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Extension Files\2025 submittal forms\"/>
    </mc:Choice>
  </mc:AlternateContent>
  <xr:revisionPtr revIDLastSave="0" documentId="8_{8669233C-1615-4991-9500-4F58601AB916}" xr6:coauthVersionLast="47" xr6:coauthVersionMax="47" xr10:uidLastSave="{00000000-0000-0000-0000-000000000000}"/>
  <bookViews>
    <workbookView xWindow="-120" yWindow="-120" windowWidth="29040" windowHeight="17640" tabRatio="825" xr2:uid="{00000000-000D-0000-FFFF-FFFF00000000}"/>
  </bookViews>
  <sheets>
    <sheet name="Main sheet" sheetId="1" r:id="rId1"/>
    <sheet name="Sampling and sample protocols" sheetId="10" state="hidden" r:id="rId2"/>
    <sheet name="Soil Samples" sheetId="2" r:id="rId3"/>
    <sheet name="Soil Add on Tests" sheetId="8" r:id="rId4"/>
    <sheet name="Soil Summation" sheetId="9" r:id="rId5"/>
    <sheet name="Profile Soil" sheetId="7" r:id="rId6"/>
    <sheet name="Plant-Forage Samples" sheetId="3" r:id="rId7"/>
    <sheet name="Plant-Forage Add on Tests" sheetId="11" r:id="rId8"/>
    <sheet name="Water Samples" sheetId="4" r:id="rId9"/>
    <sheet name="Biosolid Samples" sheetId="5" r:id="rId10"/>
  </sheets>
  <externalReferences>
    <externalReference r:id="rId11"/>
  </externalReferences>
  <definedNames>
    <definedName name="_xlnm.Print_Area" localSheetId="5">'Profile Soil'!$A$1:$O$105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15" i="9" l="1"/>
  <c r="X614" i="9"/>
  <c r="X613" i="9"/>
  <c r="X612" i="9"/>
  <c r="X611" i="9"/>
  <c r="X610" i="9"/>
  <c r="X609" i="9"/>
  <c r="X608" i="9"/>
  <c r="AV608" i="9" s="1"/>
  <c r="X607" i="9"/>
  <c r="X606" i="9"/>
  <c r="X605" i="9"/>
  <c r="X604" i="9"/>
  <c r="X603" i="9"/>
  <c r="X602" i="9"/>
  <c r="AV602" i="9" s="1"/>
  <c r="X601" i="9"/>
  <c r="X600" i="9"/>
  <c r="AV600" i="9" s="1"/>
  <c r="X599" i="9"/>
  <c r="X598" i="9"/>
  <c r="X597" i="9"/>
  <c r="X596" i="9"/>
  <c r="X595" i="9"/>
  <c r="X594" i="9"/>
  <c r="AV594" i="9" s="1"/>
  <c r="X593" i="9"/>
  <c r="X592" i="9"/>
  <c r="AV592" i="9" s="1"/>
  <c r="X591" i="9"/>
  <c r="X590" i="9"/>
  <c r="X589" i="9"/>
  <c r="X588" i="9"/>
  <c r="X587" i="9"/>
  <c r="X586" i="9"/>
  <c r="AV586" i="9" s="1"/>
  <c r="X585" i="9"/>
  <c r="X584" i="9"/>
  <c r="AV584" i="9" s="1"/>
  <c r="X583" i="9"/>
  <c r="X582" i="9"/>
  <c r="X581" i="9"/>
  <c r="X580" i="9"/>
  <c r="X579" i="9"/>
  <c r="X578" i="9"/>
  <c r="AV578" i="9" s="1"/>
  <c r="X577" i="9"/>
  <c r="X576" i="9"/>
  <c r="X575" i="9"/>
  <c r="X574" i="9"/>
  <c r="X573" i="9"/>
  <c r="X572" i="9"/>
  <c r="X571" i="9"/>
  <c r="X570" i="9"/>
  <c r="AV570" i="9" s="1"/>
  <c r="X569" i="9"/>
  <c r="X568" i="9"/>
  <c r="AV568" i="9" s="1"/>
  <c r="X567" i="9"/>
  <c r="X566" i="9"/>
  <c r="X565" i="9"/>
  <c r="X564" i="9"/>
  <c r="X563" i="9"/>
  <c r="X562" i="9"/>
  <c r="X561" i="9"/>
  <c r="X560" i="9"/>
  <c r="AV560" i="9" s="1"/>
  <c r="X559" i="9"/>
  <c r="X558" i="9"/>
  <c r="X557" i="9"/>
  <c r="X556" i="9"/>
  <c r="X555" i="9"/>
  <c r="X554" i="9"/>
  <c r="AV554" i="9" s="1"/>
  <c r="X553" i="9"/>
  <c r="X552" i="9"/>
  <c r="AV552" i="9" s="1"/>
  <c r="X551" i="9"/>
  <c r="X550" i="9"/>
  <c r="X549" i="9"/>
  <c r="X548" i="9"/>
  <c r="X547" i="9"/>
  <c r="X546" i="9"/>
  <c r="X545" i="9"/>
  <c r="X544" i="9"/>
  <c r="AV544" i="9" s="1"/>
  <c r="X543" i="9"/>
  <c r="X542" i="9"/>
  <c r="X541" i="9"/>
  <c r="X540" i="9"/>
  <c r="X539" i="9"/>
  <c r="X538" i="9"/>
  <c r="AV538" i="9" s="1"/>
  <c r="X537" i="9"/>
  <c r="X536" i="9"/>
  <c r="AV536" i="9" s="1"/>
  <c r="X535" i="9"/>
  <c r="X534" i="9"/>
  <c r="X533" i="9"/>
  <c r="X532" i="9"/>
  <c r="X531" i="9"/>
  <c r="X530" i="9"/>
  <c r="AV530" i="9" s="1"/>
  <c r="X529" i="9"/>
  <c r="X528" i="9"/>
  <c r="AV528" i="9" s="1"/>
  <c r="X527" i="9"/>
  <c r="X526" i="9"/>
  <c r="X525" i="9"/>
  <c r="X524" i="9"/>
  <c r="X523" i="9"/>
  <c r="X522" i="9"/>
  <c r="AV522" i="9" s="1"/>
  <c r="X521" i="9"/>
  <c r="X520" i="9"/>
  <c r="AV520" i="9" s="1"/>
  <c r="X519" i="9"/>
  <c r="X518" i="9"/>
  <c r="X517" i="9"/>
  <c r="X516" i="9"/>
  <c r="X515" i="9"/>
  <c r="X514" i="9"/>
  <c r="AV514" i="9" s="1"/>
  <c r="X513" i="9"/>
  <c r="X512" i="9"/>
  <c r="X511" i="9"/>
  <c r="X510" i="9"/>
  <c r="X509" i="9"/>
  <c r="X508" i="9"/>
  <c r="X507" i="9"/>
  <c r="X506" i="9"/>
  <c r="AV506" i="9" s="1"/>
  <c r="X505" i="9"/>
  <c r="X504" i="9"/>
  <c r="AV504" i="9" s="1"/>
  <c r="X503" i="9"/>
  <c r="X502" i="9"/>
  <c r="X501" i="9"/>
  <c r="X500" i="9"/>
  <c r="X499" i="9"/>
  <c r="X498" i="9"/>
  <c r="X497" i="9"/>
  <c r="X496" i="9"/>
  <c r="AV496" i="9" s="1"/>
  <c r="X495" i="9"/>
  <c r="X494" i="9"/>
  <c r="X493" i="9"/>
  <c r="X492" i="9"/>
  <c r="X491" i="9"/>
  <c r="X490" i="9"/>
  <c r="AV490" i="9" s="1"/>
  <c r="X489" i="9"/>
  <c r="X488" i="9"/>
  <c r="AV488" i="9" s="1"/>
  <c r="X487" i="9"/>
  <c r="X486" i="9"/>
  <c r="X485" i="9"/>
  <c r="X484" i="9"/>
  <c r="X483" i="9"/>
  <c r="X482" i="9"/>
  <c r="X481" i="9"/>
  <c r="X480" i="9"/>
  <c r="AV480" i="9" s="1"/>
  <c r="X479" i="9"/>
  <c r="X478" i="9"/>
  <c r="X477" i="9"/>
  <c r="X476" i="9"/>
  <c r="X475" i="9"/>
  <c r="X474" i="9"/>
  <c r="AV474" i="9" s="1"/>
  <c r="X473" i="9"/>
  <c r="X472" i="9"/>
  <c r="AV472" i="9" s="1"/>
  <c r="X471" i="9"/>
  <c r="X470" i="9"/>
  <c r="X469" i="9"/>
  <c r="X468" i="9"/>
  <c r="X467" i="9"/>
  <c r="X466" i="9"/>
  <c r="AV466" i="9" s="1"/>
  <c r="X465" i="9"/>
  <c r="X464" i="9"/>
  <c r="AV464" i="9" s="1"/>
  <c r="X463" i="9"/>
  <c r="X462" i="9"/>
  <c r="X461" i="9"/>
  <c r="X460" i="9"/>
  <c r="X459" i="9"/>
  <c r="X458" i="9"/>
  <c r="AV458" i="9" s="1"/>
  <c r="X457" i="9"/>
  <c r="X456" i="9"/>
  <c r="AV456" i="9" s="1"/>
  <c r="X455" i="9"/>
  <c r="X454" i="9"/>
  <c r="X453" i="9"/>
  <c r="X452" i="9"/>
  <c r="X451" i="9"/>
  <c r="X450" i="9"/>
  <c r="AV450" i="9" s="1"/>
  <c r="X449" i="9"/>
  <c r="X448" i="9"/>
  <c r="X447" i="9"/>
  <c r="X446" i="9"/>
  <c r="X445" i="9"/>
  <c r="X444" i="9"/>
  <c r="X443" i="9"/>
  <c r="X442" i="9"/>
  <c r="AV442" i="9" s="1"/>
  <c r="X441" i="9"/>
  <c r="X440" i="9"/>
  <c r="AV440" i="9" s="1"/>
  <c r="X439" i="9"/>
  <c r="X438" i="9"/>
  <c r="X437" i="9"/>
  <c r="X436" i="9"/>
  <c r="X435" i="9"/>
  <c r="X434" i="9"/>
  <c r="X433" i="9"/>
  <c r="X432" i="9"/>
  <c r="AV432" i="9" s="1"/>
  <c r="X431" i="9"/>
  <c r="X430" i="9"/>
  <c r="X429" i="9"/>
  <c r="X428" i="9"/>
  <c r="X427" i="9"/>
  <c r="X426" i="9"/>
  <c r="AV426" i="9" s="1"/>
  <c r="X425" i="9"/>
  <c r="X424" i="9"/>
  <c r="AV424" i="9" s="1"/>
  <c r="X423" i="9"/>
  <c r="X422" i="9"/>
  <c r="X421" i="9"/>
  <c r="X420" i="9"/>
  <c r="X419" i="9"/>
  <c r="X418" i="9"/>
  <c r="X417" i="9"/>
  <c r="X416" i="9"/>
  <c r="AV416" i="9" s="1"/>
  <c r="X415" i="9"/>
  <c r="X414" i="9"/>
  <c r="X413" i="9"/>
  <c r="X412" i="9"/>
  <c r="X411" i="9"/>
  <c r="X410" i="9"/>
  <c r="AV410" i="9" s="1"/>
  <c r="X409" i="9"/>
  <c r="X408" i="9"/>
  <c r="AV408" i="9" s="1"/>
  <c r="X407" i="9"/>
  <c r="X406" i="9"/>
  <c r="X405" i="9"/>
  <c r="X404" i="9"/>
  <c r="X403" i="9"/>
  <c r="X402" i="9"/>
  <c r="AV402" i="9" s="1"/>
  <c r="X401" i="9"/>
  <c r="X400" i="9"/>
  <c r="AV400" i="9" s="1"/>
  <c r="X399" i="9"/>
  <c r="X398" i="9"/>
  <c r="X397" i="9"/>
  <c r="X396" i="9"/>
  <c r="X395" i="9"/>
  <c r="X394" i="9"/>
  <c r="AV394" i="9" s="1"/>
  <c r="X393" i="9"/>
  <c r="X392" i="9"/>
  <c r="AV392" i="9" s="1"/>
  <c r="X391" i="9"/>
  <c r="X390" i="9"/>
  <c r="X389" i="9"/>
  <c r="X388" i="9"/>
  <c r="X387" i="9"/>
  <c r="X386" i="9"/>
  <c r="AV386" i="9" s="1"/>
  <c r="X385" i="9"/>
  <c r="X384" i="9"/>
  <c r="X383" i="9"/>
  <c r="X382" i="9"/>
  <c r="X381" i="9"/>
  <c r="X380" i="9"/>
  <c r="X379" i="9"/>
  <c r="X378" i="9"/>
  <c r="AV378" i="9" s="1"/>
  <c r="X377" i="9"/>
  <c r="X376" i="9"/>
  <c r="AV376" i="9" s="1"/>
  <c r="X375" i="9"/>
  <c r="X374" i="9"/>
  <c r="X373" i="9"/>
  <c r="X372" i="9"/>
  <c r="X371" i="9"/>
  <c r="X370" i="9"/>
  <c r="X369" i="9"/>
  <c r="AV369" i="9" s="1"/>
  <c r="X368" i="9"/>
  <c r="AV368" i="9" s="1"/>
  <c r="X367" i="9"/>
  <c r="X366" i="9"/>
  <c r="X365" i="9"/>
  <c r="X364" i="9"/>
  <c r="X363" i="9"/>
  <c r="X362" i="9"/>
  <c r="AV362" i="9" s="1"/>
  <c r="X361" i="9"/>
  <c r="X360" i="9"/>
  <c r="AV360" i="9" s="1"/>
  <c r="X359" i="9"/>
  <c r="X358" i="9"/>
  <c r="X357" i="9"/>
  <c r="X356" i="9"/>
  <c r="X355" i="9"/>
  <c r="X354" i="9"/>
  <c r="X353" i="9"/>
  <c r="AV353" i="9" s="1"/>
  <c r="X352" i="9"/>
  <c r="AV352" i="9" s="1"/>
  <c r="X351" i="9"/>
  <c r="X350" i="9"/>
  <c r="X349" i="9"/>
  <c r="X348" i="9"/>
  <c r="X347" i="9"/>
  <c r="X346" i="9"/>
  <c r="AV346" i="9" s="1"/>
  <c r="X345" i="9"/>
  <c r="X344" i="9"/>
  <c r="AV344" i="9" s="1"/>
  <c r="X343" i="9"/>
  <c r="X342" i="9"/>
  <c r="X341" i="9"/>
  <c r="X340" i="9"/>
  <c r="X339" i="9"/>
  <c r="X338" i="9"/>
  <c r="AV338" i="9" s="1"/>
  <c r="X337" i="9"/>
  <c r="AV337" i="9" s="1"/>
  <c r="X336" i="9"/>
  <c r="AV336" i="9" s="1"/>
  <c r="X335" i="9"/>
  <c r="X334" i="9"/>
  <c r="X333" i="9"/>
  <c r="X332" i="9"/>
  <c r="X331" i="9"/>
  <c r="X330" i="9"/>
  <c r="AV330" i="9" s="1"/>
  <c r="X329" i="9"/>
  <c r="AV329" i="9" s="1"/>
  <c r="X328" i="9"/>
  <c r="AV328" i="9" s="1"/>
  <c r="X327" i="9"/>
  <c r="X326" i="9"/>
  <c r="X325" i="9"/>
  <c r="X324" i="9"/>
  <c r="X323" i="9"/>
  <c r="X322" i="9"/>
  <c r="AV322" i="9" s="1"/>
  <c r="X321" i="9"/>
  <c r="X320" i="9"/>
  <c r="X319" i="9"/>
  <c r="X318" i="9"/>
  <c r="X317" i="9"/>
  <c r="X316" i="9"/>
  <c r="X315" i="9"/>
  <c r="X314" i="9"/>
  <c r="AV314" i="9" s="1"/>
  <c r="X313" i="9"/>
  <c r="AV313" i="9" s="1"/>
  <c r="X312" i="9"/>
  <c r="AV312" i="9" s="1"/>
  <c r="X311" i="9"/>
  <c r="X310" i="9"/>
  <c r="X309" i="9"/>
  <c r="X308" i="9"/>
  <c r="X307" i="9"/>
  <c r="X306" i="9"/>
  <c r="X305" i="9"/>
  <c r="AV305" i="9" s="1"/>
  <c r="X304" i="9"/>
  <c r="AV304" i="9" s="1"/>
  <c r="X303" i="9"/>
  <c r="X302" i="9"/>
  <c r="X301" i="9"/>
  <c r="X300" i="9"/>
  <c r="X299" i="9"/>
  <c r="X298" i="9"/>
  <c r="AV298" i="9" s="1"/>
  <c r="X297" i="9"/>
  <c r="X296" i="9"/>
  <c r="AV296" i="9" s="1"/>
  <c r="X295" i="9"/>
  <c r="X294" i="9"/>
  <c r="X293" i="9"/>
  <c r="X292" i="9"/>
  <c r="X291" i="9"/>
  <c r="X290" i="9"/>
  <c r="X289" i="9"/>
  <c r="AV289" i="9" s="1"/>
  <c r="X288" i="9"/>
  <c r="AV288" i="9" s="1"/>
  <c r="X287" i="9"/>
  <c r="X286" i="9"/>
  <c r="X285" i="9"/>
  <c r="X284" i="9"/>
  <c r="X283" i="9"/>
  <c r="X282" i="9"/>
  <c r="AV282" i="9" s="1"/>
  <c r="X281" i="9"/>
  <c r="X280" i="9"/>
  <c r="AV280" i="9" s="1"/>
  <c r="X279" i="9"/>
  <c r="X278" i="9"/>
  <c r="X277" i="9"/>
  <c r="X276" i="9"/>
  <c r="X275" i="9"/>
  <c r="X274" i="9"/>
  <c r="AV274" i="9" s="1"/>
  <c r="X273" i="9"/>
  <c r="AV273" i="9" s="1"/>
  <c r="X272" i="9"/>
  <c r="AV272" i="9" s="1"/>
  <c r="X271" i="9"/>
  <c r="X270" i="9"/>
  <c r="X269" i="9"/>
  <c r="X268" i="9"/>
  <c r="X267" i="9"/>
  <c r="X266" i="9"/>
  <c r="AV266" i="9" s="1"/>
  <c r="X265" i="9"/>
  <c r="AV265" i="9" s="1"/>
  <c r="X264" i="9"/>
  <c r="AV264" i="9" s="1"/>
  <c r="X263" i="9"/>
  <c r="X262" i="9"/>
  <c r="X261" i="9"/>
  <c r="X260" i="9"/>
  <c r="X259" i="9"/>
  <c r="X258" i="9"/>
  <c r="AV258" i="9" s="1"/>
  <c r="X257" i="9"/>
  <c r="X256" i="9"/>
  <c r="X255" i="9"/>
  <c r="X254" i="9"/>
  <c r="X253" i="9"/>
  <c r="X252" i="9"/>
  <c r="X251" i="9"/>
  <c r="X250" i="9"/>
  <c r="AV250" i="9" s="1"/>
  <c r="X249" i="9"/>
  <c r="AV249" i="9" s="1"/>
  <c r="X248" i="9"/>
  <c r="AV248" i="9" s="1"/>
  <c r="X247" i="9"/>
  <c r="X246" i="9"/>
  <c r="X245" i="9"/>
  <c r="X244" i="9"/>
  <c r="X243" i="9"/>
  <c r="X242" i="9"/>
  <c r="X241" i="9"/>
  <c r="AV241" i="9" s="1"/>
  <c r="X240" i="9"/>
  <c r="AV240" i="9" s="1"/>
  <c r="X239" i="9"/>
  <c r="X238" i="9"/>
  <c r="X237" i="9"/>
  <c r="X236" i="9"/>
  <c r="X235" i="9"/>
  <c r="X234" i="9"/>
  <c r="AV234" i="9" s="1"/>
  <c r="X233" i="9"/>
  <c r="X232" i="9"/>
  <c r="AV232" i="9" s="1"/>
  <c r="X231" i="9"/>
  <c r="X230" i="9"/>
  <c r="X229" i="9"/>
  <c r="X228" i="9"/>
  <c r="X227" i="9"/>
  <c r="X226" i="9"/>
  <c r="X225" i="9"/>
  <c r="AV225" i="9" s="1"/>
  <c r="X224" i="9"/>
  <c r="AV224" i="9" s="1"/>
  <c r="X223" i="9"/>
  <c r="X222" i="9"/>
  <c r="X221" i="9"/>
  <c r="X220" i="9"/>
  <c r="X219" i="9"/>
  <c r="X218" i="9"/>
  <c r="AV218" i="9" s="1"/>
  <c r="X217" i="9"/>
  <c r="X216" i="9"/>
  <c r="AV216" i="9" s="1"/>
  <c r="X215" i="9"/>
  <c r="X214" i="9"/>
  <c r="X213" i="9"/>
  <c r="X212" i="9"/>
  <c r="X211" i="9"/>
  <c r="X210" i="9"/>
  <c r="AV210" i="9" s="1"/>
  <c r="X209" i="9"/>
  <c r="AV209" i="9" s="1"/>
  <c r="X208" i="9"/>
  <c r="AV208" i="9" s="1"/>
  <c r="X207" i="9"/>
  <c r="X206" i="9"/>
  <c r="X205" i="9"/>
  <c r="X204" i="9"/>
  <c r="X203" i="9"/>
  <c r="X202" i="9"/>
  <c r="AV202" i="9" s="1"/>
  <c r="X201" i="9"/>
  <c r="AV201" i="9" s="1"/>
  <c r="X200" i="9"/>
  <c r="AV200" i="9" s="1"/>
  <c r="X199" i="9"/>
  <c r="X198" i="9"/>
  <c r="X197" i="9"/>
  <c r="X196" i="9"/>
  <c r="X195" i="9"/>
  <c r="X194" i="9"/>
  <c r="AV194" i="9" s="1"/>
  <c r="X193" i="9"/>
  <c r="X192" i="9"/>
  <c r="X191" i="9"/>
  <c r="X190" i="9"/>
  <c r="X189" i="9"/>
  <c r="X188" i="9"/>
  <c r="X187" i="9"/>
  <c r="X186" i="9"/>
  <c r="AV186" i="9" s="1"/>
  <c r="X185" i="9"/>
  <c r="AV185" i="9" s="1"/>
  <c r="X184" i="9"/>
  <c r="AV184" i="9" s="1"/>
  <c r="X183" i="9"/>
  <c r="X182" i="9"/>
  <c r="X181" i="9"/>
  <c r="X180" i="9"/>
  <c r="X179" i="9"/>
  <c r="X178" i="9"/>
  <c r="X177" i="9"/>
  <c r="AV177" i="9" s="1"/>
  <c r="X176" i="9"/>
  <c r="AV176" i="9" s="1"/>
  <c r="X175" i="9"/>
  <c r="X174" i="9"/>
  <c r="X173" i="9"/>
  <c r="X172" i="9"/>
  <c r="X171" i="9"/>
  <c r="X170" i="9"/>
  <c r="AV170" i="9" s="1"/>
  <c r="X169" i="9"/>
  <c r="X168" i="9"/>
  <c r="AV168" i="9" s="1"/>
  <c r="X167" i="9"/>
  <c r="X166" i="9"/>
  <c r="X165" i="9"/>
  <c r="X164" i="9"/>
  <c r="X163" i="9"/>
  <c r="X162" i="9"/>
  <c r="X161" i="9"/>
  <c r="AV161" i="9" s="1"/>
  <c r="X160" i="9"/>
  <c r="AV160" i="9" s="1"/>
  <c r="X159" i="9"/>
  <c r="X158" i="9"/>
  <c r="X157" i="9"/>
  <c r="X156" i="9"/>
  <c r="X155" i="9"/>
  <c r="X154" i="9"/>
  <c r="AV154" i="9" s="1"/>
  <c r="X153" i="9"/>
  <c r="X152" i="9"/>
  <c r="AV152" i="9" s="1"/>
  <c r="X151" i="9"/>
  <c r="X150" i="9"/>
  <c r="X149" i="9"/>
  <c r="X148" i="9"/>
  <c r="X147" i="9"/>
  <c r="X146" i="9"/>
  <c r="AV146" i="9" s="1"/>
  <c r="X145" i="9"/>
  <c r="AV145" i="9" s="1"/>
  <c r="X144" i="9"/>
  <c r="AV144" i="9" s="1"/>
  <c r="X143" i="9"/>
  <c r="X142" i="9"/>
  <c r="X141" i="9"/>
  <c r="X140" i="9"/>
  <c r="X139" i="9"/>
  <c r="X138" i="9"/>
  <c r="AV138" i="9" s="1"/>
  <c r="X137" i="9"/>
  <c r="AV137" i="9" s="1"/>
  <c r="X136" i="9"/>
  <c r="AV136" i="9" s="1"/>
  <c r="X135" i="9"/>
  <c r="X134" i="9"/>
  <c r="X133" i="9"/>
  <c r="X132" i="9"/>
  <c r="X131" i="9"/>
  <c r="X130" i="9"/>
  <c r="AV130" i="9" s="1"/>
  <c r="X129" i="9"/>
  <c r="X128" i="9"/>
  <c r="X127" i="9"/>
  <c r="X126" i="9"/>
  <c r="X125" i="9"/>
  <c r="X124" i="9"/>
  <c r="X123" i="9"/>
  <c r="X122" i="9"/>
  <c r="AV122" i="9" s="1"/>
  <c r="X121" i="9"/>
  <c r="AV121" i="9" s="1"/>
  <c r="X120" i="9"/>
  <c r="AV120" i="9" s="1"/>
  <c r="X119" i="9"/>
  <c r="X118" i="9"/>
  <c r="X117" i="9"/>
  <c r="X116" i="9"/>
  <c r="X115" i="9"/>
  <c r="X114" i="9"/>
  <c r="X113" i="9"/>
  <c r="AV113" i="9" s="1"/>
  <c r="X112" i="9"/>
  <c r="AV112" i="9" s="1"/>
  <c r="X111" i="9"/>
  <c r="X110" i="9"/>
  <c r="X109" i="9"/>
  <c r="X108" i="9"/>
  <c r="X107" i="9"/>
  <c r="X106" i="9"/>
  <c r="AV106" i="9" s="1"/>
  <c r="X105" i="9"/>
  <c r="X104" i="9"/>
  <c r="AV104" i="9" s="1"/>
  <c r="X103" i="9"/>
  <c r="X102" i="9"/>
  <c r="X101" i="9"/>
  <c r="X100" i="9"/>
  <c r="X99" i="9"/>
  <c r="X98" i="9"/>
  <c r="X97" i="9"/>
  <c r="AV97" i="9" s="1"/>
  <c r="X96" i="9"/>
  <c r="AV96" i="9" s="1"/>
  <c r="X95" i="9"/>
  <c r="X94" i="9"/>
  <c r="X93" i="9"/>
  <c r="X92" i="9"/>
  <c r="X91" i="9"/>
  <c r="X90" i="9"/>
  <c r="AV90" i="9" s="1"/>
  <c r="X89" i="9"/>
  <c r="X88" i="9"/>
  <c r="AV88" i="9" s="1"/>
  <c r="X87" i="9"/>
  <c r="X86" i="9"/>
  <c r="X85" i="9"/>
  <c r="X84" i="9"/>
  <c r="X83" i="9"/>
  <c r="X82" i="9"/>
  <c r="AV82" i="9" s="1"/>
  <c r="X81" i="9"/>
  <c r="AV81" i="9" s="1"/>
  <c r="X80" i="9"/>
  <c r="AV80" i="9" s="1"/>
  <c r="X79" i="9"/>
  <c r="X78" i="9"/>
  <c r="X77" i="9"/>
  <c r="X76" i="9"/>
  <c r="X75" i="9"/>
  <c r="X74" i="9"/>
  <c r="AV74" i="9" s="1"/>
  <c r="X73" i="9"/>
  <c r="AV73" i="9" s="1"/>
  <c r="X72" i="9"/>
  <c r="AV72" i="9" s="1"/>
  <c r="X71" i="9"/>
  <c r="X70" i="9"/>
  <c r="X69" i="9"/>
  <c r="X68" i="9"/>
  <c r="X67" i="9"/>
  <c r="X66" i="9"/>
  <c r="AV66" i="9" s="1"/>
  <c r="X65" i="9"/>
  <c r="X64" i="9"/>
  <c r="X63" i="9"/>
  <c r="X62" i="9"/>
  <c r="X61" i="9"/>
  <c r="X60" i="9"/>
  <c r="X59" i="9"/>
  <c r="X58" i="9"/>
  <c r="AV58" i="9" s="1"/>
  <c r="X57" i="9"/>
  <c r="AV57" i="9" s="1"/>
  <c r="X56" i="9"/>
  <c r="AV56" i="9" s="1"/>
  <c r="X55" i="9"/>
  <c r="X54" i="9"/>
  <c r="X53" i="9"/>
  <c r="X52" i="9"/>
  <c r="X51" i="9"/>
  <c r="X50" i="9"/>
  <c r="X49" i="9"/>
  <c r="AV49" i="9" s="1"/>
  <c r="X48" i="9"/>
  <c r="AV48" i="9" s="1"/>
  <c r="X47" i="9"/>
  <c r="X46" i="9"/>
  <c r="X45" i="9"/>
  <c r="X44" i="9"/>
  <c r="X43" i="9"/>
  <c r="X42" i="9"/>
  <c r="AV42" i="9" s="1"/>
  <c r="X41" i="9"/>
  <c r="X40" i="9"/>
  <c r="AV40" i="9" s="1"/>
  <c r="X39" i="9"/>
  <c r="X38" i="9"/>
  <c r="X37" i="9"/>
  <c r="X36" i="9"/>
  <c r="X35" i="9"/>
  <c r="X34" i="9"/>
  <c r="AV34" i="9" s="1"/>
  <c r="X33" i="9"/>
  <c r="AV33" i="9" s="1"/>
  <c r="X32" i="9"/>
  <c r="AV32" i="9" s="1"/>
  <c r="X31" i="9"/>
  <c r="X30" i="9"/>
  <c r="X29" i="9"/>
  <c r="X28" i="9"/>
  <c r="X27" i="9"/>
  <c r="X26" i="9"/>
  <c r="AV26" i="9" s="1"/>
  <c r="X25" i="9"/>
  <c r="X24" i="9"/>
  <c r="AV24" i="9" s="1"/>
  <c r="X23" i="9"/>
  <c r="X22" i="9"/>
  <c r="X21" i="9"/>
  <c r="X20" i="9"/>
  <c r="X19" i="9"/>
  <c r="X18" i="9"/>
  <c r="X17" i="9"/>
  <c r="AV17" i="9" s="1"/>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X16" i="9"/>
  <c r="C16" i="9"/>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D608" i="11"/>
  <c r="C608" i="11"/>
  <c r="D607" i="11"/>
  <c r="C607" i="11"/>
  <c r="D606" i="11"/>
  <c r="C606" i="11"/>
  <c r="D605" i="11"/>
  <c r="C605" i="11"/>
  <c r="D604" i="11"/>
  <c r="C604" i="11"/>
  <c r="D603" i="11"/>
  <c r="C603" i="11"/>
  <c r="D602" i="11"/>
  <c r="C602" i="11"/>
  <c r="D601" i="11"/>
  <c r="C601" i="11"/>
  <c r="D600" i="11"/>
  <c r="C600" i="11"/>
  <c r="D599" i="11"/>
  <c r="C599" i="11"/>
  <c r="D598" i="11"/>
  <c r="C598" i="11"/>
  <c r="D597" i="11"/>
  <c r="C597" i="11"/>
  <c r="D596" i="11"/>
  <c r="C596" i="11"/>
  <c r="D595" i="11"/>
  <c r="C595" i="11"/>
  <c r="D594" i="11"/>
  <c r="C594" i="11"/>
  <c r="D593" i="11"/>
  <c r="C593" i="11"/>
  <c r="D592" i="11"/>
  <c r="C592" i="11"/>
  <c r="D591" i="11"/>
  <c r="C591" i="11"/>
  <c r="D590" i="11"/>
  <c r="C590" i="11"/>
  <c r="D589" i="11"/>
  <c r="C589" i="11"/>
  <c r="D588" i="11"/>
  <c r="C588" i="11"/>
  <c r="D587" i="11"/>
  <c r="C587" i="11"/>
  <c r="D586" i="11"/>
  <c r="C586" i="11"/>
  <c r="D585" i="11"/>
  <c r="C585" i="11"/>
  <c r="D584" i="11"/>
  <c r="C584" i="11"/>
  <c r="D583" i="11"/>
  <c r="C583" i="11"/>
  <c r="D582" i="11"/>
  <c r="C582" i="11"/>
  <c r="D581" i="11"/>
  <c r="C581" i="11"/>
  <c r="D580" i="11"/>
  <c r="C580" i="11"/>
  <c r="D579" i="11"/>
  <c r="C579" i="11"/>
  <c r="D578" i="11"/>
  <c r="C578" i="11"/>
  <c r="D577" i="11"/>
  <c r="C577" i="11"/>
  <c r="D576" i="11"/>
  <c r="C576" i="11"/>
  <c r="D575" i="11"/>
  <c r="C575" i="11"/>
  <c r="D574" i="11"/>
  <c r="C574" i="11"/>
  <c r="D573" i="11"/>
  <c r="C573" i="11"/>
  <c r="D572" i="11"/>
  <c r="C572" i="11"/>
  <c r="D571" i="11"/>
  <c r="C571" i="11"/>
  <c r="D570" i="11"/>
  <c r="C570" i="11"/>
  <c r="D569" i="11"/>
  <c r="C569" i="11"/>
  <c r="D568" i="11"/>
  <c r="C568" i="11"/>
  <c r="D567" i="11"/>
  <c r="C567" i="11"/>
  <c r="D566" i="11"/>
  <c r="C566" i="11"/>
  <c r="D565" i="11"/>
  <c r="C565" i="11"/>
  <c r="D564" i="11"/>
  <c r="C564" i="11"/>
  <c r="D563" i="11"/>
  <c r="C563" i="11"/>
  <c r="D562" i="11"/>
  <c r="C562" i="11"/>
  <c r="D561" i="11"/>
  <c r="C561" i="11"/>
  <c r="D560" i="11"/>
  <c r="C560" i="11"/>
  <c r="D559" i="11"/>
  <c r="C559" i="11"/>
  <c r="D558" i="11"/>
  <c r="C558" i="11"/>
  <c r="D557" i="11"/>
  <c r="C557" i="11"/>
  <c r="D556" i="11"/>
  <c r="C556" i="11"/>
  <c r="D555" i="11"/>
  <c r="C555" i="11"/>
  <c r="D554" i="11"/>
  <c r="C554" i="11"/>
  <c r="D553" i="11"/>
  <c r="C553" i="11"/>
  <c r="D552" i="11"/>
  <c r="C552" i="11"/>
  <c r="D551" i="11"/>
  <c r="C551" i="11"/>
  <c r="D550" i="11"/>
  <c r="C550" i="11"/>
  <c r="D549" i="11"/>
  <c r="C549" i="11"/>
  <c r="D548" i="11"/>
  <c r="C548" i="11"/>
  <c r="D547" i="11"/>
  <c r="C547" i="11"/>
  <c r="D546" i="11"/>
  <c r="C546" i="11"/>
  <c r="D545" i="11"/>
  <c r="C545" i="11"/>
  <c r="D544" i="11"/>
  <c r="C544" i="11"/>
  <c r="D543" i="11"/>
  <c r="C543" i="11"/>
  <c r="D542" i="11"/>
  <c r="C542" i="11"/>
  <c r="D541" i="11"/>
  <c r="C541" i="11"/>
  <c r="D540" i="11"/>
  <c r="C540" i="11"/>
  <c r="D539" i="11"/>
  <c r="C539" i="11"/>
  <c r="D538" i="11"/>
  <c r="C538" i="11"/>
  <c r="D537" i="11"/>
  <c r="C537" i="11"/>
  <c r="D536" i="11"/>
  <c r="C536" i="11"/>
  <c r="D535" i="11"/>
  <c r="C535" i="11"/>
  <c r="D534" i="11"/>
  <c r="C534" i="11"/>
  <c r="D533" i="11"/>
  <c r="C533" i="11"/>
  <c r="D532" i="11"/>
  <c r="C532" i="11"/>
  <c r="D531" i="11"/>
  <c r="C531" i="11"/>
  <c r="D530" i="11"/>
  <c r="C530" i="11"/>
  <c r="D529" i="11"/>
  <c r="C529" i="11"/>
  <c r="D528" i="11"/>
  <c r="C528" i="11"/>
  <c r="D527" i="11"/>
  <c r="C527" i="11"/>
  <c r="D526" i="11"/>
  <c r="C526" i="11"/>
  <c r="D525" i="11"/>
  <c r="C525" i="11"/>
  <c r="D524" i="11"/>
  <c r="C524" i="11"/>
  <c r="D523" i="11"/>
  <c r="C523" i="11"/>
  <c r="D522" i="11"/>
  <c r="C522" i="11"/>
  <c r="D521" i="11"/>
  <c r="C521" i="11"/>
  <c r="D520" i="11"/>
  <c r="C520" i="11"/>
  <c r="D519" i="11"/>
  <c r="C519" i="11"/>
  <c r="D518" i="11"/>
  <c r="C518" i="11"/>
  <c r="D517" i="11"/>
  <c r="C517" i="11"/>
  <c r="D516" i="11"/>
  <c r="C516" i="11"/>
  <c r="D515" i="11"/>
  <c r="C515" i="11"/>
  <c r="D514" i="11"/>
  <c r="C514" i="11"/>
  <c r="D513" i="11"/>
  <c r="C513" i="11"/>
  <c r="D512" i="11"/>
  <c r="C512" i="11"/>
  <c r="D511" i="11"/>
  <c r="C511" i="11"/>
  <c r="D510" i="11"/>
  <c r="C510" i="11"/>
  <c r="D509" i="11"/>
  <c r="C509" i="11"/>
  <c r="D508" i="11"/>
  <c r="C508" i="11"/>
  <c r="D507" i="11"/>
  <c r="C507" i="11"/>
  <c r="D506" i="11"/>
  <c r="C506" i="11"/>
  <c r="D505" i="11"/>
  <c r="C505" i="11"/>
  <c r="D504" i="11"/>
  <c r="C504" i="11"/>
  <c r="D503" i="11"/>
  <c r="C503" i="11"/>
  <c r="D502" i="11"/>
  <c r="C502" i="11"/>
  <c r="D501" i="11"/>
  <c r="C501" i="11"/>
  <c r="D500" i="11"/>
  <c r="C500" i="11"/>
  <c r="D499" i="11"/>
  <c r="C499" i="11"/>
  <c r="D498" i="11"/>
  <c r="C498" i="11"/>
  <c r="D497" i="11"/>
  <c r="C497" i="11"/>
  <c r="D496" i="11"/>
  <c r="C496" i="11"/>
  <c r="D495" i="11"/>
  <c r="C495" i="11"/>
  <c r="D494" i="11"/>
  <c r="C494" i="11"/>
  <c r="D493" i="11"/>
  <c r="C493" i="11"/>
  <c r="D492" i="11"/>
  <c r="C492" i="11"/>
  <c r="D491" i="11"/>
  <c r="C491" i="11"/>
  <c r="D490" i="11"/>
  <c r="C490" i="11"/>
  <c r="D489" i="11"/>
  <c r="C489" i="11"/>
  <c r="D488" i="11"/>
  <c r="C488" i="11"/>
  <c r="D487" i="11"/>
  <c r="C487" i="11"/>
  <c r="D486" i="11"/>
  <c r="C486" i="11"/>
  <c r="D485" i="11"/>
  <c r="C485" i="11"/>
  <c r="D484" i="11"/>
  <c r="C484" i="11"/>
  <c r="D483" i="11"/>
  <c r="C483" i="11"/>
  <c r="D482" i="11"/>
  <c r="C482" i="11"/>
  <c r="D481" i="11"/>
  <c r="C481" i="11"/>
  <c r="D480" i="11"/>
  <c r="C480" i="11"/>
  <c r="D479" i="11"/>
  <c r="C479" i="11"/>
  <c r="D478" i="11"/>
  <c r="C478" i="11"/>
  <c r="D477" i="11"/>
  <c r="C477" i="11"/>
  <c r="D476" i="11"/>
  <c r="C476" i="11"/>
  <c r="D475" i="11"/>
  <c r="C475" i="11"/>
  <c r="D474" i="11"/>
  <c r="C474" i="11"/>
  <c r="D473" i="11"/>
  <c r="C473" i="11"/>
  <c r="D472" i="11"/>
  <c r="C472" i="11"/>
  <c r="D471" i="11"/>
  <c r="C471" i="11"/>
  <c r="D470" i="11"/>
  <c r="C470" i="11"/>
  <c r="D469" i="11"/>
  <c r="C469" i="11"/>
  <c r="D468" i="11"/>
  <c r="C468" i="11"/>
  <c r="D467" i="11"/>
  <c r="C467" i="11"/>
  <c r="D466" i="11"/>
  <c r="C466" i="11"/>
  <c r="D465" i="11"/>
  <c r="C465" i="11"/>
  <c r="D464" i="11"/>
  <c r="C464" i="11"/>
  <c r="D463" i="11"/>
  <c r="C463" i="11"/>
  <c r="D462" i="11"/>
  <c r="C462" i="11"/>
  <c r="D461" i="11"/>
  <c r="C461" i="11"/>
  <c r="D460" i="11"/>
  <c r="C460" i="11"/>
  <c r="D459" i="11"/>
  <c r="C459" i="11"/>
  <c r="D458" i="11"/>
  <c r="C458" i="11"/>
  <c r="D457" i="11"/>
  <c r="C457" i="11"/>
  <c r="D456" i="11"/>
  <c r="C456" i="11"/>
  <c r="D455" i="11"/>
  <c r="C455" i="11"/>
  <c r="D454" i="11"/>
  <c r="C454" i="11"/>
  <c r="D453" i="11"/>
  <c r="C453" i="11"/>
  <c r="D452" i="11"/>
  <c r="C452" i="11"/>
  <c r="D451" i="11"/>
  <c r="C451" i="11"/>
  <c r="D450" i="11"/>
  <c r="C450" i="11"/>
  <c r="D449" i="11"/>
  <c r="C449" i="11"/>
  <c r="D448" i="11"/>
  <c r="C448" i="11"/>
  <c r="D447" i="11"/>
  <c r="C447" i="11"/>
  <c r="D446" i="11"/>
  <c r="C446" i="11"/>
  <c r="D445" i="11"/>
  <c r="C445" i="11"/>
  <c r="D444" i="11"/>
  <c r="C444" i="11"/>
  <c r="D443" i="11"/>
  <c r="C443" i="11"/>
  <c r="D442" i="11"/>
  <c r="C442" i="11"/>
  <c r="D441" i="11"/>
  <c r="C441" i="11"/>
  <c r="D440" i="11"/>
  <c r="C440" i="11"/>
  <c r="D439" i="11"/>
  <c r="C439" i="11"/>
  <c r="D438" i="11"/>
  <c r="C438" i="11"/>
  <c r="D437" i="11"/>
  <c r="C437" i="11"/>
  <c r="D436" i="11"/>
  <c r="C436" i="11"/>
  <c r="D435" i="11"/>
  <c r="C435" i="11"/>
  <c r="D434" i="11"/>
  <c r="C434" i="11"/>
  <c r="D433" i="11"/>
  <c r="C433" i="11"/>
  <c r="D432" i="11"/>
  <c r="C432" i="11"/>
  <c r="D431" i="11"/>
  <c r="C431" i="11"/>
  <c r="D430" i="11"/>
  <c r="C430" i="11"/>
  <c r="D429" i="11"/>
  <c r="C429" i="11"/>
  <c r="D428" i="11"/>
  <c r="C428" i="11"/>
  <c r="D427" i="11"/>
  <c r="C427" i="11"/>
  <c r="D426" i="11"/>
  <c r="C426" i="11"/>
  <c r="D425" i="11"/>
  <c r="C425" i="11"/>
  <c r="D424" i="11"/>
  <c r="C424" i="11"/>
  <c r="D423" i="11"/>
  <c r="C423" i="11"/>
  <c r="D422" i="11"/>
  <c r="C422" i="11"/>
  <c r="D421" i="11"/>
  <c r="C421" i="11"/>
  <c r="D420" i="11"/>
  <c r="C420" i="11"/>
  <c r="D419" i="11"/>
  <c r="C419" i="11"/>
  <c r="D418" i="11"/>
  <c r="C418" i="11"/>
  <c r="D417" i="11"/>
  <c r="C417" i="11"/>
  <c r="D416" i="11"/>
  <c r="C416" i="11"/>
  <c r="D415" i="11"/>
  <c r="C415" i="11"/>
  <c r="D414" i="11"/>
  <c r="C414" i="11"/>
  <c r="D413" i="11"/>
  <c r="C413" i="11"/>
  <c r="D412" i="11"/>
  <c r="C412" i="11"/>
  <c r="D411" i="11"/>
  <c r="C411" i="11"/>
  <c r="D410" i="11"/>
  <c r="C410" i="11"/>
  <c r="D409" i="11"/>
  <c r="C409" i="11"/>
  <c r="D408" i="11"/>
  <c r="C408" i="11"/>
  <c r="D407" i="11"/>
  <c r="C407" i="11"/>
  <c r="D406" i="11"/>
  <c r="C406" i="11"/>
  <c r="D405" i="11"/>
  <c r="C405" i="11"/>
  <c r="D404" i="11"/>
  <c r="C404" i="11"/>
  <c r="D403" i="11"/>
  <c r="C403" i="11"/>
  <c r="D402" i="11"/>
  <c r="C402" i="11"/>
  <c r="D401" i="11"/>
  <c r="C401" i="11"/>
  <c r="D400" i="11"/>
  <c r="C400" i="11"/>
  <c r="D399" i="11"/>
  <c r="C399" i="11"/>
  <c r="D398" i="11"/>
  <c r="C398" i="11"/>
  <c r="D397" i="11"/>
  <c r="C397" i="11"/>
  <c r="D396" i="11"/>
  <c r="C396" i="11"/>
  <c r="D395" i="11"/>
  <c r="C395" i="11"/>
  <c r="D394" i="11"/>
  <c r="C394" i="11"/>
  <c r="D393" i="11"/>
  <c r="C393" i="11"/>
  <c r="D392" i="11"/>
  <c r="C392" i="11"/>
  <c r="D391" i="11"/>
  <c r="C391" i="11"/>
  <c r="D390" i="11"/>
  <c r="C390" i="11"/>
  <c r="D389" i="11"/>
  <c r="C389" i="11"/>
  <c r="D388" i="11"/>
  <c r="C388" i="11"/>
  <c r="D387" i="11"/>
  <c r="C387" i="11"/>
  <c r="D386" i="11"/>
  <c r="C386" i="11"/>
  <c r="D385" i="11"/>
  <c r="C385" i="11"/>
  <c r="D384" i="11"/>
  <c r="C384" i="11"/>
  <c r="D383" i="11"/>
  <c r="C383" i="11"/>
  <c r="D382" i="11"/>
  <c r="C382" i="11"/>
  <c r="D381" i="11"/>
  <c r="C381" i="11"/>
  <c r="D380" i="11"/>
  <c r="C380" i="11"/>
  <c r="D379" i="11"/>
  <c r="C379" i="11"/>
  <c r="D378" i="11"/>
  <c r="C378" i="11"/>
  <c r="D377" i="11"/>
  <c r="C377" i="11"/>
  <c r="D376" i="11"/>
  <c r="C376" i="11"/>
  <c r="D375" i="11"/>
  <c r="C375" i="11"/>
  <c r="D374" i="11"/>
  <c r="C374" i="11"/>
  <c r="D373" i="11"/>
  <c r="C373" i="11"/>
  <c r="D372" i="11"/>
  <c r="C372" i="11"/>
  <c r="D371" i="11"/>
  <c r="C371" i="11"/>
  <c r="D370" i="11"/>
  <c r="C370" i="11"/>
  <c r="D369" i="11"/>
  <c r="C369" i="11"/>
  <c r="D368" i="11"/>
  <c r="C368" i="11"/>
  <c r="D367" i="11"/>
  <c r="C367" i="11"/>
  <c r="D366" i="11"/>
  <c r="C366" i="11"/>
  <c r="D365" i="11"/>
  <c r="C365" i="11"/>
  <c r="D364" i="11"/>
  <c r="C364" i="11"/>
  <c r="D363" i="11"/>
  <c r="C363" i="11"/>
  <c r="D362" i="11"/>
  <c r="C362" i="11"/>
  <c r="D361" i="11"/>
  <c r="C361" i="11"/>
  <c r="D360" i="11"/>
  <c r="C360" i="11"/>
  <c r="D359" i="11"/>
  <c r="C359" i="11"/>
  <c r="D358" i="11"/>
  <c r="C358" i="11"/>
  <c r="D357" i="11"/>
  <c r="C357" i="11"/>
  <c r="D356" i="11"/>
  <c r="C356" i="11"/>
  <c r="D355" i="11"/>
  <c r="C355" i="11"/>
  <c r="D354" i="11"/>
  <c r="C354" i="11"/>
  <c r="D353" i="11"/>
  <c r="C353" i="11"/>
  <c r="D352" i="11"/>
  <c r="C352" i="11"/>
  <c r="D351" i="11"/>
  <c r="C351" i="11"/>
  <c r="D350" i="11"/>
  <c r="C350" i="11"/>
  <c r="D349" i="11"/>
  <c r="C349" i="11"/>
  <c r="D348" i="11"/>
  <c r="C348" i="11"/>
  <c r="D347" i="11"/>
  <c r="C347" i="11"/>
  <c r="D346" i="11"/>
  <c r="C346" i="11"/>
  <c r="D345" i="11"/>
  <c r="C345" i="11"/>
  <c r="D344" i="11"/>
  <c r="C344" i="11"/>
  <c r="D343" i="11"/>
  <c r="C343" i="11"/>
  <c r="D342" i="11"/>
  <c r="C342" i="11"/>
  <c r="D341" i="11"/>
  <c r="C341" i="11"/>
  <c r="D340" i="11"/>
  <c r="C340" i="11"/>
  <c r="D339" i="11"/>
  <c r="C339" i="11"/>
  <c r="D338" i="11"/>
  <c r="C338" i="11"/>
  <c r="D337" i="11"/>
  <c r="C337" i="11"/>
  <c r="D336" i="11"/>
  <c r="C336" i="11"/>
  <c r="D335" i="11"/>
  <c r="C335" i="11"/>
  <c r="D334" i="11"/>
  <c r="C334" i="11"/>
  <c r="D333" i="11"/>
  <c r="C333" i="11"/>
  <c r="D332" i="11"/>
  <c r="C332" i="11"/>
  <c r="D331" i="11"/>
  <c r="C331" i="11"/>
  <c r="D330" i="11"/>
  <c r="C330" i="11"/>
  <c r="D329" i="11"/>
  <c r="C329" i="11"/>
  <c r="D328" i="11"/>
  <c r="C328" i="11"/>
  <c r="D327" i="11"/>
  <c r="C327" i="11"/>
  <c r="D326" i="11"/>
  <c r="C326" i="11"/>
  <c r="D325" i="11"/>
  <c r="C325" i="11"/>
  <c r="D324" i="11"/>
  <c r="C324" i="11"/>
  <c r="D323" i="11"/>
  <c r="C323" i="11"/>
  <c r="D322" i="11"/>
  <c r="C322" i="11"/>
  <c r="D321" i="11"/>
  <c r="C321" i="11"/>
  <c r="D320" i="11"/>
  <c r="C320" i="11"/>
  <c r="D319" i="11"/>
  <c r="C319" i="11"/>
  <c r="D318" i="11"/>
  <c r="C318" i="11"/>
  <c r="D317" i="11"/>
  <c r="C317" i="11"/>
  <c r="D316" i="11"/>
  <c r="C316" i="11"/>
  <c r="D315" i="11"/>
  <c r="C315" i="11"/>
  <c r="D314" i="11"/>
  <c r="C314" i="11"/>
  <c r="D313" i="11"/>
  <c r="C313" i="11"/>
  <c r="D312" i="11"/>
  <c r="C312" i="11"/>
  <c r="D311" i="11"/>
  <c r="C311" i="11"/>
  <c r="D310" i="11"/>
  <c r="C310" i="11"/>
  <c r="D309" i="11"/>
  <c r="C309" i="11"/>
  <c r="D308" i="11"/>
  <c r="C308" i="11"/>
  <c r="D307" i="11"/>
  <c r="C307" i="11"/>
  <c r="D306" i="11"/>
  <c r="C306" i="11"/>
  <c r="D305" i="11"/>
  <c r="C305" i="11"/>
  <c r="D304" i="11"/>
  <c r="C304" i="11"/>
  <c r="D303" i="11"/>
  <c r="C303" i="11"/>
  <c r="D302" i="11"/>
  <c r="C302" i="11"/>
  <c r="D301" i="11"/>
  <c r="C301" i="11"/>
  <c r="D300" i="11"/>
  <c r="C300" i="11"/>
  <c r="D299" i="11"/>
  <c r="C299" i="11"/>
  <c r="D298" i="11"/>
  <c r="C298" i="11"/>
  <c r="D297" i="11"/>
  <c r="C297" i="11"/>
  <c r="D296" i="11"/>
  <c r="C296" i="11"/>
  <c r="D295" i="11"/>
  <c r="C295" i="11"/>
  <c r="D294" i="11"/>
  <c r="C294" i="11"/>
  <c r="D293" i="11"/>
  <c r="C293" i="11"/>
  <c r="D292" i="11"/>
  <c r="C292" i="11"/>
  <c r="D291" i="11"/>
  <c r="C291" i="11"/>
  <c r="D290" i="11"/>
  <c r="C290" i="11"/>
  <c r="D289" i="11"/>
  <c r="C289" i="11"/>
  <c r="D288" i="11"/>
  <c r="C288" i="11"/>
  <c r="D287" i="11"/>
  <c r="C287" i="11"/>
  <c r="D286" i="11"/>
  <c r="C286" i="11"/>
  <c r="D285" i="11"/>
  <c r="C285" i="11"/>
  <c r="D284" i="11"/>
  <c r="C284" i="11"/>
  <c r="D283" i="11"/>
  <c r="C283" i="11"/>
  <c r="D282" i="11"/>
  <c r="C282" i="11"/>
  <c r="D281" i="11"/>
  <c r="C281" i="11"/>
  <c r="D280" i="11"/>
  <c r="C280" i="11"/>
  <c r="D279" i="11"/>
  <c r="C279" i="11"/>
  <c r="D278" i="11"/>
  <c r="C278" i="11"/>
  <c r="D277" i="11"/>
  <c r="C277" i="11"/>
  <c r="D276" i="11"/>
  <c r="C276" i="11"/>
  <c r="D275" i="11"/>
  <c r="C275" i="11"/>
  <c r="D274" i="11"/>
  <c r="C274" i="11"/>
  <c r="D273" i="11"/>
  <c r="C273" i="11"/>
  <c r="D272" i="11"/>
  <c r="C272" i="11"/>
  <c r="D271" i="11"/>
  <c r="C271" i="11"/>
  <c r="D270" i="11"/>
  <c r="C270" i="11"/>
  <c r="D269" i="11"/>
  <c r="C269" i="11"/>
  <c r="D268" i="11"/>
  <c r="C268" i="11"/>
  <c r="D267" i="11"/>
  <c r="C267" i="11"/>
  <c r="D266" i="11"/>
  <c r="C266" i="11"/>
  <c r="D265" i="11"/>
  <c r="C265" i="11"/>
  <c r="D264" i="11"/>
  <c r="C264" i="11"/>
  <c r="D263" i="11"/>
  <c r="C263" i="11"/>
  <c r="D262" i="11"/>
  <c r="C262" i="11"/>
  <c r="D261" i="11"/>
  <c r="C261" i="11"/>
  <c r="D260" i="11"/>
  <c r="C260" i="11"/>
  <c r="D259" i="11"/>
  <c r="C259" i="11"/>
  <c r="D258" i="11"/>
  <c r="C258" i="11"/>
  <c r="D257" i="11"/>
  <c r="C257" i="11"/>
  <c r="D256" i="11"/>
  <c r="C256" i="11"/>
  <c r="D255" i="11"/>
  <c r="C255" i="11"/>
  <c r="D254" i="11"/>
  <c r="C254" i="11"/>
  <c r="D253" i="11"/>
  <c r="C253" i="11"/>
  <c r="D252" i="11"/>
  <c r="C252" i="11"/>
  <c r="D251" i="11"/>
  <c r="C251" i="11"/>
  <c r="D250" i="11"/>
  <c r="C250" i="11"/>
  <c r="D249" i="11"/>
  <c r="C249" i="11"/>
  <c r="D248" i="11"/>
  <c r="C248" i="11"/>
  <c r="D247" i="11"/>
  <c r="C247" i="11"/>
  <c r="D246" i="11"/>
  <c r="C246" i="11"/>
  <c r="D245" i="11"/>
  <c r="C245" i="11"/>
  <c r="D244" i="11"/>
  <c r="C244" i="11"/>
  <c r="D243" i="11"/>
  <c r="C243" i="11"/>
  <c r="D242" i="11"/>
  <c r="C242" i="11"/>
  <c r="D241" i="11"/>
  <c r="C241" i="11"/>
  <c r="D240" i="11"/>
  <c r="C240" i="11"/>
  <c r="D239" i="11"/>
  <c r="C239" i="11"/>
  <c r="D238" i="11"/>
  <c r="C238" i="11"/>
  <c r="D237" i="11"/>
  <c r="C237" i="11"/>
  <c r="D236" i="11"/>
  <c r="C236" i="11"/>
  <c r="D235" i="11"/>
  <c r="C235" i="11"/>
  <c r="D234" i="11"/>
  <c r="C234" i="11"/>
  <c r="D233" i="11"/>
  <c r="C233" i="11"/>
  <c r="D232" i="11"/>
  <c r="C232" i="11"/>
  <c r="D231" i="11"/>
  <c r="C231" i="11"/>
  <c r="D230" i="11"/>
  <c r="C230" i="11"/>
  <c r="D229" i="11"/>
  <c r="C229" i="11"/>
  <c r="D228" i="11"/>
  <c r="C228" i="11"/>
  <c r="D227" i="11"/>
  <c r="C227" i="11"/>
  <c r="D226" i="11"/>
  <c r="C226" i="11"/>
  <c r="D225" i="11"/>
  <c r="C225" i="11"/>
  <c r="D224" i="11"/>
  <c r="C224" i="11"/>
  <c r="D223" i="11"/>
  <c r="C223" i="11"/>
  <c r="D222" i="11"/>
  <c r="C222" i="11"/>
  <c r="D221" i="11"/>
  <c r="C221" i="11"/>
  <c r="D220" i="11"/>
  <c r="C220" i="11"/>
  <c r="D219" i="11"/>
  <c r="C219" i="11"/>
  <c r="D218" i="11"/>
  <c r="C218" i="11"/>
  <c r="D217" i="11"/>
  <c r="C217" i="11"/>
  <c r="D216" i="11"/>
  <c r="C216" i="11"/>
  <c r="D215" i="11"/>
  <c r="C215" i="11"/>
  <c r="D214" i="11"/>
  <c r="C214" i="11"/>
  <c r="D213" i="11"/>
  <c r="C213" i="11"/>
  <c r="D212" i="11"/>
  <c r="C212" i="11"/>
  <c r="D211" i="11"/>
  <c r="C211" i="11"/>
  <c r="D210" i="11"/>
  <c r="C210" i="11"/>
  <c r="D209" i="11"/>
  <c r="C209" i="11"/>
  <c r="D208" i="11"/>
  <c r="C208" i="11"/>
  <c r="D207" i="11"/>
  <c r="C207" i="11"/>
  <c r="D206" i="11"/>
  <c r="C206" i="11"/>
  <c r="D205" i="11"/>
  <c r="C205" i="11"/>
  <c r="D204" i="11"/>
  <c r="C204" i="11"/>
  <c r="D203" i="11"/>
  <c r="C203" i="11"/>
  <c r="D202" i="11"/>
  <c r="C202" i="11"/>
  <c r="D201" i="11"/>
  <c r="C201" i="11"/>
  <c r="D200" i="11"/>
  <c r="C200" i="11"/>
  <c r="D199" i="11"/>
  <c r="C199" i="11"/>
  <c r="D198" i="11"/>
  <c r="C198" i="11"/>
  <c r="D197" i="11"/>
  <c r="C197" i="11"/>
  <c r="D196" i="11"/>
  <c r="C196" i="11"/>
  <c r="D195" i="11"/>
  <c r="C195" i="11"/>
  <c r="D194" i="11"/>
  <c r="C194" i="11"/>
  <c r="D193" i="11"/>
  <c r="C193" i="11"/>
  <c r="D192" i="11"/>
  <c r="C192" i="11"/>
  <c r="D191" i="11"/>
  <c r="C191" i="11"/>
  <c r="D190" i="11"/>
  <c r="C190" i="11"/>
  <c r="D189" i="11"/>
  <c r="C189" i="11"/>
  <c r="D188" i="11"/>
  <c r="C188" i="11"/>
  <c r="D187" i="11"/>
  <c r="C187" i="11"/>
  <c r="D186" i="11"/>
  <c r="C186" i="11"/>
  <c r="D185" i="11"/>
  <c r="C185" i="11"/>
  <c r="D184" i="11"/>
  <c r="C184" i="11"/>
  <c r="D183" i="11"/>
  <c r="C183" i="11"/>
  <c r="D182" i="11"/>
  <c r="C182" i="11"/>
  <c r="D181" i="11"/>
  <c r="C181" i="11"/>
  <c r="D180" i="11"/>
  <c r="C180" i="11"/>
  <c r="D179" i="11"/>
  <c r="C179" i="11"/>
  <c r="D178" i="11"/>
  <c r="C178" i="11"/>
  <c r="D177" i="11"/>
  <c r="C177" i="11"/>
  <c r="D176" i="11"/>
  <c r="C176" i="11"/>
  <c r="D175" i="11"/>
  <c r="C175" i="11"/>
  <c r="D174" i="11"/>
  <c r="C174" i="11"/>
  <c r="D173" i="11"/>
  <c r="C173" i="11"/>
  <c r="D172" i="11"/>
  <c r="C172" i="11"/>
  <c r="D171" i="11"/>
  <c r="C171" i="11"/>
  <c r="D170" i="11"/>
  <c r="C170" i="11"/>
  <c r="D169" i="11"/>
  <c r="C169" i="11"/>
  <c r="D168" i="11"/>
  <c r="C168" i="11"/>
  <c r="D167" i="11"/>
  <c r="C167" i="11"/>
  <c r="D166" i="11"/>
  <c r="C166" i="11"/>
  <c r="D165" i="11"/>
  <c r="C165" i="11"/>
  <c r="D164" i="11"/>
  <c r="C164" i="11"/>
  <c r="D163" i="11"/>
  <c r="C163" i="11"/>
  <c r="D162" i="11"/>
  <c r="C162" i="11"/>
  <c r="D161" i="11"/>
  <c r="C161" i="11"/>
  <c r="D160" i="11"/>
  <c r="C160" i="11"/>
  <c r="D159" i="11"/>
  <c r="C159" i="11"/>
  <c r="D158" i="11"/>
  <c r="C158" i="11"/>
  <c r="D157" i="11"/>
  <c r="C157" i="11"/>
  <c r="D156" i="11"/>
  <c r="C156" i="11"/>
  <c r="D155" i="11"/>
  <c r="C155" i="11"/>
  <c r="D154" i="11"/>
  <c r="C154" i="11"/>
  <c r="D153" i="11"/>
  <c r="C153" i="11"/>
  <c r="D152" i="11"/>
  <c r="C152" i="11"/>
  <c r="D151" i="11"/>
  <c r="C151" i="11"/>
  <c r="D150" i="11"/>
  <c r="C150" i="11"/>
  <c r="D149" i="11"/>
  <c r="C149" i="11"/>
  <c r="D148" i="11"/>
  <c r="C148" i="11"/>
  <c r="D147" i="11"/>
  <c r="C147" i="11"/>
  <c r="D146" i="11"/>
  <c r="C146" i="11"/>
  <c r="D145" i="11"/>
  <c r="C145" i="11"/>
  <c r="D144" i="11"/>
  <c r="C144" i="11"/>
  <c r="D143" i="11"/>
  <c r="C143" i="11"/>
  <c r="D142" i="11"/>
  <c r="C142" i="11"/>
  <c r="D141" i="11"/>
  <c r="C141" i="11"/>
  <c r="D140" i="11"/>
  <c r="C140" i="11"/>
  <c r="D139" i="11"/>
  <c r="C139" i="11"/>
  <c r="D138" i="11"/>
  <c r="C138" i="11"/>
  <c r="D137" i="11"/>
  <c r="C137" i="11"/>
  <c r="D136" i="11"/>
  <c r="C136" i="11"/>
  <c r="D135" i="11"/>
  <c r="C135" i="11"/>
  <c r="D134" i="11"/>
  <c r="C134" i="11"/>
  <c r="D133" i="11"/>
  <c r="C133" i="11"/>
  <c r="D132" i="11"/>
  <c r="C132" i="11"/>
  <c r="D131" i="11"/>
  <c r="C131" i="11"/>
  <c r="D130" i="11"/>
  <c r="C130" i="11"/>
  <c r="D129" i="11"/>
  <c r="C129" i="11"/>
  <c r="D128" i="11"/>
  <c r="C128" i="11"/>
  <c r="D127" i="11"/>
  <c r="C127" i="11"/>
  <c r="D126" i="11"/>
  <c r="C126" i="11"/>
  <c r="D125" i="11"/>
  <c r="C125" i="11"/>
  <c r="D124" i="11"/>
  <c r="C124" i="11"/>
  <c r="D123" i="11"/>
  <c r="C123" i="11"/>
  <c r="D122" i="11"/>
  <c r="C122" i="11"/>
  <c r="D121" i="11"/>
  <c r="C121" i="11"/>
  <c r="D120" i="11"/>
  <c r="C120" i="11"/>
  <c r="D119" i="11"/>
  <c r="C119" i="11"/>
  <c r="D118" i="11"/>
  <c r="C118" i="11"/>
  <c r="D117" i="11"/>
  <c r="C117" i="11"/>
  <c r="D116" i="11"/>
  <c r="C116" i="11"/>
  <c r="D115" i="11"/>
  <c r="C115" i="11"/>
  <c r="D114" i="11"/>
  <c r="C114" i="11"/>
  <c r="D113" i="11"/>
  <c r="C113" i="11"/>
  <c r="D112" i="11"/>
  <c r="C112" i="11"/>
  <c r="D111" i="11"/>
  <c r="C111" i="11"/>
  <c r="D110" i="11"/>
  <c r="C110" i="11"/>
  <c r="D109" i="11"/>
  <c r="C109" i="11"/>
  <c r="D108" i="11"/>
  <c r="C108" i="11"/>
  <c r="D107" i="11"/>
  <c r="C107" i="11"/>
  <c r="D106" i="11"/>
  <c r="C106" i="11"/>
  <c r="D105" i="11"/>
  <c r="C105" i="11"/>
  <c r="D104" i="11"/>
  <c r="C104" i="11"/>
  <c r="D103" i="11"/>
  <c r="C103" i="11"/>
  <c r="D102" i="11"/>
  <c r="C102" i="11"/>
  <c r="D101" i="11"/>
  <c r="C101" i="11"/>
  <c r="D100" i="11"/>
  <c r="C100" i="11"/>
  <c r="D99" i="11"/>
  <c r="C99" i="11"/>
  <c r="D98" i="11"/>
  <c r="C98" i="11"/>
  <c r="D97" i="11"/>
  <c r="C97" i="11"/>
  <c r="D96" i="11"/>
  <c r="C96" i="11"/>
  <c r="D95" i="11"/>
  <c r="C95" i="11"/>
  <c r="D94" i="11"/>
  <c r="C94" i="11"/>
  <c r="D93" i="11"/>
  <c r="C93" i="11"/>
  <c r="D92" i="11"/>
  <c r="C92" i="11"/>
  <c r="D91" i="11"/>
  <c r="C91" i="11"/>
  <c r="D90" i="11"/>
  <c r="C90" i="11"/>
  <c r="D89" i="11"/>
  <c r="C89" i="11"/>
  <c r="D88" i="11"/>
  <c r="C88" i="11"/>
  <c r="D87" i="11"/>
  <c r="C87" i="11"/>
  <c r="D86" i="11"/>
  <c r="C86" i="11"/>
  <c r="D85" i="11"/>
  <c r="C85" i="11"/>
  <c r="D84" i="11"/>
  <c r="C84" i="11"/>
  <c r="D83" i="11"/>
  <c r="C83" i="11"/>
  <c r="D82" i="11"/>
  <c r="C82" i="11"/>
  <c r="D81" i="11"/>
  <c r="C81" i="11"/>
  <c r="D80" i="11"/>
  <c r="C80" i="11"/>
  <c r="D79" i="11"/>
  <c r="C79" i="11"/>
  <c r="D78" i="11"/>
  <c r="C78" i="11"/>
  <c r="D77" i="11"/>
  <c r="C77" i="11"/>
  <c r="D76" i="11"/>
  <c r="C76" i="11"/>
  <c r="D75" i="11"/>
  <c r="C75" i="11"/>
  <c r="D74" i="11"/>
  <c r="C74" i="11"/>
  <c r="D73" i="11"/>
  <c r="C73" i="11"/>
  <c r="D72" i="11"/>
  <c r="C72" i="11"/>
  <c r="D71" i="11"/>
  <c r="C71" i="11"/>
  <c r="D70" i="11"/>
  <c r="C70" i="11"/>
  <c r="D69" i="11"/>
  <c r="C69" i="11"/>
  <c r="D68" i="11"/>
  <c r="C68" i="11"/>
  <c r="D67" i="11"/>
  <c r="C67" i="11"/>
  <c r="D66" i="11"/>
  <c r="C66" i="11"/>
  <c r="D65" i="11"/>
  <c r="C65" i="11"/>
  <c r="D64" i="11"/>
  <c r="C64" i="11"/>
  <c r="D63" i="11"/>
  <c r="C63" i="11"/>
  <c r="D62" i="11"/>
  <c r="C62" i="11"/>
  <c r="D61" i="11"/>
  <c r="C61" i="11"/>
  <c r="D60" i="11"/>
  <c r="C60" i="11"/>
  <c r="D59" i="11"/>
  <c r="C59" i="11"/>
  <c r="D58" i="11"/>
  <c r="C58" i="11"/>
  <c r="D57" i="11"/>
  <c r="C57" i="11"/>
  <c r="D56" i="11"/>
  <c r="C56" i="11"/>
  <c r="D55" i="11"/>
  <c r="C55" i="11"/>
  <c r="D54" i="11"/>
  <c r="C54" i="11"/>
  <c r="D53" i="11"/>
  <c r="C53" i="11"/>
  <c r="D52" i="11"/>
  <c r="C52" i="11"/>
  <c r="D51" i="11"/>
  <c r="C51" i="11"/>
  <c r="D50" i="11"/>
  <c r="C50" i="11"/>
  <c r="D49" i="11"/>
  <c r="C49" i="11"/>
  <c r="D48" i="11"/>
  <c r="C48" i="11"/>
  <c r="D47" i="11"/>
  <c r="C47" i="11"/>
  <c r="D46" i="11"/>
  <c r="C46" i="11"/>
  <c r="D45" i="11"/>
  <c r="C45" i="11"/>
  <c r="D44" i="11"/>
  <c r="C44" i="11"/>
  <c r="D43"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G10" i="9"/>
  <c r="AV612" i="9"/>
  <c r="AV609" i="9"/>
  <c r="AV604" i="9"/>
  <c r="AV601" i="9"/>
  <c r="AV596" i="9"/>
  <c r="AV593" i="9"/>
  <c r="AV588" i="9"/>
  <c r="AV585" i="9"/>
  <c r="AV580" i="9"/>
  <c r="AV577" i="9"/>
  <c r="AV576" i="9"/>
  <c r="AV572" i="9"/>
  <c r="AV569" i="9"/>
  <c r="AV564" i="9"/>
  <c r="AV561" i="9"/>
  <c r="AV556" i="9"/>
  <c r="AV553" i="9"/>
  <c r="AV548" i="9"/>
  <c r="AV545" i="9"/>
  <c r="AV540" i="9"/>
  <c r="AV537" i="9"/>
  <c r="AV532" i="9"/>
  <c r="AV529" i="9"/>
  <c r="AV524" i="9"/>
  <c r="AV521" i="9"/>
  <c r="AV516" i="9"/>
  <c r="AV513" i="9"/>
  <c r="AV512" i="9"/>
  <c r="AV508" i="9"/>
  <c r="AV505" i="9"/>
  <c r="AV500" i="9"/>
  <c r="AV497" i="9"/>
  <c r="AV492" i="9"/>
  <c r="AV489" i="9"/>
  <c r="AV484" i="9"/>
  <c r="AV481" i="9"/>
  <c r="AV476" i="9"/>
  <c r="AV473" i="9"/>
  <c r="AV468" i="9"/>
  <c r="AV465" i="9"/>
  <c r="AV460" i="9"/>
  <c r="AV457" i="9"/>
  <c r="AV452" i="9"/>
  <c r="AV449" i="9"/>
  <c r="AV448" i="9"/>
  <c r="AV444" i="9"/>
  <c r="AV441" i="9"/>
  <c r="AV436" i="9"/>
  <c r="AV433" i="9"/>
  <c r="AV428" i="9"/>
  <c r="AV425" i="9"/>
  <c r="AV420" i="9"/>
  <c r="AV417" i="9"/>
  <c r="AV412" i="9"/>
  <c r="AV409" i="9"/>
  <c r="AV404" i="9"/>
  <c r="AV401" i="9"/>
  <c r="AV396" i="9"/>
  <c r="AV393" i="9"/>
  <c r="AV388" i="9"/>
  <c r="AV385" i="9"/>
  <c r="AV384" i="9"/>
  <c r="AV380" i="9"/>
  <c r="AV377" i="9"/>
  <c r="AV372" i="9"/>
  <c r="AV364" i="9"/>
  <c r="AV361" i="9"/>
  <c r="AV356" i="9"/>
  <c r="AV348" i="9"/>
  <c r="AV345" i="9"/>
  <c r="AV340" i="9"/>
  <c r="AV332" i="9"/>
  <c r="AV324" i="9"/>
  <c r="AV321" i="9"/>
  <c r="AV320" i="9"/>
  <c r="AV316" i="9"/>
  <c r="AV308" i="9"/>
  <c r="AV300" i="9"/>
  <c r="AV297" i="9"/>
  <c r="AV292" i="9"/>
  <c r="AV284" i="9"/>
  <c r="AV281" i="9"/>
  <c r="AV276" i="9"/>
  <c r="AV268" i="9"/>
  <c r="AV260" i="9"/>
  <c r="AV257" i="9"/>
  <c r="AV256" i="9"/>
  <c r="AV252" i="9"/>
  <c r="AV244" i="9"/>
  <c r="AV236" i="9"/>
  <c r="AV233" i="9"/>
  <c r="AV228" i="9"/>
  <c r="AV220" i="9"/>
  <c r="AV217" i="9"/>
  <c r="AV212" i="9"/>
  <c r="AV204" i="9"/>
  <c r="AV196" i="9"/>
  <c r="AV193" i="9"/>
  <c r="AV192" i="9"/>
  <c r="AV188" i="9"/>
  <c r="AV180" i="9"/>
  <c r="AV172" i="9"/>
  <c r="AV169" i="9"/>
  <c r="AV164" i="9"/>
  <c r="AV156" i="9"/>
  <c r="AV153" i="9"/>
  <c r="AV148" i="9"/>
  <c r="AV140" i="9"/>
  <c r="AV132" i="9"/>
  <c r="AV129" i="9"/>
  <c r="AV128" i="9"/>
  <c r="AV124" i="9"/>
  <c r="AV116" i="9"/>
  <c r="AV108" i="9"/>
  <c r="AV105" i="9"/>
  <c r="AV100" i="9"/>
  <c r="AV92" i="9"/>
  <c r="AV89" i="9"/>
  <c r="AV84" i="9"/>
  <c r="AV76" i="9"/>
  <c r="AV68" i="9"/>
  <c r="AV65" i="9"/>
  <c r="AV64" i="9"/>
  <c r="AV60" i="9"/>
  <c r="AV52" i="9"/>
  <c r="AV44" i="9"/>
  <c r="AV41" i="9"/>
  <c r="AV36" i="9"/>
  <c r="AV35" i="9"/>
  <c r="AV28" i="9"/>
  <c r="AV27" i="9"/>
  <c r="AV25" i="9"/>
  <c r="AV20" i="9"/>
  <c r="AV615" i="9"/>
  <c r="AV614" i="9"/>
  <c r="AV613" i="9"/>
  <c r="AV611" i="9"/>
  <c r="AV610" i="9"/>
  <c r="AV607" i="9"/>
  <c r="AV606" i="9"/>
  <c r="AV605" i="9"/>
  <c r="AV603" i="9"/>
  <c r="AV599" i="9"/>
  <c r="AV598" i="9"/>
  <c r="AV597" i="9"/>
  <c r="AV595" i="9"/>
  <c r="AV591" i="9"/>
  <c r="AV590" i="9"/>
  <c r="AV589" i="9"/>
  <c r="AV587" i="9"/>
  <c r="AV583" i="9"/>
  <c r="AV582" i="9"/>
  <c r="AV581" i="9"/>
  <c r="AV579" i="9"/>
  <c r="AV575" i="9"/>
  <c r="AV574" i="9"/>
  <c r="AV573" i="9"/>
  <c r="AV571" i="9"/>
  <c r="AV567" i="9"/>
  <c r="AV566" i="9"/>
  <c r="AV565" i="9"/>
  <c r="AV563" i="9"/>
  <c r="AV562" i="9"/>
  <c r="AV559" i="9"/>
  <c r="AV558" i="9"/>
  <c r="AV557" i="9"/>
  <c r="AV555" i="9"/>
  <c r="AV551" i="9"/>
  <c r="AV550" i="9"/>
  <c r="AV549" i="9"/>
  <c r="AV547" i="9"/>
  <c r="AV546" i="9"/>
  <c r="AV543" i="9"/>
  <c r="AV542" i="9"/>
  <c r="AV541" i="9"/>
  <c r="AV539" i="9"/>
  <c r="AV535" i="9"/>
  <c r="AV534" i="9"/>
  <c r="AV533" i="9"/>
  <c r="AV531" i="9"/>
  <c r="AV527" i="9"/>
  <c r="AV526" i="9"/>
  <c r="AV525" i="9"/>
  <c r="AV523" i="9"/>
  <c r="AV519" i="9"/>
  <c r="AV518" i="9"/>
  <c r="AV517" i="9"/>
  <c r="AV515" i="9"/>
  <c r="AV511" i="9"/>
  <c r="AV510" i="9"/>
  <c r="AV509" i="9"/>
  <c r="AV507" i="9"/>
  <c r="AV503" i="9"/>
  <c r="AV502" i="9"/>
  <c r="AV501" i="9"/>
  <c r="AV499" i="9"/>
  <c r="AV498" i="9"/>
  <c r="AV495" i="9"/>
  <c r="AV494" i="9"/>
  <c r="AV493" i="9"/>
  <c r="AV491" i="9"/>
  <c r="AV487" i="9"/>
  <c r="AV486" i="9"/>
  <c r="AV485" i="9"/>
  <c r="AV483" i="9"/>
  <c r="AV482" i="9"/>
  <c r="AV479" i="9"/>
  <c r="AV478" i="9"/>
  <c r="AV477" i="9"/>
  <c r="AV475" i="9"/>
  <c r="AV471" i="9"/>
  <c r="AV470" i="9"/>
  <c r="AV469" i="9"/>
  <c r="AV467" i="9"/>
  <c r="AV463" i="9"/>
  <c r="AV462" i="9"/>
  <c r="AV461" i="9"/>
  <c r="AV459" i="9"/>
  <c r="AV455" i="9"/>
  <c r="AV454" i="9"/>
  <c r="AV453" i="9"/>
  <c r="AV451" i="9"/>
  <c r="AV447" i="9"/>
  <c r="AV446" i="9"/>
  <c r="AV445" i="9"/>
  <c r="AV443" i="9"/>
  <c r="AV439" i="9"/>
  <c r="AV438" i="9"/>
  <c r="AV437" i="9"/>
  <c r="AV435" i="9"/>
  <c r="AV434" i="9"/>
  <c r="AV431" i="9"/>
  <c r="AV430" i="9"/>
  <c r="AV429" i="9"/>
  <c r="AV427" i="9"/>
  <c r="AV423" i="9"/>
  <c r="AV422" i="9"/>
  <c r="AV421" i="9"/>
  <c r="AV419" i="9"/>
  <c r="AV418" i="9"/>
  <c r="AV415" i="9"/>
  <c r="AV414" i="9"/>
  <c r="AV413" i="9"/>
  <c r="AV411" i="9"/>
  <c r="AV407" i="9"/>
  <c r="AV406" i="9"/>
  <c r="AV405" i="9"/>
  <c r="AV403" i="9"/>
  <c r="AV399" i="9"/>
  <c r="AV398" i="9"/>
  <c r="AV397" i="9"/>
  <c r="AV395" i="9"/>
  <c r="AV391" i="9"/>
  <c r="AV390" i="9"/>
  <c r="AV389" i="9"/>
  <c r="AV387" i="9"/>
  <c r="AV383" i="9"/>
  <c r="AV382" i="9"/>
  <c r="AV381" i="9"/>
  <c r="AV379" i="9"/>
  <c r="AV375" i="9"/>
  <c r="AV374" i="9"/>
  <c r="AV373" i="9"/>
  <c r="AV371" i="9"/>
  <c r="AV370" i="9"/>
  <c r="AV367" i="9"/>
  <c r="AV366" i="9"/>
  <c r="AV365" i="9"/>
  <c r="AV363" i="9"/>
  <c r="AV359" i="9"/>
  <c r="AV358" i="9"/>
  <c r="AV357" i="9"/>
  <c r="AV355" i="9"/>
  <c r="AV354" i="9"/>
  <c r="AV351" i="9"/>
  <c r="AV350" i="9"/>
  <c r="AV349" i="9"/>
  <c r="AV347" i="9"/>
  <c r="AV343" i="9"/>
  <c r="AV342" i="9"/>
  <c r="AV341" i="9"/>
  <c r="AV339" i="9"/>
  <c r="AV335" i="9"/>
  <c r="AV334" i="9"/>
  <c r="AV333" i="9"/>
  <c r="AV331" i="9"/>
  <c r="AV327" i="9"/>
  <c r="AV326" i="9"/>
  <c r="AV325" i="9"/>
  <c r="AV323" i="9"/>
  <c r="AV319" i="9"/>
  <c r="AV318" i="9"/>
  <c r="AV317" i="9"/>
  <c r="AV315" i="9"/>
  <c r="AV311" i="9"/>
  <c r="AV310" i="9"/>
  <c r="AV309" i="9"/>
  <c r="AV307" i="9"/>
  <c r="AV306" i="9"/>
  <c r="AV303" i="9"/>
  <c r="AV302" i="9"/>
  <c r="AV301" i="9"/>
  <c r="AV299" i="9"/>
  <c r="AV295" i="9"/>
  <c r="AV294" i="9"/>
  <c r="AV293" i="9"/>
  <c r="AV291" i="9"/>
  <c r="AV290" i="9"/>
  <c r="AV287" i="9"/>
  <c r="AV286" i="9"/>
  <c r="AV285" i="9"/>
  <c r="AV283" i="9"/>
  <c r="AV279" i="9"/>
  <c r="AV278" i="9"/>
  <c r="AV277" i="9"/>
  <c r="AV275" i="9"/>
  <c r="AV271" i="9"/>
  <c r="AV270" i="9"/>
  <c r="AV269" i="9"/>
  <c r="AV267" i="9"/>
  <c r="AV263" i="9"/>
  <c r="AV262" i="9"/>
  <c r="AV261" i="9"/>
  <c r="AV259" i="9"/>
  <c r="AV255" i="9"/>
  <c r="AV254" i="9"/>
  <c r="AV253" i="9"/>
  <c r="AV251" i="9"/>
  <c r="AV247" i="9"/>
  <c r="AV246" i="9"/>
  <c r="AV245" i="9"/>
  <c r="AV243" i="9"/>
  <c r="AV242" i="9"/>
  <c r="AV239" i="9"/>
  <c r="AV238" i="9"/>
  <c r="AV237" i="9"/>
  <c r="AV235" i="9"/>
  <c r="AV231" i="9"/>
  <c r="AV230" i="9"/>
  <c r="AV229" i="9"/>
  <c r="AV227" i="9"/>
  <c r="AV226" i="9"/>
  <c r="AV223" i="9"/>
  <c r="AV222" i="9"/>
  <c r="AV221" i="9"/>
  <c r="AV219" i="9"/>
  <c r="AV215" i="9"/>
  <c r="AV214" i="9"/>
  <c r="AV213" i="9"/>
  <c r="AV211" i="9"/>
  <c r="AV207" i="9"/>
  <c r="AV206" i="9"/>
  <c r="AV205" i="9"/>
  <c r="AV203" i="9"/>
  <c r="AV199" i="9"/>
  <c r="AV198" i="9"/>
  <c r="AV197" i="9"/>
  <c r="AV195" i="9"/>
  <c r="AV191" i="9"/>
  <c r="AV190" i="9"/>
  <c r="AV189" i="9"/>
  <c r="AV187" i="9"/>
  <c r="AV183" i="9"/>
  <c r="AV182" i="9"/>
  <c r="AV181" i="9"/>
  <c r="AV179" i="9"/>
  <c r="AV178" i="9"/>
  <c r="AV175" i="9"/>
  <c r="AV174" i="9"/>
  <c r="AV173" i="9"/>
  <c r="AV171" i="9"/>
  <c r="AV167" i="9"/>
  <c r="AV166" i="9"/>
  <c r="AV165" i="9"/>
  <c r="AV163" i="9"/>
  <c r="AV162" i="9"/>
  <c r="AV159" i="9"/>
  <c r="AV158" i="9"/>
  <c r="AV157" i="9"/>
  <c r="AV155" i="9"/>
  <c r="AV151" i="9"/>
  <c r="AV150" i="9"/>
  <c r="AV149" i="9"/>
  <c r="AV147" i="9"/>
  <c r="AV143" i="9"/>
  <c r="AV142" i="9"/>
  <c r="AV141" i="9"/>
  <c r="AV139" i="9"/>
  <c r="AV135" i="9"/>
  <c r="AV134" i="9"/>
  <c r="AV133" i="9"/>
  <c r="AV131" i="9"/>
  <c r="AV127" i="9"/>
  <c r="AV126" i="9"/>
  <c r="AV125" i="9"/>
  <c r="AV123" i="9"/>
  <c r="AV119" i="9"/>
  <c r="AV118" i="9"/>
  <c r="AV117" i="9"/>
  <c r="AV115" i="9"/>
  <c r="AV114" i="9"/>
  <c r="AV111" i="9"/>
  <c r="AV110" i="9"/>
  <c r="AV109" i="9"/>
  <c r="AV107" i="9"/>
  <c r="AV103" i="9"/>
  <c r="AV102" i="9"/>
  <c r="AV101" i="9"/>
  <c r="AV99" i="9"/>
  <c r="AV98" i="9"/>
  <c r="AV95" i="9"/>
  <c r="AV94" i="9"/>
  <c r="AV93" i="9"/>
  <c r="AV91" i="9"/>
  <c r="AV87" i="9"/>
  <c r="AV86" i="9"/>
  <c r="AV85" i="9"/>
  <c r="AV83" i="9"/>
  <c r="AV79" i="9"/>
  <c r="AV78" i="9"/>
  <c r="AV77" i="9"/>
  <c r="AV75" i="9"/>
  <c r="AV71" i="9"/>
  <c r="AV70" i="9"/>
  <c r="AV69" i="9"/>
  <c r="AV67" i="9"/>
  <c r="AV63" i="9"/>
  <c r="AV62" i="9"/>
  <c r="AV61" i="9"/>
  <c r="AV59" i="9"/>
  <c r="AV55" i="9"/>
  <c r="AV54" i="9"/>
  <c r="AV53" i="9"/>
  <c r="AV51" i="9"/>
  <c r="AV50" i="9"/>
  <c r="AV47" i="9"/>
  <c r="AV46" i="9"/>
  <c r="AV45" i="9"/>
  <c r="AV43" i="9"/>
  <c r="AV39" i="9"/>
  <c r="AV38" i="9"/>
  <c r="AV37" i="9"/>
  <c r="AV31" i="9"/>
  <c r="AV30" i="9"/>
  <c r="AV29" i="9"/>
  <c r="AV23" i="9"/>
  <c r="AV22" i="9"/>
  <c r="AV21" i="9"/>
  <c r="AV19" i="9"/>
  <c r="AV18" i="9"/>
  <c r="AD615" i="9"/>
  <c r="AC615" i="9"/>
  <c r="AB615" i="9"/>
  <c r="AA615" i="9"/>
  <c r="Z615" i="9"/>
  <c r="Y615" i="9"/>
  <c r="AD614" i="9"/>
  <c r="AC614" i="9"/>
  <c r="AB614" i="9"/>
  <c r="AA614" i="9"/>
  <c r="Z614" i="9"/>
  <c r="Y614" i="9"/>
  <c r="AD613" i="9"/>
  <c r="AC613" i="9"/>
  <c r="AB613" i="9"/>
  <c r="AA613" i="9"/>
  <c r="Z613" i="9"/>
  <c r="Y613" i="9"/>
  <c r="AD612" i="9"/>
  <c r="AC612" i="9"/>
  <c r="AB612" i="9"/>
  <c r="AA612" i="9"/>
  <c r="Z612" i="9"/>
  <c r="Y612" i="9"/>
  <c r="AD611" i="9"/>
  <c r="AC611" i="9"/>
  <c r="AB611" i="9"/>
  <c r="AA611" i="9"/>
  <c r="Z611" i="9"/>
  <c r="Y611" i="9"/>
  <c r="AD610" i="9"/>
  <c r="AC610" i="9"/>
  <c r="AB610" i="9"/>
  <c r="AA610" i="9"/>
  <c r="Z610" i="9"/>
  <c r="Y610" i="9"/>
  <c r="AD609" i="9"/>
  <c r="AC609" i="9"/>
  <c r="AB609" i="9"/>
  <c r="AA609" i="9"/>
  <c r="Z609" i="9"/>
  <c r="Y609" i="9"/>
  <c r="AD608" i="9"/>
  <c r="AC608" i="9"/>
  <c r="AB608" i="9"/>
  <c r="AA608" i="9"/>
  <c r="Z608" i="9"/>
  <c r="Y608" i="9"/>
  <c r="AD607" i="9"/>
  <c r="AC607" i="9"/>
  <c r="AB607" i="9"/>
  <c r="AA607" i="9"/>
  <c r="Z607" i="9"/>
  <c r="Y607" i="9"/>
  <c r="AD606" i="9"/>
  <c r="AC606" i="9"/>
  <c r="AB606" i="9"/>
  <c r="AA606" i="9"/>
  <c r="Z606" i="9"/>
  <c r="Y606" i="9"/>
  <c r="AD605" i="9"/>
  <c r="AC605" i="9"/>
  <c r="AB605" i="9"/>
  <c r="AA605" i="9"/>
  <c r="Z605" i="9"/>
  <c r="Y605" i="9"/>
  <c r="AD604" i="9"/>
  <c r="AC604" i="9"/>
  <c r="AB604" i="9"/>
  <c r="AA604" i="9"/>
  <c r="Z604" i="9"/>
  <c r="Y604" i="9"/>
  <c r="AD603" i="9"/>
  <c r="AC603" i="9"/>
  <c r="AB603" i="9"/>
  <c r="AA603" i="9"/>
  <c r="Z603" i="9"/>
  <c r="Y603" i="9"/>
  <c r="AD602" i="9"/>
  <c r="AC602" i="9"/>
  <c r="AB602" i="9"/>
  <c r="AA602" i="9"/>
  <c r="Z602" i="9"/>
  <c r="Y602" i="9"/>
  <c r="AD601" i="9"/>
  <c r="AC601" i="9"/>
  <c r="AB601" i="9"/>
  <c r="AA601" i="9"/>
  <c r="Z601" i="9"/>
  <c r="Y601" i="9"/>
  <c r="AD600" i="9"/>
  <c r="AC600" i="9"/>
  <c r="AB600" i="9"/>
  <c r="AA600" i="9"/>
  <c r="Z600" i="9"/>
  <c r="Y600" i="9"/>
  <c r="AD599" i="9"/>
  <c r="AC599" i="9"/>
  <c r="AB599" i="9"/>
  <c r="AA599" i="9"/>
  <c r="Z599" i="9"/>
  <c r="Y599" i="9"/>
  <c r="AD598" i="9"/>
  <c r="AC598" i="9"/>
  <c r="AB598" i="9"/>
  <c r="AA598" i="9"/>
  <c r="Z598" i="9"/>
  <c r="Y598" i="9"/>
  <c r="AD597" i="9"/>
  <c r="AC597" i="9"/>
  <c r="AB597" i="9"/>
  <c r="AA597" i="9"/>
  <c r="Z597" i="9"/>
  <c r="Y597" i="9"/>
  <c r="AD596" i="9"/>
  <c r="AC596" i="9"/>
  <c r="AB596" i="9"/>
  <c r="AA596" i="9"/>
  <c r="Z596" i="9"/>
  <c r="Y596" i="9"/>
  <c r="AD595" i="9"/>
  <c r="AC595" i="9"/>
  <c r="AB595" i="9"/>
  <c r="AA595" i="9"/>
  <c r="Z595" i="9"/>
  <c r="Y595" i="9"/>
  <c r="AD594" i="9"/>
  <c r="AC594" i="9"/>
  <c r="AB594" i="9"/>
  <c r="AA594" i="9"/>
  <c r="Z594" i="9"/>
  <c r="Y594" i="9"/>
  <c r="AD593" i="9"/>
  <c r="AC593" i="9"/>
  <c r="AB593" i="9"/>
  <c r="AA593" i="9"/>
  <c r="Z593" i="9"/>
  <c r="Y593" i="9"/>
  <c r="AD592" i="9"/>
  <c r="AC592" i="9"/>
  <c r="AB592" i="9"/>
  <c r="AA592" i="9"/>
  <c r="Z592" i="9"/>
  <c r="Y592" i="9"/>
  <c r="AD591" i="9"/>
  <c r="AC591" i="9"/>
  <c r="AB591" i="9"/>
  <c r="AA591" i="9"/>
  <c r="Z591" i="9"/>
  <c r="Y591" i="9"/>
  <c r="AD590" i="9"/>
  <c r="AC590" i="9"/>
  <c r="AB590" i="9"/>
  <c r="AA590" i="9"/>
  <c r="Z590" i="9"/>
  <c r="Y590" i="9"/>
  <c r="AD589" i="9"/>
  <c r="AC589" i="9"/>
  <c r="AB589" i="9"/>
  <c r="AA589" i="9"/>
  <c r="Z589" i="9"/>
  <c r="Y589" i="9"/>
  <c r="AD588" i="9"/>
  <c r="AC588" i="9"/>
  <c r="AB588" i="9"/>
  <c r="AA588" i="9"/>
  <c r="Z588" i="9"/>
  <c r="Y588" i="9"/>
  <c r="AD587" i="9"/>
  <c r="AC587" i="9"/>
  <c r="AB587" i="9"/>
  <c r="AA587" i="9"/>
  <c r="Z587" i="9"/>
  <c r="Y587" i="9"/>
  <c r="AD586" i="9"/>
  <c r="AC586" i="9"/>
  <c r="AB586" i="9"/>
  <c r="AA586" i="9"/>
  <c r="Z586" i="9"/>
  <c r="Y586" i="9"/>
  <c r="AD585" i="9"/>
  <c r="AC585" i="9"/>
  <c r="AB585" i="9"/>
  <c r="AA585" i="9"/>
  <c r="Z585" i="9"/>
  <c r="Y585" i="9"/>
  <c r="AD584" i="9"/>
  <c r="AC584" i="9"/>
  <c r="AB584" i="9"/>
  <c r="AA584" i="9"/>
  <c r="Z584" i="9"/>
  <c r="Y584" i="9"/>
  <c r="AD583" i="9"/>
  <c r="AC583" i="9"/>
  <c r="AB583" i="9"/>
  <c r="AA583" i="9"/>
  <c r="Z583" i="9"/>
  <c r="Y583" i="9"/>
  <c r="AD582" i="9"/>
  <c r="AC582" i="9"/>
  <c r="AB582" i="9"/>
  <c r="AA582" i="9"/>
  <c r="Z582" i="9"/>
  <c r="Y582" i="9"/>
  <c r="AD581" i="9"/>
  <c r="AC581" i="9"/>
  <c r="AB581" i="9"/>
  <c r="AA581" i="9"/>
  <c r="Z581" i="9"/>
  <c r="Y581" i="9"/>
  <c r="AD580" i="9"/>
  <c r="AC580" i="9"/>
  <c r="AB580" i="9"/>
  <c r="AA580" i="9"/>
  <c r="Z580" i="9"/>
  <c r="Y580" i="9"/>
  <c r="AD579" i="9"/>
  <c r="AC579" i="9"/>
  <c r="AB579" i="9"/>
  <c r="AA579" i="9"/>
  <c r="Z579" i="9"/>
  <c r="Y579" i="9"/>
  <c r="AD578" i="9"/>
  <c r="AC578" i="9"/>
  <c r="AB578" i="9"/>
  <c r="AA578" i="9"/>
  <c r="Z578" i="9"/>
  <c r="Y578" i="9"/>
  <c r="AD577" i="9"/>
  <c r="AC577" i="9"/>
  <c r="AB577" i="9"/>
  <c r="AA577" i="9"/>
  <c r="Z577" i="9"/>
  <c r="Y577" i="9"/>
  <c r="AD576" i="9"/>
  <c r="AC576" i="9"/>
  <c r="AB576" i="9"/>
  <c r="AA576" i="9"/>
  <c r="Z576" i="9"/>
  <c r="Y576" i="9"/>
  <c r="AD575" i="9"/>
  <c r="AC575" i="9"/>
  <c r="AB575" i="9"/>
  <c r="AA575" i="9"/>
  <c r="Z575" i="9"/>
  <c r="Y575" i="9"/>
  <c r="AD574" i="9"/>
  <c r="AC574" i="9"/>
  <c r="AB574" i="9"/>
  <c r="AA574" i="9"/>
  <c r="Z574" i="9"/>
  <c r="Y574" i="9"/>
  <c r="AD573" i="9"/>
  <c r="AC573" i="9"/>
  <c r="AB573" i="9"/>
  <c r="AA573" i="9"/>
  <c r="Z573" i="9"/>
  <c r="Y573" i="9"/>
  <c r="AD572" i="9"/>
  <c r="AC572" i="9"/>
  <c r="AB572" i="9"/>
  <c r="AA572" i="9"/>
  <c r="Z572" i="9"/>
  <c r="Y572" i="9"/>
  <c r="AD571" i="9"/>
  <c r="AC571" i="9"/>
  <c r="AB571" i="9"/>
  <c r="AA571" i="9"/>
  <c r="Z571" i="9"/>
  <c r="Y571" i="9"/>
  <c r="AD570" i="9"/>
  <c r="AC570" i="9"/>
  <c r="AB570" i="9"/>
  <c r="AA570" i="9"/>
  <c r="Z570" i="9"/>
  <c r="Y570" i="9"/>
  <c r="AD569" i="9"/>
  <c r="AC569" i="9"/>
  <c r="AB569" i="9"/>
  <c r="AA569" i="9"/>
  <c r="Z569" i="9"/>
  <c r="Y569" i="9"/>
  <c r="AD568" i="9"/>
  <c r="AC568" i="9"/>
  <c r="AB568" i="9"/>
  <c r="AA568" i="9"/>
  <c r="Z568" i="9"/>
  <c r="Y568" i="9"/>
  <c r="AD567" i="9"/>
  <c r="AC567" i="9"/>
  <c r="AB567" i="9"/>
  <c r="AA567" i="9"/>
  <c r="Z567" i="9"/>
  <c r="Y567" i="9"/>
  <c r="AD566" i="9"/>
  <c r="AC566" i="9"/>
  <c r="AB566" i="9"/>
  <c r="AA566" i="9"/>
  <c r="Z566" i="9"/>
  <c r="Y566" i="9"/>
  <c r="AD565" i="9"/>
  <c r="AC565" i="9"/>
  <c r="AB565" i="9"/>
  <c r="AA565" i="9"/>
  <c r="Z565" i="9"/>
  <c r="Y565" i="9"/>
  <c r="AD564" i="9"/>
  <c r="AC564" i="9"/>
  <c r="AB564" i="9"/>
  <c r="AA564" i="9"/>
  <c r="Z564" i="9"/>
  <c r="Y564" i="9"/>
  <c r="AD563" i="9"/>
  <c r="AC563" i="9"/>
  <c r="AB563" i="9"/>
  <c r="AA563" i="9"/>
  <c r="Z563" i="9"/>
  <c r="Y563" i="9"/>
  <c r="AD562" i="9"/>
  <c r="AC562" i="9"/>
  <c r="AB562" i="9"/>
  <c r="AA562" i="9"/>
  <c r="Z562" i="9"/>
  <c r="Y562" i="9"/>
  <c r="AD561" i="9"/>
  <c r="AC561" i="9"/>
  <c r="AB561" i="9"/>
  <c r="AA561" i="9"/>
  <c r="Z561" i="9"/>
  <c r="Y561" i="9"/>
  <c r="AD560" i="9"/>
  <c r="AC560" i="9"/>
  <c r="AB560" i="9"/>
  <c r="AA560" i="9"/>
  <c r="Z560" i="9"/>
  <c r="Y560" i="9"/>
  <c r="AD559" i="9"/>
  <c r="AC559" i="9"/>
  <c r="AB559" i="9"/>
  <c r="AA559" i="9"/>
  <c r="Z559" i="9"/>
  <c r="Y559" i="9"/>
  <c r="AD558" i="9"/>
  <c r="AC558" i="9"/>
  <c r="AB558" i="9"/>
  <c r="AA558" i="9"/>
  <c r="Z558" i="9"/>
  <c r="Y558" i="9"/>
  <c r="AD557" i="9"/>
  <c r="AC557" i="9"/>
  <c r="AB557" i="9"/>
  <c r="AA557" i="9"/>
  <c r="Z557" i="9"/>
  <c r="Y557" i="9"/>
  <c r="AD556" i="9"/>
  <c r="AC556" i="9"/>
  <c r="AB556" i="9"/>
  <c r="AA556" i="9"/>
  <c r="Z556" i="9"/>
  <c r="Y556" i="9"/>
  <c r="AD555" i="9"/>
  <c r="AC555" i="9"/>
  <c r="AB555" i="9"/>
  <c r="AA555" i="9"/>
  <c r="Z555" i="9"/>
  <c r="Y555" i="9"/>
  <c r="AD554" i="9"/>
  <c r="AC554" i="9"/>
  <c r="AB554" i="9"/>
  <c r="AA554" i="9"/>
  <c r="Z554" i="9"/>
  <c r="Y554" i="9"/>
  <c r="AD553" i="9"/>
  <c r="AC553" i="9"/>
  <c r="AB553" i="9"/>
  <c r="AA553" i="9"/>
  <c r="Z553" i="9"/>
  <c r="Y553" i="9"/>
  <c r="AD552" i="9"/>
  <c r="AC552" i="9"/>
  <c r="AB552" i="9"/>
  <c r="AA552" i="9"/>
  <c r="Z552" i="9"/>
  <c r="Y552" i="9"/>
  <c r="AD551" i="9"/>
  <c r="AC551" i="9"/>
  <c r="AB551" i="9"/>
  <c r="AA551" i="9"/>
  <c r="Z551" i="9"/>
  <c r="Y551" i="9"/>
  <c r="AD550" i="9"/>
  <c r="AC550" i="9"/>
  <c r="AB550" i="9"/>
  <c r="AA550" i="9"/>
  <c r="Z550" i="9"/>
  <c r="Y550" i="9"/>
  <c r="AD549" i="9"/>
  <c r="AC549" i="9"/>
  <c r="AB549" i="9"/>
  <c r="AA549" i="9"/>
  <c r="Z549" i="9"/>
  <c r="Y549" i="9"/>
  <c r="AD548" i="9"/>
  <c r="AC548" i="9"/>
  <c r="AB548" i="9"/>
  <c r="AA548" i="9"/>
  <c r="Z548" i="9"/>
  <c r="Y548" i="9"/>
  <c r="AD547" i="9"/>
  <c r="AC547" i="9"/>
  <c r="AB547" i="9"/>
  <c r="AA547" i="9"/>
  <c r="Z547" i="9"/>
  <c r="Y547" i="9"/>
  <c r="AD546" i="9"/>
  <c r="AC546" i="9"/>
  <c r="AB546" i="9"/>
  <c r="AA546" i="9"/>
  <c r="Z546" i="9"/>
  <c r="Y546" i="9"/>
  <c r="AD545" i="9"/>
  <c r="AC545" i="9"/>
  <c r="AB545" i="9"/>
  <c r="AA545" i="9"/>
  <c r="Z545" i="9"/>
  <c r="Y545" i="9"/>
  <c r="AD544" i="9"/>
  <c r="AC544" i="9"/>
  <c r="AB544" i="9"/>
  <c r="AA544" i="9"/>
  <c r="Z544" i="9"/>
  <c r="Y544" i="9"/>
  <c r="AD543" i="9"/>
  <c r="AC543" i="9"/>
  <c r="AB543" i="9"/>
  <c r="AA543" i="9"/>
  <c r="Z543" i="9"/>
  <c r="Y543" i="9"/>
  <c r="AD542" i="9"/>
  <c r="AC542" i="9"/>
  <c r="AB542" i="9"/>
  <c r="AA542" i="9"/>
  <c r="Z542" i="9"/>
  <c r="Y542" i="9"/>
  <c r="AD541" i="9"/>
  <c r="AC541" i="9"/>
  <c r="AB541" i="9"/>
  <c r="AA541" i="9"/>
  <c r="Z541" i="9"/>
  <c r="Y541" i="9"/>
  <c r="AD540" i="9"/>
  <c r="AC540" i="9"/>
  <c r="AB540" i="9"/>
  <c r="AA540" i="9"/>
  <c r="Z540" i="9"/>
  <c r="Y540" i="9"/>
  <c r="AD539" i="9"/>
  <c r="AC539" i="9"/>
  <c r="AB539" i="9"/>
  <c r="AA539" i="9"/>
  <c r="Z539" i="9"/>
  <c r="Y539" i="9"/>
  <c r="AD538" i="9"/>
  <c r="AC538" i="9"/>
  <c r="AB538" i="9"/>
  <c r="AA538" i="9"/>
  <c r="Z538" i="9"/>
  <c r="Y538" i="9"/>
  <c r="AD537" i="9"/>
  <c r="AC537" i="9"/>
  <c r="AB537" i="9"/>
  <c r="AA537" i="9"/>
  <c r="Z537" i="9"/>
  <c r="Y537" i="9"/>
  <c r="AD536" i="9"/>
  <c r="AC536" i="9"/>
  <c r="AB536" i="9"/>
  <c r="AA536" i="9"/>
  <c r="Z536" i="9"/>
  <c r="Y536" i="9"/>
  <c r="AD535" i="9"/>
  <c r="AC535" i="9"/>
  <c r="AB535" i="9"/>
  <c r="AA535" i="9"/>
  <c r="Z535" i="9"/>
  <c r="Y535" i="9"/>
  <c r="AD534" i="9"/>
  <c r="AC534" i="9"/>
  <c r="AB534" i="9"/>
  <c r="AA534" i="9"/>
  <c r="Z534" i="9"/>
  <c r="Y534" i="9"/>
  <c r="AD533" i="9"/>
  <c r="AC533" i="9"/>
  <c r="AB533" i="9"/>
  <c r="AA533" i="9"/>
  <c r="Z533" i="9"/>
  <c r="Y533" i="9"/>
  <c r="AD532" i="9"/>
  <c r="AC532" i="9"/>
  <c r="AB532" i="9"/>
  <c r="AA532" i="9"/>
  <c r="Z532" i="9"/>
  <c r="Y532" i="9"/>
  <c r="AD531" i="9"/>
  <c r="AC531" i="9"/>
  <c r="AB531" i="9"/>
  <c r="AA531" i="9"/>
  <c r="Z531" i="9"/>
  <c r="Y531" i="9"/>
  <c r="AD530" i="9"/>
  <c r="AC530" i="9"/>
  <c r="AB530" i="9"/>
  <c r="AA530" i="9"/>
  <c r="Z530" i="9"/>
  <c r="Y530" i="9"/>
  <c r="AD529" i="9"/>
  <c r="AC529" i="9"/>
  <c r="AB529" i="9"/>
  <c r="AA529" i="9"/>
  <c r="Z529" i="9"/>
  <c r="Y529" i="9"/>
  <c r="AD528" i="9"/>
  <c r="AC528" i="9"/>
  <c r="AB528" i="9"/>
  <c r="AA528" i="9"/>
  <c r="Z528" i="9"/>
  <c r="Y528" i="9"/>
  <c r="AD527" i="9"/>
  <c r="AC527" i="9"/>
  <c r="AB527" i="9"/>
  <c r="AA527" i="9"/>
  <c r="Z527" i="9"/>
  <c r="Y527" i="9"/>
  <c r="AD526" i="9"/>
  <c r="AC526" i="9"/>
  <c r="AB526" i="9"/>
  <c r="AA526" i="9"/>
  <c r="Z526" i="9"/>
  <c r="Y526" i="9"/>
  <c r="AD525" i="9"/>
  <c r="AC525" i="9"/>
  <c r="AB525" i="9"/>
  <c r="AA525" i="9"/>
  <c r="Z525" i="9"/>
  <c r="Y525" i="9"/>
  <c r="AD524" i="9"/>
  <c r="AC524" i="9"/>
  <c r="AB524" i="9"/>
  <c r="AA524" i="9"/>
  <c r="Z524" i="9"/>
  <c r="Y524" i="9"/>
  <c r="AD523" i="9"/>
  <c r="AC523" i="9"/>
  <c r="AB523" i="9"/>
  <c r="AA523" i="9"/>
  <c r="Z523" i="9"/>
  <c r="Y523" i="9"/>
  <c r="AD522" i="9"/>
  <c r="AC522" i="9"/>
  <c r="AB522" i="9"/>
  <c r="AA522" i="9"/>
  <c r="Z522" i="9"/>
  <c r="Y522" i="9"/>
  <c r="AD521" i="9"/>
  <c r="AC521" i="9"/>
  <c r="AB521" i="9"/>
  <c r="AA521" i="9"/>
  <c r="Z521" i="9"/>
  <c r="Y521" i="9"/>
  <c r="AD520" i="9"/>
  <c r="AC520" i="9"/>
  <c r="AB520" i="9"/>
  <c r="AA520" i="9"/>
  <c r="Z520" i="9"/>
  <c r="Y520" i="9"/>
  <c r="AD519" i="9"/>
  <c r="AC519" i="9"/>
  <c r="AB519" i="9"/>
  <c r="AA519" i="9"/>
  <c r="Z519" i="9"/>
  <c r="Y519" i="9"/>
  <c r="AD518" i="9"/>
  <c r="AC518" i="9"/>
  <c r="AB518" i="9"/>
  <c r="AA518" i="9"/>
  <c r="Z518" i="9"/>
  <c r="Y518" i="9"/>
  <c r="AD517" i="9"/>
  <c r="AC517" i="9"/>
  <c r="AB517" i="9"/>
  <c r="AA517" i="9"/>
  <c r="Z517" i="9"/>
  <c r="Y517" i="9"/>
  <c r="AD516" i="9"/>
  <c r="AC516" i="9"/>
  <c r="AB516" i="9"/>
  <c r="AA516" i="9"/>
  <c r="Z516" i="9"/>
  <c r="Y516" i="9"/>
  <c r="AD515" i="9"/>
  <c r="AC515" i="9"/>
  <c r="AB515" i="9"/>
  <c r="AA515" i="9"/>
  <c r="Z515" i="9"/>
  <c r="Y515" i="9"/>
  <c r="AD514" i="9"/>
  <c r="AC514" i="9"/>
  <c r="AB514" i="9"/>
  <c r="AA514" i="9"/>
  <c r="Z514" i="9"/>
  <c r="Y514" i="9"/>
  <c r="AD513" i="9"/>
  <c r="AC513" i="9"/>
  <c r="AB513" i="9"/>
  <c r="AA513" i="9"/>
  <c r="Z513" i="9"/>
  <c r="Y513" i="9"/>
  <c r="AD512" i="9"/>
  <c r="AC512" i="9"/>
  <c r="AB512" i="9"/>
  <c r="AA512" i="9"/>
  <c r="Z512" i="9"/>
  <c r="Y512" i="9"/>
  <c r="AD511" i="9"/>
  <c r="AC511" i="9"/>
  <c r="AB511" i="9"/>
  <c r="AA511" i="9"/>
  <c r="Z511" i="9"/>
  <c r="Y511" i="9"/>
  <c r="AD510" i="9"/>
  <c r="AC510" i="9"/>
  <c r="AB510" i="9"/>
  <c r="AA510" i="9"/>
  <c r="Z510" i="9"/>
  <c r="Y510" i="9"/>
  <c r="AD509" i="9"/>
  <c r="AC509" i="9"/>
  <c r="AB509" i="9"/>
  <c r="AA509" i="9"/>
  <c r="Z509" i="9"/>
  <c r="Y509" i="9"/>
  <c r="AD508" i="9"/>
  <c r="AC508" i="9"/>
  <c r="AB508" i="9"/>
  <c r="AA508" i="9"/>
  <c r="Z508" i="9"/>
  <c r="Y508" i="9"/>
  <c r="AD507" i="9"/>
  <c r="AC507" i="9"/>
  <c r="AB507" i="9"/>
  <c r="AA507" i="9"/>
  <c r="Z507" i="9"/>
  <c r="Y507" i="9"/>
  <c r="AD506" i="9"/>
  <c r="AC506" i="9"/>
  <c r="AB506" i="9"/>
  <c r="AA506" i="9"/>
  <c r="Z506" i="9"/>
  <c r="Y506" i="9"/>
  <c r="AD505" i="9"/>
  <c r="AC505" i="9"/>
  <c r="AB505" i="9"/>
  <c r="AA505" i="9"/>
  <c r="Z505" i="9"/>
  <c r="Y505" i="9"/>
  <c r="AD504" i="9"/>
  <c r="AC504" i="9"/>
  <c r="AB504" i="9"/>
  <c r="AA504" i="9"/>
  <c r="Z504" i="9"/>
  <c r="Y504" i="9"/>
  <c r="AD503" i="9"/>
  <c r="AC503" i="9"/>
  <c r="AB503" i="9"/>
  <c r="AA503" i="9"/>
  <c r="Z503" i="9"/>
  <c r="Y503" i="9"/>
  <c r="AD502" i="9"/>
  <c r="AC502" i="9"/>
  <c r="AB502" i="9"/>
  <c r="AA502" i="9"/>
  <c r="Z502" i="9"/>
  <c r="Y502" i="9"/>
  <c r="AD501" i="9"/>
  <c r="AC501" i="9"/>
  <c r="AB501" i="9"/>
  <c r="AA501" i="9"/>
  <c r="Z501" i="9"/>
  <c r="Y501" i="9"/>
  <c r="AD500" i="9"/>
  <c r="AC500" i="9"/>
  <c r="AB500" i="9"/>
  <c r="AA500" i="9"/>
  <c r="Z500" i="9"/>
  <c r="Y500" i="9"/>
  <c r="AD499" i="9"/>
  <c r="AC499" i="9"/>
  <c r="AB499" i="9"/>
  <c r="AA499" i="9"/>
  <c r="Z499" i="9"/>
  <c r="Y499" i="9"/>
  <c r="AD498" i="9"/>
  <c r="AC498" i="9"/>
  <c r="AB498" i="9"/>
  <c r="AA498" i="9"/>
  <c r="Z498" i="9"/>
  <c r="Y498" i="9"/>
  <c r="AD497" i="9"/>
  <c r="AC497" i="9"/>
  <c r="AB497" i="9"/>
  <c r="AA497" i="9"/>
  <c r="Z497" i="9"/>
  <c r="Y497" i="9"/>
  <c r="AD496" i="9"/>
  <c r="AC496" i="9"/>
  <c r="AB496" i="9"/>
  <c r="AA496" i="9"/>
  <c r="Z496" i="9"/>
  <c r="Y496" i="9"/>
  <c r="AD495" i="9"/>
  <c r="AC495" i="9"/>
  <c r="AB495" i="9"/>
  <c r="AA495" i="9"/>
  <c r="Z495" i="9"/>
  <c r="Y495" i="9"/>
  <c r="AD494" i="9"/>
  <c r="AC494" i="9"/>
  <c r="AB494" i="9"/>
  <c r="AA494" i="9"/>
  <c r="Z494" i="9"/>
  <c r="Y494" i="9"/>
  <c r="AD493" i="9"/>
  <c r="AC493" i="9"/>
  <c r="AB493" i="9"/>
  <c r="AA493" i="9"/>
  <c r="Z493" i="9"/>
  <c r="Y493" i="9"/>
  <c r="AD492" i="9"/>
  <c r="AC492" i="9"/>
  <c r="AB492" i="9"/>
  <c r="AA492" i="9"/>
  <c r="Z492" i="9"/>
  <c r="Y492" i="9"/>
  <c r="AD491" i="9"/>
  <c r="AC491" i="9"/>
  <c r="AB491" i="9"/>
  <c r="AA491" i="9"/>
  <c r="Z491" i="9"/>
  <c r="Y491" i="9"/>
  <c r="AD490" i="9"/>
  <c r="AC490" i="9"/>
  <c r="AB490" i="9"/>
  <c r="AA490" i="9"/>
  <c r="Z490" i="9"/>
  <c r="Y490" i="9"/>
  <c r="AD489" i="9"/>
  <c r="AC489" i="9"/>
  <c r="AB489" i="9"/>
  <c r="AA489" i="9"/>
  <c r="Z489" i="9"/>
  <c r="Y489" i="9"/>
  <c r="AD488" i="9"/>
  <c r="AC488" i="9"/>
  <c r="AB488" i="9"/>
  <c r="AA488" i="9"/>
  <c r="Z488" i="9"/>
  <c r="Y488" i="9"/>
  <c r="AD487" i="9"/>
  <c r="AC487" i="9"/>
  <c r="AB487" i="9"/>
  <c r="AA487" i="9"/>
  <c r="Z487" i="9"/>
  <c r="Y487" i="9"/>
  <c r="AD486" i="9"/>
  <c r="AC486" i="9"/>
  <c r="AB486" i="9"/>
  <c r="AA486" i="9"/>
  <c r="Z486" i="9"/>
  <c r="Y486" i="9"/>
  <c r="AD485" i="9"/>
  <c r="AC485" i="9"/>
  <c r="AB485" i="9"/>
  <c r="AA485" i="9"/>
  <c r="Z485" i="9"/>
  <c r="Y485" i="9"/>
  <c r="AD484" i="9"/>
  <c r="AC484" i="9"/>
  <c r="AB484" i="9"/>
  <c r="AA484" i="9"/>
  <c r="Z484" i="9"/>
  <c r="Y484" i="9"/>
  <c r="AD483" i="9"/>
  <c r="AC483" i="9"/>
  <c r="AB483" i="9"/>
  <c r="AA483" i="9"/>
  <c r="Z483" i="9"/>
  <c r="Y483" i="9"/>
  <c r="AD482" i="9"/>
  <c r="AC482" i="9"/>
  <c r="AB482" i="9"/>
  <c r="AA482" i="9"/>
  <c r="Z482" i="9"/>
  <c r="Y482" i="9"/>
  <c r="AD481" i="9"/>
  <c r="AC481" i="9"/>
  <c r="AB481" i="9"/>
  <c r="AA481" i="9"/>
  <c r="Z481" i="9"/>
  <c r="Y481" i="9"/>
  <c r="AD480" i="9"/>
  <c r="AC480" i="9"/>
  <c r="AB480" i="9"/>
  <c r="AA480" i="9"/>
  <c r="Z480" i="9"/>
  <c r="Y480" i="9"/>
  <c r="AD479" i="9"/>
  <c r="AC479" i="9"/>
  <c r="AB479" i="9"/>
  <c r="AA479" i="9"/>
  <c r="Z479" i="9"/>
  <c r="Y479" i="9"/>
  <c r="AD478" i="9"/>
  <c r="AC478" i="9"/>
  <c r="AB478" i="9"/>
  <c r="AA478" i="9"/>
  <c r="Z478" i="9"/>
  <c r="Y478" i="9"/>
  <c r="AD477" i="9"/>
  <c r="AC477" i="9"/>
  <c r="AB477" i="9"/>
  <c r="AA477" i="9"/>
  <c r="Z477" i="9"/>
  <c r="Y477" i="9"/>
  <c r="AD476" i="9"/>
  <c r="AC476" i="9"/>
  <c r="AB476" i="9"/>
  <c r="AA476" i="9"/>
  <c r="Z476" i="9"/>
  <c r="Y476" i="9"/>
  <c r="AD475" i="9"/>
  <c r="AC475" i="9"/>
  <c r="AB475" i="9"/>
  <c r="AA475" i="9"/>
  <c r="Z475" i="9"/>
  <c r="Y475" i="9"/>
  <c r="AD474" i="9"/>
  <c r="AC474" i="9"/>
  <c r="AB474" i="9"/>
  <c r="AA474" i="9"/>
  <c r="Z474" i="9"/>
  <c r="Y474" i="9"/>
  <c r="AD473" i="9"/>
  <c r="AC473" i="9"/>
  <c r="AB473" i="9"/>
  <c r="AA473" i="9"/>
  <c r="Z473" i="9"/>
  <c r="Y473" i="9"/>
  <c r="AD472" i="9"/>
  <c r="AC472" i="9"/>
  <c r="AB472" i="9"/>
  <c r="AA472" i="9"/>
  <c r="Z472" i="9"/>
  <c r="Y472" i="9"/>
  <c r="AD471" i="9"/>
  <c r="AC471" i="9"/>
  <c r="AB471" i="9"/>
  <c r="AA471" i="9"/>
  <c r="Z471" i="9"/>
  <c r="Y471" i="9"/>
  <c r="AD470" i="9"/>
  <c r="AC470" i="9"/>
  <c r="AB470" i="9"/>
  <c r="AA470" i="9"/>
  <c r="Z470" i="9"/>
  <c r="Y470" i="9"/>
  <c r="AD469" i="9"/>
  <c r="AC469" i="9"/>
  <c r="AB469" i="9"/>
  <c r="AA469" i="9"/>
  <c r="Z469" i="9"/>
  <c r="Y469" i="9"/>
  <c r="AD468" i="9"/>
  <c r="AC468" i="9"/>
  <c r="AB468" i="9"/>
  <c r="AA468" i="9"/>
  <c r="Z468" i="9"/>
  <c r="Y468" i="9"/>
  <c r="AD467" i="9"/>
  <c r="AC467" i="9"/>
  <c r="AB467" i="9"/>
  <c r="AA467" i="9"/>
  <c r="Z467" i="9"/>
  <c r="Y467" i="9"/>
  <c r="AD466" i="9"/>
  <c r="AC466" i="9"/>
  <c r="AB466" i="9"/>
  <c r="AA466" i="9"/>
  <c r="Z466" i="9"/>
  <c r="Y466" i="9"/>
  <c r="AD465" i="9"/>
  <c r="AC465" i="9"/>
  <c r="AB465" i="9"/>
  <c r="AA465" i="9"/>
  <c r="Z465" i="9"/>
  <c r="Y465" i="9"/>
  <c r="AD464" i="9"/>
  <c r="AC464" i="9"/>
  <c r="AB464" i="9"/>
  <c r="AA464" i="9"/>
  <c r="Z464" i="9"/>
  <c r="Y464" i="9"/>
  <c r="AD463" i="9"/>
  <c r="AC463" i="9"/>
  <c r="AB463" i="9"/>
  <c r="AA463" i="9"/>
  <c r="Z463" i="9"/>
  <c r="Y463" i="9"/>
  <c r="AD462" i="9"/>
  <c r="AC462" i="9"/>
  <c r="AB462" i="9"/>
  <c r="AA462" i="9"/>
  <c r="Z462" i="9"/>
  <c r="Y462" i="9"/>
  <c r="AD461" i="9"/>
  <c r="AC461" i="9"/>
  <c r="AB461" i="9"/>
  <c r="AA461" i="9"/>
  <c r="Z461" i="9"/>
  <c r="Y461" i="9"/>
  <c r="AD460" i="9"/>
  <c r="AC460" i="9"/>
  <c r="AB460" i="9"/>
  <c r="AA460" i="9"/>
  <c r="Z460" i="9"/>
  <c r="Y460" i="9"/>
  <c r="AD459" i="9"/>
  <c r="AC459" i="9"/>
  <c r="AB459" i="9"/>
  <c r="AA459" i="9"/>
  <c r="Z459" i="9"/>
  <c r="Y459" i="9"/>
  <c r="AD458" i="9"/>
  <c r="AC458" i="9"/>
  <c r="AB458" i="9"/>
  <c r="AA458" i="9"/>
  <c r="Z458" i="9"/>
  <c r="Y458" i="9"/>
  <c r="AD457" i="9"/>
  <c r="AC457" i="9"/>
  <c r="AB457" i="9"/>
  <c r="AA457" i="9"/>
  <c r="Z457" i="9"/>
  <c r="Y457" i="9"/>
  <c r="AD456" i="9"/>
  <c r="AC456" i="9"/>
  <c r="AB456" i="9"/>
  <c r="AA456" i="9"/>
  <c r="Z456" i="9"/>
  <c r="Y456" i="9"/>
  <c r="AD455" i="9"/>
  <c r="AC455" i="9"/>
  <c r="AB455" i="9"/>
  <c r="AA455" i="9"/>
  <c r="Z455" i="9"/>
  <c r="Y455" i="9"/>
  <c r="AD454" i="9"/>
  <c r="AC454" i="9"/>
  <c r="AB454" i="9"/>
  <c r="AA454" i="9"/>
  <c r="Z454" i="9"/>
  <c r="Y454" i="9"/>
  <c r="AD453" i="9"/>
  <c r="AC453" i="9"/>
  <c r="AB453" i="9"/>
  <c r="AA453" i="9"/>
  <c r="Z453" i="9"/>
  <c r="Y453" i="9"/>
  <c r="AD452" i="9"/>
  <c r="AC452" i="9"/>
  <c r="AB452" i="9"/>
  <c r="AA452" i="9"/>
  <c r="Z452" i="9"/>
  <c r="Y452" i="9"/>
  <c r="AD451" i="9"/>
  <c r="AC451" i="9"/>
  <c r="AB451" i="9"/>
  <c r="AA451" i="9"/>
  <c r="Z451" i="9"/>
  <c r="Y451" i="9"/>
  <c r="AD450" i="9"/>
  <c r="AC450" i="9"/>
  <c r="AB450" i="9"/>
  <c r="AA450" i="9"/>
  <c r="Z450" i="9"/>
  <c r="Y450" i="9"/>
  <c r="AD449" i="9"/>
  <c r="AC449" i="9"/>
  <c r="AB449" i="9"/>
  <c r="AA449" i="9"/>
  <c r="Z449" i="9"/>
  <c r="Y449" i="9"/>
  <c r="AD448" i="9"/>
  <c r="AC448" i="9"/>
  <c r="AB448" i="9"/>
  <c r="AA448" i="9"/>
  <c r="Z448" i="9"/>
  <c r="Y448" i="9"/>
  <c r="AD447" i="9"/>
  <c r="AC447" i="9"/>
  <c r="AB447" i="9"/>
  <c r="AA447" i="9"/>
  <c r="Z447" i="9"/>
  <c r="Y447" i="9"/>
  <c r="AD446" i="9"/>
  <c r="AC446" i="9"/>
  <c r="AB446" i="9"/>
  <c r="AA446" i="9"/>
  <c r="Z446" i="9"/>
  <c r="Y446" i="9"/>
  <c r="AD445" i="9"/>
  <c r="AC445" i="9"/>
  <c r="AB445" i="9"/>
  <c r="AA445" i="9"/>
  <c r="Z445" i="9"/>
  <c r="Y445" i="9"/>
  <c r="AD444" i="9"/>
  <c r="AC444" i="9"/>
  <c r="AB444" i="9"/>
  <c r="AA444" i="9"/>
  <c r="Z444" i="9"/>
  <c r="Y444" i="9"/>
  <c r="AD443" i="9"/>
  <c r="AC443" i="9"/>
  <c r="AB443" i="9"/>
  <c r="AA443" i="9"/>
  <c r="Z443" i="9"/>
  <c r="Y443" i="9"/>
  <c r="AD442" i="9"/>
  <c r="AC442" i="9"/>
  <c r="AB442" i="9"/>
  <c r="AA442" i="9"/>
  <c r="Z442" i="9"/>
  <c r="Y442" i="9"/>
  <c r="AD441" i="9"/>
  <c r="AC441" i="9"/>
  <c r="AB441" i="9"/>
  <c r="AA441" i="9"/>
  <c r="Z441" i="9"/>
  <c r="Y441" i="9"/>
  <c r="AD440" i="9"/>
  <c r="AC440" i="9"/>
  <c r="AB440" i="9"/>
  <c r="AA440" i="9"/>
  <c r="Z440" i="9"/>
  <c r="Y440" i="9"/>
  <c r="AD439" i="9"/>
  <c r="AC439" i="9"/>
  <c r="AB439" i="9"/>
  <c r="AA439" i="9"/>
  <c r="Z439" i="9"/>
  <c r="Y439" i="9"/>
  <c r="AD438" i="9"/>
  <c r="AC438" i="9"/>
  <c r="AB438" i="9"/>
  <c r="AA438" i="9"/>
  <c r="Z438" i="9"/>
  <c r="Y438" i="9"/>
  <c r="AD437" i="9"/>
  <c r="AC437" i="9"/>
  <c r="AB437" i="9"/>
  <c r="AA437" i="9"/>
  <c r="Z437" i="9"/>
  <c r="Y437" i="9"/>
  <c r="AD436" i="9"/>
  <c r="AC436" i="9"/>
  <c r="AB436" i="9"/>
  <c r="AA436" i="9"/>
  <c r="Z436" i="9"/>
  <c r="Y436" i="9"/>
  <c r="AD435" i="9"/>
  <c r="AC435" i="9"/>
  <c r="AB435" i="9"/>
  <c r="AA435" i="9"/>
  <c r="Z435" i="9"/>
  <c r="Y435" i="9"/>
  <c r="AD434" i="9"/>
  <c r="AC434" i="9"/>
  <c r="AB434" i="9"/>
  <c r="AA434" i="9"/>
  <c r="Z434" i="9"/>
  <c r="Y434" i="9"/>
  <c r="AD433" i="9"/>
  <c r="AC433" i="9"/>
  <c r="AB433" i="9"/>
  <c r="AA433" i="9"/>
  <c r="Z433" i="9"/>
  <c r="Y433" i="9"/>
  <c r="AD432" i="9"/>
  <c r="AC432" i="9"/>
  <c r="AB432" i="9"/>
  <c r="AA432" i="9"/>
  <c r="Z432" i="9"/>
  <c r="Y432" i="9"/>
  <c r="AD431" i="9"/>
  <c r="AC431" i="9"/>
  <c r="AB431" i="9"/>
  <c r="AA431" i="9"/>
  <c r="Z431" i="9"/>
  <c r="Y431" i="9"/>
  <c r="AD430" i="9"/>
  <c r="AC430" i="9"/>
  <c r="AB430" i="9"/>
  <c r="AA430" i="9"/>
  <c r="Z430" i="9"/>
  <c r="Y430" i="9"/>
  <c r="AD429" i="9"/>
  <c r="AC429" i="9"/>
  <c r="AB429" i="9"/>
  <c r="AA429" i="9"/>
  <c r="Z429" i="9"/>
  <c r="Y429" i="9"/>
  <c r="AD428" i="9"/>
  <c r="AC428" i="9"/>
  <c r="AB428" i="9"/>
  <c r="AA428" i="9"/>
  <c r="Z428" i="9"/>
  <c r="Y428" i="9"/>
  <c r="AD427" i="9"/>
  <c r="AC427" i="9"/>
  <c r="AB427" i="9"/>
  <c r="AA427" i="9"/>
  <c r="Z427" i="9"/>
  <c r="Y427" i="9"/>
  <c r="AD426" i="9"/>
  <c r="AC426" i="9"/>
  <c r="AB426" i="9"/>
  <c r="AA426" i="9"/>
  <c r="Z426" i="9"/>
  <c r="Y426" i="9"/>
  <c r="AD425" i="9"/>
  <c r="AC425" i="9"/>
  <c r="AB425" i="9"/>
  <c r="AA425" i="9"/>
  <c r="Z425" i="9"/>
  <c r="Y425" i="9"/>
  <c r="AD424" i="9"/>
  <c r="AC424" i="9"/>
  <c r="AB424" i="9"/>
  <c r="AA424" i="9"/>
  <c r="Z424" i="9"/>
  <c r="Y424" i="9"/>
  <c r="AD423" i="9"/>
  <c r="AC423" i="9"/>
  <c r="AB423" i="9"/>
  <c r="AA423" i="9"/>
  <c r="Z423" i="9"/>
  <c r="Y423" i="9"/>
  <c r="AD422" i="9"/>
  <c r="AC422" i="9"/>
  <c r="AB422" i="9"/>
  <c r="AA422" i="9"/>
  <c r="Z422" i="9"/>
  <c r="Y422" i="9"/>
  <c r="AD421" i="9"/>
  <c r="AC421" i="9"/>
  <c r="AB421" i="9"/>
  <c r="AA421" i="9"/>
  <c r="Z421" i="9"/>
  <c r="Y421" i="9"/>
  <c r="AD420" i="9"/>
  <c r="AC420" i="9"/>
  <c r="AB420" i="9"/>
  <c r="AA420" i="9"/>
  <c r="Z420" i="9"/>
  <c r="Y420" i="9"/>
  <c r="AD419" i="9"/>
  <c r="AC419" i="9"/>
  <c r="AB419" i="9"/>
  <c r="AA419" i="9"/>
  <c r="Z419" i="9"/>
  <c r="Y419" i="9"/>
  <c r="AD418" i="9"/>
  <c r="AC418" i="9"/>
  <c r="AB418" i="9"/>
  <c r="AA418" i="9"/>
  <c r="Z418" i="9"/>
  <c r="Y418" i="9"/>
  <c r="AD417" i="9"/>
  <c r="AC417" i="9"/>
  <c r="AB417" i="9"/>
  <c r="AA417" i="9"/>
  <c r="Z417" i="9"/>
  <c r="Y417" i="9"/>
  <c r="AD416" i="9"/>
  <c r="AC416" i="9"/>
  <c r="AB416" i="9"/>
  <c r="AA416" i="9"/>
  <c r="Z416" i="9"/>
  <c r="Y416" i="9"/>
  <c r="AD415" i="9"/>
  <c r="AC415" i="9"/>
  <c r="AB415" i="9"/>
  <c r="AA415" i="9"/>
  <c r="Z415" i="9"/>
  <c r="Y415" i="9"/>
  <c r="AD414" i="9"/>
  <c r="AC414" i="9"/>
  <c r="AB414" i="9"/>
  <c r="AA414" i="9"/>
  <c r="Z414" i="9"/>
  <c r="Y414" i="9"/>
  <c r="AD413" i="9"/>
  <c r="AC413" i="9"/>
  <c r="AB413" i="9"/>
  <c r="AA413" i="9"/>
  <c r="Z413" i="9"/>
  <c r="Y413" i="9"/>
  <c r="AD412" i="9"/>
  <c r="AC412" i="9"/>
  <c r="AB412" i="9"/>
  <c r="AA412" i="9"/>
  <c r="Z412" i="9"/>
  <c r="Y412" i="9"/>
  <c r="AD411" i="9"/>
  <c r="AC411" i="9"/>
  <c r="AB411" i="9"/>
  <c r="AA411" i="9"/>
  <c r="Z411" i="9"/>
  <c r="Y411" i="9"/>
  <c r="AD410" i="9"/>
  <c r="AC410" i="9"/>
  <c r="AB410" i="9"/>
  <c r="AA410" i="9"/>
  <c r="Z410" i="9"/>
  <c r="Y410" i="9"/>
  <c r="AD409" i="9"/>
  <c r="AC409" i="9"/>
  <c r="AB409" i="9"/>
  <c r="AA409" i="9"/>
  <c r="Z409" i="9"/>
  <c r="Y409" i="9"/>
  <c r="AD408" i="9"/>
  <c r="AC408" i="9"/>
  <c r="AB408" i="9"/>
  <c r="AA408" i="9"/>
  <c r="Z408" i="9"/>
  <c r="Y408" i="9"/>
  <c r="AD407" i="9"/>
  <c r="AC407" i="9"/>
  <c r="AB407" i="9"/>
  <c r="AA407" i="9"/>
  <c r="Z407" i="9"/>
  <c r="Y407" i="9"/>
  <c r="AD406" i="9"/>
  <c r="AC406" i="9"/>
  <c r="AB406" i="9"/>
  <c r="AA406" i="9"/>
  <c r="Z406" i="9"/>
  <c r="Y406" i="9"/>
  <c r="AD405" i="9"/>
  <c r="AC405" i="9"/>
  <c r="AB405" i="9"/>
  <c r="AA405" i="9"/>
  <c r="Z405" i="9"/>
  <c r="Y405" i="9"/>
  <c r="AD404" i="9"/>
  <c r="AC404" i="9"/>
  <c r="AB404" i="9"/>
  <c r="AA404" i="9"/>
  <c r="Z404" i="9"/>
  <c r="Y404" i="9"/>
  <c r="AD403" i="9"/>
  <c r="AC403" i="9"/>
  <c r="AB403" i="9"/>
  <c r="AA403" i="9"/>
  <c r="Z403" i="9"/>
  <c r="Y403" i="9"/>
  <c r="AD402" i="9"/>
  <c r="AC402" i="9"/>
  <c r="AB402" i="9"/>
  <c r="AA402" i="9"/>
  <c r="Z402" i="9"/>
  <c r="Y402" i="9"/>
  <c r="AD401" i="9"/>
  <c r="AC401" i="9"/>
  <c r="AB401" i="9"/>
  <c r="AA401" i="9"/>
  <c r="Z401" i="9"/>
  <c r="Y401" i="9"/>
  <c r="AD400" i="9"/>
  <c r="AC400" i="9"/>
  <c r="AB400" i="9"/>
  <c r="AA400" i="9"/>
  <c r="Z400" i="9"/>
  <c r="Y400" i="9"/>
  <c r="AD399" i="9"/>
  <c r="AC399" i="9"/>
  <c r="AB399" i="9"/>
  <c r="AA399" i="9"/>
  <c r="Z399" i="9"/>
  <c r="Y399" i="9"/>
  <c r="AD398" i="9"/>
  <c r="AC398" i="9"/>
  <c r="AB398" i="9"/>
  <c r="AA398" i="9"/>
  <c r="Z398" i="9"/>
  <c r="Y398" i="9"/>
  <c r="AD397" i="9"/>
  <c r="AC397" i="9"/>
  <c r="AB397" i="9"/>
  <c r="AA397" i="9"/>
  <c r="Z397" i="9"/>
  <c r="Y397" i="9"/>
  <c r="AD396" i="9"/>
  <c r="AC396" i="9"/>
  <c r="AB396" i="9"/>
  <c r="AA396" i="9"/>
  <c r="Z396" i="9"/>
  <c r="Y396" i="9"/>
  <c r="AD395" i="9"/>
  <c r="AC395" i="9"/>
  <c r="AB395" i="9"/>
  <c r="AA395" i="9"/>
  <c r="Z395" i="9"/>
  <c r="Y395" i="9"/>
  <c r="AD394" i="9"/>
  <c r="AC394" i="9"/>
  <c r="AB394" i="9"/>
  <c r="AA394" i="9"/>
  <c r="Z394" i="9"/>
  <c r="Y394" i="9"/>
  <c r="AD393" i="9"/>
  <c r="AC393" i="9"/>
  <c r="AB393" i="9"/>
  <c r="AA393" i="9"/>
  <c r="Z393" i="9"/>
  <c r="Y393" i="9"/>
  <c r="AD392" i="9"/>
  <c r="AC392" i="9"/>
  <c r="AB392" i="9"/>
  <c r="AA392" i="9"/>
  <c r="Z392" i="9"/>
  <c r="Y392" i="9"/>
  <c r="AD391" i="9"/>
  <c r="AC391" i="9"/>
  <c r="AB391" i="9"/>
  <c r="AA391" i="9"/>
  <c r="Z391" i="9"/>
  <c r="Y391" i="9"/>
  <c r="AD390" i="9"/>
  <c r="AC390" i="9"/>
  <c r="AB390" i="9"/>
  <c r="AA390" i="9"/>
  <c r="Z390" i="9"/>
  <c r="Y390" i="9"/>
  <c r="AD389" i="9"/>
  <c r="AC389" i="9"/>
  <c r="AB389" i="9"/>
  <c r="AA389" i="9"/>
  <c r="Z389" i="9"/>
  <c r="Y389" i="9"/>
  <c r="AD388" i="9"/>
  <c r="AC388" i="9"/>
  <c r="AB388" i="9"/>
  <c r="AA388" i="9"/>
  <c r="Z388" i="9"/>
  <c r="Y388" i="9"/>
  <c r="AD387" i="9"/>
  <c r="AC387" i="9"/>
  <c r="AB387" i="9"/>
  <c r="AA387" i="9"/>
  <c r="Z387" i="9"/>
  <c r="Y387" i="9"/>
  <c r="AD386" i="9"/>
  <c r="AC386" i="9"/>
  <c r="AB386" i="9"/>
  <c r="AA386" i="9"/>
  <c r="Z386" i="9"/>
  <c r="Y386" i="9"/>
  <c r="AD385" i="9"/>
  <c r="AC385" i="9"/>
  <c r="AB385" i="9"/>
  <c r="AA385" i="9"/>
  <c r="Z385" i="9"/>
  <c r="Y385" i="9"/>
  <c r="AD384" i="9"/>
  <c r="AC384" i="9"/>
  <c r="AB384" i="9"/>
  <c r="AA384" i="9"/>
  <c r="Z384" i="9"/>
  <c r="Y384" i="9"/>
  <c r="AD383" i="9"/>
  <c r="AC383" i="9"/>
  <c r="AB383" i="9"/>
  <c r="AA383" i="9"/>
  <c r="Z383" i="9"/>
  <c r="Y383" i="9"/>
  <c r="AD382" i="9"/>
  <c r="AC382" i="9"/>
  <c r="AB382" i="9"/>
  <c r="AA382" i="9"/>
  <c r="Z382" i="9"/>
  <c r="Y382" i="9"/>
  <c r="AD381" i="9"/>
  <c r="AC381" i="9"/>
  <c r="AB381" i="9"/>
  <c r="AA381" i="9"/>
  <c r="Z381" i="9"/>
  <c r="Y381" i="9"/>
  <c r="AD380" i="9"/>
  <c r="AC380" i="9"/>
  <c r="AB380" i="9"/>
  <c r="AA380" i="9"/>
  <c r="Z380" i="9"/>
  <c r="Y380" i="9"/>
  <c r="AD379" i="9"/>
  <c r="AC379" i="9"/>
  <c r="AB379" i="9"/>
  <c r="AA379" i="9"/>
  <c r="Z379" i="9"/>
  <c r="Y379" i="9"/>
  <c r="AD378" i="9"/>
  <c r="AC378" i="9"/>
  <c r="AB378" i="9"/>
  <c r="AA378" i="9"/>
  <c r="Z378" i="9"/>
  <c r="Y378" i="9"/>
  <c r="AD377" i="9"/>
  <c r="AC377" i="9"/>
  <c r="AB377" i="9"/>
  <c r="AA377" i="9"/>
  <c r="Z377" i="9"/>
  <c r="Y377" i="9"/>
  <c r="AD376" i="9"/>
  <c r="AC376" i="9"/>
  <c r="AB376" i="9"/>
  <c r="AA376" i="9"/>
  <c r="Z376" i="9"/>
  <c r="Y376" i="9"/>
  <c r="AD375" i="9"/>
  <c r="AC375" i="9"/>
  <c r="AB375" i="9"/>
  <c r="AA375" i="9"/>
  <c r="Z375" i="9"/>
  <c r="Y375" i="9"/>
  <c r="AD374" i="9"/>
  <c r="AC374" i="9"/>
  <c r="AB374" i="9"/>
  <c r="AA374" i="9"/>
  <c r="Z374" i="9"/>
  <c r="Y374" i="9"/>
  <c r="AD373" i="9"/>
  <c r="AC373" i="9"/>
  <c r="AB373" i="9"/>
  <c r="AA373" i="9"/>
  <c r="Z373" i="9"/>
  <c r="Y373" i="9"/>
  <c r="AD372" i="9"/>
  <c r="AC372" i="9"/>
  <c r="AB372" i="9"/>
  <c r="AA372" i="9"/>
  <c r="Z372" i="9"/>
  <c r="Y372" i="9"/>
  <c r="AD371" i="9"/>
  <c r="AC371" i="9"/>
  <c r="AB371" i="9"/>
  <c r="AA371" i="9"/>
  <c r="Z371" i="9"/>
  <c r="Y371" i="9"/>
  <c r="AD370" i="9"/>
  <c r="AC370" i="9"/>
  <c r="AB370" i="9"/>
  <c r="AA370" i="9"/>
  <c r="Z370" i="9"/>
  <c r="Y370" i="9"/>
  <c r="AD369" i="9"/>
  <c r="AC369" i="9"/>
  <c r="AB369" i="9"/>
  <c r="AA369" i="9"/>
  <c r="Z369" i="9"/>
  <c r="Y369" i="9"/>
  <c r="AD368" i="9"/>
  <c r="AC368" i="9"/>
  <c r="AB368" i="9"/>
  <c r="AA368" i="9"/>
  <c r="Z368" i="9"/>
  <c r="Y368" i="9"/>
  <c r="AD367" i="9"/>
  <c r="AC367" i="9"/>
  <c r="AB367" i="9"/>
  <c r="AA367" i="9"/>
  <c r="Z367" i="9"/>
  <c r="Y367" i="9"/>
  <c r="AD366" i="9"/>
  <c r="AC366" i="9"/>
  <c r="AB366" i="9"/>
  <c r="AA366" i="9"/>
  <c r="Z366" i="9"/>
  <c r="Y366" i="9"/>
  <c r="AD365" i="9"/>
  <c r="AC365" i="9"/>
  <c r="AB365" i="9"/>
  <c r="AA365" i="9"/>
  <c r="Z365" i="9"/>
  <c r="Y365" i="9"/>
  <c r="AD364" i="9"/>
  <c r="AC364" i="9"/>
  <c r="AB364" i="9"/>
  <c r="AA364" i="9"/>
  <c r="Z364" i="9"/>
  <c r="Y364" i="9"/>
  <c r="AD363" i="9"/>
  <c r="AC363" i="9"/>
  <c r="AB363" i="9"/>
  <c r="AA363" i="9"/>
  <c r="Z363" i="9"/>
  <c r="Y363" i="9"/>
  <c r="AD362" i="9"/>
  <c r="AC362" i="9"/>
  <c r="AB362" i="9"/>
  <c r="AA362" i="9"/>
  <c r="Z362" i="9"/>
  <c r="Y362" i="9"/>
  <c r="AD361" i="9"/>
  <c r="AC361" i="9"/>
  <c r="AB361" i="9"/>
  <c r="AA361" i="9"/>
  <c r="Z361" i="9"/>
  <c r="Y361" i="9"/>
  <c r="AD360" i="9"/>
  <c r="AC360" i="9"/>
  <c r="AB360" i="9"/>
  <c r="AA360" i="9"/>
  <c r="Z360" i="9"/>
  <c r="Y360" i="9"/>
  <c r="AD359" i="9"/>
  <c r="AC359" i="9"/>
  <c r="AB359" i="9"/>
  <c r="AA359" i="9"/>
  <c r="Z359" i="9"/>
  <c r="Y359" i="9"/>
  <c r="AD358" i="9"/>
  <c r="AC358" i="9"/>
  <c r="AB358" i="9"/>
  <c r="AA358" i="9"/>
  <c r="Z358" i="9"/>
  <c r="Y358" i="9"/>
  <c r="AD357" i="9"/>
  <c r="AC357" i="9"/>
  <c r="AB357" i="9"/>
  <c r="AA357" i="9"/>
  <c r="Z357" i="9"/>
  <c r="Y357" i="9"/>
  <c r="AD356" i="9"/>
  <c r="AC356" i="9"/>
  <c r="AB356" i="9"/>
  <c r="AA356" i="9"/>
  <c r="Z356" i="9"/>
  <c r="Y356" i="9"/>
  <c r="AD355" i="9"/>
  <c r="AC355" i="9"/>
  <c r="AB355" i="9"/>
  <c r="AA355" i="9"/>
  <c r="Z355" i="9"/>
  <c r="Y355" i="9"/>
  <c r="AD354" i="9"/>
  <c r="AC354" i="9"/>
  <c r="AB354" i="9"/>
  <c r="AA354" i="9"/>
  <c r="Z354" i="9"/>
  <c r="Y354" i="9"/>
  <c r="AD353" i="9"/>
  <c r="AC353" i="9"/>
  <c r="AB353" i="9"/>
  <c r="AA353" i="9"/>
  <c r="Z353" i="9"/>
  <c r="Y353" i="9"/>
  <c r="AD352" i="9"/>
  <c r="AC352" i="9"/>
  <c r="AB352" i="9"/>
  <c r="AA352" i="9"/>
  <c r="Z352" i="9"/>
  <c r="Y352" i="9"/>
  <c r="AD351" i="9"/>
  <c r="AC351" i="9"/>
  <c r="AB351" i="9"/>
  <c r="AA351" i="9"/>
  <c r="Z351" i="9"/>
  <c r="Y351" i="9"/>
  <c r="AD350" i="9"/>
  <c r="AC350" i="9"/>
  <c r="AB350" i="9"/>
  <c r="AA350" i="9"/>
  <c r="Z350" i="9"/>
  <c r="Y350" i="9"/>
  <c r="AD349" i="9"/>
  <c r="AC349" i="9"/>
  <c r="AB349" i="9"/>
  <c r="AA349" i="9"/>
  <c r="Z349" i="9"/>
  <c r="Y349" i="9"/>
  <c r="AD348" i="9"/>
  <c r="AC348" i="9"/>
  <c r="AB348" i="9"/>
  <c r="AA348" i="9"/>
  <c r="Z348" i="9"/>
  <c r="Y348" i="9"/>
  <c r="AD347" i="9"/>
  <c r="AC347" i="9"/>
  <c r="AB347" i="9"/>
  <c r="AA347" i="9"/>
  <c r="Z347" i="9"/>
  <c r="Y347" i="9"/>
  <c r="AD346" i="9"/>
  <c r="AC346" i="9"/>
  <c r="AB346" i="9"/>
  <c r="AA346" i="9"/>
  <c r="Z346" i="9"/>
  <c r="Y346" i="9"/>
  <c r="AD345" i="9"/>
  <c r="AC345" i="9"/>
  <c r="AB345" i="9"/>
  <c r="AA345" i="9"/>
  <c r="Z345" i="9"/>
  <c r="Y345" i="9"/>
  <c r="AD344" i="9"/>
  <c r="AC344" i="9"/>
  <c r="AB344" i="9"/>
  <c r="AA344" i="9"/>
  <c r="Z344" i="9"/>
  <c r="Y344" i="9"/>
  <c r="AD343" i="9"/>
  <c r="AC343" i="9"/>
  <c r="AB343" i="9"/>
  <c r="AA343" i="9"/>
  <c r="Z343" i="9"/>
  <c r="Y343" i="9"/>
  <c r="AD342" i="9"/>
  <c r="AC342" i="9"/>
  <c r="AB342" i="9"/>
  <c r="AA342" i="9"/>
  <c r="Z342" i="9"/>
  <c r="Y342" i="9"/>
  <c r="AD341" i="9"/>
  <c r="AC341" i="9"/>
  <c r="AB341" i="9"/>
  <c r="AA341" i="9"/>
  <c r="Z341" i="9"/>
  <c r="Y341" i="9"/>
  <c r="AD340" i="9"/>
  <c r="AC340" i="9"/>
  <c r="AB340" i="9"/>
  <c r="AA340" i="9"/>
  <c r="Z340" i="9"/>
  <c r="Y340" i="9"/>
  <c r="AD339" i="9"/>
  <c r="AC339" i="9"/>
  <c r="AB339" i="9"/>
  <c r="AA339" i="9"/>
  <c r="Z339" i="9"/>
  <c r="Y339" i="9"/>
  <c r="AD338" i="9"/>
  <c r="AC338" i="9"/>
  <c r="AB338" i="9"/>
  <c r="AA338" i="9"/>
  <c r="Z338" i="9"/>
  <c r="Y338" i="9"/>
  <c r="AD337" i="9"/>
  <c r="AC337" i="9"/>
  <c r="AB337" i="9"/>
  <c r="AA337" i="9"/>
  <c r="Z337" i="9"/>
  <c r="Y337" i="9"/>
  <c r="AD336" i="9"/>
  <c r="AC336" i="9"/>
  <c r="AB336" i="9"/>
  <c r="AA336" i="9"/>
  <c r="Z336" i="9"/>
  <c r="Y336" i="9"/>
  <c r="AD335" i="9"/>
  <c r="AC335" i="9"/>
  <c r="AB335" i="9"/>
  <c r="AA335" i="9"/>
  <c r="Z335" i="9"/>
  <c r="Y335" i="9"/>
  <c r="AD334" i="9"/>
  <c r="AC334" i="9"/>
  <c r="AB334" i="9"/>
  <c r="AA334" i="9"/>
  <c r="Z334" i="9"/>
  <c r="Y334" i="9"/>
  <c r="AD333" i="9"/>
  <c r="AC333" i="9"/>
  <c r="AB333" i="9"/>
  <c r="AA333" i="9"/>
  <c r="Z333" i="9"/>
  <c r="Y333" i="9"/>
  <c r="AD332" i="9"/>
  <c r="AC332" i="9"/>
  <c r="AB332" i="9"/>
  <c r="AA332" i="9"/>
  <c r="Z332" i="9"/>
  <c r="Y332" i="9"/>
  <c r="AD331" i="9"/>
  <c r="AC331" i="9"/>
  <c r="AB331" i="9"/>
  <c r="AA331" i="9"/>
  <c r="Z331" i="9"/>
  <c r="Y331" i="9"/>
  <c r="AD330" i="9"/>
  <c r="AC330" i="9"/>
  <c r="AB330" i="9"/>
  <c r="AA330" i="9"/>
  <c r="Z330" i="9"/>
  <c r="Y330" i="9"/>
  <c r="AD329" i="9"/>
  <c r="AC329" i="9"/>
  <c r="AB329" i="9"/>
  <c r="AA329" i="9"/>
  <c r="Z329" i="9"/>
  <c r="Y329" i="9"/>
  <c r="AD328" i="9"/>
  <c r="AC328" i="9"/>
  <c r="AB328" i="9"/>
  <c r="AA328" i="9"/>
  <c r="Z328" i="9"/>
  <c r="Y328" i="9"/>
  <c r="AD327" i="9"/>
  <c r="AC327" i="9"/>
  <c r="AB327" i="9"/>
  <c r="AA327" i="9"/>
  <c r="Z327" i="9"/>
  <c r="Y327" i="9"/>
  <c r="AD326" i="9"/>
  <c r="AC326" i="9"/>
  <c r="AB326" i="9"/>
  <c r="AA326" i="9"/>
  <c r="Z326" i="9"/>
  <c r="Y326" i="9"/>
  <c r="AD325" i="9"/>
  <c r="AC325" i="9"/>
  <c r="AB325" i="9"/>
  <c r="AA325" i="9"/>
  <c r="Z325" i="9"/>
  <c r="Y325" i="9"/>
  <c r="AD324" i="9"/>
  <c r="AC324" i="9"/>
  <c r="AB324" i="9"/>
  <c r="AA324" i="9"/>
  <c r="Z324" i="9"/>
  <c r="Y324" i="9"/>
  <c r="AD323" i="9"/>
  <c r="AC323" i="9"/>
  <c r="AB323" i="9"/>
  <c r="AA323" i="9"/>
  <c r="Z323" i="9"/>
  <c r="Y323" i="9"/>
  <c r="AD322" i="9"/>
  <c r="AC322" i="9"/>
  <c r="AB322" i="9"/>
  <c r="AA322" i="9"/>
  <c r="Z322" i="9"/>
  <c r="Y322" i="9"/>
  <c r="AD321" i="9"/>
  <c r="AC321" i="9"/>
  <c r="AB321" i="9"/>
  <c r="AA321" i="9"/>
  <c r="Z321" i="9"/>
  <c r="Y321" i="9"/>
  <c r="AD320" i="9"/>
  <c r="AC320" i="9"/>
  <c r="AB320" i="9"/>
  <c r="AA320" i="9"/>
  <c r="Z320" i="9"/>
  <c r="Y320" i="9"/>
  <c r="AD319" i="9"/>
  <c r="AC319" i="9"/>
  <c r="AB319" i="9"/>
  <c r="AA319" i="9"/>
  <c r="Z319" i="9"/>
  <c r="Y319" i="9"/>
  <c r="AD318" i="9"/>
  <c r="AC318" i="9"/>
  <c r="AB318" i="9"/>
  <c r="AA318" i="9"/>
  <c r="Z318" i="9"/>
  <c r="Y318" i="9"/>
  <c r="AD317" i="9"/>
  <c r="AC317" i="9"/>
  <c r="AB317" i="9"/>
  <c r="AA317" i="9"/>
  <c r="Z317" i="9"/>
  <c r="Y317" i="9"/>
  <c r="AD316" i="9"/>
  <c r="AC316" i="9"/>
  <c r="AB316" i="9"/>
  <c r="AA316" i="9"/>
  <c r="Z316" i="9"/>
  <c r="Y316" i="9"/>
  <c r="AD315" i="9"/>
  <c r="AC315" i="9"/>
  <c r="AB315" i="9"/>
  <c r="AA315" i="9"/>
  <c r="Z315" i="9"/>
  <c r="Y315" i="9"/>
  <c r="AD314" i="9"/>
  <c r="AC314" i="9"/>
  <c r="AB314" i="9"/>
  <c r="AA314" i="9"/>
  <c r="Z314" i="9"/>
  <c r="Y314" i="9"/>
  <c r="AD313" i="9"/>
  <c r="AC313" i="9"/>
  <c r="AB313" i="9"/>
  <c r="AA313" i="9"/>
  <c r="Z313" i="9"/>
  <c r="Y313" i="9"/>
  <c r="AD312" i="9"/>
  <c r="AC312" i="9"/>
  <c r="AB312" i="9"/>
  <c r="AA312" i="9"/>
  <c r="Z312" i="9"/>
  <c r="Y312" i="9"/>
  <c r="AD311" i="9"/>
  <c r="AC311" i="9"/>
  <c r="AB311" i="9"/>
  <c r="AA311" i="9"/>
  <c r="Z311" i="9"/>
  <c r="Y311" i="9"/>
  <c r="AD310" i="9"/>
  <c r="AC310" i="9"/>
  <c r="AB310" i="9"/>
  <c r="AA310" i="9"/>
  <c r="Z310" i="9"/>
  <c r="Y310" i="9"/>
  <c r="AD309" i="9"/>
  <c r="AC309" i="9"/>
  <c r="AB309" i="9"/>
  <c r="AA309" i="9"/>
  <c r="Z309" i="9"/>
  <c r="Y309" i="9"/>
  <c r="AD308" i="9"/>
  <c r="AC308" i="9"/>
  <c r="AB308" i="9"/>
  <c r="AA308" i="9"/>
  <c r="Z308" i="9"/>
  <c r="Y308" i="9"/>
  <c r="AD307" i="9"/>
  <c r="AC307" i="9"/>
  <c r="AB307" i="9"/>
  <c r="AA307" i="9"/>
  <c r="Z307" i="9"/>
  <c r="Y307" i="9"/>
  <c r="AD306" i="9"/>
  <c r="AC306" i="9"/>
  <c r="AB306" i="9"/>
  <c r="AA306" i="9"/>
  <c r="Z306" i="9"/>
  <c r="Y306" i="9"/>
  <c r="AD305" i="9"/>
  <c r="AC305" i="9"/>
  <c r="AB305" i="9"/>
  <c r="AA305" i="9"/>
  <c r="Z305" i="9"/>
  <c r="Y305" i="9"/>
  <c r="AD304" i="9"/>
  <c r="AC304" i="9"/>
  <c r="AB304" i="9"/>
  <c r="AA304" i="9"/>
  <c r="Z304" i="9"/>
  <c r="Y304" i="9"/>
  <c r="AD303" i="9"/>
  <c r="AC303" i="9"/>
  <c r="AB303" i="9"/>
  <c r="AA303" i="9"/>
  <c r="Z303" i="9"/>
  <c r="Y303" i="9"/>
  <c r="AD302" i="9"/>
  <c r="AC302" i="9"/>
  <c r="AB302" i="9"/>
  <c r="AA302" i="9"/>
  <c r="Z302" i="9"/>
  <c r="Y302" i="9"/>
  <c r="AD301" i="9"/>
  <c r="AC301" i="9"/>
  <c r="AB301" i="9"/>
  <c r="AA301" i="9"/>
  <c r="Z301" i="9"/>
  <c r="Y301" i="9"/>
  <c r="AD300" i="9"/>
  <c r="AC300" i="9"/>
  <c r="AB300" i="9"/>
  <c r="AA300" i="9"/>
  <c r="Z300" i="9"/>
  <c r="Y300" i="9"/>
  <c r="AD299" i="9"/>
  <c r="AC299" i="9"/>
  <c r="AB299" i="9"/>
  <c r="AA299" i="9"/>
  <c r="Z299" i="9"/>
  <c r="Y299" i="9"/>
  <c r="AD298" i="9"/>
  <c r="AC298" i="9"/>
  <c r="AB298" i="9"/>
  <c r="AA298" i="9"/>
  <c r="Z298" i="9"/>
  <c r="Y298" i="9"/>
  <c r="AD297" i="9"/>
  <c r="AC297" i="9"/>
  <c r="AB297" i="9"/>
  <c r="AA297" i="9"/>
  <c r="Z297" i="9"/>
  <c r="Y297" i="9"/>
  <c r="AD296" i="9"/>
  <c r="AC296" i="9"/>
  <c r="AB296" i="9"/>
  <c r="AA296" i="9"/>
  <c r="Z296" i="9"/>
  <c r="Y296" i="9"/>
  <c r="AD295" i="9"/>
  <c r="AC295" i="9"/>
  <c r="AB295" i="9"/>
  <c r="AA295" i="9"/>
  <c r="Z295" i="9"/>
  <c r="Y295" i="9"/>
  <c r="AD294" i="9"/>
  <c r="AC294" i="9"/>
  <c r="AB294" i="9"/>
  <c r="AA294" i="9"/>
  <c r="Z294" i="9"/>
  <c r="Y294" i="9"/>
  <c r="AD293" i="9"/>
  <c r="AC293" i="9"/>
  <c r="AB293" i="9"/>
  <c r="AA293" i="9"/>
  <c r="Z293" i="9"/>
  <c r="Y293" i="9"/>
  <c r="AD292" i="9"/>
  <c r="AC292" i="9"/>
  <c r="AB292" i="9"/>
  <c r="AA292" i="9"/>
  <c r="Z292" i="9"/>
  <c r="Y292" i="9"/>
  <c r="AD291" i="9"/>
  <c r="AC291" i="9"/>
  <c r="AB291" i="9"/>
  <c r="AA291" i="9"/>
  <c r="Z291" i="9"/>
  <c r="Y291" i="9"/>
  <c r="AD290" i="9"/>
  <c r="AC290" i="9"/>
  <c r="AB290" i="9"/>
  <c r="AA290" i="9"/>
  <c r="Z290" i="9"/>
  <c r="Y290" i="9"/>
  <c r="AD289" i="9"/>
  <c r="AC289" i="9"/>
  <c r="AB289" i="9"/>
  <c r="AA289" i="9"/>
  <c r="Z289" i="9"/>
  <c r="Y289" i="9"/>
  <c r="AD288" i="9"/>
  <c r="AC288" i="9"/>
  <c r="AB288" i="9"/>
  <c r="AA288" i="9"/>
  <c r="Z288" i="9"/>
  <c r="Y288" i="9"/>
  <c r="AD287" i="9"/>
  <c r="AC287" i="9"/>
  <c r="AB287" i="9"/>
  <c r="AA287" i="9"/>
  <c r="Z287" i="9"/>
  <c r="Y287" i="9"/>
  <c r="AD286" i="9"/>
  <c r="AC286" i="9"/>
  <c r="AB286" i="9"/>
  <c r="AA286" i="9"/>
  <c r="Z286" i="9"/>
  <c r="Y286" i="9"/>
  <c r="AD285" i="9"/>
  <c r="AC285" i="9"/>
  <c r="AB285" i="9"/>
  <c r="AA285" i="9"/>
  <c r="Z285" i="9"/>
  <c r="Y285" i="9"/>
  <c r="AD284" i="9"/>
  <c r="AC284" i="9"/>
  <c r="AB284" i="9"/>
  <c r="AA284" i="9"/>
  <c r="Z284" i="9"/>
  <c r="Y284" i="9"/>
  <c r="AD283" i="9"/>
  <c r="AC283" i="9"/>
  <c r="AB283" i="9"/>
  <c r="AA283" i="9"/>
  <c r="Z283" i="9"/>
  <c r="Y283" i="9"/>
  <c r="AD282" i="9"/>
  <c r="AC282" i="9"/>
  <c r="AB282" i="9"/>
  <c r="AA282" i="9"/>
  <c r="Z282" i="9"/>
  <c r="Y282" i="9"/>
  <c r="AD281" i="9"/>
  <c r="AC281" i="9"/>
  <c r="AB281" i="9"/>
  <c r="AA281" i="9"/>
  <c r="Z281" i="9"/>
  <c r="Y281" i="9"/>
  <c r="AD280" i="9"/>
  <c r="AC280" i="9"/>
  <c r="AB280" i="9"/>
  <c r="AA280" i="9"/>
  <c r="Z280" i="9"/>
  <c r="Y280" i="9"/>
  <c r="AD279" i="9"/>
  <c r="AC279" i="9"/>
  <c r="AB279" i="9"/>
  <c r="AA279" i="9"/>
  <c r="Z279" i="9"/>
  <c r="Y279" i="9"/>
  <c r="AD278" i="9"/>
  <c r="AC278" i="9"/>
  <c r="AB278" i="9"/>
  <c r="AA278" i="9"/>
  <c r="Z278" i="9"/>
  <c r="Y278" i="9"/>
  <c r="AD277" i="9"/>
  <c r="AC277" i="9"/>
  <c r="AB277" i="9"/>
  <c r="AA277" i="9"/>
  <c r="Z277" i="9"/>
  <c r="Y277" i="9"/>
  <c r="AD276" i="9"/>
  <c r="AC276" i="9"/>
  <c r="AB276" i="9"/>
  <c r="AA276" i="9"/>
  <c r="Z276" i="9"/>
  <c r="Y276" i="9"/>
  <c r="AD275" i="9"/>
  <c r="AC275" i="9"/>
  <c r="AB275" i="9"/>
  <c r="AA275" i="9"/>
  <c r="Z275" i="9"/>
  <c r="Y275" i="9"/>
  <c r="AD274" i="9"/>
  <c r="AC274" i="9"/>
  <c r="AB274" i="9"/>
  <c r="AA274" i="9"/>
  <c r="Z274" i="9"/>
  <c r="Y274" i="9"/>
  <c r="AD273" i="9"/>
  <c r="AC273" i="9"/>
  <c r="AB273" i="9"/>
  <c r="AA273" i="9"/>
  <c r="Z273" i="9"/>
  <c r="Y273" i="9"/>
  <c r="AD272" i="9"/>
  <c r="AC272" i="9"/>
  <c r="AB272" i="9"/>
  <c r="AA272" i="9"/>
  <c r="Z272" i="9"/>
  <c r="Y272" i="9"/>
  <c r="AD271" i="9"/>
  <c r="AC271" i="9"/>
  <c r="AB271" i="9"/>
  <c r="AA271" i="9"/>
  <c r="Z271" i="9"/>
  <c r="Y271" i="9"/>
  <c r="AD270" i="9"/>
  <c r="AC270" i="9"/>
  <c r="AB270" i="9"/>
  <c r="AA270" i="9"/>
  <c r="Z270" i="9"/>
  <c r="Y270" i="9"/>
  <c r="AD269" i="9"/>
  <c r="AC269" i="9"/>
  <c r="AB269" i="9"/>
  <c r="AA269" i="9"/>
  <c r="Z269" i="9"/>
  <c r="Y269" i="9"/>
  <c r="AD268" i="9"/>
  <c r="AC268" i="9"/>
  <c r="AB268" i="9"/>
  <c r="AA268" i="9"/>
  <c r="Z268" i="9"/>
  <c r="Y268" i="9"/>
  <c r="AD267" i="9"/>
  <c r="AC267" i="9"/>
  <c r="AB267" i="9"/>
  <c r="AA267" i="9"/>
  <c r="Z267" i="9"/>
  <c r="Y267" i="9"/>
  <c r="AD266" i="9"/>
  <c r="AC266" i="9"/>
  <c r="AB266" i="9"/>
  <c r="AA266" i="9"/>
  <c r="Z266" i="9"/>
  <c r="Y266" i="9"/>
  <c r="AD265" i="9"/>
  <c r="AC265" i="9"/>
  <c r="AB265" i="9"/>
  <c r="AA265" i="9"/>
  <c r="Z265" i="9"/>
  <c r="Y265" i="9"/>
  <c r="AD264" i="9"/>
  <c r="AC264" i="9"/>
  <c r="AB264" i="9"/>
  <c r="AA264" i="9"/>
  <c r="Z264" i="9"/>
  <c r="Y264" i="9"/>
  <c r="AD263" i="9"/>
  <c r="AC263" i="9"/>
  <c r="AB263" i="9"/>
  <c r="AA263" i="9"/>
  <c r="Z263" i="9"/>
  <c r="Y263" i="9"/>
  <c r="AD262" i="9"/>
  <c r="AC262" i="9"/>
  <c r="AB262" i="9"/>
  <c r="AA262" i="9"/>
  <c r="Z262" i="9"/>
  <c r="Y262" i="9"/>
  <c r="AD261" i="9"/>
  <c r="AC261" i="9"/>
  <c r="AB261" i="9"/>
  <c r="AA261" i="9"/>
  <c r="Z261" i="9"/>
  <c r="Y261" i="9"/>
  <c r="AD260" i="9"/>
  <c r="AC260" i="9"/>
  <c r="AB260" i="9"/>
  <c r="AA260" i="9"/>
  <c r="Z260" i="9"/>
  <c r="Y260" i="9"/>
  <c r="AD259" i="9"/>
  <c r="AC259" i="9"/>
  <c r="AB259" i="9"/>
  <c r="AA259" i="9"/>
  <c r="Z259" i="9"/>
  <c r="Y259" i="9"/>
  <c r="AD258" i="9"/>
  <c r="AC258" i="9"/>
  <c r="AB258" i="9"/>
  <c r="AA258" i="9"/>
  <c r="Z258" i="9"/>
  <c r="Y258" i="9"/>
  <c r="AD257" i="9"/>
  <c r="AC257" i="9"/>
  <c r="AB257" i="9"/>
  <c r="AA257" i="9"/>
  <c r="Z257" i="9"/>
  <c r="Y257" i="9"/>
  <c r="AD256" i="9"/>
  <c r="AC256" i="9"/>
  <c r="AB256" i="9"/>
  <c r="AA256" i="9"/>
  <c r="Z256" i="9"/>
  <c r="Y256" i="9"/>
  <c r="AD255" i="9"/>
  <c r="AC255" i="9"/>
  <c r="AB255" i="9"/>
  <c r="AA255" i="9"/>
  <c r="Z255" i="9"/>
  <c r="Y255" i="9"/>
  <c r="AD254" i="9"/>
  <c r="AC254" i="9"/>
  <c r="AB254" i="9"/>
  <c r="AA254" i="9"/>
  <c r="Z254" i="9"/>
  <c r="Y254" i="9"/>
  <c r="AD253" i="9"/>
  <c r="AC253" i="9"/>
  <c r="AB253" i="9"/>
  <c r="AA253" i="9"/>
  <c r="Z253" i="9"/>
  <c r="Y253" i="9"/>
  <c r="AD252" i="9"/>
  <c r="AC252" i="9"/>
  <c r="AB252" i="9"/>
  <c r="AA252" i="9"/>
  <c r="Z252" i="9"/>
  <c r="Y252" i="9"/>
  <c r="AD251" i="9"/>
  <c r="AC251" i="9"/>
  <c r="AB251" i="9"/>
  <c r="AA251" i="9"/>
  <c r="Z251" i="9"/>
  <c r="Y251" i="9"/>
  <c r="AD250" i="9"/>
  <c r="AC250" i="9"/>
  <c r="AB250" i="9"/>
  <c r="AA250" i="9"/>
  <c r="Z250" i="9"/>
  <c r="Y250" i="9"/>
  <c r="AD249" i="9"/>
  <c r="AC249" i="9"/>
  <c r="AB249" i="9"/>
  <c r="AA249" i="9"/>
  <c r="Z249" i="9"/>
  <c r="Y249" i="9"/>
  <c r="AD248" i="9"/>
  <c r="AC248" i="9"/>
  <c r="AB248" i="9"/>
  <c r="AA248" i="9"/>
  <c r="Z248" i="9"/>
  <c r="Y248" i="9"/>
  <c r="AD247" i="9"/>
  <c r="AC247" i="9"/>
  <c r="AB247" i="9"/>
  <c r="AA247" i="9"/>
  <c r="Z247" i="9"/>
  <c r="Y247" i="9"/>
  <c r="AD246" i="9"/>
  <c r="AC246" i="9"/>
  <c r="AB246" i="9"/>
  <c r="AA246" i="9"/>
  <c r="Z246" i="9"/>
  <c r="Y246" i="9"/>
  <c r="AD245" i="9"/>
  <c r="AC245" i="9"/>
  <c r="AB245" i="9"/>
  <c r="AA245" i="9"/>
  <c r="Z245" i="9"/>
  <c r="Y245" i="9"/>
  <c r="AD244" i="9"/>
  <c r="AC244" i="9"/>
  <c r="AB244" i="9"/>
  <c r="AA244" i="9"/>
  <c r="Z244" i="9"/>
  <c r="Y244" i="9"/>
  <c r="AD243" i="9"/>
  <c r="AC243" i="9"/>
  <c r="AB243" i="9"/>
  <c r="AA243" i="9"/>
  <c r="Z243" i="9"/>
  <c r="Y243" i="9"/>
  <c r="AD242" i="9"/>
  <c r="AC242" i="9"/>
  <c r="AB242" i="9"/>
  <c r="AA242" i="9"/>
  <c r="Z242" i="9"/>
  <c r="Y242" i="9"/>
  <c r="AD241" i="9"/>
  <c r="AC241" i="9"/>
  <c r="AB241" i="9"/>
  <c r="AA241" i="9"/>
  <c r="Z241" i="9"/>
  <c r="Y241" i="9"/>
  <c r="AD240" i="9"/>
  <c r="AC240" i="9"/>
  <c r="AB240" i="9"/>
  <c r="AA240" i="9"/>
  <c r="Z240" i="9"/>
  <c r="Y240" i="9"/>
  <c r="AD239" i="9"/>
  <c r="AC239" i="9"/>
  <c r="AB239" i="9"/>
  <c r="AA239" i="9"/>
  <c r="Z239" i="9"/>
  <c r="Y239" i="9"/>
  <c r="AD238" i="9"/>
  <c r="AC238" i="9"/>
  <c r="AB238" i="9"/>
  <c r="AA238" i="9"/>
  <c r="Z238" i="9"/>
  <c r="Y238" i="9"/>
  <c r="AD237" i="9"/>
  <c r="AC237" i="9"/>
  <c r="AB237" i="9"/>
  <c r="AA237" i="9"/>
  <c r="Z237" i="9"/>
  <c r="Y237" i="9"/>
  <c r="AD236" i="9"/>
  <c r="AC236" i="9"/>
  <c r="AB236" i="9"/>
  <c r="AA236" i="9"/>
  <c r="Z236" i="9"/>
  <c r="Y236" i="9"/>
  <c r="AD235" i="9"/>
  <c r="AC235" i="9"/>
  <c r="AB235" i="9"/>
  <c r="AA235" i="9"/>
  <c r="Z235" i="9"/>
  <c r="Y235" i="9"/>
  <c r="AD234" i="9"/>
  <c r="AC234" i="9"/>
  <c r="AB234" i="9"/>
  <c r="AA234" i="9"/>
  <c r="Z234" i="9"/>
  <c r="Y234" i="9"/>
  <c r="AD233" i="9"/>
  <c r="AC233" i="9"/>
  <c r="AB233" i="9"/>
  <c r="AA233" i="9"/>
  <c r="Z233" i="9"/>
  <c r="Y233" i="9"/>
  <c r="AD232" i="9"/>
  <c r="AC232" i="9"/>
  <c r="AB232" i="9"/>
  <c r="AA232" i="9"/>
  <c r="Z232" i="9"/>
  <c r="Y232" i="9"/>
  <c r="AD231" i="9"/>
  <c r="AC231" i="9"/>
  <c r="AB231" i="9"/>
  <c r="AA231" i="9"/>
  <c r="Z231" i="9"/>
  <c r="Y231" i="9"/>
  <c r="AD230" i="9"/>
  <c r="AC230" i="9"/>
  <c r="AB230" i="9"/>
  <c r="AA230" i="9"/>
  <c r="Z230" i="9"/>
  <c r="Y230" i="9"/>
  <c r="AD229" i="9"/>
  <c r="AC229" i="9"/>
  <c r="AB229" i="9"/>
  <c r="AA229" i="9"/>
  <c r="Z229" i="9"/>
  <c r="Y229" i="9"/>
  <c r="AD228" i="9"/>
  <c r="AC228" i="9"/>
  <c r="AB228" i="9"/>
  <c r="AA228" i="9"/>
  <c r="Z228" i="9"/>
  <c r="Y228" i="9"/>
  <c r="AD227" i="9"/>
  <c r="AC227" i="9"/>
  <c r="AB227" i="9"/>
  <c r="AA227" i="9"/>
  <c r="Z227" i="9"/>
  <c r="Y227" i="9"/>
  <c r="AD226" i="9"/>
  <c r="AC226" i="9"/>
  <c r="AB226" i="9"/>
  <c r="AA226" i="9"/>
  <c r="Z226" i="9"/>
  <c r="Y226" i="9"/>
  <c r="AD225" i="9"/>
  <c r="AC225" i="9"/>
  <c r="AB225" i="9"/>
  <c r="AA225" i="9"/>
  <c r="Z225" i="9"/>
  <c r="Y225" i="9"/>
  <c r="AD224" i="9"/>
  <c r="AC224" i="9"/>
  <c r="AB224" i="9"/>
  <c r="AA224" i="9"/>
  <c r="Z224" i="9"/>
  <c r="Y224" i="9"/>
  <c r="AD223" i="9"/>
  <c r="AC223" i="9"/>
  <c r="AB223" i="9"/>
  <c r="AA223" i="9"/>
  <c r="Z223" i="9"/>
  <c r="Y223" i="9"/>
  <c r="AD222" i="9"/>
  <c r="AC222" i="9"/>
  <c r="AB222" i="9"/>
  <c r="AA222" i="9"/>
  <c r="Z222" i="9"/>
  <c r="Y222" i="9"/>
  <c r="AD221" i="9"/>
  <c r="AC221" i="9"/>
  <c r="AB221" i="9"/>
  <c r="AA221" i="9"/>
  <c r="Z221" i="9"/>
  <c r="Y221" i="9"/>
  <c r="AD220" i="9"/>
  <c r="AC220" i="9"/>
  <c r="AB220" i="9"/>
  <c r="AA220" i="9"/>
  <c r="Z220" i="9"/>
  <c r="Y220" i="9"/>
  <c r="AD219" i="9"/>
  <c r="AC219" i="9"/>
  <c r="AB219" i="9"/>
  <c r="AA219" i="9"/>
  <c r="Z219" i="9"/>
  <c r="Y219" i="9"/>
  <c r="AD218" i="9"/>
  <c r="AC218" i="9"/>
  <c r="AB218" i="9"/>
  <c r="AA218" i="9"/>
  <c r="Z218" i="9"/>
  <c r="Y218" i="9"/>
  <c r="AD217" i="9"/>
  <c r="AC217" i="9"/>
  <c r="AB217" i="9"/>
  <c r="AA217" i="9"/>
  <c r="Z217" i="9"/>
  <c r="Y217" i="9"/>
  <c r="AD216" i="9"/>
  <c r="AC216" i="9"/>
  <c r="AB216" i="9"/>
  <c r="AA216" i="9"/>
  <c r="Z216" i="9"/>
  <c r="Y216" i="9"/>
  <c r="AD215" i="9"/>
  <c r="AC215" i="9"/>
  <c r="AB215" i="9"/>
  <c r="AA215" i="9"/>
  <c r="Z215" i="9"/>
  <c r="Y215" i="9"/>
  <c r="AD214" i="9"/>
  <c r="AC214" i="9"/>
  <c r="AB214" i="9"/>
  <c r="AA214" i="9"/>
  <c r="Z214" i="9"/>
  <c r="Y214" i="9"/>
  <c r="AD213" i="9"/>
  <c r="AC213" i="9"/>
  <c r="AB213" i="9"/>
  <c r="AA213" i="9"/>
  <c r="Z213" i="9"/>
  <c r="Y213" i="9"/>
  <c r="AD212" i="9"/>
  <c r="AC212" i="9"/>
  <c r="AB212" i="9"/>
  <c r="AA212" i="9"/>
  <c r="Z212" i="9"/>
  <c r="Y212" i="9"/>
  <c r="AD211" i="9"/>
  <c r="AC211" i="9"/>
  <c r="AB211" i="9"/>
  <c r="AA211" i="9"/>
  <c r="Z211" i="9"/>
  <c r="Y211" i="9"/>
  <c r="AD210" i="9"/>
  <c r="AC210" i="9"/>
  <c r="AB210" i="9"/>
  <c r="AA210" i="9"/>
  <c r="Z210" i="9"/>
  <c r="Y210" i="9"/>
  <c r="AD209" i="9"/>
  <c r="AC209" i="9"/>
  <c r="AB209" i="9"/>
  <c r="AA209" i="9"/>
  <c r="Z209" i="9"/>
  <c r="Y209" i="9"/>
  <c r="AD208" i="9"/>
  <c r="AC208" i="9"/>
  <c r="AB208" i="9"/>
  <c r="AA208" i="9"/>
  <c r="Z208" i="9"/>
  <c r="Y208" i="9"/>
  <c r="AD207" i="9"/>
  <c r="AC207" i="9"/>
  <c r="AB207" i="9"/>
  <c r="AA207" i="9"/>
  <c r="Z207" i="9"/>
  <c r="Y207" i="9"/>
  <c r="AD206" i="9"/>
  <c r="AC206" i="9"/>
  <c r="AB206" i="9"/>
  <c r="AA206" i="9"/>
  <c r="Z206" i="9"/>
  <c r="Y206" i="9"/>
  <c r="AD205" i="9"/>
  <c r="AC205" i="9"/>
  <c r="AB205" i="9"/>
  <c r="AA205" i="9"/>
  <c r="Z205" i="9"/>
  <c r="Y205" i="9"/>
  <c r="AD204" i="9"/>
  <c r="AC204" i="9"/>
  <c r="AB204" i="9"/>
  <c r="AA204" i="9"/>
  <c r="Z204" i="9"/>
  <c r="Y204" i="9"/>
  <c r="AD203" i="9"/>
  <c r="AC203" i="9"/>
  <c r="AB203" i="9"/>
  <c r="AA203" i="9"/>
  <c r="Z203" i="9"/>
  <c r="Y203" i="9"/>
  <c r="AD202" i="9"/>
  <c r="AC202" i="9"/>
  <c r="AB202" i="9"/>
  <c r="AA202" i="9"/>
  <c r="Z202" i="9"/>
  <c r="Y202" i="9"/>
  <c r="AD201" i="9"/>
  <c r="AC201" i="9"/>
  <c r="AB201" i="9"/>
  <c r="AA201" i="9"/>
  <c r="Z201" i="9"/>
  <c r="Y201" i="9"/>
  <c r="AD200" i="9"/>
  <c r="AC200" i="9"/>
  <c r="AB200" i="9"/>
  <c r="AA200" i="9"/>
  <c r="Z200" i="9"/>
  <c r="Y200" i="9"/>
  <c r="AD199" i="9"/>
  <c r="AC199" i="9"/>
  <c r="AB199" i="9"/>
  <c r="AA199" i="9"/>
  <c r="Z199" i="9"/>
  <c r="Y199" i="9"/>
  <c r="AD198" i="9"/>
  <c r="AC198" i="9"/>
  <c r="AB198" i="9"/>
  <c r="AA198" i="9"/>
  <c r="Z198" i="9"/>
  <c r="Y198" i="9"/>
  <c r="AD197" i="9"/>
  <c r="AC197" i="9"/>
  <c r="AB197" i="9"/>
  <c r="AA197" i="9"/>
  <c r="Z197" i="9"/>
  <c r="Y197" i="9"/>
  <c r="AD196" i="9"/>
  <c r="AC196" i="9"/>
  <c r="AB196" i="9"/>
  <c r="AA196" i="9"/>
  <c r="Z196" i="9"/>
  <c r="Y196" i="9"/>
  <c r="AD195" i="9"/>
  <c r="AC195" i="9"/>
  <c r="AB195" i="9"/>
  <c r="AA195" i="9"/>
  <c r="Z195" i="9"/>
  <c r="Y195" i="9"/>
  <c r="AD194" i="9"/>
  <c r="AC194" i="9"/>
  <c r="AB194" i="9"/>
  <c r="AA194" i="9"/>
  <c r="Z194" i="9"/>
  <c r="Y194" i="9"/>
  <c r="AD193" i="9"/>
  <c r="AC193" i="9"/>
  <c r="AB193" i="9"/>
  <c r="AA193" i="9"/>
  <c r="Z193" i="9"/>
  <c r="Y193" i="9"/>
  <c r="AD192" i="9"/>
  <c r="AC192" i="9"/>
  <c r="AB192" i="9"/>
  <c r="AA192" i="9"/>
  <c r="Z192" i="9"/>
  <c r="Y192" i="9"/>
  <c r="AD191" i="9"/>
  <c r="AC191" i="9"/>
  <c r="AB191" i="9"/>
  <c r="AA191" i="9"/>
  <c r="Z191" i="9"/>
  <c r="Y191" i="9"/>
  <c r="AD190" i="9"/>
  <c r="AC190" i="9"/>
  <c r="AB190" i="9"/>
  <c r="AA190" i="9"/>
  <c r="Z190" i="9"/>
  <c r="Y190" i="9"/>
  <c r="AD189" i="9"/>
  <c r="AC189" i="9"/>
  <c r="AB189" i="9"/>
  <c r="AA189" i="9"/>
  <c r="Z189" i="9"/>
  <c r="Y189" i="9"/>
  <c r="AD188" i="9"/>
  <c r="AC188" i="9"/>
  <c r="AB188" i="9"/>
  <c r="AA188" i="9"/>
  <c r="Z188" i="9"/>
  <c r="Y188" i="9"/>
  <c r="AD187" i="9"/>
  <c r="AC187" i="9"/>
  <c r="AB187" i="9"/>
  <c r="AA187" i="9"/>
  <c r="Z187" i="9"/>
  <c r="Y187" i="9"/>
  <c r="AD186" i="9"/>
  <c r="AC186" i="9"/>
  <c r="AB186" i="9"/>
  <c r="AA186" i="9"/>
  <c r="Z186" i="9"/>
  <c r="Y186" i="9"/>
  <c r="AD185" i="9"/>
  <c r="AC185" i="9"/>
  <c r="AB185" i="9"/>
  <c r="AA185" i="9"/>
  <c r="Z185" i="9"/>
  <c r="Y185" i="9"/>
  <c r="AD184" i="9"/>
  <c r="AC184" i="9"/>
  <c r="AB184" i="9"/>
  <c r="AA184" i="9"/>
  <c r="Z184" i="9"/>
  <c r="Y184" i="9"/>
  <c r="AD183" i="9"/>
  <c r="AC183" i="9"/>
  <c r="AB183" i="9"/>
  <c r="AA183" i="9"/>
  <c r="Z183" i="9"/>
  <c r="Y183" i="9"/>
  <c r="AD182" i="9"/>
  <c r="AC182" i="9"/>
  <c r="AB182" i="9"/>
  <c r="AA182" i="9"/>
  <c r="Z182" i="9"/>
  <c r="Y182" i="9"/>
  <c r="AD181" i="9"/>
  <c r="AC181" i="9"/>
  <c r="AB181" i="9"/>
  <c r="AA181" i="9"/>
  <c r="Z181" i="9"/>
  <c r="Y181" i="9"/>
  <c r="AD180" i="9"/>
  <c r="AC180" i="9"/>
  <c r="AB180" i="9"/>
  <c r="AA180" i="9"/>
  <c r="Z180" i="9"/>
  <c r="Y180" i="9"/>
  <c r="AD179" i="9"/>
  <c r="AC179" i="9"/>
  <c r="AB179" i="9"/>
  <c r="AA179" i="9"/>
  <c r="Z179" i="9"/>
  <c r="Y179" i="9"/>
  <c r="AD178" i="9"/>
  <c r="AC178" i="9"/>
  <c r="AB178" i="9"/>
  <c r="AA178" i="9"/>
  <c r="Z178" i="9"/>
  <c r="Y178" i="9"/>
  <c r="AD177" i="9"/>
  <c r="AC177" i="9"/>
  <c r="AB177" i="9"/>
  <c r="AA177" i="9"/>
  <c r="Z177" i="9"/>
  <c r="Y177" i="9"/>
  <c r="AD176" i="9"/>
  <c r="AC176" i="9"/>
  <c r="AB176" i="9"/>
  <c r="AA176" i="9"/>
  <c r="Z176" i="9"/>
  <c r="Y176" i="9"/>
  <c r="AD175" i="9"/>
  <c r="AC175" i="9"/>
  <c r="AB175" i="9"/>
  <c r="AA175" i="9"/>
  <c r="Z175" i="9"/>
  <c r="Y175" i="9"/>
  <c r="AD174" i="9"/>
  <c r="AC174" i="9"/>
  <c r="AB174" i="9"/>
  <c r="AA174" i="9"/>
  <c r="Z174" i="9"/>
  <c r="Y174" i="9"/>
  <c r="AD173" i="9"/>
  <c r="AC173" i="9"/>
  <c r="AB173" i="9"/>
  <c r="AA173" i="9"/>
  <c r="Z173" i="9"/>
  <c r="Y173" i="9"/>
  <c r="AD172" i="9"/>
  <c r="AC172" i="9"/>
  <c r="AB172" i="9"/>
  <c r="AA172" i="9"/>
  <c r="Z172" i="9"/>
  <c r="Y172" i="9"/>
  <c r="AD171" i="9"/>
  <c r="AC171" i="9"/>
  <c r="AB171" i="9"/>
  <c r="AA171" i="9"/>
  <c r="Z171" i="9"/>
  <c r="Y171" i="9"/>
  <c r="AD170" i="9"/>
  <c r="AC170" i="9"/>
  <c r="AB170" i="9"/>
  <c r="AA170" i="9"/>
  <c r="Z170" i="9"/>
  <c r="Y170" i="9"/>
  <c r="AD169" i="9"/>
  <c r="AC169" i="9"/>
  <c r="AB169" i="9"/>
  <c r="AA169" i="9"/>
  <c r="Z169" i="9"/>
  <c r="Y169" i="9"/>
  <c r="AD168" i="9"/>
  <c r="AC168" i="9"/>
  <c r="AB168" i="9"/>
  <c r="AA168" i="9"/>
  <c r="Z168" i="9"/>
  <c r="Y168" i="9"/>
  <c r="AD167" i="9"/>
  <c r="AC167" i="9"/>
  <c r="AB167" i="9"/>
  <c r="AA167" i="9"/>
  <c r="Z167" i="9"/>
  <c r="Y167" i="9"/>
  <c r="AD166" i="9"/>
  <c r="AC166" i="9"/>
  <c r="AB166" i="9"/>
  <c r="AA166" i="9"/>
  <c r="Z166" i="9"/>
  <c r="Y166" i="9"/>
  <c r="AD165" i="9"/>
  <c r="AC165" i="9"/>
  <c r="AB165" i="9"/>
  <c r="AA165" i="9"/>
  <c r="Z165" i="9"/>
  <c r="Y165" i="9"/>
  <c r="AD164" i="9"/>
  <c r="AC164" i="9"/>
  <c r="AB164" i="9"/>
  <c r="AA164" i="9"/>
  <c r="Z164" i="9"/>
  <c r="Y164" i="9"/>
  <c r="AD163" i="9"/>
  <c r="AC163" i="9"/>
  <c r="AB163" i="9"/>
  <c r="AA163" i="9"/>
  <c r="Z163" i="9"/>
  <c r="Y163" i="9"/>
  <c r="AD162" i="9"/>
  <c r="AC162" i="9"/>
  <c r="AB162" i="9"/>
  <c r="AA162" i="9"/>
  <c r="Z162" i="9"/>
  <c r="Y162" i="9"/>
  <c r="AD161" i="9"/>
  <c r="AC161" i="9"/>
  <c r="AB161" i="9"/>
  <c r="AA161" i="9"/>
  <c r="Z161" i="9"/>
  <c r="Y161" i="9"/>
  <c r="AD160" i="9"/>
  <c r="AC160" i="9"/>
  <c r="AB160" i="9"/>
  <c r="AA160" i="9"/>
  <c r="Z160" i="9"/>
  <c r="Y160" i="9"/>
  <c r="AD159" i="9"/>
  <c r="AC159" i="9"/>
  <c r="AB159" i="9"/>
  <c r="AA159" i="9"/>
  <c r="Z159" i="9"/>
  <c r="Y159" i="9"/>
  <c r="AD158" i="9"/>
  <c r="AC158" i="9"/>
  <c r="AB158" i="9"/>
  <c r="AA158" i="9"/>
  <c r="Z158" i="9"/>
  <c r="Y158" i="9"/>
  <c r="AD157" i="9"/>
  <c r="AC157" i="9"/>
  <c r="AB157" i="9"/>
  <c r="AA157" i="9"/>
  <c r="Z157" i="9"/>
  <c r="Y157" i="9"/>
  <c r="AD156" i="9"/>
  <c r="AC156" i="9"/>
  <c r="AB156" i="9"/>
  <c r="AA156" i="9"/>
  <c r="Z156" i="9"/>
  <c r="Y156" i="9"/>
  <c r="AD155" i="9"/>
  <c r="AC155" i="9"/>
  <c r="AB155" i="9"/>
  <c r="AA155" i="9"/>
  <c r="Z155" i="9"/>
  <c r="Y155" i="9"/>
  <c r="AD154" i="9"/>
  <c r="AC154" i="9"/>
  <c r="AB154" i="9"/>
  <c r="AA154" i="9"/>
  <c r="Z154" i="9"/>
  <c r="Y154" i="9"/>
  <c r="AD153" i="9"/>
  <c r="AC153" i="9"/>
  <c r="AB153" i="9"/>
  <c r="AA153" i="9"/>
  <c r="Z153" i="9"/>
  <c r="Y153" i="9"/>
  <c r="AD152" i="9"/>
  <c r="AC152" i="9"/>
  <c r="AB152" i="9"/>
  <c r="AA152" i="9"/>
  <c r="Z152" i="9"/>
  <c r="Y152" i="9"/>
  <c r="AD151" i="9"/>
  <c r="AC151" i="9"/>
  <c r="AB151" i="9"/>
  <c r="AA151" i="9"/>
  <c r="Z151" i="9"/>
  <c r="Y151" i="9"/>
  <c r="AD150" i="9"/>
  <c r="AC150" i="9"/>
  <c r="AB150" i="9"/>
  <c r="AA150" i="9"/>
  <c r="Z150" i="9"/>
  <c r="Y150" i="9"/>
  <c r="AD149" i="9"/>
  <c r="AC149" i="9"/>
  <c r="AB149" i="9"/>
  <c r="AA149" i="9"/>
  <c r="Z149" i="9"/>
  <c r="Y149" i="9"/>
  <c r="AD148" i="9"/>
  <c r="AC148" i="9"/>
  <c r="AB148" i="9"/>
  <c r="AA148" i="9"/>
  <c r="Z148" i="9"/>
  <c r="Y148" i="9"/>
  <c r="AD147" i="9"/>
  <c r="AC147" i="9"/>
  <c r="AB147" i="9"/>
  <c r="AA147" i="9"/>
  <c r="Z147" i="9"/>
  <c r="Y147" i="9"/>
  <c r="AD146" i="9"/>
  <c r="AC146" i="9"/>
  <c r="AB146" i="9"/>
  <c r="AA146" i="9"/>
  <c r="Z146" i="9"/>
  <c r="Y146" i="9"/>
  <c r="AD145" i="9"/>
  <c r="AC145" i="9"/>
  <c r="AB145" i="9"/>
  <c r="AA145" i="9"/>
  <c r="Z145" i="9"/>
  <c r="Y145" i="9"/>
  <c r="AD144" i="9"/>
  <c r="AC144" i="9"/>
  <c r="AB144" i="9"/>
  <c r="AA144" i="9"/>
  <c r="Z144" i="9"/>
  <c r="Y144" i="9"/>
  <c r="AD143" i="9"/>
  <c r="AC143" i="9"/>
  <c r="AB143" i="9"/>
  <c r="AA143" i="9"/>
  <c r="Z143" i="9"/>
  <c r="Y143" i="9"/>
  <c r="AD142" i="9"/>
  <c r="AC142" i="9"/>
  <c r="AB142" i="9"/>
  <c r="AA142" i="9"/>
  <c r="Z142" i="9"/>
  <c r="Y142" i="9"/>
  <c r="AD141" i="9"/>
  <c r="AC141" i="9"/>
  <c r="AB141" i="9"/>
  <c r="AA141" i="9"/>
  <c r="Z141" i="9"/>
  <c r="Y141" i="9"/>
  <c r="AD140" i="9"/>
  <c r="AC140" i="9"/>
  <c r="AB140" i="9"/>
  <c r="AA140" i="9"/>
  <c r="Z140" i="9"/>
  <c r="Y140" i="9"/>
  <c r="AD139" i="9"/>
  <c r="AC139" i="9"/>
  <c r="AB139" i="9"/>
  <c r="AA139" i="9"/>
  <c r="Z139" i="9"/>
  <c r="Y139" i="9"/>
  <c r="AD138" i="9"/>
  <c r="AC138" i="9"/>
  <c r="AB138" i="9"/>
  <c r="AA138" i="9"/>
  <c r="Z138" i="9"/>
  <c r="Y138" i="9"/>
  <c r="AD137" i="9"/>
  <c r="AC137" i="9"/>
  <c r="AB137" i="9"/>
  <c r="AA137" i="9"/>
  <c r="Z137" i="9"/>
  <c r="Y137" i="9"/>
  <c r="AD136" i="9"/>
  <c r="AC136" i="9"/>
  <c r="AB136" i="9"/>
  <c r="AA136" i="9"/>
  <c r="Z136" i="9"/>
  <c r="Y136" i="9"/>
  <c r="AD135" i="9"/>
  <c r="AC135" i="9"/>
  <c r="AB135" i="9"/>
  <c r="AA135" i="9"/>
  <c r="Z135" i="9"/>
  <c r="Y135" i="9"/>
  <c r="AD134" i="9"/>
  <c r="AC134" i="9"/>
  <c r="AB134" i="9"/>
  <c r="AA134" i="9"/>
  <c r="Z134" i="9"/>
  <c r="Y134" i="9"/>
  <c r="AD133" i="9"/>
  <c r="AC133" i="9"/>
  <c r="AB133" i="9"/>
  <c r="AA133" i="9"/>
  <c r="Z133" i="9"/>
  <c r="Y133" i="9"/>
  <c r="AD132" i="9"/>
  <c r="AC132" i="9"/>
  <c r="AB132" i="9"/>
  <c r="AA132" i="9"/>
  <c r="Z132" i="9"/>
  <c r="Y132" i="9"/>
  <c r="AD131" i="9"/>
  <c r="AC131" i="9"/>
  <c r="AB131" i="9"/>
  <c r="AA131" i="9"/>
  <c r="Z131" i="9"/>
  <c r="Y131" i="9"/>
  <c r="AD130" i="9"/>
  <c r="AC130" i="9"/>
  <c r="AB130" i="9"/>
  <c r="AA130" i="9"/>
  <c r="Z130" i="9"/>
  <c r="Y130" i="9"/>
  <c r="AD129" i="9"/>
  <c r="AC129" i="9"/>
  <c r="AB129" i="9"/>
  <c r="AA129" i="9"/>
  <c r="Z129" i="9"/>
  <c r="Y129" i="9"/>
  <c r="AD128" i="9"/>
  <c r="AC128" i="9"/>
  <c r="AB128" i="9"/>
  <c r="AA128" i="9"/>
  <c r="Z128" i="9"/>
  <c r="Y128" i="9"/>
  <c r="AD127" i="9"/>
  <c r="AC127" i="9"/>
  <c r="AB127" i="9"/>
  <c r="AA127" i="9"/>
  <c r="Z127" i="9"/>
  <c r="Y127" i="9"/>
  <c r="AD126" i="9"/>
  <c r="AC126" i="9"/>
  <c r="AB126" i="9"/>
  <c r="AA126" i="9"/>
  <c r="Z126" i="9"/>
  <c r="Y126" i="9"/>
  <c r="AD125" i="9"/>
  <c r="AC125" i="9"/>
  <c r="AB125" i="9"/>
  <c r="AA125" i="9"/>
  <c r="Z125" i="9"/>
  <c r="Y125" i="9"/>
  <c r="AD124" i="9"/>
  <c r="AC124" i="9"/>
  <c r="AB124" i="9"/>
  <c r="AA124" i="9"/>
  <c r="Z124" i="9"/>
  <c r="Y124" i="9"/>
  <c r="AD123" i="9"/>
  <c r="AC123" i="9"/>
  <c r="AB123" i="9"/>
  <c r="AA123" i="9"/>
  <c r="Z123" i="9"/>
  <c r="Y123" i="9"/>
  <c r="AD122" i="9"/>
  <c r="AC122" i="9"/>
  <c r="AB122" i="9"/>
  <c r="AA122" i="9"/>
  <c r="Z122" i="9"/>
  <c r="Y122" i="9"/>
  <c r="AD121" i="9"/>
  <c r="AC121" i="9"/>
  <c r="AB121" i="9"/>
  <c r="AA121" i="9"/>
  <c r="Z121" i="9"/>
  <c r="Y121" i="9"/>
  <c r="AD120" i="9"/>
  <c r="AC120" i="9"/>
  <c r="AB120" i="9"/>
  <c r="AA120" i="9"/>
  <c r="Z120" i="9"/>
  <c r="Y120" i="9"/>
  <c r="AD119" i="9"/>
  <c r="AC119" i="9"/>
  <c r="AB119" i="9"/>
  <c r="AA119" i="9"/>
  <c r="Z119" i="9"/>
  <c r="Y119" i="9"/>
  <c r="AD118" i="9"/>
  <c r="AC118" i="9"/>
  <c r="AB118" i="9"/>
  <c r="AA118" i="9"/>
  <c r="Z118" i="9"/>
  <c r="Y118" i="9"/>
  <c r="AD117" i="9"/>
  <c r="AC117" i="9"/>
  <c r="AB117" i="9"/>
  <c r="AA117" i="9"/>
  <c r="Z117" i="9"/>
  <c r="Y117" i="9"/>
  <c r="AD116" i="9"/>
  <c r="AC116" i="9"/>
  <c r="AB116" i="9"/>
  <c r="AA116" i="9"/>
  <c r="Z116" i="9"/>
  <c r="Y116" i="9"/>
  <c r="AD115" i="9"/>
  <c r="AC115" i="9"/>
  <c r="AB115" i="9"/>
  <c r="AA115" i="9"/>
  <c r="Z115" i="9"/>
  <c r="Y115" i="9"/>
  <c r="AD114" i="9"/>
  <c r="AC114" i="9"/>
  <c r="AB114" i="9"/>
  <c r="AA114" i="9"/>
  <c r="Z114" i="9"/>
  <c r="Y114" i="9"/>
  <c r="AD113" i="9"/>
  <c r="AC113" i="9"/>
  <c r="AB113" i="9"/>
  <c r="AA113" i="9"/>
  <c r="Z113" i="9"/>
  <c r="Y113" i="9"/>
  <c r="AD112" i="9"/>
  <c r="AC112" i="9"/>
  <c r="AB112" i="9"/>
  <c r="AA112" i="9"/>
  <c r="Z112" i="9"/>
  <c r="Y112" i="9"/>
  <c r="AD111" i="9"/>
  <c r="AC111" i="9"/>
  <c r="AB111" i="9"/>
  <c r="AA111" i="9"/>
  <c r="Z111" i="9"/>
  <c r="Y111" i="9"/>
  <c r="AD110" i="9"/>
  <c r="AC110" i="9"/>
  <c r="AB110" i="9"/>
  <c r="AA110" i="9"/>
  <c r="Z110" i="9"/>
  <c r="Y110" i="9"/>
  <c r="AD109" i="9"/>
  <c r="AC109" i="9"/>
  <c r="AB109" i="9"/>
  <c r="AA109" i="9"/>
  <c r="Z109" i="9"/>
  <c r="Y109" i="9"/>
  <c r="AD108" i="9"/>
  <c r="AC108" i="9"/>
  <c r="AB108" i="9"/>
  <c r="AA108" i="9"/>
  <c r="Z108" i="9"/>
  <c r="Y108" i="9"/>
  <c r="AD107" i="9"/>
  <c r="AC107" i="9"/>
  <c r="AB107" i="9"/>
  <c r="AA107" i="9"/>
  <c r="Z107" i="9"/>
  <c r="Y107" i="9"/>
  <c r="AD106" i="9"/>
  <c r="AC106" i="9"/>
  <c r="AB106" i="9"/>
  <c r="AA106" i="9"/>
  <c r="Z106" i="9"/>
  <c r="Y106" i="9"/>
  <c r="AD105" i="9"/>
  <c r="AC105" i="9"/>
  <c r="AB105" i="9"/>
  <c r="AA105" i="9"/>
  <c r="Z105" i="9"/>
  <c r="Y105" i="9"/>
  <c r="AD104" i="9"/>
  <c r="AC104" i="9"/>
  <c r="AB104" i="9"/>
  <c r="AA104" i="9"/>
  <c r="Z104" i="9"/>
  <c r="Y104" i="9"/>
  <c r="AD103" i="9"/>
  <c r="AC103" i="9"/>
  <c r="AB103" i="9"/>
  <c r="AA103" i="9"/>
  <c r="Z103" i="9"/>
  <c r="Y103" i="9"/>
  <c r="AD102" i="9"/>
  <c r="AC102" i="9"/>
  <c r="AB102" i="9"/>
  <c r="AA102" i="9"/>
  <c r="Z102" i="9"/>
  <c r="Y102" i="9"/>
  <c r="AD101" i="9"/>
  <c r="AC101" i="9"/>
  <c r="AB101" i="9"/>
  <c r="AA101" i="9"/>
  <c r="Z101" i="9"/>
  <c r="Y101" i="9"/>
  <c r="AD100" i="9"/>
  <c r="AC100" i="9"/>
  <c r="AB100" i="9"/>
  <c r="AA100" i="9"/>
  <c r="Z100" i="9"/>
  <c r="Y100" i="9"/>
  <c r="AD99" i="9"/>
  <c r="AC99" i="9"/>
  <c r="AB99" i="9"/>
  <c r="AA99" i="9"/>
  <c r="Z99" i="9"/>
  <c r="Y99" i="9"/>
  <c r="AD98" i="9"/>
  <c r="AC98" i="9"/>
  <c r="AB98" i="9"/>
  <c r="AA98" i="9"/>
  <c r="Z98" i="9"/>
  <c r="Y98" i="9"/>
  <c r="AD97" i="9"/>
  <c r="AC97" i="9"/>
  <c r="AB97" i="9"/>
  <c r="AA97" i="9"/>
  <c r="Z97" i="9"/>
  <c r="Y97" i="9"/>
  <c r="AD96" i="9"/>
  <c r="AC96" i="9"/>
  <c r="AB96" i="9"/>
  <c r="AA96" i="9"/>
  <c r="Z96" i="9"/>
  <c r="Y96" i="9"/>
  <c r="AD95" i="9"/>
  <c r="AC95" i="9"/>
  <c r="AB95" i="9"/>
  <c r="AA95" i="9"/>
  <c r="Z95" i="9"/>
  <c r="Y95" i="9"/>
  <c r="AD94" i="9"/>
  <c r="AC94" i="9"/>
  <c r="AB94" i="9"/>
  <c r="AA94" i="9"/>
  <c r="Z94" i="9"/>
  <c r="Y94" i="9"/>
  <c r="AD93" i="9"/>
  <c r="AC93" i="9"/>
  <c r="AB93" i="9"/>
  <c r="AA93" i="9"/>
  <c r="Z93" i="9"/>
  <c r="Y93" i="9"/>
  <c r="AD92" i="9"/>
  <c r="AC92" i="9"/>
  <c r="AB92" i="9"/>
  <c r="AA92" i="9"/>
  <c r="Z92" i="9"/>
  <c r="Y92" i="9"/>
  <c r="AD91" i="9"/>
  <c r="AC91" i="9"/>
  <c r="AB91" i="9"/>
  <c r="AA91" i="9"/>
  <c r="Z91" i="9"/>
  <c r="Y91" i="9"/>
  <c r="AD90" i="9"/>
  <c r="AC90" i="9"/>
  <c r="AB90" i="9"/>
  <c r="AA90" i="9"/>
  <c r="Z90" i="9"/>
  <c r="Y90" i="9"/>
  <c r="AD89" i="9"/>
  <c r="AC89" i="9"/>
  <c r="AB89" i="9"/>
  <c r="AA89" i="9"/>
  <c r="Z89" i="9"/>
  <c r="Y89" i="9"/>
  <c r="AD88" i="9"/>
  <c r="AC88" i="9"/>
  <c r="AB88" i="9"/>
  <c r="AA88" i="9"/>
  <c r="Z88" i="9"/>
  <c r="Y88" i="9"/>
  <c r="AD87" i="9"/>
  <c r="AC87" i="9"/>
  <c r="AB87" i="9"/>
  <c r="AA87" i="9"/>
  <c r="Z87" i="9"/>
  <c r="Y87" i="9"/>
  <c r="AD86" i="9"/>
  <c r="AC86" i="9"/>
  <c r="AB86" i="9"/>
  <c r="AA86" i="9"/>
  <c r="Z86" i="9"/>
  <c r="Y86" i="9"/>
  <c r="AD85" i="9"/>
  <c r="AC85" i="9"/>
  <c r="AB85" i="9"/>
  <c r="AA85" i="9"/>
  <c r="Z85" i="9"/>
  <c r="Y85" i="9"/>
  <c r="AD84" i="9"/>
  <c r="AC84" i="9"/>
  <c r="AB84" i="9"/>
  <c r="AA84" i="9"/>
  <c r="Z84" i="9"/>
  <c r="Y84" i="9"/>
  <c r="AD83" i="9"/>
  <c r="AC83" i="9"/>
  <c r="AB83" i="9"/>
  <c r="AA83" i="9"/>
  <c r="Z83" i="9"/>
  <c r="Y83" i="9"/>
  <c r="AD82" i="9"/>
  <c r="AC82" i="9"/>
  <c r="AB82" i="9"/>
  <c r="AA82" i="9"/>
  <c r="Z82" i="9"/>
  <c r="Y82" i="9"/>
  <c r="AD81" i="9"/>
  <c r="AC81" i="9"/>
  <c r="AB81" i="9"/>
  <c r="AA81" i="9"/>
  <c r="Z81" i="9"/>
  <c r="Y81" i="9"/>
  <c r="AD80" i="9"/>
  <c r="AC80" i="9"/>
  <c r="AB80" i="9"/>
  <c r="AA80" i="9"/>
  <c r="Z80" i="9"/>
  <c r="Y80" i="9"/>
  <c r="AD79" i="9"/>
  <c r="AC79" i="9"/>
  <c r="AB79" i="9"/>
  <c r="AA79" i="9"/>
  <c r="Z79" i="9"/>
  <c r="Y79" i="9"/>
  <c r="AD78" i="9"/>
  <c r="AC78" i="9"/>
  <c r="AB78" i="9"/>
  <c r="AA78" i="9"/>
  <c r="Z78" i="9"/>
  <c r="Y78" i="9"/>
  <c r="AD77" i="9"/>
  <c r="AC77" i="9"/>
  <c r="AB77" i="9"/>
  <c r="AA77" i="9"/>
  <c r="Z77" i="9"/>
  <c r="Y77" i="9"/>
  <c r="AD76" i="9"/>
  <c r="AC76" i="9"/>
  <c r="AB76" i="9"/>
  <c r="AA76" i="9"/>
  <c r="Z76" i="9"/>
  <c r="Y76" i="9"/>
  <c r="AD75" i="9"/>
  <c r="AC75" i="9"/>
  <c r="AB75" i="9"/>
  <c r="AA75" i="9"/>
  <c r="Z75" i="9"/>
  <c r="Y75" i="9"/>
  <c r="AD74" i="9"/>
  <c r="AC74" i="9"/>
  <c r="AB74" i="9"/>
  <c r="AA74" i="9"/>
  <c r="Z74" i="9"/>
  <c r="Y74" i="9"/>
  <c r="AD73" i="9"/>
  <c r="AC73" i="9"/>
  <c r="AB73" i="9"/>
  <c r="AA73" i="9"/>
  <c r="Z73" i="9"/>
  <c r="Y73" i="9"/>
  <c r="AD72" i="9"/>
  <c r="AC72" i="9"/>
  <c r="AB72" i="9"/>
  <c r="AA72" i="9"/>
  <c r="Z72" i="9"/>
  <c r="Y72" i="9"/>
  <c r="AD71" i="9"/>
  <c r="AC71" i="9"/>
  <c r="AB71" i="9"/>
  <c r="AA71" i="9"/>
  <c r="Z71" i="9"/>
  <c r="Y71" i="9"/>
  <c r="AD70" i="9"/>
  <c r="AC70" i="9"/>
  <c r="AB70" i="9"/>
  <c r="AA70" i="9"/>
  <c r="Z70" i="9"/>
  <c r="Y70" i="9"/>
  <c r="AD69" i="9"/>
  <c r="AC69" i="9"/>
  <c r="AB69" i="9"/>
  <c r="AA69" i="9"/>
  <c r="Z69" i="9"/>
  <c r="Y69" i="9"/>
  <c r="AD68" i="9"/>
  <c r="AC68" i="9"/>
  <c r="AB68" i="9"/>
  <c r="AA68" i="9"/>
  <c r="Z68" i="9"/>
  <c r="Y68" i="9"/>
  <c r="AD67" i="9"/>
  <c r="AC67" i="9"/>
  <c r="AB67" i="9"/>
  <c r="AA67" i="9"/>
  <c r="Z67" i="9"/>
  <c r="Y67" i="9"/>
  <c r="AD66" i="9"/>
  <c r="AC66" i="9"/>
  <c r="AB66" i="9"/>
  <c r="AA66" i="9"/>
  <c r="Z66" i="9"/>
  <c r="Y66" i="9"/>
  <c r="AD65" i="9"/>
  <c r="AC65" i="9"/>
  <c r="AB65" i="9"/>
  <c r="AA65" i="9"/>
  <c r="Z65" i="9"/>
  <c r="Y65" i="9"/>
  <c r="AD64" i="9"/>
  <c r="AC64" i="9"/>
  <c r="AB64" i="9"/>
  <c r="AA64" i="9"/>
  <c r="Z64" i="9"/>
  <c r="Y64" i="9"/>
  <c r="AD63" i="9"/>
  <c r="AC63" i="9"/>
  <c r="AB63" i="9"/>
  <c r="AA63" i="9"/>
  <c r="Z63" i="9"/>
  <c r="Y63" i="9"/>
  <c r="AD62" i="9"/>
  <c r="AC62" i="9"/>
  <c r="AB62" i="9"/>
  <c r="AA62" i="9"/>
  <c r="Z62" i="9"/>
  <c r="Y62" i="9"/>
  <c r="AD61" i="9"/>
  <c r="AC61" i="9"/>
  <c r="AB61" i="9"/>
  <c r="AA61" i="9"/>
  <c r="Z61" i="9"/>
  <c r="Y61" i="9"/>
  <c r="AD60" i="9"/>
  <c r="AC60" i="9"/>
  <c r="AB60" i="9"/>
  <c r="AA60" i="9"/>
  <c r="Z60" i="9"/>
  <c r="Y60" i="9"/>
  <c r="AD59" i="9"/>
  <c r="AC59" i="9"/>
  <c r="AB59" i="9"/>
  <c r="AA59" i="9"/>
  <c r="Z59" i="9"/>
  <c r="Y59" i="9"/>
  <c r="AD58" i="9"/>
  <c r="AC58" i="9"/>
  <c r="AB58" i="9"/>
  <c r="AA58" i="9"/>
  <c r="Z58" i="9"/>
  <c r="Y58" i="9"/>
  <c r="AD57" i="9"/>
  <c r="AC57" i="9"/>
  <c r="AB57" i="9"/>
  <c r="AA57" i="9"/>
  <c r="Z57" i="9"/>
  <c r="Y57" i="9"/>
  <c r="AD56" i="9"/>
  <c r="AC56" i="9"/>
  <c r="AB56" i="9"/>
  <c r="AA56" i="9"/>
  <c r="Z56" i="9"/>
  <c r="Y56" i="9"/>
  <c r="AD55" i="9"/>
  <c r="AC55" i="9"/>
  <c r="AB55" i="9"/>
  <c r="AA55" i="9"/>
  <c r="Z55" i="9"/>
  <c r="Y55" i="9"/>
  <c r="AD54" i="9"/>
  <c r="AC54" i="9"/>
  <c r="AB54" i="9"/>
  <c r="AA54" i="9"/>
  <c r="Z54" i="9"/>
  <c r="Y54" i="9"/>
  <c r="AD53" i="9"/>
  <c r="AC53" i="9"/>
  <c r="AB53" i="9"/>
  <c r="AA53" i="9"/>
  <c r="Z53" i="9"/>
  <c r="Y53" i="9"/>
  <c r="AD52" i="9"/>
  <c r="AC52" i="9"/>
  <c r="AB52" i="9"/>
  <c r="AA52" i="9"/>
  <c r="Z52" i="9"/>
  <c r="Y52" i="9"/>
  <c r="AD51" i="9"/>
  <c r="AC51" i="9"/>
  <c r="AB51" i="9"/>
  <c r="AA51" i="9"/>
  <c r="Z51" i="9"/>
  <c r="Y51" i="9"/>
  <c r="AD50" i="9"/>
  <c r="AC50" i="9"/>
  <c r="AB50" i="9"/>
  <c r="AA50" i="9"/>
  <c r="Z50" i="9"/>
  <c r="Y50" i="9"/>
  <c r="AD49" i="9"/>
  <c r="AC49" i="9"/>
  <c r="AB49" i="9"/>
  <c r="AA49" i="9"/>
  <c r="Z49" i="9"/>
  <c r="Y49" i="9"/>
  <c r="AD48" i="9"/>
  <c r="AC48" i="9"/>
  <c r="AB48" i="9"/>
  <c r="AA48" i="9"/>
  <c r="Z48" i="9"/>
  <c r="Y48" i="9"/>
  <c r="AD47" i="9"/>
  <c r="AC47" i="9"/>
  <c r="AB47" i="9"/>
  <c r="AA47" i="9"/>
  <c r="Z47" i="9"/>
  <c r="Y47" i="9"/>
  <c r="AD46" i="9"/>
  <c r="AC46" i="9"/>
  <c r="AB46" i="9"/>
  <c r="AA46" i="9"/>
  <c r="Z46" i="9"/>
  <c r="Y46" i="9"/>
  <c r="AD45" i="9"/>
  <c r="AC45" i="9"/>
  <c r="AB45" i="9"/>
  <c r="AA45" i="9"/>
  <c r="Z45" i="9"/>
  <c r="Y45" i="9"/>
  <c r="AD44" i="9"/>
  <c r="AC44" i="9"/>
  <c r="AB44" i="9"/>
  <c r="AA44" i="9"/>
  <c r="Z44" i="9"/>
  <c r="Y44" i="9"/>
  <c r="AD43" i="9"/>
  <c r="AC43" i="9"/>
  <c r="AB43" i="9"/>
  <c r="AA43" i="9"/>
  <c r="Z43" i="9"/>
  <c r="Y43" i="9"/>
  <c r="AD42" i="9"/>
  <c r="AC42" i="9"/>
  <c r="AB42" i="9"/>
  <c r="AA42" i="9"/>
  <c r="Z42" i="9"/>
  <c r="Y42" i="9"/>
  <c r="AD41" i="9"/>
  <c r="AC41" i="9"/>
  <c r="AB41" i="9"/>
  <c r="AA41" i="9"/>
  <c r="Z41" i="9"/>
  <c r="Y41" i="9"/>
  <c r="AD40" i="9"/>
  <c r="AC40" i="9"/>
  <c r="AB40" i="9"/>
  <c r="AA40" i="9"/>
  <c r="Z40" i="9"/>
  <c r="Y40" i="9"/>
  <c r="AD39" i="9"/>
  <c r="AC39" i="9"/>
  <c r="AB39" i="9"/>
  <c r="AA39" i="9"/>
  <c r="Z39" i="9"/>
  <c r="Y39" i="9"/>
  <c r="AD38" i="9"/>
  <c r="AC38" i="9"/>
  <c r="AB38" i="9"/>
  <c r="AA38" i="9"/>
  <c r="Z38" i="9"/>
  <c r="Y38" i="9"/>
  <c r="AD37" i="9"/>
  <c r="AC37" i="9"/>
  <c r="AB37" i="9"/>
  <c r="AA37" i="9"/>
  <c r="Z37" i="9"/>
  <c r="Y37" i="9"/>
  <c r="AD36" i="9"/>
  <c r="AC36" i="9"/>
  <c r="AB36" i="9"/>
  <c r="AA36" i="9"/>
  <c r="Z36" i="9"/>
  <c r="Y36" i="9"/>
  <c r="AD35" i="9"/>
  <c r="AC35" i="9"/>
  <c r="AB35" i="9"/>
  <c r="AA35" i="9"/>
  <c r="Z35" i="9"/>
  <c r="Y35" i="9"/>
  <c r="AD34" i="9"/>
  <c r="AC34" i="9"/>
  <c r="AB34" i="9"/>
  <c r="AA34" i="9"/>
  <c r="Z34" i="9"/>
  <c r="Y34" i="9"/>
  <c r="AD33" i="9"/>
  <c r="AC33" i="9"/>
  <c r="AB33" i="9"/>
  <c r="AA33" i="9"/>
  <c r="Z33" i="9"/>
  <c r="Y33" i="9"/>
  <c r="AD32" i="9"/>
  <c r="AC32" i="9"/>
  <c r="AB32" i="9"/>
  <c r="AA32" i="9"/>
  <c r="Z32" i="9"/>
  <c r="Y32" i="9"/>
  <c r="AD31" i="9"/>
  <c r="AC31" i="9"/>
  <c r="AB31" i="9"/>
  <c r="AA31" i="9"/>
  <c r="Z31" i="9"/>
  <c r="Y31" i="9"/>
  <c r="AD30" i="9"/>
  <c r="AC30" i="9"/>
  <c r="AB30" i="9"/>
  <c r="AA30" i="9"/>
  <c r="Z30" i="9"/>
  <c r="Y30" i="9"/>
  <c r="AD29" i="9"/>
  <c r="AC29" i="9"/>
  <c r="AB29" i="9"/>
  <c r="AA29" i="9"/>
  <c r="Z29" i="9"/>
  <c r="Y29" i="9"/>
  <c r="AD28" i="9"/>
  <c r="AC28" i="9"/>
  <c r="AB28" i="9"/>
  <c r="AA28" i="9"/>
  <c r="Z28" i="9"/>
  <c r="Y28" i="9"/>
  <c r="AD27" i="9"/>
  <c r="AC27" i="9"/>
  <c r="AB27" i="9"/>
  <c r="AA27" i="9"/>
  <c r="Z27" i="9"/>
  <c r="Y27" i="9"/>
  <c r="AD26" i="9"/>
  <c r="AC26" i="9"/>
  <c r="AB26" i="9"/>
  <c r="AA26" i="9"/>
  <c r="Z26" i="9"/>
  <c r="Y26" i="9"/>
  <c r="AD25" i="9"/>
  <c r="AC25" i="9"/>
  <c r="AB25" i="9"/>
  <c r="AA25" i="9"/>
  <c r="Z25" i="9"/>
  <c r="Y25" i="9"/>
  <c r="AD24" i="9"/>
  <c r="AC24" i="9"/>
  <c r="AB24" i="9"/>
  <c r="AA24" i="9"/>
  <c r="Z24" i="9"/>
  <c r="Y24" i="9"/>
  <c r="AD23" i="9"/>
  <c r="AC23" i="9"/>
  <c r="AB23" i="9"/>
  <c r="AA23" i="9"/>
  <c r="Z23" i="9"/>
  <c r="Y23" i="9"/>
  <c r="AD22" i="9"/>
  <c r="AC22" i="9"/>
  <c r="AB22" i="9"/>
  <c r="AA22" i="9"/>
  <c r="Z22" i="9"/>
  <c r="Y22" i="9"/>
  <c r="AD21" i="9"/>
  <c r="AC21" i="9"/>
  <c r="AB21" i="9"/>
  <c r="AA21" i="9"/>
  <c r="Z21" i="9"/>
  <c r="Y21" i="9"/>
  <c r="AD20" i="9"/>
  <c r="AC20" i="9"/>
  <c r="AB20" i="9"/>
  <c r="AA20" i="9"/>
  <c r="Z20" i="9"/>
  <c r="Y20" i="9"/>
  <c r="AD19" i="9"/>
  <c r="AC19" i="9"/>
  <c r="AB19" i="9"/>
  <c r="AA19" i="9"/>
  <c r="Z19" i="9"/>
  <c r="Y19" i="9"/>
  <c r="AD18" i="9"/>
  <c r="AC18" i="9"/>
  <c r="AB18" i="9"/>
  <c r="AA18" i="9"/>
  <c r="Z18" i="9"/>
  <c r="Y18" i="9"/>
  <c r="AD17" i="9"/>
  <c r="AC17" i="9"/>
  <c r="AB17" i="9"/>
  <c r="AA17" i="9"/>
  <c r="Z17" i="9"/>
  <c r="Y17" i="9"/>
  <c r="AD16" i="9"/>
  <c r="AC16" i="9"/>
  <c r="AB16" i="9"/>
  <c r="AA16" i="9"/>
  <c r="Z16" i="9"/>
  <c r="Y16" i="9"/>
  <c r="AH608" i="11" l="1"/>
  <c r="AI608" i="11" s="1"/>
  <c r="AE608" i="11"/>
  <c r="AD608" i="11"/>
  <c r="AC608" i="11"/>
  <c r="AB608" i="11"/>
  <c r="AA608" i="11"/>
  <c r="Z608" i="11"/>
  <c r="Y608" i="11"/>
  <c r="X608" i="11"/>
  <c r="AF608" i="11" s="1"/>
  <c r="AH607" i="11"/>
  <c r="AE607" i="11"/>
  <c r="AD607" i="11"/>
  <c r="AC607" i="11"/>
  <c r="AB607" i="11"/>
  <c r="AA607" i="11"/>
  <c r="Z607" i="11"/>
  <c r="Y607" i="11"/>
  <c r="X607" i="11"/>
  <c r="AF607" i="11" s="1"/>
  <c r="AE606" i="11"/>
  <c r="AD606" i="11"/>
  <c r="AC606" i="11"/>
  <c r="AB606" i="11"/>
  <c r="AA606" i="11"/>
  <c r="Z606" i="11"/>
  <c r="Y606" i="11"/>
  <c r="AH606" i="11" s="1"/>
  <c r="X606" i="11"/>
  <c r="AF606" i="11" s="1"/>
  <c r="AH605" i="11"/>
  <c r="AE605" i="11"/>
  <c r="AD605" i="11"/>
  <c r="AC605" i="11"/>
  <c r="AB605" i="11"/>
  <c r="AA605" i="11"/>
  <c r="Z605" i="11"/>
  <c r="Y605" i="11"/>
  <c r="X605" i="11"/>
  <c r="AF605" i="11" s="1"/>
  <c r="AH604" i="11"/>
  <c r="AE604" i="11"/>
  <c r="AD604" i="11"/>
  <c r="AC604" i="11"/>
  <c r="AB604" i="11"/>
  <c r="AA604" i="11"/>
  <c r="Z604" i="11"/>
  <c r="Y604" i="11"/>
  <c r="X604" i="11"/>
  <c r="AF604" i="11" s="1"/>
  <c r="AE603" i="11"/>
  <c r="AD603" i="11"/>
  <c r="AC603" i="11"/>
  <c r="AB603" i="11"/>
  <c r="AA603" i="11"/>
  <c r="Z603" i="11"/>
  <c r="Y603" i="11"/>
  <c r="AH603" i="11" s="1"/>
  <c r="AI603" i="11" s="1"/>
  <c r="X603" i="11"/>
  <c r="AF603" i="11" s="1"/>
  <c r="AH602" i="11"/>
  <c r="AI602" i="11" s="1"/>
  <c r="AE602" i="11"/>
  <c r="AD602" i="11"/>
  <c r="AC602" i="11"/>
  <c r="AB602" i="11"/>
  <c r="AA602" i="11"/>
  <c r="Z602" i="11"/>
  <c r="Y602" i="11"/>
  <c r="X602" i="11"/>
  <c r="AF602" i="11" s="1"/>
  <c r="AE601" i="11"/>
  <c r="AD601" i="11"/>
  <c r="AC601" i="11"/>
  <c r="AB601" i="11"/>
  <c r="AA601" i="11"/>
  <c r="Z601" i="11"/>
  <c r="Y601" i="11"/>
  <c r="AH601" i="11" s="1"/>
  <c r="AI601" i="11" s="1"/>
  <c r="X601" i="11"/>
  <c r="AF601" i="11" s="1"/>
  <c r="AE600" i="11"/>
  <c r="AD600" i="11"/>
  <c r="AC600" i="11"/>
  <c r="AB600" i="11"/>
  <c r="AA600" i="11"/>
  <c r="Z600" i="11"/>
  <c r="Y600" i="11"/>
  <c r="AH600" i="11" s="1"/>
  <c r="AI600" i="11" s="1"/>
  <c r="X600" i="11"/>
  <c r="AF600" i="11" s="1"/>
  <c r="AE599" i="11"/>
  <c r="AD599" i="11"/>
  <c r="AC599" i="11"/>
  <c r="AB599" i="11"/>
  <c r="AA599" i="11"/>
  <c r="Z599" i="11"/>
  <c r="Y599" i="11"/>
  <c r="AH599" i="11" s="1"/>
  <c r="AI599" i="11" s="1"/>
  <c r="X599" i="11"/>
  <c r="AF599" i="11" s="1"/>
  <c r="AH598" i="11"/>
  <c r="AE598" i="11"/>
  <c r="AD598" i="11"/>
  <c r="AC598" i="11"/>
  <c r="AB598" i="11"/>
  <c r="AA598" i="11"/>
  <c r="Z598" i="11"/>
  <c r="Y598" i="11"/>
  <c r="X598" i="11"/>
  <c r="AF598" i="11" s="1"/>
  <c r="AH597" i="11"/>
  <c r="AE597" i="11"/>
  <c r="AD597" i="11"/>
  <c r="AC597" i="11"/>
  <c r="AB597" i="11"/>
  <c r="AA597" i="11"/>
  <c r="Z597" i="11"/>
  <c r="Y597" i="11"/>
  <c r="X597" i="11"/>
  <c r="AF597" i="11" s="1"/>
  <c r="AE596" i="11"/>
  <c r="AD596" i="11"/>
  <c r="AC596" i="11"/>
  <c r="AB596" i="11"/>
  <c r="AA596" i="11"/>
  <c r="Z596" i="11"/>
  <c r="Y596" i="11"/>
  <c r="AH596" i="11" s="1"/>
  <c r="X596" i="11"/>
  <c r="AF596" i="11" s="1"/>
  <c r="AH595" i="11"/>
  <c r="AI595" i="11" s="1"/>
  <c r="AE595" i="11"/>
  <c r="AD595" i="11"/>
  <c r="AC595" i="11"/>
  <c r="AB595" i="11"/>
  <c r="AA595" i="11"/>
  <c r="Z595" i="11"/>
  <c r="Y595" i="11"/>
  <c r="X595" i="11"/>
  <c r="AF595" i="11" s="1"/>
  <c r="AE594" i="11"/>
  <c r="AD594" i="11"/>
  <c r="AC594" i="11"/>
  <c r="AB594" i="11"/>
  <c r="AA594" i="11"/>
  <c r="Z594" i="11"/>
  <c r="Y594" i="11"/>
  <c r="AH594" i="11" s="1"/>
  <c r="AI594" i="11" s="1"/>
  <c r="X594" i="11"/>
  <c r="AF594" i="11" s="1"/>
  <c r="AE593" i="11"/>
  <c r="AD593" i="11"/>
  <c r="AC593" i="11"/>
  <c r="AB593" i="11"/>
  <c r="AA593" i="11"/>
  <c r="Z593" i="11"/>
  <c r="Y593" i="11"/>
  <c r="AH593" i="11" s="1"/>
  <c r="AI593" i="11" s="1"/>
  <c r="X593" i="11"/>
  <c r="AF593" i="11" s="1"/>
  <c r="AE592" i="11"/>
  <c r="AD592" i="11"/>
  <c r="AC592" i="11"/>
  <c r="AB592" i="11"/>
  <c r="AA592" i="11"/>
  <c r="Z592" i="11"/>
  <c r="Y592" i="11"/>
  <c r="AH592" i="11" s="1"/>
  <c r="AI592" i="11" s="1"/>
  <c r="X592" i="11"/>
  <c r="AF592" i="11" s="1"/>
  <c r="AH591" i="11"/>
  <c r="AE591" i="11"/>
  <c r="AD591" i="11"/>
  <c r="AC591" i="11"/>
  <c r="AB591" i="11"/>
  <c r="AA591" i="11"/>
  <c r="Z591" i="11"/>
  <c r="Y591" i="11"/>
  <c r="X591" i="11"/>
  <c r="AF591" i="11" s="1"/>
  <c r="AH590" i="11"/>
  <c r="AE590" i="11"/>
  <c r="AD590" i="11"/>
  <c r="AC590" i="11"/>
  <c r="AB590" i="11"/>
  <c r="AA590" i="11"/>
  <c r="Z590" i="11"/>
  <c r="Y590" i="11"/>
  <c r="X590" i="11"/>
  <c r="AF590" i="11" s="1"/>
  <c r="AE589" i="11"/>
  <c r="AD589" i="11"/>
  <c r="AC589" i="11"/>
  <c r="AB589" i="11"/>
  <c r="AA589" i="11"/>
  <c r="Z589" i="11"/>
  <c r="Y589" i="11"/>
  <c r="AH589" i="11" s="1"/>
  <c r="X589" i="11"/>
  <c r="AF589" i="11" s="1"/>
  <c r="AE588" i="11"/>
  <c r="AD588" i="11"/>
  <c r="AC588" i="11"/>
  <c r="AB588" i="11"/>
  <c r="AA588" i="11"/>
  <c r="Z588" i="11"/>
  <c r="Y588" i="11"/>
  <c r="AH588" i="11" s="1"/>
  <c r="X588" i="11"/>
  <c r="AF588" i="11" s="1"/>
  <c r="AE587" i="11"/>
  <c r="AD587" i="11"/>
  <c r="AC587" i="11"/>
  <c r="AB587" i="11"/>
  <c r="AA587" i="11"/>
  <c r="Z587" i="11"/>
  <c r="Y587" i="11"/>
  <c r="AH587" i="11" s="1"/>
  <c r="AI587" i="11" s="1"/>
  <c r="X587" i="11"/>
  <c r="AF587" i="11" s="1"/>
  <c r="AE586" i="11"/>
  <c r="AD586" i="11"/>
  <c r="AC586" i="11"/>
  <c r="AB586" i="11"/>
  <c r="AA586" i="11"/>
  <c r="Z586" i="11"/>
  <c r="Y586" i="11"/>
  <c r="AH586" i="11" s="1"/>
  <c r="AI586" i="11" s="1"/>
  <c r="X586" i="11"/>
  <c r="AF586" i="11" s="1"/>
  <c r="AH585" i="11"/>
  <c r="AI585" i="11" s="1"/>
  <c r="AE585" i="11"/>
  <c r="AD585" i="11"/>
  <c r="AC585" i="11"/>
  <c r="AB585" i="11"/>
  <c r="AA585" i="11"/>
  <c r="Z585" i="11"/>
  <c r="Y585" i="11"/>
  <c r="X585" i="11"/>
  <c r="AF585" i="11" s="1"/>
  <c r="AE584" i="11"/>
  <c r="AD584" i="11"/>
  <c r="AC584" i="11"/>
  <c r="AB584" i="11"/>
  <c r="AA584" i="11"/>
  <c r="Z584" i="11"/>
  <c r="Y584" i="11"/>
  <c r="AH584" i="11" s="1"/>
  <c r="AI584" i="11" s="1"/>
  <c r="X584" i="11"/>
  <c r="AF584" i="11" s="1"/>
  <c r="AE583" i="11"/>
  <c r="AD583" i="11"/>
  <c r="AC583" i="11"/>
  <c r="AB583" i="11"/>
  <c r="AA583" i="11"/>
  <c r="Z583" i="11"/>
  <c r="Y583" i="11"/>
  <c r="AH583" i="11" s="1"/>
  <c r="AI583" i="11" s="1"/>
  <c r="X583" i="11"/>
  <c r="AF583" i="11" s="1"/>
  <c r="AE582" i="11"/>
  <c r="AD582" i="11"/>
  <c r="AC582" i="11"/>
  <c r="AB582" i="11"/>
  <c r="AA582" i="11"/>
  <c r="Z582" i="11"/>
  <c r="Y582" i="11"/>
  <c r="AH582" i="11" s="1"/>
  <c r="X582" i="11"/>
  <c r="AF582" i="11" s="1"/>
  <c r="AE581" i="11"/>
  <c r="AD581" i="11"/>
  <c r="AC581" i="11"/>
  <c r="AB581" i="11"/>
  <c r="AA581" i="11"/>
  <c r="Z581" i="11"/>
  <c r="Y581" i="11"/>
  <c r="AH581" i="11" s="1"/>
  <c r="X581" i="11"/>
  <c r="AF581" i="11" s="1"/>
  <c r="AE580" i="11"/>
  <c r="AD580" i="11"/>
  <c r="AC580" i="11"/>
  <c r="AB580" i="11"/>
  <c r="AA580" i="11"/>
  <c r="Z580" i="11"/>
  <c r="Y580" i="11"/>
  <c r="AH580" i="11" s="1"/>
  <c r="X580" i="11"/>
  <c r="AF580" i="11" s="1"/>
  <c r="AE579" i="11"/>
  <c r="AD579" i="11"/>
  <c r="AC579" i="11"/>
  <c r="AB579" i="11"/>
  <c r="AA579" i="11"/>
  <c r="Z579" i="11"/>
  <c r="Y579" i="11"/>
  <c r="AH579" i="11" s="1"/>
  <c r="AI579" i="11" s="1"/>
  <c r="X579" i="11"/>
  <c r="AF579" i="11" s="1"/>
  <c r="AH578" i="11"/>
  <c r="AI578" i="11" s="1"/>
  <c r="AE578" i="11"/>
  <c r="AD578" i="11"/>
  <c r="AC578" i="11"/>
  <c r="AB578" i="11"/>
  <c r="AA578" i="11"/>
  <c r="Z578" i="11"/>
  <c r="Y578" i="11"/>
  <c r="X578" i="11"/>
  <c r="AF578" i="11" s="1"/>
  <c r="AE577" i="11"/>
  <c r="AD577" i="11"/>
  <c r="AC577" i="11"/>
  <c r="AB577" i="11"/>
  <c r="AA577" i="11"/>
  <c r="Z577" i="11"/>
  <c r="Y577" i="11"/>
  <c r="AH577" i="11" s="1"/>
  <c r="AI577" i="11" s="1"/>
  <c r="X577" i="11"/>
  <c r="AF577" i="11" s="1"/>
  <c r="AE576" i="11"/>
  <c r="AD576" i="11"/>
  <c r="AC576" i="11"/>
  <c r="AB576" i="11"/>
  <c r="AA576" i="11"/>
  <c r="Z576" i="11"/>
  <c r="Y576" i="11"/>
  <c r="AH576" i="11" s="1"/>
  <c r="AI576" i="11" s="1"/>
  <c r="X576" i="11"/>
  <c r="AF576" i="11" s="1"/>
  <c r="AH575" i="11"/>
  <c r="AE575" i="11"/>
  <c r="AD575" i="11"/>
  <c r="AC575" i="11"/>
  <c r="AB575" i="11"/>
  <c r="AA575" i="11"/>
  <c r="Z575" i="11"/>
  <c r="Y575" i="11"/>
  <c r="X575" i="11"/>
  <c r="AF575" i="11" s="1"/>
  <c r="AE574" i="11"/>
  <c r="AD574" i="11"/>
  <c r="AC574" i="11"/>
  <c r="AB574" i="11"/>
  <c r="AA574" i="11"/>
  <c r="Z574" i="11"/>
  <c r="Y574" i="11"/>
  <c r="AH574" i="11" s="1"/>
  <c r="X574" i="11"/>
  <c r="AF574" i="11" s="1"/>
  <c r="AE573" i="11"/>
  <c r="AD573" i="11"/>
  <c r="AC573" i="11"/>
  <c r="AB573" i="11"/>
  <c r="AA573" i="11"/>
  <c r="Z573" i="11"/>
  <c r="Y573" i="11"/>
  <c r="AH573" i="11" s="1"/>
  <c r="X573" i="11"/>
  <c r="AF573" i="11" s="1"/>
  <c r="AH572" i="11"/>
  <c r="AE572" i="11"/>
  <c r="AD572" i="11"/>
  <c r="AC572" i="11"/>
  <c r="AB572" i="11"/>
  <c r="AA572" i="11"/>
  <c r="Z572" i="11"/>
  <c r="Y572" i="11"/>
  <c r="X572" i="11"/>
  <c r="AF572" i="11" s="1"/>
  <c r="AE571" i="11"/>
  <c r="AD571" i="11"/>
  <c r="AC571" i="11"/>
  <c r="AB571" i="11"/>
  <c r="AA571" i="11"/>
  <c r="Z571" i="11"/>
  <c r="Y571" i="11"/>
  <c r="AH571" i="11" s="1"/>
  <c r="AI571" i="11" s="1"/>
  <c r="X571" i="11"/>
  <c r="AF571" i="11" s="1"/>
  <c r="AE570" i="11"/>
  <c r="AD570" i="11"/>
  <c r="AC570" i="11"/>
  <c r="AB570" i="11"/>
  <c r="AA570" i="11"/>
  <c r="Z570" i="11"/>
  <c r="Y570" i="11"/>
  <c r="AH570" i="11" s="1"/>
  <c r="AI570" i="11" s="1"/>
  <c r="X570" i="11"/>
  <c r="AF570" i="11" s="1"/>
  <c r="AE569" i="11"/>
  <c r="AD569" i="11"/>
  <c r="AC569" i="11"/>
  <c r="AB569" i="11"/>
  <c r="AA569" i="11"/>
  <c r="Z569" i="11"/>
  <c r="Y569" i="11"/>
  <c r="AH569" i="11" s="1"/>
  <c r="AI569" i="11" s="1"/>
  <c r="X569" i="11"/>
  <c r="AF569" i="11" s="1"/>
  <c r="AH568" i="11"/>
  <c r="AI568" i="11" s="1"/>
  <c r="AE568" i="11"/>
  <c r="AD568" i="11"/>
  <c r="AC568" i="11"/>
  <c r="AB568" i="11"/>
  <c r="AA568" i="11"/>
  <c r="Z568" i="11"/>
  <c r="Y568" i="11"/>
  <c r="X568" i="11"/>
  <c r="AF568" i="11" s="1"/>
  <c r="AE567" i="11"/>
  <c r="AD567" i="11"/>
  <c r="AC567" i="11"/>
  <c r="AB567" i="11"/>
  <c r="AA567" i="11"/>
  <c r="Z567" i="11"/>
  <c r="Y567" i="11"/>
  <c r="AH567" i="11" s="1"/>
  <c r="AI567" i="11" s="1"/>
  <c r="X567" i="11"/>
  <c r="AF567" i="11" s="1"/>
  <c r="AE566" i="11"/>
  <c r="AD566" i="11"/>
  <c r="AC566" i="11"/>
  <c r="AB566" i="11"/>
  <c r="AA566" i="11"/>
  <c r="Z566" i="11"/>
  <c r="Y566" i="11"/>
  <c r="AH566" i="11" s="1"/>
  <c r="X566" i="11"/>
  <c r="AF566" i="11" s="1"/>
  <c r="AH565" i="11"/>
  <c r="AE565" i="11"/>
  <c r="AD565" i="11"/>
  <c r="AC565" i="11"/>
  <c r="AB565" i="11"/>
  <c r="AA565" i="11"/>
  <c r="Z565" i="11"/>
  <c r="Y565" i="11"/>
  <c r="X565" i="11"/>
  <c r="AF565" i="11" s="1"/>
  <c r="AE564" i="11"/>
  <c r="AD564" i="11"/>
  <c r="AC564" i="11"/>
  <c r="AB564" i="11"/>
  <c r="AA564" i="11"/>
  <c r="Z564" i="11"/>
  <c r="Y564" i="11"/>
  <c r="AH564" i="11" s="1"/>
  <c r="X564" i="11"/>
  <c r="AF564" i="11" s="1"/>
  <c r="AH563" i="11"/>
  <c r="AI563" i="11" s="1"/>
  <c r="AE563" i="11"/>
  <c r="AD563" i="11"/>
  <c r="AC563" i="11"/>
  <c r="AB563" i="11"/>
  <c r="AA563" i="11"/>
  <c r="Z563" i="11"/>
  <c r="Y563" i="11"/>
  <c r="X563" i="11"/>
  <c r="AF563" i="11" s="1"/>
  <c r="AE562" i="11"/>
  <c r="AD562" i="11"/>
  <c r="AC562" i="11"/>
  <c r="AB562" i="11"/>
  <c r="AA562" i="11"/>
  <c r="Z562" i="11"/>
  <c r="Y562" i="11"/>
  <c r="AH562" i="11" s="1"/>
  <c r="AI562" i="11" s="1"/>
  <c r="X562" i="11"/>
  <c r="AF562" i="11" s="1"/>
  <c r="AE561" i="11"/>
  <c r="AD561" i="11"/>
  <c r="AC561" i="11"/>
  <c r="AB561" i="11"/>
  <c r="AA561" i="11"/>
  <c r="Z561" i="11"/>
  <c r="Y561" i="11"/>
  <c r="AH561" i="11" s="1"/>
  <c r="AI561" i="11" s="1"/>
  <c r="X561" i="11"/>
  <c r="AF561" i="11" s="1"/>
  <c r="AE560" i="11"/>
  <c r="AD560" i="11"/>
  <c r="AC560" i="11"/>
  <c r="AB560" i="11"/>
  <c r="AA560" i="11"/>
  <c r="Z560" i="11"/>
  <c r="Y560" i="11"/>
  <c r="AH560" i="11" s="1"/>
  <c r="AI560" i="11" s="1"/>
  <c r="X560" i="11"/>
  <c r="AF560" i="11" s="1"/>
  <c r="AH559" i="11"/>
  <c r="AI559" i="11" s="1"/>
  <c r="AE559" i="11"/>
  <c r="AD559" i="11"/>
  <c r="AC559" i="11"/>
  <c r="AB559" i="11"/>
  <c r="AA559" i="11"/>
  <c r="Z559" i="11"/>
  <c r="Y559" i="11"/>
  <c r="X559" i="11"/>
  <c r="AF559" i="11" s="1"/>
  <c r="AE558" i="11"/>
  <c r="AD558" i="11"/>
  <c r="AC558" i="11"/>
  <c r="AB558" i="11"/>
  <c r="AA558" i="11"/>
  <c r="Z558" i="11"/>
  <c r="Y558" i="11"/>
  <c r="AH558" i="11" s="1"/>
  <c r="X558" i="11"/>
  <c r="AF558" i="11" s="1"/>
  <c r="AE557" i="11"/>
  <c r="AD557" i="11"/>
  <c r="AC557" i="11"/>
  <c r="AB557" i="11"/>
  <c r="AA557" i="11"/>
  <c r="Z557" i="11"/>
  <c r="Y557" i="11"/>
  <c r="AH557" i="11" s="1"/>
  <c r="X557" i="11"/>
  <c r="AF557" i="11" s="1"/>
  <c r="AE556" i="11"/>
  <c r="AD556" i="11"/>
  <c r="AC556" i="11"/>
  <c r="AB556" i="11"/>
  <c r="AA556" i="11"/>
  <c r="Z556" i="11"/>
  <c r="Y556" i="11"/>
  <c r="AH556" i="11" s="1"/>
  <c r="X556" i="11"/>
  <c r="AF556" i="11" s="1"/>
  <c r="AH555" i="11"/>
  <c r="AI555" i="11" s="1"/>
  <c r="AE555" i="11"/>
  <c r="AD555" i="11"/>
  <c r="AC555" i="11"/>
  <c r="AB555" i="11"/>
  <c r="AA555" i="11"/>
  <c r="Z555" i="11"/>
  <c r="Y555" i="11"/>
  <c r="X555" i="11"/>
  <c r="AF555" i="11" s="1"/>
  <c r="AE554" i="11"/>
  <c r="AD554" i="11"/>
  <c r="AC554" i="11"/>
  <c r="AB554" i="11"/>
  <c r="AA554" i="11"/>
  <c r="Z554" i="11"/>
  <c r="Y554" i="11"/>
  <c r="AH554" i="11" s="1"/>
  <c r="AI554" i="11" s="1"/>
  <c r="X554" i="11"/>
  <c r="AF554" i="11" s="1"/>
  <c r="AE553" i="11"/>
  <c r="AD553" i="11"/>
  <c r="AC553" i="11"/>
  <c r="AB553" i="11"/>
  <c r="AA553" i="11"/>
  <c r="Z553" i="11"/>
  <c r="Y553" i="11"/>
  <c r="AH553" i="11" s="1"/>
  <c r="AI553" i="11" s="1"/>
  <c r="X553" i="11"/>
  <c r="AF553" i="11" s="1"/>
  <c r="AE552" i="11"/>
  <c r="AD552" i="11"/>
  <c r="AC552" i="11"/>
  <c r="AB552" i="11"/>
  <c r="AA552" i="11"/>
  <c r="Z552" i="11"/>
  <c r="Y552" i="11"/>
  <c r="AH552" i="11" s="1"/>
  <c r="AI552" i="11" s="1"/>
  <c r="X552" i="11"/>
  <c r="AF552" i="11" s="1"/>
  <c r="AE551" i="11"/>
  <c r="AD551" i="11"/>
  <c r="AC551" i="11"/>
  <c r="AB551" i="11"/>
  <c r="AA551" i="11"/>
  <c r="Z551" i="11"/>
  <c r="X551" i="11"/>
  <c r="AF551" i="11" s="1"/>
  <c r="Y551" i="11"/>
  <c r="AH551" i="11" s="1"/>
  <c r="AE550" i="11"/>
  <c r="AD550" i="11"/>
  <c r="AC550" i="11"/>
  <c r="AB550" i="11"/>
  <c r="AA550" i="11"/>
  <c r="Z550" i="11"/>
  <c r="X550" i="11"/>
  <c r="AF550" i="11" s="1"/>
  <c r="Y550" i="11"/>
  <c r="AH550" i="11" s="1"/>
  <c r="AE549" i="11"/>
  <c r="AD549" i="11"/>
  <c r="AC549" i="11"/>
  <c r="AB549" i="11"/>
  <c r="AA549" i="11"/>
  <c r="Z549" i="11"/>
  <c r="X549" i="11"/>
  <c r="AF549" i="11" s="1"/>
  <c r="Y549" i="11"/>
  <c r="AH549" i="11" s="1"/>
  <c r="AI549" i="11" s="1"/>
  <c r="AE548" i="11"/>
  <c r="AD548" i="11"/>
  <c r="AC548" i="11"/>
  <c r="AB548" i="11"/>
  <c r="AA548" i="11"/>
  <c r="Z548" i="11"/>
  <c r="X548" i="11"/>
  <c r="AF548" i="11" s="1"/>
  <c r="Y548" i="11"/>
  <c r="AH548" i="11" s="1"/>
  <c r="AE547" i="11"/>
  <c r="AD547" i="11"/>
  <c r="AC547" i="11"/>
  <c r="AB547" i="11"/>
  <c r="AA547" i="11"/>
  <c r="Z547" i="11"/>
  <c r="X547" i="11"/>
  <c r="AF547" i="11" s="1"/>
  <c r="Y547" i="11"/>
  <c r="AH547" i="11" s="1"/>
  <c r="AE546" i="11"/>
  <c r="AD546" i="11"/>
  <c r="AC546" i="11"/>
  <c r="AB546" i="11"/>
  <c r="AA546" i="11"/>
  <c r="Z546" i="11"/>
  <c r="X546" i="11"/>
  <c r="AF546" i="11" s="1"/>
  <c r="Y546" i="11"/>
  <c r="AH546" i="11" s="1"/>
  <c r="AE545" i="11"/>
  <c r="AD545" i="11"/>
  <c r="AC545" i="11"/>
  <c r="AB545" i="11"/>
  <c r="AA545" i="11"/>
  <c r="Z545" i="11"/>
  <c r="X545" i="11"/>
  <c r="AF545" i="11" s="1"/>
  <c r="Y545" i="11"/>
  <c r="AH545" i="11" s="1"/>
  <c r="AI545" i="11" s="1"/>
  <c r="AE544" i="11"/>
  <c r="AD544" i="11"/>
  <c r="AC544" i="11"/>
  <c r="AB544" i="11"/>
  <c r="AA544" i="11"/>
  <c r="Z544" i="11"/>
  <c r="X544" i="11"/>
  <c r="AF544" i="11" s="1"/>
  <c r="Y544" i="11"/>
  <c r="AH544" i="11" s="1"/>
  <c r="AE543" i="11"/>
  <c r="AD543" i="11"/>
  <c r="AC543" i="11"/>
  <c r="AB543" i="11"/>
  <c r="AA543" i="11"/>
  <c r="Z543" i="11"/>
  <c r="X543" i="11"/>
  <c r="AF543" i="11" s="1"/>
  <c r="Y543" i="11"/>
  <c r="AH543" i="11" s="1"/>
  <c r="AE542" i="11"/>
  <c r="AD542" i="11"/>
  <c r="AC542" i="11"/>
  <c r="AB542" i="11"/>
  <c r="AA542" i="11"/>
  <c r="Z542" i="11"/>
  <c r="X542" i="11"/>
  <c r="AF542" i="11" s="1"/>
  <c r="Y542" i="11"/>
  <c r="AH542" i="11" s="1"/>
  <c r="AE541" i="11"/>
  <c r="AD541" i="11"/>
  <c r="AC541" i="11"/>
  <c r="AB541" i="11"/>
  <c r="AA541" i="11"/>
  <c r="Z541" i="11"/>
  <c r="X541" i="11"/>
  <c r="AF541" i="11" s="1"/>
  <c r="Y541" i="11"/>
  <c r="AH541" i="11" s="1"/>
  <c r="AI541" i="11" s="1"/>
  <c r="AE540" i="11"/>
  <c r="AD540" i="11"/>
  <c r="AC540" i="11"/>
  <c r="AB540" i="11"/>
  <c r="AA540" i="11"/>
  <c r="Z540" i="11"/>
  <c r="X540" i="11"/>
  <c r="AF540" i="11" s="1"/>
  <c r="Y540" i="11"/>
  <c r="AH540" i="11" s="1"/>
  <c r="AE539" i="11"/>
  <c r="AD539" i="11"/>
  <c r="AC539" i="11"/>
  <c r="AB539" i="11"/>
  <c r="AA539" i="11"/>
  <c r="Z539" i="11"/>
  <c r="X539" i="11"/>
  <c r="AF539" i="11" s="1"/>
  <c r="Y539" i="11"/>
  <c r="AH539" i="11" s="1"/>
  <c r="AE538" i="11"/>
  <c r="AD538" i="11"/>
  <c r="AC538" i="11"/>
  <c r="AB538" i="11"/>
  <c r="AA538" i="11"/>
  <c r="Z538" i="11"/>
  <c r="X538" i="11"/>
  <c r="AF538" i="11" s="1"/>
  <c r="Y538" i="11"/>
  <c r="AH538" i="11" s="1"/>
  <c r="AE537" i="11"/>
  <c r="AD537" i="11"/>
  <c r="AC537" i="11"/>
  <c r="AB537" i="11"/>
  <c r="AA537" i="11"/>
  <c r="Z537" i="11"/>
  <c r="Y537" i="11"/>
  <c r="AH537" i="11" s="1"/>
  <c r="X537" i="11"/>
  <c r="AF537" i="11" s="1"/>
  <c r="AE536" i="11"/>
  <c r="AD536" i="11"/>
  <c r="AC536" i="11"/>
  <c r="AB536" i="11"/>
  <c r="AA536" i="11"/>
  <c r="Z536" i="11"/>
  <c r="X536" i="11"/>
  <c r="AF536" i="11" s="1"/>
  <c r="Y536" i="11"/>
  <c r="AH536" i="11" s="1"/>
  <c r="AI536" i="11" s="1"/>
  <c r="AE535" i="11"/>
  <c r="AD535" i="11"/>
  <c r="AC535" i="11"/>
  <c r="AB535" i="11"/>
  <c r="AA535" i="11"/>
  <c r="Z535" i="11"/>
  <c r="Y535" i="11"/>
  <c r="AH535" i="11" s="1"/>
  <c r="X535" i="11"/>
  <c r="AF535" i="11" s="1"/>
  <c r="AE534" i="11"/>
  <c r="AD534" i="11"/>
  <c r="AC534" i="11"/>
  <c r="AB534" i="11"/>
  <c r="AA534" i="11"/>
  <c r="Z534" i="11"/>
  <c r="Y534" i="11"/>
  <c r="AH534" i="11" s="1"/>
  <c r="X534" i="11"/>
  <c r="AF534" i="11" s="1"/>
  <c r="AE533" i="11"/>
  <c r="AD533" i="11"/>
  <c r="AC533" i="11"/>
  <c r="AB533" i="11"/>
  <c r="AA533" i="11"/>
  <c r="Z533" i="11"/>
  <c r="X533" i="11"/>
  <c r="AF533" i="11" s="1"/>
  <c r="Y533" i="11"/>
  <c r="AH533" i="11" s="1"/>
  <c r="AI533" i="11" s="1"/>
  <c r="AE532" i="11"/>
  <c r="AD532" i="11"/>
  <c r="AC532" i="11"/>
  <c r="AB532" i="11"/>
  <c r="AA532" i="11"/>
  <c r="Z532" i="11"/>
  <c r="Y532" i="11"/>
  <c r="AH532" i="11" s="1"/>
  <c r="X532" i="11"/>
  <c r="AF532" i="11" s="1"/>
  <c r="AE531" i="11"/>
  <c r="AD531" i="11"/>
  <c r="AC531" i="11"/>
  <c r="AB531" i="11"/>
  <c r="AA531" i="11"/>
  <c r="Z531" i="11"/>
  <c r="X531" i="11"/>
  <c r="AF531" i="11" s="1"/>
  <c r="Y531" i="11"/>
  <c r="AH531" i="11" s="1"/>
  <c r="AE530" i="11"/>
  <c r="AD530" i="11"/>
  <c r="AC530" i="11"/>
  <c r="AB530" i="11"/>
  <c r="AA530" i="11"/>
  <c r="Z530" i="11"/>
  <c r="X530" i="11"/>
  <c r="AF530" i="11" s="1"/>
  <c r="Y530" i="11"/>
  <c r="AH530" i="11" s="1"/>
  <c r="AE529" i="11"/>
  <c r="AD529" i="11"/>
  <c r="AC529" i="11"/>
  <c r="AB529" i="11"/>
  <c r="AA529" i="11"/>
  <c r="Z529" i="11"/>
  <c r="Y529" i="11"/>
  <c r="AH529" i="11" s="1"/>
  <c r="X529" i="11"/>
  <c r="AF529" i="11" s="1"/>
  <c r="AE528" i="11"/>
  <c r="AD528" i="11"/>
  <c r="AC528" i="11"/>
  <c r="AB528" i="11"/>
  <c r="AA528" i="11"/>
  <c r="Z528" i="11"/>
  <c r="X528" i="11"/>
  <c r="AF528" i="11" s="1"/>
  <c r="Y528" i="11"/>
  <c r="AE527" i="11"/>
  <c r="AD527" i="11"/>
  <c r="AC527" i="11"/>
  <c r="AB527" i="11"/>
  <c r="AA527" i="11"/>
  <c r="Z527" i="11"/>
  <c r="X527" i="11"/>
  <c r="AF527" i="11" s="1"/>
  <c r="Y527" i="11"/>
  <c r="AH527" i="11" s="1"/>
  <c r="AE526" i="11"/>
  <c r="AD526" i="11"/>
  <c r="AC526" i="11"/>
  <c r="AB526" i="11"/>
  <c r="AA526" i="11"/>
  <c r="Z526" i="11"/>
  <c r="X526" i="11"/>
  <c r="AF526" i="11" s="1"/>
  <c r="Y526" i="11"/>
  <c r="AH526" i="11" s="1"/>
  <c r="AE525" i="11"/>
  <c r="AD525" i="11"/>
  <c r="AC525" i="11"/>
  <c r="AB525" i="11"/>
  <c r="AA525" i="11"/>
  <c r="Z525" i="11"/>
  <c r="X525" i="11"/>
  <c r="AF525" i="11" s="1"/>
  <c r="Y525" i="11"/>
  <c r="AH525" i="11" s="1"/>
  <c r="AE524" i="11"/>
  <c r="AD524" i="11"/>
  <c r="AC524" i="11"/>
  <c r="AB524" i="11"/>
  <c r="AA524" i="11"/>
  <c r="Z524" i="11"/>
  <c r="X524" i="11"/>
  <c r="AF524" i="11" s="1"/>
  <c r="Y524" i="11"/>
  <c r="AH524" i="11" s="1"/>
  <c r="AE523" i="11"/>
  <c r="AD523" i="11"/>
  <c r="AC523" i="11"/>
  <c r="AB523" i="11"/>
  <c r="AA523" i="11"/>
  <c r="Z523" i="11"/>
  <c r="X523" i="11"/>
  <c r="AF523" i="11" s="1"/>
  <c r="Y523" i="11"/>
  <c r="AH523" i="11" s="1"/>
  <c r="AE522" i="11"/>
  <c r="AD522" i="11"/>
  <c r="AC522" i="11"/>
  <c r="AB522" i="11"/>
  <c r="AA522" i="11"/>
  <c r="Z522" i="11"/>
  <c r="X522" i="11"/>
  <c r="AF522" i="11" s="1"/>
  <c r="Y522" i="11"/>
  <c r="AH522" i="11" s="1"/>
  <c r="AE521" i="11"/>
  <c r="AD521" i="11"/>
  <c r="AC521" i="11"/>
  <c r="AB521" i="11"/>
  <c r="AA521" i="11"/>
  <c r="Z521" i="11"/>
  <c r="X521" i="11"/>
  <c r="AF521" i="11" s="1"/>
  <c r="Y521" i="11"/>
  <c r="AH521" i="11" s="1"/>
  <c r="AE520" i="11"/>
  <c r="AD520" i="11"/>
  <c r="AC520" i="11"/>
  <c r="AB520" i="11"/>
  <c r="AA520" i="11"/>
  <c r="Z520" i="11"/>
  <c r="X520" i="11"/>
  <c r="AF520" i="11" s="1"/>
  <c r="Y520" i="11"/>
  <c r="AH520" i="11" s="1"/>
  <c r="AE519" i="11"/>
  <c r="AD519" i="11"/>
  <c r="AC519" i="11"/>
  <c r="AB519" i="11"/>
  <c r="AA519" i="11"/>
  <c r="Z519" i="11"/>
  <c r="X519" i="11"/>
  <c r="AF519" i="11" s="1"/>
  <c r="Y519" i="11"/>
  <c r="AH519" i="11" s="1"/>
  <c r="AI519" i="11" s="1"/>
  <c r="AE518" i="11"/>
  <c r="AD518" i="11"/>
  <c r="AC518" i="11"/>
  <c r="AB518" i="11"/>
  <c r="AA518" i="11"/>
  <c r="Z518" i="11"/>
  <c r="X518" i="11"/>
  <c r="AF518" i="11" s="1"/>
  <c r="Y518" i="11"/>
  <c r="AH518" i="11" s="1"/>
  <c r="AE517" i="11"/>
  <c r="AD517" i="11"/>
  <c r="AC517" i="11"/>
  <c r="AB517" i="11"/>
  <c r="AA517" i="11"/>
  <c r="Z517" i="11"/>
  <c r="X517" i="11"/>
  <c r="AF517" i="11" s="1"/>
  <c r="Y517" i="11"/>
  <c r="AH517" i="11" s="1"/>
  <c r="AE516" i="11"/>
  <c r="AD516" i="11"/>
  <c r="AC516" i="11"/>
  <c r="AB516" i="11"/>
  <c r="AA516" i="11"/>
  <c r="Z516" i="11"/>
  <c r="X516" i="11"/>
  <c r="AF516" i="11" s="1"/>
  <c r="Y516" i="11"/>
  <c r="AH516" i="11" s="1"/>
  <c r="AI516" i="11" s="1"/>
  <c r="AE515" i="11"/>
  <c r="AD515" i="11"/>
  <c r="AC515" i="11"/>
  <c r="AB515" i="11"/>
  <c r="AA515" i="11"/>
  <c r="Z515" i="11"/>
  <c r="X515" i="11"/>
  <c r="AF515" i="11" s="1"/>
  <c r="Y515" i="11"/>
  <c r="AH515" i="11" s="1"/>
  <c r="AE514" i="11"/>
  <c r="AD514" i="11"/>
  <c r="AC514" i="11"/>
  <c r="AB514" i="11"/>
  <c r="AA514" i="11"/>
  <c r="Z514" i="11"/>
  <c r="X514" i="11"/>
  <c r="AF514" i="11" s="1"/>
  <c r="Y514" i="11"/>
  <c r="AH514" i="11" s="1"/>
  <c r="AE513" i="11"/>
  <c r="AD513" i="11"/>
  <c r="AC513" i="11"/>
  <c r="AB513" i="11"/>
  <c r="AA513" i="11"/>
  <c r="Z513" i="11"/>
  <c r="X513" i="11"/>
  <c r="AF513" i="11" s="1"/>
  <c r="Y513" i="11"/>
  <c r="AH513" i="11" s="1"/>
  <c r="AE512" i="11"/>
  <c r="AD512" i="11"/>
  <c r="AC512" i="11"/>
  <c r="AB512" i="11"/>
  <c r="AA512" i="11"/>
  <c r="Z512" i="11"/>
  <c r="X512" i="11"/>
  <c r="AF512" i="11" s="1"/>
  <c r="Y512" i="11"/>
  <c r="AH512" i="11" s="1"/>
  <c r="AE511" i="11"/>
  <c r="AD511" i="11"/>
  <c r="AC511" i="11"/>
  <c r="AB511" i="11"/>
  <c r="AA511" i="11"/>
  <c r="Z511" i="11"/>
  <c r="X511" i="11"/>
  <c r="AF511" i="11" s="1"/>
  <c r="Y511" i="11"/>
  <c r="AH511" i="11" s="1"/>
  <c r="AI511" i="11" s="1"/>
  <c r="AE510" i="11"/>
  <c r="AD510" i="11"/>
  <c r="AC510" i="11"/>
  <c r="AB510" i="11"/>
  <c r="AA510" i="11"/>
  <c r="Z510" i="11"/>
  <c r="X510" i="11"/>
  <c r="AF510" i="11" s="1"/>
  <c r="Y510" i="11"/>
  <c r="AH510" i="11" s="1"/>
  <c r="AE509" i="11"/>
  <c r="AD509" i="11"/>
  <c r="AC509" i="11"/>
  <c r="AB509" i="11"/>
  <c r="AA509" i="11"/>
  <c r="Z509" i="11"/>
  <c r="X509" i="11"/>
  <c r="AF509" i="11" s="1"/>
  <c r="Y509" i="11"/>
  <c r="AH509" i="11" s="1"/>
  <c r="AE508" i="11"/>
  <c r="AD508" i="11"/>
  <c r="AC508" i="11"/>
  <c r="AB508" i="11"/>
  <c r="AA508" i="11"/>
  <c r="Z508" i="11"/>
  <c r="X508" i="11"/>
  <c r="AF508" i="11" s="1"/>
  <c r="Y508" i="11"/>
  <c r="AH508" i="11" s="1"/>
  <c r="AE507" i="11"/>
  <c r="AD507" i="11"/>
  <c r="AC507" i="11"/>
  <c r="AB507" i="11"/>
  <c r="AA507" i="11"/>
  <c r="Z507" i="11"/>
  <c r="X507" i="11"/>
  <c r="AF507" i="11" s="1"/>
  <c r="Y507" i="11"/>
  <c r="AH507" i="11" s="1"/>
  <c r="AE506" i="11"/>
  <c r="AD506" i="11"/>
  <c r="AC506" i="11"/>
  <c r="AB506" i="11"/>
  <c r="AA506" i="11"/>
  <c r="Z506" i="11"/>
  <c r="X506" i="11"/>
  <c r="AF506" i="11" s="1"/>
  <c r="Y506" i="11"/>
  <c r="AH506" i="11" s="1"/>
  <c r="AF505" i="11"/>
  <c r="AE505" i="11"/>
  <c r="AD505" i="11"/>
  <c r="AC505" i="11"/>
  <c r="AB505" i="11"/>
  <c r="AA505" i="11"/>
  <c r="Z505" i="11"/>
  <c r="X505" i="11"/>
  <c r="AH505" i="11" s="1"/>
  <c r="Y505" i="11"/>
  <c r="AE504" i="11"/>
  <c r="AD504" i="11"/>
  <c r="AC504" i="11"/>
  <c r="AB504" i="11"/>
  <c r="AA504" i="11"/>
  <c r="Z504" i="11"/>
  <c r="X504" i="11"/>
  <c r="Y504" i="11"/>
  <c r="AF503" i="11"/>
  <c r="AE503" i="11"/>
  <c r="AD503" i="11"/>
  <c r="AC503" i="11"/>
  <c r="AB503" i="11"/>
  <c r="AA503" i="11"/>
  <c r="Z503" i="11"/>
  <c r="X503" i="11"/>
  <c r="AH503" i="11" s="1"/>
  <c r="Y503" i="11"/>
  <c r="AF502" i="11"/>
  <c r="AE502" i="11"/>
  <c r="AD502" i="11"/>
  <c r="AC502" i="11"/>
  <c r="AB502" i="11"/>
  <c r="AA502" i="11"/>
  <c r="Z502" i="11"/>
  <c r="X502" i="11"/>
  <c r="Y502" i="11"/>
  <c r="AE501" i="11"/>
  <c r="AD501" i="11"/>
  <c r="AC501" i="11"/>
  <c r="AB501" i="11"/>
  <c r="AA501" i="11"/>
  <c r="Z501" i="11"/>
  <c r="X501" i="11"/>
  <c r="AF501" i="11" s="1"/>
  <c r="Y501" i="11"/>
  <c r="AH501" i="11" s="1"/>
  <c r="AE500" i="11"/>
  <c r="AD500" i="11"/>
  <c r="AC500" i="11"/>
  <c r="AB500" i="11"/>
  <c r="AA500" i="11"/>
  <c r="Z500" i="11"/>
  <c r="X500" i="11"/>
  <c r="Y500" i="11"/>
  <c r="AE499" i="11"/>
  <c r="AD499" i="11"/>
  <c r="AC499" i="11"/>
  <c r="AB499" i="11"/>
  <c r="AA499" i="11"/>
  <c r="Z499" i="11"/>
  <c r="X499" i="11"/>
  <c r="Y499" i="11"/>
  <c r="AE498" i="11"/>
  <c r="AD498" i="11"/>
  <c r="AC498" i="11"/>
  <c r="AB498" i="11"/>
  <c r="AA498" i="11"/>
  <c r="Z498" i="11"/>
  <c r="X498" i="11"/>
  <c r="Y498" i="11"/>
  <c r="AE497" i="11"/>
  <c r="AD497" i="11"/>
  <c r="AC497" i="11"/>
  <c r="AB497" i="11"/>
  <c r="AA497" i="11"/>
  <c r="Z497" i="11"/>
  <c r="X497" i="11"/>
  <c r="Y497" i="11"/>
  <c r="AE496" i="11"/>
  <c r="AD496" i="11"/>
  <c r="AC496" i="11"/>
  <c r="AB496" i="11"/>
  <c r="AA496" i="11"/>
  <c r="Z496" i="11"/>
  <c r="X496" i="11"/>
  <c r="Y496" i="11"/>
  <c r="AE495" i="11"/>
  <c r="AD495" i="11"/>
  <c r="AC495" i="11"/>
  <c r="AB495" i="11"/>
  <c r="AA495" i="11"/>
  <c r="Z495" i="11"/>
  <c r="X495" i="11"/>
  <c r="Y495" i="11"/>
  <c r="AE494" i="11"/>
  <c r="AD494" i="11"/>
  <c r="AC494" i="11"/>
  <c r="AB494" i="11"/>
  <c r="AA494" i="11"/>
  <c r="Z494" i="11"/>
  <c r="X494" i="11"/>
  <c r="Y494" i="11"/>
  <c r="AE493" i="11"/>
  <c r="AD493" i="11"/>
  <c r="AC493" i="11"/>
  <c r="AB493" i="11"/>
  <c r="AA493" i="11"/>
  <c r="Z493" i="11"/>
  <c r="X493" i="11"/>
  <c r="Y493" i="11"/>
  <c r="AE492" i="11"/>
  <c r="AD492" i="11"/>
  <c r="AC492" i="11"/>
  <c r="AB492" i="11"/>
  <c r="AA492" i="11"/>
  <c r="Z492" i="11"/>
  <c r="X492" i="11"/>
  <c r="Y492" i="11"/>
  <c r="AE491" i="11"/>
  <c r="AD491" i="11"/>
  <c r="AC491" i="11"/>
  <c r="AB491" i="11"/>
  <c r="AA491" i="11"/>
  <c r="Z491" i="11"/>
  <c r="X491" i="11"/>
  <c r="Y491" i="11"/>
  <c r="AE490" i="11"/>
  <c r="AD490" i="11"/>
  <c r="AC490" i="11"/>
  <c r="AB490" i="11"/>
  <c r="AA490" i="11"/>
  <c r="Z490" i="11"/>
  <c r="X490" i="11"/>
  <c r="Y490" i="11"/>
  <c r="AE489" i="11"/>
  <c r="AD489" i="11"/>
  <c r="AC489" i="11"/>
  <c r="AB489" i="11"/>
  <c r="AA489" i="11"/>
  <c r="Z489" i="11"/>
  <c r="X489" i="11"/>
  <c r="Y489" i="11"/>
  <c r="AE488" i="11"/>
  <c r="AD488" i="11"/>
  <c r="AC488" i="11"/>
  <c r="AB488" i="11"/>
  <c r="AA488" i="11"/>
  <c r="Z488" i="11"/>
  <c r="X488" i="11"/>
  <c r="Y488" i="11"/>
  <c r="AE487" i="11"/>
  <c r="AD487" i="11"/>
  <c r="AC487" i="11"/>
  <c r="AB487" i="11"/>
  <c r="AA487" i="11"/>
  <c r="Z487" i="11"/>
  <c r="X487" i="11"/>
  <c r="Y487" i="11"/>
  <c r="AE486" i="11"/>
  <c r="AD486" i="11"/>
  <c r="AC486" i="11"/>
  <c r="AB486" i="11"/>
  <c r="AA486" i="11"/>
  <c r="Z486" i="11"/>
  <c r="X486" i="11"/>
  <c r="Y486" i="11"/>
  <c r="AE485" i="11"/>
  <c r="AD485" i="11"/>
  <c r="AC485" i="11"/>
  <c r="AB485" i="11"/>
  <c r="AA485" i="11"/>
  <c r="Z485" i="11"/>
  <c r="X485" i="11"/>
  <c r="Y485" i="11"/>
  <c r="AE484" i="11"/>
  <c r="AD484" i="11"/>
  <c r="AC484" i="11"/>
  <c r="AB484" i="11"/>
  <c r="AA484" i="11"/>
  <c r="Z484" i="11"/>
  <c r="X484" i="11"/>
  <c r="Y484" i="11"/>
  <c r="AE483" i="11"/>
  <c r="AD483" i="11"/>
  <c r="AC483" i="11"/>
  <c r="AB483" i="11"/>
  <c r="AA483" i="11"/>
  <c r="Z483" i="11"/>
  <c r="X483" i="11"/>
  <c r="Y483" i="11"/>
  <c r="AE482" i="11"/>
  <c r="AD482" i="11"/>
  <c r="AC482" i="11"/>
  <c r="AB482" i="11"/>
  <c r="AA482" i="11"/>
  <c r="Z482" i="11"/>
  <c r="X482" i="11"/>
  <c r="Y482" i="11"/>
  <c r="AE481" i="11"/>
  <c r="AD481" i="11"/>
  <c r="AC481" i="11"/>
  <c r="AB481" i="11"/>
  <c r="AA481" i="11"/>
  <c r="Z481" i="11"/>
  <c r="X481" i="11"/>
  <c r="Y481" i="11"/>
  <c r="AE480" i="11"/>
  <c r="AD480" i="11"/>
  <c r="AC480" i="11"/>
  <c r="AB480" i="11"/>
  <c r="AA480" i="11"/>
  <c r="Z480" i="11"/>
  <c r="X480" i="11"/>
  <c r="Y480" i="11"/>
  <c r="AE479" i="11"/>
  <c r="AD479" i="11"/>
  <c r="AC479" i="11"/>
  <c r="AB479" i="11"/>
  <c r="AA479" i="11"/>
  <c r="Z479" i="11"/>
  <c r="X479" i="11"/>
  <c r="Y479" i="11"/>
  <c r="AE478" i="11"/>
  <c r="AD478" i="11"/>
  <c r="AC478" i="11"/>
  <c r="AB478" i="11"/>
  <c r="AA478" i="11"/>
  <c r="Z478" i="11"/>
  <c r="X478" i="11"/>
  <c r="Y478" i="11"/>
  <c r="AE477" i="11"/>
  <c r="AD477" i="11"/>
  <c r="AC477" i="11"/>
  <c r="AB477" i="11"/>
  <c r="AA477" i="11"/>
  <c r="Z477" i="11"/>
  <c r="X477" i="11"/>
  <c r="Y477" i="11"/>
  <c r="AE476" i="11"/>
  <c r="AD476" i="11"/>
  <c r="AC476" i="11"/>
  <c r="AB476" i="11"/>
  <c r="AA476" i="11"/>
  <c r="Z476" i="11"/>
  <c r="X476" i="11"/>
  <c r="AF476" i="11" s="1"/>
  <c r="Y476" i="11"/>
  <c r="AH476" i="11" s="1"/>
  <c r="AE475" i="11"/>
  <c r="AD475" i="11"/>
  <c r="AC475" i="11"/>
  <c r="AB475" i="11"/>
  <c r="AA475" i="11"/>
  <c r="Z475" i="11"/>
  <c r="X475" i="11"/>
  <c r="AF475" i="11" s="1"/>
  <c r="Y475" i="11"/>
  <c r="AH475" i="11" s="1"/>
  <c r="AE474" i="11"/>
  <c r="AD474" i="11"/>
  <c r="AC474" i="11"/>
  <c r="AB474" i="11"/>
  <c r="AA474" i="11"/>
  <c r="Z474" i="11"/>
  <c r="X474" i="11"/>
  <c r="AF474" i="11" s="1"/>
  <c r="Y474" i="11"/>
  <c r="AH474" i="11" s="1"/>
  <c r="AE473" i="11"/>
  <c r="AD473" i="11"/>
  <c r="AC473" i="11"/>
  <c r="AB473" i="11"/>
  <c r="AA473" i="11"/>
  <c r="Z473" i="11"/>
  <c r="X473" i="11"/>
  <c r="AF473" i="11" s="1"/>
  <c r="Y473" i="11"/>
  <c r="AH473" i="11" s="1"/>
  <c r="AE472" i="11"/>
  <c r="AD472" i="11"/>
  <c r="AC472" i="11"/>
  <c r="AB472" i="11"/>
  <c r="AA472" i="11"/>
  <c r="Z472" i="11"/>
  <c r="X472" i="11"/>
  <c r="AF472" i="11" s="1"/>
  <c r="Y472" i="11"/>
  <c r="AH472" i="11" s="1"/>
  <c r="AE471" i="11"/>
  <c r="AD471" i="11"/>
  <c r="AC471" i="11"/>
  <c r="AB471" i="11"/>
  <c r="AA471" i="11"/>
  <c r="Z471" i="11"/>
  <c r="X471" i="11"/>
  <c r="AF471" i="11" s="1"/>
  <c r="Y471" i="11"/>
  <c r="AH471" i="11" s="1"/>
  <c r="AE470" i="11"/>
  <c r="AD470" i="11"/>
  <c r="AC470" i="11"/>
  <c r="AB470" i="11"/>
  <c r="AA470" i="11"/>
  <c r="Z470" i="11"/>
  <c r="X470" i="11"/>
  <c r="AF470" i="11" s="1"/>
  <c r="Y470" i="11"/>
  <c r="AH470" i="11" s="1"/>
  <c r="AE469" i="11"/>
  <c r="AD469" i="11"/>
  <c r="AC469" i="11"/>
  <c r="AB469" i="11"/>
  <c r="AA469" i="11"/>
  <c r="Z469" i="11"/>
  <c r="X469" i="11"/>
  <c r="AF469" i="11" s="1"/>
  <c r="Y469" i="11"/>
  <c r="AH469" i="11" s="1"/>
  <c r="AE468" i="11"/>
  <c r="AD468" i="11"/>
  <c r="AC468" i="11"/>
  <c r="AB468" i="11"/>
  <c r="AA468" i="11"/>
  <c r="Z468" i="11"/>
  <c r="X468" i="11"/>
  <c r="AF468" i="11" s="1"/>
  <c r="Y468" i="11"/>
  <c r="AH468" i="11" s="1"/>
  <c r="AE467" i="11"/>
  <c r="AD467" i="11"/>
  <c r="AC467" i="11"/>
  <c r="AB467" i="11"/>
  <c r="AA467" i="11"/>
  <c r="Z467" i="11"/>
  <c r="X467" i="11"/>
  <c r="AF467" i="11" s="1"/>
  <c r="Y467" i="11"/>
  <c r="AH467" i="11" s="1"/>
  <c r="AE466" i="11"/>
  <c r="AD466" i="11"/>
  <c r="AC466" i="11"/>
  <c r="AB466" i="11"/>
  <c r="AA466" i="11"/>
  <c r="Z466" i="11"/>
  <c r="X466" i="11"/>
  <c r="AF466" i="11" s="1"/>
  <c r="Y466" i="11"/>
  <c r="AH466" i="11" s="1"/>
  <c r="AE465" i="11"/>
  <c r="AD465" i="11"/>
  <c r="AC465" i="11"/>
  <c r="AB465" i="11"/>
  <c r="AA465" i="11"/>
  <c r="Z465" i="11"/>
  <c r="X465" i="11"/>
  <c r="AF465" i="11" s="1"/>
  <c r="Y465" i="11"/>
  <c r="AH465" i="11" s="1"/>
  <c r="AE464" i="11"/>
  <c r="AD464" i="11"/>
  <c r="AC464" i="11"/>
  <c r="AB464" i="11"/>
  <c r="AA464" i="11"/>
  <c r="Z464" i="11"/>
  <c r="X464" i="11"/>
  <c r="AF464" i="11" s="1"/>
  <c r="Y464" i="11"/>
  <c r="AH464" i="11" s="1"/>
  <c r="AE463" i="11"/>
  <c r="AD463" i="11"/>
  <c r="AC463" i="11"/>
  <c r="AB463" i="11"/>
  <c r="AA463" i="11"/>
  <c r="Z463" i="11"/>
  <c r="X463" i="11"/>
  <c r="AF463" i="11" s="1"/>
  <c r="Y463" i="11"/>
  <c r="AH463" i="11" s="1"/>
  <c r="AE462" i="11"/>
  <c r="AD462" i="11"/>
  <c r="AC462" i="11"/>
  <c r="AB462" i="11"/>
  <c r="AA462" i="11"/>
  <c r="Z462" i="11"/>
  <c r="X462" i="11"/>
  <c r="AF462" i="11" s="1"/>
  <c r="Y462" i="11"/>
  <c r="AH462" i="11" s="1"/>
  <c r="AE461" i="11"/>
  <c r="AD461" i="11"/>
  <c r="AC461" i="11"/>
  <c r="AB461" i="11"/>
  <c r="AA461" i="11"/>
  <c r="Z461" i="11"/>
  <c r="X461" i="11"/>
  <c r="AF461" i="11" s="1"/>
  <c r="Y461" i="11"/>
  <c r="AH461" i="11" s="1"/>
  <c r="AE460" i="11"/>
  <c r="AD460" i="11"/>
  <c r="AC460" i="11"/>
  <c r="AB460" i="11"/>
  <c r="AA460" i="11"/>
  <c r="Z460" i="11"/>
  <c r="X460" i="11"/>
  <c r="AF460" i="11" s="1"/>
  <c r="Y460" i="11"/>
  <c r="AH460" i="11" s="1"/>
  <c r="AE459" i="11"/>
  <c r="AD459" i="11"/>
  <c r="AC459" i="11"/>
  <c r="AB459" i="11"/>
  <c r="AA459" i="11"/>
  <c r="Z459" i="11"/>
  <c r="X459" i="11"/>
  <c r="AF459" i="11" s="1"/>
  <c r="Y459" i="11"/>
  <c r="AH459" i="11" s="1"/>
  <c r="AE458" i="11"/>
  <c r="AD458" i="11"/>
  <c r="AC458" i="11"/>
  <c r="AB458" i="11"/>
  <c r="AA458" i="11"/>
  <c r="Z458" i="11"/>
  <c r="X458" i="11"/>
  <c r="AF458" i="11" s="1"/>
  <c r="Y458" i="11"/>
  <c r="AH458" i="11" s="1"/>
  <c r="AE457" i="11"/>
  <c r="AD457" i="11"/>
  <c r="AC457" i="11"/>
  <c r="AB457" i="11"/>
  <c r="AA457" i="11"/>
  <c r="Z457" i="11"/>
  <c r="X457" i="11"/>
  <c r="AF457" i="11" s="1"/>
  <c r="Y457" i="11"/>
  <c r="AH457" i="11" s="1"/>
  <c r="AE456" i="11"/>
  <c r="AD456" i="11"/>
  <c r="AC456" i="11"/>
  <c r="AB456" i="11"/>
  <c r="AA456" i="11"/>
  <c r="Z456" i="11"/>
  <c r="X456" i="11"/>
  <c r="AF456" i="11" s="1"/>
  <c r="Y456" i="11"/>
  <c r="AH456" i="11" s="1"/>
  <c r="AE455" i="11"/>
  <c r="AD455" i="11"/>
  <c r="AC455" i="11"/>
  <c r="AB455" i="11"/>
  <c r="AA455" i="11"/>
  <c r="Z455" i="11"/>
  <c r="X455" i="11"/>
  <c r="AF455" i="11" s="1"/>
  <c r="Y455" i="11"/>
  <c r="AH455" i="11" s="1"/>
  <c r="AE454" i="11"/>
  <c r="AD454" i="11"/>
  <c r="AC454" i="11"/>
  <c r="AB454" i="11"/>
  <c r="AA454" i="11"/>
  <c r="Z454" i="11"/>
  <c r="X454" i="11"/>
  <c r="AF454" i="11" s="1"/>
  <c r="Y454" i="11"/>
  <c r="AH454" i="11" s="1"/>
  <c r="AE453" i="11"/>
  <c r="AD453" i="11"/>
  <c r="AC453" i="11"/>
  <c r="AB453" i="11"/>
  <c r="AA453" i="11"/>
  <c r="Z453" i="11"/>
  <c r="X453" i="11"/>
  <c r="AF453" i="11" s="1"/>
  <c r="Y453" i="11"/>
  <c r="AH453" i="11" s="1"/>
  <c r="AE452" i="11"/>
  <c r="AD452" i="11"/>
  <c r="AC452" i="11"/>
  <c r="AB452" i="11"/>
  <c r="AA452" i="11"/>
  <c r="Z452" i="11"/>
  <c r="X452" i="11"/>
  <c r="AF452" i="11" s="1"/>
  <c r="Y452" i="11"/>
  <c r="AH452" i="11" s="1"/>
  <c r="AE451" i="11"/>
  <c r="AD451" i="11"/>
  <c r="AC451" i="11"/>
  <c r="AB451" i="11"/>
  <c r="AA451" i="11"/>
  <c r="Z451" i="11"/>
  <c r="X451" i="11"/>
  <c r="AF451" i="11" s="1"/>
  <c r="Y451" i="11"/>
  <c r="AH451" i="11" s="1"/>
  <c r="AE450" i="11"/>
  <c r="AD450" i="11"/>
  <c r="AC450" i="11"/>
  <c r="AB450" i="11"/>
  <c r="AA450" i="11"/>
  <c r="Z450" i="11"/>
  <c r="X450" i="11"/>
  <c r="AF450" i="11" s="1"/>
  <c r="Y450" i="11"/>
  <c r="AH450" i="11" s="1"/>
  <c r="AE449" i="11"/>
  <c r="AD449" i="11"/>
  <c r="AC449" i="11"/>
  <c r="AB449" i="11"/>
  <c r="AA449" i="11"/>
  <c r="Z449" i="11"/>
  <c r="X449" i="11"/>
  <c r="AF449" i="11" s="1"/>
  <c r="Y449" i="11"/>
  <c r="AH449" i="11" s="1"/>
  <c r="AE448" i="11"/>
  <c r="AD448" i="11"/>
  <c r="AC448" i="11"/>
  <c r="AB448" i="11"/>
  <c r="AA448" i="11"/>
  <c r="Z448" i="11"/>
  <c r="X448" i="11"/>
  <c r="AF448" i="11" s="1"/>
  <c r="Y448" i="11"/>
  <c r="AH448" i="11" s="1"/>
  <c r="AE447" i="11"/>
  <c r="AD447" i="11"/>
  <c r="AC447" i="11"/>
  <c r="AB447" i="11"/>
  <c r="AA447" i="11"/>
  <c r="Z447" i="11"/>
  <c r="X447" i="11"/>
  <c r="AF447" i="11" s="1"/>
  <c r="Y447" i="11"/>
  <c r="AH447" i="11" s="1"/>
  <c r="AE446" i="11"/>
  <c r="AD446" i="11"/>
  <c r="AC446" i="11"/>
  <c r="AB446" i="11"/>
  <c r="AA446" i="11"/>
  <c r="Z446" i="11"/>
  <c r="X446" i="11"/>
  <c r="AF446" i="11" s="1"/>
  <c r="Y446" i="11"/>
  <c r="AH446" i="11" s="1"/>
  <c r="AI446" i="11" s="1"/>
  <c r="AE445" i="11"/>
  <c r="AD445" i="11"/>
  <c r="AC445" i="11"/>
  <c r="AB445" i="11"/>
  <c r="AA445" i="11"/>
  <c r="Z445" i="11"/>
  <c r="X445" i="11"/>
  <c r="AF445" i="11" s="1"/>
  <c r="Y445" i="11"/>
  <c r="AH445" i="11" s="1"/>
  <c r="AE444" i="11"/>
  <c r="AD444" i="11"/>
  <c r="AC444" i="11"/>
  <c r="AB444" i="11"/>
  <c r="AA444" i="11"/>
  <c r="Z444" i="11"/>
  <c r="X444" i="11"/>
  <c r="AF444" i="11" s="1"/>
  <c r="Y444" i="11"/>
  <c r="AH444" i="11" s="1"/>
  <c r="AE443" i="11"/>
  <c r="AD443" i="11"/>
  <c r="AC443" i="11"/>
  <c r="AB443" i="11"/>
  <c r="AA443" i="11"/>
  <c r="Z443" i="11"/>
  <c r="X443" i="11"/>
  <c r="AF443" i="11" s="1"/>
  <c r="Y443" i="11"/>
  <c r="AH443" i="11" s="1"/>
  <c r="AE442" i="11"/>
  <c r="AD442" i="11"/>
  <c r="AC442" i="11"/>
  <c r="AB442" i="11"/>
  <c r="AA442" i="11"/>
  <c r="Z442" i="11"/>
  <c r="X442" i="11"/>
  <c r="AF442" i="11" s="1"/>
  <c r="Y442" i="11"/>
  <c r="AH442" i="11" s="1"/>
  <c r="AE441" i="11"/>
  <c r="AD441" i="11"/>
  <c r="AC441" i="11"/>
  <c r="AB441" i="11"/>
  <c r="AA441" i="11"/>
  <c r="Z441" i="11"/>
  <c r="X441" i="11"/>
  <c r="AF441" i="11" s="1"/>
  <c r="Y441" i="11"/>
  <c r="AH441" i="11" s="1"/>
  <c r="AI441" i="11" s="1"/>
  <c r="AE440" i="11"/>
  <c r="AD440" i="11"/>
  <c r="AC440" i="11"/>
  <c r="AB440" i="11"/>
  <c r="AA440" i="11"/>
  <c r="Z440" i="11"/>
  <c r="X440" i="11"/>
  <c r="AF440" i="11" s="1"/>
  <c r="Y440" i="11"/>
  <c r="AH440" i="11" s="1"/>
  <c r="AE439" i="11"/>
  <c r="AD439" i="11"/>
  <c r="AC439" i="11"/>
  <c r="AB439" i="11"/>
  <c r="AA439" i="11"/>
  <c r="Z439" i="11"/>
  <c r="X439" i="11"/>
  <c r="AF439" i="11" s="1"/>
  <c r="Y439" i="11"/>
  <c r="AH439" i="11" s="1"/>
  <c r="AE438" i="11"/>
  <c r="AD438" i="11"/>
  <c r="AC438" i="11"/>
  <c r="AB438" i="11"/>
  <c r="AA438" i="11"/>
  <c r="Z438" i="11"/>
  <c r="X438" i="11"/>
  <c r="AF438" i="11" s="1"/>
  <c r="Y438" i="11"/>
  <c r="AH438" i="11" s="1"/>
  <c r="AE437" i="11"/>
  <c r="AD437" i="11"/>
  <c r="AC437" i="11"/>
  <c r="AB437" i="11"/>
  <c r="AA437" i="11"/>
  <c r="Z437" i="11"/>
  <c r="X437" i="11"/>
  <c r="AF437" i="11" s="1"/>
  <c r="Y437" i="11"/>
  <c r="AH437" i="11" s="1"/>
  <c r="AE436" i="11"/>
  <c r="AD436" i="11"/>
  <c r="AC436" i="11"/>
  <c r="AB436" i="11"/>
  <c r="AA436" i="11"/>
  <c r="Z436" i="11"/>
  <c r="X436" i="11"/>
  <c r="AF436" i="11" s="1"/>
  <c r="Y436" i="11"/>
  <c r="AH436" i="11" s="1"/>
  <c r="AE435" i="11"/>
  <c r="AD435" i="11"/>
  <c r="AC435" i="11"/>
  <c r="AB435" i="11"/>
  <c r="AA435" i="11"/>
  <c r="Z435" i="11"/>
  <c r="X435" i="11"/>
  <c r="AF435" i="11" s="1"/>
  <c r="Y435" i="11"/>
  <c r="AH435" i="11" s="1"/>
  <c r="AI435" i="11" s="1"/>
  <c r="AE434" i="11"/>
  <c r="AD434" i="11"/>
  <c r="AC434" i="11"/>
  <c r="AB434" i="11"/>
  <c r="AA434" i="11"/>
  <c r="Z434" i="11"/>
  <c r="X434" i="11"/>
  <c r="AF434" i="11" s="1"/>
  <c r="Y434" i="11"/>
  <c r="AH434" i="11" s="1"/>
  <c r="AE433" i="11"/>
  <c r="AD433" i="11"/>
  <c r="AC433" i="11"/>
  <c r="AB433" i="11"/>
  <c r="AA433" i="11"/>
  <c r="Z433" i="11"/>
  <c r="X433" i="11"/>
  <c r="AF433" i="11" s="1"/>
  <c r="Y433" i="11"/>
  <c r="AH433" i="11" s="1"/>
  <c r="AI433" i="11" s="1"/>
  <c r="AE432" i="11"/>
  <c r="AD432" i="11"/>
  <c r="AC432" i="11"/>
  <c r="AB432" i="11"/>
  <c r="AA432" i="11"/>
  <c r="Z432" i="11"/>
  <c r="X432" i="11"/>
  <c r="AF432" i="11" s="1"/>
  <c r="Y432" i="11"/>
  <c r="AH432" i="11" s="1"/>
  <c r="AF431" i="11"/>
  <c r="AE431" i="11"/>
  <c r="AD431" i="11"/>
  <c r="AC431" i="11"/>
  <c r="AB431" i="11"/>
  <c r="AA431" i="11"/>
  <c r="Z431" i="11"/>
  <c r="X431" i="11"/>
  <c r="Y431" i="11"/>
  <c r="AE430" i="11"/>
  <c r="AD430" i="11"/>
  <c r="AC430" i="11"/>
  <c r="AB430" i="11"/>
  <c r="AA430" i="11"/>
  <c r="Z430" i="11"/>
  <c r="X430" i="11"/>
  <c r="Y430" i="11"/>
  <c r="AF429" i="11"/>
  <c r="AE429" i="11"/>
  <c r="AD429" i="11"/>
  <c r="AC429" i="11"/>
  <c r="AB429" i="11"/>
  <c r="AA429" i="11"/>
  <c r="Z429" i="11"/>
  <c r="X429" i="11"/>
  <c r="AH429" i="11" s="1"/>
  <c r="Y429" i="11"/>
  <c r="AF428" i="11"/>
  <c r="AE428" i="11"/>
  <c r="AD428" i="11"/>
  <c r="AC428" i="11"/>
  <c r="AB428" i="11"/>
  <c r="AA428" i="11"/>
  <c r="Z428" i="11"/>
  <c r="X428" i="11"/>
  <c r="AH428" i="11" s="1"/>
  <c r="Y428" i="11"/>
  <c r="AF427" i="11"/>
  <c r="AE427" i="11"/>
  <c r="AD427" i="11"/>
  <c r="AC427" i="11"/>
  <c r="AB427" i="11"/>
  <c r="AA427" i="11"/>
  <c r="Z427" i="11"/>
  <c r="X427" i="11"/>
  <c r="Y427" i="11"/>
  <c r="AE426" i="11"/>
  <c r="AD426" i="11"/>
  <c r="AC426" i="11"/>
  <c r="AB426" i="11"/>
  <c r="AA426" i="11"/>
  <c r="Z426" i="11"/>
  <c r="X426" i="11"/>
  <c r="Y426" i="11"/>
  <c r="AF425" i="11"/>
  <c r="AE425" i="11"/>
  <c r="AD425" i="11"/>
  <c r="AC425" i="11"/>
  <c r="AB425" i="11"/>
  <c r="AA425" i="11"/>
  <c r="Z425" i="11"/>
  <c r="X425" i="11"/>
  <c r="Y425" i="11"/>
  <c r="AF424" i="11"/>
  <c r="AE424" i="11"/>
  <c r="AD424" i="11"/>
  <c r="AC424" i="11"/>
  <c r="AB424" i="11"/>
  <c r="AA424" i="11"/>
  <c r="Z424" i="11"/>
  <c r="X424" i="11"/>
  <c r="Y424" i="11"/>
  <c r="AE423" i="11"/>
  <c r="AD423" i="11"/>
  <c r="AC423" i="11"/>
  <c r="AB423" i="11"/>
  <c r="AA423" i="11"/>
  <c r="Z423" i="11"/>
  <c r="X423" i="11"/>
  <c r="Y423" i="11"/>
  <c r="AE422" i="11"/>
  <c r="AD422" i="11"/>
  <c r="AC422" i="11"/>
  <c r="AB422" i="11"/>
  <c r="AA422" i="11"/>
  <c r="Z422" i="11"/>
  <c r="X422" i="11"/>
  <c r="Y422" i="11"/>
  <c r="AE421" i="11"/>
  <c r="AD421" i="11"/>
  <c r="AC421" i="11"/>
  <c r="AB421" i="11"/>
  <c r="AA421" i="11"/>
  <c r="Z421" i="11"/>
  <c r="X421" i="11"/>
  <c r="Y421" i="11"/>
  <c r="AE420" i="11"/>
  <c r="AD420" i="11"/>
  <c r="AC420" i="11"/>
  <c r="AB420" i="11"/>
  <c r="AA420" i="11"/>
  <c r="Z420" i="11"/>
  <c r="X420" i="11"/>
  <c r="AF420" i="11" s="1"/>
  <c r="Y420" i="11"/>
  <c r="AH420" i="11" s="1"/>
  <c r="AE419" i="11"/>
  <c r="AD419" i="11"/>
  <c r="AC419" i="11"/>
  <c r="AB419" i="11"/>
  <c r="AA419" i="11"/>
  <c r="Z419" i="11"/>
  <c r="X419" i="11"/>
  <c r="AF419" i="11" s="1"/>
  <c r="Y419" i="11"/>
  <c r="AH419" i="11" s="1"/>
  <c r="AE418" i="11"/>
  <c r="AD418" i="11"/>
  <c r="AC418" i="11"/>
  <c r="AB418" i="11"/>
  <c r="AA418" i="11"/>
  <c r="Z418" i="11"/>
  <c r="X418" i="11"/>
  <c r="AF418" i="11" s="1"/>
  <c r="Y418" i="11"/>
  <c r="AH418" i="11" s="1"/>
  <c r="AE417" i="11"/>
  <c r="AD417" i="11"/>
  <c r="AC417" i="11"/>
  <c r="AB417" i="11"/>
  <c r="AA417" i="11"/>
  <c r="Z417" i="11"/>
  <c r="X417" i="11"/>
  <c r="AF417" i="11" s="1"/>
  <c r="Y417" i="11"/>
  <c r="AH417" i="11" s="1"/>
  <c r="AE416" i="11"/>
  <c r="AD416" i="11"/>
  <c r="AC416" i="11"/>
  <c r="AB416" i="11"/>
  <c r="AA416" i="11"/>
  <c r="Z416" i="11"/>
  <c r="X416" i="11"/>
  <c r="AF416" i="11" s="1"/>
  <c r="Y416" i="11"/>
  <c r="AH416" i="11" s="1"/>
  <c r="AE415" i="11"/>
  <c r="AD415" i="11"/>
  <c r="AC415" i="11"/>
  <c r="AB415" i="11"/>
  <c r="AA415" i="11"/>
  <c r="Z415" i="11"/>
  <c r="X415" i="11"/>
  <c r="AF415" i="11" s="1"/>
  <c r="Y415" i="11"/>
  <c r="AH415" i="11" s="1"/>
  <c r="AE414" i="11"/>
  <c r="AD414" i="11"/>
  <c r="AC414" i="11"/>
  <c r="AB414" i="11"/>
  <c r="AA414" i="11"/>
  <c r="Z414" i="11"/>
  <c r="X414" i="11"/>
  <c r="AF414" i="11" s="1"/>
  <c r="Y414" i="11"/>
  <c r="AH414" i="11" s="1"/>
  <c r="AE413" i="11"/>
  <c r="AD413" i="11"/>
  <c r="AC413" i="11"/>
  <c r="AB413" i="11"/>
  <c r="AA413" i="11"/>
  <c r="Z413" i="11"/>
  <c r="X413" i="11"/>
  <c r="AF413" i="11" s="1"/>
  <c r="Y413" i="11"/>
  <c r="AH413" i="11" s="1"/>
  <c r="AE412" i="11"/>
  <c r="AD412" i="11"/>
  <c r="AC412" i="11"/>
  <c r="AB412" i="11"/>
  <c r="AA412" i="11"/>
  <c r="Z412" i="11"/>
  <c r="X412" i="11"/>
  <c r="AF412" i="11" s="1"/>
  <c r="Y412" i="11"/>
  <c r="AH412" i="11" s="1"/>
  <c r="AE411" i="11"/>
  <c r="AD411" i="11"/>
  <c r="AC411" i="11"/>
  <c r="AB411" i="11"/>
  <c r="AA411" i="11"/>
  <c r="Z411" i="11"/>
  <c r="X411" i="11"/>
  <c r="AF411" i="11" s="1"/>
  <c r="Y411" i="11"/>
  <c r="AH411" i="11" s="1"/>
  <c r="AE410" i="11"/>
  <c r="AD410" i="11"/>
  <c r="AC410" i="11"/>
  <c r="AB410" i="11"/>
  <c r="AA410" i="11"/>
  <c r="Z410" i="11"/>
  <c r="X410" i="11"/>
  <c r="AF410" i="11" s="1"/>
  <c r="Y410" i="11"/>
  <c r="AH410" i="11" s="1"/>
  <c r="AE409" i="11"/>
  <c r="AD409" i="11"/>
  <c r="AC409" i="11"/>
  <c r="AB409" i="11"/>
  <c r="AA409" i="11"/>
  <c r="Z409" i="11"/>
  <c r="X409" i="11"/>
  <c r="AF409" i="11" s="1"/>
  <c r="Y409" i="11"/>
  <c r="AH409" i="11" s="1"/>
  <c r="AE408" i="11"/>
  <c r="AD408" i="11"/>
  <c r="AC408" i="11"/>
  <c r="AB408" i="11"/>
  <c r="AA408" i="11"/>
  <c r="Z408" i="11"/>
  <c r="X408" i="11"/>
  <c r="AF408" i="11" s="1"/>
  <c r="Y408" i="11"/>
  <c r="AH408" i="11" s="1"/>
  <c r="AE407" i="11"/>
  <c r="AD407" i="11"/>
  <c r="AC407" i="11"/>
  <c r="AB407" i="11"/>
  <c r="AA407" i="11"/>
  <c r="Z407" i="11"/>
  <c r="X407" i="11"/>
  <c r="AF407" i="11" s="1"/>
  <c r="Y407" i="11"/>
  <c r="AH407" i="11" s="1"/>
  <c r="AE406" i="11"/>
  <c r="AD406" i="11"/>
  <c r="AC406" i="11"/>
  <c r="AB406" i="11"/>
  <c r="AA406" i="11"/>
  <c r="Z406" i="11"/>
  <c r="X406" i="11"/>
  <c r="AF406" i="11" s="1"/>
  <c r="Y406" i="11"/>
  <c r="AH406" i="11" s="1"/>
  <c r="AE405" i="11"/>
  <c r="AD405" i="11"/>
  <c r="AC405" i="11"/>
  <c r="AB405" i="11"/>
  <c r="AA405" i="11"/>
  <c r="Z405" i="11"/>
  <c r="X405" i="11"/>
  <c r="AF405" i="11" s="1"/>
  <c r="Y405" i="11"/>
  <c r="AH405" i="11" s="1"/>
  <c r="AE404" i="11"/>
  <c r="AD404" i="11"/>
  <c r="AC404" i="11"/>
  <c r="AB404" i="11"/>
  <c r="AA404" i="11"/>
  <c r="Z404" i="11"/>
  <c r="X404" i="11"/>
  <c r="AF404" i="11" s="1"/>
  <c r="Y404" i="11"/>
  <c r="AH404" i="11" s="1"/>
  <c r="AF403" i="11"/>
  <c r="AE403" i="11"/>
  <c r="AD403" i="11"/>
  <c r="AC403" i="11"/>
  <c r="AB403" i="11"/>
  <c r="AA403" i="11"/>
  <c r="Z403" i="11"/>
  <c r="X403" i="11"/>
  <c r="Y403" i="11"/>
  <c r="AF402" i="11"/>
  <c r="AE402" i="11"/>
  <c r="AD402" i="11"/>
  <c r="AC402" i="11"/>
  <c r="AB402" i="11"/>
  <c r="AA402" i="11"/>
  <c r="Z402" i="11"/>
  <c r="X402" i="11"/>
  <c r="AH402" i="11" s="1"/>
  <c r="Y402" i="11"/>
  <c r="AE401" i="11"/>
  <c r="AD401" i="11"/>
  <c r="AC401" i="11"/>
  <c r="AB401" i="11"/>
  <c r="AA401" i="11"/>
  <c r="Z401" i="11"/>
  <c r="X401" i="11"/>
  <c r="AF401" i="11" s="1"/>
  <c r="Y401" i="11"/>
  <c r="AF400" i="11"/>
  <c r="AE400" i="11"/>
  <c r="AD400" i="11"/>
  <c r="AC400" i="11"/>
  <c r="AB400" i="11"/>
  <c r="AA400" i="11"/>
  <c r="Z400" i="11"/>
  <c r="X400" i="11"/>
  <c r="Y400" i="11"/>
  <c r="AF399" i="11"/>
  <c r="AE399" i="11"/>
  <c r="AD399" i="11"/>
  <c r="AC399" i="11"/>
  <c r="AB399" i="11"/>
  <c r="AA399" i="11"/>
  <c r="Z399" i="11"/>
  <c r="X399" i="11"/>
  <c r="Y399" i="11"/>
  <c r="AF398" i="11"/>
  <c r="AE398" i="11"/>
  <c r="AD398" i="11"/>
  <c r="AC398" i="11"/>
  <c r="AB398" i="11"/>
  <c r="AA398" i="11"/>
  <c r="Z398" i="11"/>
  <c r="X398" i="11"/>
  <c r="AH398" i="11" s="1"/>
  <c r="Y398" i="11"/>
  <c r="AE397" i="11"/>
  <c r="AD397" i="11"/>
  <c r="AC397" i="11"/>
  <c r="AB397" i="11"/>
  <c r="AA397" i="11"/>
  <c r="Z397" i="11"/>
  <c r="X397" i="11"/>
  <c r="AF397" i="11" s="1"/>
  <c r="Y397" i="11"/>
  <c r="AF396" i="11"/>
  <c r="AE396" i="11"/>
  <c r="AD396" i="11"/>
  <c r="AC396" i="11"/>
  <c r="AB396" i="11"/>
  <c r="AA396" i="11"/>
  <c r="Z396" i="11"/>
  <c r="X396" i="11"/>
  <c r="AH396" i="11" s="1"/>
  <c r="Y396" i="11"/>
  <c r="AF395" i="11"/>
  <c r="AE395" i="11"/>
  <c r="AD395" i="11"/>
  <c r="AC395" i="11"/>
  <c r="AB395" i="11"/>
  <c r="AA395" i="11"/>
  <c r="Z395" i="11"/>
  <c r="X395" i="11"/>
  <c r="AH395" i="11" s="1"/>
  <c r="Y395" i="11"/>
  <c r="AF394" i="11"/>
  <c r="AE394" i="11"/>
  <c r="AD394" i="11"/>
  <c r="AC394" i="11"/>
  <c r="AB394" i="11"/>
  <c r="AA394" i="11"/>
  <c r="Z394" i="11"/>
  <c r="X394" i="11"/>
  <c r="Y394" i="11"/>
  <c r="AE393" i="11"/>
  <c r="AD393" i="11"/>
  <c r="AC393" i="11"/>
  <c r="AB393" i="11"/>
  <c r="AA393" i="11"/>
  <c r="Z393" i="11"/>
  <c r="X393" i="11"/>
  <c r="AF393" i="11" s="1"/>
  <c r="Y393" i="11"/>
  <c r="AH393" i="11" s="1"/>
  <c r="AE392" i="11"/>
  <c r="AD392" i="11"/>
  <c r="AC392" i="11"/>
  <c r="AB392" i="11"/>
  <c r="AA392" i="11"/>
  <c r="Z392" i="11"/>
  <c r="Y392" i="11"/>
  <c r="X392" i="11"/>
  <c r="AH392" i="11" s="1"/>
  <c r="AI392" i="11" s="1"/>
  <c r="AE391" i="11"/>
  <c r="AD391" i="11"/>
  <c r="AC391" i="11"/>
  <c r="AB391" i="11"/>
  <c r="AA391" i="11"/>
  <c r="Z391" i="11"/>
  <c r="Y391" i="11"/>
  <c r="X391" i="11"/>
  <c r="AE390" i="11"/>
  <c r="AD390" i="11"/>
  <c r="AC390" i="11"/>
  <c r="AB390" i="11"/>
  <c r="AA390" i="11"/>
  <c r="Z390" i="11"/>
  <c r="Y390" i="11"/>
  <c r="X390" i="11"/>
  <c r="AH390" i="11" s="1"/>
  <c r="AI390" i="11" s="1"/>
  <c r="AE389" i="11"/>
  <c r="AD389" i="11"/>
  <c r="AC389" i="11"/>
  <c r="AB389" i="11"/>
  <c r="AA389" i="11"/>
  <c r="Z389" i="11"/>
  <c r="Y389" i="11"/>
  <c r="X389" i="11"/>
  <c r="AE388" i="11"/>
  <c r="AD388" i="11"/>
  <c r="AC388" i="11"/>
  <c r="AB388" i="11"/>
  <c r="AA388" i="11"/>
  <c r="Z388" i="11"/>
  <c r="Y388" i="11"/>
  <c r="X388" i="11"/>
  <c r="AH388" i="11" s="1"/>
  <c r="AI388" i="11" s="1"/>
  <c r="AE387" i="11"/>
  <c r="AD387" i="11"/>
  <c r="AC387" i="11"/>
  <c r="AB387" i="11"/>
  <c r="AA387" i="11"/>
  <c r="Z387" i="11"/>
  <c r="Y387" i="11"/>
  <c r="X387" i="11"/>
  <c r="AE386" i="11"/>
  <c r="AD386" i="11"/>
  <c r="AC386" i="11"/>
  <c r="AB386" i="11"/>
  <c r="AA386" i="11"/>
  <c r="Z386" i="11"/>
  <c r="Y386" i="11"/>
  <c r="X386" i="11"/>
  <c r="AH386" i="11" s="1"/>
  <c r="AI386" i="11" s="1"/>
  <c r="AE385" i="11"/>
  <c r="AD385" i="11"/>
  <c r="AC385" i="11"/>
  <c r="AB385" i="11"/>
  <c r="AA385" i="11"/>
  <c r="Z385" i="11"/>
  <c r="Y385" i="11"/>
  <c r="X385" i="11"/>
  <c r="AE384" i="11"/>
  <c r="AD384" i="11"/>
  <c r="AC384" i="11"/>
  <c r="AB384" i="11"/>
  <c r="AA384" i="11"/>
  <c r="Z384" i="11"/>
  <c r="Y384" i="11"/>
  <c r="X384" i="11"/>
  <c r="AH384" i="11" s="1"/>
  <c r="AI384" i="11" s="1"/>
  <c r="AE383" i="11"/>
  <c r="AD383" i="11"/>
  <c r="AC383" i="11"/>
  <c r="AB383" i="11"/>
  <c r="AA383" i="11"/>
  <c r="Z383" i="11"/>
  <c r="Y383" i="11"/>
  <c r="X383" i="11"/>
  <c r="AE382" i="11"/>
  <c r="AD382" i="11"/>
  <c r="AC382" i="11"/>
  <c r="AB382" i="11"/>
  <c r="AA382" i="11"/>
  <c r="Z382" i="11"/>
  <c r="Y382" i="11"/>
  <c r="X382" i="11"/>
  <c r="AH382" i="11" s="1"/>
  <c r="AI382" i="11" s="1"/>
  <c r="AE381" i="11"/>
  <c r="AD381" i="11"/>
  <c r="AC381" i="11"/>
  <c r="AB381" i="11"/>
  <c r="AA381" i="11"/>
  <c r="Z381" i="11"/>
  <c r="Y381" i="11"/>
  <c r="X381" i="11"/>
  <c r="AE380" i="11"/>
  <c r="AD380" i="11"/>
  <c r="AC380" i="11"/>
  <c r="AB380" i="11"/>
  <c r="AA380" i="11"/>
  <c r="Z380" i="11"/>
  <c r="Y380" i="11"/>
  <c r="X380" i="11"/>
  <c r="AH380" i="11" s="1"/>
  <c r="AI380" i="11" s="1"/>
  <c r="AE379" i="11"/>
  <c r="AD379" i="11"/>
  <c r="AC379" i="11"/>
  <c r="AB379" i="11"/>
  <c r="AA379" i="11"/>
  <c r="Z379" i="11"/>
  <c r="Y379" i="11"/>
  <c r="X379" i="11"/>
  <c r="AE378" i="11"/>
  <c r="AD378" i="11"/>
  <c r="AC378" i="11"/>
  <c r="AB378" i="11"/>
  <c r="AA378" i="11"/>
  <c r="Z378" i="11"/>
  <c r="Y378" i="11"/>
  <c r="X378" i="11"/>
  <c r="AH378" i="11" s="1"/>
  <c r="AI378" i="11" s="1"/>
  <c r="AE377" i="11"/>
  <c r="AD377" i="11"/>
  <c r="AC377" i="11"/>
  <c r="AB377" i="11"/>
  <c r="AA377" i="11"/>
  <c r="Z377" i="11"/>
  <c r="Y377" i="11"/>
  <c r="X377" i="11"/>
  <c r="AE376" i="11"/>
  <c r="AD376" i="11"/>
  <c r="AC376" i="11"/>
  <c r="AB376" i="11"/>
  <c r="AA376" i="11"/>
  <c r="Z376" i="11"/>
  <c r="Y376" i="11"/>
  <c r="X376" i="11"/>
  <c r="AH376" i="11" s="1"/>
  <c r="AI376" i="11" s="1"/>
  <c r="AE375" i="11"/>
  <c r="AD375" i="11"/>
  <c r="AC375" i="11"/>
  <c r="AB375" i="11"/>
  <c r="AA375" i="11"/>
  <c r="Z375" i="11"/>
  <c r="Y375" i="11"/>
  <c r="X375" i="11"/>
  <c r="AE374" i="11"/>
  <c r="AD374" i="11"/>
  <c r="AC374" i="11"/>
  <c r="AB374" i="11"/>
  <c r="AA374" i="11"/>
  <c r="Z374" i="11"/>
  <c r="Y374" i="11"/>
  <c r="X374" i="11"/>
  <c r="AH374" i="11" s="1"/>
  <c r="AI374" i="11" s="1"/>
  <c r="AE373" i="11"/>
  <c r="AD373" i="11"/>
  <c r="AC373" i="11"/>
  <c r="AB373" i="11"/>
  <c r="AA373" i="11"/>
  <c r="Z373" i="11"/>
  <c r="Y373" i="11"/>
  <c r="X373" i="11"/>
  <c r="AE372" i="11"/>
  <c r="AD372" i="11"/>
  <c r="AC372" i="11"/>
  <c r="AB372" i="11"/>
  <c r="AA372" i="11"/>
  <c r="Z372" i="11"/>
  <c r="Y372" i="11"/>
  <c r="X372" i="11"/>
  <c r="AH372" i="11" s="1"/>
  <c r="AI372" i="11" s="1"/>
  <c r="AE371" i="11"/>
  <c r="AD371" i="11"/>
  <c r="AC371" i="11"/>
  <c r="AB371" i="11"/>
  <c r="AA371" i="11"/>
  <c r="Z371" i="11"/>
  <c r="Y371" i="11"/>
  <c r="X371" i="11"/>
  <c r="AE370" i="11"/>
  <c r="AD370" i="11"/>
  <c r="AC370" i="11"/>
  <c r="AB370" i="11"/>
  <c r="AA370" i="11"/>
  <c r="Z370" i="11"/>
  <c r="Y370" i="11"/>
  <c r="X370" i="11"/>
  <c r="AH370" i="11" s="1"/>
  <c r="AI370" i="11" s="1"/>
  <c r="AE369" i="11"/>
  <c r="AD369" i="11"/>
  <c r="AC369" i="11"/>
  <c r="AB369" i="11"/>
  <c r="AA369" i="11"/>
  <c r="Z369" i="11"/>
  <c r="Y369" i="11"/>
  <c r="X369" i="11"/>
  <c r="AE368" i="11"/>
  <c r="AD368" i="11"/>
  <c r="AC368" i="11"/>
  <c r="AB368" i="11"/>
  <c r="AA368" i="11"/>
  <c r="Z368" i="11"/>
  <c r="Y368" i="11"/>
  <c r="X368" i="11"/>
  <c r="AH368" i="11" s="1"/>
  <c r="AI368" i="11" s="1"/>
  <c r="AE367" i="11"/>
  <c r="AD367" i="11"/>
  <c r="AC367" i="11"/>
  <c r="AB367" i="11"/>
  <c r="AA367" i="11"/>
  <c r="Z367" i="11"/>
  <c r="Y367" i="11"/>
  <c r="X367" i="11"/>
  <c r="AE366" i="11"/>
  <c r="AD366" i="11"/>
  <c r="AC366" i="11"/>
  <c r="AB366" i="11"/>
  <c r="AA366" i="11"/>
  <c r="Z366" i="11"/>
  <c r="Y366" i="11"/>
  <c r="X366" i="11"/>
  <c r="AH366" i="11" s="1"/>
  <c r="AI366" i="11" s="1"/>
  <c r="AE365" i="11"/>
  <c r="AD365" i="11"/>
  <c r="AC365" i="11"/>
  <c r="AB365" i="11"/>
  <c r="AA365" i="11"/>
  <c r="Z365" i="11"/>
  <c r="Y365" i="11"/>
  <c r="X365" i="11"/>
  <c r="AE364" i="11"/>
  <c r="AD364" i="11"/>
  <c r="AC364" i="11"/>
  <c r="AB364" i="11"/>
  <c r="AA364" i="11"/>
  <c r="Z364" i="11"/>
  <c r="Y364" i="11"/>
  <c r="X364" i="11"/>
  <c r="AH364" i="11" s="1"/>
  <c r="AI364" i="11" s="1"/>
  <c r="AE363" i="11"/>
  <c r="AD363" i="11"/>
  <c r="AC363" i="11"/>
  <c r="AB363" i="11"/>
  <c r="AA363" i="11"/>
  <c r="Z363" i="11"/>
  <c r="Y363" i="11"/>
  <c r="X363" i="11"/>
  <c r="AE362" i="11"/>
  <c r="AD362" i="11"/>
  <c r="AC362" i="11"/>
  <c r="AB362" i="11"/>
  <c r="AA362" i="11"/>
  <c r="Z362" i="11"/>
  <c r="Y362" i="11"/>
  <c r="X362" i="11"/>
  <c r="AH362" i="11" s="1"/>
  <c r="AI362" i="11" s="1"/>
  <c r="AE361" i="11"/>
  <c r="AD361" i="11"/>
  <c r="AC361" i="11"/>
  <c r="AB361" i="11"/>
  <c r="AA361" i="11"/>
  <c r="Z361" i="11"/>
  <c r="Y361" i="11"/>
  <c r="X361" i="11"/>
  <c r="AE360" i="11"/>
  <c r="AD360" i="11"/>
  <c r="AC360" i="11"/>
  <c r="AB360" i="11"/>
  <c r="AA360" i="11"/>
  <c r="Z360" i="11"/>
  <c r="Y360" i="11"/>
  <c r="X360" i="11"/>
  <c r="AH360" i="11" s="1"/>
  <c r="AI360" i="11" s="1"/>
  <c r="AE359" i="11"/>
  <c r="AD359" i="11"/>
  <c r="AC359" i="11"/>
  <c r="AB359" i="11"/>
  <c r="AA359" i="11"/>
  <c r="Z359" i="11"/>
  <c r="Y359" i="11"/>
  <c r="X359" i="11"/>
  <c r="AE358" i="11"/>
  <c r="AD358" i="11"/>
  <c r="AC358" i="11"/>
  <c r="AB358" i="11"/>
  <c r="AA358" i="11"/>
  <c r="Z358" i="11"/>
  <c r="Y358" i="11"/>
  <c r="X358" i="11"/>
  <c r="AH358" i="11" s="1"/>
  <c r="AI358" i="11" s="1"/>
  <c r="AE357" i="11"/>
  <c r="AD357" i="11"/>
  <c r="AC357" i="11"/>
  <c r="AB357" i="11"/>
  <c r="AA357" i="11"/>
  <c r="Z357" i="11"/>
  <c r="Y357" i="11"/>
  <c r="X357" i="11"/>
  <c r="AE356" i="11"/>
  <c r="AD356" i="11"/>
  <c r="AC356" i="11"/>
  <c r="AB356" i="11"/>
  <c r="AA356" i="11"/>
  <c r="Z356" i="11"/>
  <c r="Y356" i="11"/>
  <c r="X356" i="11"/>
  <c r="AH356" i="11" s="1"/>
  <c r="AI356" i="11" s="1"/>
  <c r="AE355" i="11"/>
  <c r="AD355" i="11"/>
  <c r="AC355" i="11"/>
  <c r="AB355" i="11"/>
  <c r="AA355" i="11"/>
  <c r="Z355" i="11"/>
  <c r="Y355" i="11"/>
  <c r="X355" i="11"/>
  <c r="AE354" i="11"/>
  <c r="AD354" i="11"/>
  <c r="AC354" i="11"/>
  <c r="AB354" i="11"/>
  <c r="AA354" i="11"/>
  <c r="Z354" i="11"/>
  <c r="Y354" i="11"/>
  <c r="X354" i="11"/>
  <c r="AH354" i="11" s="1"/>
  <c r="AI354" i="11" s="1"/>
  <c r="AE353" i="11"/>
  <c r="AD353" i="11"/>
  <c r="AC353" i="11"/>
  <c r="AB353" i="11"/>
  <c r="AA353" i="11"/>
  <c r="Z353" i="11"/>
  <c r="Y353" i="11"/>
  <c r="X353" i="11"/>
  <c r="AE352" i="11"/>
  <c r="AD352" i="11"/>
  <c r="AC352" i="11"/>
  <c r="AB352" i="11"/>
  <c r="AA352" i="11"/>
  <c r="Z352" i="11"/>
  <c r="Y352" i="11"/>
  <c r="X352" i="11"/>
  <c r="AH352" i="11" s="1"/>
  <c r="AI352" i="11" s="1"/>
  <c r="AE351" i="11"/>
  <c r="AD351" i="11"/>
  <c r="AC351" i="11"/>
  <c r="AB351" i="11"/>
  <c r="AA351" i="11"/>
  <c r="Z351" i="11"/>
  <c r="Y351" i="11"/>
  <c r="X351" i="11"/>
  <c r="AE350" i="11"/>
  <c r="AD350" i="11"/>
  <c r="AC350" i="11"/>
  <c r="AB350" i="11"/>
  <c r="AA350" i="11"/>
  <c r="Z350" i="11"/>
  <c r="Y350" i="11"/>
  <c r="X350" i="11"/>
  <c r="AH350" i="11" s="1"/>
  <c r="AI350" i="11" s="1"/>
  <c r="AE349" i="11"/>
  <c r="AD349" i="11"/>
  <c r="AC349" i="11"/>
  <c r="AB349" i="11"/>
  <c r="AA349" i="11"/>
  <c r="Z349" i="11"/>
  <c r="Y349" i="11"/>
  <c r="X349" i="11"/>
  <c r="AE348" i="11"/>
  <c r="AD348" i="11"/>
  <c r="AC348" i="11"/>
  <c r="AB348" i="11"/>
  <c r="AA348" i="11"/>
  <c r="Z348" i="11"/>
  <c r="Y348" i="11"/>
  <c r="X348" i="11"/>
  <c r="AH348" i="11" s="1"/>
  <c r="AI348" i="11" s="1"/>
  <c r="AE347" i="11"/>
  <c r="AD347" i="11"/>
  <c r="AC347" i="11"/>
  <c r="AB347" i="11"/>
  <c r="AA347" i="11"/>
  <c r="Z347" i="11"/>
  <c r="Y347" i="11"/>
  <c r="X347" i="11"/>
  <c r="AE346" i="11"/>
  <c r="AD346" i="11"/>
  <c r="AC346" i="11"/>
  <c r="AB346" i="11"/>
  <c r="AA346" i="11"/>
  <c r="Z346" i="11"/>
  <c r="Y346" i="11"/>
  <c r="X346" i="11"/>
  <c r="AH346" i="11" s="1"/>
  <c r="AI346" i="11" s="1"/>
  <c r="AE345" i="11"/>
  <c r="AD345" i="11"/>
  <c r="AC345" i="11"/>
  <c r="AB345" i="11"/>
  <c r="AA345" i="11"/>
  <c r="Z345" i="11"/>
  <c r="Y345" i="11"/>
  <c r="X345" i="11"/>
  <c r="AE344" i="11"/>
  <c r="AD344" i="11"/>
  <c r="AC344" i="11"/>
  <c r="AB344" i="11"/>
  <c r="AA344" i="11"/>
  <c r="Z344" i="11"/>
  <c r="Y344" i="11"/>
  <c r="X344" i="11"/>
  <c r="AH344" i="11" s="1"/>
  <c r="AI344" i="11" s="1"/>
  <c r="AE343" i="11"/>
  <c r="AD343" i="11"/>
  <c r="AC343" i="11"/>
  <c r="AB343" i="11"/>
  <c r="AA343" i="11"/>
  <c r="Z343" i="11"/>
  <c r="Y343" i="11"/>
  <c r="X343" i="11"/>
  <c r="AE342" i="11"/>
  <c r="AD342" i="11"/>
  <c r="AC342" i="11"/>
  <c r="AB342" i="11"/>
  <c r="AA342" i="11"/>
  <c r="Z342" i="11"/>
  <c r="Y342" i="11"/>
  <c r="X342" i="11"/>
  <c r="AH342" i="11" s="1"/>
  <c r="AI342" i="11" s="1"/>
  <c r="AE341" i="11"/>
  <c r="AD341" i="11"/>
  <c r="AC341" i="11"/>
  <c r="AB341" i="11"/>
  <c r="AA341" i="11"/>
  <c r="Z341" i="11"/>
  <c r="Y341" i="11"/>
  <c r="X341" i="11"/>
  <c r="AE340" i="11"/>
  <c r="AD340" i="11"/>
  <c r="AC340" i="11"/>
  <c r="AB340" i="11"/>
  <c r="AA340" i="11"/>
  <c r="Z340" i="11"/>
  <c r="Y340" i="11"/>
  <c r="X340" i="11"/>
  <c r="AH340" i="11" s="1"/>
  <c r="AI340" i="11" s="1"/>
  <c r="AE339" i="11"/>
  <c r="AD339" i="11"/>
  <c r="AC339" i="11"/>
  <c r="AB339" i="11"/>
  <c r="AA339" i="11"/>
  <c r="Z339" i="11"/>
  <c r="Y339" i="11"/>
  <c r="X339" i="11"/>
  <c r="AE338" i="11"/>
  <c r="AD338" i="11"/>
  <c r="AC338" i="11"/>
  <c r="AB338" i="11"/>
  <c r="AA338" i="11"/>
  <c r="Z338" i="11"/>
  <c r="Y338" i="11"/>
  <c r="X338" i="11"/>
  <c r="AH338" i="11" s="1"/>
  <c r="AI338" i="11" s="1"/>
  <c r="AE337" i="11"/>
  <c r="AD337" i="11"/>
  <c r="AC337" i="11"/>
  <c r="AB337" i="11"/>
  <c r="AA337" i="11"/>
  <c r="Z337" i="11"/>
  <c r="Y337" i="11"/>
  <c r="X337" i="11"/>
  <c r="AE336" i="11"/>
  <c r="AD336" i="11"/>
  <c r="AC336" i="11"/>
  <c r="AB336" i="11"/>
  <c r="AA336" i="11"/>
  <c r="Z336" i="11"/>
  <c r="Y336" i="11"/>
  <c r="X336" i="11"/>
  <c r="AH336" i="11" s="1"/>
  <c r="AI336" i="11" s="1"/>
  <c r="AE335" i="11"/>
  <c r="AD335" i="11"/>
  <c r="AC335" i="11"/>
  <c r="AB335" i="11"/>
  <c r="AA335" i="11"/>
  <c r="Z335" i="11"/>
  <c r="Y335" i="11"/>
  <c r="X335" i="11"/>
  <c r="AE334" i="11"/>
  <c r="AD334" i="11"/>
  <c r="AC334" i="11"/>
  <c r="AB334" i="11"/>
  <c r="AA334" i="11"/>
  <c r="Z334" i="11"/>
  <c r="Y334" i="11"/>
  <c r="X334" i="11"/>
  <c r="AH334" i="11" s="1"/>
  <c r="AI334" i="11" s="1"/>
  <c r="AE333" i="11"/>
  <c r="AD333" i="11"/>
  <c r="AC333" i="11"/>
  <c r="AB333" i="11"/>
  <c r="AA333" i="11"/>
  <c r="Z333" i="11"/>
  <c r="Y333" i="11"/>
  <c r="X333" i="11"/>
  <c r="AE332" i="11"/>
  <c r="AD332" i="11"/>
  <c r="AC332" i="11"/>
  <c r="AB332" i="11"/>
  <c r="AA332" i="11"/>
  <c r="Z332" i="11"/>
  <c r="Y332" i="11"/>
  <c r="X332" i="11"/>
  <c r="AH332" i="11" s="1"/>
  <c r="AI332" i="11" s="1"/>
  <c r="AE331" i="11"/>
  <c r="AD331" i="11"/>
  <c r="AC331" i="11"/>
  <c r="AB331" i="11"/>
  <c r="AA331" i="11"/>
  <c r="Z331" i="11"/>
  <c r="Y331" i="11"/>
  <c r="X331" i="11"/>
  <c r="AE330" i="11"/>
  <c r="AD330" i="11"/>
  <c r="AC330" i="11"/>
  <c r="AB330" i="11"/>
  <c r="AA330" i="11"/>
  <c r="Z330" i="11"/>
  <c r="X330" i="11"/>
  <c r="Y330" i="11"/>
  <c r="AE329" i="11"/>
  <c r="AD329" i="11"/>
  <c r="AC329" i="11"/>
  <c r="AB329" i="11"/>
  <c r="AA329" i="11"/>
  <c r="Z329" i="11"/>
  <c r="Y329" i="11"/>
  <c r="X329" i="11"/>
  <c r="AF328" i="11"/>
  <c r="AE328" i="11"/>
  <c r="AD328" i="11"/>
  <c r="AC328" i="11"/>
  <c r="AB328" i="11"/>
  <c r="AA328" i="11"/>
  <c r="Z328" i="11"/>
  <c r="X328" i="11"/>
  <c r="Y328" i="11"/>
  <c r="AE327" i="11"/>
  <c r="AD327" i="11"/>
  <c r="AC327" i="11"/>
  <c r="AB327" i="11"/>
  <c r="AA327" i="11"/>
  <c r="Z327" i="11"/>
  <c r="Y327" i="11"/>
  <c r="X327" i="11"/>
  <c r="AE326" i="11"/>
  <c r="AD326" i="11"/>
  <c r="AC326" i="11"/>
  <c r="AB326" i="11"/>
  <c r="AA326" i="11"/>
  <c r="Z326" i="11"/>
  <c r="Y326" i="11"/>
  <c r="X326" i="11"/>
  <c r="AE325" i="11"/>
  <c r="AD325" i="11"/>
  <c r="AC325" i="11"/>
  <c r="AB325" i="11"/>
  <c r="AA325" i="11"/>
  <c r="Z325" i="11"/>
  <c r="X325" i="11"/>
  <c r="Y325" i="11"/>
  <c r="AE324" i="11"/>
  <c r="AD324" i="11"/>
  <c r="AC324" i="11"/>
  <c r="AB324" i="11"/>
  <c r="AA324" i="11"/>
  <c r="Z324" i="11"/>
  <c r="Y324" i="11"/>
  <c r="X324" i="11"/>
  <c r="AE323" i="11"/>
  <c r="AD323" i="11"/>
  <c r="AC323" i="11"/>
  <c r="AB323" i="11"/>
  <c r="AA323" i="11"/>
  <c r="Z323" i="11"/>
  <c r="Y323" i="11"/>
  <c r="X323" i="11"/>
  <c r="AE322" i="11"/>
  <c r="AD322" i="11"/>
  <c r="AC322" i="11"/>
  <c r="AB322" i="11"/>
  <c r="AA322" i="11"/>
  <c r="Z322" i="11"/>
  <c r="X322" i="11"/>
  <c r="Y322" i="11"/>
  <c r="AE321" i="11"/>
  <c r="AD321" i="11"/>
  <c r="AC321" i="11"/>
  <c r="AB321" i="11"/>
  <c r="AA321" i="11"/>
  <c r="Z321" i="11"/>
  <c r="Y321" i="11"/>
  <c r="X321" i="11"/>
  <c r="AE320" i="11"/>
  <c r="AD320" i="11"/>
  <c r="AC320" i="11"/>
  <c r="AB320" i="11"/>
  <c r="AA320" i="11"/>
  <c r="Z320" i="11"/>
  <c r="Y320" i="11"/>
  <c r="AH320" i="11" s="1"/>
  <c r="AI320" i="11" s="1"/>
  <c r="X320" i="11"/>
  <c r="AF320" i="11" s="1"/>
  <c r="AE319" i="11"/>
  <c r="AD319" i="11"/>
  <c r="AC319" i="11"/>
  <c r="AB319" i="11"/>
  <c r="AA319" i="11"/>
  <c r="Z319" i="11"/>
  <c r="Y319" i="11"/>
  <c r="AH319" i="11" s="1"/>
  <c r="AI319" i="11" s="1"/>
  <c r="AG319" i="11" s="1"/>
  <c r="K319" i="11" s="1"/>
  <c r="X319" i="11"/>
  <c r="AF319" i="11" s="1"/>
  <c r="AE318" i="11"/>
  <c r="AD318" i="11"/>
  <c r="AC318" i="11"/>
  <c r="AB318" i="11"/>
  <c r="AA318" i="11"/>
  <c r="Z318" i="11"/>
  <c r="Y318" i="11"/>
  <c r="AH318" i="11" s="1"/>
  <c r="AI318" i="11" s="1"/>
  <c r="X318" i="11"/>
  <c r="AF318" i="11" s="1"/>
  <c r="AE317" i="11"/>
  <c r="AD317" i="11"/>
  <c r="AC317" i="11"/>
  <c r="AB317" i="11"/>
  <c r="AA317" i="11"/>
  <c r="Z317" i="11"/>
  <c r="Y317" i="11"/>
  <c r="AH317" i="11" s="1"/>
  <c r="AI317" i="11" s="1"/>
  <c r="AG317" i="11" s="1"/>
  <c r="K317" i="11" s="1"/>
  <c r="X317" i="11"/>
  <c r="AF317" i="11" s="1"/>
  <c r="AE316" i="11"/>
  <c r="AD316" i="11"/>
  <c r="AC316" i="11"/>
  <c r="AB316" i="11"/>
  <c r="AA316" i="11"/>
  <c r="Z316" i="11"/>
  <c r="Y316" i="11"/>
  <c r="AH316" i="11" s="1"/>
  <c r="AI316" i="11" s="1"/>
  <c r="X316" i="11"/>
  <c r="AF316" i="11" s="1"/>
  <c r="AE315" i="11"/>
  <c r="AD315" i="11"/>
  <c r="AC315" i="11"/>
  <c r="AB315" i="11"/>
  <c r="AA315" i="11"/>
  <c r="Z315" i="11"/>
  <c r="Y315" i="11"/>
  <c r="AH315" i="11" s="1"/>
  <c r="AI315" i="11" s="1"/>
  <c r="AG315" i="11" s="1"/>
  <c r="K315" i="11" s="1"/>
  <c r="X315" i="11"/>
  <c r="AF315" i="11" s="1"/>
  <c r="AE314" i="11"/>
  <c r="AD314" i="11"/>
  <c r="AC314" i="11"/>
  <c r="AB314" i="11"/>
  <c r="AA314" i="11"/>
  <c r="Z314" i="11"/>
  <c r="Y314" i="11"/>
  <c r="AH314" i="11" s="1"/>
  <c r="AI314" i="11" s="1"/>
  <c r="X314" i="11"/>
  <c r="AF314" i="11" s="1"/>
  <c r="AE313" i="11"/>
  <c r="AD313" i="11"/>
  <c r="AC313" i="11"/>
  <c r="AB313" i="11"/>
  <c r="AA313" i="11"/>
  <c r="Z313" i="11"/>
  <c r="Y313" i="11"/>
  <c r="AH313" i="11" s="1"/>
  <c r="AI313" i="11" s="1"/>
  <c r="AG313" i="11" s="1"/>
  <c r="K313" i="11" s="1"/>
  <c r="X313" i="11"/>
  <c r="AF313" i="11" s="1"/>
  <c r="AE312" i="11"/>
  <c r="AD312" i="11"/>
  <c r="AC312" i="11"/>
  <c r="AB312" i="11"/>
  <c r="AA312" i="11"/>
  <c r="Z312" i="11"/>
  <c r="Y312" i="11"/>
  <c r="AH312" i="11" s="1"/>
  <c r="AI312" i="11" s="1"/>
  <c r="X312" i="11"/>
  <c r="AF312" i="11" s="1"/>
  <c r="AE311" i="11"/>
  <c r="AD311" i="11"/>
  <c r="AC311" i="11"/>
  <c r="AB311" i="11"/>
  <c r="AA311" i="11"/>
  <c r="Z311" i="11"/>
  <c r="Y311" i="11"/>
  <c r="AH311" i="11" s="1"/>
  <c r="AI311" i="11" s="1"/>
  <c r="X311" i="11"/>
  <c r="AF311" i="11" s="1"/>
  <c r="AE310" i="11"/>
  <c r="AD310" i="11"/>
  <c r="AC310" i="11"/>
  <c r="AB310" i="11"/>
  <c r="AA310" i="11"/>
  <c r="Z310" i="11"/>
  <c r="Y310" i="11"/>
  <c r="AH310" i="11" s="1"/>
  <c r="X310" i="11"/>
  <c r="AF310" i="11" s="1"/>
  <c r="AE309" i="11"/>
  <c r="AD309" i="11"/>
  <c r="AC309" i="11"/>
  <c r="AB309" i="11"/>
  <c r="AA309" i="11"/>
  <c r="Z309" i="11"/>
  <c r="Y309" i="11"/>
  <c r="AH309" i="11" s="1"/>
  <c r="X309" i="11"/>
  <c r="AF309" i="11" s="1"/>
  <c r="AE308" i="11"/>
  <c r="AD308" i="11"/>
  <c r="AC308" i="11"/>
  <c r="AB308" i="11"/>
  <c r="AA308" i="11"/>
  <c r="Z308" i="11"/>
  <c r="Y308" i="11"/>
  <c r="AH308" i="11" s="1"/>
  <c r="X308" i="11"/>
  <c r="AF308" i="11" s="1"/>
  <c r="AE307" i="11"/>
  <c r="AD307" i="11"/>
  <c r="AC307" i="11"/>
  <c r="AB307" i="11"/>
  <c r="AA307" i="11"/>
  <c r="Z307" i="11"/>
  <c r="Y307" i="11"/>
  <c r="AH307" i="11" s="1"/>
  <c r="X307" i="11"/>
  <c r="AF307" i="11" s="1"/>
  <c r="AE306" i="11"/>
  <c r="AD306" i="11"/>
  <c r="AC306" i="11"/>
  <c r="AB306" i="11"/>
  <c r="AA306" i="11"/>
  <c r="Z306" i="11"/>
  <c r="Y306" i="11"/>
  <c r="AH306" i="11" s="1"/>
  <c r="X306" i="11"/>
  <c r="AF306" i="11" s="1"/>
  <c r="AE305" i="11"/>
  <c r="AD305" i="11"/>
  <c r="AC305" i="11"/>
  <c r="AB305" i="11"/>
  <c r="AA305" i="11"/>
  <c r="Z305" i="11"/>
  <c r="Y305" i="11"/>
  <c r="AH305" i="11" s="1"/>
  <c r="X305" i="11"/>
  <c r="AF305" i="11" s="1"/>
  <c r="AE304" i="11"/>
  <c r="AD304" i="11"/>
  <c r="AC304" i="11"/>
  <c r="AB304" i="11"/>
  <c r="AA304" i="11"/>
  <c r="Z304" i="11"/>
  <c r="Y304" i="11"/>
  <c r="AH304" i="11" s="1"/>
  <c r="AI304" i="11" s="1"/>
  <c r="X304" i="11"/>
  <c r="AF304" i="11" s="1"/>
  <c r="AE303" i="11"/>
  <c r="AD303" i="11"/>
  <c r="AC303" i="11"/>
  <c r="AB303" i="11"/>
  <c r="AA303" i="11"/>
  <c r="Z303" i="11"/>
  <c r="Y303" i="11"/>
  <c r="AH303" i="11" s="1"/>
  <c r="AI303" i="11" s="1"/>
  <c r="X303" i="11"/>
  <c r="AF303" i="11" s="1"/>
  <c r="AE302" i="11"/>
  <c r="AD302" i="11"/>
  <c r="AC302" i="11"/>
  <c r="AB302" i="11"/>
  <c r="AA302" i="11"/>
  <c r="Z302" i="11"/>
  <c r="Y302" i="11"/>
  <c r="AH302" i="11" s="1"/>
  <c r="X302" i="11"/>
  <c r="AF302" i="11" s="1"/>
  <c r="AE301" i="11"/>
  <c r="AD301" i="11"/>
  <c r="AC301" i="11"/>
  <c r="AB301" i="11"/>
  <c r="AA301" i="11"/>
  <c r="Z301" i="11"/>
  <c r="Y301" i="11"/>
  <c r="AH301" i="11" s="1"/>
  <c r="AI301" i="11" s="1"/>
  <c r="X301" i="11"/>
  <c r="AF301" i="11" s="1"/>
  <c r="AE300" i="11"/>
  <c r="AD300" i="11"/>
  <c r="AC300" i="11"/>
  <c r="AB300" i="11"/>
  <c r="AA300" i="11"/>
  <c r="Z300" i="11"/>
  <c r="Y300" i="11"/>
  <c r="AH300" i="11" s="1"/>
  <c r="X300" i="11"/>
  <c r="AF300" i="11" s="1"/>
  <c r="AE299" i="11"/>
  <c r="AD299" i="11"/>
  <c r="AC299" i="11"/>
  <c r="AB299" i="11"/>
  <c r="AA299" i="11"/>
  <c r="Z299" i="11"/>
  <c r="Y299" i="11"/>
  <c r="AH299" i="11" s="1"/>
  <c r="X299" i="11"/>
  <c r="AF299" i="11" s="1"/>
  <c r="AE298" i="11"/>
  <c r="AD298" i="11"/>
  <c r="AC298" i="11"/>
  <c r="AB298" i="11"/>
  <c r="AA298" i="11"/>
  <c r="Z298" i="11"/>
  <c r="Y298" i="11"/>
  <c r="AH298" i="11" s="1"/>
  <c r="X298" i="11"/>
  <c r="AF298" i="11" s="1"/>
  <c r="AE297" i="11"/>
  <c r="AD297" i="11"/>
  <c r="AC297" i="11"/>
  <c r="AB297" i="11"/>
  <c r="AA297" i="11"/>
  <c r="Z297" i="11"/>
  <c r="Y297" i="11"/>
  <c r="AH297" i="11" s="1"/>
  <c r="X297" i="11"/>
  <c r="AF297" i="11" s="1"/>
  <c r="AE296" i="11"/>
  <c r="AD296" i="11"/>
  <c r="AC296" i="11"/>
  <c r="AB296" i="11"/>
  <c r="AA296" i="11"/>
  <c r="Z296" i="11"/>
  <c r="X296" i="11"/>
  <c r="AF296" i="11" s="1"/>
  <c r="Y296" i="11"/>
  <c r="AH296" i="11" s="1"/>
  <c r="AI296" i="11" s="1"/>
  <c r="AE295" i="11"/>
  <c r="AD295" i="11"/>
  <c r="AC295" i="11"/>
  <c r="AB295" i="11"/>
  <c r="AA295" i="11"/>
  <c r="Z295" i="11"/>
  <c r="Y295" i="11"/>
  <c r="AH295" i="11" s="1"/>
  <c r="AI295" i="11" s="1"/>
  <c r="AG295" i="11" s="1"/>
  <c r="K295" i="11" s="1"/>
  <c r="X295" i="11"/>
  <c r="AF295" i="11" s="1"/>
  <c r="AE294" i="11"/>
  <c r="AD294" i="11"/>
  <c r="AC294" i="11"/>
  <c r="AB294" i="11"/>
  <c r="AA294" i="11"/>
  <c r="Z294" i="11"/>
  <c r="X294" i="11"/>
  <c r="AF294" i="11" s="1"/>
  <c r="Y294" i="11"/>
  <c r="AH294" i="11" s="1"/>
  <c r="AE293" i="11"/>
  <c r="AD293" i="11"/>
  <c r="AC293" i="11"/>
  <c r="AB293" i="11"/>
  <c r="AA293" i="11"/>
  <c r="Z293" i="11"/>
  <c r="X293" i="11"/>
  <c r="AF293" i="11" s="1"/>
  <c r="Y293" i="11"/>
  <c r="AH293" i="11" s="1"/>
  <c r="AE292" i="11"/>
  <c r="AD292" i="11"/>
  <c r="AC292" i="11"/>
  <c r="AB292" i="11"/>
  <c r="AA292" i="11"/>
  <c r="Z292" i="11"/>
  <c r="Y292" i="11"/>
  <c r="AH292" i="11" s="1"/>
  <c r="AI292" i="11" s="1"/>
  <c r="X292" i="11"/>
  <c r="AF292" i="11" s="1"/>
  <c r="AE291" i="11"/>
  <c r="AD291" i="11"/>
  <c r="AC291" i="11"/>
  <c r="AB291" i="11"/>
  <c r="AA291" i="11"/>
  <c r="Z291" i="11"/>
  <c r="X291" i="11"/>
  <c r="AF291" i="11" s="1"/>
  <c r="Y291" i="11"/>
  <c r="AH291" i="11" s="1"/>
  <c r="AI291" i="11" s="1"/>
  <c r="AE290" i="11"/>
  <c r="AD290" i="11"/>
  <c r="AC290" i="11"/>
  <c r="AB290" i="11"/>
  <c r="AA290" i="11"/>
  <c r="Z290" i="11"/>
  <c r="X290" i="11"/>
  <c r="AF290" i="11" s="1"/>
  <c r="Y290" i="11"/>
  <c r="AH290" i="11" s="1"/>
  <c r="AE289" i="11"/>
  <c r="AD289" i="11"/>
  <c r="AC289" i="11"/>
  <c r="AB289" i="11"/>
  <c r="AA289" i="11"/>
  <c r="Z289" i="11"/>
  <c r="X289" i="11"/>
  <c r="AF289" i="11" s="1"/>
  <c r="Y289" i="11"/>
  <c r="AH289" i="11" s="1"/>
  <c r="AE288" i="11"/>
  <c r="AD288" i="11"/>
  <c r="AC288" i="11"/>
  <c r="AB288" i="11"/>
  <c r="AA288" i="11"/>
  <c r="Z288" i="11"/>
  <c r="X288" i="11"/>
  <c r="AF288" i="11" s="1"/>
  <c r="Y288" i="11"/>
  <c r="AH288" i="11" s="1"/>
  <c r="AE287" i="11"/>
  <c r="AD287" i="11"/>
  <c r="AC287" i="11"/>
  <c r="AB287" i="11"/>
  <c r="AA287" i="11"/>
  <c r="Z287" i="11"/>
  <c r="X287" i="11"/>
  <c r="AF287" i="11" s="1"/>
  <c r="Y287" i="11"/>
  <c r="AH287" i="11" s="1"/>
  <c r="AE286" i="11"/>
  <c r="AD286" i="11"/>
  <c r="AC286" i="11"/>
  <c r="AB286" i="11"/>
  <c r="AA286" i="11"/>
  <c r="Z286" i="11"/>
  <c r="Y286" i="11"/>
  <c r="AH286" i="11" s="1"/>
  <c r="AI286" i="11" s="1"/>
  <c r="X286" i="11"/>
  <c r="AF286" i="11" s="1"/>
  <c r="AE285" i="11"/>
  <c r="AD285" i="11"/>
  <c r="AC285" i="11"/>
  <c r="AB285" i="11"/>
  <c r="AA285" i="11"/>
  <c r="Z285" i="11"/>
  <c r="Y285" i="11"/>
  <c r="AH285" i="11" s="1"/>
  <c r="AI285" i="11" s="1"/>
  <c r="X285" i="11"/>
  <c r="AF285" i="11" s="1"/>
  <c r="AE284" i="11"/>
  <c r="AD284" i="11"/>
  <c r="AC284" i="11"/>
  <c r="AB284" i="11"/>
  <c r="AA284" i="11"/>
  <c r="Z284" i="11"/>
  <c r="Y284" i="11"/>
  <c r="AH284" i="11" s="1"/>
  <c r="X284" i="11"/>
  <c r="AF284" i="11" s="1"/>
  <c r="AE283" i="11"/>
  <c r="AD283" i="11"/>
  <c r="AC283" i="11"/>
  <c r="AB283" i="11"/>
  <c r="AA283" i="11"/>
  <c r="Z283" i="11"/>
  <c r="X283" i="11"/>
  <c r="Y283" i="11"/>
  <c r="AE282" i="11"/>
  <c r="AD282" i="11"/>
  <c r="AC282" i="11"/>
  <c r="AB282" i="11"/>
  <c r="AA282" i="11"/>
  <c r="Z282" i="11"/>
  <c r="X282" i="11"/>
  <c r="AF282" i="11" s="1"/>
  <c r="Y282" i="11"/>
  <c r="AF281" i="11"/>
  <c r="AE281" i="11"/>
  <c r="AD281" i="11"/>
  <c r="AC281" i="11"/>
  <c r="AB281" i="11"/>
  <c r="AA281" i="11"/>
  <c r="Z281" i="11"/>
  <c r="X281" i="11"/>
  <c r="Y281" i="11"/>
  <c r="AE280" i="11"/>
  <c r="AD280" i="11"/>
  <c r="AC280" i="11"/>
  <c r="AB280" i="11"/>
  <c r="AA280" i="11"/>
  <c r="Z280" i="11"/>
  <c r="X280" i="11"/>
  <c r="Y280" i="11"/>
  <c r="AF279" i="11"/>
  <c r="AE279" i="11"/>
  <c r="AD279" i="11"/>
  <c r="AC279" i="11"/>
  <c r="AB279" i="11"/>
  <c r="AA279" i="11"/>
  <c r="Z279" i="11"/>
  <c r="X279" i="11"/>
  <c r="Y279" i="11"/>
  <c r="AE278" i="11"/>
  <c r="AD278" i="11"/>
  <c r="AC278" i="11"/>
  <c r="AB278" i="11"/>
  <c r="AA278" i="11"/>
  <c r="Z278" i="11"/>
  <c r="X278" i="11"/>
  <c r="Y278" i="11"/>
  <c r="AE277" i="11"/>
  <c r="AD277" i="11"/>
  <c r="AC277" i="11"/>
  <c r="AB277" i="11"/>
  <c r="AA277" i="11"/>
  <c r="Z277" i="11"/>
  <c r="X277" i="11"/>
  <c r="Y277" i="11"/>
  <c r="AF276" i="11"/>
  <c r="AE276" i="11"/>
  <c r="AD276" i="11"/>
  <c r="AC276" i="11"/>
  <c r="AB276" i="11"/>
  <c r="AA276" i="11"/>
  <c r="Z276" i="11"/>
  <c r="X276" i="11"/>
  <c r="Y276" i="11"/>
  <c r="AF275" i="11"/>
  <c r="AE275" i="11"/>
  <c r="AD275" i="11"/>
  <c r="AC275" i="11"/>
  <c r="AB275" i="11"/>
  <c r="AA275" i="11"/>
  <c r="Z275" i="11"/>
  <c r="X275" i="11"/>
  <c r="AH275" i="11" s="1"/>
  <c r="Y275" i="11"/>
  <c r="AE274" i="11"/>
  <c r="AD274" i="11"/>
  <c r="AC274" i="11"/>
  <c r="AB274" i="11"/>
  <c r="AA274" i="11"/>
  <c r="Z274" i="11"/>
  <c r="X274" i="11"/>
  <c r="AF274" i="11" s="1"/>
  <c r="Y274" i="11"/>
  <c r="AF273" i="11"/>
  <c r="AE273" i="11"/>
  <c r="AD273" i="11"/>
  <c r="AC273" i="11"/>
  <c r="AB273" i="11"/>
  <c r="AA273" i="11"/>
  <c r="Z273" i="11"/>
  <c r="X273" i="11"/>
  <c r="Y273" i="11"/>
  <c r="AE272" i="11"/>
  <c r="AD272" i="11"/>
  <c r="AC272" i="11"/>
  <c r="AB272" i="11"/>
  <c r="AA272" i="11"/>
  <c r="Z272" i="11"/>
  <c r="X272" i="11"/>
  <c r="Y272" i="11"/>
  <c r="AF271" i="11"/>
  <c r="AE271" i="11"/>
  <c r="AD271" i="11"/>
  <c r="AC271" i="11"/>
  <c r="AB271" i="11"/>
  <c r="AA271" i="11"/>
  <c r="Z271" i="11"/>
  <c r="X271" i="11"/>
  <c r="Y271" i="11"/>
  <c r="AE270" i="11"/>
  <c r="AD270" i="11"/>
  <c r="AC270" i="11"/>
  <c r="AB270" i="11"/>
  <c r="AA270" i="11"/>
  <c r="Z270" i="11"/>
  <c r="X270" i="11"/>
  <c r="Y270" i="11"/>
  <c r="AE269" i="11"/>
  <c r="AD269" i="11"/>
  <c r="AC269" i="11"/>
  <c r="AB269" i="11"/>
  <c r="AA269" i="11"/>
  <c r="Z269" i="11"/>
  <c r="X269" i="11"/>
  <c r="Y269" i="11"/>
  <c r="AF268" i="11"/>
  <c r="AE268" i="11"/>
  <c r="AD268" i="11"/>
  <c r="AC268" i="11"/>
  <c r="AB268" i="11"/>
  <c r="AA268" i="11"/>
  <c r="Z268" i="11"/>
  <c r="X268" i="11"/>
  <c r="AH268" i="11" s="1"/>
  <c r="Y268" i="11"/>
  <c r="AF267" i="11"/>
  <c r="AE267" i="11"/>
  <c r="AD267" i="11"/>
  <c r="AC267" i="11"/>
  <c r="AB267" i="11"/>
  <c r="AA267" i="11"/>
  <c r="Z267" i="11"/>
  <c r="X267" i="11"/>
  <c r="AH267" i="11" s="1"/>
  <c r="Y267" i="11"/>
  <c r="AE266" i="11"/>
  <c r="AD266" i="11"/>
  <c r="AC266" i="11"/>
  <c r="AB266" i="11"/>
  <c r="AA266" i="11"/>
  <c r="Z266" i="11"/>
  <c r="X266" i="11"/>
  <c r="AF266" i="11" s="1"/>
  <c r="Y266" i="11"/>
  <c r="AF265" i="11"/>
  <c r="AE265" i="11"/>
  <c r="AD265" i="11"/>
  <c r="AC265" i="11"/>
  <c r="AB265" i="11"/>
  <c r="AA265" i="11"/>
  <c r="Z265" i="11"/>
  <c r="X265" i="11"/>
  <c r="Y265" i="11"/>
  <c r="AE264" i="11"/>
  <c r="AD264" i="11"/>
  <c r="AC264" i="11"/>
  <c r="AB264" i="11"/>
  <c r="AA264" i="11"/>
  <c r="Z264" i="11"/>
  <c r="X264" i="11"/>
  <c r="Y264" i="11"/>
  <c r="AF263" i="11"/>
  <c r="AE263" i="11"/>
  <c r="AD263" i="11"/>
  <c r="AC263" i="11"/>
  <c r="AB263" i="11"/>
  <c r="AA263" i="11"/>
  <c r="Z263" i="11"/>
  <c r="X263" i="11"/>
  <c r="Y263" i="11"/>
  <c r="AE262" i="11"/>
  <c r="AD262" i="11"/>
  <c r="AC262" i="11"/>
  <c r="AB262" i="11"/>
  <c r="AA262" i="11"/>
  <c r="Z262" i="11"/>
  <c r="X262" i="11"/>
  <c r="Y262" i="11"/>
  <c r="AE261" i="11"/>
  <c r="AD261" i="11"/>
  <c r="AC261" i="11"/>
  <c r="AB261" i="11"/>
  <c r="AA261" i="11"/>
  <c r="Z261" i="11"/>
  <c r="X261" i="11"/>
  <c r="Y261" i="11"/>
  <c r="AF260" i="11"/>
  <c r="AE260" i="11"/>
  <c r="AD260" i="11"/>
  <c r="AC260" i="11"/>
  <c r="AB260" i="11"/>
  <c r="AA260" i="11"/>
  <c r="Z260" i="11"/>
  <c r="X260" i="11"/>
  <c r="Y260" i="11"/>
  <c r="AF259" i="11"/>
  <c r="AE259" i="11"/>
  <c r="AD259" i="11"/>
  <c r="AC259" i="11"/>
  <c r="AB259" i="11"/>
  <c r="AA259" i="11"/>
  <c r="Z259" i="11"/>
  <c r="X259" i="11"/>
  <c r="AH259" i="11" s="1"/>
  <c r="Y259" i="11"/>
  <c r="AE258" i="11"/>
  <c r="AD258" i="11"/>
  <c r="AC258" i="11"/>
  <c r="AB258" i="11"/>
  <c r="AA258" i="11"/>
  <c r="Z258" i="11"/>
  <c r="X258" i="11"/>
  <c r="AF258" i="11" s="1"/>
  <c r="Y258" i="11"/>
  <c r="AF257" i="11"/>
  <c r="AE257" i="11"/>
  <c r="AD257" i="11"/>
  <c r="AC257" i="11"/>
  <c r="AB257" i="11"/>
  <c r="AA257" i="11"/>
  <c r="Z257" i="11"/>
  <c r="X257" i="11"/>
  <c r="Y257" i="11"/>
  <c r="AE256" i="11"/>
  <c r="AD256" i="11"/>
  <c r="AC256" i="11"/>
  <c r="AB256" i="11"/>
  <c r="AA256" i="11"/>
  <c r="Z256" i="11"/>
  <c r="X256" i="11"/>
  <c r="Y256" i="11"/>
  <c r="AF255" i="11"/>
  <c r="AE255" i="11"/>
  <c r="AD255" i="11"/>
  <c r="AC255" i="11"/>
  <c r="AB255" i="11"/>
  <c r="AA255" i="11"/>
  <c r="Z255" i="11"/>
  <c r="X255" i="11"/>
  <c r="Y255" i="11"/>
  <c r="AE254" i="11"/>
  <c r="AD254" i="11"/>
  <c r="AC254" i="11"/>
  <c r="AB254" i="11"/>
  <c r="AA254" i="11"/>
  <c r="Z254" i="11"/>
  <c r="X254" i="11"/>
  <c r="Y254" i="11"/>
  <c r="AE253" i="11"/>
  <c r="AD253" i="11"/>
  <c r="AC253" i="11"/>
  <c r="AB253" i="11"/>
  <c r="AA253" i="11"/>
  <c r="Z253" i="11"/>
  <c r="X253" i="11"/>
  <c r="Y253" i="11"/>
  <c r="AF252" i="11"/>
  <c r="AE252" i="11"/>
  <c r="AD252" i="11"/>
  <c r="AC252" i="11"/>
  <c r="AB252" i="11"/>
  <c r="AA252" i="11"/>
  <c r="Z252" i="11"/>
  <c r="X252" i="11"/>
  <c r="AH252" i="11" s="1"/>
  <c r="Y252" i="11"/>
  <c r="AF251" i="11"/>
  <c r="AE251" i="11"/>
  <c r="AD251" i="11"/>
  <c r="AC251" i="11"/>
  <c r="AB251" i="11"/>
  <c r="AA251" i="11"/>
  <c r="Z251" i="11"/>
  <c r="X251" i="11"/>
  <c r="AH251" i="11" s="1"/>
  <c r="Y251" i="11"/>
  <c r="AE250" i="11"/>
  <c r="AD250" i="11"/>
  <c r="AC250" i="11"/>
  <c r="AB250" i="11"/>
  <c r="AA250" i="11"/>
  <c r="Z250" i="11"/>
  <c r="X250" i="11"/>
  <c r="AF250" i="11" s="1"/>
  <c r="Y250" i="11"/>
  <c r="AF249" i="11"/>
  <c r="AE249" i="11"/>
  <c r="AD249" i="11"/>
  <c r="AC249" i="11"/>
  <c r="AB249" i="11"/>
  <c r="AA249" i="11"/>
  <c r="Z249" i="11"/>
  <c r="X249" i="11"/>
  <c r="Y249" i="11"/>
  <c r="AE248" i="11"/>
  <c r="AD248" i="11"/>
  <c r="AC248" i="11"/>
  <c r="AB248" i="11"/>
  <c r="AA248" i="11"/>
  <c r="Z248" i="11"/>
  <c r="X248" i="11"/>
  <c r="Y248" i="11"/>
  <c r="AF247" i="11"/>
  <c r="AE247" i="11"/>
  <c r="AD247" i="11"/>
  <c r="AC247" i="11"/>
  <c r="AB247" i="11"/>
  <c r="AA247" i="11"/>
  <c r="Z247" i="11"/>
  <c r="X247" i="11"/>
  <c r="Y247" i="11"/>
  <c r="AE246" i="11"/>
  <c r="AD246" i="11"/>
  <c r="AC246" i="11"/>
  <c r="AB246" i="11"/>
  <c r="AA246" i="11"/>
  <c r="Z246" i="11"/>
  <c r="X246" i="11"/>
  <c r="Y246" i="11"/>
  <c r="AE245" i="11"/>
  <c r="AD245" i="11"/>
  <c r="AC245" i="11"/>
  <c r="AB245" i="11"/>
  <c r="AA245" i="11"/>
  <c r="Z245" i="11"/>
  <c r="X245" i="11"/>
  <c r="Y245" i="11"/>
  <c r="AF244" i="11"/>
  <c r="AE244" i="11"/>
  <c r="AD244" i="11"/>
  <c r="AC244" i="11"/>
  <c r="AB244" i="11"/>
  <c r="AA244" i="11"/>
  <c r="Z244" i="11"/>
  <c r="X244" i="11"/>
  <c r="Y244" i="11"/>
  <c r="AE243" i="11"/>
  <c r="AD243" i="11"/>
  <c r="AC243" i="11"/>
  <c r="AB243" i="11"/>
  <c r="AA243" i="11"/>
  <c r="Z243" i="11"/>
  <c r="X243" i="11"/>
  <c r="AF243" i="11" s="1"/>
  <c r="Y243" i="11"/>
  <c r="AF242" i="11"/>
  <c r="AE242" i="11"/>
  <c r="AD242" i="11"/>
  <c r="AC242" i="11"/>
  <c r="AB242" i="11"/>
  <c r="AA242" i="11"/>
  <c r="Z242" i="11"/>
  <c r="X242" i="11"/>
  <c r="AH242" i="11" s="1"/>
  <c r="Y242" i="11"/>
  <c r="AF241" i="11"/>
  <c r="AE241" i="11"/>
  <c r="AD241" i="11"/>
  <c r="AC241" i="11"/>
  <c r="AB241" i="11"/>
  <c r="AA241" i="11"/>
  <c r="Z241" i="11"/>
  <c r="X241" i="11"/>
  <c r="Y241" i="11"/>
  <c r="AF240" i="11"/>
  <c r="AE240" i="11"/>
  <c r="AD240" i="11"/>
  <c r="AC240" i="11"/>
  <c r="AB240" i="11"/>
  <c r="AA240" i="11"/>
  <c r="Z240" i="11"/>
  <c r="X240" i="11"/>
  <c r="Y240" i="11"/>
  <c r="AE239" i="11"/>
  <c r="AD239" i="11"/>
  <c r="AC239" i="11"/>
  <c r="AB239" i="11"/>
  <c r="AA239" i="11"/>
  <c r="Z239" i="11"/>
  <c r="X239" i="11"/>
  <c r="AH239" i="11" s="1"/>
  <c r="AI239" i="11" s="1"/>
  <c r="Y239" i="11"/>
  <c r="AF238" i="11"/>
  <c r="AE238" i="11"/>
  <c r="AD238" i="11"/>
  <c r="AC238" i="11"/>
  <c r="AB238" i="11"/>
  <c r="AA238" i="11"/>
  <c r="Z238" i="11"/>
  <c r="X238" i="11"/>
  <c r="AH238" i="11" s="1"/>
  <c r="Y238" i="11"/>
  <c r="AF237" i="11"/>
  <c r="AE237" i="11"/>
  <c r="AD237" i="11"/>
  <c r="AC237" i="11"/>
  <c r="AB237" i="11"/>
  <c r="AA237" i="11"/>
  <c r="Z237" i="11"/>
  <c r="X237" i="11"/>
  <c r="Y237" i="11"/>
  <c r="AF236" i="11"/>
  <c r="AE236" i="11"/>
  <c r="AD236" i="11"/>
  <c r="AC236" i="11"/>
  <c r="AB236" i="11"/>
  <c r="AA236" i="11"/>
  <c r="Z236" i="11"/>
  <c r="X236" i="11"/>
  <c r="Y236" i="11"/>
  <c r="AE235" i="11"/>
  <c r="AD235" i="11"/>
  <c r="AC235" i="11"/>
  <c r="AB235" i="11"/>
  <c r="AA235" i="11"/>
  <c r="Z235" i="11"/>
  <c r="X235" i="11"/>
  <c r="Y235" i="11"/>
  <c r="AF234" i="11"/>
  <c r="AE234" i="11"/>
  <c r="AD234" i="11"/>
  <c r="AC234" i="11"/>
  <c r="AB234" i="11"/>
  <c r="AA234" i="11"/>
  <c r="Z234" i="11"/>
  <c r="X234" i="11"/>
  <c r="Y234" i="11"/>
  <c r="AF233" i="11"/>
  <c r="AE233" i="11"/>
  <c r="AD233" i="11"/>
  <c r="AC233" i="11"/>
  <c r="AB233" i="11"/>
  <c r="AA233" i="11"/>
  <c r="Z233" i="11"/>
  <c r="X233" i="11"/>
  <c r="AH233" i="11" s="1"/>
  <c r="Y233" i="11"/>
  <c r="AF232" i="11"/>
  <c r="AE232" i="11"/>
  <c r="AD232" i="11"/>
  <c r="AC232" i="11"/>
  <c r="AB232" i="11"/>
  <c r="AA232" i="11"/>
  <c r="Z232" i="11"/>
  <c r="X232" i="11"/>
  <c r="Y232" i="11"/>
  <c r="AE231" i="11"/>
  <c r="AD231" i="11"/>
  <c r="AC231" i="11"/>
  <c r="AB231" i="11"/>
  <c r="AA231" i="11"/>
  <c r="Z231" i="11"/>
  <c r="X231" i="11"/>
  <c r="Y231" i="11"/>
  <c r="AF230" i="11"/>
  <c r="AE230" i="11"/>
  <c r="AD230" i="11"/>
  <c r="AC230" i="11"/>
  <c r="AB230" i="11"/>
  <c r="AA230" i="11"/>
  <c r="Z230" i="11"/>
  <c r="X230" i="11"/>
  <c r="Y230" i="11"/>
  <c r="AF229" i="11"/>
  <c r="AE229" i="11"/>
  <c r="AD229" i="11"/>
  <c r="AC229" i="11"/>
  <c r="AB229" i="11"/>
  <c r="AA229" i="11"/>
  <c r="Z229" i="11"/>
  <c r="X229" i="11"/>
  <c r="Y229" i="11"/>
  <c r="AF228" i="11"/>
  <c r="AE228" i="11"/>
  <c r="AD228" i="11"/>
  <c r="AC228" i="11"/>
  <c r="AB228" i="11"/>
  <c r="AA228" i="11"/>
  <c r="Z228" i="11"/>
  <c r="X228" i="11"/>
  <c r="Y228" i="11"/>
  <c r="AE227" i="11"/>
  <c r="AD227" i="11"/>
  <c r="AC227" i="11"/>
  <c r="AB227" i="11"/>
  <c r="AA227" i="11"/>
  <c r="Z227" i="11"/>
  <c r="X227" i="11"/>
  <c r="Y227" i="11"/>
  <c r="AF226" i="11"/>
  <c r="AE226" i="11"/>
  <c r="AD226" i="11"/>
  <c r="AC226" i="11"/>
  <c r="AB226" i="11"/>
  <c r="AA226" i="11"/>
  <c r="Z226" i="11"/>
  <c r="X226" i="11"/>
  <c r="AH226" i="11" s="1"/>
  <c r="Y226" i="11"/>
  <c r="AF225" i="11"/>
  <c r="AE225" i="11"/>
  <c r="AD225" i="11"/>
  <c r="AC225" i="11"/>
  <c r="AB225" i="11"/>
  <c r="AA225" i="11"/>
  <c r="Z225" i="11"/>
  <c r="X225" i="11"/>
  <c r="Y225" i="11"/>
  <c r="AF224" i="11"/>
  <c r="AE224" i="11"/>
  <c r="AD224" i="11"/>
  <c r="AC224" i="11"/>
  <c r="AB224" i="11"/>
  <c r="AA224" i="11"/>
  <c r="Z224" i="11"/>
  <c r="X224" i="11"/>
  <c r="Y224" i="11"/>
  <c r="AE223" i="11"/>
  <c r="AD223" i="11"/>
  <c r="AC223" i="11"/>
  <c r="AB223" i="11"/>
  <c r="AA223" i="11"/>
  <c r="Z223" i="11"/>
  <c r="X223" i="11"/>
  <c r="Y223" i="11"/>
  <c r="AF222" i="11"/>
  <c r="AE222" i="11"/>
  <c r="AD222" i="11"/>
  <c r="AC222" i="11"/>
  <c r="AB222" i="11"/>
  <c r="AA222" i="11"/>
  <c r="Z222" i="11"/>
  <c r="X222" i="11"/>
  <c r="AH222" i="11" s="1"/>
  <c r="Y222" i="11"/>
  <c r="AF221" i="11"/>
  <c r="AE221" i="11"/>
  <c r="AD221" i="11"/>
  <c r="AC221" i="11"/>
  <c r="AB221" i="11"/>
  <c r="AA221" i="11"/>
  <c r="Z221" i="11"/>
  <c r="X221" i="11"/>
  <c r="Y221" i="11"/>
  <c r="AF220" i="11"/>
  <c r="AE220" i="11"/>
  <c r="AD220" i="11"/>
  <c r="AC220" i="11"/>
  <c r="AB220" i="11"/>
  <c r="AA220" i="11"/>
  <c r="Z220" i="11"/>
  <c r="X220" i="11"/>
  <c r="Y220" i="11"/>
  <c r="AE219" i="11"/>
  <c r="AD219" i="11"/>
  <c r="AC219" i="11"/>
  <c r="AB219" i="11"/>
  <c r="AA219" i="11"/>
  <c r="Z219" i="11"/>
  <c r="X219" i="11"/>
  <c r="AH219" i="11" s="1"/>
  <c r="AI219" i="11" s="1"/>
  <c r="Y219" i="11"/>
  <c r="AF218" i="11"/>
  <c r="AE218" i="11"/>
  <c r="AD218" i="11"/>
  <c r="AC218" i="11"/>
  <c r="AB218" i="11"/>
  <c r="AA218" i="11"/>
  <c r="Z218" i="11"/>
  <c r="X218" i="11"/>
  <c r="AH218" i="11" s="1"/>
  <c r="Y218" i="11"/>
  <c r="AF217" i="11"/>
  <c r="AE217" i="11"/>
  <c r="AD217" i="11"/>
  <c r="AC217" i="11"/>
  <c r="AB217" i="11"/>
  <c r="AA217" i="11"/>
  <c r="Z217" i="11"/>
  <c r="X217" i="11"/>
  <c r="Y217" i="11"/>
  <c r="AF216" i="11"/>
  <c r="AE216" i="11"/>
  <c r="AD216" i="11"/>
  <c r="AC216" i="11"/>
  <c r="AB216" i="11"/>
  <c r="AA216" i="11"/>
  <c r="Z216" i="11"/>
  <c r="X216" i="11"/>
  <c r="Y216" i="11"/>
  <c r="AE215" i="11"/>
  <c r="AD215" i="11"/>
  <c r="AC215" i="11"/>
  <c r="AB215" i="11"/>
  <c r="AA215" i="11"/>
  <c r="Z215" i="11"/>
  <c r="X215" i="11"/>
  <c r="Y215" i="11"/>
  <c r="AF214" i="11"/>
  <c r="AE214" i="11"/>
  <c r="AD214" i="11"/>
  <c r="AC214" i="11"/>
  <c r="AB214" i="11"/>
  <c r="AA214" i="11"/>
  <c r="Z214" i="11"/>
  <c r="X214" i="11"/>
  <c r="Y214" i="11"/>
  <c r="AF213" i="11"/>
  <c r="AE213" i="11"/>
  <c r="AD213" i="11"/>
  <c r="AC213" i="11"/>
  <c r="AB213" i="11"/>
  <c r="AA213" i="11"/>
  <c r="Z213" i="11"/>
  <c r="X213" i="11"/>
  <c r="AH213" i="11" s="1"/>
  <c r="Y213" i="11"/>
  <c r="AF212" i="11"/>
  <c r="AE212" i="11"/>
  <c r="AD212" i="11"/>
  <c r="AC212" i="11"/>
  <c r="AB212" i="11"/>
  <c r="AA212" i="11"/>
  <c r="Z212" i="11"/>
  <c r="X212" i="11"/>
  <c r="Y212" i="11"/>
  <c r="AE211" i="11"/>
  <c r="AD211" i="11"/>
  <c r="AC211" i="11"/>
  <c r="AB211" i="11"/>
  <c r="AA211" i="11"/>
  <c r="Z211" i="11"/>
  <c r="X211" i="11"/>
  <c r="Y211" i="11"/>
  <c r="AE210" i="11"/>
  <c r="AD210" i="11"/>
  <c r="AC210" i="11"/>
  <c r="AB210" i="11"/>
  <c r="AA210" i="11"/>
  <c r="Z210" i="11"/>
  <c r="Y210" i="11"/>
  <c r="X210" i="11"/>
  <c r="AF210" i="11" s="1"/>
  <c r="AE209" i="11"/>
  <c r="AD209" i="11"/>
  <c r="AC209" i="11"/>
  <c r="AB209" i="11"/>
  <c r="AA209" i="11"/>
  <c r="Z209" i="11"/>
  <c r="Y209" i="11"/>
  <c r="X209" i="11"/>
  <c r="AF209" i="11" s="1"/>
  <c r="AE208" i="11"/>
  <c r="AD208" i="11"/>
  <c r="AC208" i="11"/>
  <c r="AB208" i="11"/>
  <c r="AA208" i="11"/>
  <c r="Z208" i="11"/>
  <c r="Y208" i="11"/>
  <c r="X208" i="11"/>
  <c r="AF208" i="11" s="1"/>
  <c r="AE207" i="11"/>
  <c r="AD207" i="11"/>
  <c r="AC207" i="11"/>
  <c r="AB207" i="11"/>
  <c r="AA207" i="11"/>
  <c r="Z207" i="11"/>
  <c r="Y207" i="11"/>
  <c r="X207" i="11"/>
  <c r="AF207" i="11" s="1"/>
  <c r="AE206" i="11"/>
  <c r="AD206" i="11"/>
  <c r="AC206" i="11"/>
  <c r="AB206" i="11"/>
  <c r="AA206" i="11"/>
  <c r="Z206" i="11"/>
  <c r="Y206" i="11"/>
  <c r="X206" i="11"/>
  <c r="AF206" i="11" s="1"/>
  <c r="AE205" i="11"/>
  <c r="AD205" i="11"/>
  <c r="AC205" i="11"/>
  <c r="AB205" i="11"/>
  <c r="AA205" i="11"/>
  <c r="Z205" i="11"/>
  <c r="Y205" i="11"/>
  <c r="X205" i="11"/>
  <c r="AF205" i="11" s="1"/>
  <c r="AE204" i="11"/>
  <c r="AD204" i="11"/>
  <c r="AC204" i="11"/>
  <c r="AB204" i="11"/>
  <c r="AA204" i="11"/>
  <c r="Z204" i="11"/>
  <c r="Y204" i="11"/>
  <c r="X204" i="11"/>
  <c r="AF204" i="11" s="1"/>
  <c r="AE203" i="11"/>
  <c r="AD203" i="11"/>
  <c r="AC203" i="11"/>
  <c r="AB203" i="11"/>
  <c r="AA203" i="11"/>
  <c r="Z203" i="11"/>
  <c r="Y203" i="11"/>
  <c r="X203" i="11"/>
  <c r="AF203" i="11" s="1"/>
  <c r="AE202" i="11"/>
  <c r="AD202" i="11"/>
  <c r="AC202" i="11"/>
  <c r="AB202" i="11"/>
  <c r="AA202" i="11"/>
  <c r="Z202" i="11"/>
  <c r="Y202" i="11"/>
  <c r="AH202" i="11" s="1"/>
  <c r="AI202" i="11" s="1"/>
  <c r="X202" i="11"/>
  <c r="AF202" i="11" s="1"/>
  <c r="AE201" i="11"/>
  <c r="AD201" i="11"/>
  <c r="AC201" i="11"/>
  <c r="AB201" i="11"/>
  <c r="AA201" i="11"/>
  <c r="Z201" i="11"/>
  <c r="Y201" i="11"/>
  <c r="AH201" i="11" s="1"/>
  <c r="AI201" i="11" s="1"/>
  <c r="X201" i="11"/>
  <c r="AF201" i="11" s="1"/>
  <c r="AE200" i="11"/>
  <c r="AD200" i="11"/>
  <c r="AC200" i="11"/>
  <c r="AB200" i="11"/>
  <c r="AA200" i="11"/>
  <c r="Z200" i="11"/>
  <c r="Y200" i="11"/>
  <c r="AH200" i="11" s="1"/>
  <c r="AI200" i="11" s="1"/>
  <c r="AG200" i="11" s="1"/>
  <c r="K200" i="11" s="1"/>
  <c r="X200" i="11"/>
  <c r="AF200" i="11" s="1"/>
  <c r="AE199" i="11"/>
  <c r="AD199" i="11"/>
  <c r="AC199" i="11"/>
  <c r="AB199" i="11"/>
  <c r="AA199" i="11"/>
  <c r="Z199" i="11"/>
  <c r="Y199" i="11"/>
  <c r="AH199" i="11" s="1"/>
  <c r="AI199" i="11" s="1"/>
  <c r="X199" i="11"/>
  <c r="AF199" i="11" s="1"/>
  <c r="AE198" i="11"/>
  <c r="AD198" i="11"/>
  <c r="AC198" i="11"/>
  <c r="AB198" i="11"/>
  <c r="AA198" i="11"/>
  <c r="Z198" i="11"/>
  <c r="Y198" i="11"/>
  <c r="AH198" i="11" s="1"/>
  <c r="AI198" i="11" s="1"/>
  <c r="X198" i="11"/>
  <c r="AF198" i="11" s="1"/>
  <c r="AE197" i="11"/>
  <c r="AD197" i="11"/>
  <c r="AC197" i="11"/>
  <c r="AB197" i="11"/>
  <c r="AA197" i="11"/>
  <c r="Z197" i="11"/>
  <c r="Y197" i="11"/>
  <c r="AH197" i="11" s="1"/>
  <c r="AI197" i="11" s="1"/>
  <c r="X197" i="11"/>
  <c r="AF197" i="11" s="1"/>
  <c r="AE196" i="11"/>
  <c r="AD196" i="11"/>
  <c r="AC196" i="11"/>
  <c r="AB196" i="11"/>
  <c r="AA196" i="11"/>
  <c r="Z196" i="11"/>
  <c r="Y196" i="11"/>
  <c r="AH196" i="11" s="1"/>
  <c r="AI196" i="11" s="1"/>
  <c r="X196" i="11"/>
  <c r="AF196" i="11" s="1"/>
  <c r="AE195" i="11"/>
  <c r="AD195" i="11"/>
  <c r="AC195" i="11"/>
  <c r="AB195" i="11"/>
  <c r="AA195" i="11"/>
  <c r="Z195" i="11"/>
  <c r="Y195" i="11"/>
  <c r="AH195" i="11" s="1"/>
  <c r="AI195" i="11" s="1"/>
  <c r="X195" i="11"/>
  <c r="AF195" i="11" s="1"/>
  <c r="AE194" i="11"/>
  <c r="AD194" i="11"/>
  <c r="AC194" i="11"/>
  <c r="AB194" i="11"/>
  <c r="AA194" i="11"/>
  <c r="Z194" i="11"/>
  <c r="Y194" i="11"/>
  <c r="AH194" i="11" s="1"/>
  <c r="AI194" i="11" s="1"/>
  <c r="X194" i="11"/>
  <c r="AF194" i="11" s="1"/>
  <c r="AE193" i="11"/>
  <c r="AD193" i="11"/>
  <c r="AC193" i="11"/>
  <c r="AB193" i="11"/>
  <c r="AA193" i="11"/>
  <c r="Z193" i="11"/>
  <c r="Y193" i="11"/>
  <c r="AH193" i="11" s="1"/>
  <c r="AI193" i="11" s="1"/>
  <c r="X193" i="11"/>
  <c r="AF193" i="11" s="1"/>
  <c r="AE192" i="11"/>
  <c r="AD192" i="11"/>
  <c r="AC192" i="11"/>
  <c r="AB192" i="11"/>
  <c r="AA192" i="11"/>
  <c r="Z192" i="11"/>
  <c r="Y192" i="11"/>
  <c r="AH192" i="11" s="1"/>
  <c r="AI192" i="11" s="1"/>
  <c r="AG192" i="11" s="1"/>
  <c r="K192" i="11" s="1"/>
  <c r="X192" i="11"/>
  <c r="AF192" i="11" s="1"/>
  <c r="AE191" i="11"/>
  <c r="AD191" i="11"/>
  <c r="AC191" i="11"/>
  <c r="AB191" i="11"/>
  <c r="AA191" i="11"/>
  <c r="Z191" i="11"/>
  <c r="Y191" i="11"/>
  <c r="AH191" i="11" s="1"/>
  <c r="AI191" i="11" s="1"/>
  <c r="X191" i="11"/>
  <c r="AF191" i="11" s="1"/>
  <c r="AE190" i="11"/>
  <c r="AD190" i="11"/>
  <c r="AC190" i="11"/>
  <c r="AB190" i="11"/>
  <c r="AA190" i="11"/>
  <c r="Z190" i="11"/>
  <c r="Y190" i="11"/>
  <c r="AH190" i="11" s="1"/>
  <c r="AI190" i="11" s="1"/>
  <c r="X190" i="11"/>
  <c r="AF190" i="11" s="1"/>
  <c r="AE189" i="11"/>
  <c r="AD189" i="11"/>
  <c r="AC189" i="11"/>
  <c r="AB189" i="11"/>
  <c r="AA189" i="11"/>
  <c r="Z189" i="11"/>
  <c r="Y189" i="11"/>
  <c r="AH189" i="11" s="1"/>
  <c r="AI189" i="11" s="1"/>
  <c r="X189" i="11"/>
  <c r="AF189" i="11" s="1"/>
  <c r="AI188" i="11"/>
  <c r="AE188" i="11"/>
  <c r="AD188" i="11"/>
  <c r="AC188" i="11"/>
  <c r="AB188" i="11"/>
  <c r="AA188" i="11"/>
  <c r="Z188" i="11"/>
  <c r="Y188" i="11"/>
  <c r="AH188" i="11" s="1"/>
  <c r="X188" i="11"/>
  <c r="AF188" i="11" s="1"/>
  <c r="AE187" i="11"/>
  <c r="AD187" i="11"/>
  <c r="AC187" i="11"/>
  <c r="AB187" i="11"/>
  <c r="AA187" i="11"/>
  <c r="Z187" i="11"/>
  <c r="Y187" i="11"/>
  <c r="AH187" i="11" s="1"/>
  <c r="AI187" i="11" s="1"/>
  <c r="X187" i="11"/>
  <c r="AF187" i="11" s="1"/>
  <c r="AE186" i="11"/>
  <c r="AD186" i="11"/>
  <c r="AC186" i="11"/>
  <c r="AB186" i="11"/>
  <c r="AA186" i="11"/>
  <c r="Z186" i="11"/>
  <c r="Y186" i="11"/>
  <c r="AH186" i="11" s="1"/>
  <c r="AI186" i="11" s="1"/>
  <c r="X186" i="11"/>
  <c r="AF186" i="11" s="1"/>
  <c r="AE185" i="11"/>
  <c r="AD185" i="11"/>
  <c r="AC185" i="11"/>
  <c r="AB185" i="11"/>
  <c r="AA185" i="11"/>
  <c r="Z185" i="11"/>
  <c r="Y185" i="11"/>
  <c r="AH185" i="11" s="1"/>
  <c r="AI185" i="11" s="1"/>
  <c r="X185" i="11"/>
  <c r="AF185" i="11" s="1"/>
  <c r="AE184" i="11"/>
  <c r="AD184" i="11"/>
  <c r="AC184" i="11"/>
  <c r="AB184" i="11"/>
  <c r="AA184" i="11"/>
  <c r="Z184" i="11"/>
  <c r="Y184" i="11"/>
  <c r="AH184" i="11" s="1"/>
  <c r="AI184" i="11" s="1"/>
  <c r="X184" i="11"/>
  <c r="AF184" i="11" s="1"/>
  <c r="AE183" i="11"/>
  <c r="AD183" i="11"/>
  <c r="AC183" i="11"/>
  <c r="AB183" i="11"/>
  <c r="AA183" i="11"/>
  <c r="Z183" i="11"/>
  <c r="X183" i="11"/>
  <c r="AF183" i="11" s="1"/>
  <c r="Y183" i="11"/>
  <c r="AH183" i="11" s="1"/>
  <c r="AE182" i="11"/>
  <c r="AD182" i="11"/>
  <c r="AC182" i="11"/>
  <c r="AB182" i="11"/>
  <c r="AA182" i="11"/>
  <c r="Z182" i="11"/>
  <c r="X182" i="11"/>
  <c r="AF182" i="11" s="1"/>
  <c r="Y182" i="11"/>
  <c r="AH182" i="11" s="1"/>
  <c r="AE181" i="11"/>
  <c r="AD181" i="11"/>
  <c r="AC181" i="11"/>
  <c r="AB181" i="11"/>
  <c r="AA181" i="11"/>
  <c r="Z181" i="11"/>
  <c r="Y181" i="11"/>
  <c r="AH181" i="11" s="1"/>
  <c r="AI181" i="11" s="1"/>
  <c r="X181" i="11"/>
  <c r="AF181" i="11" s="1"/>
  <c r="AE180" i="11"/>
  <c r="AD180" i="11"/>
  <c r="AC180" i="11"/>
  <c r="AB180" i="11"/>
  <c r="AA180" i="11"/>
  <c r="Z180" i="11"/>
  <c r="X180" i="11"/>
  <c r="AF180" i="11" s="1"/>
  <c r="Y180" i="11"/>
  <c r="AH180" i="11" s="1"/>
  <c r="AE179" i="11"/>
  <c r="AD179" i="11"/>
  <c r="AC179" i="11"/>
  <c r="AB179" i="11"/>
  <c r="AA179" i="11"/>
  <c r="Z179" i="11"/>
  <c r="X179" i="11"/>
  <c r="AF179" i="11" s="1"/>
  <c r="Y179" i="11"/>
  <c r="AH179" i="11" s="1"/>
  <c r="AE178" i="11"/>
  <c r="AD178" i="11"/>
  <c r="AC178" i="11"/>
  <c r="AB178" i="11"/>
  <c r="AA178" i="11"/>
  <c r="Z178" i="11"/>
  <c r="Y178" i="11"/>
  <c r="AH178" i="11" s="1"/>
  <c r="X178" i="11"/>
  <c r="AF178" i="11" s="1"/>
  <c r="AE177" i="11"/>
  <c r="AD177" i="11"/>
  <c r="AC177" i="11"/>
  <c r="AB177" i="11"/>
  <c r="AA177" i="11"/>
  <c r="Z177" i="11"/>
  <c r="X177" i="11"/>
  <c r="AF177" i="11" s="1"/>
  <c r="Y177" i="11"/>
  <c r="AH177" i="11" s="1"/>
  <c r="AE176" i="11"/>
  <c r="AD176" i="11"/>
  <c r="AC176" i="11"/>
  <c r="AB176" i="11"/>
  <c r="AA176" i="11"/>
  <c r="Z176" i="11"/>
  <c r="X176" i="11"/>
  <c r="AF176" i="11" s="1"/>
  <c r="Y176" i="11"/>
  <c r="AH176" i="11" s="1"/>
  <c r="AE175" i="11"/>
  <c r="AD175" i="11"/>
  <c r="AC175" i="11"/>
  <c r="AB175" i="11"/>
  <c r="AA175" i="11"/>
  <c r="Z175" i="11"/>
  <c r="X175" i="11"/>
  <c r="AF175" i="11" s="1"/>
  <c r="Y175" i="11"/>
  <c r="AH175" i="11" s="1"/>
  <c r="AE174" i="11"/>
  <c r="AD174" i="11"/>
  <c r="AC174" i="11"/>
  <c r="AB174" i="11"/>
  <c r="AA174" i="11"/>
  <c r="Z174" i="11"/>
  <c r="X174" i="11"/>
  <c r="AF174" i="11" s="1"/>
  <c r="Y174" i="11"/>
  <c r="AH174" i="11" s="1"/>
  <c r="AE173" i="11"/>
  <c r="AD173" i="11"/>
  <c r="AC173" i="11"/>
  <c r="AB173" i="11"/>
  <c r="AA173" i="11"/>
  <c r="Z173" i="11"/>
  <c r="X173" i="11"/>
  <c r="AF173" i="11" s="1"/>
  <c r="Y173" i="11"/>
  <c r="AH173" i="11" s="1"/>
  <c r="AI172" i="11"/>
  <c r="AE172" i="11"/>
  <c r="AD172" i="11"/>
  <c r="AC172" i="11"/>
  <c r="AB172" i="11"/>
  <c r="AA172" i="11"/>
  <c r="Z172" i="11"/>
  <c r="Y172" i="11"/>
  <c r="AH172" i="11" s="1"/>
  <c r="X172" i="11"/>
  <c r="AF172" i="11" s="1"/>
  <c r="AE171" i="11"/>
  <c r="AD171" i="11"/>
  <c r="AC171" i="11"/>
  <c r="AB171" i="11"/>
  <c r="AA171" i="11"/>
  <c r="Z171" i="11"/>
  <c r="Y171" i="11"/>
  <c r="AH171" i="11" s="1"/>
  <c r="X171" i="11"/>
  <c r="AF171" i="11" s="1"/>
  <c r="AE170" i="11"/>
  <c r="AD170" i="11"/>
  <c r="AC170" i="11"/>
  <c r="AB170" i="11"/>
  <c r="AA170" i="11"/>
  <c r="Z170" i="11"/>
  <c r="Y170" i="11"/>
  <c r="X170" i="11"/>
  <c r="AE169" i="11"/>
  <c r="AD169" i="11"/>
  <c r="AC169" i="11"/>
  <c r="AB169" i="11"/>
  <c r="AA169" i="11"/>
  <c r="Z169" i="11"/>
  <c r="Y169" i="11"/>
  <c r="X169" i="11"/>
  <c r="AE168" i="11"/>
  <c r="AD168" i="11"/>
  <c r="AC168" i="11"/>
  <c r="AB168" i="11"/>
  <c r="AA168" i="11"/>
  <c r="Z168" i="11"/>
  <c r="Y168" i="11"/>
  <c r="X168" i="11"/>
  <c r="AE167" i="11"/>
  <c r="AD167" i="11"/>
  <c r="AC167" i="11"/>
  <c r="AB167" i="11"/>
  <c r="AA167" i="11"/>
  <c r="Z167" i="11"/>
  <c r="Y167" i="11"/>
  <c r="X167" i="11"/>
  <c r="AE166" i="11"/>
  <c r="AD166" i="11"/>
  <c r="AC166" i="11"/>
  <c r="AB166" i="11"/>
  <c r="AA166" i="11"/>
  <c r="Z166" i="11"/>
  <c r="Y166" i="11"/>
  <c r="X166" i="11"/>
  <c r="AE165" i="11"/>
  <c r="AD165" i="11"/>
  <c r="AC165" i="11"/>
  <c r="AB165" i="11"/>
  <c r="AA165" i="11"/>
  <c r="Z165" i="11"/>
  <c r="Y165" i="11"/>
  <c r="X165" i="11"/>
  <c r="AE164" i="11"/>
  <c r="AD164" i="11"/>
  <c r="AC164" i="11"/>
  <c r="AB164" i="11"/>
  <c r="AA164" i="11"/>
  <c r="Z164" i="11"/>
  <c r="Y164" i="11"/>
  <c r="X164" i="11"/>
  <c r="AE163" i="11"/>
  <c r="AD163" i="11"/>
  <c r="AC163" i="11"/>
  <c r="AB163" i="11"/>
  <c r="AA163" i="11"/>
  <c r="Z163" i="11"/>
  <c r="Y163" i="11"/>
  <c r="X163" i="11"/>
  <c r="AE162" i="11"/>
  <c r="AD162" i="11"/>
  <c r="AC162" i="11"/>
  <c r="AB162" i="11"/>
  <c r="AA162" i="11"/>
  <c r="Z162" i="11"/>
  <c r="Y162" i="11"/>
  <c r="X162" i="11"/>
  <c r="AE161" i="11"/>
  <c r="AD161" i="11"/>
  <c r="AC161" i="11"/>
  <c r="AB161" i="11"/>
  <c r="AA161" i="11"/>
  <c r="Z161" i="11"/>
  <c r="Y161" i="11"/>
  <c r="X161" i="11"/>
  <c r="AE160" i="11"/>
  <c r="AD160" i="11"/>
  <c r="AC160" i="11"/>
  <c r="AB160" i="11"/>
  <c r="AA160" i="11"/>
  <c r="Z160" i="11"/>
  <c r="Y160" i="11"/>
  <c r="X160" i="11"/>
  <c r="AE159" i="11"/>
  <c r="AD159" i="11"/>
  <c r="AC159" i="11"/>
  <c r="AB159" i="11"/>
  <c r="AA159" i="11"/>
  <c r="Z159" i="11"/>
  <c r="Y159" i="11"/>
  <c r="X159" i="11"/>
  <c r="AE158" i="11"/>
  <c r="AD158" i="11"/>
  <c r="AC158" i="11"/>
  <c r="AB158" i="11"/>
  <c r="AA158" i="11"/>
  <c r="Z158" i="11"/>
  <c r="Y158" i="11"/>
  <c r="X158" i="11"/>
  <c r="AE157" i="11"/>
  <c r="AD157" i="11"/>
  <c r="AC157" i="11"/>
  <c r="AB157" i="11"/>
  <c r="AA157" i="11"/>
  <c r="Z157" i="11"/>
  <c r="Y157" i="11"/>
  <c r="X157" i="11"/>
  <c r="AE156" i="11"/>
  <c r="AD156" i="11"/>
  <c r="AC156" i="11"/>
  <c r="AB156" i="11"/>
  <c r="AA156" i="11"/>
  <c r="Z156" i="11"/>
  <c r="Y156" i="11"/>
  <c r="X156" i="11"/>
  <c r="AE155" i="11"/>
  <c r="AD155" i="11"/>
  <c r="AC155" i="11"/>
  <c r="AB155" i="11"/>
  <c r="AA155" i="11"/>
  <c r="Z155" i="11"/>
  <c r="Y155" i="11"/>
  <c r="X155" i="11"/>
  <c r="AE154" i="11"/>
  <c r="AD154" i="11"/>
  <c r="AC154" i="11"/>
  <c r="AB154" i="11"/>
  <c r="AA154" i="11"/>
  <c r="Z154" i="11"/>
  <c r="Y154" i="11"/>
  <c r="X154" i="11"/>
  <c r="AE153" i="11"/>
  <c r="AD153" i="11"/>
  <c r="AC153" i="11"/>
  <c r="AB153" i="11"/>
  <c r="AA153" i="11"/>
  <c r="Z153" i="11"/>
  <c r="Y153" i="11"/>
  <c r="X153" i="11"/>
  <c r="AE152" i="11"/>
  <c r="AD152" i="11"/>
  <c r="AC152" i="11"/>
  <c r="AB152" i="11"/>
  <c r="AA152" i="11"/>
  <c r="Z152" i="11"/>
  <c r="Y152" i="11"/>
  <c r="X152" i="11"/>
  <c r="AE151" i="11"/>
  <c r="AD151" i="11"/>
  <c r="AC151" i="11"/>
  <c r="AB151" i="11"/>
  <c r="AA151" i="11"/>
  <c r="Z151" i="11"/>
  <c r="Y151" i="11"/>
  <c r="X151" i="11"/>
  <c r="AE150" i="11"/>
  <c r="AD150" i="11"/>
  <c r="AC150" i="11"/>
  <c r="AB150" i="11"/>
  <c r="AA150" i="11"/>
  <c r="Z150" i="11"/>
  <c r="Y150" i="11"/>
  <c r="X150" i="11"/>
  <c r="AE149" i="11"/>
  <c r="AD149" i="11"/>
  <c r="AC149" i="11"/>
  <c r="AB149" i="11"/>
  <c r="AA149" i="11"/>
  <c r="Z149" i="11"/>
  <c r="Y149" i="11"/>
  <c r="X149" i="11"/>
  <c r="AE148" i="11"/>
  <c r="AD148" i="11"/>
  <c r="AC148" i="11"/>
  <c r="AB148" i="11"/>
  <c r="AA148" i="11"/>
  <c r="Z148" i="11"/>
  <c r="Y148" i="11"/>
  <c r="X148" i="11"/>
  <c r="AE147" i="11"/>
  <c r="AD147" i="11"/>
  <c r="AC147" i="11"/>
  <c r="AB147" i="11"/>
  <c r="AA147" i="11"/>
  <c r="Z147" i="11"/>
  <c r="Y147" i="11"/>
  <c r="X147" i="11"/>
  <c r="AE146" i="11"/>
  <c r="AD146" i="11"/>
  <c r="AC146" i="11"/>
  <c r="AB146" i="11"/>
  <c r="AA146" i="11"/>
  <c r="Z146" i="11"/>
  <c r="Y146" i="11"/>
  <c r="X146" i="11"/>
  <c r="AE145" i="11"/>
  <c r="AD145" i="11"/>
  <c r="AC145" i="11"/>
  <c r="AB145" i="11"/>
  <c r="AA145" i="11"/>
  <c r="Z145" i="11"/>
  <c r="Y145" i="11"/>
  <c r="X145" i="11"/>
  <c r="AE144" i="11"/>
  <c r="AD144" i="11"/>
  <c r="AC144" i="11"/>
  <c r="AB144" i="11"/>
  <c r="AA144" i="11"/>
  <c r="Z144" i="11"/>
  <c r="Y144" i="11"/>
  <c r="X144" i="11"/>
  <c r="AE143" i="11"/>
  <c r="AD143" i="11"/>
  <c r="AC143" i="11"/>
  <c r="AB143" i="11"/>
  <c r="AA143" i="11"/>
  <c r="Z143" i="11"/>
  <c r="Y143" i="11"/>
  <c r="X143" i="11"/>
  <c r="AE142" i="11"/>
  <c r="AD142" i="11"/>
  <c r="AC142" i="11"/>
  <c r="AB142" i="11"/>
  <c r="AA142" i="11"/>
  <c r="Z142" i="11"/>
  <c r="Y142" i="11"/>
  <c r="X142" i="11"/>
  <c r="AE141" i="11"/>
  <c r="AD141" i="11"/>
  <c r="AC141" i="11"/>
  <c r="AB141" i="11"/>
  <c r="AA141" i="11"/>
  <c r="Z141" i="11"/>
  <c r="Y141" i="11"/>
  <c r="X141" i="11"/>
  <c r="AE140" i="11"/>
  <c r="AD140" i="11"/>
  <c r="AC140" i="11"/>
  <c r="AB140" i="11"/>
  <c r="AA140" i="11"/>
  <c r="Z140" i="11"/>
  <c r="Y140" i="11"/>
  <c r="X140" i="11"/>
  <c r="AE139" i="11"/>
  <c r="AD139" i="11"/>
  <c r="AC139" i="11"/>
  <c r="AB139" i="11"/>
  <c r="AA139" i="11"/>
  <c r="Z139" i="11"/>
  <c r="Y139" i="11"/>
  <c r="X139" i="11"/>
  <c r="AE138" i="11"/>
  <c r="AD138" i="11"/>
  <c r="AC138" i="11"/>
  <c r="AB138" i="11"/>
  <c r="AA138" i="11"/>
  <c r="Z138" i="11"/>
  <c r="Y138" i="11"/>
  <c r="X138" i="11"/>
  <c r="AE137" i="11"/>
  <c r="AD137" i="11"/>
  <c r="AC137" i="11"/>
  <c r="AB137" i="11"/>
  <c r="AA137" i="11"/>
  <c r="Z137" i="11"/>
  <c r="Y137" i="11"/>
  <c r="X137" i="11"/>
  <c r="AE136" i="11"/>
  <c r="AD136" i="11"/>
  <c r="AC136" i="11"/>
  <c r="AB136" i="11"/>
  <c r="AA136" i="11"/>
  <c r="Z136" i="11"/>
  <c r="Y136" i="11"/>
  <c r="X136" i="11"/>
  <c r="AE135" i="11"/>
  <c r="AD135" i="11"/>
  <c r="AC135" i="11"/>
  <c r="AB135" i="11"/>
  <c r="AA135" i="11"/>
  <c r="Z135" i="11"/>
  <c r="Y135" i="11"/>
  <c r="X135" i="11"/>
  <c r="AE134" i="11"/>
  <c r="AD134" i="11"/>
  <c r="AC134" i="11"/>
  <c r="AB134" i="11"/>
  <c r="AA134" i="11"/>
  <c r="Z134" i="11"/>
  <c r="Y134" i="11"/>
  <c r="X134" i="11"/>
  <c r="AE133" i="11"/>
  <c r="AD133" i="11"/>
  <c r="AC133" i="11"/>
  <c r="AB133" i="11"/>
  <c r="AA133" i="11"/>
  <c r="Z133" i="11"/>
  <c r="Y133" i="11"/>
  <c r="X133" i="11"/>
  <c r="AE132" i="11"/>
  <c r="AD132" i="11"/>
  <c r="AC132" i="11"/>
  <c r="AB132" i="11"/>
  <c r="AA132" i="11"/>
  <c r="Z132" i="11"/>
  <c r="Y132" i="11"/>
  <c r="X132" i="11"/>
  <c r="AE131" i="11"/>
  <c r="AD131" i="11"/>
  <c r="AC131" i="11"/>
  <c r="AB131" i="11"/>
  <c r="AA131" i="11"/>
  <c r="Z131" i="11"/>
  <c r="Y131" i="11"/>
  <c r="X131" i="11"/>
  <c r="AE130" i="11"/>
  <c r="AD130" i="11"/>
  <c r="AC130" i="11"/>
  <c r="AB130" i="11"/>
  <c r="AA130" i="11"/>
  <c r="Z130" i="11"/>
  <c r="Y130" i="11"/>
  <c r="X130" i="11"/>
  <c r="AE129" i="11"/>
  <c r="AD129" i="11"/>
  <c r="AC129" i="11"/>
  <c r="AB129" i="11"/>
  <c r="AA129" i="11"/>
  <c r="Z129" i="11"/>
  <c r="Y129" i="11"/>
  <c r="X129" i="11"/>
  <c r="AE128" i="11"/>
  <c r="AD128" i="11"/>
  <c r="AC128" i="11"/>
  <c r="AB128" i="11"/>
  <c r="AA128" i="11"/>
  <c r="Z128" i="11"/>
  <c r="Y128" i="11"/>
  <c r="X128" i="11"/>
  <c r="AE127" i="11"/>
  <c r="AD127" i="11"/>
  <c r="AC127" i="11"/>
  <c r="AB127" i="11"/>
  <c r="AA127" i="11"/>
  <c r="Z127" i="11"/>
  <c r="Y127" i="11"/>
  <c r="X127" i="11"/>
  <c r="AE126" i="11"/>
  <c r="AD126" i="11"/>
  <c r="AC126" i="11"/>
  <c r="AB126" i="11"/>
  <c r="AA126" i="11"/>
  <c r="Z126" i="11"/>
  <c r="Y126" i="11"/>
  <c r="X126" i="11"/>
  <c r="AE125" i="11"/>
  <c r="AD125" i="11"/>
  <c r="AC125" i="11"/>
  <c r="AB125" i="11"/>
  <c r="AA125" i="11"/>
  <c r="Z125" i="11"/>
  <c r="Y125" i="11"/>
  <c r="X125" i="11"/>
  <c r="AE124" i="11"/>
  <c r="AD124" i="11"/>
  <c r="AC124" i="11"/>
  <c r="AB124" i="11"/>
  <c r="AA124" i="11"/>
  <c r="Z124" i="11"/>
  <c r="Y124" i="11"/>
  <c r="X124" i="11"/>
  <c r="AE123" i="11"/>
  <c r="AD123" i="11"/>
  <c r="AC123" i="11"/>
  <c r="AB123" i="11"/>
  <c r="AA123" i="11"/>
  <c r="Z123" i="11"/>
  <c r="Y123" i="11"/>
  <c r="X123" i="11"/>
  <c r="AE122" i="11"/>
  <c r="AD122" i="11"/>
  <c r="AC122" i="11"/>
  <c r="AB122" i="11"/>
  <c r="AA122" i="11"/>
  <c r="Z122" i="11"/>
  <c r="Y122" i="11"/>
  <c r="X122" i="11"/>
  <c r="AE121" i="11"/>
  <c r="AD121" i="11"/>
  <c r="AC121" i="11"/>
  <c r="AB121" i="11"/>
  <c r="AA121" i="11"/>
  <c r="Z121" i="11"/>
  <c r="Y121" i="11"/>
  <c r="X121" i="11"/>
  <c r="AE120" i="11"/>
  <c r="AD120" i="11"/>
  <c r="AC120" i="11"/>
  <c r="AB120" i="11"/>
  <c r="AA120" i="11"/>
  <c r="Z120" i="11"/>
  <c r="Y120" i="11"/>
  <c r="X120" i="11"/>
  <c r="AE119" i="11"/>
  <c r="AD119" i="11"/>
  <c r="AC119" i="11"/>
  <c r="AB119" i="11"/>
  <c r="AA119" i="11"/>
  <c r="Z119" i="11"/>
  <c r="Y119" i="11"/>
  <c r="X119" i="11"/>
  <c r="AE118" i="11"/>
  <c r="AD118" i="11"/>
  <c r="AC118" i="11"/>
  <c r="AB118" i="11"/>
  <c r="AA118" i="11"/>
  <c r="Z118" i="11"/>
  <c r="Y118" i="11"/>
  <c r="X118" i="11"/>
  <c r="AE117" i="11"/>
  <c r="AD117" i="11"/>
  <c r="AC117" i="11"/>
  <c r="AB117" i="11"/>
  <c r="AA117" i="11"/>
  <c r="Z117" i="11"/>
  <c r="Y117" i="11"/>
  <c r="X117" i="11"/>
  <c r="AE116" i="11"/>
  <c r="AD116" i="11"/>
  <c r="AC116" i="11"/>
  <c r="AB116" i="11"/>
  <c r="AA116" i="11"/>
  <c r="Z116" i="11"/>
  <c r="Y116" i="11"/>
  <c r="X116" i="11"/>
  <c r="AE115" i="11"/>
  <c r="AD115" i="11"/>
  <c r="AC115" i="11"/>
  <c r="AB115" i="11"/>
  <c r="AA115" i="11"/>
  <c r="Z115" i="11"/>
  <c r="Y115" i="11"/>
  <c r="X115" i="11"/>
  <c r="AE114" i="11"/>
  <c r="AD114" i="11"/>
  <c r="AC114" i="11"/>
  <c r="AB114" i="11"/>
  <c r="AA114" i="11"/>
  <c r="Z114" i="11"/>
  <c r="Y114" i="11"/>
  <c r="X114" i="11"/>
  <c r="AE113" i="11"/>
  <c r="AD113" i="11"/>
  <c r="AC113" i="11"/>
  <c r="AB113" i="11"/>
  <c r="AA113" i="11"/>
  <c r="Z113" i="11"/>
  <c r="Y113" i="11"/>
  <c r="X113" i="11"/>
  <c r="AE112" i="11"/>
  <c r="AD112" i="11"/>
  <c r="AC112" i="11"/>
  <c r="AB112" i="11"/>
  <c r="AA112" i="11"/>
  <c r="Z112" i="11"/>
  <c r="Y112" i="11"/>
  <c r="X112" i="11"/>
  <c r="AE111" i="11"/>
  <c r="AD111" i="11"/>
  <c r="AC111" i="11"/>
  <c r="AB111" i="11"/>
  <c r="AA111" i="11"/>
  <c r="Z111" i="11"/>
  <c r="Y111" i="11"/>
  <c r="X111" i="11"/>
  <c r="AE110" i="11"/>
  <c r="AD110" i="11"/>
  <c r="AC110" i="11"/>
  <c r="AB110" i="11"/>
  <c r="AA110" i="11"/>
  <c r="Z110" i="11"/>
  <c r="Y110" i="11"/>
  <c r="X110" i="11"/>
  <c r="AE109" i="11"/>
  <c r="AD109" i="11"/>
  <c r="AC109" i="11"/>
  <c r="AB109" i="11"/>
  <c r="AA109" i="11"/>
  <c r="Z109" i="11"/>
  <c r="Y109" i="11"/>
  <c r="X109" i="11"/>
  <c r="AE108" i="11"/>
  <c r="AD108" i="11"/>
  <c r="AC108" i="11"/>
  <c r="AB108" i="11"/>
  <c r="AA108" i="11"/>
  <c r="Z108" i="11"/>
  <c r="Y108" i="11"/>
  <c r="X108" i="11"/>
  <c r="AE107" i="11"/>
  <c r="AD107" i="11"/>
  <c r="AC107" i="11"/>
  <c r="AB107" i="11"/>
  <c r="AA107" i="11"/>
  <c r="Z107" i="11"/>
  <c r="Y107" i="11"/>
  <c r="X107" i="11"/>
  <c r="AE106" i="11"/>
  <c r="AD106" i="11"/>
  <c r="AC106" i="11"/>
  <c r="AB106" i="11"/>
  <c r="AA106" i="11"/>
  <c r="Z106" i="11"/>
  <c r="Y106" i="11"/>
  <c r="X106" i="11"/>
  <c r="AE105" i="11"/>
  <c r="AD105" i="11"/>
  <c r="AC105" i="11"/>
  <c r="AB105" i="11"/>
  <c r="AA105" i="11"/>
  <c r="Z105" i="11"/>
  <c r="Y105" i="11"/>
  <c r="X105" i="11"/>
  <c r="AE104" i="11"/>
  <c r="AD104" i="11"/>
  <c r="AC104" i="11"/>
  <c r="AB104" i="11"/>
  <c r="AA104" i="11"/>
  <c r="Z104" i="11"/>
  <c r="Y104" i="11"/>
  <c r="X104" i="11"/>
  <c r="AE103" i="11"/>
  <c r="AD103" i="11"/>
  <c r="AC103" i="11"/>
  <c r="AB103" i="11"/>
  <c r="AA103" i="11"/>
  <c r="Z103" i="11"/>
  <c r="Y103" i="11"/>
  <c r="X103" i="11"/>
  <c r="AE102" i="11"/>
  <c r="AD102" i="11"/>
  <c r="AC102" i="11"/>
  <c r="AB102" i="11"/>
  <c r="AA102" i="11"/>
  <c r="Z102" i="11"/>
  <c r="Y102" i="11"/>
  <c r="X102" i="11"/>
  <c r="AE101" i="11"/>
  <c r="AD101" i="11"/>
  <c r="AC101" i="11"/>
  <c r="AB101" i="11"/>
  <c r="AA101" i="11"/>
  <c r="Z101" i="11"/>
  <c r="Y101" i="11"/>
  <c r="X101" i="11"/>
  <c r="AE100" i="11"/>
  <c r="AD100" i="11"/>
  <c r="AC100" i="11"/>
  <c r="AB100" i="11"/>
  <c r="AA100" i="11"/>
  <c r="Z100" i="11"/>
  <c r="Y100" i="11"/>
  <c r="X100" i="11"/>
  <c r="AE99" i="11"/>
  <c r="AD99" i="11"/>
  <c r="AC99" i="11"/>
  <c r="AB99" i="11"/>
  <c r="AA99" i="11"/>
  <c r="Z99" i="11"/>
  <c r="Y99" i="11"/>
  <c r="X99" i="11"/>
  <c r="AE98" i="11"/>
  <c r="AD98" i="11"/>
  <c r="AC98" i="11"/>
  <c r="AB98" i="11"/>
  <c r="AA98" i="11"/>
  <c r="Z98" i="11"/>
  <c r="Y98" i="11"/>
  <c r="X98" i="11"/>
  <c r="AE97" i="11"/>
  <c r="AD97" i="11"/>
  <c r="AC97" i="11"/>
  <c r="AB97" i="11"/>
  <c r="AA97" i="11"/>
  <c r="Z97" i="11"/>
  <c r="Y97" i="11"/>
  <c r="X97" i="11"/>
  <c r="AE96" i="11"/>
  <c r="AD96" i="11"/>
  <c r="AC96" i="11"/>
  <c r="AB96" i="11"/>
  <c r="AA96" i="11"/>
  <c r="Z96" i="11"/>
  <c r="Y96" i="11"/>
  <c r="X96" i="11"/>
  <c r="AE95" i="11"/>
  <c r="AD95" i="11"/>
  <c r="AC95" i="11"/>
  <c r="AB95" i="11"/>
  <c r="AA95" i="11"/>
  <c r="Z95" i="11"/>
  <c r="Y95" i="11"/>
  <c r="X95" i="11"/>
  <c r="AE94" i="11"/>
  <c r="AD94" i="11"/>
  <c r="AC94" i="11"/>
  <c r="AB94" i="11"/>
  <c r="AA94" i="11"/>
  <c r="Z94" i="11"/>
  <c r="Y94" i="11"/>
  <c r="X94" i="11"/>
  <c r="AE93" i="11"/>
  <c r="AD93" i="11"/>
  <c r="AC93" i="11"/>
  <c r="AB93" i="11"/>
  <c r="AA93" i="11"/>
  <c r="Z93" i="11"/>
  <c r="Y93" i="11"/>
  <c r="X93" i="11"/>
  <c r="AE92" i="11"/>
  <c r="AD92" i="11"/>
  <c r="AC92" i="11"/>
  <c r="AB92" i="11"/>
  <c r="AA92" i="11"/>
  <c r="Z92" i="11"/>
  <c r="Y92" i="11"/>
  <c r="X92" i="11"/>
  <c r="AE91" i="11"/>
  <c r="AD91" i="11"/>
  <c r="AC91" i="11"/>
  <c r="AB91" i="11"/>
  <c r="AA91" i="11"/>
  <c r="Z91" i="11"/>
  <c r="Y91" i="11"/>
  <c r="X91" i="11"/>
  <c r="AE90" i="11"/>
  <c r="AD90" i="11"/>
  <c r="AC90" i="11"/>
  <c r="AB90" i="11"/>
  <c r="AA90" i="11"/>
  <c r="Z90" i="11"/>
  <c r="Y90" i="11"/>
  <c r="X90" i="11"/>
  <c r="AE89" i="11"/>
  <c r="AD89" i="11"/>
  <c r="AC89" i="11"/>
  <c r="AB89" i="11"/>
  <c r="AA89" i="11"/>
  <c r="Z89" i="11"/>
  <c r="Y89" i="11"/>
  <c r="X89" i="11"/>
  <c r="AE88" i="11"/>
  <c r="AD88" i="11"/>
  <c r="AC88" i="11"/>
  <c r="AB88" i="11"/>
  <c r="AA88" i="11"/>
  <c r="Z88" i="11"/>
  <c r="Y88" i="11"/>
  <c r="X88" i="11"/>
  <c r="AE87" i="11"/>
  <c r="AD87" i="11"/>
  <c r="AC87" i="11"/>
  <c r="AB87" i="11"/>
  <c r="AA87" i="11"/>
  <c r="Z87" i="11"/>
  <c r="Y87" i="11"/>
  <c r="X87" i="11"/>
  <c r="AE86" i="11"/>
  <c r="AD86" i="11"/>
  <c r="AC86" i="11"/>
  <c r="AB86" i="11"/>
  <c r="AA86" i="11"/>
  <c r="Z86" i="11"/>
  <c r="Y86" i="11"/>
  <c r="X86" i="11"/>
  <c r="AE85" i="11"/>
  <c r="AD85" i="11"/>
  <c r="AC85" i="11"/>
  <c r="AB85" i="11"/>
  <c r="AA85" i="11"/>
  <c r="Z85" i="11"/>
  <c r="Y85" i="11"/>
  <c r="X85" i="11"/>
  <c r="AE84" i="11"/>
  <c r="AD84" i="11"/>
  <c r="AC84" i="11"/>
  <c r="AB84" i="11"/>
  <c r="AA84" i="11"/>
  <c r="Z84" i="11"/>
  <c r="Y84" i="11"/>
  <c r="X84" i="11"/>
  <c r="AE83" i="11"/>
  <c r="AD83" i="11"/>
  <c r="AC83" i="11"/>
  <c r="AB83" i="11"/>
  <c r="AA83" i="11"/>
  <c r="Z83" i="11"/>
  <c r="Y83" i="11"/>
  <c r="X83" i="11"/>
  <c r="AE82" i="11"/>
  <c r="AD82" i="11"/>
  <c r="AC82" i="11"/>
  <c r="AB82" i="11"/>
  <c r="AA82" i="11"/>
  <c r="Z82" i="11"/>
  <c r="Y82" i="11"/>
  <c r="X82" i="11"/>
  <c r="AE81" i="11"/>
  <c r="AD81" i="11"/>
  <c r="AC81" i="11"/>
  <c r="AB81" i="11"/>
  <c r="AA81" i="11"/>
  <c r="Z81" i="11"/>
  <c r="Y81" i="11"/>
  <c r="X81" i="11"/>
  <c r="AE80" i="11"/>
  <c r="AD80" i="11"/>
  <c r="AC80" i="11"/>
  <c r="AB80" i="11"/>
  <c r="AA80" i="11"/>
  <c r="Z80" i="11"/>
  <c r="Y80" i="11"/>
  <c r="X80" i="11"/>
  <c r="AE79" i="11"/>
  <c r="AD79" i="11"/>
  <c r="AC79" i="11"/>
  <c r="AB79" i="11"/>
  <c r="AA79" i="11"/>
  <c r="Z79" i="11"/>
  <c r="Y79" i="11"/>
  <c r="X79" i="11"/>
  <c r="AE78" i="11"/>
  <c r="AD78" i="11"/>
  <c r="AC78" i="11"/>
  <c r="AB78" i="11"/>
  <c r="AA78" i="11"/>
  <c r="Z78" i="11"/>
  <c r="Y78" i="11"/>
  <c r="X78" i="11"/>
  <c r="AE77" i="11"/>
  <c r="AD77" i="11"/>
  <c r="AC77" i="11"/>
  <c r="AB77" i="11"/>
  <c r="AA77" i="11"/>
  <c r="Z77" i="11"/>
  <c r="Y77" i="11"/>
  <c r="X77" i="11"/>
  <c r="AE76" i="11"/>
  <c r="AD76" i="11"/>
  <c r="AC76" i="11"/>
  <c r="AB76" i="11"/>
  <c r="AA76" i="11"/>
  <c r="Z76" i="11"/>
  <c r="Y76" i="11"/>
  <c r="X76" i="11"/>
  <c r="AE75" i="11"/>
  <c r="AD75" i="11"/>
  <c r="AC75" i="11"/>
  <c r="AB75" i="11"/>
  <c r="AA75" i="11"/>
  <c r="Z75" i="11"/>
  <c r="Y75" i="11"/>
  <c r="X75" i="11"/>
  <c r="AE74" i="11"/>
  <c r="AD74" i="11"/>
  <c r="AC74" i="11"/>
  <c r="AB74" i="11"/>
  <c r="AA74" i="11"/>
  <c r="Z74" i="11"/>
  <c r="Y74" i="11"/>
  <c r="X74" i="11"/>
  <c r="AE73" i="11"/>
  <c r="AD73" i="11"/>
  <c r="AC73" i="11"/>
  <c r="AB73" i="11"/>
  <c r="AA73" i="11"/>
  <c r="Z73" i="11"/>
  <c r="Y73" i="11"/>
  <c r="X73" i="11"/>
  <c r="AE72" i="11"/>
  <c r="AD72" i="11"/>
  <c r="AC72" i="11"/>
  <c r="AB72" i="11"/>
  <c r="AA72" i="11"/>
  <c r="Z72" i="11"/>
  <c r="Y72" i="11"/>
  <c r="X72" i="11"/>
  <c r="AE71" i="11"/>
  <c r="AD71" i="11"/>
  <c r="AC71" i="11"/>
  <c r="AB71" i="11"/>
  <c r="AA71" i="11"/>
  <c r="Z71" i="11"/>
  <c r="Y71" i="11"/>
  <c r="X71" i="11"/>
  <c r="AE70" i="11"/>
  <c r="AD70" i="11"/>
  <c r="AC70" i="11"/>
  <c r="AB70" i="11"/>
  <c r="AA70" i="11"/>
  <c r="Z70" i="11"/>
  <c r="Y70" i="11"/>
  <c r="X70" i="11"/>
  <c r="AE69" i="11"/>
  <c r="AD69" i="11"/>
  <c r="AC69" i="11"/>
  <c r="AB69" i="11"/>
  <c r="AA69" i="11"/>
  <c r="Z69" i="11"/>
  <c r="Y69" i="11"/>
  <c r="X69" i="11"/>
  <c r="AE68" i="11"/>
  <c r="AD68" i="11"/>
  <c r="AC68" i="11"/>
  <c r="AB68" i="11"/>
  <c r="AA68" i="11"/>
  <c r="Z68" i="11"/>
  <c r="Y68" i="11"/>
  <c r="X68" i="11"/>
  <c r="AE67" i="11"/>
  <c r="AD67" i="11"/>
  <c r="AC67" i="11"/>
  <c r="AB67" i="11"/>
  <c r="AA67" i="11"/>
  <c r="Z67" i="11"/>
  <c r="Y67" i="11"/>
  <c r="X67" i="11"/>
  <c r="AE66" i="11"/>
  <c r="AD66" i="11"/>
  <c r="AC66" i="11"/>
  <c r="AB66" i="11"/>
  <c r="AA66" i="11"/>
  <c r="Z66" i="11"/>
  <c r="Y66" i="11"/>
  <c r="X66" i="11"/>
  <c r="AE65" i="11"/>
  <c r="AD65" i="11"/>
  <c r="AC65" i="11"/>
  <c r="AB65" i="11"/>
  <c r="AA65" i="11"/>
  <c r="Z65" i="11"/>
  <c r="Y65" i="11"/>
  <c r="X65" i="11"/>
  <c r="AE64" i="11"/>
  <c r="AD64" i="11"/>
  <c r="AC64" i="11"/>
  <c r="AB64" i="11"/>
  <c r="AA64" i="11"/>
  <c r="Z64" i="11"/>
  <c r="Y64" i="11"/>
  <c r="X64" i="11"/>
  <c r="AE63" i="11"/>
  <c r="AD63" i="11"/>
  <c r="AC63" i="11"/>
  <c r="AB63" i="11"/>
  <c r="AA63" i="11"/>
  <c r="Z63" i="11"/>
  <c r="Y63" i="11"/>
  <c r="X63" i="11"/>
  <c r="AE62" i="11"/>
  <c r="AD62" i="11"/>
  <c r="AC62" i="11"/>
  <c r="AB62" i="11"/>
  <c r="AA62" i="11"/>
  <c r="Z62" i="11"/>
  <c r="Y62" i="11"/>
  <c r="X62" i="11"/>
  <c r="AE61" i="11"/>
  <c r="AD61" i="11"/>
  <c r="AC61" i="11"/>
  <c r="AB61" i="11"/>
  <c r="AA61" i="11"/>
  <c r="Z61" i="11"/>
  <c r="Y61" i="11"/>
  <c r="X61" i="11"/>
  <c r="AE60" i="11"/>
  <c r="AD60" i="11"/>
  <c r="AC60" i="11"/>
  <c r="AB60" i="11"/>
  <c r="AA60" i="11"/>
  <c r="Z60" i="11"/>
  <c r="Y60" i="11"/>
  <c r="X60" i="11"/>
  <c r="AE59" i="11"/>
  <c r="AD59" i="11"/>
  <c r="AC59" i="11"/>
  <c r="AB59" i="11"/>
  <c r="AA59" i="11"/>
  <c r="Z59" i="11"/>
  <c r="Y59" i="11"/>
  <c r="X59" i="11"/>
  <c r="AE58" i="11"/>
  <c r="AD58" i="11"/>
  <c r="AC58" i="11"/>
  <c r="AB58" i="11"/>
  <c r="AA58" i="11"/>
  <c r="Z58" i="11"/>
  <c r="Y58" i="11"/>
  <c r="X58" i="11"/>
  <c r="AE57" i="11"/>
  <c r="AD57" i="11"/>
  <c r="AC57" i="11"/>
  <c r="AB57" i="11"/>
  <c r="AA57" i="11"/>
  <c r="Z57" i="11"/>
  <c r="Y57" i="11"/>
  <c r="X57" i="11"/>
  <c r="AE56" i="11"/>
  <c r="AD56" i="11"/>
  <c r="AC56" i="11"/>
  <c r="AB56" i="11"/>
  <c r="AA56" i="11"/>
  <c r="Z56" i="11"/>
  <c r="Y56" i="11"/>
  <c r="X56" i="11"/>
  <c r="AE55" i="11"/>
  <c r="AD55" i="11"/>
  <c r="AC55" i="11"/>
  <c r="AB55" i="11"/>
  <c r="AA55" i="11"/>
  <c r="Z55" i="11"/>
  <c r="Y55" i="11"/>
  <c r="X55" i="11"/>
  <c r="AE54" i="11"/>
  <c r="AD54" i="11"/>
  <c r="AC54" i="11"/>
  <c r="AB54" i="11"/>
  <c r="AA54" i="11"/>
  <c r="Z54" i="11"/>
  <c r="Y54" i="11"/>
  <c r="X54" i="11"/>
  <c r="AE53" i="11"/>
  <c r="AD53" i="11"/>
  <c r="AC53" i="11"/>
  <c r="AB53" i="11"/>
  <c r="AA53" i="11"/>
  <c r="Z53" i="11"/>
  <c r="Y53" i="11"/>
  <c r="X53" i="11"/>
  <c r="AE52" i="11"/>
  <c r="AD52" i="11"/>
  <c r="AC52" i="11"/>
  <c r="AB52" i="11"/>
  <c r="AA52" i="11"/>
  <c r="Z52" i="11"/>
  <c r="Y52" i="11"/>
  <c r="X52" i="11"/>
  <c r="AE51" i="11"/>
  <c r="AD51" i="11"/>
  <c r="AC51" i="11"/>
  <c r="AB51" i="11"/>
  <c r="AA51" i="11"/>
  <c r="Z51" i="11"/>
  <c r="Y51" i="11"/>
  <c r="X51" i="11"/>
  <c r="AE50" i="11"/>
  <c r="AD50" i="11"/>
  <c r="AC50" i="11"/>
  <c r="AB50" i="11"/>
  <c r="AA50" i="11"/>
  <c r="Z50" i="11"/>
  <c r="Y50" i="11"/>
  <c r="X50" i="11"/>
  <c r="AE49" i="11"/>
  <c r="AD49" i="11"/>
  <c r="AC49" i="11"/>
  <c r="AB49" i="11"/>
  <c r="AA49" i="11"/>
  <c r="Z49" i="11"/>
  <c r="X49" i="11"/>
  <c r="Y49" i="11"/>
  <c r="AE48" i="11"/>
  <c r="AD48" i="11"/>
  <c r="AC48" i="11"/>
  <c r="AB48" i="11"/>
  <c r="AA48" i="11"/>
  <c r="Z48" i="11"/>
  <c r="Y48" i="11"/>
  <c r="X48" i="11"/>
  <c r="AF47" i="11"/>
  <c r="AE47" i="11"/>
  <c r="AD47" i="11"/>
  <c r="AC47" i="11"/>
  <c r="AB47" i="11"/>
  <c r="AA47" i="11"/>
  <c r="Z47" i="11"/>
  <c r="X47" i="11"/>
  <c r="Y47" i="11"/>
  <c r="AE46" i="11"/>
  <c r="AD46" i="11"/>
  <c r="AC46" i="11"/>
  <c r="AB46" i="11"/>
  <c r="AA46" i="11"/>
  <c r="Z46" i="11"/>
  <c r="Y46" i="11"/>
  <c r="X46" i="11"/>
  <c r="AH46" i="11" s="1"/>
  <c r="AI46" i="11" s="1"/>
  <c r="AE45" i="11"/>
  <c r="AD45" i="11"/>
  <c r="AC45" i="11"/>
  <c r="AB45" i="11"/>
  <c r="AA45" i="11"/>
  <c r="Z45" i="11"/>
  <c r="Y45" i="11"/>
  <c r="X45" i="11"/>
  <c r="AE44" i="11"/>
  <c r="AD44" i="11"/>
  <c r="AC44" i="11"/>
  <c r="AB44" i="11"/>
  <c r="AA44" i="11"/>
  <c r="Z44" i="11"/>
  <c r="X44" i="11"/>
  <c r="Y44" i="11"/>
  <c r="AE43" i="11"/>
  <c r="AD43" i="11"/>
  <c r="AC43" i="11"/>
  <c r="AB43" i="11"/>
  <c r="AA43" i="11"/>
  <c r="Z43" i="11"/>
  <c r="Y43" i="11"/>
  <c r="X43" i="11"/>
  <c r="AE42" i="11"/>
  <c r="AD42" i="11"/>
  <c r="AC42" i="11"/>
  <c r="AB42" i="11"/>
  <c r="AA42" i="11"/>
  <c r="Z42" i="11"/>
  <c r="Y42" i="11"/>
  <c r="X42" i="11"/>
  <c r="AE41" i="11"/>
  <c r="AD41" i="11"/>
  <c r="AC41" i="11"/>
  <c r="AB41" i="11"/>
  <c r="AA41" i="11"/>
  <c r="Z41" i="11"/>
  <c r="X41" i="11"/>
  <c r="Y41" i="11"/>
  <c r="AE40" i="11"/>
  <c r="AD40" i="11"/>
  <c r="AC40" i="11"/>
  <c r="AB40" i="11"/>
  <c r="AA40" i="11"/>
  <c r="Z40" i="11"/>
  <c r="Y40" i="11"/>
  <c r="AH40" i="11" s="1"/>
  <c r="X40" i="11"/>
  <c r="AF40" i="11" s="1"/>
  <c r="AE39" i="11"/>
  <c r="AD39" i="11"/>
  <c r="AC39" i="11"/>
  <c r="AB39" i="11"/>
  <c r="AA39" i="11"/>
  <c r="Z39" i="11"/>
  <c r="Y39" i="11"/>
  <c r="X39" i="11"/>
  <c r="AH39" i="11" s="1"/>
  <c r="AE38" i="11"/>
  <c r="AD38" i="11"/>
  <c r="AC38" i="11"/>
  <c r="AB38" i="11"/>
  <c r="AA38" i="11"/>
  <c r="Z38" i="11"/>
  <c r="X38" i="11"/>
  <c r="AF38" i="11" s="1"/>
  <c r="Y38" i="11"/>
  <c r="AE37" i="11"/>
  <c r="AD37" i="11"/>
  <c r="AC37" i="11"/>
  <c r="AB37" i="11"/>
  <c r="AA37" i="11"/>
  <c r="Z37" i="11"/>
  <c r="X37" i="11"/>
  <c r="AF37" i="11" s="1"/>
  <c r="Y37" i="11"/>
  <c r="AH37" i="11" s="1"/>
  <c r="AE36" i="11"/>
  <c r="AD36" i="11"/>
  <c r="AC36" i="11"/>
  <c r="AB36" i="11"/>
  <c r="AA36" i="11"/>
  <c r="Z36" i="11"/>
  <c r="Y36" i="11"/>
  <c r="AH36" i="11" s="1"/>
  <c r="X36" i="11"/>
  <c r="AF36" i="11" s="1"/>
  <c r="AE35" i="11"/>
  <c r="AD35" i="11"/>
  <c r="AC35" i="11"/>
  <c r="AB35" i="11"/>
  <c r="AA35" i="11"/>
  <c r="Z35" i="11"/>
  <c r="Y35" i="11"/>
  <c r="X35" i="11"/>
  <c r="AE34" i="11"/>
  <c r="AD34" i="11"/>
  <c r="AC34" i="11"/>
  <c r="AB34" i="11"/>
  <c r="AA34" i="11"/>
  <c r="Z34" i="11"/>
  <c r="X34" i="11"/>
  <c r="AH34" i="11" s="1"/>
  <c r="Y34" i="11"/>
  <c r="AE33" i="11"/>
  <c r="AD33" i="11"/>
  <c r="AC33" i="11"/>
  <c r="AB33" i="11"/>
  <c r="AA33" i="11"/>
  <c r="Z33" i="11"/>
  <c r="X33" i="11"/>
  <c r="AF33" i="11" s="1"/>
  <c r="Y33" i="11"/>
  <c r="AH33" i="11" s="1"/>
  <c r="AH32" i="11"/>
  <c r="AE32" i="11"/>
  <c r="AD32" i="11"/>
  <c r="AC32" i="11"/>
  <c r="AB32" i="11"/>
  <c r="AA32" i="11"/>
  <c r="Z32" i="11"/>
  <c r="Y32" i="11"/>
  <c r="X32" i="11"/>
  <c r="AF32" i="11" s="1"/>
  <c r="AE31" i="11"/>
  <c r="AD31" i="11"/>
  <c r="AC31" i="11"/>
  <c r="AB31" i="11"/>
  <c r="AA31" i="11"/>
  <c r="Z31" i="11"/>
  <c r="Y31" i="11"/>
  <c r="X31" i="11"/>
  <c r="AF31" i="11" s="1"/>
  <c r="AE30" i="11"/>
  <c r="AD30" i="11"/>
  <c r="AC30" i="11"/>
  <c r="AB30" i="11"/>
  <c r="AA30" i="11"/>
  <c r="Z30" i="11"/>
  <c r="Y30" i="11"/>
  <c r="X30" i="11"/>
  <c r="AH30" i="11" s="1"/>
  <c r="AI30" i="11" s="1"/>
  <c r="AE29" i="11"/>
  <c r="AD29" i="11"/>
  <c r="AC29" i="11"/>
  <c r="AB29" i="11"/>
  <c r="AA29" i="11"/>
  <c r="Z29" i="11"/>
  <c r="Y29" i="11"/>
  <c r="X29" i="11"/>
  <c r="AE28" i="11"/>
  <c r="AD28" i="11"/>
  <c r="AC28" i="11"/>
  <c r="AB28" i="11"/>
  <c r="AA28" i="11"/>
  <c r="Z28" i="11"/>
  <c r="Y28" i="11"/>
  <c r="X28" i="11"/>
  <c r="AH28" i="11" s="1"/>
  <c r="AI28" i="11" s="1"/>
  <c r="AE27" i="11"/>
  <c r="AD27" i="11"/>
  <c r="AC27" i="11"/>
  <c r="AB27" i="11"/>
  <c r="AA27" i="11"/>
  <c r="Z27" i="11"/>
  <c r="Y27" i="11"/>
  <c r="X27" i="11"/>
  <c r="AE26" i="11"/>
  <c r="AD26" i="11"/>
  <c r="AC26" i="11"/>
  <c r="AB26" i="11"/>
  <c r="AA26" i="11"/>
  <c r="Z26" i="11"/>
  <c r="Y26" i="11"/>
  <c r="X26" i="11"/>
  <c r="AH26" i="11" s="1"/>
  <c r="AI26" i="11" s="1"/>
  <c r="AE25" i="11"/>
  <c r="AD25" i="11"/>
  <c r="AC25" i="11"/>
  <c r="AB25" i="11"/>
  <c r="AA25" i="11"/>
  <c r="Z25" i="11"/>
  <c r="Y25" i="11"/>
  <c r="X25" i="11"/>
  <c r="AE24" i="11"/>
  <c r="AD24" i="11"/>
  <c r="AC24" i="11"/>
  <c r="AB24" i="11"/>
  <c r="AA24" i="11"/>
  <c r="Z24" i="11"/>
  <c r="Y24" i="11"/>
  <c r="X24" i="11"/>
  <c r="AH24" i="11" s="1"/>
  <c r="AI24" i="11" s="1"/>
  <c r="AE23" i="11"/>
  <c r="AD23" i="11"/>
  <c r="AC23" i="11"/>
  <c r="AB23" i="11"/>
  <c r="AA23" i="11"/>
  <c r="Z23" i="11"/>
  <c r="Y23" i="11"/>
  <c r="X23" i="11"/>
  <c r="AE22" i="11"/>
  <c r="AD22" i="11"/>
  <c r="AC22" i="11"/>
  <c r="AB22" i="11"/>
  <c r="AA22" i="11"/>
  <c r="Z22" i="11"/>
  <c r="Y22" i="11"/>
  <c r="X22" i="11"/>
  <c r="AF22" i="11" s="1"/>
  <c r="AE21" i="11"/>
  <c r="AD21" i="11"/>
  <c r="AC21" i="11"/>
  <c r="AB21" i="11"/>
  <c r="AA21" i="11"/>
  <c r="Z21" i="11"/>
  <c r="Y21" i="11"/>
  <c r="X21" i="11"/>
  <c r="AF21" i="11" s="1"/>
  <c r="AE20" i="11"/>
  <c r="AD20" i="11"/>
  <c r="AC20" i="11"/>
  <c r="AB20" i="11"/>
  <c r="AA20" i="11"/>
  <c r="Z20" i="11"/>
  <c r="Y20" i="11"/>
  <c r="X20" i="11"/>
  <c r="AF20" i="11" s="1"/>
  <c r="V20" i="11"/>
  <c r="Q20" i="11"/>
  <c r="S20" i="11" s="1"/>
  <c r="O20" i="11"/>
  <c r="N20" i="11"/>
  <c r="AF19" i="11"/>
  <c r="AE19" i="11"/>
  <c r="AD19" i="11"/>
  <c r="AC19" i="11"/>
  <c r="AB19" i="11"/>
  <c r="AA19" i="11"/>
  <c r="Z19" i="11"/>
  <c r="X19" i="11"/>
  <c r="V19" i="11"/>
  <c r="Q19" i="11"/>
  <c r="S19" i="11" s="1"/>
  <c r="O19" i="11"/>
  <c r="N19" i="11"/>
  <c r="Y19" i="11"/>
  <c r="AF18" i="11"/>
  <c r="AE18" i="11"/>
  <c r="AD18" i="11"/>
  <c r="AC18" i="11"/>
  <c r="AB18" i="11"/>
  <c r="AA18" i="11"/>
  <c r="X18" i="11"/>
  <c r="V18" i="11"/>
  <c r="Q18" i="11"/>
  <c r="S18" i="11" s="1"/>
  <c r="O18" i="11"/>
  <c r="N18" i="11"/>
  <c r="Y18" i="11"/>
  <c r="AE17" i="11"/>
  <c r="AD17" i="11"/>
  <c r="AC17" i="11"/>
  <c r="AB17" i="11"/>
  <c r="AA17" i="11"/>
  <c r="X17" i="11"/>
  <c r="V17" i="11"/>
  <c r="Q17" i="11"/>
  <c r="S17" i="11" s="1"/>
  <c r="O17" i="11"/>
  <c r="N17" i="11"/>
  <c r="Y17" i="11"/>
  <c r="AE16" i="11"/>
  <c r="AD16" i="11"/>
  <c r="AC16" i="11"/>
  <c r="AB16" i="11"/>
  <c r="AA16" i="11"/>
  <c r="Y16" i="11"/>
  <c r="X16" i="11"/>
  <c r="AF16" i="11" s="1"/>
  <c r="V16" i="11"/>
  <c r="Q16" i="11"/>
  <c r="S16" i="11" s="1"/>
  <c r="O16" i="11"/>
  <c r="N16" i="11"/>
  <c r="AE15" i="11"/>
  <c r="AD15" i="11"/>
  <c r="AC15" i="11"/>
  <c r="AB15" i="11"/>
  <c r="AA15" i="11"/>
  <c r="Y15" i="11"/>
  <c r="X15" i="11"/>
  <c r="AF15" i="11" s="1"/>
  <c r="Q15" i="11"/>
  <c r="AE14" i="11"/>
  <c r="AD14" i="11"/>
  <c r="AC14" i="11"/>
  <c r="AB14" i="11"/>
  <c r="AA14" i="11"/>
  <c r="X14" i="11"/>
  <c r="Q14" i="11"/>
  <c r="U14" i="11" s="1"/>
  <c r="Y14" i="11"/>
  <c r="AE13" i="11"/>
  <c r="AD13" i="11"/>
  <c r="AC13" i="11"/>
  <c r="AB13" i="11"/>
  <c r="AA13" i="11"/>
  <c r="Y13" i="11"/>
  <c r="X13" i="11"/>
  <c r="AH13" i="11" s="1"/>
  <c r="Q13" i="11"/>
  <c r="S13" i="11" s="1"/>
  <c r="AE12" i="11"/>
  <c r="AD12" i="11"/>
  <c r="AC12" i="11"/>
  <c r="AB12" i="11"/>
  <c r="AA12" i="11"/>
  <c r="X12" i="11"/>
  <c r="Q12" i="11"/>
  <c r="Y12" i="11"/>
  <c r="AE11" i="11"/>
  <c r="AD11" i="11"/>
  <c r="AC11" i="11"/>
  <c r="AB11" i="11"/>
  <c r="AA11" i="11"/>
  <c r="X11" i="11"/>
  <c r="AF11" i="11" s="1"/>
  <c r="Q11" i="11"/>
  <c r="Y11" i="11"/>
  <c r="AE10" i="11"/>
  <c r="AD10" i="11"/>
  <c r="AC10" i="11"/>
  <c r="AB10" i="11"/>
  <c r="AA10" i="11"/>
  <c r="X10" i="11"/>
  <c r="AF10" i="11" s="1"/>
  <c r="Q10" i="11"/>
  <c r="S10" i="11" s="1"/>
  <c r="Y10" i="11"/>
  <c r="AE9" i="11"/>
  <c r="AD9" i="11"/>
  <c r="AC9" i="11"/>
  <c r="AB9" i="11"/>
  <c r="AA9" i="11"/>
  <c r="Y9" i="11"/>
  <c r="X9" i="11"/>
  <c r="Q9" i="11"/>
  <c r="S9" i="11" s="1"/>
  <c r="AH17" i="11" l="1"/>
  <c r="AF17" i="11"/>
  <c r="AH10" i="11"/>
  <c r="AH16" i="11"/>
  <c r="AH15" i="11"/>
  <c r="AJ597" i="11"/>
  <c r="AJ508" i="11"/>
  <c r="AJ603" i="11"/>
  <c r="AJ125" i="11"/>
  <c r="AJ132" i="11"/>
  <c r="AJ133" i="11"/>
  <c r="AJ136" i="11"/>
  <c r="AJ504" i="11"/>
  <c r="AJ259" i="11"/>
  <c r="AJ275" i="11"/>
  <c r="AJ425" i="11"/>
  <c r="AJ137" i="11"/>
  <c r="AJ138" i="11"/>
  <c r="AJ174" i="11"/>
  <c r="AJ175" i="11"/>
  <c r="AJ179" i="11"/>
  <c r="AJ181" i="11"/>
  <c r="AJ182" i="11"/>
  <c r="AJ184" i="11"/>
  <c r="AJ412" i="11"/>
  <c r="AJ418" i="11"/>
  <c r="AJ419" i="11"/>
  <c r="AJ426" i="11"/>
  <c r="AJ604" i="11"/>
  <c r="AJ134" i="11"/>
  <c r="AJ221" i="11"/>
  <c r="AJ242" i="11"/>
  <c r="AJ258" i="11"/>
  <c r="AJ274" i="11"/>
  <c r="AJ34" i="11"/>
  <c r="AJ38" i="11"/>
  <c r="AJ602" i="11"/>
  <c r="AJ605" i="11"/>
  <c r="AJ405" i="11"/>
  <c r="AJ565" i="11"/>
  <c r="AJ401" i="11"/>
  <c r="AJ402" i="11"/>
  <c r="AJ566" i="11"/>
  <c r="AJ567" i="11"/>
  <c r="AJ596" i="11"/>
  <c r="AJ286" i="11"/>
  <c r="AJ438" i="11"/>
  <c r="AJ501" i="11"/>
  <c r="AJ569" i="11"/>
  <c r="AJ570" i="11"/>
  <c r="AJ572" i="11"/>
  <c r="AJ139" i="11"/>
  <c r="AJ140" i="11"/>
  <c r="AJ141" i="11"/>
  <c r="AJ142" i="11"/>
  <c r="AJ143" i="11"/>
  <c r="AJ144" i="11"/>
  <c r="AJ145" i="11"/>
  <c r="AJ146" i="11"/>
  <c r="AJ147" i="11"/>
  <c r="AJ148" i="11"/>
  <c r="AJ149" i="11"/>
  <c r="AJ150" i="11"/>
  <c r="AJ151" i="11"/>
  <c r="AJ152" i="11"/>
  <c r="AJ153" i="11"/>
  <c r="AJ154" i="11"/>
  <c r="AJ420" i="11"/>
  <c r="AJ42" i="11"/>
  <c r="AJ43" i="11"/>
  <c r="AJ45" i="11"/>
  <c r="AJ416" i="11"/>
  <c r="AJ71" i="11"/>
  <c r="AJ79" i="11"/>
  <c r="AJ89" i="11"/>
  <c r="AJ98" i="11"/>
  <c r="AJ107" i="11"/>
  <c r="AJ116" i="11"/>
  <c r="AJ127" i="11"/>
  <c r="AJ50" i="11"/>
  <c r="AJ56" i="11"/>
  <c r="AJ60" i="11"/>
  <c r="AJ68" i="11"/>
  <c r="AJ72" i="11"/>
  <c r="AJ75" i="11"/>
  <c r="AJ77" i="11"/>
  <c r="AJ81" i="11"/>
  <c r="AJ84" i="11"/>
  <c r="AJ86" i="11"/>
  <c r="AJ90" i="11"/>
  <c r="AJ93" i="11"/>
  <c r="AJ96" i="11"/>
  <c r="AJ99" i="11"/>
  <c r="AJ101" i="11"/>
  <c r="AJ104" i="11"/>
  <c r="AJ108" i="11"/>
  <c r="AJ111" i="11"/>
  <c r="AJ114" i="11"/>
  <c r="AJ117" i="11"/>
  <c r="AJ120" i="11"/>
  <c r="AJ123" i="11"/>
  <c r="AJ130" i="11"/>
  <c r="S12" i="11"/>
  <c r="AJ54" i="11"/>
  <c r="AJ62" i="11"/>
  <c r="AJ66" i="11"/>
  <c r="AJ70" i="11"/>
  <c r="AJ73" i="11"/>
  <c r="AJ76" i="11"/>
  <c r="AJ80" i="11"/>
  <c r="AJ83" i="11"/>
  <c r="AJ87" i="11"/>
  <c r="AJ92" i="11"/>
  <c r="AJ95" i="11"/>
  <c r="AJ100" i="11"/>
  <c r="AJ103" i="11"/>
  <c r="AJ106" i="11"/>
  <c r="AJ110" i="11"/>
  <c r="AJ113" i="11"/>
  <c r="AJ118" i="11"/>
  <c r="AJ121" i="11"/>
  <c r="AJ124" i="11"/>
  <c r="AJ128" i="11"/>
  <c r="AJ131" i="11"/>
  <c r="AJ293" i="11"/>
  <c r="AJ444" i="11"/>
  <c r="AJ52" i="11"/>
  <c r="AJ58" i="11"/>
  <c r="AJ64" i="11"/>
  <c r="AJ74" i="11"/>
  <c r="AJ78" i="11"/>
  <c r="AJ82" i="11"/>
  <c r="AJ85" i="11"/>
  <c r="AJ88" i="11"/>
  <c r="AJ91" i="11"/>
  <c r="AJ94" i="11"/>
  <c r="AJ97" i="11"/>
  <c r="AJ102" i="11"/>
  <c r="AJ105" i="11"/>
  <c r="AJ109" i="11"/>
  <c r="AJ112" i="11"/>
  <c r="AJ115" i="11"/>
  <c r="AJ119" i="11"/>
  <c r="AJ122" i="11"/>
  <c r="AJ126" i="11"/>
  <c r="AJ129" i="11"/>
  <c r="AJ135" i="11"/>
  <c r="AJ155" i="11"/>
  <c r="AJ156" i="11"/>
  <c r="AJ157" i="11"/>
  <c r="AJ158" i="11"/>
  <c r="AJ159" i="11"/>
  <c r="AJ160" i="11"/>
  <c r="AJ161" i="11"/>
  <c r="AJ162" i="11"/>
  <c r="AJ163" i="11"/>
  <c r="AJ164" i="11"/>
  <c r="AJ165" i="11"/>
  <c r="AJ166" i="11"/>
  <c r="AJ167" i="11"/>
  <c r="AJ168" i="11"/>
  <c r="AJ169" i="11"/>
  <c r="AJ170" i="11"/>
  <c r="AJ172" i="11"/>
  <c r="AJ218" i="11"/>
  <c r="AJ239" i="11"/>
  <c r="AJ253" i="11"/>
  <c r="AJ269" i="11"/>
  <c r="AJ291" i="11"/>
  <c r="AJ398" i="11"/>
  <c r="AJ410" i="11"/>
  <c r="AJ439" i="11"/>
  <c r="AJ440" i="11"/>
  <c r="AJ441" i="11"/>
  <c r="AJ442" i="11"/>
  <c r="AJ443" i="11"/>
  <c r="AJ564" i="11"/>
  <c r="AJ589" i="11"/>
  <c r="AJ591" i="11"/>
  <c r="AJ601" i="11"/>
  <c r="AJ44" i="11"/>
  <c r="AJ46" i="11"/>
  <c r="AJ47" i="11"/>
  <c r="AJ171" i="11"/>
  <c r="AJ173" i="11"/>
  <c r="AJ177" i="11"/>
  <c r="AJ178" i="11"/>
  <c r="AJ230" i="11"/>
  <c r="AJ256" i="11"/>
  <c r="AJ257" i="11"/>
  <c r="AJ272" i="11"/>
  <c r="AJ273" i="11"/>
  <c r="AJ296" i="11"/>
  <c r="AJ298" i="11"/>
  <c r="AJ301" i="11"/>
  <c r="AJ304" i="11"/>
  <c r="AJ306" i="11"/>
  <c r="AJ309" i="11"/>
  <c r="AJ414" i="11"/>
  <c r="AJ415" i="11"/>
  <c r="AJ424" i="11"/>
  <c r="AJ446" i="11"/>
  <c r="AJ449" i="11"/>
  <c r="AJ453" i="11"/>
  <c r="AJ454" i="11"/>
  <c r="AJ455" i="11"/>
  <c r="AJ461" i="11"/>
  <c r="AJ462" i="11"/>
  <c r="AJ463" i="11"/>
  <c r="AJ469" i="11"/>
  <c r="AJ470" i="11"/>
  <c r="AJ471" i="11"/>
  <c r="AJ477" i="11"/>
  <c r="AJ478" i="11"/>
  <c r="AJ479" i="11"/>
  <c r="AJ485" i="11"/>
  <c r="AJ486" i="11"/>
  <c r="AJ487" i="11"/>
  <c r="AJ493" i="11"/>
  <c r="AJ494" i="11"/>
  <c r="AJ495" i="11"/>
  <c r="AJ500" i="11"/>
  <c r="AJ502" i="11"/>
  <c r="AJ592" i="11"/>
  <c r="AJ593" i="11"/>
  <c r="AJ594" i="11"/>
  <c r="AJ199" i="11"/>
  <c r="AJ208" i="11"/>
  <c r="AJ245" i="11"/>
  <c r="AJ324" i="11"/>
  <c r="AJ365" i="11"/>
  <c r="AJ366" i="11"/>
  <c r="AJ372" i="11"/>
  <c r="AJ373" i="11"/>
  <c r="AJ374" i="11"/>
  <c r="AJ375" i="11"/>
  <c r="AJ376" i="11"/>
  <c r="AJ377" i="11"/>
  <c r="AJ378" i="11"/>
  <c r="AJ379" i="11"/>
  <c r="AJ380" i="11"/>
  <c r="AJ381" i="11"/>
  <c r="AJ382" i="11"/>
  <c r="AJ383" i="11"/>
  <c r="AJ384" i="11"/>
  <c r="AJ385" i="11"/>
  <c r="AJ386" i="11"/>
  <c r="AJ387" i="11"/>
  <c r="AJ388" i="11"/>
  <c r="AJ389" i="11"/>
  <c r="AJ390" i="11"/>
  <c r="AJ391" i="11"/>
  <c r="AJ392" i="11"/>
  <c r="AJ393" i="11"/>
  <c r="AJ417" i="11"/>
  <c r="AJ505" i="11"/>
  <c r="AJ507" i="11"/>
  <c r="AJ573" i="11"/>
  <c r="AJ574" i="11"/>
  <c r="AJ575" i="11"/>
  <c r="AJ222" i="11"/>
  <c r="AJ413" i="11"/>
  <c r="AJ48" i="11"/>
  <c r="AJ193" i="11"/>
  <c r="AJ195" i="11"/>
  <c r="AJ198" i="11"/>
  <c r="AJ202" i="11"/>
  <c r="AJ205" i="11"/>
  <c r="AJ209" i="11"/>
  <c r="AJ213" i="11"/>
  <c r="AJ234" i="11"/>
  <c r="AJ21" i="11"/>
  <c r="AJ31" i="11"/>
  <c r="AJ214" i="11"/>
  <c r="AJ224" i="11"/>
  <c r="AJ225" i="11"/>
  <c r="AJ264" i="11"/>
  <c r="AJ265" i="11"/>
  <c r="AJ280" i="11"/>
  <c r="AJ329" i="11"/>
  <c r="AJ334" i="11"/>
  <c r="AJ336" i="11"/>
  <c r="AJ343" i="11"/>
  <c r="AJ344" i="11"/>
  <c r="AJ345" i="11"/>
  <c r="AJ346" i="11"/>
  <c r="AJ347" i="11"/>
  <c r="AJ348" i="11"/>
  <c r="AJ349" i="11"/>
  <c r="AJ350" i="11"/>
  <c r="AJ351" i="11"/>
  <c r="AJ352" i="11"/>
  <c r="AJ353" i="11"/>
  <c r="AJ354" i="11"/>
  <c r="AJ355" i="11"/>
  <c r="AJ356" i="11"/>
  <c r="AJ357" i="11"/>
  <c r="AJ358" i="11"/>
  <c r="AJ359" i="11"/>
  <c r="AJ360" i="11"/>
  <c r="AJ361" i="11"/>
  <c r="AJ362" i="11"/>
  <c r="AJ363" i="11"/>
  <c r="AJ364" i="11"/>
  <c r="AJ367" i="11"/>
  <c r="AJ368" i="11"/>
  <c r="AJ369" i="11"/>
  <c r="AJ370" i="11"/>
  <c r="AJ371" i="11"/>
  <c r="AJ395" i="11"/>
  <c r="AJ404" i="11"/>
  <c r="AJ421" i="11"/>
  <c r="AJ429" i="11"/>
  <c r="AJ513" i="11"/>
  <c r="AJ516" i="11"/>
  <c r="AJ517" i="11"/>
  <c r="AJ521" i="11"/>
  <c r="AJ522" i="11"/>
  <c r="AJ523" i="11"/>
  <c r="AJ524" i="11"/>
  <c r="AJ525" i="11"/>
  <c r="AJ533" i="11"/>
  <c r="AJ535" i="11"/>
  <c r="AJ538" i="11"/>
  <c r="AJ539" i="11"/>
  <c r="AJ541" i="11"/>
  <c r="AJ543" i="11"/>
  <c r="AJ545" i="11"/>
  <c r="AJ547" i="11"/>
  <c r="AJ549" i="11"/>
  <c r="AJ551" i="11"/>
  <c r="AJ553" i="11"/>
  <c r="AJ554" i="11"/>
  <c r="AJ555" i="11"/>
  <c r="AJ576" i="11"/>
  <c r="AJ577" i="11"/>
  <c r="AJ578" i="11"/>
  <c r="AJ606" i="11"/>
  <c r="AJ607" i="11"/>
  <c r="AJ211" i="11"/>
  <c r="AJ422" i="11"/>
  <c r="AJ595" i="11"/>
  <c r="S11" i="11"/>
  <c r="AJ196" i="11"/>
  <c r="AJ200" i="11"/>
  <c r="AJ203" i="11"/>
  <c r="AJ207" i="11"/>
  <c r="AJ261" i="11"/>
  <c r="AJ277" i="11"/>
  <c r="AJ33" i="11"/>
  <c r="AJ35" i="11"/>
  <c r="AJ36" i="11"/>
  <c r="AJ37" i="11"/>
  <c r="AJ39" i="11"/>
  <c r="AJ40" i="11"/>
  <c r="AJ215" i="11"/>
  <c r="AJ226" i="11"/>
  <c r="AJ251" i="11"/>
  <c r="AJ266" i="11"/>
  <c r="AJ267" i="11"/>
  <c r="AJ284" i="11"/>
  <c r="AJ285" i="11"/>
  <c r="AJ394" i="11"/>
  <c r="AJ407" i="11"/>
  <c r="AJ408" i="11"/>
  <c r="AJ409" i="11"/>
  <c r="AJ411" i="11"/>
  <c r="AJ430" i="11"/>
  <c r="AJ528" i="11"/>
  <c r="AJ529" i="11"/>
  <c r="AJ534" i="11"/>
  <c r="AJ536" i="11"/>
  <c r="AJ537" i="11"/>
  <c r="AJ556" i="11"/>
  <c r="AJ557" i="11"/>
  <c r="AJ558" i="11"/>
  <c r="AJ559" i="11"/>
  <c r="AJ579" i="11"/>
  <c r="AJ580" i="11"/>
  <c r="AJ581" i="11"/>
  <c r="AJ582" i="11"/>
  <c r="AJ583" i="11"/>
  <c r="AJ585" i="11"/>
  <c r="AJ598" i="11"/>
  <c r="AJ608" i="11"/>
  <c r="AJ233" i="11"/>
  <c r="AJ243" i="11"/>
  <c r="AJ194" i="11"/>
  <c r="AJ197" i="11"/>
  <c r="AJ201" i="11"/>
  <c r="AJ204" i="11"/>
  <c r="AJ206" i="11"/>
  <c r="AJ210" i="11"/>
  <c r="U13" i="11"/>
  <c r="AJ19" i="11"/>
  <c r="AJ216" i="11"/>
  <c r="AJ227" i="11"/>
  <c r="AJ238" i="11"/>
  <c r="AJ282" i="11"/>
  <c r="AJ288" i="11"/>
  <c r="AJ292" i="11"/>
  <c r="AJ397" i="11"/>
  <c r="AJ432" i="11"/>
  <c r="AJ433" i="11"/>
  <c r="AJ436" i="11"/>
  <c r="AJ561" i="11"/>
  <c r="AJ562" i="11"/>
  <c r="AJ563" i="11"/>
  <c r="AJ586" i="11"/>
  <c r="AJ587" i="11"/>
  <c r="AJ588" i="11"/>
  <c r="AJ590" i="11"/>
  <c r="AJ599" i="11"/>
  <c r="AJ600" i="11"/>
  <c r="AI596" i="11"/>
  <c r="AG596" i="11" s="1"/>
  <c r="K596" i="11" s="1"/>
  <c r="AI606" i="11"/>
  <c r="AG606" i="11" s="1"/>
  <c r="K606" i="11" s="1"/>
  <c r="AH51" i="11"/>
  <c r="AI51" i="11" s="1"/>
  <c r="AG51" i="11" s="1"/>
  <c r="K51" i="11" s="1"/>
  <c r="AH53" i="11"/>
  <c r="AI53" i="11" s="1"/>
  <c r="AH55" i="11"/>
  <c r="AI55" i="11" s="1"/>
  <c r="AG55" i="11" s="1"/>
  <c r="K55" i="11" s="1"/>
  <c r="AH57" i="11"/>
  <c r="AI57" i="11" s="1"/>
  <c r="AG57" i="11" s="1"/>
  <c r="K57" i="11" s="1"/>
  <c r="AH59" i="11"/>
  <c r="AI59" i="11" s="1"/>
  <c r="AG59" i="11" s="1"/>
  <c r="K59" i="11" s="1"/>
  <c r="AH61" i="11"/>
  <c r="AI61" i="11" s="1"/>
  <c r="AG61" i="11" s="1"/>
  <c r="K61" i="11" s="1"/>
  <c r="AH63" i="11"/>
  <c r="AI63" i="11" s="1"/>
  <c r="AH65" i="11"/>
  <c r="AI65" i="11" s="1"/>
  <c r="AG65" i="11" s="1"/>
  <c r="K65" i="11" s="1"/>
  <c r="AH67" i="11"/>
  <c r="AI67" i="11" s="1"/>
  <c r="AG67" i="11" s="1"/>
  <c r="K67" i="11" s="1"/>
  <c r="AH69" i="11"/>
  <c r="AI69" i="11" s="1"/>
  <c r="AH71" i="11"/>
  <c r="AI71" i="11" s="1"/>
  <c r="AG71" i="11" s="1"/>
  <c r="K71" i="11" s="1"/>
  <c r="AH73" i="11"/>
  <c r="AI73" i="11" s="1"/>
  <c r="AG73" i="11" s="1"/>
  <c r="K73" i="11" s="1"/>
  <c r="AH75" i="11"/>
  <c r="AI75" i="11" s="1"/>
  <c r="AG75" i="11" s="1"/>
  <c r="K75" i="11" s="1"/>
  <c r="AH77" i="11"/>
  <c r="AI77" i="11" s="1"/>
  <c r="AG77" i="11" s="1"/>
  <c r="K77" i="11" s="1"/>
  <c r="AH79" i="11"/>
  <c r="AI79" i="11" s="1"/>
  <c r="AH81" i="11"/>
  <c r="AI81" i="11" s="1"/>
  <c r="AG81" i="11" s="1"/>
  <c r="K81" i="11" s="1"/>
  <c r="AH83" i="11"/>
  <c r="AI83" i="11" s="1"/>
  <c r="AG83" i="11" s="1"/>
  <c r="K83" i="11" s="1"/>
  <c r="AH85" i="11"/>
  <c r="AI85" i="11" s="1"/>
  <c r="AG85" i="11" s="1"/>
  <c r="K85" i="11" s="1"/>
  <c r="AH87" i="11"/>
  <c r="AI87" i="11" s="1"/>
  <c r="AG87" i="11" s="1"/>
  <c r="K87" i="11" s="1"/>
  <c r="AH89" i="11"/>
  <c r="AI89" i="11" s="1"/>
  <c r="AG89" i="11" s="1"/>
  <c r="K89" i="11" s="1"/>
  <c r="AH91" i="11"/>
  <c r="AI91" i="11" s="1"/>
  <c r="AG91" i="11" s="1"/>
  <c r="K91" i="11" s="1"/>
  <c r="AH93" i="11"/>
  <c r="AI93" i="11" s="1"/>
  <c r="AG93" i="11" s="1"/>
  <c r="K93" i="11" s="1"/>
  <c r="AH95" i="11"/>
  <c r="AI95" i="11" s="1"/>
  <c r="AH97" i="11"/>
  <c r="AI97" i="11" s="1"/>
  <c r="AG97" i="11" s="1"/>
  <c r="K97" i="11" s="1"/>
  <c r="AH99" i="11"/>
  <c r="AI99" i="11" s="1"/>
  <c r="AG99" i="11" s="1"/>
  <c r="K99" i="11" s="1"/>
  <c r="AH101" i="11"/>
  <c r="AI101" i="11" s="1"/>
  <c r="AG101" i="11" s="1"/>
  <c r="K101" i="11" s="1"/>
  <c r="AH103" i="11"/>
  <c r="AI103" i="11" s="1"/>
  <c r="AG103" i="11" s="1"/>
  <c r="K103" i="11" s="1"/>
  <c r="AH105" i="11"/>
  <c r="AI105" i="11" s="1"/>
  <c r="AG105" i="11" s="1"/>
  <c r="K105" i="11" s="1"/>
  <c r="AH107" i="11"/>
  <c r="AI107" i="11" s="1"/>
  <c r="AG107" i="11" s="1"/>
  <c r="K107" i="11" s="1"/>
  <c r="AH109" i="11"/>
  <c r="AI109" i="11" s="1"/>
  <c r="AG109" i="11" s="1"/>
  <c r="K109" i="11" s="1"/>
  <c r="AH111" i="11"/>
  <c r="AI111" i="11" s="1"/>
  <c r="AH113" i="11"/>
  <c r="AI113" i="11" s="1"/>
  <c r="AG113" i="11" s="1"/>
  <c r="K113" i="11" s="1"/>
  <c r="AH115" i="11"/>
  <c r="AI115" i="11" s="1"/>
  <c r="AG115" i="11" s="1"/>
  <c r="K115" i="11" s="1"/>
  <c r="AH117" i="11"/>
  <c r="AI117" i="11" s="1"/>
  <c r="AG117" i="11" s="1"/>
  <c r="K117" i="11" s="1"/>
  <c r="AH119" i="11"/>
  <c r="AI119" i="11" s="1"/>
  <c r="AG119" i="11" s="1"/>
  <c r="K119" i="11" s="1"/>
  <c r="AH121" i="11"/>
  <c r="AI121" i="11" s="1"/>
  <c r="AG121" i="11" s="1"/>
  <c r="K121" i="11" s="1"/>
  <c r="AH123" i="11"/>
  <c r="AI123" i="11" s="1"/>
  <c r="AG123" i="11" s="1"/>
  <c r="K123" i="11" s="1"/>
  <c r="AH211" i="11"/>
  <c r="AI211" i="11" s="1"/>
  <c r="AG211" i="11" s="1"/>
  <c r="K211" i="11" s="1"/>
  <c r="AH230" i="11"/>
  <c r="AI230" i="11" s="1"/>
  <c r="AG230" i="11" s="1"/>
  <c r="K230" i="11" s="1"/>
  <c r="AH253" i="11"/>
  <c r="AH269" i="11"/>
  <c r="AG292" i="11"/>
  <c r="K292" i="11" s="1"/>
  <c r="AH430" i="11"/>
  <c r="AI430" i="11" s="1"/>
  <c r="AG430" i="11" s="1"/>
  <c r="K430" i="11" s="1"/>
  <c r="AH477" i="11"/>
  <c r="AH478" i="11"/>
  <c r="AH481" i="11"/>
  <c r="AH484" i="11"/>
  <c r="AI484" i="11" s="1"/>
  <c r="AH485" i="11"/>
  <c r="AH486" i="11"/>
  <c r="AH489" i="11"/>
  <c r="AH493" i="11"/>
  <c r="AH494" i="11"/>
  <c r="AH497" i="11"/>
  <c r="AI597" i="11"/>
  <c r="AG597" i="11" s="1"/>
  <c r="K597" i="11" s="1"/>
  <c r="AI604" i="11"/>
  <c r="AG604" i="11" s="1"/>
  <c r="K604" i="11" s="1"/>
  <c r="AI607" i="11"/>
  <c r="AG607" i="11" s="1"/>
  <c r="K607" i="11" s="1"/>
  <c r="AH212" i="11"/>
  <c r="AH221" i="11"/>
  <c r="AH231" i="11"/>
  <c r="AI231" i="11" s="1"/>
  <c r="AG231" i="11" s="1"/>
  <c r="K231" i="11" s="1"/>
  <c r="AH326" i="11"/>
  <c r="AH327" i="11"/>
  <c r="AI327" i="11" s="1"/>
  <c r="AG327" i="11" s="1"/>
  <c r="K327" i="11" s="1"/>
  <c r="AH400" i="11"/>
  <c r="AH502" i="11"/>
  <c r="AH214" i="11"/>
  <c r="AH223" i="11"/>
  <c r="AI223" i="11" s="1"/>
  <c r="AG223" i="11" s="1"/>
  <c r="K223" i="11" s="1"/>
  <c r="AH234" i="11"/>
  <c r="AH244" i="11"/>
  <c r="AH260" i="11"/>
  <c r="AH276" i="11"/>
  <c r="AI276" i="11" s="1"/>
  <c r="AG276" i="11" s="1"/>
  <c r="K276" i="11" s="1"/>
  <c r="AH423" i="11"/>
  <c r="AH424" i="11"/>
  <c r="AI598" i="11"/>
  <c r="AG598" i="11" s="1"/>
  <c r="K598" i="11" s="1"/>
  <c r="AI605" i="11"/>
  <c r="AG605" i="11" s="1"/>
  <c r="K605" i="11" s="1"/>
  <c r="AH35" i="11"/>
  <c r="AH215" i="11"/>
  <c r="AI215" i="11" s="1"/>
  <c r="AG215" i="11" s="1"/>
  <c r="K215" i="11" s="1"/>
  <c r="AH216" i="11"/>
  <c r="AH225" i="11"/>
  <c r="AH235" i="11"/>
  <c r="AI235" i="11" s="1"/>
  <c r="AG235" i="11" s="1"/>
  <c r="K235" i="11" s="1"/>
  <c r="AH236" i="11"/>
  <c r="AH245" i="11"/>
  <c r="AH261" i="11"/>
  <c r="AH277" i="11"/>
  <c r="AH394" i="11"/>
  <c r="AH425" i="11"/>
  <c r="AH426" i="11"/>
  <c r="AH14" i="11"/>
  <c r="AH43" i="11"/>
  <c r="AI43" i="11" s="1"/>
  <c r="AG43" i="11" s="1"/>
  <c r="K43" i="11" s="1"/>
  <c r="AH45" i="11"/>
  <c r="AH227" i="11"/>
  <c r="AG311" i="11"/>
  <c r="K311" i="11" s="1"/>
  <c r="AI39" i="11"/>
  <c r="AG39" i="11" s="1"/>
  <c r="K39" i="11" s="1"/>
  <c r="AI35" i="11"/>
  <c r="AG35" i="11" s="1"/>
  <c r="K35" i="11" s="1"/>
  <c r="AI34" i="11"/>
  <c r="AG34" i="11" s="1"/>
  <c r="K34" i="11" s="1"/>
  <c r="AI179" i="11"/>
  <c r="AG179" i="11" s="1"/>
  <c r="K179" i="11" s="1"/>
  <c r="AI405" i="11"/>
  <c r="AG405" i="11" s="1"/>
  <c r="K405" i="11" s="1"/>
  <c r="AH9" i="11"/>
  <c r="U10" i="11"/>
  <c r="Z10" i="11" s="1"/>
  <c r="AJ10" i="11" s="1"/>
  <c r="AI10" i="11" s="1"/>
  <c r="AH23" i="11"/>
  <c r="AJ24" i="11"/>
  <c r="AH25" i="11"/>
  <c r="AJ26" i="11"/>
  <c r="AH27" i="11"/>
  <c r="AJ28" i="11"/>
  <c r="AH29" i="11"/>
  <c r="AJ30" i="11"/>
  <c r="AH31" i="11"/>
  <c r="AH47" i="11"/>
  <c r="AJ49" i="11"/>
  <c r="AG172" i="11"/>
  <c r="K172" i="11" s="1"/>
  <c r="AI178" i="11"/>
  <c r="AG178" i="11" s="1"/>
  <c r="K178" i="11" s="1"/>
  <c r="AI180" i="11"/>
  <c r="AG180" i="11" s="1"/>
  <c r="K180" i="11" s="1"/>
  <c r="AG194" i="11"/>
  <c r="K194" i="11" s="1"/>
  <c r="AF35" i="11"/>
  <c r="AF13" i="11"/>
  <c r="S14" i="11"/>
  <c r="AI45" i="11"/>
  <c r="AG45" i="11" s="1"/>
  <c r="K45" i="11" s="1"/>
  <c r="AF45" i="11"/>
  <c r="AI175" i="11"/>
  <c r="AG175" i="11" s="1"/>
  <c r="K175" i="11" s="1"/>
  <c r="AG202" i="11"/>
  <c r="K202" i="11" s="1"/>
  <c r="AI213" i="11"/>
  <c r="AG213" i="11" s="1"/>
  <c r="K213" i="11" s="1"/>
  <c r="AI298" i="11"/>
  <c r="AG298" i="11" s="1"/>
  <c r="K298" i="11" s="1"/>
  <c r="AI309" i="11"/>
  <c r="AG309" i="11" s="1"/>
  <c r="K309" i="11" s="1"/>
  <c r="AH18" i="11"/>
  <c r="AH19" i="11"/>
  <c r="AI32" i="11"/>
  <c r="AG32" i="11" s="1"/>
  <c r="K32" i="11" s="1"/>
  <c r="AF39" i="11"/>
  <c r="AJ41" i="11"/>
  <c r="AG188" i="11"/>
  <c r="K188" i="11" s="1"/>
  <c r="AH12" i="11"/>
  <c r="AH38" i="11"/>
  <c r="S15" i="11"/>
  <c r="AJ23" i="11"/>
  <c r="AG24" i="11"/>
  <c r="K24" i="11" s="1"/>
  <c r="AJ25" i="11"/>
  <c r="AG26" i="11"/>
  <c r="K26" i="11" s="1"/>
  <c r="AJ27" i="11"/>
  <c r="AG28" i="11"/>
  <c r="K28" i="11" s="1"/>
  <c r="AJ29" i="11"/>
  <c r="AG30" i="11"/>
  <c r="K30" i="11" s="1"/>
  <c r="AI33" i="11"/>
  <c r="AG33" i="11" s="1"/>
  <c r="K33" i="11" s="1"/>
  <c r="AI177" i="11"/>
  <c r="AG177" i="11" s="1"/>
  <c r="K177" i="11" s="1"/>
  <c r="AI183" i="11"/>
  <c r="AG183" i="11" s="1"/>
  <c r="K183" i="11" s="1"/>
  <c r="AI40" i="11"/>
  <c r="AG40" i="11" s="1"/>
  <c r="K40" i="11" s="1"/>
  <c r="AF14" i="11"/>
  <c r="AH11" i="11"/>
  <c r="AJ20" i="11"/>
  <c r="AJ22" i="11"/>
  <c r="AJ32" i="11"/>
  <c r="AI36" i="11"/>
  <c r="AG36" i="11" s="1"/>
  <c r="K36" i="11" s="1"/>
  <c r="AG196" i="11"/>
  <c r="K196" i="11" s="1"/>
  <c r="AF12" i="11"/>
  <c r="AF34" i="11"/>
  <c r="AI37" i="11"/>
  <c r="AG37" i="11" s="1"/>
  <c r="K37" i="11" s="1"/>
  <c r="AI171" i="11"/>
  <c r="AG171" i="11" s="1"/>
  <c r="K171" i="11" s="1"/>
  <c r="AG186" i="11"/>
  <c r="K186" i="11" s="1"/>
  <c r="AH246" i="11"/>
  <c r="AF246" i="11"/>
  <c r="AH20" i="11"/>
  <c r="AH21" i="11"/>
  <c r="AH22" i="11"/>
  <c r="AF23" i="11"/>
  <c r="AF24" i="11"/>
  <c r="AF25" i="11"/>
  <c r="AF26" i="11"/>
  <c r="AF27" i="11"/>
  <c r="AF28" i="11"/>
  <c r="AF29" i="11"/>
  <c r="AF30" i="11"/>
  <c r="AH42" i="11"/>
  <c r="AF42" i="11"/>
  <c r="AH50" i="11"/>
  <c r="AF50" i="11"/>
  <c r="AJ51" i="11"/>
  <c r="AH52" i="11"/>
  <c r="AF52" i="11"/>
  <c r="AJ53" i="11"/>
  <c r="AH54" i="11"/>
  <c r="AF54" i="11"/>
  <c r="AJ55" i="11"/>
  <c r="AH56" i="11"/>
  <c r="AF56" i="11"/>
  <c r="AJ57" i="11"/>
  <c r="AH58" i="11"/>
  <c r="AF58" i="11"/>
  <c r="AJ59" i="11"/>
  <c r="AH60" i="11"/>
  <c r="AF60" i="11"/>
  <c r="AJ61" i="11"/>
  <c r="AH62" i="11"/>
  <c r="AF62" i="11"/>
  <c r="AJ63" i="11"/>
  <c r="AH64" i="11"/>
  <c r="AF64" i="11"/>
  <c r="AJ65" i="11"/>
  <c r="AH66" i="11"/>
  <c r="AF66" i="11"/>
  <c r="AJ67" i="11"/>
  <c r="AH68" i="11"/>
  <c r="AF68" i="11"/>
  <c r="AJ69" i="11"/>
  <c r="AH70" i="11"/>
  <c r="AF70" i="11"/>
  <c r="AH72" i="11"/>
  <c r="AF72" i="11"/>
  <c r="AH74" i="11"/>
  <c r="AF74" i="11"/>
  <c r="AH76" i="11"/>
  <c r="AF76" i="11"/>
  <c r="AH78" i="11"/>
  <c r="AF78" i="11"/>
  <c r="AH80" i="11"/>
  <c r="AF80" i="11"/>
  <c r="AH82" i="11"/>
  <c r="AF82" i="11"/>
  <c r="AH84" i="11"/>
  <c r="AF84" i="11"/>
  <c r="AH86" i="11"/>
  <c r="AF86" i="11"/>
  <c r="AH88" i="11"/>
  <c r="AF88" i="11"/>
  <c r="AH90" i="11"/>
  <c r="AF90" i="11"/>
  <c r="AH92" i="11"/>
  <c r="AF92" i="11"/>
  <c r="AH94" i="11"/>
  <c r="AF94" i="11"/>
  <c r="AH96" i="11"/>
  <c r="AF96" i="11"/>
  <c r="AH98" i="11"/>
  <c r="AF98" i="11"/>
  <c r="AH100" i="11"/>
  <c r="AF100" i="11"/>
  <c r="AH102" i="11"/>
  <c r="AF102" i="11"/>
  <c r="AH104" i="11"/>
  <c r="AF104" i="11"/>
  <c r="AH106" i="11"/>
  <c r="AF106" i="11"/>
  <c r="AH108" i="11"/>
  <c r="AF108" i="11"/>
  <c r="AH110" i="11"/>
  <c r="AF110" i="11"/>
  <c r="AH112" i="11"/>
  <c r="AF112" i="11"/>
  <c r="AH114" i="11"/>
  <c r="AF114" i="11"/>
  <c r="AH116" i="11"/>
  <c r="AF116" i="11"/>
  <c r="AH118" i="11"/>
  <c r="AF118" i="11"/>
  <c r="AH120" i="11"/>
  <c r="AF120" i="11"/>
  <c r="AH122" i="11"/>
  <c r="AF122" i="11"/>
  <c r="AH124" i="11"/>
  <c r="AF124" i="11"/>
  <c r="AH126" i="11"/>
  <c r="AF126" i="11"/>
  <c r="AH128" i="11"/>
  <c r="AF128" i="11"/>
  <c r="AH130" i="11"/>
  <c r="AF130" i="11"/>
  <c r="AH132" i="11"/>
  <c r="AF132" i="11"/>
  <c r="AH134" i="11"/>
  <c r="AF134" i="11"/>
  <c r="AH136" i="11"/>
  <c r="AF136" i="11"/>
  <c r="AH138" i="11"/>
  <c r="AF138" i="11"/>
  <c r="AH140" i="11"/>
  <c r="AF140" i="11"/>
  <c r="AH142" i="11"/>
  <c r="AF142" i="11"/>
  <c r="AH144" i="11"/>
  <c r="AF144" i="11"/>
  <c r="AH146" i="11"/>
  <c r="AF146" i="11"/>
  <c r="AH148" i="11"/>
  <c r="AF148" i="11"/>
  <c r="AH150" i="11"/>
  <c r="AF150" i="11"/>
  <c r="AH152" i="11"/>
  <c r="AF152" i="11"/>
  <c r="AH154" i="11"/>
  <c r="AF154" i="11"/>
  <c r="AH156" i="11"/>
  <c r="AF156" i="11"/>
  <c r="AH158" i="11"/>
  <c r="AF158" i="11"/>
  <c r="AH160" i="11"/>
  <c r="AF160" i="11"/>
  <c r="AH162" i="11"/>
  <c r="AF162" i="11"/>
  <c r="AH164" i="11"/>
  <c r="AF164" i="11"/>
  <c r="AH166" i="11"/>
  <c r="AF166" i="11"/>
  <c r="AH168" i="11"/>
  <c r="AF168" i="11"/>
  <c r="AH170" i="11"/>
  <c r="AF170" i="11"/>
  <c r="AI176" i="11"/>
  <c r="AG176" i="11" s="1"/>
  <c r="K176" i="11" s="1"/>
  <c r="AJ212" i="11"/>
  <c r="AI233" i="11"/>
  <c r="AG233" i="11" s="1"/>
  <c r="K233" i="11" s="1"/>
  <c r="AH44" i="11"/>
  <c r="AF44" i="11"/>
  <c r="AI242" i="11"/>
  <c r="AG242" i="11" s="1"/>
  <c r="K242" i="11" s="1"/>
  <c r="AF9" i="11"/>
  <c r="AH41" i="11"/>
  <c r="AF41" i="11"/>
  <c r="AH49" i="11"/>
  <c r="AF49" i="11"/>
  <c r="AI173" i="11"/>
  <c r="AG173" i="11" s="1"/>
  <c r="K173" i="11" s="1"/>
  <c r="AJ176" i="11"/>
  <c r="AJ183" i="11"/>
  <c r="AG184" i="11"/>
  <c r="K184" i="11" s="1"/>
  <c r="AG239" i="11"/>
  <c r="K239" i="11" s="1"/>
  <c r="AH278" i="11"/>
  <c r="AF278" i="11"/>
  <c r="AF46" i="11"/>
  <c r="AF51" i="11"/>
  <c r="AF53" i="11"/>
  <c r="AF55" i="11"/>
  <c r="AF57" i="11"/>
  <c r="AF59" i="11"/>
  <c r="AF61" i="11"/>
  <c r="AF63" i="11"/>
  <c r="AF65" i="11"/>
  <c r="AF67" i="11"/>
  <c r="AF69" i="11"/>
  <c r="AF71" i="11"/>
  <c r="AF73" i="11"/>
  <c r="AF75" i="11"/>
  <c r="AF77" i="11"/>
  <c r="AF79" i="11"/>
  <c r="AF81" i="11"/>
  <c r="AF83" i="11"/>
  <c r="AF85" i="11"/>
  <c r="AF87" i="11"/>
  <c r="AF89" i="11"/>
  <c r="AF91" i="11"/>
  <c r="AF93" i="11"/>
  <c r="AF95" i="11"/>
  <c r="AF97" i="11"/>
  <c r="AF99" i="11"/>
  <c r="AF101" i="11"/>
  <c r="AF103" i="11"/>
  <c r="AF105" i="11"/>
  <c r="AF107" i="11"/>
  <c r="AF109" i="11"/>
  <c r="AF111" i="11"/>
  <c r="AF113" i="11"/>
  <c r="AF115" i="11"/>
  <c r="AF117" i="11"/>
  <c r="AF119" i="11"/>
  <c r="AF121" i="11"/>
  <c r="AF123" i="11"/>
  <c r="AH125" i="11"/>
  <c r="AF125" i="11"/>
  <c r="AH127" i="11"/>
  <c r="AF127" i="11"/>
  <c r="AH129" i="11"/>
  <c r="AF129" i="11"/>
  <c r="AH131" i="11"/>
  <c r="AF131" i="11"/>
  <c r="AH133" i="11"/>
  <c r="AF133" i="11"/>
  <c r="AH135" i="11"/>
  <c r="AF135" i="11"/>
  <c r="AH137" i="11"/>
  <c r="AF137" i="11"/>
  <c r="AH139" i="11"/>
  <c r="AF139" i="11"/>
  <c r="AH141" i="11"/>
  <c r="AF141" i="11"/>
  <c r="AH143" i="11"/>
  <c r="AF143" i="11"/>
  <c r="AH145" i="11"/>
  <c r="AF145" i="11"/>
  <c r="AH147" i="11"/>
  <c r="AF147" i="11"/>
  <c r="AH149" i="11"/>
  <c r="AF149" i="11"/>
  <c r="AH151" i="11"/>
  <c r="AF151" i="11"/>
  <c r="AH153" i="11"/>
  <c r="AF153" i="11"/>
  <c r="AH155" i="11"/>
  <c r="AF155" i="11"/>
  <c r="AH157" i="11"/>
  <c r="AF157" i="11"/>
  <c r="AH159" i="11"/>
  <c r="AF159" i="11"/>
  <c r="AH161" i="11"/>
  <c r="AF161" i="11"/>
  <c r="AH163" i="11"/>
  <c r="AF163" i="11"/>
  <c r="AH165" i="11"/>
  <c r="AF165" i="11"/>
  <c r="AH167" i="11"/>
  <c r="AF167" i="11"/>
  <c r="AH169" i="11"/>
  <c r="AF169" i="11"/>
  <c r="AJ180" i="11"/>
  <c r="AG181" i="11"/>
  <c r="K181" i="11" s="1"/>
  <c r="AG190" i="11"/>
  <c r="K190" i="11" s="1"/>
  <c r="AG198" i="11"/>
  <c r="K198" i="11" s="1"/>
  <c r="AF43" i="11"/>
  <c r="AG46" i="11"/>
  <c r="K46" i="11" s="1"/>
  <c r="AG53" i="11"/>
  <c r="K53" i="11" s="1"/>
  <c r="AG69" i="11"/>
  <c r="K69" i="11" s="1"/>
  <c r="AI174" i="11"/>
  <c r="AG174" i="11" s="1"/>
  <c r="K174" i="11" s="1"/>
  <c r="AI227" i="11"/>
  <c r="AG227" i="11" s="1"/>
  <c r="K227" i="11" s="1"/>
  <c r="AI236" i="11"/>
  <c r="AG236" i="11" s="1"/>
  <c r="K236" i="11" s="1"/>
  <c r="AH264" i="11"/>
  <c r="AF264" i="11"/>
  <c r="AH48" i="11"/>
  <c r="AF48" i="11"/>
  <c r="AI182" i="11"/>
  <c r="AG182" i="11" s="1"/>
  <c r="K182" i="11" s="1"/>
  <c r="AI216" i="11"/>
  <c r="AG216" i="11" s="1"/>
  <c r="K216" i="11" s="1"/>
  <c r="AG219" i="11"/>
  <c r="K219" i="11" s="1"/>
  <c r="AI222" i="11"/>
  <c r="AG222" i="11" s="1"/>
  <c r="K222" i="11" s="1"/>
  <c r="AH228" i="11"/>
  <c r="AJ236" i="11"/>
  <c r="AH256" i="11"/>
  <c r="AF256" i="11"/>
  <c r="AJ186" i="11"/>
  <c r="AJ188" i="11"/>
  <c r="AJ190" i="11"/>
  <c r="AJ192" i="11"/>
  <c r="AJ219" i="11"/>
  <c r="AI234" i="11"/>
  <c r="AG234" i="11" s="1"/>
  <c r="K234" i="11" s="1"/>
  <c r="AH237" i="11"/>
  <c r="AH240" i="11"/>
  <c r="AH270" i="11"/>
  <c r="AF270" i="11"/>
  <c r="AI293" i="11"/>
  <c r="AG293" i="11" s="1"/>
  <c r="K293" i="11" s="1"/>
  <c r="AI306" i="11"/>
  <c r="AG306" i="11" s="1"/>
  <c r="K306" i="11" s="1"/>
  <c r="AI310" i="11"/>
  <c r="AG310" i="11" s="1"/>
  <c r="K310" i="11" s="1"/>
  <c r="AG185" i="11"/>
  <c r="K185" i="11" s="1"/>
  <c r="AG187" i="11"/>
  <c r="K187" i="11" s="1"/>
  <c r="AG189" i="11"/>
  <c r="K189" i="11" s="1"/>
  <c r="AG191" i="11"/>
  <c r="K191" i="11" s="1"/>
  <c r="AG193" i="11"/>
  <c r="K193" i="11" s="1"/>
  <c r="AG195" i="11"/>
  <c r="K195" i="11" s="1"/>
  <c r="AG197" i="11"/>
  <c r="K197" i="11" s="1"/>
  <c r="AG199" i="11"/>
  <c r="K199" i="11" s="1"/>
  <c r="AG201" i="11"/>
  <c r="K201" i="11" s="1"/>
  <c r="AI214" i="11"/>
  <c r="AG214" i="11" s="1"/>
  <c r="K214" i="11" s="1"/>
  <c r="AH217" i="11"/>
  <c r="AH220" i="11"/>
  <c r="AJ228" i="11"/>
  <c r="AJ231" i="11"/>
  <c r="AJ237" i="11"/>
  <c r="AH248" i="11"/>
  <c r="AF248" i="11"/>
  <c r="AH280" i="11"/>
  <c r="AF280" i="11"/>
  <c r="AJ217" i="11"/>
  <c r="AI226" i="11"/>
  <c r="AG226" i="11" s="1"/>
  <c r="K226" i="11" s="1"/>
  <c r="AH229" i="11"/>
  <c r="AH232" i="11"/>
  <c r="AJ240" i="11"/>
  <c r="AH262" i="11"/>
  <c r="AF262" i="11"/>
  <c r="AI284" i="11"/>
  <c r="AG284" i="11" s="1"/>
  <c r="K284" i="11" s="1"/>
  <c r="AI289" i="11"/>
  <c r="AG289" i="11" s="1"/>
  <c r="K289" i="11" s="1"/>
  <c r="AI307" i="11"/>
  <c r="AG307" i="11" s="1"/>
  <c r="K307" i="11" s="1"/>
  <c r="AI212" i="11"/>
  <c r="AG212" i="11" s="1"/>
  <c r="K212" i="11" s="1"/>
  <c r="AJ220" i="11"/>
  <c r="AJ223" i="11"/>
  <c r="AJ229" i="11"/>
  <c r="AI238" i="11"/>
  <c r="AG238" i="11" s="1"/>
  <c r="K238" i="11" s="1"/>
  <c r="AH241" i="11"/>
  <c r="AH272" i="11"/>
  <c r="AF272" i="11"/>
  <c r="AJ185" i="11"/>
  <c r="AJ187" i="11"/>
  <c r="AJ189" i="11"/>
  <c r="AJ191" i="11"/>
  <c r="AI218" i="11"/>
  <c r="AG218" i="11" s="1"/>
  <c r="K218" i="11" s="1"/>
  <c r="AI221" i="11"/>
  <c r="AG221" i="11" s="1"/>
  <c r="K221" i="11" s="1"/>
  <c r="AH224" i="11"/>
  <c r="AJ232" i="11"/>
  <c r="AJ235" i="11"/>
  <c r="AJ241" i="11"/>
  <c r="AH254" i="11"/>
  <c r="AF254" i="11"/>
  <c r="AG285" i="11"/>
  <c r="K285" i="11" s="1"/>
  <c r="AJ287" i="11"/>
  <c r="AG301" i="11"/>
  <c r="K301" i="11" s="1"/>
  <c r="AH203" i="11"/>
  <c r="AH204" i="11"/>
  <c r="AH205" i="11"/>
  <c r="AH206" i="11"/>
  <c r="AH207" i="11"/>
  <c r="AH208" i="11"/>
  <c r="AH209" i="11"/>
  <c r="AH210" i="11"/>
  <c r="AJ248" i="11"/>
  <c r="AI251" i="11"/>
  <c r="AG251" i="11" s="1"/>
  <c r="K251" i="11" s="1"/>
  <c r="AI259" i="11"/>
  <c r="AG259" i="11" s="1"/>
  <c r="K259" i="11" s="1"/>
  <c r="AI267" i="11"/>
  <c r="AG267" i="11" s="1"/>
  <c r="K267" i="11" s="1"/>
  <c r="AI275" i="11"/>
  <c r="AG275" i="11" s="1"/>
  <c r="K275" i="11" s="1"/>
  <c r="AF283" i="11"/>
  <c r="AH283" i="11"/>
  <c r="AI290" i="11"/>
  <c r="AG290" i="11" s="1"/>
  <c r="K290" i="11" s="1"/>
  <c r="AG296" i="11"/>
  <c r="K296" i="11" s="1"/>
  <c r="AG304" i="11"/>
  <c r="K304" i="11" s="1"/>
  <c r="AI396" i="11"/>
  <c r="AG396" i="11" s="1"/>
  <c r="K396" i="11" s="1"/>
  <c r="AJ246" i="11"/>
  <c r="AH249" i="11"/>
  <c r="AJ254" i="11"/>
  <c r="AH257" i="11"/>
  <c r="AJ262" i="11"/>
  <c r="AH265" i="11"/>
  <c r="AJ270" i="11"/>
  <c r="AH273" i="11"/>
  <c r="AJ278" i="11"/>
  <c r="AH281" i="11"/>
  <c r="AJ283" i="11"/>
  <c r="AI244" i="11"/>
  <c r="AG244" i="11" s="1"/>
  <c r="K244" i="11" s="1"/>
  <c r="AJ249" i="11"/>
  <c r="AI252" i="11"/>
  <c r="AG252" i="11" s="1"/>
  <c r="K252" i="11" s="1"/>
  <c r="AI260" i="11"/>
  <c r="AG260" i="11" s="1"/>
  <c r="K260" i="11" s="1"/>
  <c r="AI268" i="11"/>
  <c r="AG268" i="11" s="1"/>
  <c r="K268" i="11" s="1"/>
  <c r="AG286" i="11"/>
  <c r="K286" i="11" s="1"/>
  <c r="AJ289" i="11"/>
  <c r="AI299" i="11"/>
  <c r="AG299" i="11" s="1"/>
  <c r="K299" i="11" s="1"/>
  <c r="AI302" i="11"/>
  <c r="AG302" i="11" s="1"/>
  <c r="K302" i="11" s="1"/>
  <c r="AI305" i="11"/>
  <c r="AG305" i="11" s="1"/>
  <c r="K305" i="11" s="1"/>
  <c r="AI308" i="11"/>
  <c r="AG308" i="11" s="1"/>
  <c r="K308" i="11" s="1"/>
  <c r="AJ244" i="11"/>
  <c r="AH247" i="11"/>
  <c r="AJ252" i="11"/>
  <c r="AH255" i="11"/>
  <c r="AJ260" i="11"/>
  <c r="AH263" i="11"/>
  <c r="AJ268" i="11"/>
  <c r="AH271" i="11"/>
  <c r="AJ276" i="11"/>
  <c r="AH279" i="11"/>
  <c r="AJ281" i="11"/>
  <c r="AI287" i="11"/>
  <c r="AG287" i="11" s="1"/>
  <c r="K287" i="11" s="1"/>
  <c r="AJ290" i="11"/>
  <c r="AG291" i="11"/>
  <c r="K291" i="11" s="1"/>
  <c r="AI294" i="11"/>
  <c r="AG294" i="11" s="1"/>
  <c r="K294" i="11" s="1"/>
  <c r="AG303" i="11"/>
  <c r="K303" i="11" s="1"/>
  <c r="AF211" i="11"/>
  <c r="AF215" i="11"/>
  <c r="AF219" i="11"/>
  <c r="AF223" i="11"/>
  <c r="AF227" i="11"/>
  <c r="AF231" i="11"/>
  <c r="AF235" i="11"/>
  <c r="AF239" i="11"/>
  <c r="AF245" i="11"/>
  <c r="AJ247" i="11"/>
  <c r="AH250" i="11"/>
  <c r="AF253" i="11"/>
  <c r="AJ255" i="11"/>
  <c r="AH258" i="11"/>
  <c r="AF261" i="11"/>
  <c r="AJ263" i="11"/>
  <c r="AH266" i="11"/>
  <c r="AF269" i="11"/>
  <c r="AJ271" i="11"/>
  <c r="AH274" i="11"/>
  <c r="AF277" i="11"/>
  <c r="AJ279" i="11"/>
  <c r="AH282" i="11"/>
  <c r="AI297" i="11"/>
  <c r="AG297" i="11" s="1"/>
  <c r="K297" i="11" s="1"/>
  <c r="AI300" i="11"/>
  <c r="AG300" i="11" s="1"/>
  <c r="K300" i="11" s="1"/>
  <c r="AH243" i="11"/>
  <c r="AI245" i="11"/>
  <c r="AG245" i="11" s="1"/>
  <c r="K245" i="11" s="1"/>
  <c r="AJ250" i="11"/>
  <c r="AI253" i="11"/>
  <c r="AG253" i="11" s="1"/>
  <c r="K253" i="11" s="1"/>
  <c r="AI261" i="11"/>
  <c r="AG261" i="11" s="1"/>
  <c r="K261" i="11" s="1"/>
  <c r="AI269" i="11"/>
  <c r="AG269" i="11" s="1"/>
  <c r="K269" i="11" s="1"/>
  <c r="AI277" i="11"/>
  <c r="AG277" i="11" s="1"/>
  <c r="K277" i="11" s="1"/>
  <c r="AI288" i="11"/>
  <c r="AG288" i="11" s="1"/>
  <c r="K288" i="11" s="1"/>
  <c r="AH328" i="11"/>
  <c r="AJ340" i="11"/>
  <c r="AI393" i="11"/>
  <c r="AG393" i="11" s="1"/>
  <c r="K393" i="11" s="1"/>
  <c r="AI406" i="11"/>
  <c r="AG406" i="11" s="1"/>
  <c r="K406" i="11" s="1"/>
  <c r="AJ295" i="11"/>
  <c r="AJ303" i="11"/>
  <c r="AJ311" i="11"/>
  <c r="AJ313" i="11"/>
  <c r="AJ315" i="11"/>
  <c r="AJ317" i="11"/>
  <c r="AJ319" i="11"/>
  <c r="AJ321" i="11"/>
  <c r="AJ327" i="11"/>
  <c r="AI402" i="11"/>
  <c r="AG402" i="11" s="1"/>
  <c r="K402" i="11" s="1"/>
  <c r="AJ300" i="11"/>
  <c r="AJ308" i="11"/>
  <c r="AF326" i="11"/>
  <c r="AJ297" i="11"/>
  <c r="AJ305" i="11"/>
  <c r="AG312" i="11"/>
  <c r="K312" i="11" s="1"/>
  <c r="AG314" i="11"/>
  <c r="K314" i="11" s="1"/>
  <c r="AG316" i="11"/>
  <c r="K316" i="11" s="1"/>
  <c r="AG318" i="11"/>
  <c r="K318" i="11" s="1"/>
  <c r="AG320" i="11"/>
  <c r="K320" i="11" s="1"/>
  <c r="AI326" i="11"/>
  <c r="AG326" i="11" s="1"/>
  <c r="K326" i="11" s="1"/>
  <c r="AJ338" i="11"/>
  <c r="AJ294" i="11"/>
  <c r="AJ302" i="11"/>
  <c r="AJ310" i="11"/>
  <c r="AJ332" i="11"/>
  <c r="AH399" i="11"/>
  <c r="AI409" i="11"/>
  <c r="AG409" i="11" s="1"/>
  <c r="K409" i="11" s="1"/>
  <c r="AJ299" i="11"/>
  <c r="AJ307" i="11"/>
  <c r="AJ312" i="11"/>
  <c r="AJ314" i="11"/>
  <c r="AJ316" i="11"/>
  <c r="AJ318" i="11"/>
  <c r="AJ320" i="11"/>
  <c r="AJ342" i="11"/>
  <c r="AI410" i="11"/>
  <c r="AG410" i="11" s="1"/>
  <c r="K410" i="11" s="1"/>
  <c r="AH323" i="11"/>
  <c r="AF323" i="11"/>
  <c r="AH331" i="11"/>
  <c r="AF331" i="11"/>
  <c r="AH333" i="11"/>
  <c r="AF333" i="11"/>
  <c r="AH335" i="11"/>
  <c r="AF335" i="11"/>
  <c r="AH337" i="11"/>
  <c r="AF337" i="11"/>
  <c r="AH339" i="11"/>
  <c r="AF339" i="11"/>
  <c r="AH341" i="11"/>
  <c r="AF341" i="11"/>
  <c r="AH343" i="11"/>
  <c r="AF343" i="11"/>
  <c r="AH345" i="11"/>
  <c r="AF345" i="11"/>
  <c r="AH347" i="11"/>
  <c r="AF347" i="11"/>
  <c r="AH349" i="11"/>
  <c r="AF349" i="11"/>
  <c r="AH351" i="11"/>
  <c r="AF351" i="11"/>
  <c r="AH353" i="11"/>
  <c r="AF353" i="11"/>
  <c r="AH355" i="11"/>
  <c r="AF355" i="11"/>
  <c r="AH357" i="11"/>
  <c r="AF357" i="11"/>
  <c r="AH359" i="11"/>
  <c r="AF359" i="11"/>
  <c r="AH361" i="11"/>
  <c r="AF361" i="11"/>
  <c r="AH363" i="11"/>
  <c r="AF363" i="11"/>
  <c r="AH365" i="11"/>
  <c r="AF365" i="11"/>
  <c r="AH367" i="11"/>
  <c r="AF367" i="11"/>
  <c r="AH369" i="11"/>
  <c r="AF369" i="11"/>
  <c r="AH371" i="11"/>
  <c r="AF371" i="11"/>
  <c r="AH373" i="11"/>
  <c r="AF373" i="11"/>
  <c r="AH375" i="11"/>
  <c r="AF375" i="11"/>
  <c r="AH377" i="11"/>
  <c r="AF377" i="11"/>
  <c r="AH379" i="11"/>
  <c r="AF379" i="11"/>
  <c r="AH381" i="11"/>
  <c r="AF381" i="11"/>
  <c r="AH383" i="11"/>
  <c r="AF383" i="11"/>
  <c r="AH385" i="11"/>
  <c r="AF385" i="11"/>
  <c r="AH387" i="11"/>
  <c r="AF387" i="11"/>
  <c r="AH389" i="11"/>
  <c r="AF389" i="11"/>
  <c r="AH391" i="11"/>
  <c r="AF391" i="11"/>
  <c r="AI416" i="11"/>
  <c r="AG416" i="11" s="1"/>
  <c r="K416" i="11" s="1"/>
  <c r="AI444" i="11"/>
  <c r="AG444" i="11" s="1"/>
  <c r="K444" i="11" s="1"/>
  <c r="AI447" i="11"/>
  <c r="AG447" i="11" s="1"/>
  <c r="K447" i="11" s="1"/>
  <c r="AI501" i="11"/>
  <c r="AG501" i="11" s="1"/>
  <c r="K501" i="11" s="1"/>
  <c r="AI514" i="11"/>
  <c r="AG514" i="11" s="1"/>
  <c r="K514" i="11" s="1"/>
  <c r="AI529" i="11"/>
  <c r="AG529" i="11" s="1"/>
  <c r="K529" i="11" s="1"/>
  <c r="AI531" i="11"/>
  <c r="AG531" i="11" s="1"/>
  <c r="K531" i="11" s="1"/>
  <c r="AI539" i="11"/>
  <c r="AG539" i="11" s="1"/>
  <c r="K539" i="11" s="1"/>
  <c r="AJ323" i="11"/>
  <c r="AH325" i="11"/>
  <c r="AF325" i="11"/>
  <c r="AJ326" i="11"/>
  <c r="AJ396" i="11"/>
  <c r="AH397" i="11"/>
  <c r="AJ399" i="11"/>
  <c r="AI432" i="11"/>
  <c r="AG432" i="11" s="1"/>
  <c r="K432" i="11" s="1"/>
  <c r="AI440" i="11"/>
  <c r="AG440" i="11" s="1"/>
  <c r="K440" i="11" s="1"/>
  <c r="AH322" i="11"/>
  <c r="AF322" i="11"/>
  <c r="AH330" i="11"/>
  <c r="AF330" i="11"/>
  <c r="AJ331" i="11"/>
  <c r="AJ333" i="11"/>
  <c r="AJ335" i="11"/>
  <c r="AJ337" i="11"/>
  <c r="AJ339" i="11"/>
  <c r="AJ341" i="11"/>
  <c r="AI394" i="11"/>
  <c r="AG394" i="11" s="1"/>
  <c r="K394" i="11" s="1"/>
  <c r="AI412" i="11"/>
  <c r="AG412" i="11" s="1"/>
  <c r="K412" i="11" s="1"/>
  <c r="AI423" i="11"/>
  <c r="AG423" i="11" s="1"/>
  <c r="K423" i="11" s="1"/>
  <c r="AF327" i="11"/>
  <c r="AJ328" i="11"/>
  <c r="AF332" i="11"/>
  <c r="AF334" i="11"/>
  <c r="AF336" i="11"/>
  <c r="AF338" i="11"/>
  <c r="AF340" i="11"/>
  <c r="AF342" i="11"/>
  <c r="AF344" i="11"/>
  <c r="AF346" i="11"/>
  <c r="AF348" i="11"/>
  <c r="AF350" i="11"/>
  <c r="AF352" i="11"/>
  <c r="AF354" i="11"/>
  <c r="AF356" i="11"/>
  <c r="AF358" i="11"/>
  <c r="AF360" i="11"/>
  <c r="AF362" i="11"/>
  <c r="AF364" i="11"/>
  <c r="AF366" i="11"/>
  <c r="AF368" i="11"/>
  <c r="AF370" i="11"/>
  <c r="AF372" i="11"/>
  <c r="AF374" i="11"/>
  <c r="AF376" i="11"/>
  <c r="AF378" i="11"/>
  <c r="AF380" i="11"/>
  <c r="AF382" i="11"/>
  <c r="AF384" i="11"/>
  <c r="AF386" i="11"/>
  <c r="AF388" i="11"/>
  <c r="AF390" i="11"/>
  <c r="AF392" i="11"/>
  <c r="AI400" i="11"/>
  <c r="AG400" i="11" s="1"/>
  <c r="K400" i="11" s="1"/>
  <c r="AH403" i="11"/>
  <c r="AJ406" i="11"/>
  <c r="AH321" i="11"/>
  <c r="AF321" i="11"/>
  <c r="AH324" i="11"/>
  <c r="AF324" i="11"/>
  <c r="AJ325" i="11"/>
  <c r="AG332" i="11"/>
  <c r="K332" i="11" s="1"/>
  <c r="AG334" i="11"/>
  <c r="K334" i="11" s="1"/>
  <c r="AG336" i="11"/>
  <c r="K336" i="11" s="1"/>
  <c r="AG338" i="11"/>
  <c r="K338" i="11" s="1"/>
  <c r="AG340" i="11"/>
  <c r="K340" i="11" s="1"/>
  <c r="AG342" i="11"/>
  <c r="K342" i="11" s="1"/>
  <c r="AG344" i="11"/>
  <c r="K344" i="11" s="1"/>
  <c r="AG346" i="11"/>
  <c r="K346" i="11" s="1"/>
  <c r="AG348" i="11"/>
  <c r="K348" i="11" s="1"/>
  <c r="AG350" i="11"/>
  <c r="K350" i="11" s="1"/>
  <c r="AG352" i="11"/>
  <c r="K352" i="11" s="1"/>
  <c r="AG354" i="11"/>
  <c r="K354" i="11" s="1"/>
  <c r="AG356" i="11"/>
  <c r="K356" i="11" s="1"/>
  <c r="AG358" i="11"/>
  <c r="K358" i="11" s="1"/>
  <c r="AG360" i="11"/>
  <c r="K360" i="11" s="1"/>
  <c r="AG362" i="11"/>
  <c r="K362" i="11" s="1"/>
  <c r="AG364" i="11"/>
  <c r="K364" i="11" s="1"/>
  <c r="AG366" i="11"/>
  <c r="K366" i="11" s="1"/>
  <c r="AG368" i="11"/>
  <c r="K368" i="11" s="1"/>
  <c r="AG370" i="11"/>
  <c r="K370" i="11" s="1"/>
  <c r="AG372" i="11"/>
  <c r="K372" i="11" s="1"/>
  <c r="AG374" i="11"/>
  <c r="K374" i="11" s="1"/>
  <c r="AG376" i="11"/>
  <c r="K376" i="11" s="1"/>
  <c r="AG378" i="11"/>
  <c r="K378" i="11" s="1"/>
  <c r="AG380" i="11"/>
  <c r="K380" i="11" s="1"/>
  <c r="AG382" i="11"/>
  <c r="K382" i="11" s="1"/>
  <c r="AG384" i="11"/>
  <c r="K384" i="11" s="1"/>
  <c r="AG386" i="11"/>
  <c r="K386" i="11" s="1"/>
  <c r="AG388" i="11"/>
  <c r="K388" i="11" s="1"/>
  <c r="AG390" i="11"/>
  <c r="K390" i="11" s="1"/>
  <c r="AG392" i="11"/>
  <c r="K392" i="11" s="1"/>
  <c r="AJ400" i="11"/>
  <c r="AH401" i="11"/>
  <c r="AJ403" i="11"/>
  <c r="AI407" i="11"/>
  <c r="AG407" i="11" s="1"/>
  <c r="K407" i="11" s="1"/>
  <c r="AI420" i="11"/>
  <c r="AG420" i="11" s="1"/>
  <c r="K420" i="11" s="1"/>
  <c r="AJ322" i="11"/>
  <c r="AH329" i="11"/>
  <c r="AF329" i="11"/>
  <c r="AJ330" i="11"/>
  <c r="AI395" i="11"/>
  <c r="AG395" i="11" s="1"/>
  <c r="K395" i="11" s="1"/>
  <c r="AI398" i="11"/>
  <c r="AG398" i="11" s="1"/>
  <c r="K398" i="11" s="1"/>
  <c r="AI404" i="11"/>
  <c r="AG404" i="11" s="1"/>
  <c r="K404" i="11" s="1"/>
  <c r="AI408" i="11"/>
  <c r="AG408" i="11" s="1"/>
  <c r="K408" i="11" s="1"/>
  <c r="AI429" i="11"/>
  <c r="AG429" i="11" s="1"/>
  <c r="K429" i="11" s="1"/>
  <c r="AI413" i="11"/>
  <c r="AG413" i="11" s="1"/>
  <c r="K413" i="11" s="1"/>
  <c r="AI417" i="11"/>
  <c r="AG417" i="11" s="1"/>
  <c r="K417" i="11" s="1"/>
  <c r="AJ423" i="11"/>
  <c r="AI424" i="11"/>
  <c r="AG424" i="11" s="1"/>
  <c r="K424" i="11" s="1"/>
  <c r="AH427" i="11"/>
  <c r="AI448" i="11"/>
  <c r="AG448" i="11" s="1"/>
  <c r="K448" i="11" s="1"/>
  <c r="AI505" i="11"/>
  <c r="AG505" i="11" s="1"/>
  <c r="K505" i="11" s="1"/>
  <c r="AI526" i="11"/>
  <c r="AG526" i="11" s="1"/>
  <c r="K526" i="11" s="1"/>
  <c r="AI434" i="11"/>
  <c r="AG434" i="11" s="1"/>
  <c r="K434" i="11" s="1"/>
  <c r="AJ437" i="11"/>
  <c r="AI445" i="11"/>
  <c r="AG445" i="11" s="1"/>
  <c r="K445" i="11" s="1"/>
  <c r="AI456" i="11"/>
  <c r="AG456" i="11" s="1"/>
  <c r="K456" i="11" s="1"/>
  <c r="AI464" i="11"/>
  <c r="AG464" i="11" s="1"/>
  <c r="K464" i="11" s="1"/>
  <c r="AI472" i="11"/>
  <c r="AG472" i="11" s="1"/>
  <c r="K472" i="11" s="1"/>
  <c r="AI478" i="11"/>
  <c r="AG478" i="11" s="1"/>
  <c r="K478" i="11" s="1"/>
  <c r="AI486" i="11"/>
  <c r="AG486" i="11" s="1"/>
  <c r="K486" i="11" s="1"/>
  <c r="AI494" i="11"/>
  <c r="AG494" i="11" s="1"/>
  <c r="K494" i="11" s="1"/>
  <c r="AI414" i="11"/>
  <c r="AG414" i="11" s="1"/>
  <c r="K414" i="11" s="1"/>
  <c r="AI418" i="11"/>
  <c r="AG418" i="11" s="1"/>
  <c r="K418" i="11" s="1"/>
  <c r="AH421" i="11"/>
  <c r="AJ427" i="11"/>
  <c r="AG435" i="11"/>
  <c r="K435" i="11" s="1"/>
  <c r="AI438" i="11"/>
  <c r="AG438" i="11" s="1"/>
  <c r="K438" i="11" s="1"/>
  <c r="AI449" i="11"/>
  <c r="AG449" i="11" s="1"/>
  <c r="K449" i="11" s="1"/>
  <c r="AI527" i="11"/>
  <c r="AG527" i="11" s="1"/>
  <c r="K527" i="11" s="1"/>
  <c r="AI425" i="11"/>
  <c r="AG425" i="11" s="1"/>
  <c r="K425" i="11" s="1"/>
  <c r="AI428" i="11"/>
  <c r="AG428" i="11" s="1"/>
  <c r="K428" i="11" s="1"/>
  <c r="AH431" i="11"/>
  <c r="AI442" i="11"/>
  <c r="AG442" i="11" s="1"/>
  <c r="K442" i="11" s="1"/>
  <c r="AJ445" i="11"/>
  <c r="AJ448" i="11"/>
  <c r="AI450" i="11"/>
  <c r="AG450" i="11" s="1"/>
  <c r="K450" i="11" s="1"/>
  <c r="AI458" i="11"/>
  <c r="AG458" i="11" s="1"/>
  <c r="K458" i="11" s="1"/>
  <c r="AI466" i="11"/>
  <c r="AG466" i="11" s="1"/>
  <c r="K466" i="11" s="1"/>
  <c r="AI474" i="11"/>
  <c r="AG474" i="11" s="1"/>
  <c r="K474" i="11" s="1"/>
  <c r="AH480" i="11"/>
  <c r="AH488" i="11"/>
  <c r="AH496" i="11"/>
  <c r="AJ506" i="11"/>
  <c r="AI411" i="11"/>
  <c r="AG411" i="11" s="1"/>
  <c r="K411" i="11" s="1"/>
  <c r="AI415" i="11"/>
  <c r="AG415" i="11" s="1"/>
  <c r="K415" i="11" s="1"/>
  <c r="AI419" i="11"/>
  <c r="AG419" i="11" s="1"/>
  <c r="K419" i="11" s="1"/>
  <c r="AH422" i="11"/>
  <c r="AJ428" i="11"/>
  <c r="AJ434" i="11"/>
  <c r="AI436" i="11"/>
  <c r="AG436" i="11" s="1"/>
  <c r="K436" i="11" s="1"/>
  <c r="AI439" i="11"/>
  <c r="AG439" i="11" s="1"/>
  <c r="K439" i="11" s="1"/>
  <c r="AJ447" i="11"/>
  <c r="AI518" i="11"/>
  <c r="AG518" i="11" s="1"/>
  <c r="K518" i="11" s="1"/>
  <c r="AI522" i="11"/>
  <c r="AG522" i="11" s="1"/>
  <c r="K522" i="11" s="1"/>
  <c r="AJ431" i="11"/>
  <c r="AJ435" i="11"/>
  <c r="AI443" i="11"/>
  <c r="AG443" i="11" s="1"/>
  <c r="K443" i="11" s="1"/>
  <c r="AJ503" i="11"/>
  <c r="AI457" i="11"/>
  <c r="AG457" i="11" s="1"/>
  <c r="K457" i="11" s="1"/>
  <c r="AI465" i="11"/>
  <c r="AG465" i="11" s="1"/>
  <c r="K465" i="11" s="1"/>
  <c r="AI473" i="11"/>
  <c r="AG473" i="11" s="1"/>
  <c r="K473" i="11" s="1"/>
  <c r="AH479" i="11"/>
  <c r="AH487" i="11"/>
  <c r="AH495" i="11"/>
  <c r="AH504" i="11"/>
  <c r="AI517" i="11"/>
  <c r="AG517" i="11" s="1"/>
  <c r="K517" i="11" s="1"/>
  <c r="AG536" i="11"/>
  <c r="K536" i="11" s="1"/>
  <c r="AG559" i="11"/>
  <c r="K559" i="11" s="1"/>
  <c r="AI451" i="11"/>
  <c r="AG451" i="11" s="1"/>
  <c r="K451" i="11" s="1"/>
  <c r="AJ456" i="11"/>
  <c r="AI459" i="11"/>
  <c r="AG459" i="11" s="1"/>
  <c r="K459" i="11" s="1"/>
  <c r="AJ464" i="11"/>
  <c r="AI467" i="11"/>
  <c r="AG467" i="11" s="1"/>
  <c r="K467" i="11" s="1"/>
  <c r="AJ472" i="11"/>
  <c r="AI475" i="11"/>
  <c r="AG475" i="11" s="1"/>
  <c r="K475" i="11" s="1"/>
  <c r="AJ480" i="11"/>
  <c r="AI481" i="11"/>
  <c r="AG481" i="11" s="1"/>
  <c r="K481" i="11" s="1"/>
  <c r="AJ488" i="11"/>
  <c r="AI489" i="11"/>
  <c r="AG489" i="11" s="1"/>
  <c r="K489" i="11" s="1"/>
  <c r="AJ496" i="11"/>
  <c r="AI497" i="11"/>
  <c r="AG497" i="11" s="1"/>
  <c r="K497" i="11" s="1"/>
  <c r="AI509" i="11"/>
  <c r="AG509" i="11" s="1"/>
  <c r="K509" i="11" s="1"/>
  <c r="AF421" i="11"/>
  <c r="AF422" i="11"/>
  <c r="AF423" i="11"/>
  <c r="AI437" i="11"/>
  <c r="AG437" i="11" s="1"/>
  <c r="K437" i="11" s="1"/>
  <c r="AI452" i="11"/>
  <c r="AG452" i="11" s="1"/>
  <c r="K452" i="11" s="1"/>
  <c r="AJ457" i="11"/>
  <c r="AI460" i="11"/>
  <c r="AG460" i="11" s="1"/>
  <c r="K460" i="11" s="1"/>
  <c r="AJ465" i="11"/>
  <c r="AI468" i="11"/>
  <c r="AG468" i="11" s="1"/>
  <c r="K468" i="11" s="1"/>
  <c r="AJ473" i="11"/>
  <c r="AI476" i="11"/>
  <c r="AG476" i="11" s="1"/>
  <c r="K476" i="11" s="1"/>
  <c r="AJ481" i="11"/>
  <c r="AH482" i="11"/>
  <c r="AJ489" i="11"/>
  <c r="AH490" i="11"/>
  <c r="AJ497" i="11"/>
  <c r="AH498" i="11"/>
  <c r="AI510" i="11"/>
  <c r="AG510" i="11" s="1"/>
  <c r="K510" i="11" s="1"/>
  <c r="AG519" i="11"/>
  <c r="K519" i="11" s="1"/>
  <c r="AI523" i="11"/>
  <c r="AG523" i="11" s="1"/>
  <c r="K523" i="11" s="1"/>
  <c r="AJ450" i="11"/>
  <c r="AI453" i="11"/>
  <c r="AG453" i="11" s="1"/>
  <c r="K453" i="11" s="1"/>
  <c r="AJ458" i="11"/>
  <c r="AI461" i="11"/>
  <c r="AG461" i="11" s="1"/>
  <c r="K461" i="11" s="1"/>
  <c r="AJ466" i="11"/>
  <c r="AI469" i="11"/>
  <c r="AG469" i="11" s="1"/>
  <c r="K469" i="11" s="1"/>
  <c r="AJ474" i="11"/>
  <c r="AJ482" i="11"/>
  <c r="AH483" i="11"/>
  <c r="AJ490" i="11"/>
  <c r="AH491" i="11"/>
  <c r="AJ498" i="11"/>
  <c r="AH499" i="11"/>
  <c r="AI551" i="11"/>
  <c r="AG551" i="11" s="1"/>
  <c r="K551" i="11" s="1"/>
  <c r="AF426" i="11"/>
  <c r="AF430" i="11"/>
  <c r="AG446" i="11"/>
  <c r="K446" i="11" s="1"/>
  <c r="AJ451" i="11"/>
  <c r="AI454" i="11"/>
  <c r="AG454" i="11" s="1"/>
  <c r="K454" i="11" s="1"/>
  <c r="AJ459" i="11"/>
  <c r="AI462" i="11"/>
  <c r="AG462" i="11" s="1"/>
  <c r="K462" i="11" s="1"/>
  <c r="AJ467" i="11"/>
  <c r="AI470" i="11"/>
  <c r="AG470" i="11" s="1"/>
  <c r="K470" i="11" s="1"/>
  <c r="AJ475" i="11"/>
  <c r="AJ483" i="11"/>
  <c r="AJ491" i="11"/>
  <c r="AH492" i="11"/>
  <c r="AJ499" i="11"/>
  <c r="AH500" i="11"/>
  <c r="AG511" i="11"/>
  <c r="K511" i="11" s="1"/>
  <c r="AI515" i="11"/>
  <c r="AG515" i="11" s="1"/>
  <c r="K515" i="11" s="1"/>
  <c r="AI524" i="11"/>
  <c r="AG524" i="11" s="1"/>
  <c r="K524" i="11" s="1"/>
  <c r="AI547" i="11"/>
  <c r="AG547" i="11" s="1"/>
  <c r="K547" i="11" s="1"/>
  <c r="AG433" i="11"/>
  <c r="K433" i="11" s="1"/>
  <c r="AG441" i="11"/>
  <c r="K441" i="11" s="1"/>
  <c r="AJ452" i="11"/>
  <c r="AI455" i="11"/>
  <c r="AG455" i="11" s="1"/>
  <c r="K455" i="11" s="1"/>
  <c r="AJ460" i="11"/>
  <c r="AI463" i="11"/>
  <c r="AG463" i="11" s="1"/>
  <c r="K463" i="11" s="1"/>
  <c r="AJ468" i="11"/>
  <c r="AI471" i="11"/>
  <c r="AG471" i="11" s="1"/>
  <c r="K471" i="11" s="1"/>
  <c r="AJ476" i="11"/>
  <c r="AI477" i="11"/>
  <c r="AG477" i="11" s="1"/>
  <c r="K477" i="11" s="1"/>
  <c r="AJ484" i="11"/>
  <c r="AI485" i="11"/>
  <c r="AG485" i="11" s="1"/>
  <c r="K485" i="11" s="1"/>
  <c r="AJ492" i="11"/>
  <c r="AI493" i="11"/>
  <c r="AG493" i="11" s="1"/>
  <c r="K493" i="11" s="1"/>
  <c r="AI503" i="11"/>
  <c r="AG503" i="11" s="1"/>
  <c r="K503" i="11" s="1"/>
  <c r="AI507" i="11"/>
  <c r="AG507" i="11" s="1"/>
  <c r="K507" i="11" s="1"/>
  <c r="AG516" i="11"/>
  <c r="K516" i="11" s="1"/>
  <c r="AI525" i="11"/>
  <c r="AG525" i="11" s="1"/>
  <c r="K525" i="11" s="1"/>
  <c r="AI530" i="11"/>
  <c r="AG530" i="11" s="1"/>
  <c r="K530" i="11" s="1"/>
  <c r="AI534" i="11"/>
  <c r="AG534" i="11" s="1"/>
  <c r="K534" i="11" s="1"/>
  <c r="AI543" i="11"/>
  <c r="AG543" i="11" s="1"/>
  <c r="K543" i="11" s="1"/>
  <c r="AF500" i="11"/>
  <c r="AF504" i="11"/>
  <c r="AJ511" i="11"/>
  <c r="AJ519" i="11"/>
  <c r="AJ527" i="11"/>
  <c r="AJ542" i="11"/>
  <c r="AJ546" i="11"/>
  <c r="AJ550" i="11"/>
  <c r="AJ571" i="11"/>
  <c r="AI588" i="11"/>
  <c r="AG588" i="11" s="1"/>
  <c r="K588" i="11" s="1"/>
  <c r="AF477" i="11"/>
  <c r="AF478" i="11"/>
  <c r="AF479" i="11"/>
  <c r="AF480" i="11"/>
  <c r="AF481" i="11"/>
  <c r="AF482" i="11"/>
  <c r="AF483" i="11"/>
  <c r="AF484" i="11"/>
  <c r="AF485" i="11"/>
  <c r="AF486" i="11"/>
  <c r="AF487" i="11"/>
  <c r="AF488" i="11"/>
  <c r="AF489" i="11"/>
  <c r="AF490" i="11"/>
  <c r="AF491" i="11"/>
  <c r="AF492" i="11"/>
  <c r="AF493" i="11"/>
  <c r="AF494" i="11"/>
  <c r="AF495" i="11"/>
  <c r="AF496" i="11"/>
  <c r="AF497" i="11"/>
  <c r="AF498" i="11"/>
  <c r="AF499" i="11"/>
  <c r="AJ514" i="11"/>
  <c r="AJ530" i="11"/>
  <c r="AI540" i="11"/>
  <c r="AG540" i="11" s="1"/>
  <c r="K540" i="11" s="1"/>
  <c r="AI544" i="11"/>
  <c r="AG544" i="11" s="1"/>
  <c r="K544" i="11" s="1"/>
  <c r="AI548" i="11"/>
  <c r="AG548" i="11" s="1"/>
  <c r="K548" i="11" s="1"/>
  <c r="AI580" i="11"/>
  <c r="AG580" i="11" s="1"/>
  <c r="K580" i="11" s="1"/>
  <c r="AJ584" i="11"/>
  <c r="AJ509" i="11"/>
  <c r="AI512" i="11"/>
  <c r="AG512" i="11" s="1"/>
  <c r="K512" i="11" s="1"/>
  <c r="AI520" i="11"/>
  <c r="AG520" i="11" s="1"/>
  <c r="K520" i="11" s="1"/>
  <c r="AI572" i="11"/>
  <c r="AG572" i="11" s="1"/>
  <c r="K572" i="11" s="1"/>
  <c r="AJ512" i="11"/>
  <c r="AJ520" i="11"/>
  <c r="AJ531" i="11"/>
  <c r="AG541" i="11"/>
  <c r="K541" i="11" s="1"/>
  <c r="AG545" i="11"/>
  <c r="K545" i="11" s="1"/>
  <c r="AG549" i="11"/>
  <c r="K549" i="11" s="1"/>
  <c r="AI564" i="11"/>
  <c r="AG564" i="11" s="1"/>
  <c r="K564" i="11" s="1"/>
  <c r="AJ568" i="11"/>
  <c r="AG583" i="11"/>
  <c r="K583" i="11" s="1"/>
  <c r="AI591" i="11"/>
  <c r="AG591" i="11" s="1"/>
  <c r="K591" i="11" s="1"/>
  <c r="AJ515" i="11"/>
  <c r="AI532" i="11"/>
  <c r="AG532" i="11" s="1"/>
  <c r="K532" i="11" s="1"/>
  <c r="AI537" i="11"/>
  <c r="AG537" i="11" s="1"/>
  <c r="K537" i="11" s="1"/>
  <c r="AI538" i="11"/>
  <c r="AG538" i="11" s="1"/>
  <c r="K538" i="11" s="1"/>
  <c r="AJ540" i="11"/>
  <c r="AJ544" i="11"/>
  <c r="AJ548" i="11"/>
  <c r="AI556" i="11"/>
  <c r="AG556" i="11" s="1"/>
  <c r="K556" i="11" s="1"/>
  <c r="AJ560" i="11"/>
  <c r="AI506" i="11"/>
  <c r="AG506" i="11" s="1"/>
  <c r="K506" i="11" s="1"/>
  <c r="AI508" i="11"/>
  <c r="AG508" i="11" s="1"/>
  <c r="K508" i="11" s="1"/>
  <c r="AJ510" i="11"/>
  <c r="AI513" i="11"/>
  <c r="AG513" i="11" s="1"/>
  <c r="K513" i="11" s="1"/>
  <c r="AJ518" i="11"/>
  <c r="AI521" i="11"/>
  <c r="AG521" i="11" s="1"/>
  <c r="K521" i="11" s="1"/>
  <c r="AJ526" i="11"/>
  <c r="AJ532" i="11"/>
  <c r="AG533" i="11"/>
  <c r="K533" i="11" s="1"/>
  <c r="AI535" i="11"/>
  <c r="AG535" i="11" s="1"/>
  <c r="K535" i="11" s="1"/>
  <c r="AI542" i="11"/>
  <c r="AG542" i="11" s="1"/>
  <c r="K542" i="11" s="1"/>
  <c r="AI546" i="11"/>
  <c r="AG546" i="11" s="1"/>
  <c r="K546" i="11" s="1"/>
  <c r="AI550" i="11"/>
  <c r="AG550" i="11" s="1"/>
  <c r="K550" i="11" s="1"/>
  <c r="AJ552" i="11"/>
  <c r="AG567" i="11"/>
  <c r="K567" i="11" s="1"/>
  <c r="AI575" i="11"/>
  <c r="AG575" i="11" s="1"/>
  <c r="K575" i="11" s="1"/>
  <c r="AG599" i="11"/>
  <c r="K599" i="11" s="1"/>
  <c r="AG553" i="11"/>
  <c r="K553" i="11" s="1"/>
  <c r="AG561" i="11"/>
  <c r="K561" i="11" s="1"/>
  <c r="AG569" i="11"/>
  <c r="K569" i="11" s="1"/>
  <c r="AG577" i="11"/>
  <c r="K577" i="11" s="1"/>
  <c r="AG585" i="11"/>
  <c r="K585" i="11" s="1"/>
  <c r="AG593" i="11"/>
  <c r="K593" i="11" s="1"/>
  <c r="AG601" i="11"/>
  <c r="K601" i="11" s="1"/>
  <c r="AG555" i="11"/>
  <c r="K555" i="11" s="1"/>
  <c r="AI558" i="11"/>
  <c r="AG558" i="11" s="1"/>
  <c r="K558" i="11" s="1"/>
  <c r="AG563" i="11"/>
  <c r="K563" i="11" s="1"/>
  <c r="AI566" i="11"/>
  <c r="AG566" i="11" s="1"/>
  <c r="K566" i="11" s="1"/>
  <c r="AG571" i="11"/>
  <c r="K571" i="11" s="1"/>
  <c r="AI574" i="11"/>
  <c r="AG574" i="11" s="1"/>
  <c r="K574" i="11" s="1"/>
  <c r="AG579" i="11"/>
  <c r="K579" i="11" s="1"/>
  <c r="AI582" i="11"/>
  <c r="AG582" i="11" s="1"/>
  <c r="K582" i="11" s="1"/>
  <c r="AG587" i="11"/>
  <c r="K587" i="11" s="1"/>
  <c r="AI590" i="11"/>
  <c r="AG590" i="11" s="1"/>
  <c r="K590" i="11" s="1"/>
  <c r="AG595" i="11"/>
  <c r="K595" i="11" s="1"/>
  <c r="AG603" i="11"/>
  <c r="K603" i="11" s="1"/>
  <c r="AG552" i="11"/>
  <c r="K552" i="11" s="1"/>
  <c r="AG560" i="11"/>
  <c r="K560" i="11" s="1"/>
  <c r="AG568" i="11"/>
  <c r="K568" i="11" s="1"/>
  <c r="AG576" i="11"/>
  <c r="K576" i="11" s="1"/>
  <c r="AG584" i="11"/>
  <c r="K584" i="11" s="1"/>
  <c r="AG592" i="11"/>
  <c r="K592" i="11" s="1"/>
  <c r="AG600" i="11"/>
  <c r="K600" i="11" s="1"/>
  <c r="AG608" i="11"/>
  <c r="K608" i="11" s="1"/>
  <c r="AH528" i="11"/>
  <c r="AG554" i="11"/>
  <c r="K554" i="11" s="1"/>
  <c r="AI557" i="11"/>
  <c r="AG557" i="11" s="1"/>
  <c r="K557" i="11" s="1"/>
  <c r="AG562" i="11"/>
  <c r="K562" i="11" s="1"/>
  <c r="AI565" i="11"/>
  <c r="AG565" i="11" s="1"/>
  <c r="K565" i="11" s="1"/>
  <c r="AG570" i="11"/>
  <c r="K570" i="11" s="1"/>
  <c r="AI573" i="11"/>
  <c r="AG573" i="11" s="1"/>
  <c r="K573" i="11" s="1"/>
  <c r="AG578" i="11"/>
  <c r="K578" i="11" s="1"/>
  <c r="AI581" i="11"/>
  <c r="AG581" i="11" s="1"/>
  <c r="K581" i="11" s="1"/>
  <c r="AG586" i="11"/>
  <c r="K586" i="11" s="1"/>
  <c r="AI589" i="11"/>
  <c r="AG589" i="11" s="1"/>
  <c r="K589" i="11" s="1"/>
  <c r="AG594" i="11"/>
  <c r="K594" i="11" s="1"/>
  <c r="AG602" i="11"/>
  <c r="K602" i="11" s="1"/>
  <c r="Z16" i="11" l="1"/>
  <c r="AJ16" i="11" s="1"/>
  <c r="Z17" i="11"/>
  <c r="AJ17" i="11" s="1"/>
  <c r="Z14" i="11"/>
  <c r="AJ14" i="11" s="1"/>
  <c r="AI14" i="11" s="1"/>
  <c r="Z15" i="11"/>
  <c r="AJ15" i="11" s="1"/>
  <c r="AI15" i="11" s="1"/>
  <c r="Z13" i="11"/>
  <c r="AJ13" i="11" s="1"/>
  <c r="AG10" i="11"/>
  <c r="K10" i="11" s="1"/>
  <c r="AI426" i="11"/>
  <c r="AG426" i="11" s="1"/>
  <c r="K426" i="11" s="1"/>
  <c r="AI225" i="11"/>
  <c r="AG225" i="11" s="1"/>
  <c r="K225" i="11" s="1"/>
  <c r="AG111" i="11"/>
  <c r="K111" i="11" s="1"/>
  <c r="AG95" i="11"/>
  <c r="K95" i="11" s="1"/>
  <c r="AG79" i="11"/>
  <c r="K79" i="11" s="1"/>
  <c r="AG63" i="11"/>
  <c r="K63" i="11" s="1"/>
  <c r="AI502" i="11"/>
  <c r="AG502" i="11" s="1"/>
  <c r="K502" i="11" s="1"/>
  <c r="AG484" i="11"/>
  <c r="K484" i="11" s="1"/>
  <c r="AI383" i="11"/>
  <c r="AG383" i="11" s="1"/>
  <c r="K383" i="11" s="1"/>
  <c r="AI359" i="11"/>
  <c r="AG359" i="11" s="1"/>
  <c r="K359" i="11" s="1"/>
  <c r="AI335" i="11"/>
  <c r="AG335" i="11" s="1"/>
  <c r="K335" i="11" s="1"/>
  <c r="AI266" i="11"/>
  <c r="AG266" i="11" s="1"/>
  <c r="K266" i="11" s="1"/>
  <c r="AI206" i="11"/>
  <c r="AG206" i="11" s="1"/>
  <c r="K206" i="11" s="1"/>
  <c r="AI254" i="11"/>
  <c r="AG254" i="11" s="1"/>
  <c r="K254" i="11" s="1"/>
  <c r="AI241" i="11"/>
  <c r="AG241" i="11" s="1"/>
  <c r="K241" i="11" s="1"/>
  <c r="AI262" i="11"/>
  <c r="AG262" i="11" s="1"/>
  <c r="K262" i="11" s="1"/>
  <c r="AI217" i="11"/>
  <c r="AG217" i="11" s="1"/>
  <c r="K217" i="11" s="1"/>
  <c r="AI256" i="11"/>
  <c r="AG256" i="11" s="1"/>
  <c r="K256" i="11" s="1"/>
  <c r="AI264" i="11"/>
  <c r="AG264" i="11" s="1"/>
  <c r="K264" i="11" s="1"/>
  <c r="AI41" i="11"/>
  <c r="AG41" i="11" s="1"/>
  <c r="K41" i="11" s="1"/>
  <c r="AI44" i="11"/>
  <c r="AG44" i="11" s="1"/>
  <c r="K44" i="11" s="1"/>
  <c r="AI56" i="11"/>
  <c r="AG56" i="11" s="1"/>
  <c r="K56" i="11" s="1"/>
  <c r="AI246" i="11"/>
  <c r="AG246" i="11" s="1"/>
  <c r="K246" i="11" s="1"/>
  <c r="AI47" i="11"/>
  <c r="AG47" i="11" s="1"/>
  <c r="K47" i="11" s="1"/>
  <c r="AI329" i="11"/>
  <c r="AG329" i="11" s="1"/>
  <c r="K329" i="11" s="1"/>
  <c r="AI330" i="11"/>
  <c r="AG330" i="11" s="1"/>
  <c r="K330" i="11" s="1"/>
  <c r="AI397" i="11"/>
  <c r="AG397" i="11" s="1"/>
  <c r="K397" i="11" s="1"/>
  <c r="AI279" i="11"/>
  <c r="AG279" i="11" s="1"/>
  <c r="K279" i="11" s="1"/>
  <c r="AI247" i="11"/>
  <c r="AG247" i="11" s="1"/>
  <c r="K247" i="11" s="1"/>
  <c r="AI281" i="11"/>
  <c r="AG281" i="11" s="1"/>
  <c r="K281" i="11" s="1"/>
  <c r="AI249" i="11"/>
  <c r="AG249" i="11" s="1"/>
  <c r="K249" i="11" s="1"/>
  <c r="AI283" i="11"/>
  <c r="AG283" i="11" s="1"/>
  <c r="K283" i="11" s="1"/>
  <c r="AI205" i="11"/>
  <c r="AG205" i="11" s="1"/>
  <c r="K205" i="11" s="1"/>
  <c r="AI280" i="11"/>
  <c r="AG280" i="11" s="1"/>
  <c r="K280" i="11" s="1"/>
  <c r="AI163" i="11"/>
  <c r="AG163" i="11" s="1"/>
  <c r="K163" i="11" s="1"/>
  <c r="AI155" i="11"/>
  <c r="AG155" i="11" s="1"/>
  <c r="K155" i="11" s="1"/>
  <c r="AI147" i="11"/>
  <c r="AG147" i="11" s="1"/>
  <c r="K147" i="11" s="1"/>
  <c r="AI139" i="11"/>
  <c r="AG139" i="11" s="1"/>
  <c r="K139" i="11" s="1"/>
  <c r="AI131" i="11"/>
  <c r="AG131" i="11" s="1"/>
  <c r="K131" i="11" s="1"/>
  <c r="AI168" i="11"/>
  <c r="AG168" i="11" s="1"/>
  <c r="K168" i="11" s="1"/>
  <c r="AI160" i="11"/>
  <c r="AG160" i="11" s="1"/>
  <c r="K160" i="11" s="1"/>
  <c r="AI152" i="11"/>
  <c r="AG152" i="11" s="1"/>
  <c r="K152" i="11" s="1"/>
  <c r="AI144" i="11"/>
  <c r="AG144" i="11" s="1"/>
  <c r="K144" i="11" s="1"/>
  <c r="AI136" i="11"/>
  <c r="AG136" i="11" s="1"/>
  <c r="K136" i="11" s="1"/>
  <c r="AI128" i="11"/>
  <c r="AG128" i="11" s="1"/>
  <c r="K128" i="11" s="1"/>
  <c r="AI120" i="11"/>
  <c r="AG120" i="11" s="1"/>
  <c r="K120" i="11" s="1"/>
  <c r="AI112" i="11"/>
  <c r="AG112" i="11" s="1"/>
  <c r="K112" i="11" s="1"/>
  <c r="AI104" i="11"/>
  <c r="AG104" i="11" s="1"/>
  <c r="K104" i="11" s="1"/>
  <c r="AI96" i="11"/>
  <c r="AG96" i="11" s="1"/>
  <c r="K96" i="11" s="1"/>
  <c r="AI88" i="11"/>
  <c r="AG88" i="11" s="1"/>
  <c r="K88" i="11" s="1"/>
  <c r="AI80" i="11"/>
  <c r="AG80" i="11" s="1"/>
  <c r="K80" i="11" s="1"/>
  <c r="AI72" i="11"/>
  <c r="AG72" i="11" s="1"/>
  <c r="K72" i="11" s="1"/>
  <c r="AI66" i="11"/>
  <c r="AG66" i="11" s="1"/>
  <c r="K66" i="11" s="1"/>
  <c r="AI50" i="11"/>
  <c r="AG50" i="11" s="1"/>
  <c r="K50" i="11" s="1"/>
  <c r="AI31" i="11"/>
  <c r="AG31" i="11" s="1"/>
  <c r="K31" i="11" s="1"/>
  <c r="AI23" i="11"/>
  <c r="AG23" i="11" s="1"/>
  <c r="K23" i="11" s="1"/>
  <c r="AI498" i="11"/>
  <c r="AG498" i="11" s="1"/>
  <c r="K498" i="11" s="1"/>
  <c r="AI421" i="11"/>
  <c r="AG421" i="11" s="1"/>
  <c r="K421" i="11" s="1"/>
  <c r="AI367" i="11"/>
  <c r="AG367" i="11" s="1"/>
  <c r="K367" i="11" s="1"/>
  <c r="AI504" i="11"/>
  <c r="AG504" i="11" s="1"/>
  <c r="K504" i="11" s="1"/>
  <c r="AI381" i="11"/>
  <c r="AG381" i="11" s="1"/>
  <c r="K381" i="11" s="1"/>
  <c r="AI357" i="11"/>
  <c r="AG357" i="11" s="1"/>
  <c r="K357" i="11" s="1"/>
  <c r="AI341" i="11"/>
  <c r="AG341" i="11" s="1"/>
  <c r="K341" i="11" s="1"/>
  <c r="AI282" i="11"/>
  <c r="AG282" i="11" s="1"/>
  <c r="K282" i="11" s="1"/>
  <c r="AI499" i="11"/>
  <c r="AG499" i="11" s="1"/>
  <c r="K499" i="11" s="1"/>
  <c r="AI495" i="11"/>
  <c r="AG495" i="11" s="1"/>
  <c r="K495" i="11" s="1"/>
  <c r="AI431" i="11"/>
  <c r="AG431" i="11" s="1"/>
  <c r="K431" i="11" s="1"/>
  <c r="AI324" i="11"/>
  <c r="AG324" i="11" s="1"/>
  <c r="K324" i="11" s="1"/>
  <c r="AI322" i="11"/>
  <c r="AG322" i="11" s="1"/>
  <c r="K322" i="11" s="1"/>
  <c r="AI258" i="11"/>
  <c r="AG258" i="11" s="1"/>
  <c r="K258" i="11" s="1"/>
  <c r="AI271" i="11"/>
  <c r="AG271" i="11" s="1"/>
  <c r="K271" i="11" s="1"/>
  <c r="AI273" i="11"/>
  <c r="AG273" i="11" s="1"/>
  <c r="K273" i="11" s="1"/>
  <c r="AI203" i="11"/>
  <c r="AG203" i="11" s="1"/>
  <c r="K203" i="11" s="1"/>
  <c r="AI229" i="11"/>
  <c r="AG229" i="11" s="1"/>
  <c r="K229" i="11" s="1"/>
  <c r="AI248" i="11"/>
  <c r="AG248" i="11" s="1"/>
  <c r="K248" i="11" s="1"/>
  <c r="AI169" i="11"/>
  <c r="AG169" i="11" s="1"/>
  <c r="K169" i="11" s="1"/>
  <c r="AI161" i="11"/>
  <c r="AG161" i="11" s="1"/>
  <c r="K161" i="11" s="1"/>
  <c r="AI153" i="11"/>
  <c r="AG153" i="11" s="1"/>
  <c r="K153" i="11" s="1"/>
  <c r="AI145" i="11"/>
  <c r="AG145" i="11" s="1"/>
  <c r="K145" i="11" s="1"/>
  <c r="AI137" i="11"/>
  <c r="AG137" i="11" s="1"/>
  <c r="K137" i="11" s="1"/>
  <c r="AI129" i="11"/>
  <c r="AG129" i="11" s="1"/>
  <c r="K129" i="11" s="1"/>
  <c r="AI166" i="11"/>
  <c r="AG166" i="11" s="1"/>
  <c r="K166" i="11" s="1"/>
  <c r="AI158" i="11"/>
  <c r="AG158" i="11" s="1"/>
  <c r="K158" i="11" s="1"/>
  <c r="AI150" i="11"/>
  <c r="AG150" i="11" s="1"/>
  <c r="K150" i="11" s="1"/>
  <c r="AI142" i="11"/>
  <c r="AG142" i="11" s="1"/>
  <c r="K142" i="11" s="1"/>
  <c r="AI134" i="11"/>
  <c r="AG134" i="11" s="1"/>
  <c r="K134" i="11" s="1"/>
  <c r="AI126" i="11"/>
  <c r="AG126" i="11" s="1"/>
  <c r="K126" i="11" s="1"/>
  <c r="AI118" i="11"/>
  <c r="AG118" i="11" s="1"/>
  <c r="K118" i="11" s="1"/>
  <c r="AI110" i="11"/>
  <c r="AG110" i="11" s="1"/>
  <c r="K110" i="11" s="1"/>
  <c r="AI102" i="11"/>
  <c r="AG102" i="11" s="1"/>
  <c r="K102" i="11" s="1"/>
  <c r="AI94" i="11"/>
  <c r="AG94" i="11" s="1"/>
  <c r="K94" i="11" s="1"/>
  <c r="AI86" i="11"/>
  <c r="AG86" i="11" s="1"/>
  <c r="K86" i="11" s="1"/>
  <c r="AI78" i="11"/>
  <c r="AG78" i="11" s="1"/>
  <c r="K78" i="11" s="1"/>
  <c r="AI70" i="11"/>
  <c r="AG70" i="11" s="1"/>
  <c r="K70" i="11" s="1"/>
  <c r="AI54" i="11"/>
  <c r="AG54" i="11" s="1"/>
  <c r="K54" i="11" s="1"/>
  <c r="AI42" i="11"/>
  <c r="AG42" i="11" s="1"/>
  <c r="K42" i="11" s="1"/>
  <c r="AI29" i="11"/>
  <c r="AG29" i="11" s="1"/>
  <c r="K29" i="11" s="1"/>
  <c r="AI351" i="11"/>
  <c r="AG351" i="11" s="1"/>
  <c r="K351" i="11" s="1"/>
  <c r="AI389" i="11"/>
  <c r="AG389" i="11" s="1"/>
  <c r="K389" i="11" s="1"/>
  <c r="AI333" i="11"/>
  <c r="AG333" i="11" s="1"/>
  <c r="K333" i="11" s="1"/>
  <c r="AI228" i="11"/>
  <c r="AG228" i="11" s="1"/>
  <c r="K228" i="11" s="1"/>
  <c r="AI500" i="11"/>
  <c r="AG500" i="11" s="1"/>
  <c r="K500" i="11" s="1"/>
  <c r="AI482" i="11"/>
  <c r="AG482" i="11" s="1"/>
  <c r="K482" i="11" s="1"/>
  <c r="AI487" i="11"/>
  <c r="AG487" i="11" s="1"/>
  <c r="K487" i="11" s="1"/>
  <c r="AI422" i="11"/>
  <c r="AG422" i="11" s="1"/>
  <c r="K422" i="11" s="1"/>
  <c r="AI496" i="11"/>
  <c r="AG496" i="11" s="1"/>
  <c r="K496" i="11" s="1"/>
  <c r="AI387" i="11"/>
  <c r="AG387" i="11" s="1"/>
  <c r="K387" i="11" s="1"/>
  <c r="AI379" i="11"/>
  <c r="AG379" i="11" s="1"/>
  <c r="K379" i="11" s="1"/>
  <c r="AI371" i="11"/>
  <c r="AG371" i="11" s="1"/>
  <c r="K371" i="11" s="1"/>
  <c r="AI363" i="11"/>
  <c r="AG363" i="11" s="1"/>
  <c r="K363" i="11" s="1"/>
  <c r="AI355" i="11"/>
  <c r="AG355" i="11" s="1"/>
  <c r="K355" i="11" s="1"/>
  <c r="AI347" i="11"/>
  <c r="AG347" i="11" s="1"/>
  <c r="K347" i="11" s="1"/>
  <c r="AI339" i="11"/>
  <c r="AG339" i="11" s="1"/>
  <c r="K339" i="11" s="1"/>
  <c r="AI331" i="11"/>
  <c r="AG331" i="11" s="1"/>
  <c r="K331" i="11" s="1"/>
  <c r="AI210" i="11"/>
  <c r="AG210" i="11" s="1"/>
  <c r="K210" i="11" s="1"/>
  <c r="AI224" i="11"/>
  <c r="AG224" i="11" s="1"/>
  <c r="K224" i="11" s="1"/>
  <c r="AI270" i="11"/>
  <c r="AG270" i="11" s="1"/>
  <c r="K270" i="11" s="1"/>
  <c r="AI64" i="11"/>
  <c r="AG64" i="11" s="1"/>
  <c r="K64" i="11" s="1"/>
  <c r="AI22" i="11"/>
  <c r="AG22" i="11" s="1"/>
  <c r="K22" i="11" s="1"/>
  <c r="AI365" i="11"/>
  <c r="AG365" i="11" s="1"/>
  <c r="K365" i="11" s="1"/>
  <c r="AI232" i="11"/>
  <c r="AG232" i="11" s="1"/>
  <c r="K232" i="11" s="1"/>
  <c r="AI491" i="11"/>
  <c r="AG491" i="11" s="1"/>
  <c r="K491" i="11" s="1"/>
  <c r="AI479" i="11"/>
  <c r="AG479" i="11" s="1"/>
  <c r="K479" i="11" s="1"/>
  <c r="AI488" i="11"/>
  <c r="AG488" i="11" s="1"/>
  <c r="K488" i="11" s="1"/>
  <c r="AI427" i="11"/>
  <c r="AG427" i="11" s="1"/>
  <c r="K427" i="11" s="1"/>
  <c r="AI321" i="11"/>
  <c r="AG321" i="11" s="1"/>
  <c r="K321" i="11" s="1"/>
  <c r="AI325" i="11"/>
  <c r="AG325" i="11" s="1"/>
  <c r="K325" i="11" s="1"/>
  <c r="AI399" i="11"/>
  <c r="AG399" i="11" s="1"/>
  <c r="K399" i="11" s="1"/>
  <c r="AI243" i="11"/>
  <c r="AG243" i="11" s="1"/>
  <c r="K243" i="11" s="1"/>
  <c r="AI274" i="11"/>
  <c r="AG274" i="11" s="1"/>
  <c r="K274" i="11" s="1"/>
  <c r="AI263" i="11"/>
  <c r="AG263" i="11" s="1"/>
  <c r="K263" i="11" s="1"/>
  <c r="AI265" i="11"/>
  <c r="AG265" i="11" s="1"/>
  <c r="K265" i="11" s="1"/>
  <c r="AI209" i="11"/>
  <c r="AG209" i="11" s="1"/>
  <c r="K209" i="11" s="1"/>
  <c r="AI240" i="11"/>
  <c r="AG240" i="11" s="1"/>
  <c r="K240" i="11" s="1"/>
  <c r="AI48" i="11"/>
  <c r="AG48" i="11" s="1"/>
  <c r="K48" i="11" s="1"/>
  <c r="AI167" i="11"/>
  <c r="AG167" i="11" s="1"/>
  <c r="K167" i="11" s="1"/>
  <c r="AI159" i="11"/>
  <c r="AG159" i="11" s="1"/>
  <c r="K159" i="11" s="1"/>
  <c r="AI151" i="11"/>
  <c r="AG151" i="11" s="1"/>
  <c r="K151" i="11" s="1"/>
  <c r="AI143" i="11"/>
  <c r="AG143" i="11" s="1"/>
  <c r="K143" i="11" s="1"/>
  <c r="AI135" i="11"/>
  <c r="AG135" i="11" s="1"/>
  <c r="K135" i="11" s="1"/>
  <c r="AI127" i="11"/>
  <c r="AG127" i="11" s="1"/>
  <c r="K127" i="11" s="1"/>
  <c r="AI164" i="11"/>
  <c r="AG164" i="11" s="1"/>
  <c r="K164" i="11" s="1"/>
  <c r="AI156" i="11"/>
  <c r="AG156" i="11" s="1"/>
  <c r="K156" i="11" s="1"/>
  <c r="AI148" i="11"/>
  <c r="AG148" i="11" s="1"/>
  <c r="K148" i="11" s="1"/>
  <c r="AI140" i="11"/>
  <c r="AG140" i="11" s="1"/>
  <c r="K140" i="11" s="1"/>
  <c r="AI132" i="11"/>
  <c r="AG132" i="11" s="1"/>
  <c r="K132" i="11" s="1"/>
  <c r="AI124" i="11"/>
  <c r="AG124" i="11" s="1"/>
  <c r="K124" i="11" s="1"/>
  <c r="AI116" i="11"/>
  <c r="AG116" i="11" s="1"/>
  <c r="K116" i="11" s="1"/>
  <c r="AI108" i="11"/>
  <c r="AG108" i="11" s="1"/>
  <c r="K108" i="11" s="1"/>
  <c r="AI100" i="11"/>
  <c r="AG100" i="11" s="1"/>
  <c r="K100" i="11" s="1"/>
  <c r="AI92" i="11"/>
  <c r="AG92" i="11" s="1"/>
  <c r="K92" i="11" s="1"/>
  <c r="AI84" i="11"/>
  <c r="AG84" i="11" s="1"/>
  <c r="K84" i="11" s="1"/>
  <c r="AI76" i="11"/>
  <c r="AG76" i="11" s="1"/>
  <c r="K76" i="11" s="1"/>
  <c r="AI58" i="11"/>
  <c r="AG58" i="11" s="1"/>
  <c r="K58" i="11" s="1"/>
  <c r="AI21" i="11"/>
  <c r="AG21" i="11" s="1"/>
  <c r="K21" i="11" s="1"/>
  <c r="AI27" i="11"/>
  <c r="AG27" i="11" s="1"/>
  <c r="K27" i="11" s="1"/>
  <c r="AI391" i="11"/>
  <c r="AG391" i="11" s="1"/>
  <c r="K391" i="11" s="1"/>
  <c r="AI343" i="11"/>
  <c r="AG343" i="11" s="1"/>
  <c r="K343" i="11" s="1"/>
  <c r="AI349" i="11"/>
  <c r="AG349" i="11" s="1"/>
  <c r="K349" i="11" s="1"/>
  <c r="AI60" i="11"/>
  <c r="AG60" i="11" s="1"/>
  <c r="K60" i="11" s="1"/>
  <c r="AI492" i="11"/>
  <c r="AG492" i="11" s="1"/>
  <c r="K492" i="11" s="1"/>
  <c r="AI480" i="11"/>
  <c r="AG480" i="11" s="1"/>
  <c r="K480" i="11" s="1"/>
  <c r="AI385" i="11"/>
  <c r="AG385" i="11" s="1"/>
  <c r="K385" i="11" s="1"/>
  <c r="AI377" i="11"/>
  <c r="AG377" i="11" s="1"/>
  <c r="K377" i="11" s="1"/>
  <c r="AI369" i="11"/>
  <c r="AG369" i="11" s="1"/>
  <c r="K369" i="11" s="1"/>
  <c r="AI361" i="11"/>
  <c r="AG361" i="11" s="1"/>
  <c r="K361" i="11" s="1"/>
  <c r="AI353" i="11"/>
  <c r="AG353" i="11" s="1"/>
  <c r="K353" i="11" s="1"/>
  <c r="AI345" i="11"/>
  <c r="AG345" i="11" s="1"/>
  <c r="K345" i="11" s="1"/>
  <c r="AI337" i="11"/>
  <c r="AG337" i="11" s="1"/>
  <c r="K337" i="11" s="1"/>
  <c r="AI323" i="11"/>
  <c r="AG323" i="11" s="1"/>
  <c r="K323" i="11" s="1"/>
  <c r="AI250" i="11"/>
  <c r="AG250" i="11" s="1"/>
  <c r="K250" i="11" s="1"/>
  <c r="AI208" i="11"/>
  <c r="AG208" i="11" s="1"/>
  <c r="K208" i="11" s="1"/>
  <c r="AI237" i="11"/>
  <c r="AG237" i="11" s="1"/>
  <c r="K237" i="11" s="1"/>
  <c r="AI49" i="11"/>
  <c r="AG49" i="11" s="1"/>
  <c r="K49" i="11" s="1"/>
  <c r="AI68" i="11"/>
  <c r="AG68" i="11" s="1"/>
  <c r="K68" i="11" s="1"/>
  <c r="AI52" i="11"/>
  <c r="AG52" i="11" s="1"/>
  <c r="K52" i="11" s="1"/>
  <c r="AI20" i="11"/>
  <c r="AG20" i="11" s="1"/>
  <c r="K20" i="11" s="1"/>
  <c r="AG19" i="11"/>
  <c r="K19" i="11" s="1"/>
  <c r="AI19" i="11"/>
  <c r="AI528" i="11"/>
  <c r="AG528" i="11" s="1"/>
  <c r="K528" i="11" s="1"/>
  <c r="AI403" i="11"/>
  <c r="AG403" i="11" s="1"/>
  <c r="K403" i="11" s="1"/>
  <c r="AI375" i="11"/>
  <c r="AG375" i="11" s="1"/>
  <c r="K375" i="11" s="1"/>
  <c r="AI490" i="11"/>
  <c r="AG490" i="11" s="1"/>
  <c r="K490" i="11" s="1"/>
  <c r="AI373" i="11"/>
  <c r="AG373" i="11" s="1"/>
  <c r="K373" i="11" s="1"/>
  <c r="AI204" i="11"/>
  <c r="AG204" i="11" s="1"/>
  <c r="K204" i="11" s="1"/>
  <c r="AI483" i="11"/>
  <c r="AG483" i="11" s="1"/>
  <c r="K483" i="11" s="1"/>
  <c r="AI401" i="11"/>
  <c r="AG401" i="11" s="1"/>
  <c r="K401" i="11" s="1"/>
  <c r="AI328" i="11"/>
  <c r="AG328" i="11" s="1"/>
  <c r="K328" i="11" s="1"/>
  <c r="AI255" i="11"/>
  <c r="AG255" i="11" s="1"/>
  <c r="K255" i="11" s="1"/>
  <c r="AI257" i="11"/>
  <c r="AG257" i="11" s="1"/>
  <c r="K257" i="11" s="1"/>
  <c r="AI207" i="11"/>
  <c r="AG207" i="11" s="1"/>
  <c r="K207" i="11" s="1"/>
  <c r="AI272" i="11"/>
  <c r="AG272" i="11" s="1"/>
  <c r="K272" i="11" s="1"/>
  <c r="AI220" i="11"/>
  <c r="AG220" i="11" s="1"/>
  <c r="K220" i="11" s="1"/>
  <c r="AI165" i="11"/>
  <c r="AG165" i="11" s="1"/>
  <c r="K165" i="11" s="1"/>
  <c r="AI157" i="11"/>
  <c r="AG157" i="11" s="1"/>
  <c r="K157" i="11" s="1"/>
  <c r="AI149" i="11"/>
  <c r="AG149" i="11" s="1"/>
  <c r="K149" i="11" s="1"/>
  <c r="AI141" i="11"/>
  <c r="AG141" i="11" s="1"/>
  <c r="K141" i="11" s="1"/>
  <c r="AI133" i="11"/>
  <c r="AG133" i="11" s="1"/>
  <c r="K133" i="11" s="1"/>
  <c r="AI125" i="11"/>
  <c r="AG125" i="11" s="1"/>
  <c r="K125" i="11" s="1"/>
  <c r="AI278" i="11"/>
  <c r="AG278" i="11" s="1"/>
  <c r="K278" i="11" s="1"/>
  <c r="AI170" i="11"/>
  <c r="AG170" i="11" s="1"/>
  <c r="K170" i="11" s="1"/>
  <c r="AI162" i="11"/>
  <c r="AG162" i="11" s="1"/>
  <c r="K162" i="11" s="1"/>
  <c r="AI154" i="11"/>
  <c r="AG154" i="11" s="1"/>
  <c r="K154" i="11" s="1"/>
  <c r="AI146" i="11"/>
  <c r="AG146" i="11" s="1"/>
  <c r="K146" i="11" s="1"/>
  <c r="AI138" i="11"/>
  <c r="AG138" i="11" s="1"/>
  <c r="K138" i="11" s="1"/>
  <c r="AI130" i="11"/>
  <c r="AG130" i="11" s="1"/>
  <c r="K130" i="11" s="1"/>
  <c r="AI122" i="11"/>
  <c r="AG122" i="11" s="1"/>
  <c r="K122" i="11" s="1"/>
  <c r="AI114" i="11"/>
  <c r="AG114" i="11" s="1"/>
  <c r="K114" i="11" s="1"/>
  <c r="AI106" i="11"/>
  <c r="AG106" i="11" s="1"/>
  <c r="K106" i="11" s="1"/>
  <c r="AI98" i="11"/>
  <c r="AG98" i="11" s="1"/>
  <c r="K98" i="11" s="1"/>
  <c r="AI90" i="11"/>
  <c r="AG90" i="11" s="1"/>
  <c r="K90" i="11" s="1"/>
  <c r="AI82" i="11"/>
  <c r="AG82" i="11" s="1"/>
  <c r="K82" i="11" s="1"/>
  <c r="AI74" i="11"/>
  <c r="AG74" i="11" s="1"/>
  <c r="K74" i="11" s="1"/>
  <c r="AI62" i="11"/>
  <c r="AG62" i="11" s="1"/>
  <c r="K62" i="11" s="1"/>
  <c r="AI38" i="11"/>
  <c r="AG38" i="11" s="1"/>
  <c r="K38" i="11" s="1"/>
  <c r="AI18" i="11"/>
  <c r="AG18" i="11" s="1"/>
  <c r="K18" i="11" s="1"/>
  <c r="AI25" i="11"/>
  <c r="AG25" i="11" s="1"/>
  <c r="K25" i="11" s="1"/>
  <c r="AG14" i="11" l="1"/>
  <c r="K14" i="11" s="1"/>
  <c r="AI17" i="11"/>
  <c r="AG17" i="11" s="1"/>
  <c r="K17" i="11" s="1"/>
  <c r="AI16" i="11"/>
  <c r="AG16" i="11" s="1"/>
  <c r="K16" i="11" s="1"/>
  <c r="AG15" i="11"/>
  <c r="K15" i="11" s="1"/>
  <c r="AI13" i="11"/>
  <c r="AG13" i="11" s="1"/>
  <c r="K13" i="11" s="1"/>
  <c r="V14" i="9"/>
  <c r="U14" i="9"/>
  <c r="T14" i="9"/>
  <c r="S14" i="9"/>
  <c r="R14" i="9"/>
  <c r="CD15" i="9"/>
  <c r="CC15" i="9"/>
  <c r="CB15" i="9"/>
  <c r="CA15" i="9"/>
  <c r="BZ15" i="9"/>
  <c r="BY15" i="9"/>
  <c r="BX15" i="9"/>
  <c r="BW15" i="9"/>
  <c r="BV15" i="9"/>
  <c r="BU15" i="9"/>
  <c r="BT15" i="9"/>
  <c r="N19" i="8"/>
  <c r="N18" i="8"/>
  <c r="N17" i="8"/>
  <c r="N16" i="8"/>
  <c r="N15" i="8"/>
  <c r="N14" i="8"/>
  <c r="N13" i="8"/>
  <c r="N12" i="8"/>
  <c r="N11" i="8"/>
  <c r="N10" i="8"/>
  <c r="N9" i="8"/>
  <c r="N8" i="8"/>
  <c r="Y19" i="8"/>
  <c r="AC19" i="8" s="1"/>
  <c r="X19" i="8"/>
  <c r="AB19" i="8" s="1"/>
  <c r="W19" i="8"/>
  <c r="AA19" i="8" s="1"/>
  <c r="Y18" i="8"/>
  <c r="AC18" i="8" s="1"/>
  <c r="X18" i="8"/>
  <c r="AB18" i="8" s="1"/>
  <c r="W18" i="8"/>
  <c r="AA18" i="8" s="1"/>
  <c r="Y17" i="8"/>
  <c r="AC17" i="8" s="1"/>
  <c r="X17" i="8"/>
  <c r="AB17" i="8" s="1"/>
  <c r="W17" i="8"/>
  <c r="AA17" i="8" s="1"/>
  <c r="Y16" i="8"/>
  <c r="AC16" i="8" s="1"/>
  <c r="X16" i="8"/>
  <c r="AB16" i="8" s="1"/>
  <c r="W16" i="8"/>
  <c r="AA16" i="8" s="1"/>
  <c r="Y15" i="8"/>
  <c r="AC15" i="8" s="1"/>
  <c r="X15" i="8"/>
  <c r="AB15" i="8" s="1"/>
  <c r="W15" i="8"/>
  <c r="AA15" i="8" s="1"/>
  <c r="Y14" i="8"/>
  <c r="AC14" i="8" s="1"/>
  <c r="X14" i="8"/>
  <c r="AB14" i="8" s="1"/>
  <c r="W14" i="8"/>
  <c r="AA14" i="8" s="1"/>
  <c r="Y13" i="8"/>
  <c r="AC13" i="8" s="1"/>
  <c r="X13" i="8"/>
  <c r="AB13" i="8" s="1"/>
  <c r="W13" i="8"/>
  <c r="AA13" i="8" s="1"/>
  <c r="Y12" i="8"/>
  <c r="AC12" i="8" s="1"/>
  <c r="X12" i="8"/>
  <c r="AB12" i="8" s="1"/>
  <c r="W12" i="8"/>
  <c r="AA12" i="8" s="1"/>
  <c r="Y11" i="8"/>
  <c r="AC11" i="8" s="1"/>
  <c r="X11" i="8"/>
  <c r="AB11" i="8" s="1"/>
  <c r="W11" i="8"/>
  <c r="AA11" i="8" s="1"/>
  <c r="Y10" i="8"/>
  <c r="AC10" i="8" s="1"/>
  <c r="X10" i="8"/>
  <c r="AB10" i="8" s="1"/>
  <c r="W10" i="8"/>
  <c r="AA10" i="8" s="1"/>
  <c r="Y9" i="8"/>
  <c r="AC9" i="8" s="1"/>
  <c r="X9" i="8"/>
  <c r="AB9" i="8" s="1"/>
  <c r="W9" i="8"/>
  <c r="AA9" i="8" s="1"/>
  <c r="Y8" i="8"/>
  <c r="X8" i="8"/>
  <c r="W8" i="8"/>
  <c r="CB615" i="9"/>
  <c r="CB614" i="9"/>
  <c r="CB613" i="9"/>
  <c r="CB612" i="9"/>
  <c r="CB611" i="9"/>
  <c r="CB610" i="9"/>
  <c r="CB609" i="9"/>
  <c r="CB608" i="9"/>
  <c r="CB607" i="9"/>
  <c r="CB606" i="9"/>
  <c r="CB605" i="9"/>
  <c r="CB604" i="9"/>
  <c r="CB603" i="9"/>
  <c r="CB602" i="9"/>
  <c r="CB601" i="9"/>
  <c r="CB600" i="9"/>
  <c r="CB599" i="9"/>
  <c r="CB598" i="9"/>
  <c r="CB597" i="9"/>
  <c r="CB596" i="9"/>
  <c r="CB595" i="9"/>
  <c r="CB594" i="9"/>
  <c r="CB593" i="9"/>
  <c r="CB592" i="9"/>
  <c r="CB591" i="9"/>
  <c r="CB590" i="9"/>
  <c r="CB589" i="9"/>
  <c r="CB588" i="9"/>
  <c r="CB587" i="9"/>
  <c r="CB586" i="9"/>
  <c r="CB585" i="9"/>
  <c r="CB584" i="9"/>
  <c r="CB583" i="9"/>
  <c r="CB582" i="9"/>
  <c r="CB581" i="9"/>
  <c r="CB580" i="9"/>
  <c r="CB579" i="9"/>
  <c r="CB578" i="9"/>
  <c r="CB577" i="9"/>
  <c r="CB576" i="9"/>
  <c r="CB575" i="9"/>
  <c r="CB574" i="9"/>
  <c r="CB573" i="9"/>
  <c r="CB572" i="9"/>
  <c r="CB571" i="9"/>
  <c r="CB570" i="9"/>
  <c r="CB569" i="9"/>
  <c r="CB568" i="9"/>
  <c r="CB567" i="9"/>
  <c r="CB566" i="9"/>
  <c r="CB565" i="9"/>
  <c r="CB564" i="9"/>
  <c r="CB563" i="9"/>
  <c r="CB562" i="9"/>
  <c r="CB561" i="9"/>
  <c r="CB560" i="9"/>
  <c r="CB559" i="9"/>
  <c r="CB558" i="9"/>
  <c r="CB557" i="9"/>
  <c r="CB556" i="9"/>
  <c r="CB555" i="9"/>
  <c r="CB554" i="9"/>
  <c r="CB553" i="9"/>
  <c r="CB552" i="9"/>
  <c r="CB551" i="9"/>
  <c r="CB550" i="9"/>
  <c r="CB549" i="9"/>
  <c r="CB548" i="9"/>
  <c r="CB547" i="9"/>
  <c r="CB546" i="9"/>
  <c r="CB545" i="9"/>
  <c r="CB544" i="9"/>
  <c r="CB543" i="9"/>
  <c r="CB542" i="9"/>
  <c r="CB541" i="9"/>
  <c r="CB540" i="9"/>
  <c r="CB539" i="9"/>
  <c r="CB538" i="9"/>
  <c r="CB537" i="9"/>
  <c r="CB536" i="9"/>
  <c r="CB535" i="9"/>
  <c r="CB534" i="9"/>
  <c r="CB533" i="9"/>
  <c r="CB532" i="9"/>
  <c r="CB531" i="9"/>
  <c r="CB530" i="9"/>
  <c r="CB529" i="9"/>
  <c r="CB528" i="9"/>
  <c r="CB527" i="9"/>
  <c r="CB526" i="9"/>
  <c r="CB525" i="9"/>
  <c r="CB524" i="9"/>
  <c r="CB523" i="9"/>
  <c r="CB522" i="9"/>
  <c r="CB521" i="9"/>
  <c r="CB520" i="9"/>
  <c r="CB519" i="9"/>
  <c r="CB518" i="9"/>
  <c r="CB517" i="9"/>
  <c r="CB516" i="9"/>
  <c r="CB515" i="9"/>
  <c r="CB514" i="9"/>
  <c r="CB513" i="9"/>
  <c r="CB512" i="9"/>
  <c r="CB511" i="9"/>
  <c r="CB510" i="9"/>
  <c r="CB509" i="9"/>
  <c r="CB508" i="9"/>
  <c r="CB507" i="9"/>
  <c r="CB506" i="9"/>
  <c r="CB505" i="9"/>
  <c r="CB504" i="9"/>
  <c r="CB503" i="9"/>
  <c r="CB502" i="9"/>
  <c r="CB501" i="9"/>
  <c r="CB500" i="9"/>
  <c r="CB499" i="9"/>
  <c r="CB498" i="9"/>
  <c r="CB497" i="9"/>
  <c r="CB496" i="9"/>
  <c r="CB495" i="9"/>
  <c r="CB494" i="9"/>
  <c r="CB493" i="9"/>
  <c r="CB492" i="9"/>
  <c r="CB491" i="9"/>
  <c r="CB490" i="9"/>
  <c r="CB489" i="9"/>
  <c r="CB488" i="9"/>
  <c r="CB487" i="9"/>
  <c r="CB486" i="9"/>
  <c r="CB485" i="9"/>
  <c r="CB484" i="9"/>
  <c r="CB483" i="9"/>
  <c r="CB482" i="9"/>
  <c r="CB481" i="9"/>
  <c r="CB480" i="9"/>
  <c r="CB479" i="9"/>
  <c r="CB478" i="9"/>
  <c r="CB477" i="9"/>
  <c r="CB476" i="9"/>
  <c r="CB475" i="9"/>
  <c r="CB474" i="9"/>
  <c r="CB473" i="9"/>
  <c r="CB472" i="9"/>
  <c r="CB471" i="9"/>
  <c r="CB470" i="9"/>
  <c r="CB469" i="9"/>
  <c r="CB468" i="9"/>
  <c r="CB467" i="9"/>
  <c r="CB466" i="9"/>
  <c r="CB465" i="9"/>
  <c r="CB464" i="9"/>
  <c r="CB463" i="9"/>
  <c r="CB462" i="9"/>
  <c r="CB461" i="9"/>
  <c r="CB460" i="9"/>
  <c r="CB459" i="9"/>
  <c r="CB458" i="9"/>
  <c r="CB457" i="9"/>
  <c r="CB456" i="9"/>
  <c r="CB455" i="9"/>
  <c r="CB454" i="9"/>
  <c r="CB453" i="9"/>
  <c r="CB452" i="9"/>
  <c r="CB451" i="9"/>
  <c r="CB450" i="9"/>
  <c r="CB449" i="9"/>
  <c r="CB448" i="9"/>
  <c r="CB447" i="9"/>
  <c r="CB446" i="9"/>
  <c r="CB445" i="9"/>
  <c r="CB444" i="9"/>
  <c r="CB443" i="9"/>
  <c r="CB442" i="9"/>
  <c r="CB441" i="9"/>
  <c r="CB440" i="9"/>
  <c r="CB439" i="9"/>
  <c r="CB438" i="9"/>
  <c r="CB437" i="9"/>
  <c r="CB436" i="9"/>
  <c r="CB435" i="9"/>
  <c r="CB434" i="9"/>
  <c r="CB433" i="9"/>
  <c r="CB432" i="9"/>
  <c r="CB431" i="9"/>
  <c r="CB430" i="9"/>
  <c r="CB429" i="9"/>
  <c r="CB428" i="9"/>
  <c r="CB427" i="9"/>
  <c r="CB426" i="9"/>
  <c r="CB425" i="9"/>
  <c r="CB424" i="9"/>
  <c r="CB423" i="9"/>
  <c r="CB422" i="9"/>
  <c r="CB421" i="9"/>
  <c r="CB420" i="9"/>
  <c r="CB419" i="9"/>
  <c r="CB418" i="9"/>
  <c r="CB417" i="9"/>
  <c r="CB416" i="9"/>
  <c r="CB415" i="9"/>
  <c r="CB414" i="9"/>
  <c r="CB413" i="9"/>
  <c r="CB412" i="9"/>
  <c r="CB411" i="9"/>
  <c r="CB410" i="9"/>
  <c r="CB409" i="9"/>
  <c r="CB408" i="9"/>
  <c r="CB407" i="9"/>
  <c r="CB406" i="9"/>
  <c r="CB405" i="9"/>
  <c r="CB404" i="9"/>
  <c r="CB403" i="9"/>
  <c r="CB402" i="9"/>
  <c r="CB401" i="9"/>
  <c r="CB400" i="9"/>
  <c r="CB399" i="9"/>
  <c r="CB398" i="9"/>
  <c r="CB397" i="9"/>
  <c r="CB396" i="9"/>
  <c r="CB395" i="9"/>
  <c r="CB394" i="9"/>
  <c r="CB393" i="9"/>
  <c r="CB392" i="9"/>
  <c r="CB391" i="9"/>
  <c r="CB390" i="9"/>
  <c r="CB389" i="9"/>
  <c r="CB388" i="9"/>
  <c r="CB387" i="9"/>
  <c r="CB386" i="9"/>
  <c r="CB385" i="9"/>
  <c r="CB384" i="9"/>
  <c r="CB383" i="9"/>
  <c r="CB382" i="9"/>
  <c r="CB381" i="9"/>
  <c r="CB380" i="9"/>
  <c r="CB379" i="9"/>
  <c r="CB378" i="9"/>
  <c r="CB377" i="9"/>
  <c r="CB376" i="9"/>
  <c r="CB375" i="9"/>
  <c r="CB374" i="9"/>
  <c r="CB373" i="9"/>
  <c r="CB372" i="9"/>
  <c r="CB371" i="9"/>
  <c r="CB370" i="9"/>
  <c r="CB369" i="9"/>
  <c r="CB368" i="9"/>
  <c r="CB367" i="9"/>
  <c r="CB366" i="9"/>
  <c r="CB365" i="9"/>
  <c r="CB364" i="9"/>
  <c r="CB363" i="9"/>
  <c r="CB362" i="9"/>
  <c r="CB361" i="9"/>
  <c r="CB360" i="9"/>
  <c r="CB359" i="9"/>
  <c r="CB358" i="9"/>
  <c r="CB357" i="9"/>
  <c r="CB356" i="9"/>
  <c r="CB355" i="9"/>
  <c r="CB354" i="9"/>
  <c r="CB353" i="9"/>
  <c r="CB352" i="9"/>
  <c r="CB351" i="9"/>
  <c r="CB350" i="9"/>
  <c r="CB349" i="9"/>
  <c r="CB348" i="9"/>
  <c r="CB347" i="9"/>
  <c r="CB346" i="9"/>
  <c r="CB345" i="9"/>
  <c r="CB344" i="9"/>
  <c r="CB343" i="9"/>
  <c r="CB342" i="9"/>
  <c r="CB341" i="9"/>
  <c r="CB340" i="9"/>
  <c r="CB339" i="9"/>
  <c r="CB338" i="9"/>
  <c r="CB337" i="9"/>
  <c r="CB336" i="9"/>
  <c r="CB335" i="9"/>
  <c r="CB334" i="9"/>
  <c r="CB333" i="9"/>
  <c r="CB332" i="9"/>
  <c r="CB331" i="9"/>
  <c r="CB330" i="9"/>
  <c r="CB329" i="9"/>
  <c r="CB328" i="9"/>
  <c r="CB327" i="9"/>
  <c r="CB326" i="9"/>
  <c r="CB325" i="9"/>
  <c r="CB324" i="9"/>
  <c r="CB323" i="9"/>
  <c r="CB322" i="9"/>
  <c r="CB321" i="9"/>
  <c r="CB320" i="9"/>
  <c r="CB319" i="9"/>
  <c r="CB318" i="9"/>
  <c r="CB317" i="9"/>
  <c r="CB316" i="9"/>
  <c r="CB315" i="9"/>
  <c r="CB314" i="9"/>
  <c r="CB313" i="9"/>
  <c r="CB312" i="9"/>
  <c r="CB311" i="9"/>
  <c r="CB310" i="9"/>
  <c r="CB309" i="9"/>
  <c r="CB308" i="9"/>
  <c r="CB307" i="9"/>
  <c r="CB306" i="9"/>
  <c r="CB305" i="9"/>
  <c r="CB304" i="9"/>
  <c r="CB303" i="9"/>
  <c r="CB302" i="9"/>
  <c r="CB301" i="9"/>
  <c r="CB300" i="9"/>
  <c r="CB299" i="9"/>
  <c r="CB298" i="9"/>
  <c r="CB297" i="9"/>
  <c r="CB296" i="9"/>
  <c r="CB295" i="9"/>
  <c r="CB294" i="9"/>
  <c r="CB293" i="9"/>
  <c r="CB292" i="9"/>
  <c r="CB291" i="9"/>
  <c r="CB290" i="9"/>
  <c r="CB289" i="9"/>
  <c r="CB288" i="9"/>
  <c r="CB287" i="9"/>
  <c r="CB286" i="9"/>
  <c r="CB285" i="9"/>
  <c r="CB284" i="9"/>
  <c r="CB283" i="9"/>
  <c r="CB282" i="9"/>
  <c r="CB281" i="9"/>
  <c r="CB280" i="9"/>
  <c r="CB279" i="9"/>
  <c r="CB278" i="9"/>
  <c r="CB277" i="9"/>
  <c r="CB276" i="9"/>
  <c r="CB275" i="9"/>
  <c r="CB274" i="9"/>
  <c r="CB273" i="9"/>
  <c r="CB272" i="9"/>
  <c r="CB271" i="9"/>
  <c r="CB270" i="9"/>
  <c r="CB269" i="9"/>
  <c r="CB268" i="9"/>
  <c r="CB267" i="9"/>
  <c r="CB266" i="9"/>
  <c r="CB265" i="9"/>
  <c r="CB264" i="9"/>
  <c r="CB263" i="9"/>
  <c r="CB262" i="9"/>
  <c r="CB261" i="9"/>
  <c r="CB260" i="9"/>
  <c r="CB259" i="9"/>
  <c r="CB258" i="9"/>
  <c r="CB257" i="9"/>
  <c r="CB256" i="9"/>
  <c r="CB255" i="9"/>
  <c r="CB254" i="9"/>
  <c r="CB253" i="9"/>
  <c r="CB252" i="9"/>
  <c r="CB251" i="9"/>
  <c r="CB250" i="9"/>
  <c r="CB249" i="9"/>
  <c r="CB248" i="9"/>
  <c r="CB247" i="9"/>
  <c r="CB246" i="9"/>
  <c r="CB245" i="9"/>
  <c r="CB244" i="9"/>
  <c r="CB243" i="9"/>
  <c r="CB242" i="9"/>
  <c r="CB241" i="9"/>
  <c r="CB240" i="9"/>
  <c r="CB239" i="9"/>
  <c r="CB238" i="9"/>
  <c r="CB237" i="9"/>
  <c r="CB236" i="9"/>
  <c r="CB235" i="9"/>
  <c r="CB234" i="9"/>
  <c r="CB233" i="9"/>
  <c r="CB232" i="9"/>
  <c r="CB231" i="9"/>
  <c r="CB230" i="9"/>
  <c r="CB229" i="9"/>
  <c r="CB228" i="9"/>
  <c r="CB227" i="9"/>
  <c r="CB226" i="9"/>
  <c r="CB225" i="9"/>
  <c r="CB224" i="9"/>
  <c r="CB223" i="9"/>
  <c r="CB222" i="9"/>
  <c r="CB221" i="9"/>
  <c r="CB220" i="9"/>
  <c r="CB219" i="9"/>
  <c r="CB218" i="9"/>
  <c r="CB217" i="9"/>
  <c r="CB216" i="9"/>
  <c r="CB215" i="9"/>
  <c r="CB214" i="9"/>
  <c r="CB213" i="9"/>
  <c r="CB212" i="9"/>
  <c r="CB211" i="9"/>
  <c r="CB210" i="9"/>
  <c r="CB209" i="9"/>
  <c r="CB208" i="9"/>
  <c r="CB207" i="9"/>
  <c r="CB206" i="9"/>
  <c r="CB205" i="9"/>
  <c r="CB204" i="9"/>
  <c r="CB203" i="9"/>
  <c r="CB202" i="9"/>
  <c r="CB201" i="9"/>
  <c r="CB200" i="9"/>
  <c r="CB199" i="9"/>
  <c r="CB198" i="9"/>
  <c r="CB197" i="9"/>
  <c r="CB196" i="9"/>
  <c r="CB195" i="9"/>
  <c r="CB194" i="9"/>
  <c r="CB193" i="9"/>
  <c r="CB192" i="9"/>
  <c r="CB191" i="9"/>
  <c r="CB190" i="9"/>
  <c r="CB189" i="9"/>
  <c r="CB188" i="9"/>
  <c r="CB187" i="9"/>
  <c r="CB186" i="9"/>
  <c r="CB185" i="9"/>
  <c r="CB184" i="9"/>
  <c r="CB183" i="9"/>
  <c r="CB182" i="9"/>
  <c r="CB181" i="9"/>
  <c r="CB180" i="9"/>
  <c r="CB179" i="9"/>
  <c r="CB178" i="9"/>
  <c r="CB177" i="9"/>
  <c r="CB176" i="9"/>
  <c r="CB175" i="9"/>
  <c r="CB174" i="9"/>
  <c r="CB173" i="9"/>
  <c r="CB172" i="9"/>
  <c r="CB171" i="9"/>
  <c r="CB170" i="9"/>
  <c r="CB169" i="9"/>
  <c r="CB168" i="9"/>
  <c r="CB167" i="9"/>
  <c r="CB166" i="9"/>
  <c r="CB165" i="9"/>
  <c r="CB164" i="9"/>
  <c r="CB163" i="9"/>
  <c r="CB162" i="9"/>
  <c r="CB161" i="9"/>
  <c r="CB160" i="9"/>
  <c r="CB159" i="9"/>
  <c r="CB158" i="9"/>
  <c r="CB157" i="9"/>
  <c r="CB156" i="9"/>
  <c r="CB155" i="9"/>
  <c r="CB154" i="9"/>
  <c r="CB153" i="9"/>
  <c r="CB152" i="9"/>
  <c r="CB151" i="9"/>
  <c r="CB150" i="9"/>
  <c r="CB149" i="9"/>
  <c r="CB148" i="9"/>
  <c r="CB147" i="9"/>
  <c r="CB146" i="9"/>
  <c r="CB145" i="9"/>
  <c r="CB144" i="9"/>
  <c r="CB143" i="9"/>
  <c r="CB142" i="9"/>
  <c r="CB141" i="9"/>
  <c r="CB140" i="9"/>
  <c r="CB139" i="9"/>
  <c r="CB138" i="9"/>
  <c r="CB137" i="9"/>
  <c r="CB136" i="9"/>
  <c r="CB135" i="9"/>
  <c r="CB134" i="9"/>
  <c r="CB133" i="9"/>
  <c r="CB132" i="9"/>
  <c r="CB131" i="9"/>
  <c r="CB130" i="9"/>
  <c r="CB129" i="9"/>
  <c r="CB128" i="9"/>
  <c r="CB127" i="9"/>
  <c r="CB126" i="9"/>
  <c r="CB125" i="9"/>
  <c r="CB124" i="9"/>
  <c r="CB123" i="9"/>
  <c r="CB122" i="9"/>
  <c r="CB121" i="9"/>
  <c r="CB120" i="9"/>
  <c r="CB119" i="9"/>
  <c r="CB118" i="9"/>
  <c r="CB117" i="9"/>
  <c r="CB116" i="9"/>
  <c r="CB115" i="9"/>
  <c r="CB114" i="9"/>
  <c r="CB113" i="9"/>
  <c r="CB112" i="9"/>
  <c r="CB111" i="9"/>
  <c r="CB110" i="9"/>
  <c r="CB109" i="9"/>
  <c r="CB108" i="9"/>
  <c r="CB107" i="9"/>
  <c r="CB106" i="9"/>
  <c r="CB105" i="9"/>
  <c r="CB104" i="9"/>
  <c r="CB103" i="9"/>
  <c r="CB102" i="9"/>
  <c r="CB101" i="9"/>
  <c r="CB100" i="9"/>
  <c r="CB99" i="9"/>
  <c r="CB98" i="9"/>
  <c r="CB97" i="9"/>
  <c r="CB96" i="9"/>
  <c r="CB95" i="9"/>
  <c r="CB94" i="9"/>
  <c r="CB93" i="9"/>
  <c r="CB92" i="9"/>
  <c r="CB91" i="9"/>
  <c r="CB90" i="9"/>
  <c r="CB89" i="9"/>
  <c r="CB88" i="9"/>
  <c r="CB87" i="9"/>
  <c r="CB86" i="9"/>
  <c r="CB85" i="9"/>
  <c r="CB84" i="9"/>
  <c r="CB83" i="9"/>
  <c r="CB82" i="9"/>
  <c r="CB81" i="9"/>
  <c r="CB80" i="9"/>
  <c r="CB79" i="9"/>
  <c r="CB78" i="9"/>
  <c r="CB77" i="9"/>
  <c r="CB76" i="9"/>
  <c r="CB75" i="9"/>
  <c r="CB74" i="9"/>
  <c r="CB73" i="9"/>
  <c r="CB72" i="9"/>
  <c r="CB71" i="9"/>
  <c r="CB70" i="9"/>
  <c r="CB69" i="9"/>
  <c r="CB68" i="9"/>
  <c r="CB67" i="9"/>
  <c r="CB66" i="9"/>
  <c r="CB65" i="9"/>
  <c r="CB64" i="9"/>
  <c r="CB63" i="9"/>
  <c r="CB62" i="9"/>
  <c r="CB61" i="9"/>
  <c r="CB60" i="9"/>
  <c r="CB59" i="9"/>
  <c r="CB58" i="9"/>
  <c r="CB57" i="9"/>
  <c r="CB56" i="9"/>
  <c r="CB55" i="9"/>
  <c r="CB54" i="9"/>
  <c r="CB53" i="9"/>
  <c r="CB52" i="9"/>
  <c r="CB51" i="9"/>
  <c r="CB50" i="9"/>
  <c r="CB49" i="9"/>
  <c r="CB48" i="9"/>
  <c r="CB47" i="9"/>
  <c r="CB46" i="9"/>
  <c r="CB45" i="9"/>
  <c r="CB44" i="9"/>
  <c r="CB43" i="9"/>
  <c r="CB42" i="9"/>
  <c r="CB41" i="9"/>
  <c r="CB40" i="9"/>
  <c r="CB39" i="9"/>
  <c r="CB38" i="9"/>
  <c r="CB37" i="9"/>
  <c r="CB36" i="9"/>
  <c r="CB35" i="9"/>
  <c r="CB34" i="9"/>
  <c r="CB33" i="9"/>
  <c r="CB32" i="9"/>
  <c r="CB31" i="9"/>
  <c r="CB30" i="9"/>
  <c r="CB29" i="9"/>
  <c r="CB28" i="9"/>
  <c r="CB27" i="9"/>
  <c r="CB26" i="9"/>
  <c r="CB25" i="9"/>
  <c r="CB24" i="9"/>
  <c r="CB23" i="9"/>
  <c r="CB22" i="9"/>
  <c r="CB21" i="9"/>
  <c r="CB20" i="9"/>
  <c r="CB19" i="9"/>
  <c r="CB18" i="9"/>
  <c r="CB17" i="9"/>
  <c r="CB16" i="9"/>
  <c r="F615" i="9" l="1"/>
  <c r="E615" i="9"/>
  <c r="D615" i="9"/>
  <c r="F614" i="9"/>
  <c r="E614" i="9"/>
  <c r="D614" i="9"/>
  <c r="F613" i="9"/>
  <c r="E613" i="9"/>
  <c r="D613" i="9"/>
  <c r="F612" i="9"/>
  <c r="E612" i="9"/>
  <c r="D612" i="9"/>
  <c r="F611" i="9"/>
  <c r="E611" i="9"/>
  <c r="D611" i="9"/>
  <c r="F610" i="9"/>
  <c r="E610" i="9"/>
  <c r="D610" i="9"/>
  <c r="F609" i="9"/>
  <c r="E609" i="9"/>
  <c r="D609" i="9"/>
  <c r="F608" i="9"/>
  <c r="E608" i="9"/>
  <c r="D608" i="9"/>
  <c r="F607" i="9"/>
  <c r="E607" i="9"/>
  <c r="D607" i="9"/>
  <c r="F606" i="9"/>
  <c r="E606" i="9"/>
  <c r="D606" i="9"/>
  <c r="F605" i="9"/>
  <c r="E605" i="9"/>
  <c r="D605" i="9"/>
  <c r="F604" i="9"/>
  <c r="E604" i="9"/>
  <c r="D604" i="9"/>
  <c r="F603" i="9"/>
  <c r="E603" i="9"/>
  <c r="D603" i="9"/>
  <c r="F602" i="9"/>
  <c r="E602" i="9"/>
  <c r="D602" i="9"/>
  <c r="F601" i="9"/>
  <c r="E601" i="9"/>
  <c r="D601" i="9"/>
  <c r="F600" i="9"/>
  <c r="E600" i="9"/>
  <c r="D600" i="9"/>
  <c r="F599" i="9"/>
  <c r="E599" i="9"/>
  <c r="D599" i="9"/>
  <c r="F598" i="9"/>
  <c r="E598" i="9"/>
  <c r="D598" i="9"/>
  <c r="F597" i="9"/>
  <c r="E597" i="9"/>
  <c r="D597" i="9"/>
  <c r="F596" i="9"/>
  <c r="E596" i="9"/>
  <c r="D596" i="9"/>
  <c r="F595" i="9"/>
  <c r="E595" i="9"/>
  <c r="D595" i="9"/>
  <c r="F594" i="9"/>
  <c r="E594" i="9"/>
  <c r="D594" i="9"/>
  <c r="F593" i="9"/>
  <c r="E593" i="9"/>
  <c r="D593" i="9"/>
  <c r="F592" i="9"/>
  <c r="E592" i="9"/>
  <c r="D592" i="9"/>
  <c r="F591" i="9"/>
  <c r="E591" i="9"/>
  <c r="D591" i="9"/>
  <c r="F590" i="9"/>
  <c r="E590" i="9"/>
  <c r="D590" i="9"/>
  <c r="F589" i="9"/>
  <c r="E589" i="9"/>
  <c r="D589" i="9"/>
  <c r="F588" i="9"/>
  <c r="E588" i="9"/>
  <c r="D588" i="9"/>
  <c r="F587" i="9"/>
  <c r="E587" i="9"/>
  <c r="D587" i="9"/>
  <c r="F586" i="9"/>
  <c r="E586" i="9"/>
  <c r="D586" i="9"/>
  <c r="F585" i="9"/>
  <c r="E585" i="9"/>
  <c r="D585" i="9"/>
  <c r="F584" i="9"/>
  <c r="E584" i="9"/>
  <c r="D584" i="9"/>
  <c r="F583" i="9"/>
  <c r="E583" i="9"/>
  <c r="D583" i="9"/>
  <c r="F582" i="9"/>
  <c r="E582" i="9"/>
  <c r="D582" i="9"/>
  <c r="F581" i="9"/>
  <c r="E581" i="9"/>
  <c r="D581" i="9"/>
  <c r="F580" i="9"/>
  <c r="E580" i="9"/>
  <c r="D580" i="9"/>
  <c r="F579" i="9"/>
  <c r="E579" i="9"/>
  <c r="D579" i="9"/>
  <c r="F578" i="9"/>
  <c r="E578" i="9"/>
  <c r="D578" i="9"/>
  <c r="F577" i="9"/>
  <c r="E577" i="9"/>
  <c r="D577" i="9"/>
  <c r="F576" i="9"/>
  <c r="E576" i="9"/>
  <c r="D576" i="9"/>
  <c r="F575" i="9"/>
  <c r="E575" i="9"/>
  <c r="D575" i="9"/>
  <c r="F574" i="9"/>
  <c r="E574" i="9"/>
  <c r="D574" i="9"/>
  <c r="F573" i="9"/>
  <c r="E573" i="9"/>
  <c r="D573" i="9"/>
  <c r="F572" i="9"/>
  <c r="E572" i="9"/>
  <c r="D572" i="9"/>
  <c r="F571" i="9"/>
  <c r="E571" i="9"/>
  <c r="D571" i="9"/>
  <c r="F570" i="9"/>
  <c r="E570" i="9"/>
  <c r="D570" i="9"/>
  <c r="F569" i="9"/>
  <c r="E569" i="9"/>
  <c r="D569" i="9"/>
  <c r="F568" i="9"/>
  <c r="E568" i="9"/>
  <c r="D568" i="9"/>
  <c r="F567" i="9"/>
  <c r="E567" i="9"/>
  <c r="D567" i="9"/>
  <c r="F566" i="9"/>
  <c r="E566" i="9"/>
  <c r="D566" i="9"/>
  <c r="F565" i="9"/>
  <c r="E565" i="9"/>
  <c r="D565" i="9"/>
  <c r="F564" i="9"/>
  <c r="E564" i="9"/>
  <c r="D564" i="9"/>
  <c r="F563" i="9"/>
  <c r="E563" i="9"/>
  <c r="D563" i="9"/>
  <c r="F562" i="9"/>
  <c r="E562" i="9"/>
  <c r="D562" i="9"/>
  <c r="F561" i="9"/>
  <c r="E561" i="9"/>
  <c r="D561" i="9"/>
  <c r="F560" i="9"/>
  <c r="E560" i="9"/>
  <c r="D560" i="9"/>
  <c r="F559" i="9"/>
  <c r="E559" i="9"/>
  <c r="D559" i="9"/>
  <c r="F558" i="9"/>
  <c r="E558" i="9"/>
  <c r="D558" i="9"/>
  <c r="F557" i="9"/>
  <c r="E557" i="9"/>
  <c r="D557" i="9"/>
  <c r="F556" i="9"/>
  <c r="E556" i="9"/>
  <c r="D556" i="9"/>
  <c r="F555" i="9"/>
  <c r="E555" i="9"/>
  <c r="D555" i="9"/>
  <c r="F554" i="9"/>
  <c r="E554" i="9"/>
  <c r="D554" i="9"/>
  <c r="F553" i="9"/>
  <c r="E553" i="9"/>
  <c r="D553" i="9"/>
  <c r="F552" i="9"/>
  <c r="E552" i="9"/>
  <c r="D552" i="9"/>
  <c r="F551" i="9"/>
  <c r="E551" i="9"/>
  <c r="D551" i="9"/>
  <c r="F550" i="9"/>
  <c r="E550" i="9"/>
  <c r="D550" i="9"/>
  <c r="F549" i="9"/>
  <c r="E549" i="9"/>
  <c r="D549" i="9"/>
  <c r="F548" i="9"/>
  <c r="E548" i="9"/>
  <c r="D548" i="9"/>
  <c r="F547" i="9"/>
  <c r="E547" i="9"/>
  <c r="D547" i="9"/>
  <c r="F546" i="9"/>
  <c r="E546" i="9"/>
  <c r="D546" i="9"/>
  <c r="F545" i="9"/>
  <c r="E545" i="9"/>
  <c r="D545" i="9"/>
  <c r="F544" i="9"/>
  <c r="E544" i="9"/>
  <c r="D544" i="9"/>
  <c r="F543" i="9"/>
  <c r="E543" i="9"/>
  <c r="D543" i="9"/>
  <c r="F542" i="9"/>
  <c r="E542" i="9"/>
  <c r="D542" i="9"/>
  <c r="F541" i="9"/>
  <c r="E541" i="9"/>
  <c r="D541" i="9"/>
  <c r="F540" i="9"/>
  <c r="E540" i="9"/>
  <c r="D540" i="9"/>
  <c r="F539" i="9"/>
  <c r="E539" i="9"/>
  <c r="D539" i="9"/>
  <c r="F538" i="9"/>
  <c r="E538" i="9"/>
  <c r="D538" i="9"/>
  <c r="F537" i="9"/>
  <c r="E537" i="9"/>
  <c r="D537" i="9"/>
  <c r="F536" i="9"/>
  <c r="E536" i="9"/>
  <c r="D536" i="9"/>
  <c r="F535" i="9"/>
  <c r="E535" i="9"/>
  <c r="D535" i="9"/>
  <c r="F534" i="9"/>
  <c r="E534" i="9"/>
  <c r="D534" i="9"/>
  <c r="F533" i="9"/>
  <c r="E533" i="9"/>
  <c r="D533" i="9"/>
  <c r="F532" i="9"/>
  <c r="E532" i="9"/>
  <c r="D532" i="9"/>
  <c r="F531" i="9"/>
  <c r="E531" i="9"/>
  <c r="D531" i="9"/>
  <c r="F530" i="9"/>
  <c r="E530" i="9"/>
  <c r="D530" i="9"/>
  <c r="F529" i="9"/>
  <c r="E529" i="9"/>
  <c r="D529" i="9"/>
  <c r="F528" i="9"/>
  <c r="E528" i="9"/>
  <c r="D528" i="9"/>
  <c r="F527" i="9"/>
  <c r="E527" i="9"/>
  <c r="D527" i="9"/>
  <c r="F526" i="9"/>
  <c r="E526" i="9"/>
  <c r="D526" i="9"/>
  <c r="F525" i="9"/>
  <c r="E525" i="9"/>
  <c r="D525" i="9"/>
  <c r="F524" i="9"/>
  <c r="E524" i="9"/>
  <c r="D524" i="9"/>
  <c r="F523" i="9"/>
  <c r="E523" i="9"/>
  <c r="D523" i="9"/>
  <c r="F522" i="9"/>
  <c r="E522" i="9"/>
  <c r="D522" i="9"/>
  <c r="F521" i="9"/>
  <c r="E521" i="9"/>
  <c r="D521" i="9"/>
  <c r="F520" i="9"/>
  <c r="E520" i="9"/>
  <c r="D520" i="9"/>
  <c r="F519" i="9"/>
  <c r="E519" i="9"/>
  <c r="D519" i="9"/>
  <c r="F518" i="9"/>
  <c r="E518" i="9"/>
  <c r="D518" i="9"/>
  <c r="F517" i="9"/>
  <c r="E517" i="9"/>
  <c r="D517" i="9"/>
  <c r="F516" i="9"/>
  <c r="E516" i="9"/>
  <c r="D516" i="9"/>
  <c r="F515" i="9"/>
  <c r="E515" i="9"/>
  <c r="D515" i="9"/>
  <c r="F514" i="9"/>
  <c r="E514" i="9"/>
  <c r="D514" i="9"/>
  <c r="F513" i="9"/>
  <c r="E513" i="9"/>
  <c r="D513" i="9"/>
  <c r="F512" i="9"/>
  <c r="E512" i="9"/>
  <c r="D512" i="9"/>
  <c r="F511" i="9"/>
  <c r="E511" i="9"/>
  <c r="D511" i="9"/>
  <c r="F510" i="9"/>
  <c r="E510" i="9"/>
  <c r="D510" i="9"/>
  <c r="F509" i="9"/>
  <c r="E509" i="9"/>
  <c r="D509" i="9"/>
  <c r="F508" i="9"/>
  <c r="E508" i="9"/>
  <c r="D508" i="9"/>
  <c r="F507" i="9"/>
  <c r="E507" i="9"/>
  <c r="D507" i="9"/>
  <c r="F506" i="9"/>
  <c r="E506" i="9"/>
  <c r="D506" i="9"/>
  <c r="F505" i="9"/>
  <c r="E505" i="9"/>
  <c r="D505" i="9"/>
  <c r="F504" i="9"/>
  <c r="E504" i="9"/>
  <c r="D504" i="9"/>
  <c r="F503" i="9"/>
  <c r="E503" i="9"/>
  <c r="D503" i="9"/>
  <c r="F502" i="9"/>
  <c r="E502" i="9"/>
  <c r="D502" i="9"/>
  <c r="F501" i="9"/>
  <c r="E501" i="9"/>
  <c r="D501" i="9"/>
  <c r="F500" i="9"/>
  <c r="E500" i="9"/>
  <c r="D500" i="9"/>
  <c r="F499" i="9"/>
  <c r="E499" i="9"/>
  <c r="D499" i="9"/>
  <c r="F498" i="9"/>
  <c r="E498" i="9"/>
  <c r="D498" i="9"/>
  <c r="F497" i="9"/>
  <c r="E497" i="9"/>
  <c r="D497" i="9"/>
  <c r="F496" i="9"/>
  <c r="E496" i="9"/>
  <c r="D496" i="9"/>
  <c r="F495" i="9"/>
  <c r="E495" i="9"/>
  <c r="D495" i="9"/>
  <c r="F494" i="9"/>
  <c r="E494" i="9"/>
  <c r="D494" i="9"/>
  <c r="F493" i="9"/>
  <c r="E493" i="9"/>
  <c r="D493" i="9"/>
  <c r="F492" i="9"/>
  <c r="E492" i="9"/>
  <c r="D492" i="9"/>
  <c r="F491" i="9"/>
  <c r="E491" i="9"/>
  <c r="D491" i="9"/>
  <c r="F490" i="9"/>
  <c r="E490" i="9"/>
  <c r="D490" i="9"/>
  <c r="F489" i="9"/>
  <c r="E489" i="9"/>
  <c r="D489" i="9"/>
  <c r="F488" i="9"/>
  <c r="E488" i="9"/>
  <c r="D488" i="9"/>
  <c r="F487" i="9"/>
  <c r="E487" i="9"/>
  <c r="D487" i="9"/>
  <c r="F486" i="9"/>
  <c r="E486" i="9"/>
  <c r="D486" i="9"/>
  <c r="F485" i="9"/>
  <c r="E485" i="9"/>
  <c r="D485" i="9"/>
  <c r="F484" i="9"/>
  <c r="E484" i="9"/>
  <c r="D484" i="9"/>
  <c r="F483" i="9"/>
  <c r="E483" i="9"/>
  <c r="D483" i="9"/>
  <c r="F482" i="9"/>
  <c r="E482" i="9"/>
  <c r="D482" i="9"/>
  <c r="F481" i="9"/>
  <c r="E481" i="9"/>
  <c r="D481" i="9"/>
  <c r="F480" i="9"/>
  <c r="E480" i="9"/>
  <c r="D480" i="9"/>
  <c r="F479" i="9"/>
  <c r="E479" i="9"/>
  <c r="D479" i="9"/>
  <c r="F478" i="9"/>
  <c r="E478" i="9"/>
  <c r="D478" i="9"/>
  <c r="F477" i="9"/>
  <c r="E477" i="9"/>
  <c r="D477" i="9"/>
  <c r="F476" i="9"/>
  <c r="E476" i="9"/>
  <c r="D476" i="9"/>
  <c r="F475" i="9"/>
  <c r="E475" i="9"/>
  <c r="D475" i="9"/>
  <c r="F474" i="9"/>
  <c r="E474" i="9"/>
  <c r="D474" i="9"/>
  <c r="F473" i="9"/>
  <c r="E473" i="9"/>
  <c r="D473" i="9"/>
  <c r="F472" i="9"/>
  <c r="E472" i="9"/>
  <c r="D472" i="9"/>
  <c r="F471" i="9"/>
  <c r="E471" i="9"/>
  <c r="D471" i="9"/>
  <c r="F470" i="9"/>
  <c r="E470" i="9"/>
  <c r="D470" i="9"/>
  <c r="F469" i="9"/>
  <c r="E469" i="9"/>
  <c r="D469" i="9"/>
  <c r="F468" i="9"/>
  <c r="E468" i="9"/>
  <c r="D468" i="9"/>
  <c r="F467" i="9"/>
  <c r="E467" i="9"/>
  <c r="D467" i="9"/>
  <c r="F466" i="9"/>
  <c r="E466" i="9"/>
  <c r="D466" i="9"/>
  <c r="F465" i="9"/>
  <c r="E465" i="9"/>
  <c r="D465" i="9"/>
  <c r="F464" i="9"/>
  <c r="E464" i="9"/>
  <c r="D464" i="9"/>
  <c r="F463" i="9"/>
  <c r="E463" i="9"/>
  <c r="D463" i="9"/>
  <c r="F462" i="9"/>
  <c r="E462" i="9"/>
  <c r="D462" i="9"/>
  <c r="F461" i="9"/>
  <c r="E461" i="9"/>
  <c r="D461" i="9"/>
  <c r="F460" i="9"/>
  <c r="E460" i="9"/>
  <c r="D460" i="9"/>
  <c r="F459" i="9"/>
  <c r="E459" i="9"/>
  <c r="D459" i="9"/>
  <c r="F458" i="9"/>
  <c r="E458" i="9"/>
  <c r="D458" i="9"/>
  <c r="F457" i="9"/>
  <c r="E457" i="9"/>
  <c r="D457" i="9"/>
  <c r="F456" i="9"/>
  <c r="E456" i="9"/>
  <c r="D456" i="9"/>
  <c r="F455" i="9"/>
  <c r="E455" i="9"/>
  <c r="D455" i="9"/>
  <c r="F454" i="9"/>
  <c r="E454" i="9"/>
  <c r="D454" i="9"/>
  <c r="F453" i="9"/>
  <c r="E453" i="9"/>
  <c r="D453" i="9"/>
  <c r="F452" i="9"/>
  <c r="E452" i="9"/>
  <c r="D452" i="9"/>
  <c r="F451" i="9"/>
  <c r="E451" i="9"/>
  <c r="D451" i="9"/>
  <c r="F450" i="9"/>
  <c r="E450" i="9"/>
  <c r="D450" i="9"/>
  <c r="F449" i="9"/>
  <c r="E449" i="9"/>
  <c r="D449" i="9"/>
  <c r="F448" i="9"/>
  <c r="E448" i="9"/>
  <c r="D448" i="9"/>
  <c r="F447" i="9"/>
  <c r="E447" i="9"/>
  <c r="D447" i="9"/>
  <c r="F446" i="9"/>
  <c r="E446" i="9"/>
  <c r="D446" i="9"/>
  <c r="F445" i="9"/>
  <c r="E445" i="9"/>
  <c r="D445" i="9"/>
  <c r="F444" i="9"/>
  <c r="E444" i="9"/>
  <c r="D444" i="9"/>
  <c r="F443" i="9"/>
  <c r="E443" i="9"/>
  <c r="D443" i="9"/>
  <c r="F442" i="9"/>
  <c r="E442" i="9"/>
  <c r="D442" i="9"/>
  <c r="F441" i="9"/>
  <c r="E441" i="9"/>
  <c r="D441" i="9"/>
  <c r="F440" i="9"/>
  <c r="E440" i="9"/>
  <c r="D440" i="9"/>
  <c r="F439" i="9"/>
  <c r="E439" i="9"/>
  <c r="D439" i="9"/>
  <c r="F438" i="9"/>
  <c r="E438" i="9"/>
  <c r="D438" i="9"/>
  <c r="F437" i="9"/>
  <c r="E437" i="9"/>
  <c r="D437" i="9"/>
  <c r="F436" i="9"/>
  <c r="E436" i="9"/>
  <c r="D436" i="9"/>
  <c r="F435" i="9"/>
  <c r="E435" i="9"/>
  <c r="D435" i="9"/>
  <c r="F434" i="9"/>
  <c r="E434" i="9"/>
  <c r="D434" i="9"/>
  <c r="F433" i="9"/>
  <c r="E433" i="9"/>
  <c r="D433" i="9"/>
  <c r="F432" i="9"/>
  <c r="E432" i="9"/>
  <c r="D432" i="9"/>
  <c r="F431" i="9"/>
  <c r="E431" i="9"/>
  <c r="D431" i="9"/>
  <c r="F430" i="9"/>
  <c r="E430" i="9"/>
  <c r="D430" i="9"/>
  <c r="F429" i="9"/>
  <c r="E429" i="9"/>
  <c r="D429" i="9"/>
  <c r="F428" i="9"/>
  <c r="E428" i="9"/>
  <c r="D428" i="9"/>
  <c r="F427" i="9"/>
  <c r="E427" i="9"/>
  <c r="D427" i="9"/>
  <c r="F426" i="9"/>
  <c r="E426" i="9"/>
  <c r="D426" i="9"/>
  <c r="F425" i="9"/>
  <c r="E425" i="9"/>
  <c r="D425" i="9"/>
  <c r="F424" i="9"/>
  <c r="E424" i="9"/>
  <c r="D424" i="9"/>
  <c r="F423" i="9"/>
  <c r="E423" i="9"/>
  <c r="D423" i="9"/>
  <c r="F422" i="9"/>
  <c r="E422" i="9"/>
  <c r="D422" i="9"/>
  <c r="F421" i="9"/>
  <c r="E421" i="9"/>
  <c r="D421" i="9"/>
  <c r="F420" i="9"/>
  <c r="E420" i="9"/>
  <c r="D420" i="9"/>
  <c r="F419" i="9"/>
  <c r="E419" i="9"/>
  <c r="D419" i="9"/>
  <c r="F418" i="9"/>
  <c r="E418" i="9"/>
  <c r="D418" i="9"/>
  <c r="F417" i="9"/>
  <c r="E417" i="9"/>
  <c r="D417" i="9"/>
  <c r="F416" i="9"/>
  <c r="E416" i="9"/>
  <c r="D416" i="9"/>
  <c r="F415" i="9"/>
  <c r="E415" i="9"/>
  <c r="D415" i="9"/>
  <c r="F414" i="9"/>
  <c r="E414" i="9"/>
  <c r="D414" i="9"/>
  <c r="F413" i="9"/>
  <c r="E413" i="9"/>
  <c r="D413" i="9"/>
  <c r="F412" i="9"/>
  <c r="E412" i="9"/>
  <c r="D412" i="9"/>
  <c r="F411" i="9"/>
  <c r="E411" i="9"/>
  <c r="D411" i="9"/>
  <c r="F410" i="9"/>
  <c r="E410" i="9"/>
  <c r="D410" i="9"/>
  <c r="F409" i="9"/>
  <c r="E409" i="9"/>
  <c r="D409" i="9"/>
  <c r="F408" i="9"/>
  <c r="E408" i="9"/>
  <c r="D408" i="9"/>
  <c r="F407" i="9"/>
  <c r="E407" i="9"/>
  <c r="D407" i="9"/>
  <c r="F406" i="9"/>
  <c r="E406" i="9"/>
  <c r="D406" i="9"/>
  <c r="F405" i="9"/>
  <c r="E405" i="9"/>
  <c r="D405" i="9"/>
  <c r="F404" i="9"/>
  <c r="E404" i="9"/>
  <c r="D404" i="9"/>
  <c r="F403" i="9"/>
  <c r="E403" i="9"/>
  <c r="D403" i="9"/>
  <c r="F402" i="9"/>
  <c r="E402" i="9"/>
  <c r="D402" i="9"/>
  <c r="F401" i="9"/>
  <c r="E401" i="9"/>
  <c r="D401" i="9"/>
  <c r="F400" i="9"/>
  <c r="E400" i="9"/>
  <c r="D400" i="9"/>
  <c r="F399" i="9"/>
  <c r="E399" i="9"/>
  <c r="D399" i="9"/>
  <c r="F398" i="9"/>
  <c r="E398" i="9"/>
  <c r="D398" i="9"/>
  <c r="F397" i="9"/>
  <c r="E397" i="9"/>
  <c r="D397" i="9"/>
  <c r="F396" i="9"/>
  <c r="E396" i="9"/>
  <c r="D396" i="9"/>
  <c r="F395" i="9"/>
  <c r="E395" i="9"/>
  <c r="D395" i="9"/>
  <c r="F394" i="9"/>
  <c r="E394" i="9"/>
  <c r="D394" i="9"/>
  <c r="F393" i="9"/>
  <c r="E393" i="9"/>
  <c r="D393" i="9"/>
  <c r="F392" i="9"/>
  <c r="E392" i="9"/>
  <c r="D392" i="9"/>
  <c r="F391" i="9"/>
  <c r="E391" i="9"/>
  <c r="D391" i="9"/>
  <c r="F390" i="9"/>
  <c r="E390" i="9"/>
  <c r="D390" i="9"/>
  <c r="F389" i="9"/>
  <c r="E389" i="9"/>
  <c r="D389" i="9"/>
  <c r="F388" i="9"/>
  <c r="E388" i="9"/>
  <c r="D388" i="9"/>
  <c r="F387" i="9"/>
  <c r="E387" i="9"/>
  <c r="D387" i="9"/>
  <c r="F386" i="9"/>
  <c r="E386" i="9"/>
  <c r="D386" i="9"/>
  <c r="F385" i="9"/>
  <c r="E385" i="9"/>
  <c r="D385" i="9"/>
  <c r="F384" i="9"/>
  <c r="E384" i="9"/>
  <c r="D384" i="9"/>
  <c r="F383" i="9"/>
  <c r="E383" i="9"/>
  <c r="D383" i="9"/>
  <c r="F382" i="9"/>
  <c r="E382" i="9"/>
  <c r="D382" i="9"/>
  <c r="F381" i="9"/>
  <c r="E381" i="9"/>
  <c r="D381" i="9"/>
  <c r="F380" i="9"/>
  <c r="E380" i="9"/>
  <c r="D380" i="9"/>
  <c r="F379" i="9"/>
  <c r="E379" i="9"/>
  <c r="D379" i="9"/>
  <c r="F378" i="9"/>
  <c r="E378" i="9"/>
  <c r="D378" i="9"/>
  <c r="F377" i="9"/>
  <c r="E377" i="9"/>
  <c r="D377" i="9"/>
  <c r="F376" i="9"/>
  <c r="E376" i="9"/>
  <c r="D376" i="9"/>
  <c r="F375" i="9"/>
  <c r="E375" i="9"/>
  <c r="D375" i="9"/>
  <c r="F374" i="9"/>
  <c r="E374" i="9"/>
  <c r="D374" i="9"/>
  <c r="F373" i="9"/>
  <c r="E373" i="9"/>
  <c r="D373" i="9"/>
  <c r="F372" i="9"/>
  <c r="E372" i="9"/>
  <c r="D372" i="9"/>
  <c r="F371" i="9"/>
  <c r="E371" i="9"/>
  <c r="D371" i="9"/>
  <c r="F370" i="9"/>
  <c r="E370" i="9"/>
  <c r="D370" i="9"/>
  <c r="F369" i="9"/>
  <c r="E369" i="9"/>
  <c r="D369" i="9"/>
  <c r="F368" i="9"/>
  <c r="E368" i="9"/>
  <c r="D368" i="9"/>
  <c r="F367" i="9"/>
  <c r="E367" i="9"/>
  <c r="D367" i="9"/>
  <c r="F366" i="9"/>
  <c r="E366" i="9"/>
  <c r="D366" i="9"/>
  <c r="F365" i="9"/>
  <c r="E365" i="9"/>
  <c r="D365" i="9"/>
  <c r="F364" i="9"/>
  <c r="E364" i="9"/>
  <c r="D364" i="9"/>
  <c r="F363" i="9"/>
  <c r="E363" i="9"/>
  <c r="D363" i="9"/>
  <c r="F362" i="9"/>
  <c r="E362" i="9"/>
  <c r="D362" i="9"/>
  <c r="F361" i="9"/>
  <c r="E361" i="9"/>
  <c r="D361" i="9"/>
  <c r="F360" i="9"/>
  <c r="E360" i="9"/>
  <c r="D360" i="9"/>
  <c r="F359" i="9"/>
  <c r="E359" i="9"/>
  <c r="D359" i="9"/>
  <c r="F358" i="9"/>
  <c r="E358" i="9"/>
  <c r="D358" i="9"/>
  <c r="F357" i="9"/>
  <c r="E357" i="9"/>
  <c r="D357" i="9"/>
  <c r="F356" i="9"/>
  <c r="E356" i="9"/>
  <c r="D356" i="9"/>
  <c r="F355" i="9"/>
  <c r="E355" i="9"/>
  <c r="D355" i="9"/>
  <c r="F354" i="9"/>
  <c r="E354" i="9"/>
  <c r="D354" i="9"/>
  <c r="F353" i="9"/>
  <c r="E353" i="9"/>
  <c r="D353" i="9"/>
  <c r="F352" i="9"/>
  <c r="E352" i="9"/>
  <c r="D352" i="9"/>
  <c r="F351" i="9"/>
  <c r="E351" i="9"/>
  <c r="D351" i="9"/>
  <c r="F350" i="9"/>
  <c r="E350" i="9"/>
  <c r="D350" i="9"/>
  <c r="F349" i="9"/>
  <c r="E349" i="9"/>
  <c r="D349" i="9"/>
  <c r="F348" i="9"/>
  <c r="E348" i="9"/>
  <c r="D348" i="9"/>
  <c r="F347" i="9"/>
  <c r="E347" i="9"/>
  <c r="D347" i="9"/>
  <c r="F346" i="9"/>
  <c r="E346" i="9"/>
  <c r="D346" i="9"/>
  <c r="F345" i="9"/>
  <c r="E345" i="9"/>
  <c r="D345" i="9"/>
  <c r="F344" i="9"/>
  <c r="E344" i="9"/>
  <c r="D344" i="9"/>
  <c r="F343" i="9"/>
  <c r="E343" i="9"/>
  <c r="D343" i="9"/>
  <c r="F342" i="9"/>
  <c r="E342" i="9"/>
  <c r="D342" i="9"/>
  <c r="F341" i="9"/>
  <c r="E341" i="9"/>
  <c r="D341" i="9"/>
  <c r="F340" i="9"/>
  <c r="E340" i="9"/>
  <c r="D340" i="9"/>
  <c r="F339" i="9"/>
  <c r="E339" i="9"/>
  <c r="D339" i="9"/>
  <c r="F338" i="9"/>
  <c r="E338" i="9"/>
  <c r="D338" i="9"/>
  <c r="F337" i="9"/>
  <c r="E337" i="9"/>
  <c r="D337" i="9"/>
  <c r="F336" i="9"/>
  <c r="E336" i="9"/>
  <c r="D336" i="9"/>
  <c r="F335" i="9"/>
  <c r="E335" i="9"/>
  <c r="D335" i="9"/>
  <c r="F334" i="9"/>
  <c r="E334" i="9"/>
  <c r="D334" i="9"/>
  <c r="F333" i="9"/>
  <c r="E333" i="9"/>
  <c r="D333" i="9"/>
  <c r="F332" i="9"/>
  <c r="E332" i="9"/>
  <c r="D332" i="9"/>
  <c r="F331" i="9"/>
  <c r="E331" i="9"/>
  <c r="D331" i="9"/>
  <c r="F330" i="9"/>
  <c r="E330" i="9"/>
  <c r="D330" i="9"/>
  <c r="F329" i="9"/>
  <c r="E329" i="9"/>
  <c r="D329" i="9"/>
  <c r="F328" i="9"/>
  <c r="E328" i="9"/>
  <c r="D328" i="9"/>
  <c r="F327" i="9"/>
  <c r="E327" i="9"/>
  <c r="D327" i="9"/>
  <c r="F326" i="9"/>
  <c r="E326" i="9"/>
  <c r="D326" i="9"/>
  <c r="F325" i="9"/>
  <c r="E325" i="9"/>
  <c r="D325" i="9"/>
  <c r="F324" i="9"/>
  <c r="E324" i="9"/>
  <c r="D324" i="9"/>
  <c r="F323" i="9"/>
  <c r="E323" i="9"/>
  <c r="D323" i="9"/>
  <c r="F322" i="9"/>
  <c r="E322" i="9"/>
  <c r="D322" i="9"/>
  <c r="F321" i="9"/>
  <c r="E321" i="9"/>
  <c r="D321" i="9"/>
  <c r="F320" i="9"/>
  <c r="E320" i="9"/>
  <c r="D320" i="9"/>
  <c r="F319" i="9"/>
  <c r="E319" i="9"/>
  <c r="D319" i="9"/>
  <c r="F318" i="9"/>
  <c r="E318" i="9"/>
  <c r="D318" i="9"/>
  <c r="F317" i="9"/>
  <c r="E317" i="9"/>
  <c r="D317" i="9"/>
  <c r="F316" i="9"/>
  <c r="E316" i="9"/>
  <c r="D316" i="9"/>
  <c r="F315" i="9"/>
  <c r="E315" i="9"/>
  <c r="D315" i="9"/>
  <c r="F314" i="9"/>
  <c r="E314" i="9"/>
  <c r="D314" i="9"/>
  <c r="F313" i="9"/>
  <c r="E313" i="9"/>
  <c r="D313" i="9"/>
  <c r="F312" i="9"/>
  <c r="E312" i="9"/>
  <c r="D312" i="9"/>
  <c r="F311" i="9"/>
  <c r="E311" i="9"/>
  <c r="D311" i="9"/>
  <c r="F310" i="9"/>
  <c r="E310" i="9"/>
  <c r="D310" i="9"/>
  <c r="F309" i="9"/>
  <c r="E309" i="9"/>
  <c r="D309" i="9"/>
  <c r="F308" i="9"/>
  <c r="E308" i="9"/>
  <c r="D308" i="9"/>
  <c r="F307" i="9"/>
  <c r="E307" i="9"/>
  <c r="D307" i="9"/>
  <c r="F306" i="9"/>
  <c r="E306" i="9"/>
  <c r="D306" i="9"/>
  <c r="F305" i="9"/>
  <c r="E305" i="9"/>
  <c r="D305" i="9"/>
  <c r="F304" i="9"/>
  <c r="E304" i="9"/>
  <c r="D304" i="9"/>
  <c r="F303" i="9"/>
  <c r="E303" i="9"/>
  <c r="D303" i="9"/>
  <c r="F302" i="9"/>
  <c r="E302" i="9"/>
  <c r="D302" i="9"/>
  <c r="F301" i="9"/>
  <c r="E301" i="9"/>
  <c r="D301" i="9"/>
  <c r="F300" i="9"/>
  <c r="E300" i="9"/>
  <c r="D300" i="9"/>
  <c r="F299" i="9"/>
  <c r="E299" i="9"/>
  <c r="D299" i="9"/>
  <c r="F298" i="9"/>
  <c r="E298" i="9"/>
  <c r="D298" i="9"/>
  <c r="F297" i="9"/>
  <c r="E297" i="9"/>
  <c r="D297" i="9"/>
  <c r="F296" i="9"/>
  <c r="E296" i="9"/>
  <c r="D296" i="9"/>
  <c r="F295" i="9"/>
  <c r="E295" i="9"/>
  <c r="D295" i="9"/>
  <c r="F294" i="9"/>
  <c r="E294" i="9"/>
  <c r="D294" i="9"/>
  <c r="F293" i="9"/>
  <c r="E293" i="9"/>
  <c r="D293" i="9"/>
  <c r="F292" i="9"/>
  <c r="E292" i="9"/>
  <c r="D292" i="9"/>
  <c r="F291" i="9"/>
  <c r="E291" i="9"/>
  <c r="D291" i="9"/>
  <c r="F290" i="9"/>
  <c r="E290" i="9"/>
  <c r="D290" i="9"/>
  <c r="F289" i="9"/>
  <c r="E289" i="9"/>
  <c r="D289" i="9"/>
  <c r="F288" i="9"/>
  <c r="E288" i="9"/>
  <c r="D288" i="9"/>
  <c r="F287" i="9"/>
  <c r="E287" i="9"/>
  <c r="D287" i="9"/>
  <c r="F286" i="9"/>
  <c r="E286" i="9"/>
  <c r="D286" i="9"/>
  <c r="F285" i="9"/>
  <c r="E285" i="9"/>
  <c r="D285" i="9"/>
  <c r="F284" i="9"/>
  <c r="E284" i="9"/>
  <c r="D284" i="9"/>
  <c r="F283" i="9"/>
  <c r="E283" i="9"/>
  <c r="D283" i="9"/>
  <c r="F282" i="9"/>
  <c r="E282" i="9"/>
  <c r="D282" i="9"/>
  <c r="F281" i="9"/>
  <c r="E281" i="9"/>
  <c r="D281" i="9"/>
  <c r="F280" i="9"/>
  <c r="E280" i="9"/>
  <c r="D280" i="9"/>
  <c r="F279" i="9"/>
  <c r="E279" i="9"/>
  <c r="D279" i="9"/>
  <c r="F278" i="9"/>
  <c r="E278" i="9"/>
  <c r="D278" i="9"/>
  <c r="F277" i="9"/>
  <c r="E277" i="9"/>
  <c r="D277" i="9"/>
  <c r="F276" i="9"/>
  <c r="E276" i="9"/>
  <c r="D276" i="9"/>
  <c r="F275" i="9"/>
  <c r="E275" i="9"/>
  <c r="D275" i="9"/>
  <c r="F274" i="9"/>
  <c r="E274" i="9"/>
  <c r="D274" i="9"/>
  <c r="F273" i="9"/>
  <c r="E273" i="9"/>
  <c r="D273" i="9"/>
  <c r="F272" i="9"/>
  <c r="E272" i="9"/>
  <c r="D272" i="9"/>
  <c r="F271" i="9"/>
  <c r="E271" i="9"/>
  <c r="D271" i="9"/>
  <c r="F270" i="9"/>
  <c r="E270" i="9"/>
  <c r="D270" i="9"/>
  <c r="F269" i="9"/>
  <c r="E269" i="9"/>
  <c r="D269" i="9"/>
  <c r="F268" i="9"/>
  <c r="E268" i="9"/>
  <c r="D268" i="9"/>
  <c r="F267" i="9"/>
  <c r="E267" i="9"/>
  <c r="D267" i="9"/>
  <c r="F266" i="9"/>
  <c r="E266" i="9"/>
  <c r="D266" i="9"/>
  <c r="F265" i="9"/>
  <c r="E265" i="9"/>
  <c r="D265" i="9"/>
  <c r="F264" i="9"/>
  <c r="E264" i="9"/>
  <c r="D264" i="9"/>
  <c r="F263" i="9"/>
  <c r="E263" i="9"/>
  <c r="D263" i="9"/>
  <c r="F262" i="9"/>
  <c r="E262" i="9"/>
  <c r="D262" i="9"/>
  <c r="F261" i="9"/>
  <c r="E261" i="9"/>
  <c r="D261" i="9"/>
  <c r="F260" i="9"/>
  <c r="E260" i="9"/>
  <c r="D260" i="9"/>
  <c r="F259" i="9"/>
  <c r="E259" i="9"/>
  <c r="D259" i="9"/>
  <c r="F258" i="9"/>
  <c r="E258" i="9"/>
  <c r="D258" i="9"/>
  <c r="F257" i="9"/>
  <c r="E257" i="9"/>
  <c r="D257" i="9"/>
  <c r="F256" i="9"/>
  <c r="E256" i="9"/>
  <c r="D256" i="9"/>
  <c r="F255" i="9"/>
  <c r="E255" i="9"/>
  <c r="D255" i="9"/>
  <c r="F254" i="9"/>
  <c r="E254" i="9"/>
  <c r="D254" i="9"/>
  <c r="F253" i="9"/>
  <c r="E253" i="9"/>
  <c r="D253" i="9"/>
  <c r="F252" i="9"/>
  <c r="E252" i="9"/>
  <c r="D252" i="9"/>
  <c r="F251" i="9"/>
  <c r="E251" i="9"/>
  <c r="D251" i="9"/>
  <c r="F250" i="9"/>
  <c r="E250" i="9"/>
  <c r="D250" i="9"/>
  <c r="F249" i="9"/>
  <c r="E249" i="9"/>
  <c r="D249" i="9"/>
  <c r="F248" i="9"/>
  <c r="E248" i="9"/>
  <c r="D248" i="9"/>
  <c r="F247" i="9"/>
  <c r="E247" i="9"/>
  <c r="D247" i="9"/>
  <c r="F246" i="9"/>
  <c r="E246" i="9"/>
  <c r="D246" i="9"/>
  <c r="F245" i="9"/>
  <c r="E245" i="9"/>
  <c r="D245" i="9"/>
  <c r="F244" i="9"/>
  <c r="E244" i="9"/>
  <c r="D244" i="9"/>
  <c r="F243" i="9"/>
  <c r="E243" i="9"/>
  <c r="D243" i="9"/>
  <c r="F242" i="9"/>
  <c r="E242" i="9"/>
  <c r="D242" i="9"/>
  <c r="F241" i="9"/>
  <c r="E241" i="9"/>
  <c r="D241" i="9"/>
  <c r="F240" i="9"/>
  <c r="E240" i="9"/>
  <c r="D240" i="9"/>
  <c r="F239" i="9"/>
  <c r="E239" i="9"/>
  <c r="D239" i="9"/>
  <c r="F238" i="9"/>
  <c r="E238" i="9"/>
  <c r="D238" i="9"/>
  <c r="F237" i="9"/>
  <c r="E237" i="9"/>
  <c r="D237" i="9"/>
  <c r="F236" i="9"/>
  <c r="E236" i="9"/>
  <c r="D236" i="9"/>
  <c r="F235" i="9"/>
  <c r="E235" i="9"/>
  <c r="D235" i="9"/>
  <c r="F234" i="9"/>
  <c r="E234" i="9"/>
  <c r="D234" i="9"/>
  <c r="F233" i="9"/>
  <c r="E233" i="9"/>
  <c r="D233" i="9"/>
  <c r="F232" i="9"/>
  <c r="E232" i="9"/>
  <c r="D232" i="9"/>
  <c r="F231" i="9"/>
  <c r="E231" i="9"/>
  <c r="D231" i="9"/>
  <c r="F230" i="9"/>
  <c r="E230" i="9"/>
  <c r="D230" i="9"/>
  <c r="F229" i="9"/>
  <c r="E229" i="9"/>
  <c r="D229" i="9"/>
  <c r="F228" i="9"/>
  <c r="E228" i="9"/>
  <c r="D228" i="9"/>
  <c r="F227" i="9"/>
  <c r="E227" i="9"/>
  <c r="D227" i="9"/>
  <c r="F226" i="9"/>
  <c r="E226" i="9"/>
  <c r="D226" i="9"/>
  <c r="F225" i="9"/>
  <c r="E225" i="9"/>
  <c r="D225" i="9"/>
  <c r="F224" i="9"/>
  <c r="E224" i="9"/>
  <c r="D224" i="9"/>
  <c r="F223" i="9"/>
  <c r="E223" i="9"/>
  <c r="D223" i="9"/>
  <c r="F222" i="9"/>
  <c r="E222" i="9"/>
  <c r="D222" i="9"/>
  <c r="F221" i="9"/>
  <c r="E221" i="9"/>
  <c r="D221" i="9"/>
  <c r="F220" i="9"/>
  <c r="E220" i="9"/>
  <c r="D220" i="9"/>
  <c r="F219" i="9"/>
  <c r="E219" i="9"/>
  <c r="D219" i="9"/>
  <c r="F218" i="9"/>
  <c r="E218" i="9"/>
  <c r="D218" i="9"/>
  <c r="F217" i="9"/>
  <c r="E217" i="9"/>
  <c r="D217" i="9"/>
  <c r="F216" i="9"/>
  <c r="E216" i="9"/>
  <c r="D216" i="9"/>
  <c r="F215" i="9"/>
  <c r="E215" i="9"/>
  <c r="D215" i="9"/>
  <c r="F214" i="9"/>
  <c r="E214" i="9"/>
  <c r="D214" i="9"/>
  <c r="F213" i="9"/>
  <c r="E213" i="9"/>
  <c r="D213" i="9"/>
  <c r="F212" i="9"/>
  <c r="E212" i="9"/>
  <c r="D212" i="9"/>
  <c r="F211" i="9"/>
  <c r="E211" i="9"/>
  <c r="D211" i="9"/>
  <c r="F210" i="9"/>
  <c r="E210" i="9"/>
  <c r="D210" i="9"/>
  <c r="F209" i="9"/>
  <c r="E209" i="9"/>
  <c r="D209" i="9"/>
  <c r="F208" i="9"/>
  <c r="E208" i="9"/>
  <c r="D208" i="9"/>
  <c r="F207" i="9"/>
  <c r="E207" i="9"/>
  <c r="D207" i="9"/>
  <c r="F206" i="9"/>
  <c r="E206" i="9"/>
  <c r="D206" i="9"/>
  <c r="F205" i="9"/>
  <c r="E205" i="9"/>
  <c r="D205" i="9"/>
  <c r="F204" i="9"/>
  <c r="E204" i="9"/>
  <c r="D204" i="9"/>
  <c r="F203" i="9"/>
  <c r="E203" i="9"/>
  <c r="D203" i="9"/>
  <c r="F202" i="9"/>
  <c r="E202" i="9"/>
  <c r="D202" i="9"/>
  <c r="F201" i="9"/>
  <c r="E201" i="9"/>
  <c r="D201" i="9"/>
  <c r="F200" i="9"/>
  <c r="E200" i="9"/>
  <c r="D200" i="9"/>
  <c r="F199" i="9"/>
  <c r="E199" i="9"/>
  <c r="D199" i="9"/>
  <c r="F198" i="9"/>
  <c r="E198" i="9"/>
  <c r="D198" i="9"/>
  <c r="F197" i="9"/>
  <c r="E197" i="9"/>
  <c r="D197" i="9"/>
  <c r="F196" i="9"/>
  <c r="E196" i="9"/>
  <c r="D196" i="9"/>
  <c r="F195" i="9"/>
  <c r="E195" i="9"/>
  <c r="D195" i="9"/>
  <c r="F194" i="9"/>
  <c r="E194" i="9"/>
  <c r="D194" i="9"/>
  <c r="F193" i="9"/>
  <c r="E193" i="9"/>
  <c r="D193" i="9"/>
  <c r="F192" i="9"/>
  <c r="E192" i="9"/>
  <c r="D192" i="9"/>
  <c r="F191" i="9"/>
  <c r="E191" i="9"/>
  <c r="D191" i="9"/>
  <c r="F190" i="9"/>
  <c r="E190" i="9"/>
  <c r="D190" i="9"/>
  <c r="F189" i="9"/>
  <c r="E189" i="9"/>
  <c r="D189" i="9"/>
  <c r="F188" i="9"/>
  <c r="E188" i="9"/>
  <c r="D188" i="9"/>
  <c r="F187" i="9"/>
  <c r="E187" i="9"/>
  <c r="D187" i="9"/>
  <c r="F186" i="9"/>
  <c r="E186" i="9"/>
  <c r="D186" i="9"/>
  <c r="F185" i="9"/>
  <c r="E185" i="9"/>
  <c r="D185" i="9"/>
  <c r="F184" i="9"/>
  <c r="E184" i="9"/>
  <c r="D184" i="9"/>
  <c r="F183" i="9"/>
  <c r="E183" i="9"/>
  <c r="D183" i="9"/>
  <c r="F182" i="9"/>
  <c r="E182" i="9"/>
  <c r="D182" i="9"/>
  <c r="F181" i="9"/>
  <c r="E181" i="9"/>
  <c r="D181" i="9"/>
  <c r="F180" i="9"/>
  <c r="E180" i="9"/>
  <c r="D180" i="9"/>
  <c r="F179" i="9"/>
  <c r="E179" i="9"/>
  <c r="D179" i="9"/>
  <c r="F178" i="9"/>
  <c r="E178" i="9"/>
  <c r="D178" i="9"/>
  <c r="F177" i="9"/>
  <c r="E177" i="9"/>
  <c r="D177" i="9"/>
  <c r="F176" i="9"/>
  <c r="E176" i="9"/>
  <c r="D176" i="9"/>
  <c r="F175" i="9"/>
  <c r="E175" i="9"/>
  <c r="D175" i="9"/>
  <c r="F174" i="9"/>
  <c r="E174" i="9"/>
  <c r="D174" i="9"/>
  <c r="F173" i="9"/>
  <c r="E173" i="9"/>
  <c r="D173" i="9"/>
  <c r="F172" i="9"/>
  <c r="E172" i="9"/>
  <c r="D172" i="9"/>
  <c r="F171" i="9"/>
  <c r="E171" i="9"/>
  <c r="D171" i="9"/>
  <c r="F170" i="9"/>
  <c r="E170" i="9"/>
  <c r="D170" i="9"/>
  <c r="F169" i="9"/>
  <c r="E169" i="9"/>
  <c r="D169" i="9"/>
  <c r="F168" i="9"/>
  <c r="E168" i="9"/>
  <c r="D168" i="9"/>
  <c r="F167" i="9"/>
  <c r="E167" i="9"/>
  <c r="D167" i="9"/>
  <c r="F166" i="9"/>
  <c r="E166" i="9"/>
  <c r="D166" i="9"/>
  <c r="F165" i="9"/>
  <c r="E165" i="9"/>
  <c r="D165" i="9"/>
  <c r="F164" i="9"/>
  <c r="E164" i="9"/>
  <c r="D164" i="9"/>
  <c r="F163" i="9"/>
  <c r="E163" i="9"/>
  <c r="D163" i="9"/>
  <c r="F162" i="9"/>
  <c r="E162" i="9"/>
  <c r="D162" i="9"/>
  <c r="F161" i="9"/>
  <c r="E161" i="9"/>
  <c r="D161" i="9"/>
  <c r="F160" i="9"/>
  <c r="E160" i="9"/>
  <c r="D160" i="9"/>
  <c r="F159" i="9"/>
  <c r="E159" i="9"/>
  <c r="D159" i="9"/>
  <c r="F158" i="9"/>
  <c r="E158" i="9"/>
  <c r="D158" i="9"/>
  <c r="F157" i="9"/>
  <c r="E157" i="9"/>
  <c r="D157" i="9"/>
  <c r="F156" i="9"/>
  <c r="E156" i="9"/>
  <c r="D156" i="9"/>
  <c r="F155" i="9"/>
  <c r="E155" i="9"/>
  <c r="D155" i="9"/>
  <c r="F154" i="9"/>
  <c r="E154" i="9"/>
  <c r="D154" i="9"/>
  <c r="F153" i="9"/>
  <c r="E153" i="9"/>
  <c r="D153" i="9"/>
  <c r="F152" i="9"/>
  <c r="E152" i="9"/>
  <c r="D152" i="9"/>
  <c r="F151" i="9"/>
  <c r="E151" i="9"/>
  <c r="D151" i="9"/>
  <c r="F150" i="9"/>
  <c r="E150" i="9"/>
  <c r="D150" i="9"/>
  <c r="F149" i="9"/>
  <c r="E149" i="9"/>
  <c r="D149" i="9"/>
  <c r="F148" i="9"/>
  <c r="E148" i="9"/>
  <c r="D148" i="9"/>
  <c r="F147" i="9"/>
  <c r="E147" i="9"/>
  <c r="D147" i="9"/>
  <c r="F146" i="9"/>
  <c r="E146" i="9"/>
  <c r="D146" i="9"/>
  <c r="F145" i="9"/>
  <c r="E145" i="9"/>
  <c r="D145" i="9"/>
  <c r="F144" i="9"/>
  <c r="E144" i="9"/>
  <c r="D144" i="9"/>
  <c r="F143" i="9"/>
  <c r="E143" i="9"/>
  <c r="D143" i="9"/>
  <c r="F142" i="9"/>
  <c r="E142" i="9"/>
  <c r="D142" i="9"/>
  <c r="F141" i="9"/>
  <c r="E141" i="9"/>
  <c r="D141" i="9"/>
  <c r="F140" i="9"/>
  <c r="E140" i="9"/>
  <c r="D140" i="9"/>
  <c r="F139" i="9"/>
  <c r="E139" i="9"/>
  <c r="D139" i="9"/>
  <c r="F138" i="9"/>
  <c r="E138" i="9"/>
  <c r="D138" i="9"/>
  <c r="F137" i="9"/>
  <c r="E137" i="9"/>
  <c r="D137" i="9"/>
  <c r="F136" i="9"/>
  <c r="E136" i="9"/>
  <c r="D136" i="9"/>
  <c r="F135" i="9"/>
  <c r="E135" i="9"/>
  <c r="D135" i="9"/>
  <c r="F134" i="9"/>
  <c r="E134" i="9"/>
  <c r="D134" i="9"/>
  <c r="F133" i="9"/>
  <c r="E133" i="9"/>
  <c r="D133" i="9"/>
  <c r="F132" i="9"/>
  <c r="E132" i="9"/>
  <c r="D132" i="9"/>
  <c r="F131" i="9"/>
  <c r="E131" i="9"/>
  <c r="D131" i="9"/>
  <c r="F130" i="9"/>
  <c r="E130" i="9"/>
  <c r="D130" i="9"/>
  <c r="F129" i="9"/>
  <c r="E129" i="9"/>
  <c r="D129" i="9"/>
  <c r="F128" i="9"/>
  <c r="E128" i="9"/>
  <c r="D128" i="9"/>
  <c r="F127" i="9"/>
  <c r="E127" i="9"/>
  <c r="D127" i="9"/>
  <c r="F126" i="9"/>
  <c r="E126" i="9"/>
  <c r="D126" i="9"/>
  <c r="F125" i="9"/>
  <c r="E125" i="9"/>
  <c r="D125" i="9"/>
  <c r="F124" i="9"/>
  <c r="E124" i="9"/>
  <c r="D124" i="9"/>
  <c r="F123" i="9"/>
  <c r="E123" i="9"/>
  <c r="D123" i="9"/>
  <c r="F122" i="9"/>
  <c r="E122" i="9"/>
  <c r="D122" i="9"/>
  <c r="F121" i="9"/>
  <c r="E121" i="9"/>
  <c r="D121" i="9"/>
  <c r="F120" i="9"/>
  <c r="E120" i="9"/>
  <c r="D120" i="9"/>
  <c r="F119" i="9"/>
  <c r="E119" i="9"/>
  <c r="D119" i="9"/>
  <c r="F118" i="9"/>
  <c r="E118" i="9"/>
  <c r="D118" i="9"/>
  <c r="F117" i="9"/>
  <c r="E117" i="9"/>
  <c r="D117" i="9"/>
  <c r="F116" i="9"/>
  <c r="E116" i="9"/>
  <c r="D116" i="9"/>
  <c r="F115" i="9"/>
  <c r="E115" i="9"/>
  <c r="D115" i="9"/>
  <c r="F114" i="9"/>
  <c r="E114" i="9"/>
  <c r="D114" i="9"/>
  <c r="F113" i="9"/>
  <c r="E113" i="9"/>
  <c r="D113" i="9"/>
  <c r="F112" i="9"/>
  <c r="E112" i="9"/>
  <c r="D112" i="9"/>
  <c r="F111" i="9"/>
  <c r="E111" i="9"/>
  <c r="D111" i="9"/>
  <c r="F110" i="9"/>
  <c r="E110" i="9"/>
  <c r="D110" i="9"/>
  <c r="F109" i="9"/>
  <c r="E109" i="9"/>
  <c r="D109" i="9"/>
  <c r="F108" i="9"/>
  <c r="E108" i="9"/>
  <c r="D108" i="9"/>
  <c r="F107" i="9"/>
  <c r="E107" i="9"/>
  <c r="D107" i="9"/>
  <c r="F106" i="9"/>
  <c r="E106" i="9"/>
  <c r="D106" i="9"/>
  <c r="F105" i="9"/>
  <c r="E105" i="9"/>
  <c r="D105" i="9"/>
  <c r="F104" i="9"/>
  <c r="E104" i="9"/>
  <c r="D104" i="9"/>
  <c r="F103" i="9"/>
  <c r="E103" i="9"/>
  <c r="D103" i="9"/>
  <c r="F102" i="9"/>
  <c r="E102" i="9"/>
  <c r="D102" i="9"/>
  <c r="F101" i="9"/>
  <c r="E101" i="9"/>
  <c r="D101" i="9"/>
  <c r="F100" i="9"/>
  <c r="E100" i="9"/>
  <c r="D100" i="9"/>
  <c r="F99" i="9"/>
  <c r="E99" i="9"/>
  <c r="D99" i="9"/>
  <c r="F98" i="9"/>
  <c r="E98" i="9"/>
  <c r="D98" i="9"/>
  <c r="F97" i="9"/>
  <c r="E97" i="9"/>
  <c r="D97" i="9"/>
  <c r="F96" i="9"/>
  <c r="E96" i="9"/>
  <c r="D96" i="9"/>
  <c r="F95" i="9"/>
  <c r="E95" i="9"/>
  <c r="D95" i="9"/>
  <c r="F94" i="9"/>
  <c r="E94" i="9"/>
  <c r="D94" i="9"/>
  <c r="F93" i="9"/>
  <c r="E93" i="9"/>
  <c r="D93" i="9"/>
  <c r="F92" i="9"/>
  <c r="E92" i="9"/>
  <c r="D92" i="9"/>
  <c r="F91" i="9"/>
  <c r="E91" i="9"/>
  <c r="D91" i="9"/>
  <c r="F90" i="9"/>
  <c r="E90" i="9"/>
  <c r="D90" i="9"/>
  <c r="F89" i="9"/>
  <c r="E89" i="9"/>
  <c r="D89" i="9"/>
  <c r="F88" i="9"/>
  <c r="E88" i="9"/>
  <c r="D88" i="9"/>
  <c r="F87" i="9"/>
  <c r="E87" i="9"/>
  <c r="D87" i="9"/>
  <c r="F86" i="9"/>
  <c r="E86" i="9"/>
  <c r="D86" i="9"/>
  <c r="F85" i="9"/>
  <c r="E85" i="9"/>
  <c r="D85" i="9"/>
  <c r="F84" i="9"/>
  <c r="E84" i="9"/>
  <c r="D84" i="9"/>
  <c r="F83" i="9"/>
  <c r="E83" i="9"/>
  <c r="D83" i="9"/>
  <c r="F82" i="9"/>
  <c r="E82" i="9"/>
  <c r="D82" i="9"/>
  <c r="F81" i="9"/>
  <c r="E81" i="9"/>
  <c r="D81" i="9"/>
  <c r="F80" i="9"/>
  <c r="E80" i="9"/>
  <c r="D80" i="9"/>
  <c r="F79" i="9"/>
  <c r="E79" i="9"/>
  <c r="D79" i="9"/>
  <c r="F78" i="9"/>
  <c r="E78" i="9"/>
  <c r="D78" i="9"/>
  <c r="F77" i="9"/>
  <c r="E77" i="9"/>
  <c r="D77" i="9"/>
  <c r="F76" i="9"/>
  <c r="E76" i="9"/>
  <c r="D76" i="9"/>
  <c r="F75" i="9"/>
  <c r="E75" i="9"/>
  <c r="D75" i="9"/>
  <c r="F74" i="9"/>
  <c r="E74" i="9"/>
  <c r="D74" i="9"/>
  <c r="F73" i="9"/>
  <c r="E73" i="9"/>
  <c r="D73" i="9"/>
  <c r="F72" i="9"/>
  <c r="E72" i="9"/>
  <c r="D72" i="9"/>
  <c r="F71" i="9"/>
  <c r="E71" i="9"/>
  <c r="D71" i="9"/>
  <c r="F70" i="9"/>
  <c r="E70" i="9"/>
  <c r="D70" i="9"/>
  <c r="F69" i="9"/>
  <c r="E69" i="9"/>
  <c r="D69" i="9"/>
  <c r="F68" i="9"/>
  <c r="E68" i="9"/>
  <c r="D68" i="9"/>
  <c r="F67" i="9"/>
  <c r="E67" i="9"/>
  <c r="D67" i="9"/>
  <c r="F66" i="9"/>
  <c r="E66" i="9"/>
  <c r="D66" i="9"/>
  <c r="F65" i="9"/>
  <c r="E65" i="9"/>
  <c r="D65" i="9"/>
  <c r="F64" i="9"/>
  <c r="E64" i="9"/>
  <c r="D64" i="9"/>
  <c r="F63" i="9"/>
  <c r="E63" i="9"/>
  <c r="D63" i="9"/>
  <c r="F62" i="9"/>
  <c r="E62" i="9"/>
  <c r="D62" i="9"/>
  <c r="F61" i="9"/>
  <c r="E61" i="9"/>
  <c r="D61" i="9"/>
  <c r="F60" i="9"/>
  <c r="E60" i="9"/>
  <c r="D60" i="9"/>
  <c r="F59" i="9"/>
  <c r="E59" i="9"/>
  <c r="D59" i="9"/>
  <c r="F58" i="9"/>
  <c r="E58" i="9"/>
  <c r="D58" i="9"/>
  <c r="F57" i="9"/>
  <c r="E57" i="9"/>
  <c r="D57" i="9"/>
  <c r="F56" i="9"/>
  <c r="E56" i="9"/>
  <c r="D56" i="9"/>
  <c r="F55" i="9"/>
  <c r="E55" i="9"/>
  <c r="D55" i="9"/>
  <c r="F54" i="9"/>
  <c r="E54" i="9"/>
  <c r="D54" i="9"/>
  <c r="F53" i="9"/>
  <c r="E53" i="9"/>
  <c r="D53" i="9"/>
  <c r="F52" i="9"/>
  <c r="E52" i="9"/>
  <c r="D52" i="9"/>
  <c r="F51" i="9"/>
  <c r="E51" i="9"/>
  <c r="D51" i="9"/>
  <c r="F50" i="9"/>
  <c r="E50" i="9"/>
  <c r="D50" i="9"/>
  <c r="F49" i="9"/>
  <c r="E49" i="9"/>
  <c r="D49" i="9"/>
  <c r="F48" i="9"/>
  <c r="E48" i="9"/>
  <c r="D48" i="9"/>
  <c r="F47" i="9"/>
  <c r="E47" i="9"/>
  <c r="D47" i="9"/>
  <c r="F46" i="9"/>
  <c r="E46" i="9"/>
  <c r="D46" i="9"/>
  <c r="F45" i="9"/>
  <c r="E45" i="9"/>
  <c r="D45" i="9"/>
  <c r="F44" i="9"/>
  <c r="E44" i="9"/>
  <c r="D44" i="9"/>
  <c r="F43" i="9"/>
  <c r="E43" i="9"/>
  <c r="D43" i="9"/>
  <c r="F42" i="9"/>
  <c r="E42" i="9"/>
  <c r="D42" i="9"/>
  <c r="F41" i="9"/>
  <c r="E41" i="9"/>
  <c r="D41" i="9"/>
  <c r="F40" i="9"/>
  <c r="E40" i="9"/>
  <c r="D40" i="9"/>
  <c r="F39" i="9"/>
  <c r="E39" i="9"/>
  <c r="D39" i="9"/>
  <c r="F38" i="9"/>
  <c r="E38" i="9"/>
  <c r="D38" i="9"/>
  <c r="F37" i="9"/>
  <c r="E37" i="9"/>
  <c r="D37" i="9"/>
  <c r="F36" i="9"/>
  <c r="E36" i="9"/>
  <c r="D36" i="9"/>
  <c r="F35" i="9"/>
  <c r="E35" i="9"/>
  <c r="D35" i="9"/>
  <c r="F34" i="9"/>
  <c r="E34" i="9"/>
  <c r="D34" i="9"/>
  <c r="F33" i="9"/>
  <c r="E33" i="9"/>
  <c r="D33" i="9"/>
  <c r="F32" i="9"/>
  <c r="E32" i="9"/>
  <c r="D32" i="9"/>
  <c r="F31" i="9"/>
  <c r="E31" i="9"/>
  <c r="D31" i="9"/>
  <c r="F30" i="9"/>
  <c r="E30" i="9"/>
  <c r="D30" i="9"/>
  <c r="F29" i="9"/>
  <c r="E29" i="9"/>
  <c r="D29" i="9"/>
  <c r="F28" i="9"/>
  <c r="E28" i="9"/>
  <c r="D28" i="9"/>
  <c r="F27" i="9"/>
  <c r="E27" i="9"/>
  <c r="D27" i="9"/>
  <c r="F26" i="9"/>
  <c r="E26" i="9"/>
  <c r="D26" i="9"/>
  <c r="F25" i="9"/>
  <c r="E25" i="9"/>
  <c r="D25" i="9"/>
  <c r="F24" i="9"/>
  <c r="E24" i="9"/>
  <c r="D24" i="9"/>
  <c r="F23" i="9"/>
  <c r="E23" i="9"/>
  <c r="D23" i="9"/>
  <c r="F22" i="9"/>
  <c r="E22" i="9"/>
  <c r="D22" i="9"/>
  <c r="F21" i="9"/>
  <c r="E21" i="9"/>
  <c r="D21" i="9"/>
  <c r="F20" i="9"/>
  <c r="E20" i="9"/>
  <c r="D20" i="9"/>
  <c r="F19" i="9"/>
  <c r="E19" i="9"/>
  <c r="D19" i="9"/>
  <c r="F18" i="9"/>
  <c r="E18" i="9"/>
  <c r="D18" i="9"/>
  <c r="F17" i="9"/>
  <c r="E17" i="9"/>
  <c r="D17" i="9"/>
  <c r="CD615" i="9"/>
  <c r="V615" i="9" s="1"/>
  <c r="CC615" i="9"/>
  <c r="U615" i="9" s="1"/>
  <c r="T615" i="9"/>
  <c r="CA615" i="9"/>
  <c r="S615" i="9" s="1"/>
  <c r="BZ615" i="9"/>
  <c r="R615" i="9" s="1"/>
  <c r="BY615" i="9"/>
  <c r="Q615" i="9" s="1"/>
  <c r="BX615" i="9"/>
  <c r="P615" i="9" s="1"/>
  <c r="BW615" i="9"/>
  <c r="O615" i="9" s="1"/>
  <c r="BV615" i="9"/>
  <c r="N615" i="9" s="1"/>
  <c r="BU615" i="9"/>
  <c r="M615" i="9" s="1"/>
  <c r="BT615" i="9"/>
  <c r="L615" i="9" s="1"/>
  <c r="CD614" i="9"/>
  <c r="V614" i="9" s="1"/>
  <c r="CC614" i="9"/>
  <c r="U614" i="9" s="1"/>
  <c r="T614" i="9"/>
  <c r="CA614" i="9"/>
  <c r="S614" i="9" s="1"/>
  <c r="BZ614" i="9"/>
  <c r="R614" i="9" s="1"/>
  <c r="BY614" i="9"/>
  <c r="Q614" i="9" s="1"/>
  <c r="BX614" i="9"/>
  <c r="P614" i="9" s="1"/>
  <c r="BW614" i="9"/>
  <c r="O614" i="9" s="1"/>
  <c r="BV614" i="9"/>
  <c r="N614" i="9" s="1"/>
  <c r="BU614" i="9"/>
  <c r="M614" i="9" s="1"/>
  <c r="BT614" i="9"/>
  <c r="L614" i="9" s="1"/>
  <c r="CD613" i="9"/>
  <c r="V613" i="9" s="1"/>
  <c r="CC613" i="9"/>
  <c r="U613" i="9" s="1"/>
  <c r="T613" i="9"/>
  <c r="CA613" i="9"/>
  <c r="S613" i="9" s="1"/>
  <c r="BZ613" i="9"/>
  <c r="R613" i="9" s="1"/>
  <c r="BY613" i="9"/>
  <c r="Q613" i="9" s="1"/>
  <c r="BX613" i="9"/>
  <c r="P613" i="9" s="1"/>
  <c r="BW613" i="9"/>
  <c r="O613" i="9" s="1"/>
  <c r="BV613" i="9"/>
  <c r="N613" i="9" s="1"/>
  <c r="BU613" i="9"/>
  <c r="M613" i="9" s="1"/>
  <c r="BT613" i="9"/>
  <c r="L613" i="9" s="1"/>
  <c r="CD612" i="9"/>
  <c r="V612" i="9" s="1"/>
  <c r="CC612" i="9"/>
  <c r="U612" i="9" s="1"/>
  <c r="T612" i="9"/>
  <c r="CA612" i="9"/>
  <c r="S612" i="9" s="1"/>
  <c r="BZ612" i="9"/>
  <c r="R612" i="9" s="1"/>
  <c r="BY612" i="9"/>
  <c r="Q612" i="9" s="1"/>
  <c r="BX612" i="9"/>
  <c r="P612" i="9" s="1"/>
  <c r="BW612" i="9"/>
  <c r="O612" i="9" s="1"/>
  <c r="BV612" i="9"/>
  <c r="N612" i="9" s="1"/>
  <c r="BU612" i="9"/>
  <c r="M612" i="9" s="1"/>
  <c r="BT612" i="9"/>
  <c r="L612" i="9" s="1"/>
  <c r="CD611" i="9"/>
  <c r="V611" i="9" s="1"/>
  <c r="CC611" i="9"/>
  <c r="U611" i="9" s="1"/>
  <c r="T611" i="9"/>
  <c r="CA611" i="9"/>
  <c r="S611" i="9" s="1"/>
  <c r="BZ611" i="9"/>
  <c r="R611" i="9" s="1"/>
  <c r="BY611" i="9"/>
  <c r="Q611" i="9" s="1"/>
  <c r="BX611" i="9"/>
  <c r="P611" i="9" s="1"/>
  <c r="BW611" i="9"/>
  <c r="O611" i="9" s="1"/>
  <c r="BV611" i="9"/>
  <c r="N611" i="9" s="1"/>
  <c r="BU611" i="9"/>
  <c r="M611" i="9" s="1"/>
  <c r="BT611" i="9"/>
  <c r="L611" i="9" s="1"/>
  <c r="CD610" i="9"/>
  <c r="V610" i="9" s="1"/>
  <c r="CC610" i="9"/>
  <c r="U610" i="9" s="1"/>
  <c r="T610" i="9"/>
  <c r="CA610" i="9"/>
  <c r="S610" i="9" s="1"/>
  <c r="BZ610" i="9"/>
  <c r="R610" i="9" s="1"/>
  <c r="BY610" i="9"/>
  <c r="Q610" i="9" s="1"/>
  <c r="BX610" i="9"/>
  <c r="P610" i="9" s="1"/>
  <c r="BW610" i="9"/>
  <c r="O610" i="9" s="1"/>
  <c r="BV610" i="9"/>
  <c r="N610" i="9" s="1"/>
  <c r="BU610" i="9"/>
  <c r="M610" i="9" s="1"/>
  <c r="BT610" i="9"/>
  <c r="L610" i="9" s="1"/>
  <c r="CD609" i="9"/>
  <c r="V609" i="9" s="1"/>
  <c r="CC609" i="9"/>
  <c r="U609" i="9" s="1"/>
  <c r="T609" i="9"/>
  <c r="CA609" i="9"/>
  <c r="S609" i="9" s="1"/>
  <c r="BZ609" i="9"/>
  <c r="R609" i="9" s="1"/>
  <c r="BY609" i="9"/>
  <c r="Q609" i="9" s="1"/>
  <c r="BX609" i="9"/>
  <c r="P609" i="9" s="1"/>
  <c r="BW609" i="9"/>
  <c r="O609" i="9" s="1"/>
  <c r="BV609" i="9"/>
  <c r="N609" i="9" s="1"/>
  <c r="BU609" i="9"/>
  <c r="M609" i="9" s="1"/>
  <c r="BT609" i="9"/>
  <c r="L609" i="9" s="1"/>
  <c r="CD608" i="9"/>
  <c r="V608" i="9" s="1"/>
  <c r="CC608" i="9"/>
  <c r="U608" i="9" s="1"/>
  <c r="T608" i="9"/>
  <c r="CA608" i="9"/>
  <c r="S608" i="9" s="1"/>
  <c r="BZ608" i="9"/>
  <c r="R608" i="9" s="1"/>
  <c r="BY608" i="9"/>
  <c r="Q608" i="9" s="1"/>
  <c r="BX608" i="9"/>
  <c r="P608" i="9" s="1"/>
  <c r="BW608" i="9"/>
  <c r="O608" i="9" s="1"/>
  <c r="BV608" i="9"/>
  <c r="N608" i="9" s="1"/>
  <c r="BU608" i="9"/>
  <c r="M608" i="9" s="1"/>
  <c r="BT608" i="9"/>
  <c r="L608" i="9" s="1"/>
  <c r="CD607" i="9"/>
  <c r="V607" i="9" s="1"/>
  <c r="CC607" i="9"/>
  <c r="U607" i="9" s="1"/>
  <c r="T607" i="9"/>
  <c r="CA607" i="9"/>
  <c r="S607" i="9" s="1"/>
  <c r="BZ607" i="9"/>
  <c r="R607" i="9" s="1"/>
  <c r="BY607" i="9"/>
  <c r="Q607" i="9" s="1"/>
  <c r="BX607" i="9"/>
  <c r="P607" i="9" s="1"/>
  <c r="BW607" i="9"/>
  <c r="O607" i="9" s="1"/>
  <c r="BV607" i="9"/>
  <c r="N607" i="9" s="1"/>
  <c r="BU607" i="9"/>
  <c r="M607" i="9" s="1"/>
  <c r="BT607" i="9"/>
  <c r="L607" i="9" s="1"/>
  <c r="CD606" i="9"/>
  <c r="V606" i="9" s="1"/>
  <c r="CC606" i="9"/>
  <c r="U606" i="9" s="1"/>
  <c r="T606" i="9"/>
  <c r="CA606" i="9"/>
  <c r="S606" i="9" s="1"/>
  <c r="BZ606" i="9"/>
  <c r="R606" i="9" s="1"/>
  <c r="BY606" i="9"/>
  <c r="Q606" i="9" s="1"/>
  <c r="BX606" i="9"/>
  <c r="P606" i="9" s="1"/>
  <c r="BW606" i="9"/>
  <c r="O606" i="9" s="1"/>
  <c r="BV606" i="9"/>
  <c r="N606" i="9" s="1"/>
  <c r="BU606" i="9"/>
  <c r="M606" i="9" s="1"/>
  <c r="BT606" i="9"/>
  <c r="L606" i="9" s="1"/>
  <c r="CD605" i="9"/>
  <c r="V605" i="9" s="1"/>
  <c r="CC605" i="9"/>
  <c r="U605" i="9" s="1"/>
  <c r="T605" i="9"/>
  <c r="CA605" i="9"/>
  <c r="S605" i="9" s="1"/>
  <c r="BZ605" i="9"/>
  <c r="R605" i="9" s="1"/>
  <c r="BY605" i="9"/>
  <c r="Q605" i="9" s="1"/>
  <c r="BX605" i="9"/>
  <c r="P605" i="9" s="1"/>
  <c r="BW605" i="9"/>
  <c r="O605" i="9" s="1"/>
  <c r="BV605" i="9"/>
  <c r="N605" i="9" s="1"/>
  <c r="BU605" i="9"/>
  <c r="M605" i="9" s="1"/>
  <c r="BT605" i="9"/>
  <c r="L605" i="9" s="1"/>
  <c r="CD604" i="9"/>
  <c r="V604" i="9" s="1"/>
  <c r="CC604" i="9"/>
  <c r="U604" i="9" s="1"/>
  <c r="T604" i="9"/>
  <c r="CA604" i="9"/>
  <c r="S604" i="9" s="1"/>
  <c r="BZ604" i="9"/>
  <c r="R604" i="9" s="1"/>
  <c r="BY604" i="9"/>
  <c r="Q604" i="9" s="1"/>
  <c r="BX604" i="9"/>
  <c r="P604" i="9" s="1"/>
  <c r="BW604" i="9"/>
  <c r="O604" i="9" s="1"/>
  <c r="BV604" i="9"/>
  <c r="N604" i="9" s="1"/>
  <c r="BU604" i="9"/>
  <c r="M604" i="9" s="1"/>
  <c r="BT604" i="9"/>
  <c r="L604" i="9" s="1"/>
  <c r="CD603" i="9"/>
  <c r="V603" i="9" s="1"/>
  <c r="CC603" i="9"/>
  <c r="U603" i="9" s="1"/>
  <c r="T603" i="9"/>
  <c r="CA603" i="9"/>
  <c r="S603" i="9" s="1"/>
  <c r="BZ603" i="9"/>
  <c r="R603" i="9" s="1"/>
  <c r="BY603" i="9"/>
  <c r="Q603" i="9" s="1"/>
  <c r="BX603" i="9"/>
  <c r="P603" i="9" s="1"/>
  <c r="BW603" i="9"/>
  <c r="O603" i="9" s="1"/>
  <c r="BV603" i="9"/>
  <c r="N603" i="9" s="1"/>
  <c r="BU603" i="9"/>
  <c r="M603" i="9" s="1"/>
  <c r="BT603" i="9"/>
  <c r="L603" i="9" s="1"/>
  <c r="CD602" i="9"/>
  <c r="V602" i="9" s="1"/>
  <c r="CC602" i="9"/>
  <c r="U602" i="9" s="1"/>
  <c r="T602" i="9"/>
  <c r="CA602" i="9"/>
  <c r="S602" i="9" s="1"/>
  <c r="BZ602" i="9"/>
  <c r="R602" i="9" s="1"/>
  <c r="BY602" i="9"/>
  <c r="Q602" i="9" s="1"/>
  <c r="BX602" i="9"/>
  <c r="P602" i="9" s="1"/>
  <c r="BW602" i="9"/>
  <c r="O602" i="9" s="1"/>
  <c r="BV602" i="9"/>
  <c r="N602" i="9" s="1"/>
  <c r="BU602" i="9"/>
  <c r="M602" i="9" s="1"/>
  <c r="BT602" i="9"/>
  <c r="L602" i="9" s="1"/>
  <c r="CD601" i="9"/>
  <c r="V601" i="9" s="1"/>
  <c r="CC601" i="9"/>
  <c r="U601" i="9" s="1"/>
  <c r="T601" i="9"/>
  <c r="CA601" i="9"/>
  <c r="S601" i="9" s="1"/>
  <c r="BZ601" i="9"/>
  <c r="R601" i="9" s="1"/>
  <c r="BY601" i="9"/>
  <c r="Q601" i="9" s="1"/>
  <c r="BX601" i="9"/>
  <c r="P601" i="9" s="1"/>
  <c r="BW601" i="9"/>
  <c r="O601" i="9" s="1"/>
  <c r="BV601" i="9"/>
  <c r="N601" i="9" s="1"/>
  <c r="BU601" i="9"/>
  <c r="M601" i="9" s="1"/>
  <c r="BT601" i="9"/>
  <c r="L601" i="9" s="1"/>
  <c r="CD600" i="9"/>
  <c r="V600" i="9" s="1"/>
  <c r="CC600" i="9"/>
  <c r="U600" i="9" s="1"/>
  <c r="T600" i="9"/>
  <c r="CA600" i="9"/>
  <c r="S600" i="9" s="1"/>
  <c r="BZ600" i="9"/>
  <c r="R600" i="9" s="1"/>
  <c r="BY600" i="9"/>
  <c r="Q600" i="9" s="1"/>
  <c r="BX600" i="9"/>
  <c r="P600" i="9" s="1"/>
  <c r="BW600" i="9"/>
  <c r="O600" i="9" s="1"/>
  <c r="BV600" i="9"/>
  <c r="N600" i="9" s="1"/>
  <c r="BU600" i="9"/>
  <c r="M600" i="9" s="1"/>
  <c r="BT600" i="9"/>
  <c r="L600" i="9" s="1"/>
  <c r="CD599" i="9"/>
  <c r="V599" i="9" s="1"/>
  <c r="CC599" i="9"/>
  <c r="U599" i="9" s="1"/>
  <c r="T599" i="9"/>
  <c r="CA599" i="9"/>
  <c r="S599" i="9" s="1"/>
  <c r="BZ599" i="9"/>
  <c r="R599" i="9" s="1"/>
  <c r="BY599" i="9"/>
  <c r="Q599" i="9" s="1"/>
  <c r="BX599" i="9"/>
  <c r="P599" i="9" s="1"/>
  <c r="BW599" i="9"/>
  <c r="O599" i="9" s="1"/>
  <c r="BV599" i="9"/>
  <c r="N599" i="9" s="1"/>
  <c r="BU599" i="9"/>
  <c r="M599" i="9" s="1"/>
  <c r="BT599" i="9"/>
  <c r="L599" i="9" s="1"/>
  <c r="CD598" i="9"/>
  <c r="V598" i="9" s="1"/>
  <c r="CC598" i="9"/>
  <c r="U598" i="9" s="1"/>
  <c r="T598" i="9"/>
  <c r="CA598" i="9"/>
  <c r="S598" i="9" s="1"/>
  <c r="BZ598" i="9"/>
  <c r="R598" i="9" s="1"/>
  <c r="BY598" i="9"/>
  <c r="Q598" i="9" s="1"/>
  <c r="BX598" i="9"/>
  <c r="P598" i="9" s="1"/>
  <c r="BW598" i="9"/>
  <c r="O598" i="9" s="1"/>
  <c r="BV598" i="9"/>
  <c r="N598" i="9" s="1"/>
  <c r="BU598" i="9"/>
  <c r="M598" i="9" s="1"/>
  <c r="BT598" i="9"/>
  <c r="L598" i="9" s="1"/>
  <c r="CD597" i="9"/>
  <c r="V597" i="9" s="1"/>
  <c r="CC597" i="9"/>
  <c r="U597" i="9" s="1"/>
  <c r="T597" i="9"/>
  <c r="CA597" i="9"/>
  <c r="S597" i="9" s="1"/>
  <c r="BZ597" i="9"/>
  <c r="R597" i="9" s="1"/>
  <c r="BY597" i="9"/>
  <c r="Q597" i="9" s="1"/>
  <c r="BX597" i="9"/>
  <c r="P597" i="9" s="1"/>
  <c r="BW597" i="9"/>
  <c r="O597" i="9" s="1"/>
  <c r="BV597" i="9"/>
  <c r="N597" i="9" s="1"/>
  <c r="BU597" i="9"/>
  <c r="M597" i="9" s="1"/>
  <c r="BT597" i="9"/>
  <c r="L597" i="9" s="1"/>
  <c r="CD596" i="9"/>
  <c r="V596" i="9" s="1"/>
  <c r="CC596" i="9"/>
  <c r="U596" i="9" s="1"/>
  <c r="T596" i="9"/>
  <c r="CA596" i="9"/>
  <c r="S596" i="9" s="1"/>
  <c r="BZ596" i="9"/>
  <c r="R596" i="9" s="1"/>
  <c r="BY596" i="9"/>
  <c r="Q596" i="9" s="1"/>
  <c r="BX596" i="9"/>
  <c r="P596" i="9" s="1"/>
  <c r="BW596" i="9"/>
  <c r="O596" i="9" s="1"/>
  <c r="BV596" i="9"/>
  <c r="N596" i="9" s="1"/>
  <c r="BU596" i="9"/>
  <c r="M596" i="9" s="1"/>
  <c r="BT596" i="9"/>
  <c r="L596" i="9" s="1"/>
  <c r="CD595" i="9"/>
  <c r="V595" i="9" s="1"/>
  <c r="CC595" i="9"/>
  <c r="U595" i="9" s="1"/>
  <c r="T595" i="9"/>
  <c r="CA595" i="9"/>
  <c r="S595" i="9" s="1"/>
  <c r="BZ595" i="9"/>
  <c r="R595" i="9" s="1"/>
  <c r="BY595" i="9"/>
  <c r="Q595" i="9" s="1"/>
  <c r="BX595" i="9"/>
  <c r="P595" i="9" s="1"/>
  <c r="BW595" i="9"/>
  <c r="O595" i="9" s="1"/>
  <c r="BV595" i="9"/>
  <c r="N595" i="9" s="1"/>
  <c r="BU595" i="9"/>
  <c r="M595" i="9" s="1"/>
  <c r="BT595" i="9"/>
  <c r="L595" i="9" s="1"/>
  <c r="CD594" i="9"/>
  <c r="V594" i="9" s="1"/>
  <c r="CC594" i="9"/>
  <c r="U594" i="9" s="1"/>
  <c r="T594" i="9"/>
  <c r="CA594" i="9"/>
  <c r="S594" i="9" s="1"/>
  <c r="BZ594" i="9"/>
  <c r="R594" i="9" s="1"/>
  <c r="BY594" i="9"/>
  <c r="Q594" i="9" s="1"/>
  <c r="BX594" i="9"/>
  <c r="P594" i="9" s="1"/>
  <c r="BW594" i="9"/>
  <c r="O594" i="9" s="1"/>
  <c r="BV594" i="9"/>
  <c r="N594" i="9" s="1"/>
  <c r="BU594" i="9"/>
  <c r="M594" i="9" s="1"/>
  <c r="BT594" i="9"/>
  <c r="L594" i="9" s="1"/>
  <c r="CD593" i="9"/>
  <c r="V593" i="9" s="1"/>
  <c r="CC593" i="9"/>
  <c r="U593" i="9" s="1"/>
  <c r="T593" i="9"/>
  <c r="CA593" i="9"/>
  <c r="S593" i="9" s="1"/>
  <c r="BZ593" i="9"/>
  <c r="R593" i="9" s="1"/>
  <c r="BY593" i="9"/>
  <c r="Q593" i="9" s="1"/>
  <c r="BX593" i="9"/>
  <c r="P593" i="9" s="1"/>
  <c r="BW593" i="9"/>
  <c r="O593" i="9" s="1"/>
  <c r="BV593" i="9"/>
  <c r="N593" i="9" s="1"/>
  <c r="BU593" i="9"/>
  <c r="M593" i="9" s="1"/>
  <c r="BT593" i="9"/>
  <c r="L593" i="9" s="1"/>
  <c r="CD592" i="9"/>
  <c r="V592" i="9" s="1"/>
  <c r="CC592" i="9"/>
  <c r="U592" i="9" s="1"/>
  <c r="T592" i="9"/>
  <c r="CA592" i="9"/>
  <c r="S592" i="9" s="1"/>
  <c r="BZ592" i="9"/>
  <c r="R592" i="9" s="1"/>
  <c r="BY592" i="9"/>
  <c r="Q592" i="9" s="1"/>
  <c r="BX592" i="9"/>
  <c r="P592" i="9" s="1"/>
  <c r="BW592" i="9"/>
  <c r="O592" i="9" s="1"/>
  <c r="BV592" i="9"/>
  <c r="N592" i="9" s="1"/>
  <c r="BU592" i="9"/>
  <c r="M592" i="9" s="1"/>
  <c r="BT592" i="9"/>
  <c r="L592" i="9" s="1"/>
  <c r="CD591" i="9"/>
  <c r="V591" i="9" s="1"/>
  <c r="CC591" i="9"/>
  <c r="U591" i="9" s="1"/>
  <c r="T591" i="9"/>
  <c r="CA591" i="9"/>
  <c r="S591" i="9" s="1"/>
  <c r="BZ591" i="9"/>
  <c r="R591" i="9" s="1"/>
  <c r="BY591" i="9"/>
  <c r="Q591" i="9" s="1"/>
  <c r="BX591" i="9"/>
  <c r="P591" i="9" s="1"/>
  <c r="BW591" i="9"/>
  <c r="O591" i="9" s="1"/>
  <c r="BV591" i="9"/>
  <c r="N591" i="9" s="1"/>
  <c r="BU591" i="9"/>
  <c r="M591" i="9" s="1"/>
  <c r="BT591" i="9"/>
  <c r="L591" i="9" s="1"/>
  <c r="CD590" i="9"/>
  <c r="V590" i="9" s="1"/>
  <c r="CC590" i="9"/>
  <c r="U590" i="9" s="1"/>
  <c r="T590" i="9"/>
  <c r="CA590" i="9"/>
  <c r="S590" i="9" s="1"/>
  <c r="BZ590" i="9"/>
  <c r="R590" i="9" s="1"/>
  <c r="BY590" i="9"/>
  <c r="Q590" i="9" s="1"/>
  <c r="BX590" i="9"/>
  <c r="P590" i="9" s="1"/>
  <c r="BW590" i="9"/>
  <c r="O590" i="9" s="1"/>
  <c r="BV590" i="9"/>
  <c r="N590" i="9" s="1"/>
  <c r="BU590" i="9"/>
  <c r="M590" i="9" s="1"/>
  <c r="BT590" i="9"/>
  <c r="L590" i="9" s="1"/>
  <c r="CD589" i="9"/>
  <c r="V589" i="9" s="1"/>
  <c r="CC589" i="9"/>
  <c r="U589" i="9" s="1"/>
  <c r="T589" i="9"/>
  <c r="CA589" i="9"/>
  <c r="S589" i="9" s="1"/>
  <c r="BZ589" i="9"/>
  <c r="R589" i="9" s="1"/>
  <c r="BY589" i="9"/>
  <c r="Q589" i="9" s="1"/>
  <c r="BX589" i="9"/>
  <c r="P589" i="9" s="1"/>
  <c r="BW589" i="9"/>
  <c r="O589" i="9" s="1"/>
  <c r="BV589" i="9"/>
  <c r="N589" i="9" s="1"/>
  <c r="BU589" i="9"/>
  <c r="M589" i="9" s="1"/>
  <c r="BT589" i="9"/>
  <c r="L589" i="9" s="1"/>
  <c r="CD588" i="9"/>
  <c r="V588" i="9" s="1"/>
  <c r="CC588" i="9"/>
  <c r="U588" i="9" s="1"/>
  <c r="T588" i="9"/>
  <c r="CA588" i="9"/>
  <c r="S588" i="9" s="1"/>
  <c r="BZ588" i="9"/>
  <c r="R588" i="9" s="1"/>
  <c r="BY588" i="9"/>
  <c r="Q588" i="9" s="1"/>
  <c r="BX588" i="9"/>
  <c r="P588" i="9" s="1"/>
  <c r="BW588" i="9"/>
  <c r="O588" i="9" s="1"/>
  <c r="BV588" i="9"/>
  <c r="N588" i="9" s="1"/>
  <c r="BU588" i="9"/>
  <c r="M588" i="9" s="1"/>
  <c r="BT588" i="9"/>
  <c r="L588" i="9" s="1"/>
  <c r="CD587" i="9"/>
  <c r="V587" i="9" s="1"/>
  <c r="CC587" i="9"/>
  <c r="U587" i="9" s="1"/>
  <c r="T587" i="9"/>
  <c r="CA587" i="9"/>
  <c r="S587" i="9" s="1"/>
  <c r="BZ587" i="9"/>
  <c r="R587" i="9" s="1"/>
  <c r="BY587" i="9"/>
  <c r="Q587" i="9" s="1"/>
  <c r="BX587" i="9"/>
  <c r="P587" i="9" s="1"/>
  <c r="BW587" i="9"/>
  <c r="O587" i="9" s="1"/>
  <c r="BV587" i="9"/>
  <c r="N587" i="9" s="1"/>
  <c r="BU587" i="9"/>
  <c r="M587" i="9" s="1"/>
  <c r="BT587" i="9"/>
  <c r="L587" i="9" s="1"/>
  <c r="CD586" i="9"/>
  <c r="V586" i="9" s="1"/>
  <c r="CC586" i="9"/>
  <c r="U586" i="9" s="1"/>
  <c r="T586" i="9"/>
  <c r="CA586" i="9"/>
  <c r="S586" i="9" s="1"/>
  <c r="BZ586" i="9"/>
  <c r="R586" i="9" s="1"/>
  <c r="BY586" i="9"/>
  <c r="Q586" i="9" s="1"/>
  <c r="BX586" i="9"/>
  <c r="P586" i="9" s="1"/>
  <c r="BW586" i="9"/>
  <c r="O586" i="9" s="1"/>
  <c r="BV586" i="9"/>
  <c r="N586" i="9" s="1"/>
  <c r="BU586" i="9"/>
  <c r="M586" i="9" s="1"/>
  <c r="BT586" i="9"/>
  <c r="L586" i="9" s="1"/>
  <c r="CD585" i="9"/>
  <c r="V585" i="9" s="1"/>
  <c r="CC585" i="9"/>
  <c r="U585" i="9" s="1"/>
  <c r="T585" i="9"/>
  <c r="CA585" i="9"/>
  <c r="S585" i="9" s="1"/>
  <c r="BZ585" i="9"/>
  <c r="R585" i="9" s="1"/>
  <c r="BY585" i="9"/>
  <c r="Q585" i="9" s="1"/>
  <c r="BX585" i="9"/>
  <c r="P585" i="9" s="1"/>
  <c r="BW585" i="9"/>
  <c r="O585" i="9" s="1"/>
  <c r="BV585" i="9"/>
  <c r="N585" i="9" s="1"/>
  <c r="BU585" i="9"/>
  <c r="M585" i="9" s="1"/>
  <c r="BT585" i="9"/>
  <c r="L585" i="9" s="1"/>
  <c r="CD584" i="9"/>
  <c r="V584" i="9" s="1"/>
  <c r="CC584" i="9"/>
  <c r="U584" i="9" s="1"/>
  <c r="T584" i="9"/>
  <c r="CA584" i="9"/>
  <c r="S584" i="9" s="1"/>
  <c r="BZ584" i="9"/>
  <c r="R584" i="9" s="1"/>
  <c r="BY584" i="9"/>
  <c r="Q584" i="9" s="1"/>
  <c r="BX584" i="9"/>
  <c r="P584" i="9" s="1"/>
  <c r="BW584" i="9"/>
  <c r="O584" i="9" s="1"/>
  <c r="BV584" i="9"/>
  <c r="N584" i="9" s="1"/>
  <c r="BU584" i="9"/>
  <c r="M584" i="9" s="1"/>
  <c r="BT584" i="9"/>
  <c r="L584" i="9" s="1"/>
  <c r="CD583" i="9"/>
  <c r="V583" i="9" s="1"/>
  <c r="CC583" i="9"/>
  <c r="U583" i="9" s="1"/>
  <c r="T583" i="9"/>
  <c r="CA583" i="9"/>
  <c r="S583" i="9" s="1"/>
  <c r="BZ583" i="9"/>
  <c r="R583" i="9" s="1"/>
  <c r="BY583" i="9"/>
  <c r="Q583" i="9" s="1"/>
  <c r="BX583" i="9"/>
  <c r="P583" i="9" s="1"/>
  <c r="BW583" i="9"/>
  <c r="O583" i="9" s="1"/>
  <c r="BV583" i="9"/>
  <c r="N583" i="9" s="1"/>
  <c r="BU583" i="9"/>
  <c r="M583" i="9" s="1"/>
  <c r="BT583" i="9"/>
  <c r="L583" i="9" s="1"/>
  <c r="CD582" i="9"/>
  <c r="V582" i="9" s="1"/>
  <c r="CC582" i="9"/>
  <c r="U582" i="9" s="1"/>
  <c r="T582" i="9"/>
  <c r="CA582" i="9"/>
  <c r="S582" i="9" s="1"/>
  <c r="BZ582" i="9"/>
  <c r="R582" i="9" s="1"/>
  <c r="BY582" i="9"/>
  <c r="Q582" i="9" s="1"/>
  <c r="BX582" i="9"/>
  <c r="P582" i="9" s="1"/>
  <c r="BW582" i="9"/>
  <c r="O582" i="9" s="1"/>
  <c r="BV582" i="9"/>
  <c r="N582" i="9" s="1"/>
  <c r="BU582" i="9"/>
  <c r="M582" i="9" s="1"/>
  <c r="BT582" i="9"/>
  <c r="L582" i="9" s="1"/>
  <c r="CD581" i="9"/>
  <c r="V581" i="9" s="1"/>
  <c r="CC581" i="9"/>
  <c r="U581" i="9" s="1"/>
  <c r="T581" i="9"/>
  <c r="CA581" i="9"/>
  <c r="S581" i="9" s="1"/>
  <c r="BZ581" i="9"/>
  <c r="R581" i="9" s="1"/>
  <c r="BY581" i="9"/>
  <c r="Q581" i="9" s="1"/>
  <c r="BX581" i="9"/>
  <c r="P581" i="9" s="1"/>
  <c r="BW581" i="9"/>
  <c r="O581" i="9" s="1"/>
  <c r="BV581" i="9"/>
  <c r="N581" i="9" s="1"/>
  <c r="BU581" i="9"/>
  <c r="M581" i="9" s="1"/>
  <c r="BT581" i="9"/>
  <c r="L581" i="9" s="1"/>
  <c r="CD580" i="9"/>
  <c r="V580" i="9" s="1"/>
  <c r="CC580" i="9"/>
  <c r="U580" i="9" s="1"/>
  <c r="T580" i="9"/>
  <c r="CA580" i="9"/>
  <c r="S580" i="9" s="1"/>
  <c r="BZ580" i="9"/>
  <c r="R580" i="9" s="1"/>
  <c r="BY580" i="9"/>
  <c r="Q580" i="9" s="1"/>
  <c r="BX580" i="9"/>
  <c r="P580" i="9" s="1"/>
  <c r="BW580" i="9"/>
  <c r="O580" i="9" s="1"/>
  <c r="BV580" i="9"/>
  <c r="N580" i="9" s="1"/>
  <c r="BU580" i="9"/>
  <c r="M580" i="9" s="1"/>
  <c r="BT580" i="9"/>
  <c r="L580" i="9" s="1"/>
  <c r="CD579" i="9"/>
  <c r="V579" i="9" s="1"/>
  <c r="CC579" i="9"/>
  <c r="U579" i="9" s="1"/>
  <c r="T579" i="9"/>
  <c r="CA579" i="9"/>
  <c r="S579" i="9" s="1"/>
  <c r="BZ579" i="9"/>
  <c r="R579" i="9" s="1"/>
  <c r="BY579" i="9"/>
  <c r="Q579" i="9" s="1"/>
  <c r="BX579" i="9"/>
  <c r="P579" i="9" s="1"/>
  <c r="BW579" i="9"/>
  <c r="O579" i="9" s="1"/>
  <c r="BV579" i="9"/>
  <c r="N579" i="9" s="1"/>
  <c r="BU579" i="9"/>
  <c r="M579" i="9" s="1"/>
  <c r="BT579" i="9"/>
  <c r="L579" i="9" s="1"/>
  <c r="CD578" i="9"/>
  <c r="V578" i="9" s="1"/>
  <c r="CC578" i="9"/>
  <c r="U578" i="9" s="1"/>
  <c r="T578" i="9"/>
  <c r="CA578" i="9"/>
  <c r="S578" i="9" s="1"/>
  <c r="BZ578" i="9"/>
  <c r="R578" i="9" s="1"/>
  <c r="BY578" i="9"/>
  <c r="Q578" i="9" s="1"/>
  <c r="BX578" i="9"/>
  <c r="P578" i="9" s="1"/>
  <c r="BW578" i="9"/>
  <c r="O578" i="9" s="1"/>
  <c r="BV578" i="9"/>
  <c r="N578" i="9" s="1"/>
  <c r="BU578" i="9"/>
  <c r="M578" i="9" s="1"/>
  <c r="BT578" i="9"/>
  <c r="L578" i="9" s="1"/>
  <c r="CD577" i="9"/>
  <c r="V577" i="9" s="1"/>
  <c r="CC577" i="9"/>
  <c r="U577" i="9" s="1"/>
  <c r="T577" i="9"/>
  <c r="CA577" i="9"/>
  <c r="S577" i="9" s="1"/>
  <c r="BZ577" i="9"/>
  <c r="R577" i="9" s="1"/>
  <c r="BY577" i="9"/>
  <c r="Q577" i="9" s="1"/>
  <c r="BX577" i="9"/>
  <c r="P577" i="9" s="1"/>
  <c r="BW577" i="9"/>
  <c r="O577" i="9" s="1"/>
  <c r="BV577" i="9"/>
  <c r="N577" i="9" s="1"/>
  <c r="BU577" i="9"/>
  <c r="M577" i="9" s="1"/>
  <c r="BT577" i="9"/>
  <c r="L577" i="9" s="1"/>
  <c r="CD576" i="9"/>
  <c r="V576" i="9" s="1"/>
  <c r="CC576" i="9"/>
  <c r="U576" i="9" s="1"/>
  <c r="T576" i="9"/>
  <c r="CA576" i="9"/>
  <c r="S576" i="9" s="1"/>
  <c r="BZ576" i="9"/>
  <c r="R576" i="9" s="1"/>
  <c r="BY576" i="9"/>
  <c r="Q576" i="9" s="1"/>
  <c r="BX576" i="9"/>
  <c r="P576" i="9" s="1"/>
  <c r="BW576" i="9"/>
  <c r="O576" i="9" s="1"/>
  <c r="BV576" i="9"/>
  <c r="N576" i="9" s="1"/>
  <c r="BU576" i="9"/>
  <c r="M576" i="9" s="1"/>
  <c r="BT576" i="9"/>
  <c r="L576" i="9" s="1"/>
  <c r="CD575" i="9"/>
  <c r="V575" i="9" s="1"/>
  <c r="CC575" i="9"/>
  <c r="U575" i="9" s="1"/>
  <c r="T575" i="9"/>
  <c r="CA575" i="9"/>
  <c r="S575" i="9" s="1"/>
  <c r="BZ575" i="9"/>
  <c r="R575" i="9" s="1"/>
  <c r="BY575" i="9"/>
  <c r="Q575" i="9" s="1"/>
  <c r="BX575" i="9"/>
  <c r="P575" i="9" s="1"/>
  <c r="BW575" i="9"/>
  <c r="O575" i="9" s="1"/>
  <c r="BV575" i="9"/>
  <c r="N575" i="9" s="1"/>
  <c r="BU575" i="9"/>
  <c r="M575" i="9" s="1"/>
  <c r="BT575" i="9"/>
  <c r="L575" i="9" s="1"/>
  <c r="CD574" i="9"/>
  <c r="V574" i="9" s="1"/>
  <c r="CC574" i="9"/>
  <c r="U574" i="9" s="1"/>
  <c r="T574" i="9"/>
  <c r="CA574" i="9"/>
  <c r="S574" i="9" s="1"/>
  <c r="BZ574" i="9"/>
  <c r="R574" i="9" s="1"/>
  <c r="BY574" i="9"/>
  <c r="Q574" i="9" s="1"/>
  <c r="BX574" i="9"/>
  <c r="P574" i="9" s="1"/>
  <c r="BW574" i="9"/>
  <c r="O574" i="9" s="1"/>
  <c r="BV574" i="9"/>
  <c r="N574" i="9" s="1"/>
  <c r="BU574" i="9"/>
  <c r="M574" i="9" s="1"/>
  <c r="BT574" i="9"/>
  <c r="L574" i="9" s="1"/>
  <c r="CD573" i="9"/>
  <c r="V573" i="9" s="1"/>
  <c r="CC573" i="9"/>
  <c r="U573" i="9" s="1"/>
  <c r="T573" i="9"/>
  <c r="CA573" i="9"/>
  <c r="S573" i="9" s="1"/>
  <c r="BZ573" i="9"/>
  <c r="R573" i="9" s="1"/>
  <c r="BY573" i="9"/>
  <c r="Q573" i="9" s="1"/>
  <c r="BX573" i="9"/>
  <c r="P573" i="9" s="1"/>
  <c r="BW573" i="9"/>
  <c r="O573" i="9" s="1"/>
  <c r="BV573" i="9"/>
  <c r="N573" i="9" s="1"/>
  <c r="BU573" i="9"/>
  <c r="M573" i="9" s="1"/>
  <c r="BT573" i="9"/>
  <c r="L573" i="9" s="1"/>
  <c r="CD572" i="9"/>
  <c r="V572" i="9" s="1"/>
  <c r="CC572" i="9"/>
  <c r="U572" i="9" s="1"/>
  <c r="T572" i="9"/>
  <c r="CA572" i="9"/>
  <c r="S572" i="9" s="1"/>
  <c r="BZ572" i="9"/>
  <c r="R572" i="9" s="1"/>
  <c r="BY572" i="9"/>
  <c r="Q572" i="9" s="1"/>
  <c r="BX572" i="9"/>
  <c r="P572" i="9" s="1"/>
  <c r="BW572" i="9"/>
  <c r="O572" i="9" s="1"/>
  <c r="BV572" i="9"/>
  <c r="N572" i="9" s="1"/>
  <c r="BU572" i="9"/>
  <c r="M572" i="9" s="1"/>
  <c r="BT572" i="9"/>
  <c r="L572" i="9" s="1"/>
  <c r="CD571" i="9"/>
  <c r="V571" i="9" s="1"/>
  <c r="CC571" i="9"/>
  <c r="U571" i="9" s="1"/>
  <c r="T571" i="9"/>
  <c r="CA571" i="9"/>
  <c r="S571" i="9" s="1"/>
  <c r="BZ571" i="9"/>
  <c r="R571" i="9" s="1"/>
  <c r="BY571" i="9"/>
  <c r="Q571" i="9" s="1"/>
  <c r="BX571" i="9"/>
  <c r="P571" i="9" s="1"/>
  <c r="BW571" i="9"/>
  <c r="O571" i="9" s="1"/>
  <c r="BV571" i="9"/>
  <c r="N571" i="9" s="1"/>
  <c r="BU571" i="9"/>
  <c r="M571" i="9" s="1"/>
  <c r="BT571" i="9"/>
  <c r="L571" i="9" s="1"/>
  <c r="CD570" i="9"/>
  <c r="V570" i="9" s="1"/>
  <c r="CC570" i="9"/>
  <c r="U570" i="9" s="1"/>
  <c r="T570" i="9"/>
  <c r="CA570" i="9"/>
  <c r="S570" i="9" s="1"/>
  <c r="BZ570" i="9"/>
  <c r="R570" i="9" s="1"/>
  <c r="BY570" i="9"/>
  <c r="Q570" i="9" s="1"/>
  <c r="BX570" i="9"/>
  <c r="P570" i="9" s="1"/>
  <c r="BW570" i="9"/>
  <c r="O570" i="9" s="1"/>
  <c r="BV570" i="9"/>
  <c r="N570" i="9" s="1"/>
  <c r="BU570" i="9"/>
  <c r="M570" i="9" s="1"/>
  <c r="BT570" i="9"/>
  <c r="L570" i="9" s="1"/>
  <c r="CD569" i="9"/>
  <c r="V569" i="9" s="1"/>
  <c r="CC569" i="9"/>
  <c r="U569" i="9" s="1"/>
  <c r="T569" i="9"/>
  <c r="CA569" i="9"/>
  <c r="S569" i="9" s="1"/>
  <c r="BZ569" i="9"/>
  <c r="R569" i="9" s="1"/>
  <c r="BY569" i="9"/>
  <c r="Q569" i="9" s="1"/>
  <c r="BX569" i="9"/>
  <c r="P569" i="9" s="1"/>
  <c r="BW569" i="9"/>
  <c r="O569" i="9" s="1"/>
  <c r="BV569" i="9"/>
  <c r="N569" i="9" s="1"/>
  <c r="BU569" i="9"/>
  <c r="M569" i="9" s="1"/>
  <c r="BT569" i="9"/>
  <c r="L569" i="9" s="1"/>
  <c r="CD568" i="9"/>
  <c r="V568" i="9" s="1"/>
  <c r="CC568" i="9"/>
  <c r="U568" i="9" s="1"/>
  <c r="T568" i="9"/>
  <c r="CA568" i="9"/>
  <c r="S568" i="9" s="1"/>
  <c r="BZ568" i="9"/>
  <c r="R568" i="9" s="1"/>
  <c r="BY568" i="9"/>
  <c r="Q568" i="9" s="1"/>
  <c r="BX568" i="9"/>
  <c r="P568" i="9" s="1"/>
  <c r="BW568" i="9"/>
  <c r="O568" i="9" s="1"/>
  <c r="BV568" i="9"/>
  <c r="N568" i="9" s="1"/>
  <c r="BU568" i="9"/>
  <c r="M568" i="9" s="1"/>
  <c r="BT568" i="9"/>
  <c r="L568" i="9" s="1"/>
  <c r="CD567" i="9"/>
  <c r="V567" i="9" s="1"/>
  <c r="CC567" i="9"/>
  <c r="U567" i="9" s="1"/>
  <c r="T567" i="9"/>
  <c r="CA567" i="9"/>
  <c r="S567" i="9" s="1"/>
  <c r="BZ567" i="9"/>
  <c r="R567" i="9" s="1"/>
  <c r="BY567" i="9"/>
  <c r="Q567" i="9" s="1"/>
  <c r="BX567" i="9"/>
  <c r="P567" i="9" s="1"/>
  <c r="BW567" i="9"/>
  <c r="O567" i="9" s="1"/>
  <c r="BV567" i="9"/>
  <c r="N567" i="9" s="1"/>
  <c r="BU567" i="9"/>
  <c r="M567" i="9" s="1"/>
  <c r="BT567" i="9"/>
  <c r="L567" i="9" s="1"/>
  <c r="CD566" i="9"/>
  <c r="V566" i="9" s="1"/>
  <c r="CC566" i="9"/>
  <c r="U566" i="9" s="1"/>
  <c r="T566" i="9"/>
  <c r="CA566" i="9"/>
  <c r="S566" i="9" s="1"/>
  <c r="BZ566" i="9"/>
  <c r="R566" i="9" s="1"/>
  <c r="BY566" i="9"/>
  <c r="Q566" i="9" s="1"/>
  <c r="BX566" i="9"/>
  <c r="P566" i="9" s="1"/>
  <c r="BW566" i="9"/>
  <c r="O566" i="9" s="1"/>
  <c r="BV566" i="9"/>
  <c r="N566" i="9" s="1"/>
  <c r="BU566" i="9"/>
  <c r="M566" i="9" s="1"/>
  <c r="BT566" i="9"/>
  <c r="L566" i="9" s="1"/>
  <c r="CD565" i="9"/>
  <c r="V565" i="9" s="1"/>
  <c r="CC565" i="9"/>
  <c r="U565" i="9" s="1"/>
  <c r="T565" i="9"/>
  <c r="CA565" i="9"/>
  <c r="S565" i="9" s="1"/>
  <c r="BZ565" i="9"/>
  <c r="R565" i="9" s="1"/>
  <c r="BY565" i="9"/>
  <c r="Q565" i="9" s="1"/>
  <c r="BX565" i="9"/>
  <c r="P565" i="9" s="1"/>
  <c r="BW565" i="9"/>
  <c r="O565" i="9" s="1"/>
  <c r="BV565" i="9"/>
  <c r="N565" i="9" s="1"/>
  <c r="BU565" i="9"/>
  <c r="M565" i="9" s="1"/>
  <c r="BT565" i="9"/>
  <c r="L565" i="9" s="1"/>
  <c r="CD564" i="9"/>
  <c r="V564" i="9" s="1"/>
  <c r="CC564" i="9"/>
  <c r="U564" i="9" s="1"/>
  <c r="T564" i="9"/>
  <c r="CA564" i="9"/>
  <c r="S564" i="9" s="1"/>
  <c r="BZ564" i="9"/>
  <c r="R564" i="9" s="1"/>
  <c r="BY564" i="9"/>
  <c r="Q564" i="9" s="1"/>
  <c r="BX564" i="9"/>
  <c r="P564" i="9" s="1"/>
  <c r="BW564" i="9"/>
  <c r="O564" i="9" s="1"/>
  <c r="BV564" i="9"/>
  <c r="N564" i="9" s="1"/>
  <c r="BU564" i="9"/>
  <c r="M564" i="9" s="1"/>
  <c r="BT564" i="9"/>
  <c r="L564" i="9" s="1"/>
  <c r="CD563" i="9"/>
  <c r="V563" i="9" s="1"/>
  <c r="CC563" i="9"/>
  <c r="U563" i="9" s="1"/>
  <c r="T563" i="9"/>
  <c r="CA563" i="9"/>
  <c r="S563" i="9" s="1"/>
  <c r="BZ563" i="9"/>
  <c r="R563" i="9" s="1"/>
  <c r="BY563" i="9"/>
  <c r="Q563" i="9" s="1"/>
  <c r="BX563" i="9"/>
  <c r="P563" i="9" s="1"/>
  <c r="BW563" i="9"/>
  <c r="O563" i="9" s="1"/>
  <c r="BV563" i="9"/>
  <c r="N563" i="9" s="1"/>
  <c r="BU563" i="9"/>
  <c r="M563" i="9" s="1"/>
  <c r="BT563" i="9"/>
  <c r="L563" i="9" s="1"/>
  <c r="CD562" i="9"/>
  <c r="V562" i="9" s="1"/>
  <c r="CC562" i="9"/>
  <c r="U562" i="9" s="1"/>
  <c r="T562" i="9"/>
  <c r="CA562" i="9"/>
  <c r="S562" i="9" s="1"/>
  <c r="BZ562" i="9"/>
  <c r="R562" i="9" s="1"/>
  <c r="BY562" i="9"/>
  <c r="Q562" i="9" s="1"/>
  <c r="BX562" i="9"/>
  <c r="P562" i="9" s="1"/>
  <c r="BW562" i="9"/>
  <c r="O562" i="9" s="1"/>
  <c r="BV562" i="9"/>
  <c r="N562" i="9" s="1"/>
  <c r="BU562" i="9"/>
  <c r="M562" i="9" s="1"/>
  <c r="BT562" i="9"/>
  <c r="L562" i="9" s="1"/>
  <c r="CD561" i="9"/>
  <c r="V561" i="9" s="1"/>
  <c r="CC561" i="9"/>
  <c r="U561" i="9" s="1"/>
  <c r="T561" i="9"/>
  <c r="CA561" i="9"/>
  <c r="S561" i="9" s="1"/>
  <c r="BZ561" i="9"/>
  <c r="R561" i="9" s="1"/>
  <c r="BY561" i="9"/>
  <c r="Q561" i="9" s="1"/>
  <c r="BX561" i="9"/>
  <c r="P561" i="9" s="1"/>
  <c r="BW561" i="9"/>
  <c r="O561" i="9" s="1"/>
  <c r="BV561" i="9"/>
  <c r="N561" i="9" s="1"/>
  <c r="BU561" i="9"/>
  <c r="M561" i="9" s="1"/>
  <c r="BT561" i="9"/>
  <c r="L561" i="9" s="1"/>
  <c r="CD560" i="9"/>
  <c r="V560" i="9" s="1"/>
  <c r="CC560" i="9"/>
  <c r="U560" i="9" s="1"/>
  <c r="T560" i="9"/>
  <c r="CA560" i="9"/>
  <c r="S560" i="9" s="1"/>
  <c r="BZ560" i="9"/>
  <c r="R560" i="9" s="1"/>
  <c r="BY560" i="9"/>
  <c r="Q560" i="9" s="1"/>
  <c r="BX560" i="9"/>
  <c r="P560" i="9" s="1"/>
  <c r="BW560" i="9"/>
  <c r="O560" i="9" s="1"/>
  <c r="BV560" i="9"/>
  <c r="N560" i="9" s="1"/>
  <c r="BU560" i="9"/>
  <c r="M560" i="9" s="1"/>
  <c r="BT560" i="9"/>
  <c r="L560" i="9" s="1"/>
  <c r="CD559" i="9"/>
  <c r="V559" i="9" s="1"/>
  <c r="CC559" i="9"/>
  <c r="U559" i="9" s="1"/>
  <c r="T559" i="9"/>
  <c r="CA559" i="9"/>
  <c r="S559" i="9" s="1"/>
  <c r="BZ559" i="9"/>
  <c r="R559" i="9" s="1"/>
  <c r="BY559" i="9"/>
  <c r="Q559" i="9" s="1"/>
  <c r="BX559" i="9"/>
  <c r="P559" i="9" s="1"/>
  <c r="BW559" i="9"/>
  <c r="O559" i="9" s="1"/>
  <c r="BV559" i="9"/>
  <c r="N559" i="9" s="1"/>
  <c r="BU559" i="9"/>
  <c r="M559" i="9" s="1"/>
  <c r="BT559" i="9"/>
  <c r="L559" i="9" s="1"/>
  <c r="CD558" i="9"/>
  <c r="V558" i="9" s="1"/>
  <c r="CC558" i="9"/>
  <c r="U558" i="9" s="1"/>
  <c r="T558" i="9"/>
  <c r="CA558" i="9"/>
  <c r="S558" i="9" s="1"/>
  <c r="BZ558" i="9"/>
  <c r="R558" i="9" s="1"/>
  <c r="BY558" i="9"/>
  <c r="Q558" i="9" s="1"/>
  <c r="BX558" i="9"/>
  <c r="P558" i="9" s="1"/>
  <c r="BW558" i="9"/>
  <c r="O558" i="9" s="1"/>
  <c r="BV558" i="9"/>
  <c r="N558" i="9" s="1"/>
  <c r="BU558" i="9"/>
  <c r="M558" i="9" s="1"/>
  <c r="BT558" i="9"/>
  <c r="L558" i="9" s="1"/>
  <c r="CD557" i="9"/>
  <c r="V557" i="9" s="1"/>
  <c r="CC557" i="9"/>
  <c r="U557" i="9" s="1"/>
  <c r="T557" i="9"/>
  <c r="CA557" i="9"/>
  <c r="S557" i="9" s="1"/>
  <c r="BZ557" i="9"/>
  <c r="R557" i="9" s="1"/>
  <c r="BY557" i="9"/>
  <c r="Q557" i="9" s="1"/>
  <c r="BX557" i="9"/>
  <c r="P557" i="9" s="1"/>
  <c r="BW557" i="9"/>
  <c r="O557" i="9" s="1"/>
  <c r="BV557" i="9"/>
  <c r="N557" i="9" s="1"/>
  <c r="BU557" i="9"/>
  <c r="M557" i="9" s="1"/>
  <c r="BT557" i="9"/>
  <c r="L557" i="9" s="1"/>
  <c r="CD556" i="9"/>
  <c r="V556" i="9" s="1"/>
  <c r="CC556" i="9"/>
  <c r="U556" i="9" s="1"/>
  <c r="T556" i="9"/>
  <c r="CA556" i="9"/>
  <c r="S556" i="9" s="1"/>
  <c r="BZ556" i="9"/>
  <c r="R556" i="9" s="1"/>
  <c r="BY556" i="9"/>
  <c r="Q556" i="9" s="1"/>
  <c r="BX556" i="9"/>
  <c r="P556" i="9" s="1"/>
  <c r="BW556" i="9"/>
  <c r="O556" i="9" s="1"/>
  <c r="BV556" i="9"/>
  <c r="N556" i="9" s="1"/>
  <c r="BU556" i="9"/>
  <c r="M556" i="9" s="1"/>
  <c r="BT556" i="9"/>
  <c r="L556" i="9" s="1"/>
  <c r="CD555" i="9"/>
  <c r="V555" i="9" s="1"/>
  <c r="CC555" i="9"/>
  <c r="U555" i="9" s="1"/>
  <c r="T555" i="9"/>
  <c r="CA555" i="9"/>
  <c r="S555" i="9" s="1"/>
  <c r="BZ555" i="9"/>
  <c r="R555" i="9" s="1"/>
  <c r="BY555" i="9"/>
  <c r="Q555" i="9" s="1"/>
  <c r="BX555" i="9"/>
  <c r="P555" i="9" s="1"/>
  <c r="BW555" i="9"/>
  <c r="O555" i="9" s="1"/>
  <c r="BV555" i="9"/>
  <c r="N555" i="9" s="1"/>
  <c r="BU555" i="9"/>
  <c r="M555" i="9" s="1"/>
  <c r="BT555" i="9"/>
  <c r="L555" i="9" s="1"/>
  <c r="CD554" i="9"/>
  <c r="V554" i="9" s="1"/>
  <c r="CC554" i="9"/>
  <c r="U554" i="9" s="1"/>
  <c r="T554" i="9"/>
  <c r="CA554" i="9"/>
  <c r="S554" i="9" s="1"/>
  <c r="BZ554" i="9"/>
  <c r="R554" i="9" s="1"/>
  <c r="BY554" i="9"/>
  <c r="Q554" i="9" s="1"/>
  <c r="BX554" i="9"/>
  <c r="P554" i="9" s="1"/>
  <c r="BW554" i="9"/>
  <c r="O554" i="9" s="1"/>
  <c r="BV554" i="9"/>
  <c r="N554" i="9" s="1"/>
  <c r="BU554" i="9"/>
  <c r="M554" i="9" s="1"/>
  <c r="BT554" i="9"/>
  <c r="L554" i="9" s="1"/>
  <c r="CD553" i="9"/>
  <c r="V553" i="9" s="1"/>
  <c r="CC553" i="9"/>
  <c r="U553" i="9" s="1"/>
  <c r="T553" i="9"/>
  <c r="CA553" i="9"/>
  <c r="S553" i="9" s="1"/>
  <c r="BZ553" i="9"/>
  <c r="R553" i="9" s="1"/>
  <c r="BY553" i="9"/>
  <c r="Q553" i="9" s="1"/>
  <c r="BX553" i="9"/>
  <c r="P553" i="9" s="1"/>
  <c r="BW553" i="9"/>
  <c r="O553" i="9" s="1"/>
  <c r="BV553" i="9"/>
  <c r="N553" i="9" s="1"/>
  <c r="BU553" i="9"/>
  <c r="M553" i="9" s="1"/>
  <c r="BT553" i="9"/>
  <c r="L553" i="9" s="1"/>
  <c r="CD552" i="9"/>
  <c r="V552" i="9" s="1"/>
  <c r="CC552" i="9"/>
  <c r="U552" i="9" s="1"/>
  <c r="T552" i="9"/>
  <c r="CA552" i="9"/>
  <c r="S552" i="9" s="1"/>
  <c r="BZ552" i="9"/>
  <c r="R552" i="9" s="1"/>
  <c r="BY552" i="9"/>
  <c r="Q552" i="9" s="1"/>
  <c r="BX552" i="9"/>
  <c r="P552" i="9" s="1"/>
  <c r="BW552" i="9"/>
  <c r="O552" i="9" s="1"/>
  <c r="BV552" i="9"/>
  <c r="N552" i="9" s="1"/>
  <c r="BU552" i="9"/>
  <c r="M552" i="9" s="1"/>
  <c r="BT552" i="9"/>
  <c r="L552" i="9" s="1"/>
  <c r="CD551" i="9"/>
  <c r="V551" i="9" s="1"/>
  <c r="CC551" i="9"/>
  <c r="U551" i="9" s="1"/>
  <c r="T551" i="9"/>
  <c r="CA551" i="9"/>
  <c r="S551" i="9" s="1"/>
  <c r="BZ551" i="9"/>
  <c r="R551" i="9" s="1"/>
  <c r="BY551" i="9"/>
  <c r="Q551" i="9" s="1"/>
  <c r="BX551" i="9"/>
  <c r="P551" i="9" s="1"/>
  <c r="BW551" i="9"/>
  <c r="O551" i="9" s="1"/>
  <c r="BV551" i="9"/>
  <c r="N551" i="9" s="1"/>
  <c r="BU551" i="9"/>
  <c r="M551" i="9" s="1"/>
  <c r="BT551" i="9"/>
  <c r="L551" i="9" s="1"/>
  <c r="CD550" i="9"/>
  <c r="V550" i="9" s="1"/>
  <c r="CC550" i="9"/>
  <c r="U550" i="9" s="1"/>
  <c r="T550" i="9"/>
  <c r="CA550" i="9"/>
  <c r="S550" i="9" s="1"/>
  <c r="BZ550" i="9"/>
  <c r="R550" i="9" s="1"/>
  <c r="BY550" i="9"/>
  <c r="Q550" i="9" s="1"/>
  <c r="BX550" i="9"/>
  <c r="P550" i="9" s="1"/>
  <c r="BW550" i="9"/>
  <c r="O550" i="9" s="1"/>
  <c r="BV550" i="9"/>
  <c r="N550" i="9" s="1"/>
  <c r="BU550" i="9"/>
  <c r="M550" i="9" s="1"/>
  <c r="BT550" i="9"/>
  <c r="L550" i="9" s="1"/>
  <c r="CD549" i="9"/>
  <c r="V549" i="9" s="1"/>
  <c r="CC549" i="9"/>
  <c r="U549" i="9" s="1"/>
  <c r="T549" i="9"/>
  <c r="CA549" i="9"/>
  <c r="S549" i="9" s="1"/>
  <c r="BZ549" i="9"/>
  <c r="R549" i="9" s="1"/>
  <c r="BY549" i="9"/>
  <c r="Q549" i="9" s="1"/>
  <c r="BX549" i="9"/>
  <c r="P549" i="9" s="1"/>
  <c r="BW549" i="9"/>
  <c r="O549" i="9" s="1"/>
  <c r="BV549" i="9"/>
  <c r="N549" i="9" s="1"/>
  <c r="BU549" i="9"/>
  <c r="M549" i="9" s="1"/>
  <c r="BT549" i="9"/>
  <c r="L549" i="9" s="1"/>
  <c r="CD548" i="9"/>
  <c r="V548" i="9" s="1"/>
  <c r="CC548" i="9"/>
  <c r="U548" i="9" s="1"/>
  <c r="T548" i="9"/>
  <c r="CA548" i="9"/>
  <c r="S548" i="9" s="1"/>
  <c r="BZ548" i="9"/>
  <c r="R548" i="9" s="1"/>
  <c r="BY548" i="9"/>
  <c r="Q548" i="9" s="1"/>
  <c r="BX548" i="9"/>
  <c r="P548" i="9" s="1"/>
  <c r="BW548" i="9"/>
  <c r="O548" i="9" s="1"/>
  <c r="BV548" i="9"/>
  <c r="N548" i="9" s="1"/>
  <c r="BU548" i="9"/>
  <c r="M548" i="9" s="1"/>
  <c r="BT548" i="9"/>
  <c r="L548" i="9" s="1"/>
  <c r="CD547" i="9"/>
  <c r="V547" i="9" s="1"/>
  <c r="CC547" i="9"/>
  <c r="U547" i="9" s="1"/>
  <c r="T547" i="9"/>
  <c r="CA547" i="9"/>
  <c r="S547" i="9" s="1"/>
  <c r="BZ547" i="9"/>
  <c r="R547" i="9" s="1"/>
  <c r="BY547" i="9"/>
  <c r="Q547" i="9" s="1"/>
  <c r="BX547" i="9"/>
  <c r="P547" i="9" s="1"/>
  <c r="BW547" i="9"/>
  <c r="O547" i="9" s="1"/>
  <c r="BV547" i="9"/>
  <c r="N547" i="9" s="1"/>
  <c r="BU547" i="9"/>
  <c r="M547" i="9" s="1"/>
  <c r="BT547" i="9"/>
  <c r="L547" i="9" s="1"/>
  <c r="CD546" i="9"/>
  <c r="V546" i="9" s="1"/>
  <c r="CC546" i="9"/>
  <c r="U546" i="9" s="1"/>
  <c r="T546" i="9"/>
  <c r="CA546" i="9"/>
  <c r="S546" i="9" s="1"/>
  <c r="BZ546" i="9"/>
  <c r="R546" i="9" s="1"/>
  <c r="BY546" i="9"/>
  <c r="Q546" i="9" s="1"/>
  <c r="BX546" i="9"/>
  <c r="P546" i="9" s="1"/>
  <c r="BW546" i="9"/>
  <c r="O546" i="9" s="1"/>
  <c r="BV546" i="9"/>
  <c r="N546" i="9" s="1"/>
  <c r="BU546" i="9"/>
  <c r="M546" i="9" s="1"/>
  <c r="BT546" i="9"/>
  <c r="L546" i="9" s="1"/>
  <c r="CD545" i="9"/>
  <c r="V545" i="9" s="1"/>
  <c r="CC545" i="9"/>
  <c r="U545" i="9" s="1"/>
  <c r="T545" i="9"/>
  <c r="CA545" i="9"/>
  <c r="S545" i="9" s="1"/>
  <c r="BZ545" i="9"/>
  <c r="R545" i="9" s="1"/>
  <c r="BY545" i="9"/>
  <c r="Q545" i="9" s="1"/>
  <c r="BX545" i="9"/>
  <c r="P545" i="9" s="1"/>
  <c r="BW545" i="9"/>
  <c r="O545" i="9" s="1"/>
  <c r="BV545" i="9"/>
  <c r="N545" i="9" s="1"/>
  <c r="BU545" i="9"/>
  <c r="M545" i="9" s="1"/>
  <c r="BT545" i="9"/>
  <c r="L545" i="9" s="1"/>
  <c r="CD544" i="9"/>
  <c r="V544" i="9" s="1"/>
  <c r="CC544" i="9"/>
  <c r="U544" i="9" s="1"/>
  <c r="T544" i="9"/>
  <c r="CA544" i="9"/>
  <c r="S544" i="9" s="1"/>
  <c r="BZ544" i="9"/>
  <c r="R544" i="9" s="1"/>
  <c r="BY544" i="9"/>
  <c r="Q544" i="9" s="1"/>
  <c r="BX544" i="9"/>
  <c r="P544" i="9" s="1"/>
  <c r="BW544" i="9"/>
  <c r="O544" i="9" s="1"/>
  <c r="BV544" i="9"/>
  <c r="N544" i="9" s="1"/>
  <c r="BU544" i="9"/>
  <c r="M544" i="9" s="1"/>
  <c r="BT544" i="9"/>
  <c r="L544" i="9" s="1"/>
  <c r="CD543" i="9"/>
  <c r="V543" i="9" s="1"/>
  <c r="CC543" i="9"/>
  <c r="U543" i="9" s="1"/>
  <c r="T543" i="9"/>
  <c r="CA543" i="9"/>
  <c r="S543" i="9" s="1"/>
  <c r="BZ543" i="9"/>
  <c r="R543" i="9" s="1"/>
  <c r="BY543" i="9"/>
  <c r="Q543" i="9" s="1"/>
  <c r="BX543" i="9"/>
  <c r="P543" i="9" s="1"/>
  <c r="BW543" i="9"/>
  <c r="O543" i="9" s="1"/>
  <c r="BV543" i="9"/>
  <c r="N543" i="9" s="1"/>
  <c r="BU543" i="9"/>
  <c r="M543" i="9" s="1"/>
  <c r="BT543" i="9"/>
  <c r="L543" i="9" s="1"/>
  <c r="CD542" i="9"/>
  <c r="V542" i="9" s="1"/>
  <c r="CC542" i="9"/>
  <c r="U542" i="9" s="1"/>
  <c r="T542" i="9"/>
  <c r="CA542" i="9"/>
  <c r="S542" i="9" s="1"/>
  <c r="BZ542" i="9"/>
  <c r="R542" i="9" s="1"/>
  <c r="BY542" i="9"/>
  <c r="Q542" i="9" s="1"/>
  <c r="BX542" i="9"/>
  <c r="P542" i="9" s="1"/>
  <c r="BW542" i="9"/>
  <c r="O542" i="9" s="1"/>
  <c r="BV542" i="9"/>
  <c r="N542" i="9" s="1"/>
  <c r="BU542" i="9"/>
  <c r="M542" i="9" s="1"/>
  <c r="BT542" i="9"/>
  <c r="L542" i="9" s="1"/>
  <c r="CD541" i="9"/>
  <c r="V541" i="9" s="1"/>
  <c r="CC541" i="9"/>
  <c r="U541" i="9" s="1"/>
  <c r="T541" i="9"/>
  <c r="CA541" i="9"/>
  <c r="S541" i="9" s="1"/>
  <c r="BZ541" i="9"/>
  <c r="R541" i="9" s="1"/>
  <c r="BY541" i="9"/>
  <c r="Q541" i="9" s="1"/>
  <c r="BX541" i="9"/>
  <c r="P541" i="9" s="1"/>
  <c r="BW541" i="9"/>
  <c r="O541" i="9" s="1"/>
  <c r="BV541" i="9"/>
  <c r="N541" i="9" s="1"/>
  <c r="BU541" i="9"/>
  <c r="M541" i="9" s="1"/>
  <c r="BT541" i="9"/>
  <c r="L541" i="9" s="1"/>
  <c r="CD540" i="9"/>
  <c r="V540" i="9" s="1"/>
  <c r="CC540" i="9"/>
  <c r="U540" i="9" s="1"/>
  <c r="T540" i="9"/>
  <c r="CA540" i="9"/>
  <c r="S540" i="9" s="1"/>
  <c r="BZ540" i="9"/>
  <c r="R540" i="9" s="1"/>
  <c r="BY540" i="9"/>
  <c r="Q540" i="9" s="1"/>
  <c r="BX540" i="9"/>
  <c r="P540" i="9" s="1"/>
  <c r="BW540" i="9"/>
  <c r="O540" i="9" s="1"/>
  <c r="BV540" i="9"/>
  <c r="N540" i="9" s="1"/>
  <c r="BU540" i="9"/>
  <c r="M540" i="9" s="1"/>
  <c r="BT540" i="9"/>
  <c r="L540" i="9" s="1"/>
  <c r="CD539" i="9"/>
  <c r="V539" i="9" s="1"/>
  <c r="CC539" i="9"/>
  <c r="U539" i="9" s="1"/>
  <c r="T539" i="9"/>
  <c r="CA539" i="9"/>
  <c r="S539" i="9" s="1"/>
  <c r="BZ539" i="9"/>
  <c r="R539" i="9" s="1"/>
  <c r="BY539" i="9"/>
  <c r="Q539" i="9" s="1"/>
  <c r="BX539" i="9"/>
  <c r="P539" i="9" s="1"/>
  <c r="BW539" i="9"/>
  <c r="O539" i="9" s="1"/>
  <c r="BV539" i="9"/>
  <c r="N539" i="9" s="1"/>
  <c r="BU539" i="9"/>
  <c r="M539" i="9" s="1"/>
  <c r="BT539" i="9"/>
  <c r="L539" i="9" s="1"/>
  <c r="CD538" i="9"/>
  <c r="V538" i="9" s="1"/>
  <c r="CC538" i="9"/>
  <c r="U538" i="9" s="1"/>
  <c r="T538" i="9"/>
  <c r="CA538" i="9"/>
  <c r="S538" i="9" s="1"/>
  <c r="BZ538" i="9"/>
  <c r="R538" i="9" s="1"/>
  <c r="BY538" i="9"/>
  <c r="Q538" i="9" s="1"/>
  <c r="BX538" i="9"/>
  <c r="P538" i="9" s="1"/>
  <c r="BW538" i="9"/>
  <c r="O538" i="9" s="1"/>
  <c r="BV538" i="9"/>
  <c r="N538" i="9" s="1"/>
  <c r="BU538" i="9"/>
  <c r="M538" i="9" s="1"/>
  <c r="BT538" i="9"/>
  <c r="L538" i="9" s="1"/>
  <c r="CD537" i="9"/>
  <c r="V537" i="9" s="1"/>
  <c r="CC537" i="9"/>
  <c r="U537" i="9" s="1"/>
  <c r="T537" i="9"/>
  <c r="CA537" i="9"/>
  <c r="S537" i="9" s="1"/>
  <c r="BZ537" i="9"/>
  <c r="R537" i="9" s="1"/>
  <c r="BY537" i="9"/>
  <c r="Q537" i="9" s="1"/>
  <c r="BX537" i="9"/>
  <c r="P537" i="9" s="1"/>
  <c r="BW537" i="9"/>
  <c r="O537" i="9" s="1"/>
  <c r="BV537" i="9"/>
  <c r="N537" i="9" s="1"/>
  <c r="BU537" i="9"/>
  <c r="M537" i="9" s="1"/>
  <c r="BT537" i="9"/>
  <c r="L537" i="9" s="1"/>
  <c r="CD536" i="9"/>
  <c r="V536" i="9" s="1"/>
  <c r="CC536" i="9"/>
  <c r="U536" i="9" s="1"/>
  <c r="T536" i="9"/>
  <c r="CA536" i="9"/>
  <c r="S536" i="9" s="1"/>
  <c r="BZ536" i="9"/>
  <c r="R536" i="9" s="1"/>
  <c r="BY536" i="9"/>
  <c r="Q536" i="9" s="1"/>
  <c r="BX536" i="9"/>
  <c r="P536" i="9" s="1"/>
  <c r="BW536" i="9"/>
  <c r="O536" i="9" s="1"/>
  <c r="BV536" i="9"/>
  <c r="N536" i="9" s="1"/>
  <c r="BU536" i="9"/>
  <c r="M536" i="9" s="1"/>
  <c r="BT536" i="9"/>
  <c r="L536" i="9" s="1"/>
  <c r="CD535" i="9"/>
  <c r="V535" i="9" s="1"/>
  <c r="CC535" i="9"/>
  <c r="U535" i="9" s="1"/>
  <c r="T535" i="9"/>
  <c r="CA535" i="9"/>
  <c r="S535" i="9" s="1"/>
  <c r="BZ535" i="9"/>
  <c r="R535" i="9" s="1"/>
  <c r="BY535" i="9"/>
  <c r="Q535" i="9" s="1"/>
  <c r="BX535" i="9"/>
  <c r="P535" i="9" s="1"/>
  <c r="BW535" i="9"/>
  <c r="O535" i="9" s="1"/>
  <c r="BV535" i="9"/>
  <c r="N535" i="9" s="1"/>
  <c r="BU535" i="9"/>
  <c r="M535" i="9" s="1"/>
  <c r="BT535" i="9"/>
  <c r="L535" i="9" s="1"/>
  <c r="CD534" i="9"/>
  <c r="V534" i="9" s="1"/>
  <c r="CC534" i="9"/>
  <c r="U534" i="9" s="1"/>
  <c r="T534" i="9"/>
  <c r="CA534" i="9"/>
  <c r="S534" i="9" s="1"/>
  <c r="BZ534" i="9"/>
  <c r="R534" i="9" s="1"/>
  <c r="BY534" i="9"/>
  <c r="Q534" i="9" s="1"/>
  <c r="BX534" i="9"/>
  <c r="P534" i="9" s="1"/>
  <c r="BW534" i="9"/>
  <c r="O534" i="9" s="1"/>
  <c r="BV534" i="9"/>
  <c r="N534" i="9" s="1"/>
  <c r="BU534" i="9"/>
  <c r="M534" i="9" s="1"/>
  <c r="BT534" i="9"/>
  <c r="L534" i="9" s="1"/>
  <c r="CD533" i="9"/>
  <c r="V533" i="9" s="1"/>
  <c r="CC533" i="9"/>
  <c r="U533" i="9" s="1"/>
  <c r="T533" i="9"/>
  <c r="CA533" i="9"/>
  <c r="S533" i="9" s="1"/>
  <c r="BZ533" i="9"/>
  <c r="R533" i="9" s="1"/>
  <c r="BY533" i="9"/>
  <c r="Q533" i="9" s="1"/>
  <c r="BX533" i="9"/>
  <c r="P533" i="9" s="1"/>
  <c r="BW533" i="9"/>
  <c r="O533" i="9" s="1"/>
  <c r="BV533" i="9"/>
  <c r="N533" i="9" s="1"/>
  <c r="BU533" i="9"/>
  <c r="M533" i="9" s="1"/>
  <c r="BT533" i="9"/>
  <c r="L533" i="9" s="1"/>
  <c r="CD532" i="9"/>
  <c r="V532" i="9" s="1"/>
  <c r="CC532" i="9"/>
  <c r="U532" i="9" s="1"/>
  <c r="T532" i="9"/>
  <c r="CA532" i="9"/>
  <c r="S532" i="9" s="1"/>
  <c r="BZ532" i="9"/>
  <c r="R532" i="9" s="1"/>
  <c r="BY532" i="9"/>
  <c r="Q532" i="9" s="1"/>
  <c r="BX532" i="9"/>
  <c r="P532" i="9" s="1"/>
  <c r="BW532" i="9"/>
  <c r="O532" i="9" s="1"/>
  <c r="BV532" i="9"/>
  <c r="N532" i="9" s="1"/>
  <c r="BU532" i="9"/>
  <c r="M532" i="9" s="1"/>
  <c r="BT532" i="9"/>
  <c r="L532" i="9" s="1"/>
  <c r="CD531" i="9"/>
  <c r="V531" i="9" s="1"/>
  <c r="CC531" i="9"/>
  <c r="U531" i="9" s="1"/>
  <c r="T531" i="9"/>
  <c r="CA531" i="9"/>
  <c r="S531" i="9" s="1"/>
  <c r="BZ531" i="9"/>
  <c r="R531" i="9" s="1"/>
  <c r="BY531" i="9"/>
  <c r="Q531" i="9" s="1"/>
  <c r="BX531" i="9"/>
  <c r="P531" i="9" s="1"/>
  <c r="BW531" i="9"/>
  <c r="O531" i="9" s="1"/>
  <c r="BV531" i="9"/>
  <c r="N531" i="9" s="1"/>
  <c r="BU531" i="9"/>
  <c r="M531" i="9" s="1"/>
  <c r="BT531" i="9"/>
  <c r="L531" i="9" s="1"/>
  <c r="CD530" i="9"/>
  <c r="V530" i="9" s="1"/>
  <c r="CC530" i="9"/>
  <c r="U530" i="9" s="1"/>
  <c r="T530" i="9"/>
  <c r="CA530" i="9"/>
  <c r="S530" i="9" s="1"/>
  <c r="BZ530" i="9"/>
  <c r="R530" i="9" s="1"/>
  <c r="BY530" i="9"/>
  <c r="Q530" i="9" s="1"/>
  <c r="BX530" i="9"/>
  <c r="P530" i="9" s="1"/>
  <c r="BW530" i="9"/>
  <c r="O530" i="9" s="1"/>
  <c r="BV530" i="9"/>
  <c r="N530" i="9" s="1"/>
  <c r="BU530" i="9"/>
  <c r="M530" i="9" s="1"/>
  <c r="BT530" i="9"/>
  <c r="L530" i="9" s="1"/>
  <c r="CD529" i="9"/>
  <c r="V529" i="9" s="1"/>
  <c r="CC529" i="9"/>
  <c r="U529" i="9" s="1"/>
  <c r="T529" i="9"/>
  <c r="CA529" i="9"/>
  <c r="S529" i="9" s="1"/>
  <c r="BZ529" i="9"/>
  <c r="R529" i="9" s="1"/>
  <c r="BY529" i="9"/>
  <c r="Q529" i="9" s="1"/>
  <c r="BX529" i="9"/>
  <c r="P529" i="9" s="1"/>
  <c r="BW529" i="9"/>
  <c r="O529" i="9" s="1"/>
  <c r="BV529" i="9"/>
  <c r="N529" i="9" s="1"/>
  <c r="BU529" i="9"/>
  <c r="M529" i="9" s="1"/>
  <c r="BT529" i="9"/>
  <c r="L529" i="9" s="1"/>
  <c r="CD528" i="9"/>
  <c r="V528" i="9" s="1"/>
  <c r="CC528" i="9"/>
  <c r="U528" i="9" s="1"/>
  <c r="T528" i="9"/>
  <c r="CA528" i="9"/>
  <c r="S528" i="9" s="1"/>
  <c r="BZ528" i="9"/>
  <c r="R528" i="9" s="1"/>
  <c r="BY528" i="9"/>
  <c r="Q528" i="9" s="1"/>
  <c r="BX528" i="9"/>
  <c r="P528" i="9" s="1"/>
  <c r="BW528" i="9"/>
  <c r="O528" i="9" s="1"/>
  <c r="BV528" i="9"/>
  <c r="N528" i="9" s="1"/>
  <c r="BU528" i="9"/>
  <c r="M528" i="9" s="1"/>
  <c r="BT528" i="9"/>
  <c r="L528" i="9" s="1"/>
  <c r="CD527" i="9"/>
  <c r="V527" i="9" s="1"/>
  <c r="CC527" i="9"/>
  <c r="U527" i="9" s="1"/>
  <c r="T527" i="9"/>
  <c r="CA527" i="9"/>
  <c r="S527" i="9" s="1"/>
  <c r="BZ527" i="9"/>
  <c r="R527" i="9" s="1"/>
  <c r="BY527" i="9"/>
  <c r="Q527" i="9" s="1"/>
  <c r="BX527" i="9"/>
  <c r="P527" i="9" s="1"/>
  <c r="BW527" i="9"/>
  <c r="O527" i="9" s="1"/>
  <c r="BV527" i="9"/>
  <c r="N527" i="9" s="1"/>
  <c r="BU527" i="9"/>
  <c r="M527" i="9" s="1"/>
  <c r="BT527" i="9"/>
  <c r="L527" i="9" s="1"/>
  <c r="CD526" i="9"/>
  <c r="V526" i="9" s="1"/>
  <c r="CC526" i="9"/>
  <c r="U526" i="9" s="1"/>
  <c r="T526" i="9"/>
  <c r="CA526" i="9"/>
  <c r="S526" i="9" s="1"/>
  <c r="BZ526" i="9"/>
  <c r="R526" i="9" s="1"/>
  <c r="BY526" i="9"/>
  <c r="Q526" i="9" s="1"/>
  <c r="BX526" i="9"/>
  <c r="P526" i="9" s="1"/>
  <c r="BW526" i="9"/>
  <c r="O526" i="9" s="1"/>
  <c r="BV526" i="9"/>
  <c r="N526" i="9" s="1"/>
  <c r="BU526" i="9"/>
  <c r="M526" i="9" s="1"/>
  <c r="BT526" i="9"/>
  <c r="L526" i="9" s="1"/>
  <c r="CD525" i="9"/>
  <c r="V525" i="9" s="1"/>
  <c r="CC525" i="9"/>
  <c r="U525" i="9" s="1"/>
  <c r="T525" i="9"/>
  <c r="CA525" i="9"/>
  <c r="S525" i="9" s="1"/>
  <c r="BZ525" i="9"/>
  <c r="R525" i="9" s="1"/>
  <c r="BY525" i="9"/>
  <c r="Q525" i="9" s="1"/>
  <c r="BX525" i="9"/>
  <c r="P525" i="9" s="1"/>
  <c r="BW525" i="9"/>
  <c r="O525" i="9" s="1"/>
  <c r="BV525" i="9"/>
  <c r="N525" i="9" s="1"/>
  <c r="BU525" i="9"/>
  <c r="M525" i="9" s="1"/>
  <c r="BT525" i="9"/>
  <c r="L525" i="9" s="1"/>
  <c r="CD524" i="9"/>
  <c r="V524" i="9" s="1"/>
  <c r="CC524" i="9"/>
  <c r="U524" i="9" s="1"/>
  <c r="T524" i="9"/>
  <c r="CA524" i="9"/>
  <c r="S524" i="9" s="1"/>
  <c r="BZ524" i="9"/>
  <c r="R524" i="9" s="1"/>
  <c r="BY524" i="9"/>
  <c r="Q524" i="9" s="1"/>
  <c r="BX524" i="9"/>
  <c r="P524" i="9" s="1"/>
  <c r="BW524" i="9"/>
  <c r="O524" i="9" s="1"/>
  <c r="BV524" i="9"/>
  <c r="N524" i="9" s="1"/>
  <c r="BU524" i="9"/>
  <c r="M524" i="9" s="1"/>
  <c r="BT524" i="9"/>
  <c r="L524" i="9" s="1"/>
  <c r="CD523" i="9"/>
  <c r="V523" i="9" s="1"/>
  <c r="CC523" i="9"/>
  <c r="U523" i="9" s="1"/>
  <c r="T523" i="9"/>
  <c r="CA523" i="9"/>
  <c r="S523" i="9" s="1"/>
  <c r="BZ523" i="9"/>
  <c r="R523" i="9" s="1"/>
  <c r="BY523" i="9"/>
  <c r="Q523" i="9" s="1"/>
  <c r="BX523" i="9"/>
  <c r="P523" i="9" s="1"/>
  <c r="BW523" i="9"/>
  <c r="O523" i="9" s="1"/>
  <c r="BV523" i="9"/>
  <c r="N523" i="9" s="1"/>
  <c r="BU523" i="9"/>
  <c r="M523" i="9" s="1"/>
  <c r="BT523" i="9"/>
  <c r="L523" i="9" s="1"/>
  <c r="CD522" i="9"/>
  <c r="V522" i="9" s="1"/>
  <c r="CC522" i="9"/>
  <c r="U522" i="9" s="1"/>
  <c r="T522" i="9"/>
  <c r="CA522" i="9"/>
  <c r="S522" i="9" s="1"/>
  <c r="BZ522" i="9"/>
  <c r="R522" i="9" s="1"/>
  <c r="BY522" i="9"/>
  <c r="Q522" i="9" s="1"/>
  <c r="BX522" i="9"/>
  <c r="P522" i="9" s="1"/>
  <c r="BW522" i="9"/>
  <c r="O522" i="9" s="1"/>
  <c r="BV522" i="9"/>
  <c r="N522" i="9" s="1"/>
  <c r="BU522" i="9"/>
  <c r="M522" i="9" s="1"/>
  <c r="BT522" i="9"/>
  <c r="L522" i="9" s="1"/>
  <c r="CD521" i="9"/>
  <c r="V521" i="9" s="1"/>
  <c r="CC521" i="9"/>
  <c r="U521" i="9" s="1"/>
  <c r="T521" i="9"/>
  <c r="CA521" i="9"/>
  <c r="S521" i="9" s="1"/>
  <c r="BZ521" i="9"/>
  <c r="R521" i="9" s="1"/>
  <c r="BY521" i="9"/>
  <c r="Q521" i="9" s="1"/>
  <c r="BX521" i="9"/>
  <c r="P521" i="9" s="1"/>
  <c r="BW521" i="9"/>
  <c r="O521" i="9" s="1"/>
  <c r="BV521" i="9"/>
  <c r="N521" i="9" s="1"/>
  <c r="BU521" i="9"/>
  <c r="M521" i="9" s="1"/>
  <c r="BT521" i="9"/>
  <c r="L521" i="9" s="1"/>
  <c r="CD520" i="9"/>
  <c r="V520" i="9" s="1"/>
  <c r="CC520" i="9"/>
  <c r="U520" i="9" s="1"/>
  <c r="T520" i="9"/>
  <c r="CA520" i="9"/>
  <c r="S520" i="9" s="1"/>
  <c r="BZ520" i="9"/>
  <c r="R520" i="9" s="1"/>
  <c r="BY520" i="9"/>
  <c r="Q520" i="9" s="1"/>
  <c r="BX520" i="9"/>
  <c r="P520" i="9" s="1"/>
  <c r="BW520" i="9"/>
  <c r="O520" i="9" s="1"/>
  <c r="BV520" i="9"/>
  <c r="N520" i="9" s="1"/>
  <c r="BU520" i="9"/>
  <c r="M520" i="9" s="1"/>
  <c r="BT520" i="9"/>
  <c r="L520" i="9" s="1"/>
  <c r="CD519" i="9"/>
  <c r="V519" i="9" s="1"/>
  <c r="CC519" i="9"/>
  <c r="U519" i="9" s="1"/>
  <c r="T519" i="9"/>
  <c r="CA519" i="9"/>
  <c r="S519" i="9" s="1"/>
  <c r="BZ519" i="9"/>
  <c r="R519" i="9" s="1"/>
  <c r="BY519" i="9"/>
  <c r="Q519" i="9" s="1"/>
  <c r="BX519" i="9"/>
  <c r="P519" i="9" s="1"/>
  <c r="BW519" i="9"/>
  <c r="O519" i="9" s="1"/>
  <c r="BV519" i="9"/>
  <c r="N519" i="9" s="1"/>
  <c r="BU519" i="9"/>
  <c r="M519" i="9" s="1"/>
  <c r="BT519" i="9"/>
  <c r="L519" i="9" s="1"/>
  <c r="CD518" i="9"/>
  <c r="V518" i="9" s="1"/>
  <c r="CC518" i="9"/>
  <c r="U518" i="9" s="1"/>
  <c r="T518" i="9"/>
  <c r="CA518" i="9"/>
  <c r="S518" i="9" s="1"/>
  <c r="BZ518" i="9"/>
  <c r="R518" i="9" s="1"/>
  <c r="BY518" i="9"/>
  <c r="Q518" i="9" s="1"/>
  <c r="BX518" i="9"/>
  <c r="P518" i="9" s="1"/>
  <c r="BW518" i="9"/>
  <c r="O518" i="9" s="1"/>
  <c r="BV518" i="9"/>
  <c r="N518" i="9" s="1"/>
  <c r="BU518" i="9"/>
  <c r="M518" i="9" s="1"/>
  <c r="BT518" i="9"/>
  <c r="L518" i="9" s="1"/>
  <c r="CD517" i="9"/>
  <c r="V517" i="9" s="1"/>
  <c r="CC517" i="9"/>
  <c r="U517" i="9" s="1"/>
  <c r="T517" i="9"/>
  <c r="CA517" i="9"/>
  <c r="S517" i="9" s="1"/>
  <c r="BZ517" i="9"/>
  <c r="R517" i="9" s="1"/>
  <c r="BY517" i="9"/>
  <c r="Q517" i="9" s="1"/>
  <c r="BX517" i="9"/>
  <c r="P517" i="9" s="1"/>
  <c r="BW517" i="9"/>
  <c r="O517" i="9" s="1"/>
  <c r="BV517" i="9"/>
  <c r="N517" i="9" s="1"/>
  <c r="BU517" i="9"/>
  <c r="M517" i="9" s="1"/>
  <c r="BT517" i="9"/>
  <c r="L517" i="9" s="1"/>
  <c r="CD516" i="9"/>
  <c r="V516" i="9" s="1"/>
  <c r="CC516" i="9"/>
  <c r="U516" i="9" s="1"/>
  <c r="T516" i="9"/>
  <c r="CA516" i="9"/>
  <c r="S516" i="9" s="1"/>
  <c r="BZ516" i="9"/>
  <c r="R516" i="9" s="1"/>
  <c r="BY516" i="9"/>
  <c r="Q516" i="9" s="1"/>
  <c r="BX516" i="9"/>
  <c r="P516" i="9" s="1"/>
  <c r="BW516" i="9"/>
  <c r="O516" i="9" s="1"/>
  <c r="BV516" i="9"/>
  <c r="N516" i="9" s="1"/>
  <c r="BU516" i="9"/>
  <c r="M516" i="9" s="1"/>
  <c r="BT516" i="9"/>
  <c r="L516" i="9" s="1"/>
  <c r="CD515" i="9"/>
  <c r="V515" i="9" s="1"/>
  <c r="CC515" i="9"/>
  <c r="U515" i="9" s="1"/>
  <c r="T515" i="9"/>
  <c r="CA515" i="9"/>
  <c r="S515" i="9" s="1"/>
  <c r="BZ515" i="9"/>
  <c r="R515" i="9" s="1"/>
  <c r="BY515" i="9"/>
  <c r="Q515" i="9" s="1"/>
  <c r="BX515" i="9"/>
  <c r="P515" i="9" s="1"/>
  <c r="BW515" i="9"/>
  <c r="O515" i="9" s="1"/>
  <c r="BV515" i="9"/>
  <c r="N515" i="9" s="1"/>
  <c r="BU515" i="9"/>
  <c r="M515" i="9" s="1"/>
  <c r="BT515" i="9"/>
  <c r="L515" i="9" s="1"/>
  <c r="CD514" i="9"/>
  <c r="V514" i="9" s="1"/>
  <c r="CC514" i="9"/>
  <c r="U514" i="9" s="1"/>
  <c r="T514" i="9"/>
  <c r="CA514" i="9"/>
  <c r="S514" i="9" s="1"/>
  <c r="BZ514" i="9"/>
  <c r="R514" i="9" s="1"/>
  <c r="BY514" i="9"/>
  <c r="Q514" i="9" s="1"/>
  <c r="BX514" i="9"/>
  <c r="P514" i="9" s="1"/>
  <c r="BW514" i="9"/>
  <c r="O514" i="9" s="1"/>
  <c r="BV514" i="9"/>
  <c r="N514" i="9" s="1"/>
  <c r="BU514" i="9"/>
  <c r="M514" i="9" s="1"/>
  <c r="BT514" i="9"/>
  <c r="L514" i="9" s="1"/>
  <c r="CD513" i="9"/>
  <c r="V513" i="9" s="1"/>
  <c r="CC513" i="9"/>
  <c r="U513" i="9" s="1"/>
  <c r="T513" i="9"/>
  <c r="CA513" i="9"/>
  <c r="S513" i="9" s="1"/>
  <c r="BZ513" i="9"/>
  <c r="R513" i="9" s="1"/>
  <c r="BY513" i="9"/>
  <c r="Q513" i="9" s="1"/>
  <c r="BX513" i="9"/>
  <c r="P513" i="9" s="1"/>
  <c r="BW513" i="9"/>
  <c r="O513" i="9" s="1"/>
  <c r="BV513" i="9"/>
  <c r="N513" i="9" s="1"/>
  <c r="BU513" i="9"/>
  <c r="M513" i="9" s="1"/>
  <c r="BT513" i="9"/>
  <c r="L513" i="9" s="1"/>
  <c r="CD512" i="9"/>
  <c r="V512" i="9" s="1"/>
  <c r="CC512" i="9"/>
  <c r="U512" i="9" s="1"/>
  <c r="T512" i="9"/>
  <c r="CA512" i="9"/>
  <c r="S512" i="9" s="1"/>
  <c r="BZ512" i="9"/>
  <c r="R512" i="9" s="1"/>
  <c r="BY512" i="9"/>
  <c r="Q512" i="9" s="1"/>
  <c r="BX512" i="9"/>
  <c r="P512" i="9" s="1"/>
  <c r="BW512" i="9"/>
  <c r="O512" i="9" s="1"/>
  <c r="BV512" i="9"/>
  <c r="N512" i="9" s="1"/>
  <c r="BU512" i="9"/>
  <c r="M512" i="9" s="1"/>
  <c r="BT512" i="9"/>
  <c r="L512" i="9" s="1"/>
  <c r="CD511" i="9"/>
  <c r="V511" i="9" s="1"/>
  <c r="CC511" i="9"/>
  <c r="U511" i="9" s="1"/>
  <c r="T511" i="9"/>
  <c r="CA511" i="9"/>
  <c r="S511" i="9" s="1"/>
  <c r="BZ511" i="9"/>
  <c r="R511" i="9" s="1"/>
  <c r="BY511" i="9"/>
  <c r="Q511" i="9" s="1"/>
  <c r="BX511" i="9"/>
  <c r="P511" i="9" s="1"/>
  <c r="BW511" i="9"/>
  <c r="O511" i="9" s="1"/>
  <c r="BV511" i="9"/>
  <c r="N511" i="9" s="1"/>
  <c r="BU511" i="9"/>
  <c r="M511" i="9" s="1"/>
  <c r="BT511" i="9"/>
  <c r="L511" i="9" s="1"/>
  <c r="CD510" i="9"/>
  <c r="V510" i="9" s="1"/>
  <c r="CC510" i="9"/>
  <c r="U510" i="9" s="1"/>
  <c r="T510" i="9"/>
  <c r="CA510" i="9"/>
  <c r="S510" i="9" s="1"/>
  <c r="BZ510" i="9"/>
  <c r="R510" i="9" s="1"/>
  <c r="BY510" i="9"/>
  <c r="Q510" i="9" s="1"/>
  <c r="BX510" i="9"/>
  <c r="P510" i="9" s="1"/>
  <c r="BW510" i="9"/>
  <c r="O510" i="9" s="1"/>
  <c r="BV510" i="9"/>
  <c r="N510" i="9" s="1"/>
  <c r="BU510" i="9"/>
  <c r="M510" i="9" s="1"/>
  <c r="BT510" i="9"/>
  <c r="L510" i="9" s="1"/>
  <c r="CD509" i="9"/>
  <c r="V509" i="9" s="1"/>
  <c r="CC509" i="9"/>
  <c r="U509" i="9" s="1"/>
  <c r="T509" i="9"/>
  <c r="CA509" i="9"/>
  <c r="S509" i="9" s="1"/>
  <c r="BZ509" i="9"/>
  <c r="R509" i="9" s="1"/>
  <c r="BY509" i="9"/>
  <c r="Q509" i="9" s="1"/>
  <c r="BX509" i="9"/>
  <c r="P509" i="9" s="1"/>
  <c r="BW509" i="9"/>
  <c r="O509" i="9" s="1"/>
  <c r="BV509" i="9"/>
  <c r="N509" i="9" s="1"/>
  <c r="BU509" i="9"/>
  <c r="M509" i="9" s="1"/>
  <c r="BT509" i="9"/>
  <c r="L509" i="9" s="1"/>
  <c r="CD508" i="9"/>
  <c r="V508" i="9" s="1"/>
  <c r="CC508" i="9"/>
  <c r="U508" i="9" s="1"/>
  <c r="T508" i="9"/>
  <c r="CA508" i="9"/>
  <c r="S508" i="9" s="1"/>
  <c r="BZ508" i="9"/>
  <c r="R508" i="9" s="1"/>
  <c r="BY508" i="9"/>
  <c r="Q508" i="9" s="1"/>
  <c r="BX508" i="9"/>
  <c r="P508" i="9" s="1"/>
  <c r="BW508" i="9"/>
  <c r="O508" i="9" s="1"/>
  <c r="BV508" i="9"/>
  <c r="N508" i="9" s="1"/>
  <c r="BU508" i="9"/>
  <c r="M508" i="9" s="1"/>
  <c r="BT508" i="9"/>
  <c r="L508" i="9" s="1"/>
  <c r="CD507" i="9"/>
  <c r="V507" i="9" s="1"/>
  <c r="CC507" i="9"/>
  <c r="U507" i="9" s="1"/>
  <c r="T507" i="9"/>
  <c r="CA507" i="9"/>
  <c r="S507" i="9" s="1"/>
  <c r="BZ507" i="9"/>
  <c r="R507" i="9" s="1"/>
  <c r="BY507" i="9"/>
  <c r="Q507" i="9" s="1"/>
  <c r="BX507" i="9"/>
  <c r="P507" i="9" s="1"/>
  <c r="BW507" i="9"/>
  <c r="O507" i="9" s="1"/>
  <c r="BV507" i="9"/>
  <c r="N507" i="9" s="1"/>
  <c r="BU507" i="9"/>
  <c r="M507" i="9" s="1"/>
  <c r="BT507" i="9"/>
  <c r="L507" i="9" s="1"/>
  <c r="CD506" i="9"/>
  <c r="V506" i="9" s="1"/>
  <c r="CC506" i="9"/>
  <c r="U506" i="9" s="1"/>
  <c r="T506" i="9"/>
  <c r="CA506" i="9"/>
  <c r="S506" i="9" s="1"/>
  <c r="BZ506" i="9"/>
  <c r="R506" i="9" s="1"/>
  <c r="BY506" i="9"/>
  <c r="Q506" i="9" s="1"/>
  <c r="BX506" i="9"/>
  <c r="P506" i="9" s="1"/>
  <c r="BW506" i="9"/>
  <c r="O506" i="9" s="1"/>
  <c r="BV506" i="9"/>
  <c r="N506" i="9" s="1"/>
  <c r="BU506" i="9"/>
  <c r="M506" i="9" s="1"/>
  <c r="BT506" i="9"/>
  <c r="L506" i="9" s="1"/>
  <c r="CD505" i="9"/>
  <c r="V505" i="9" s="1"/>
  <c r="CC505" i="9"/>
  <c r="U505" i="9" s="1"/>
  <c r="T505" i="9"/>
  <c r="CA505" i="9"/>
  <c r="S505" i="9" s="1"/>
  <c r="BZ505" i="9"/>
  <c r="R505" i="9" s="1"/>
  <c r="BY505" i="9"/>
  <c r="Q505" i="9" s="1"/>
  <c r="BX505" i="9"/>
  <c r="P505" i="9" s="1"/>
  <c r="BW505" i="9"/>
  <c r="O505" i="9" s="1"/>
  <c r="BV505" i="9"/>
  <c r="N505" i="9" s="1"/>
  <c r="BU505" i="9"/>
  <c r="M505" i="9" s="1"/>
  <c r="BT505" i="9"/>
  <c r="L505" i="9" s="1"/>
  <c r="CD504" i="9"/>
  <c r="V504" i="9" s="1"/>
  <c r="CC504" i="9"/>
  <c r="U504" i="9" s="1"/>
  <c r="T504" i="9"/>
  <c r="CA504" i="9"/>
  <c r="S504" i="9" s="1"/>
  <c r="BZ504" i="9"/>
  <c r="R504" i="9" s="1"/>
  <c r="BY504" i="9"/>
  <c r="Q504" i="9" s="1"/>
  <c r="BX504" i="9"/>
  <c r="P504" i="9" s="1"/>
  <c r="BW504" i="9"/>
  <c r="O504" i="9" s="1"/>
  <c r="BV504" i="9"/>
  <c r="N504" i="9" s="1"/>
  <c r="BU504" i="9"/>
  <c r="M504" i="9" s="1"/>
  <c r="BT504" i="9"/>
  <c r="L504" i="9" s="1"/>
  <c r="CD503" i="9"/>
  <c r="V503" i="9" s="1"/>
  <c r="CC503" i="9"/>
  <c r="U503" i="9" s="1"/>
  <c r="T503" i="9"/>
  <c r="CA503" i="9"/>
  <c r="S503" i="9" s="1"/>
  <c r="BZ503" i="9"/>
  <c r="R503" i="9" s="1"/>
  <c r="BY503" i="9"/>
  <c r="Q503" i="9" s="1"/>
  <c r="BX503" i="9"/>
  <c r="P503" i="9" s="1"/>
  <c r="BW503" i="9"/>
  <c r="O503" i="9" s="1"/>
  <c r="BV503" i="9"/>
  <c r="N503" i="9" s="1"/>
  <c r="BU503" i="9"/>
  <c r="M503" i="9" s="1"/>
  <c r="BT503" i="9"/>
  <c r="L503" i="9" s="1"/>
  <c r="CD502" i="9"/>
  <c r="V502" i="9" s="1"/>
  <c r="CC502" i="9"/>
  <c r="U502" i="9" s="1"/>
  <c r="T502" i="9"/>
  <c r="CA502" i="9"/>
  <c r="S502" i="9" s="1"/>
  <c r="BZ502" i="9"/>
  <c r="R502" i="9" s="1"/>
  <c r="BY502" i="9"/>
  <c r="Q502" i="9" s="1"/>
  <c r="BX502" i="9"/>
  <c r="P502" i="9" s="1"/>
  <c r="BW502" i="9"/>
  <c r="O502" i="9" s="1"/>
  <c r="BV502" i="9"/>
  <c r="N502" i="9" s="1"/>
  <c r="BU502" i="9"/>
  <c r="M502" i="9" s="1"/>
  <c r="BT502" i="9"/>
  <c r="L502" i="9" s="1"/>
  <c r="CD501" i="9"/>
  <c r="V501" i="9" s="1"/>
  <c r="CC501" i="9"/>
  <c r="U501" i="9" s="1"/>
  <c r="T501" i="9"/>
  <c r="CA501" i="9"/>
  <c r="S501" i="9" s="1"/>
  <c r="BZ501" i="9"/>
  <c r="R501" i="9" s="1"/>
  <c r="BY501" i="9"/>
  <c r="Q501" i="9" s="1"/>
  <c r="BX501" i="9"/>
  <c r="P501" i="9" s="1"/>
  <c r="BW501" i="9"/>
  <c r="O501" i="9" s="1"/>
  <c r="BV501" i="9"/>
  <c r="N501" i="9" s="1"/>
  <c r="BU501" i="9"/>
  <c r="M501" i="9" s="1"/>
  <c r="BT501" i="9"/>
  <c r="L501" i="9" s="1"/>
  <c r="CD500" i="9"/>
  <c r="V500" i="9" s="1"/>
  <c r="CC500" i="9"/>
  <c r="U500" i="9" s="1"/>
  <c r="T500" i="9"/>
  <c r="CA500" i="9"/>
  <c r="S500" i="9" s="1"/>
  <c r="BZ500" i="9"/>
  <c r="R500" i="9" s="1"/>
  <c r="BY500" i="9"/>
  <c r="Q500" i="9" s="1"/>
  <c r="BX500" i="9"/>
  <c r="P500" i="9" s="1"/>
  <c r="BW500" i="9"/>
  <c r="O500" i="9" s="1"/>
  <c r="BV500" i="9"/>
  <c r="N500" i="9" s="1"/>
  <c r="BU500" i="9"/>
  <c r="M500" i="9" s="1"/>
  <c r="BT500" i="9"/>
  <c r="L500" i="9" s="1"/>
  <c r="CD499" i="9"/>
  <c r="V499" i="9" s="1"/>
  <c r="CC499" i="9"/>
  <c r="U499" i="9" s="1"/>
  <c r="T499" i="9"/>
  <c r="CA499" i="9"/>
  <c r="S499" i="9" s="1"/>
  <c r="BZ499" i="9"/>
  <c r="R499" i="9" s="1"/>
  <c r="BY499" i="9"/>
  <c r="Q499" i="9" s="1"/>
  <c r="BX499" i="9"/>
  <c r="P499" i="9" s="1"/>
  <c r="BW499" i="9"/>
  <c r="O499" i="9" s="1"/>
  <c r="BV499" i="9"/>
  <c r="N499" i="9" s="1"/>
  <c r="BU499" i="9"/>
  <c r="M499" i="9" s="1"/>
  <c r="BT499" i="9"/>
  <c r="L499" i="9" s="1"/>
  <c r="CD498" i="9"/>
  <c r="V498" i="9" s="1"/>
  <c r="CC498" i="9"/>
  <c r="U498" i="9" s="1"/>
  <c r="T498" i="9"/>
  <c r="CA498" i="9"/>
  <c r="S498" i="9" s="1"/>
  <c r="BZ498" i="9"/>
  <c r="R498" i="9" s="1"/>
  <c r="BY498" i="9"/>
  <c r="Q498" i="9" s="1"/>
  <c r="BX498" i="9"/>
  <c r="P498" i="9" s="1"/>
  <c r="BW498" i="9"/>
  <c r="O498" i="9" s="1"/>
  <c r="BV498" i="9"/>
  <c r="N498" i="9" s="1"/>
  <c r="BU498" i="9"/>
  <c r="M498" i="9" s="1"/>
  <c r="BT498" i="9"/>
  <c r="L498" i="9" s="1"/>
  <c r="CD497" i="9"/>
  <c r="V497" i="9" s="1"/>
  <c r="CC497" i="9"/>
  <c r="U497" i="9" s="1"/>
  <c r="T497" i="9"/>
  <c r="CA497" i="9"/>
  <c r="S497" i="9" s="1"/>
  <c r="BZ497" i="9"/>
  <c r="R497" i="9" s="1"/>
  <c r="BY497" i="9"/>
  <c r="Q497" i="9" s="1"/>
  <c r="BX497" i="9"/>
  <c r="P497" i="9" s="1"/>
  <c r="BW497" i="9"/>
  <c r="O497" i="9" s="1"/>
  <c r="BV497" i="9"/>
  <c r="N497" i="9" s="1"/>
  <c r="BU497" i="9"/>
  <c r="M497" i="9" s="1"/>
  <c r="BT497" i="9"/>
  <c r="L497" i="9" s="1"/>
  <c r="CD496" i="9"/>
  <c r="V496" i="9" s="1"/>
  <c r="CC496" i="9"/>
  <c r="U496" i="9" s="1"/>
  <c r="T496" i="9"/>
  <c r="CA496" i="9"/>
  <c r="S496" i="9" s="1"/>
  <c r="BZ496" i="9"/>
  <c r="R496" i="9" s="1"/>
  <c r="BY496" i="9"/>
  <c r="Q496" i="9" s="1"/>
  <c r="BX496" i="9"/>
  <c r="P496" i="9" s="1"/>
  <c r="BW496" i="9"/>
  <c r="O496" i="9" s="1"/>
  <c r="BV496" i="9"/>
  <c r="N496" i="9" s="1"/>
  <c r="BU496" i="9"/>
  <c r="M496" i="9" s="1"/>
  <c r="BT496" i="9"/>
  <c r="L496" i="9" s="1"/>
  <c r="CD495" i="9"/>
  <c r="V495" i="9" s="1"/>
  <c r="CC495" i="9"/>
  <c r="U495" i="9" s="1"/>
  <c r="T495" i="9"/>
  <c r="CA495" i="9"/>
  <c r="S495" i="9" s="1"/>
  <c r="BZ495" i="9"/>
  <c r="R495" i="9" s="1"/>
  <c r="BY495" i="9"/>
  <c r="Q495" i="9" s="1"/>
  <c r="BX495" i="9"/>
  <c r="P495" i="9" s="1"/>
  <c r="BW495" i="9"/>
  <c r="O495" i="9" s="1"/>
  <c r="BV495" i="9"/>
  <c r="N495" i="9" s="1"/>
  <c r="BU495" i="9"/>
  <c r="M495" i="9" s="1"/>
  <c r="BT495" i="9"/>
  <c r="L495" i="9" s="1"/>
  <c r="CD494" i="9"/>
  <c r="V494" i="9" s="1"/>
  <c r="CC494" i="9"/>
  <c r="U494" i="9" s="1"/>
  <c r="T494" i="9"/>
  <c r="CA494" i="9"/>
  <c r="S494" i="9" s="1"/>
  <c r="BZ494" i="9"/>
  <c r="R494" i="9" s="1"/>
  <c r="BY494" i="9"/>
  <c r="Q494" i="9" s="1"/>
  <c r="BX494" i="9"/>
  <c r="P494" i="9" s="1"/>
  <c r="BW494" i="9"/>
  <c r="O494" i="9" s="1"/>
  <c r="BV494" i="9"/>
  <c r="N494" i="9" s="1"/>
  <c r="BU494" i="9"/>
  <c r="M494" i="9" s="1"/>
  <c r="BT494" i="9"/>
  <c r="L494" i="9" s="1"/>
  <c r="CD493" i="9"/>
  <c r="V493" i="9" s="1"/>
  <c r="CC493" i="9"/>
  <c r="U493" i="9" s="1"/>
  <c r="T493" i="9"/>
  <c r="CA493" i="9"/>
  <c r="S493" i="9" s="1"/>
  <c r="BZ493" i="9"/>
  <c r="R493" i="9" s="1"/>
  <c r="BY493" i="9"/>
  <c r="Q493" i="9" s="1"/>
  <c r="BX493" i="9"/>
  <c r="P493" i="9" s="1"/>
  <c r="BW493" i="9"/>
  <c r="O493" i="9" s="1"/>
  <c r="BV493" i="9"/>
  <c r="N493" i="9" s="1"/>
  <c r="BU493" i="9"/>
  <c r="M493" i="9" s="1"/>
  <c r="BT493" i="9"/>
  <c r="L493" i="9" s="1"/>
  <c r="CD492" i="9"/>
  <c r="V492" i="9" s="1"/>
  <c r="CC492" i="9"/>
  <c r="U492" i="9" s="1"/>
  <c r="T492" i="9"/>
  <c r="CA492" i="9"/>
  <c r="S492" i="9" s="1"/>
  <c r="BZ492" i="9"/>
  <c r="R492" i="9" s="1"/>
  <c r="BY492" i="9"/>
  <c r="Q492" i="9" s="1"/>
  <c r="BX492" i="9"/>
  <c r="P492" i="9" s="1"/>
  <c r="BW492" i="9"/>
  <c r="O492" i="9" s="1"/>
  <c r="BV492" i="9"/>
  <c r="N492" i="9" s="1"/>
  <c r="BU492" i="9"/>
  <c r="M492" i="9" s="1"/>
  <c r="BT492" i="9"/>
  <c r="L492" i="9" s="1"/>
  <c r="CD491" i="9"/>
  <c r="V491" i="9" s="1"/>
  <c r="CC491" i="9"/>
  <c r="U491" i="9" s="1"/>
  <c r="T491" i="9"/>
  <c r="CA491" i="9"/>
  <c r="S491" i="9" s="1"/>
  <c r="BZ491" i="9"/>
  <c r="R491" i="9" s="1"/>
  <c r="BY491" i="9"/>
  <c r="Q491" i="9" s="1"/>
  <c r="BX491" i="9"/>
  <c r="P491" i="9" s="1"/>
  <c r="BW491" i="9"/>
  <c r="O491" i="9" s="1"/>
  <c r="BV491" i="9"/>
  <c r="N491" i="9" s="1"/>
  <c r="BU491" i="9"/>
  <c r="M491" i="9" s="1"/>
  <c r="BT491" i="9"/>
  <c r="L491" i="9" s="1"/>
  <c r="CD490" i="9"/>
  <c r="V490" i="9" s="1"/>
  <c r="CC490" i="9"/>
  <c r="U490" i="9" s="1"/>
  <c r="T490" i="9"/>
  <c r="CA490" i="9"/>
  <c r="S490" i="9" s="1"/>
  <c r="BZ490" i="9"/>
  <c r="R490" i="9" s="1"/>
  <c r="BY490" i="9"/>
  <c r="Q490" i="9" s="1"/>
  <c r="BX490" i="9"/>
  <c r="P490" i="9" s="1"/>
  <c r="BW490" i="9"/>
  <c r="O490" i="9" s="1"/>
  <c r="BV490" i="9"/>
  <c r="N490" i="9" s="1"/>
  <c r="BU490" i="9"/>
  <c r="M490" i="9" s="1"/>
  <c r="BT490" i="9"/>
  <c r="L490" i="9" s="1"/>
  <c r="CD489" i="9"/>
  <c r="V489" i="9" s="1"/>
  <c r="CC489" i="9"/>
  <c r="U489" i="9" s="1"/>
  <c r="T489" i="9"/>
  <c r="CA489" i="9"/>
  <c r="S489" i="9" s="1"/>
  <c r="BZ489" i="9"/>
  <c r="R489" i="9" s="1"/>
  <c r="BY489" i="9"/>
  <c r="Q489" i="9" s="1"/>
  <c r="BX489" i="9"/>
  <c r="P489" i="9" s="1"/>
  <c r="BW489" i="9"/>
  <c r="O489" i="9" s="1"/>
  <c r="BV489" i="9"/>
  <c r="N489" i="9" s="1"/>
  <c r="BU489" i="9"/>
  <c r="M489" i="9" s="1"/>
  <c r="BT489" i="9"/>
  <c r="L489" i="9" s="1"/>
  <c r="CD488" i="9"/>
  <c r="V488" i="9" s="1"/>
  <c r="CC488" i="9"/>
  <c r="U488" i="9" s="1"/>
  <c r="T488" i="9"/>
  <c r="CA488" i="9"/>
  <c r="S488" i="9" s="1"/>
  <c r="BZ488" i="9"/>
  <c r="R488" i="9" s="1"/>
  <c r="BY488" i="9"/>
  <c r="Q488" i="9" s="1"/>
  <c r="BX488" i="9"/>
  <c r="P488" i="9" s="1"/>
  <c r="BW488" i="9"/>
  <c r="O488" i="9" s="1"/>
  <c r="BV488" i="9"/>
  <c r="N488" i="9" s="1"/>
  <c r="BU488" i="9"/>
  <c r="M488" i="9" s="1"/>
  <c r="BT488" i="9"/>
  <c r="L488" i="9" s="1"/>
  <c r="CD487" i="9"/>
  <c r="V487" i="9" s="1"/>
  <c r="CC487" i="9"/>
  <c r="U487" i="9" s="1"/>
  <c r="T487" i="9"/>
  <c r="CA487" i="9"/>
  <c r="S487" i="9" s="1"/>
  <c r="BZ487" i="9"/>
  <c r="R487" i="9" s="1"/>
  <c r="BY487" i="9"/>
  <c r="Q487" i="9" s="1"/>
  <c r="BX487" i="9"/>
  <c r="P487" i="9" s="1"/>
  <c r="BW487" i="9"/>
  <c r="O487" i="9" s="1"/>
  <c r="BV487" i="9"/>
  <c r="N487" i="9" s="1"/>
  <c r="BU487" i="9"/>
  <c r="M487" i="9" s="1"/>
  <c r="BT487" i="9"/>
  <c r="L487" i="9" s="1"/>
  <c r="CD486" i="9"/>
  <c r="V486" i="9" s="1"/>
  <c r="CC486" i="9"/>
  <c r="U486" i="9" s="1"/>
  <c r="T486" i="9"/>
  <c r="CA486" i="9"/>
  <c r="S486" i="9" s="1"/>
  <c r="BZ486" i="9"/>
  <c r="R486" i="9" s="1"/>
  <c r="BY486" i="9"/>
  <c r="Q486" i="9" s="1"/>
  <c r="BX486" i="9"/>
  <c r="P486" i="9" s="1"/>
  <c r="BW486" i="9"/>
  <c r="O486" i="9" s="1"/>
  <c r="BV486" i="9"/>
  <c r="N486" i="9" s="1"/>
  <c r="BU486" i="9"/>
  <c r="M486" i="9" s="1"/>
  <c r="BT486" i="9"/>
  <c r="L486" i="9" s="1"/>
  <c r="CD485" i="9"/>
  <c r="V485" i="9" s="1"/>
  <c r="CC485" i="9"/>
  <c r="U485" i="9" s="1"/>
  <c r="T485" i="9"/>
  <c r="CA485" i="9"/>
  <c r="S485" i="9" s="1"/>
  <c r="BZ485" i="9"/>
  <c r="R485" i="9" s="1"/>
  <c r="BY485" i="9"/>
  <c r="Q485" i="9" s="1"/>
  <c r="BX485" i="9"/>
  <c r="P485" i="9" s="1"/>
  <c r="BW485" i="9"/>
  <c r="O485" i="9" s="1"/>
  <c r="BV485" i="9"/>
  <c r="N485" i="9" s="1"/>
  <c r="BU485" i="9"/>
  <c r="M485" i="9" s="1"/>
  <c r="BT485" i="9"/>
  <c r="L485" i="9" s="1"/>
  <c r="CD484" i="9"/>
  <c r="V484" i="9" s="1"/>
  <c r="CC484" i="9"/>
  <c r="U484" i="9" s="1"/>
  <c r="T484" i="9"/>
  <c r="CA484" i="9"/>
  <c r="S484" i="9" s="1"/>
  <c r="BZ484" i="9"/>
  <c r="R484" i="9" s="1"/>
  <c r="BY484" i="9"/>
  <c r="Q484" i="9" s="1"/>
  <c r="BX484" i="9"/>
  <c r="P484" i="9" s="1"/>
  <c r="BW484" i="9"/>
  <c r="O484" i="9" s="1"/>
  <c r="BV484" i="9"/>
  <c r="N484" i="9" s="1"/>
  <c r="BU484" i="9"/>
  <c r="M484" i="9" s="1"/>
  <c r="BT484" i="9"/>
  <c r="L484" i="9" s="1"/>
  <c r="CD483" i="9"/>
  <c r="V483" i="9" s="1"/>
  <c r="CC483" i="9"/>
  <c r="U483" i="9" s="1"/>
  <c r="T483" i="9"/>
  <c r="CA483" i="9"/>
  <c r="S483" i="9" s="1"/>
  <c r="BZ483" i="9"/>
  <c r="R483" i="9" s="1"/>
  <c r="BY483" i="9"/>
  <c r="Q483" i="9" s="1"/>
  <c r="BX483" i="9"/>
  <c r="P483" i="9" s="1"/>
  <c r="BW483" i="9"/>
  <c r="O483" i="9" s="1"/>
  <c r="BV483" i="9"/>
  <c r="N483" i="9" s="1"/>
  <c r="BU483" i="9"/>
  <c r="M483" i="9" s="1"/>
  <c r="BT483" i="9"/>
  <c r="L483" i="9" s="1"/>
  <c r="CD482" i="9"/>
  <c r="V482" i="9" s="1"/>
  <c r="CC482" i="9"/>
  <c r="U482" i="9" s="1"/>
  <c r="T482" i="9"/>
  <c r="CA482" i="9"/>
  <c r="S482" i="9" s="1"/>
  <c r="BZ482" i="9"/>
  <c r="R482" i="9" s="1"/>
  <c r="BY482" i="9"/>
  <c r="Q482" i="9" s="1"/>
  <c r="BX482" i="9"/>
  <c r="P482" i="9" s="1"/>
  <c r="BW482" i="9"/>
  <c r="O482" i="9" s="1"/>
  <c r="BV482" i="9"/>
  <c r="N482" i="9" s="1"/>
  <c r="BU482" i="9"/>
  <c r="M482" i="9" s="1"/>
  <c r="BT482" i="9"/>
  <c r="L482" i="9" s="1"/>
  <c r="CD481" i="9"/>
  <c r="V481" i="9" s="1"/>
  <c r="CC481" i="9"/>
  <c r="U481" i="9" s="1"/>
  <c r="T481" i="9"/>
  <c r="CA481" i="9"/>
  <c r="S481" i="9" s="1"/>
  <c r="BZ481" i="9"/>
  <c r="R481" i="9" s="1"/>
  <c r="BY481" i="9"/>
  <c r="Q481" i="9" s="1"/>
  <c r="BX481" i="9"/>
  <c r="P481" i="9" s="1"/>
  <c r="BW481" i="9"/>
  <c r="O481" i="9" s="1"/>
  <c r="BV481" i="9"/>
  <c r="N481" i="9" s="1"/>
  <c r="BU481" i="9"/>
  <c r="M481" i="9" s="1"/>
  <c r="BT481" i="9"/>
  <c r="L481" i="9" s="1"/>
  <c r="CD480" i="9"/>
  <c r="V480" i="9" s="1"/>
  <c r="CC480" i="9"/>
  <c r="U480" i="9" s="1"/>
  <c r="T480" i="9"/>
  <c r="CA480" i="9"/>
  <c r="S480" i="9" s="1"/>
  <c r="BZ480" i="9"/>
  <c r="R480" i="9" s="1"/>
  <c r="BY480" i="9"/>
  <c r="Q480" i="9" s="1"/>
  <c r="BX480" i="9"/>
  <c r="P480" i="9" s="1"/>
  <c r="BW480" i="9"/>
  <c r="O480" i="9" s="1"/>
  <c r="BV480" i="9"/>
  <c r="N480" i="9" s="1"/>
  <c r="BU480" i="9"/>
  <c r="M480" i="9" s="1"/>
  <c r="BT480" i="9"/>
  <c r="L480" i="9" s="1"/>
  <c r="CD479" i="9"/>
  <c r="V479" i="9" s="1"/>
  <c r="CC479" i="9"/>
  <c r="U479" i="9" s="1"/>
  <c r="T479" i="9"/>
  <c r="CA479" i="9"/>
  <c r="S479" i="9" s="1"/>
  <c r="BZ479" i="9"/>
  <c r="R479" i="9" s="1"/>
  <c r="BY479" i="9"/>
  <c r="Q479" i="9" s="1"/>
  <c r="BX479" i="9"/>
  <c r="P479" i="9" s="1"/>
  <c r="BW479" i="9"/>
  <c r="O479" i="9" s="1"/>
  <c r="BV479" i="9"/>
  <c r="N479" i="9" s="1"/>
  <c r="BU479" i="9"/>
  <c r="M479" i="9" s="1"/>
  <c r="BT479" i="9"/>
  <c r="L479" i="9" s="1"/>
  <c r="CD478" i="9"/>
  <c r="V478" i="9" s="1"/>
  <c r="CC478" i="9"/>
  <c r="U478" i="9" s="1"/>
  <c r="T478" i="9"/>
  <c r="CA478" i="9"/>
  <c r="S478" i="9" s="1"/>
  <c r="BZ478" i="9"/>
  <c r="R478" i="9" s="1"/>
  <c r="BY478" i="9"/>
  <c r="Q478" i="9" s="1"/>
  <c r="BX478" i="9"/>
  <c r="P478" i="9" s="1"/>
  <c r="BW478" i="9"/>
  <c r="O478" i="9" s="1"/>
  <c r="BV478" i="9"/>
  <c r="N478" i="9" s="1"/>
  <c r="BU478" i="9"/>
  <c r="M478" i="9" s="1"/>
  <c r="BT478" i="9"/>
  <c r="L478" i="9" s="1"/>
  <c r="CD477" i="9"/>
  <c r="V477" i="9" s="1"/>
  <c r="CC477" i="9"/>
  <c r="U477" i="9" s="1"/>
  <c r="T477" i="9"/>
  <c r="CA477" i="9"/>
  <c r="S477" i="9" s="1"/>
  <c r="BZ477" i="9"/>
  <c r="R477" i="9" s="1"/>
  <c r="BY477" i="9"/>
  <c r="Q477" i="9" s="1"/>
  <c r="BX477" i="9"/>
  <c r="P477" i="9" s="1"/>
  <c r="BW477" i="9"/>
  <c r="O477" i="9" s="1"/>
  <c r="BV477" i="9"/>
  <c r="N477" i="9" s="1"/>
  <c r="BU477" i="9"/>
  <c r="M477" i="9" s="1"/>
  <c r="BT477" i="9"/>
  <c r="L477" i="9" s="1"/>
  <c r="CD476" i="9"/>
  <c r="V476" i="9" s="1"/>
  <c r="CC476" i="9"/>
  <c r="U476" i="9" s="1"/>
  <c r="T476" i="9"/>
  <c r="CA476" i="9"/>
  <c r="S476" i="9" s="1"/>
  <c r="BZ476" i="9"/>
  <c r="R476" i="9" s="1"/>
  <c r="BY476" i="9"/>
  <c r="Q476" i="9" s="1"/>
  <c r="BX476" i="9"/>
  <c r="P476" i="9" s="1"/>
  <c r="BW476" i="9"/>
  <c r="O476" i="9" s="1"/>
  <c r="BV476" i="9"/>
  <c r="N476" i="9" s="1"/>
  <c r="BU476" i="9"/>
  <c r="M476" i="9" s="1"/>
  <c r="BT476" i="9"/>
  <c r="L476" i="9" s="1"/>
  <c r="CD475" i="9"/>
  <c r="V475" i="9" s="1"/>
  <c r="CC475" i="9"/>
  <c r="U475" i="9" s="1"/>
  <c r="T475" i="9"/>
  <c r="CA475" i="9"/>
  <c r="S475" i="9" s="1"/>
  <c r="BZ475" i="9"/>
  <c r="R475" i="9" s="1"/>
  <c r="BY475" i="9"/>
  <c r="Q475" i="9" s="1"/>
  <c r="BX475" i="9"/>
  <c r="P475" i="9" s="1"/>
  <c r="BW475" i="9"/>
  <c r="O475" i="9" s="1"/>
  <c r="BV475" i="9"/>
  <c r="N475" i="9" s="1"/>
  <c r="BU475" i="9"/>
  <c r="M475" i="9" s="1"/>
  <c r="BT475" i="9"/>
  <c r="L475" i="9" s="1"/>
  <c r="CD474" i="9"/>
  <c r="V474" i="9" s="1"/>
  <c r="CC474" i="9"/>
  <c r="U474" i="9" s="1"/>
  <c r="T474" i="9"/>
  <c r="CA474" i="9"/>
  <c r="S474" i="9" s="1"/>
  <c r="BZ474" i="9"/>
  <c r="R474" i="9" s="1"/>
  <c r="BY474" i="9"/>
  <c r="Q474" i="9" s="1"/>
  <c r="BX474" i="9"/>
  <c r="P474" i="9" s="1"/>
  <c r="BW474" i="9"/>
  <c r="O474" i="9" s="1"/>
  <c r="BV474" i="9"/>
  <c r="N474" i="9" s="1"/>
  <c r="BU474" i="9"/>
  <c r="M474" i="9" s="1"/>
  <c r="BT474" i="9"/>
  <c r="L474" i="9" s="1"/>
  <c r="CD473" i="9"/>
  <c r="V473" i="9" s="1"/>
  <c r="CC473" i="9"/>
  <c r="U473" i="9" s="1"/>
  <c r="T473" i="9"/>
  <c r="CA473" i="9"/>
  <c r="S473" i="9" s="1"/>
  <c r="BZ473" i="9"/>
  <c r="R473" i="9" s="1"/>
  <c r="BY473" i="9"/>
  <c r="Q473" i="9" s="1"/>
  <c r="BX473" i="9"/>
  <c r="P473" i="9" s="1"/>
  <c r="BW473" i="9"/>
  <c r="O473" i="9" s="1"/>
  <c r="BV473" i="9"/>
  <c r="N473" i="9" s="1"/>
  <c r="BU473" i="9"/>
  <c r="M473" i="9" s="1"/>
  <c r="BT473" i="9"/>
  <c r="L473" i="9" s="1"/>
  <c r="CD472" i="9"/>
  <c r="V472" i="9" s="1"/>
  <c r="CC472" i="9"/>
  <c r="U472" i="9" s="1"/>
  <c r="T472" i="9"/>
  <c r="CA472" i="9"/>
  <c r="S472" i="9" s="1"/>
  <c r="BZ472" i="9"/>
  <c r="R472" i="9" s="1"/>
  <c r="BY472" i="9"/>
  <c r="Q472" i="9" s="1"/>
  <c r="BX472" i="9"/>
  <c r="P472" i="9" s="1"/>
  <c r="BW472" i="9"/>
  <c r="O472" i="9" s="1"/>
  <c r="BV472" i="9"/>
  <c r="N472" i="9" s="1"/>
  <c r="BU472" i="9"/>
  <c r="M472" i="9" s="1"/>
  <c r="BT472" i="9"/>
  <c r="L472" i="9" s="1"/>
  <c r="CD471" i="9"/>
  <c r="V471" i="9" s="1"/>
  <c r="CC471" i="9"/>
  <c r="U471" i="9" s="1"/>
  <c r="T471" i="9"/>
  <c r="CA471" i="9"/>
  <c r="S471" i="9" s="1"/>
  <c r="BZ471" i="9"/>
  <c r="R471" i="9" s="1"/>
  <c r="BY471" i="9"/>
  <c r="Q471" i="9" s="1"/>
  <c r="BX471" i="9"/>
  <c r="P471" i="9" s="1"/>
  <c r="BW471" i="9"/>
  <c r="O471" i="9" s="1"/>
  <c r="BV471" i="9"/>
  <c r="N471" i="9" s="1"/>
  <c r="BU471" i="9"/>
  <c r="M471" i="9" s="1"/>
  <c r="BT471" i="9"/>
  <c r="L471" i="9" s="1"/>
  <c r="CD470" i="9"/>
  <c r="V470" i="9" s="1"/>
  <c r="CC470" i="9"/>
  <c r="U470" i="9" s="1"/>
  <c r="T470" i="9"/>
  <c r="CA470" i="9"/>
  <c r="S470" i="9" s="1"/>
  <c r="BZ470" i="9"/>
  <c r="R470" i="9" s="1"/>
  <c r="BY470" i="9"/>
  <c r="Q470" i="9" s="1"/>
  <c r="BX470" i="9"/>
  <c r="P470" i="9" s="1"/>
  <c r="BW470" i="9"/>
  <c r="O470" i="9" s="1"/>
  <c r="BV470" i="9"/>
  <c r="N470" i="9" s="1"/>
  <c r="BU470" i="9"/>
  <c r="M470" i="9" s="1"/>
  <c r="BT470" i="9"/>
  <c r="L470" i="9" s="1"/>
  <c r="CD469" i="9"/>
  <c r="V469" i="9" s="1"/>
  <c r="CC469" i="9"/>
  <c r="U469" i="9" s="1"/>
  <c r="T469" i="9"/>
  <c r="CA469" i="9"/>
  <c r="S469" i="9" s="1"/>
  <c r="BZ469" i="9"/>
  <c r="R469" i="9" s="1"/>
  <c r="BY469" i="9"/>
  <c r="Q469" i="9" s="1"/>
  <c r="BX469" i="9"/>
  <c r="P469" i="9" s="1"/>
  <c r="BW469" i="9"/>
  <c r="O469" i="9" s="1"/>
  <c r="BV469" i="9"/>
  <c r="N469" i="9" s="1"/>
  <c r="BU469" i="9"/>
  <c r="M469" i="9" s="1"/>
  <c r="BT469" i="9"/>
  <c r="L469" i="9" s="1"/>
  <c r="CD468" i="9"/>
  <c r="V468" i="9" s="1"/>
  <c r="CC468" i="9"/>
  <c r="U468" i="9" s="1"/>
  <c r="T468" i="9"/>
  <c r="CA468" i="9"/>
  <c r="S468" i="9" s="1"/>
  <c r="BZ468" i="9"/>
  <c r="R468" i="9" s="1"/>
  <c r="BY468" i="9"/>
  <c r="Q468" i="9" s="1"/>
  <c r="BX468" i="9"/>
  <c r="P468" i="9" s="1"/>
  <c r="BW468" i="9"/>
  <c r="O468" i="9" s="1"/>
  <c r="BV468" i="9"/>
  <c r="N468" i="9" s="1"/>
  <c r="BU468" i="9"/>
  <c r="M468" i="9" s="1"/>
  <c r="BT468" i="9"/>
  <c r="L468" i="9" s="1"/>
  <c r="CD467" i="9"/>
  <c r="V467" i="9" s="1"/>
  <c r="CC467" i="9"/>
  <c r="U467" i="9" s="1"/>
  <c r="T467" i="9"/>
  <c r="CA467" i="9"/>
  <c r="S467" i="9" s="1"/>
  <c r="BZ467" i="9"/>
  <c r="R467" i="9" s="1"/>
  <c r="BY467" i="9"/>
  <c r="Q467" i="9" s="1"/>
  <c r="BX467" i="9"/>
  <c r="P467" i="9" s="1"/>
  <c r="BW467" i="9"/>
  <c r="O467" i="9" s="1"/>
  <c r="BV467" i="9"/>
  <c r="N467" i="9" s="1"/>
  <c r="BU467" i="9"/>
  <c r="M467" i="9" s="1"/>
  <c r="BT467" i="9"/>
  <c r="L467" i="9" s="1"/>
  <c r="CD466" i="9"/>
  <c r="V466" i="9" s="1"/>
  <c r="CC466" i="9"/>
  <c r="U466" i="9" s="1"/>
  <c r="T466" i="9"/>
  <c r="CA466" i="9"/>
  <c r="S466" i="9" s="1"/>
  <c r="BZ466" i="9"/>
  <c r="R466" i="9" s="1"/>
  <c r="BY466" i="9"/>
  <c r="Q466" i="9" s="1"/>
  <c r="BX466" i="9"/>
  <c r="P466" i="9" s="1"/>
  <c r="BW466" i="9"/>
  <c r="O466" i="9" s="1"/>
  <c r="BV466" i="9"/>
  <c r="N466" i="9" s="1"/>
  <c r="BU466" i="9"/>
  <c r="M466" i="9" s="1"/>
  <c r="BT466" i="9"/>
  <c r="L466" i="9" s="1"/>
  <c r="CD465" i="9"/>
  <c r="V465" i="9" s="1"/>
  <c r="CC465" i="9"/>
  <c r="U465" i="9" s="1"/>
  <c r="T465" i="9"/>
  <c r="CA465" i="9"/>
  <c r="S465" i="9" s="1"/>
  <c r="BZ465" i="9"/>
  <c r="R465" i="9" s="1"/>
  <c r="BY465" i="9"/>
  <c r="Q465" i="9" s="1"/>
  <c r="BX465" i="9"/>
  <c r="P465" i="9" s="1"/>
  <c r="BW465" i="9"/>
  <c r="O465" i="9" s="1"/>
  <c r="BV465" i="9"/>
  <c r="N465" i="9" s="1"/>
  <c r="BU465" i="9"/>
  <c r="M465" i="9" s="1"/>
  <c r="BT465" i="9"/>
  <c r="L465" i="9" s="1"/>
  <c r="CD464" i="9"/>
  <c r="V464" i="9" s="1"/>
  <c r="CC464" i="9"/>
  <c r="U464" i="9" s="1"/>
  <c r="T464" i="9"/>
  <c r="CA464" i="9"/>
  <c r="S464" i="9" s="1"/>
  <c r="BZ464" i="9"/>
  <c r="R464" i="9" s="1"/>
  <c r="BY464" i="9"/>
  <c r="Q464" i="9" s="1"/>
  <c r="BX464" i="9"/>
  <c r="P464" i="9" s="1"/>
  <c r="BW464" i="9"/>
  <c r="O464" i="9" s="1"/>
  <c r="BV464" i="9"/>
  <c r="N464" i="9" s="1"/>
  <c r="BU464" i="9"/>
  <c r="M464" i="9" s="1"/>
  <c r="BT464" i="9"/>
  <c r="L464" i="9" s="1"/>
  <c r="CD463" i="9"/>
  <c r="V463" i="9" s="1"/>
  <c r="CC463" i="9"/>
  <c r="U463" i="9" s="1"/>
  <c r="T463" i="9"/>
  <c r="CA463" i="9"/>
  <c r="S463" i="9" s="1"/>
  <c r="BZ463" i="9"/>
  <c r="R463" i="9" s="1"/>
  <c r="BY463" i="9"/>
  <c r="Q463" i="9" s="1"/>
  <c r="BX463" i="9"/>
  <c r="P463" i="9" s="1"/>
  <c r="BW463" i="9"/>
  <c r="O463" i="9" s="1"/>
  <c r="BV463" i="9"/>
  <c r="N463" i="9" s="1"/>
  <c r="BU463" i="9"/>
  <c r="M463" i="9" s="1"/>
  <c r="BT463" i="9"/>
  <c r="L463" i="9" s="1"/>
  <c r="CD462" i="9"/>
  <c r="V462" i="9" s="1"/>
  <c r="CC462" i="9"/>
  <c r="U462" i="9" s="1"/>
  <c r="T462" i="9"/>
  <c r="CA462" i="9"/>
  <c r="S462" i="9" s="1"/>
  <c r="BZ462" i="9"/>
  <c r="R462" i="9" s="1"/>
  <c r="BY462" i="9"/>
  <c r="Q462" i="9" s="1"/>
  <c r="BX462" i="9"/>
  <c r="P462" i="9" s="1"/>
  <c r="BW462" i="9"/>
  <c r="O462" i="9" s="1"/>
  <c r="BV462" i="9"/>
  <c r="N462" i="9" s="1"/>
  <c r="BU462" i="9"/>
  <c r="M462" i="9" s="1"/>
  <c r="BT462" i="9"/>
  <c r="L462" i="9" s="1"/>
  <c r="CD461" i="9"/>
  <c r="V461" i="9" s="1"/>
  <c r="CC461" i="9"/>
  <c r="U461" i="9" s="1"/>
  <c r="T461" i="9"/>
  <c r="CA461" i="9"/>
  <c r="S461" i="9" s="1"/>
  <c r="BZ461" i="9"/>
  <c r="R461" i="9" s="1"/>
  <c r="BY461" i="9"/>
  <c r="Q461" i="9" s="1"/>
  <c r="BX461" i="9"/>
  <c r="P461" i="9" s="1"/>
  <c r="BW461" i="9"/>
  <c r="O461" i="9" s="1"/>
  <c r="BV461" i="9"/>
  <c r="N461" i="9" s="1"/>
  <c r="BU461" i="9"/>
  <c r="M461" i="9" s="1"/>
  <c r="BT461" i="9"/>
  <c r="L461" i="9" s="1"/>
  <c r="CD460" i="9"/>
  <c r="V460" i="9" s="1"/>
  <c r="CC460" i="9"/>
  <c r="U460" i="9" s="1"/>
  <c r="T460" i="9"/>
  <c r="CA460" i="9"/>
  <c r="S460" i="9" s="1"/>
  <c r="BZ460" i="9"/>
  <c r="R460" i="9" s="1"/>
  <c r="BY460" i="9"/>
  <c r="Q460" i="9" s="1"/>
  <c r="BX460" i="9"/>
  <c r="P460" i="9" s="1"/>
  <c r="BW460" i="9"/>
  <c r="O460" i="9" s="1"/>
  <c r="BV460" i="9"/>
  <c r="N460" i="9" s="1"/>
  <c r="BU460" i="9"/>
  <c r="M460" i="9" s="1"/>
  <c r="BT460" i="9"/>
  <c r="L460" i="9" s="1"/>
  <c r="CD459" i="9"/>
  <c r="V459" i="9" s="1"/>
  <c r="CC459" i="9"/>
  <c r="U459" i="9" s="1"/>
  <c r="T459" i="9"/>
  <c r="CA459" i="9"/>
  <c r="S459" i="9" s="1"/>
  <c r="BZ459" i="9"/>
  <c r="R459" i="9" s="1"/>
  <c r="BY459" i="9"/>
  <c r="Q459" i="9" s="1"/>
  <c r="BX459" i="9"/>
  <c r="P459" i="9" s="1"/>
  <c r="BW459" i="9"/>
  <c r="O459" i="9" s="1"/>
  <c r="BV459" i="9"/>
  <c r="N459" i="9" s="1"/>
  <c r="BU459" i="9"/>
  <c r="M459" i="9" s="1"/>
  <c r="BT459" i="9"/>
  <c r="L459" i="9" s="1"/>
  <c r="CD458" i="9"/>
  <c r="V458" i="9" s="1"/>
  <c r="CC458" i="9"/>
  <c r="U458" i="9" s="1"/>
  <c r="T458" i="9"/>
  <c r="CA458" i="9"/>
  <c r="S458" i="9" s="1"/>
  <c r="BZ458" i="9"/>
  <c r="R458" i="9" s="1"/>
  <c r="BY458" i="9"/>
  <c r="Q458" i="9" s="1"/>
  <c r="BX458" i="9"/>
  <c r="P458" i="9" s="1"/>
  <c r="BW458" i="9"/>
  <c r="O458" i="9" s="1"/>
  <c r="BV458" i="9"/>
  <c r="N458" i="9" s="1"/>
  <c r="BU458" i="9"/>
  <c r="M458" i="9" s="1"/>
  <c r="BT458" i="9"/>
  <c r="L458" i="9" s="1"/>
  <c r="CD457" i="9"/>
  <c r="V457" i="9" s="1"/>
  <c r="CC457" i="9"/>
  <c r="U457" i="9" s="1"/>
  <c r="T457" i="9"/>
  <c r="CA457" i="9"/>
  <c r="S457" i="9" s="1"/>
  <c r="BZ457" i="9"/>
  <c r="R457" i="9" s="1"/>
  <c r="BY457" i="9"/>
  <c r="Q457" i="9" s="1"/>
  <c r="BX457" i="9"/>
  <c r="P457" i="9" s="1"/>
  <c r="BW457" i="9"/>
  <c r="O457" i="9" s="1"/>
  <c r="BV457" i="9"/>
  <c r="N457" i="9" s="1"/>
  <c r="BU457" i="9"/>
  <c r="M457" i="9" s="1"/>
  <c r="BT457" i="9"/>
  <c r="L457" i="9" s="1"/>
  <c r="CD456" i="9"/>
  <c r="V456" i="9" s="1"/>
  <c r="CC456" i="9"/>
  <c r="U456" i="9" s="1"/>
  <c r="T456" i="9"/>
  <c r="CA456" i="9"/>
  <c r="S456" i="9" s="1"/>
  <c r="BZ456" i="9"/>
  <c r="R456" i="9" s="1"/>
  <c r="BY456" i="9"/>
  <c r="Q456" i="9" s="1"/>
  <c r="BX456" i="9"/>
  <c r="P456" i="9" s="1"/>
  <c r="BW456" i="9"/>
  <c r="O456" i="9" s="1"/>
  <c r="BV456" i="9"/>
  <c r="N456" i="9" s="1"/>
  <c r="BU456" i="9"/>
  <c r="M456" i="9" s="1"/>
  <c r="BT456" i="9"/>
  <c r="L456" i="9" s="1"/>
  <c r="CD455" i="9"/>
  <c r="V455" i="9" s="1"/>
  <c r="CC455" i="9"/>
  <c r="U455" i="9" s="1"/>
  <c r="T455" i="9"/>
  <c r="CA455" i="9"/>
  <c r="S455" i="9" s="1"/>
  <c r="BZ455" i="9"/>
  <c r="R455" i="9" s="1"/>
  <c r="BY455" i="9"/>
  <c r="Q455" i="9" s="1"/>
  <c r="BX455" i="9"/>
  <c r="P455" i="9" s="1"/>
  <c r="BW455" i="9"/>
  <c r="O455" i="9" s="1"/>
  <c r="BV455" i="9"/>
  <c r="N455" i="9" s="1"/>
  <c r="BU455" i="9"/>
  <c r="M455" i="9" s="1"/>
  <c r="BT455" i="9"/>
  <c r="L455" i="9" s="1"/>
  <c r="CD454" i="9"/>
  <c r="V454" i="9" s="1"/>
  <c r="CC454" i="9"/>
  <c r="U454" i="9" s="1"/>
  <c r="T454" i="9"/>
  <c r="CA454" i="9"/>
  <c r="S454" i="9" s="1"/>
  <c r="BZ454" i="9"/>
  <c r="R454" i="9" s="1"/>
  <c r="BY454" i="9"/>
  <c r="Q454" i="9" s="1"/>
  <c r="BX454" i="9"/>
  <c r="P454" i="9" s="1"/>
  <c r="BW454" i="9"/>
  <c r="O454" i="9" s="1"/>
  <c r="BV454" i="9"/>
  <c r="N454" i="9" s="1"/>
  <c r="BU454" i="9"/>
  <c r="M454" i="9" s="1"/>
  <c r="BT454" i="9"/>
  <c r="L454" i="9" s="1"/>
  <c r="CD453" i="9"/>
  <c r="V453" i="9" s="1"/>
  <c r="CC453" i="9"/>
  <c r="U453" i="9" s="1"/>
  <c r="T453" i="9"/>
  <c r="CA453" i="9"/>
  <c r="S453" i="9" s="1"/>
  <c r="BZ453" i="9"/>
  <c r="R453" i="9" s="1"/>
  <c r="BY453" i="9"/>
  <c r="Q453" i="9" s="1"/>
  <c r="BX453" i="9"/>
  <c r="P453" i="9" s="1"/>
  <c r="BW453" i="9"/>
  <c r="O453" i="9" s="1"/>
  <c r="BV453" i="9"/>
  <c r="N453" i="9" s="1"/>
  <c r="BU453" i="9"/>
  <c r="M453" i="9" s="1"/>
  <c r="BT453" i="9"/>
  <c r="L453" i="9" s="1"/>
  <c r="CD452" i="9"/>
  <c r="V452" i="9" s="1"/>
  <c r="CC452" i="9"/>
  <c r="U452" i="9" s="1"/>
  <c r="T452" i="9"/>
  <c r="CA452" i="9"/>
  <c r="S452" i="9" s="1"/>
  <c r="BZ452" i="9"/>
  <c r="R452" i="9" s="1"/>
  <c r="BY452" i="9"/>
  <c r="Q452" i="9" s="1"/>
  <c r="BX452" i="9"/>
  <c r="P452" i="9" s="1"/>
  <c r="BW452" i="9"/>
  <c r="O452" i="9" s="1"/>
  <c r="BV452" i="9"/>
  <c r="N452" i="9" s="1"/>
  <c r="BU452" i="9"/>
  <c r="M452" i="9" s="1"/>
  <c r="BT452" i="9"/>
  <c r="L452" i="9" s="1"/>
  <c r="CD451" i="9"/>
  <c r="V451" i="9" s="1"/>
  <c r="CC451" i="9"/>
  <c r="U451" i="9" s="1"/>
  <c r="T451" i="9"/>
  <c r="CA451" i="9"/>
  <c r="S451" i="9" s="1"/>
  <c r="BZ451" i="9"/>
  <c r="R451" i="9" s="1"/>
  <c r="BY451" i="9"/>
  <c r="Q451" i="9" s="1"/>
  <c r="BX451" i="9"/>
  <c r="P451" i="9" s="1"/>
  <c r="BW451" i="9"/>
  <c r="O451" i="9" s="1"/>
  <c r="BV451" i="9"/>
  <c r="N451" i="9" s="1"/>
  <c r="BU451" i="9"/>
  <c r="M451" i="9" s="1"/>
  <c r="BT451" i="9"/>
  <c r="L451" i="9" s="1"/>
  <c r="CD450" i="9"/>
  <c r="V450" i="9" s="1"/>
  <c r="CC450" i="9"/>
  <c r="U450" i="9" s="1"/>
  <c r="T450" i="9"/>
  <c r="CA450" i="9"/>
  <c r="S450" i="9" s="1"/>
  <c r="BZ450" i="9"/>
  <c r="R450" i="9" s="1"/>
  <c r="BY450" i="9"/>
  <c r="Q450" i="9" s="1"/>
  <c r="BX450" i="9"/>
  <c r="P450" i="9" s="1"/>
  <c r="BW450" i="9"/>
  <c r="O450" i="9" s="1"/>
  <c r="BV450" i="9"/>
  <c r="N450" i="9" s="1"/>
  <c r="BU450" i="9"/>
  <c r="M450" i="9" s="1"/>
  <c r="BT450" i="9"/>
  <c r="L450" i="9" s="1"/>
  <c r="CD449" i="9"/>
  <c r="V449" i="9" s="1"/>
  <c r="CC449" i="9"/>
  <c r="U449" i="9" s="1"/>
  <c r="T449" i="9"/>
  <c r="CA449" i="9"/>
  <c r="S449" i="9" s="1"/>
  <c r="BZ449" i="9"/>
  <c r="R449" i="9" s="1"/>
  <c r="BY449" i="9"/>
  <c r="Q449" i="9" s="1"/>
  <c r="BX449" i="9"/>
  <c r="P449" i="9" s="1"/>
  <c r="BW449" i="9"/>
  <c r="O449" i="9" s="1"/>
  <c r="BV449" i="9"/>
  <c r="N449" i="9" s="1"/>
  <c r="BU449" i="9"/>
  <c r="M449" i="9" s="1"/>
  <c r="BT449" i="9"/>
  <c r="L449" i="9" s="1"/>
  <c r="CD448" i="9"/>
  <c r="V448" i="9" s="1"/>
  <c r="CC448" i="9"/>
  <c r="U448" i="9" s="1"/>
  <c r="T448" i="9"/>
  <c r="CA448" i="9"/>
  <c r="S448" i="9" s="1"/>
  <c r="BZ448" i="9"/>
  <c r="R448" i="9" s="1"/>
  <c r="BY448" i="9"/>
  <c r="Q448" i="9" s="1"/>
  <c r="BX448" i="9"/>
  <c r="P448" i="9" s="1"/>
  <c r="BW448" i="9"/>
  <c r="O448" i="9" s="1"/>
  <c r="BV448" i="9"/>
  <c r="N448" i="9" s="1"/>
  <c r="BU448" i="9"/>
  <c r="M448" i="9" s="1"/>
  <c r="BT448" i="9"/>
  <c r="L448" i="9" s="1"/>
  <c r="CD447" i="9"/>
  <c r="V447" i="9" s="1"/>
  <c r="CC447" i="9"/>
  <c r="U447" i="9" s="1"/>
  <c r="T447" i="9"/>
  <c r="CA447" i="9"/>
  <c r="S447" i="9" s="1"/>
  <c r="BZ447" i="9"/>
  <c r="R447" i="9" s="1"/>
  <c r="BY447" i="9"/>
  <c r="Q447" i="9" s="1"/>
  <c r="BX447" i="9"/>
  <c r="P447" i="9" s="1"/>
  <c r="BW447" i="9"/>
  <c r="O447" i="9" s="1"/>
  <c r="BV447" i="9"/>
  <c r="N447" i="9" s="1"/>
  <c r="BU447" i="9"/>
  <c r="M447" i="9" s="1"/>
  <c r="BT447" i="9"/>
  <c r="L447" i="9" s="1"/>
  <c r="CD446" i="9"/>
  <c r="V446" i="9" s="1"/>
  <c r="CC446" i="9"/>
  <c r="U446" i="9" s="1"/>
  <c r="T446" i="9"/>
  <c r="CA446" i="9"/>
  <c r="S446" i="9" s="1"/>
  <c r="BZ446" i="9"/>
  <c r="R446" i="9" s="1"/>
  <c r="BY446" i="9"/>
  <c r="Q446" i="9" s="1"/>
  <c r="BX446" i="9"/>
  <c r="P446" i="9" s="1"/>
  <c r="BW446" i="9"/>
  <c r="O446" i="9" s="1"/>
  <c r="BV446" i="9"/>
  <c r="N446" i="9" s="1"/>
  <c r="BU446" i="9"/>
  <c r="M446" i="9" s="1"/>
  <c r="BT446" i="9"/>
  <c r="L446" i="9" s="1"/>
  <c r="CD445" i="9"/>
  <c r="V445" i="9" s="1"/>
  <c r="CC445" i="9"/>
  <c r="U445" i="9" s="1"/>
  <c r="T445" i="9"/>
  <c r="CA445" i="9"/>
  <c r="S445" i="9" s="1"/>
  <c r="BZ445" i="9"/>
  <c r="R445" i="9" s="1"/>
  <c r="BY445" i="9"/>
  <c r="Q445" i="9" s="1"/>
  <c r="BX445" i="9"/>
  <c r="P445" i="9" s="1"/>
  <c r="BW445" i="9"/>
  <c r="O445" i="9" s="1"/>
  <c r="BV445" i="9"/>
  <c r="N445" i="9" s="1"/>
  <c r="BU445" i="9"/>
  <c r="M445" i="9" s="1"/>
  <c r="BT445" i="9"/>
  <c r="L445" i="9" s="1"/>
  <c r="CD444" i="9"/>
  <c r="V444" i="9" s="1"/>
  <c r="CC444" i="9"/>
  <c r="U444" i="9" s="1"/>
  <c r="T444" i="9"/>
  <c r="CA444" i="9"/>
  <c r="S444" i="9" s="1"/>
  <c r="BZ444" i="9"/>
  <c r="R444" i="9" s="1"/>
  <c r="BY444" i="9"/>
  <c r="Q444" i="9" s="1"/>
  <c r="BX444" i="9"/>
  <c r="P444" i="9" s="1"/>
  <c r="BW444" i="9"/>
  <c r="O444" i="9" s="1"/>
  <c r="BV444" i="9"/>
  <c r="N444" i="9" s="1"/>
  <c r="BU444" i="9"/>
  <c r="M444" i="9" s="1"/>
  <c r="BT444" i="9"/>
  <c r="L444" i="9" s="1"/>
  <c r="CD443" i="9"/>
  <c r="V443" i="9" s="1"/>
  <c r="CC443" i="9"/>
  <c r="U443" i="9" s="1"/>
  <c r="T443" i="9"/>
  <c r="CA443" i="9"/>
  <c r="S443" i="9" s="1"/>
  <c r="BZ443" i="9"/>
  <c r="R443" i="9" s="1"/>
  <c r="BY443" i="9"/>
  <c r="Q443" i="9" s="1"/>
  <c r="BX443" i="9"/>
  <c r="P443" i="9" s="1"/>
  <c r="BW443" i="9"/>
  <c r="O443" i="9" s="1"/>
  <c r="BV443" i="9"/>
  <c r="N443" i="9" s="1"/>
  <c r="BU443" i="9"/>
  <c r="M443" i="9" s="1"/>
  <c r="BT443" i="9"/>
  <c r="L443" i="9" s="1"/>
  <c r="CD442" i="9"/>
  <c r="V442" i="9" s="1"/>
  <c r="CC442" i="9"/>
  <c r="U442" i="9" s="1"/>
  <c r="T442" i="9"/>
  <c r="CA442" i="9"/>
  <c r="S442" i="9" s="1"/>
  <c r="BZ442" i="9"/>
  <c r="R442" i="9" s="1"/>
  <c r="BY442" i="9"/>
  <c r="Q442" i="9" s="1"/>
  <c r="BX442" i="9"/>
  <c r="P442" i="9" s="1"/>
  <c r="BW442" i="9"/>
  <c r="O442" i="9" s="1"/>
  <c r="BV442" i="9"/>
  <c r="N442" i="9" s="1"/>
  <c r="BU442" i="9"/>
  <c r="M442" i="9" s="1"/>
  <c r="BT442" i="9"/>
  <c r="L442" i="9" s="1"/>
  <c r="CD441" i="9"/>
  <c r="V441" i="9" s="1"/>
  <c r="CC441" i="9"/>
  <c r="U441" i="9" s="1"/>
  <c r="T441" i="9"/>
  <c r="CA441" i="9"/>
  <c r="S441" i="9" s="1"/>
  <c r="BZ441" i="9"/>
  <c r="R441" i="9" s="1"/>
  <c r="BY441" i="9"/>
  <c r="Q441" i="9" s="1"/>
  <c r="BX441" i="9"/>
  <c r="P441" i="9" s="1"/>
  <c r="BW441" i="9"/>
  <c r="O441" i="9" s="1"/>
  <c r="BV441" i="9"/>
  <c r="N441" i="9" s="1"/>
  <c r="BU441" i="9"/>
  <c r="M441" i="9" s="1"/>
  <c r="BT441" i="9"/>
  <c r="L441" i="9" s="1"/>
  <c r="CD440" i="9"/>
  <c r="V440" i="9" s="1"/>
  <c r="CC440" i="9"/>
  <c r="U440" i="9" s="1"/>
  <c r="T440" i="9"/>
  <c r="CA440" i="9"/>
  <c r="S440" i="9" s="1"/>
  <c r="BZ440" i="9"/>
  <c r="R440" i="9" s="1"/>
  <c r="BY440" i="9"/>
  <c r="Q440" i="9" s="1"/>
  <c r="BX440" i="9"/>
  <c r="P440" i="9" s="1"/>
  <c r="BW440" i="9"/>
  <c r="O440" i="9" s="1"/>
  <c r="BV440" i="9"/>
  <c r="N440" i="9" s="1"/>
  <c r="BU440" i="9"/>
  <c r="M440" i="9" s="1"/>
  <c r="BT440" i="9"/>
  <c r="L440" i="9" s="1"/>
  <c r="CD439" i="9"/>
  <c r="V439" i="9" s="1"/>
  <c r="CC439" i="9"/>
  <c r="U439" i="9" s="1"/>
  <c r="T439" i="9"/>
  <c r="CA439" i="9"/>
  <c r="S439" i="9" s="1"/>
  <c r="BZ439" i="9"/>
  <c r="R439" i="9" s="1"/>
  <c r="BY439" i="9"/>
  <c r="Q439" i="9" s="1"/>
  <c r="BX439" i="9"/>
  <c r="P439" i="9" s="1"/>
  <c r="BW439" i="9"/>
  <c r="O439" i="9" s="1"/>
  <c r="BV439" i="9"/>
  <c r="N439" i="9" s="1"/>
  <c r="BU439" i="9"/>
  <c r="M439" i="9" s="1"/>
  <c r="BT439" i="9"/>
  <c r="L439" i="9" s="1"/>
  <c r="CD438" i="9"/>
  <c r="V438" i="9" s="1"/>
  <c r="CC438" i="9"/>
  <c r="U438" i="9" s="1"/>
  <c r="T438" i="9"/>
  <c r="CA438" i="9"/>
  <c r="S438" i="9" s="1"/>
  <c r="BZ438" i="9"/>
  <c r="R438" i="9" s="1"/>
  <c r="BY438" i="9"/>
  <c r="Q438" i="9" s="1"/>
  <c r="BX438" i="9"/>
  <c r="P438" i="9" s="1"/>
  <c r="BW438" i="9"/>
  <c r="O438" i="9" s="1"/>
  <c r="BV438" i="9"/>
  <c r="N438" i="9" s="1"/>
  <c r="BU438" i="9"/>
  <c r="M438" i="9" s="1"/>
  <c r="BT438" i="9"/>
  <c r="L438" i="9" s="1"/>
  <c r="CD437" i="9"/>
  <c r="V437" i="9" s="1"/>
  <c r="CC437" i="9"/>
  <c r="U437" i="9" s="1"/>
  <c r="T437" i="9"/>
  <c r="CA437" i="9"/>
  <c r="S437" i="9" s="1"/>
  <c r="BZ437" i="9"/>
  <c r="R437" i="9" s="1"/>
  <c r="BY437" i="9"/>
  <c r="Q437" i="9" s="1"/>
  <c r="BX437" i="9"/>
  <c r="P437" i="9" s="1"/>
  <c r="BW437" i="9"/>
  <c r="O437" i="9" s="1"/>
  <c r="BV437" i="9"/>
  <c r="N437" i="9" s="1"/>
  <c r="BU437" i="9"/>
  <c r="M437" i="9" s="1"/>
  <c r="BT437" i="9"/>
  <c r="L437" i="9" s="1"/>
  <c r="CD436" i="9"/>
  <c r="V436" i="9" s="1"/>
  <c r="CC436" i="9"/>
  <c r="U436" i="9" s="1"/>
  <c r="T436" i="9"/>
  <c r="CA436" i="9"/>
  <c r="S436" i="9" s="1"/>
  <c r="BZ436" i="9"/>
  <c r="R436" i="9" s="1"/>
  <c r="BY436" i="9"/>
  <c r="Q436" i="9" s="1"/>
  <c r="BX436" i="9"/>
  <c r="P436" i="9" s="1"/>
  <c r="BW436" i="9"/>
  <c r="O436" i="9" s="1"/>
  <c r="BV436" i="9"/>
  <c r="N436" i="9" s="1"/>
  <c r="BU436" i="9"/>
  <c r="M436" i="9" s="1"/>
  <c r="BT436" i="9"/>
  <c r="L436" i="9" s="1"/>
  <c r="CD435" i="9"/>
  <c r="V435" i="9" s="1"/>
  <c r="CC435" i="9"/>
  <c r="U435" i="9" s="1"/>
  <c r="T435" i="9"/>
  <c r="CA435" i="9"/>
  <c r="S435" i="9" s="1"/>
  <c r="BZ435" i="9"/>
  <c r="R435" i="9" s="1"/>
  <c r="BY435" i="9"/>
  <c r="Q435" i="9" s="1"/>
  <c r="BX435" i="9"/>
  <c r="P435" i="9" s="1"/>
  <c r="BW435" i="9"/>
  <c r="O435" i="9" s="1"/>
  <c r="BV435" i="9"/>
  <c r="N435" i="9" s="1"/>
  <c r="BU435" i="9"/>
  <c r="M435" i="9" s="1"/>
  <c r="BT435" i="9"/>
  <c r="L435" i="9" s="1"/>
  <c r="CD434" i="9"/>
  <c r="V434" i="9" s="1"/>
  <c r="CC434" i="9"/>
  <c r="U434" i="9" s="1"/>
  <c r="T434" i="9"/>
  <c r="CA434" i="9"/>
  <c r="S434" i="9" s="1"/>
  <c r="BZ434" i="9"/>
  <c r="R434" i="9" s="1"/>
  <c r="BY434" i="9"/>
  <c r="Q434" i="9" s="1"/>
  <c r="BX434" i="9"/>
  <c r="P434" i="9" s="1"/>
  <c r="BW434" i="9"/>
  <c r="O434" i="9" s="1"/>
  <c r="BV434" i="9"/>
  <c r="N434" i="9" s="1"/>
  <c r="BU434" i="9"/>
  <c r="M434" i="9" s="1"/>
  <c r="BT434" i="9"/>
  <c r="L434" i="9" s="1"/>
  <c r="CD433" i="9"/>
  <c r="V433" i="9" s="1"/>
  <c r="CC433" i="9"/>
  <c r="U433" i="9" s="1"/>
  <c r="T433" i="9"/>
  <c r="CA433" i="9"/>
  <c r="S433" i="9" s="1"/>
  <c r="BZ433" i="9"/>
  <c r="R433" i="9" s="1"/>
  <c r="BY433" i="9"/>
  <c r="Q433" i="9" s="1"/>
  <c r="BX433" i="9"/>
  <c r="P433" i="9" s="1"/>
  <c r="BW433" i="9"/>
  <c r="O433" i="9" s="1"/>
  <c r="BV433" i="9"/>
  <c r="N433" i="9" s="1"/>
  <c r="BU433" i="9"/>
  <c r="M433" i="9" s="1"/>
  <c r="BT433" i="9"/>
  <c r="L433" i="9" s="1"/>
  <c r="CD432" i="9"/>
  <c r="V432" i="9" s="1"/>
  <c r="CC432" i="9"/>
  <c r="U432" i="9" s="1"/>
  <c r="T432" i="9"/>
  <c r="CA432" i="9"/>
  <c r="S432" i="9" s="1"/>
  <c r="BZ432" i="9"/>
  <c r="R432" i="9" s="1"/>
  <c r="BY432" i="9"/>
  <c r="Q432" i="9" s="1"/>
  <c r="BX432" i="9"/>
  <c r="P432" i="9" s="1"/>
  <c r="BW432" i="9"/>
  <c r="O432" i="9" s="1"/>
  <c r="BV432" i="9"/>
  <c r="N432" i="9" s="1"/>
  <c r="BU432" i="9"/>
  <c r="M432" i="9" s="1"/>
  <c r="BT432" i="9"/>
  <c r="L432" i="9" s="1"/>
  <c r="CD431" i="9"/>
  <c r="V431" i="9" s="1"/>
  <c r="CC431" i="9"/>
  <c r="U431" i="9" s="1"/>
  <c r="T431" i="9"/>
  <c r="CA431" i="9"/>
  <c r="S431" i="9" s="1"/>
  <c r="BZ431" i="9"/>
  <c r="R431" i="9" s="1"/>
  <c r="BY431" i="9"/>
  <c r="Q431" i="9" s="1"/>
  <c r="BX431" i="9"/>
  <c r="P431" i="9" s="1"/>
  <c r="BW431" i="9"/>
  <c r="O431" i="9" s="1"/>
  <c r="BV431" i="9"/>
  <c r="N431" i="9" s="1"/>
  <c r="BU431" i="9"/>
  <c r="M431" i="9" s="1"/>
  <c r="BT431" i="9"/>
  <c r="L431" i="9" s="1"/>
  <c r="CD430" i="9"/>
  <c r="V430" i="9" s="1"/>
  <c r="CC430" i="9"/>
  <c r="U430" i="9" s="1"/>
  <c r="T430" i="9"/>
  <c r="CA430" i="9"/>
  <c r="S430" i="9" s="1"/>
  <c r="BZ430" i="9"/>
  <c r="R430" i="9" s="1"/>
  <c r="BY430" i="9"/>
  <c r="Q430" i="9" s="1"/>
  <c r="BX430" i="9"/>
  <c r="P430" i="9" s="1"/>
  <c r="BW430" i="9"/>
  <c r="O430" i="9" s="1"/>
  <c r="BV430" i="9"/>
  <c r="N430" i="9" s="1"/>
  <c r="BU430" i="9"/>
  <c r="M430" i="9" s="1"/>
  <c r="BT430" i="9"/>
  <c r="L430" i="9" s="1"/>
  <c r="CD429" i="9"/>
  <c r="V429" i="9" s="1"/>
  <c r="CC429" i="9"/>
  <c r="U429" i="9" s="1"/>
  <c r="T429" i="9"/>
  <c r="CA429" i="9"/>
  <c r="S429" i="9" s="1"/>
  <c r="BZ429" i="9"/>
  <c r="R429" i="9" s="1"/>
  <c r="BY429" i="9"/>
  <c r="Q429" i="9" s="1"/>
  <c r="BX429" i="9"/>
  <c r="P429" i="9" s="1"/>
  <c r="BW429" i="9"/>
  <c r="O429" i="9" s="1"/>
  <c r="BV429" i="9"/>
  <c r="N429" i="9" s="1"/>
  <c r="BU429" i="9"/>
  <c r="M429" i="9" s="1"/>
  <c r="BT429" i="9"/>
  <c r="L429" i="9" s="1"/>
  <c r="CD428" i="9"/>
  <c r="V428" i="9" s="1"/>
  <c r="CC428" i="9"/>
  <c r="U428" i="9" s="1"/>
  <c r="T428" i="9"/>
  <c r="CA428" i="9"/>
  <c r="S428" i="9" s="1"/>
  <c r="BZ428" i="9"/>
  <c r="R428" i="9" s="1"/>
  <c r="BY428" i="9"/>
  <c r="Q428" i="9" s="1"/>
  <c r="BX428" i="9"/>
  <c r="P428" i="9" s="1"/>
  <c r="BW428" i="9"/>
  <c r="O428" i="9" s="1"/>
  <c r="BV428" i="9"/>
  <c r="N428" i="9" s="1"/>
  <c r="BU428" i="9"/>
  <c r="M428" i="9" s="1"/>
  <c r="BT428" i="9"/>
  <c r="L428" i="9" s="1"/>
  <c r="CD427" i="9"/>
  <c r="V427" i="9" s="1"/>
  <c r="CC427" i="9"/>
  <c r="U427" i="9" s="1"/>
  <c r="T427" i="9"/>
  <c r="CA427" i="9"/>
  <c r="S427" i="9" s="1"/>
  <c r="BZ427" i="9"/>
  <c r="R427" i="9" s="1"/>
  <c r="BY427" i="9"/>
  <c r="Q427" i="9" s="1"/>
  <c r="BX427" i="9"/>
  <c r="P427" i="9" s="1"/>
  <c r="BW427" i="9"/>
  <c r="O427" i="9" s="1"/>
  <c r="BV427" i="9"/>
  <c r="N427" i="9" s="1"/>
  <c r="BU427" i="9"/>
  <c r="M427" i="9" s="1"/>
  <c r="BT427" i="9"/>
  <c r="L427" i="9" s="1"/>
  <c r="CD426" i="9"/>
  <c r="V426" i="9" s="1"/>
  <c r="CC426" i="9"/>
  <c r="U426" i="9" s="1"/>
  <c r="T426" i="9"/>
  <c r="CA426" i="9"/>
  <c r="S426" i="9" s="1"/>
  <c r="BZ426" i="9"/>
  <c r="R426" i="9" s="1"/>
  <c r="BY426" i="9"/>
  <c r="Q426" i="9" s="1"/>
  <c r="BX426" i="9"/>
  <c r="P426" i="9" s="1"/>
  <c r="BW426" i="9"/>
  <c r="O426" i="9" s="1"/>
  <c r="BV426" i="9"/>
  <c r="N426" i="9" s="1"/>
  <c r="BU426" i="9"/>
  <c r="M426" i="9" s="1"/>
  <c r="BT426" i="9"/>
  <c r="L426" i="9" s="1"/>
  <c r="CD425" i="9"/>
  <c r="V425" i="9" s="1"/>
  <c r="CC425" i="9"/>
  <c r="U425" i="9" s="1"/>
  <c r="T425" i="9"/>
  <c r="CA425" i="9"/>
  <c r="S425" i="9" s="1"/>
  <c r="BZ425" i="9"/>
  <c r="R425" i="9" s="1"/>
  <c r="BY425" i="9"/>
  <c r="Q425" i="9" s="1"/>
  <c r="BX425" i="9"/>
  <c r="P425" i="9" s="1"/>
  <c r="BW425" i="9"/>
  <c r="O425" i="9" s="1"/>
  <c r="BV425" i="9"/>
  <c r="N425" i="9" s="1"/>
  <c r="BU425" i="9"/>
  <c r="M425" i="9" s="1"/>
  <c r="BT425" i="9"/>
  <c r="L425" i="9" s="1"/>
  <c r="CD424" i="9"/>
  <c r="V424" i="9" s="1"/>
  <c r="CC424" i="9"/>
  <c r="U424" i="9" s="1"/>
  <c r="T424" i="9"/>
  <c r="CA424" i="9"/>
  <c r="S424" i="9" s="1"/>
  <c r="BZ424" i="9"/>
  <c r="R424" i="9" s="1"/>
  <c r="BY424" i="9"/>
  <c r="Q424" i="9" s="1"/>
  <c r="BX424" i="9"/>
  <c r="P424" i="9" s="1"/>
  <c r="BW424" i="9"/>
  <c r="O424" i="9" s="1"/>
  <c r="BV424" i="9"/>
  <c r="N424" i="9" s="1"/>
  <c r="BU424" i="9"/>
  <c r="M424" i="9" s="1"/>
  <c r="BT424" i="9"/>
  <c r="L424" i="9" s="1"/>
  <c r="CD423" i="9"/>
  <c r="V423" i="9" s="1"/>
  <c r="CC423" i="9"/>
  <c r="U423" i="9" s="1"/>
  <c r="T423" i="9"/>
  <c r="CA423" i="9"/>
  <c r="S423" i="9" s="1"/>
  <c r="BZ423" i="9"/>
  <c r="R423" i="9" s="1"/>
  <c r="BY423" i="9"/>
  <c r="Q423" i="9" s="1"/>
  <c r="BX423" i="9"/>
  <c r="P423" i="9" s="1"/>
  <c r="BW423" i="9"/>
  <c r="O423" i="9" s="1"/>
  <c r="BV423" i="9"/>
  <c r="N423" i="9" s="1"/>
  <c r="BU423" i="9"/>
  <c r="M423" i="9" s="1"/>
  <c r="BT423" i="9"/>
  <c r="L423" i="9" s="1"/>
  <c r="CD422" i="9"/>
  <c r="V422" i="9" s="1"/>
  <c r="CC422" i="9"/>
  <c r="U422" i="9" s="1"/>
  <c r="T422" i="9"/>
  <c r="CA422" i="9"/>
  <c r="S422" i="9" s="1"/>
  <c r="BZ422" i="9"/>
  <c r="R422" i="9" s="1"/>
  <c r="BY422" i="9"/>
  <c r="Q422" i="9" s="1"/>
  <c r="BX422" i="9"/>
  <c r="P422" i="9" s="1"/>
  <c r="BW422" i="9"/>
  <c r="O422" i="9" s="1"/>
  <c r="BV422" i="9"/>
  <c r="N422" i="9" s="1"/>
  <c r="BU422" i="9"/>
  <c r="M422" i="9" s="1"/>
  <c r="BT422" i="9"/>
  <c r="L422" i="9" s="1"/>
  <c r="CD421" i="9"/>
  <c r="V421" i="9" s="1"/>
  <c r="CC421" i="9"/>
  <c r="U421" i="9" s="1"/>
  <c r="T421" i="9"/>
  <c r="CA421" i="9"/>
  <c r="S421" i="9" s="1"/>
  <c r="BZ421" i="9"/>
  <c r="R421" i="9" s="1"/>
  <c r="BY421" i="9"/>
  <c r="Q421" i="9" s="1"/>
  <c r="BX421" i="9"/>
  <c r="P421" i="9" s="1"/>
  <c r="BW421" i="9"/>
  <c r="O421" i="9" s="1"/>
  <c r="BV421" i="9"/>
  <c r="N421" i="9" s="1"/>
  <c r="BU421" i="9"/>
  <c r="M421" i="9" s="1"/>
  <c r="BT421" i="9"/>
  <c r="L421" i="9" s="1"/>
  <c r="CD420" i="9"/>
  <c r="V420" i="9" s="1"/>
  <c r="CC420" i="9"/>
  <c r="U420" i="9" s="1"/>
  <c r="T420" i="9"/>
  <c r="CA420" i="9"/>
  <c r="S420" i="9" s="1"/>
  <c r="BZ420" i="9"/>
  <c r="R420" i="9" s="1"/>
  <c r="BY420" i="9"/>
  <c r="Q420" i="9" s="1"/>
  <c r="BX420" i="9"/>
  <c r="P420" i="9" s="1"/>
  <c r="BW420" i="9"/>
  <c r="O420" i="9" s="1"/>
  <c r="BV420" i="9"/>
  <c r="N420" i="9" s="1"/>
  <c r="BU420" i="9"/>
  <c r="M420" i="9" s="1"/>
  <c r="BT420" i="9"/>
  <c r="L420" i="9" s="1"/>
  <c r="CD419" i="9"/>
  <c r="V419" i="9" s="1"/>
  <c r="CC419" i="9"/>
  <c r="U419" i="9" s="1"/>
  <c r="T419" i="9"/>
  <c r="CA419" i="9"/>
  <c r="S419" i="9" s="1"/>
  <c r="BZ419" i="9"/>
  <c r="R419" i="9" s="1"/>
  <c r="BY419" i="9"/>
  <c r="Q419" i="9" s="1"/>
  <c r="BX419" i="9"/>
  <c r="P419" i="9" s="1"/>
  <c r="BW419" i="9"/>
  <c r="O419" i="9" s="1"/>
  <c r="BV419" i="9"/>
  <c r="N419" i="9" s="1"/>
  <c r="BU419" i="9"/>
  <c r="M419" i="9" s="1"/>
  <c r="BT419" i="9"/>
  <c r="L419" i="9" s="1"/>
  <c r="CD418" i="9"/>
  <c r="V418" i="9" s="1"/>
  <c r="CC418" i="9"/>
  <c r="U418" i="9" s="1"/>
  <c r="T418" i="9"/>
  <c r="CA418" i="9"/>
  <c r="S418" i="9" s="1"/>
  <c r="BZ418" i="9"/>
  <c r="R418" i="9" s="1"/>
  <c r="BY418" i="9"/>
  <c r="Q418" i="9" s="1"/>
  <c r="BX418" i="9"/>
  <c r="P418" i="9" s="1"/>
  <c r="BW418" i="9"/>
  <c r="O418" i="9" s="1"/>
  <c r="BV418" i="9"/>
  <c r="N418" i="9" s="1"/>
  <c r="BU418" i="9"/>
  <c r="M418" i="9" s="1"/>
  <c r="BT418" i="9"/>
  <c r="L418" i="9" s="1"/>
  <c r="CD417" i="9"/>
  <c r="V417" i="9" s="1"/>
  <c r="CC417" i="9"/>
  <c r="U417" i="9" s="1"/>
  <c r="T417" i="9"/>
  <c r="CA417" i="9"/>
  <c r="S417" i="9" s="1"/>
  <c r="BZ417" i="9"/>
  <c r="R417" i="9" s="1"/>
  <c r="BY417" i="9"/>
  <c r="Q417" i="9" s="1"/>
  <c r="BX417" i="9"/>
  <c r="P417" i="9" s="1"/>
  <c r="BW417" i="9"/>
  <c r="O417" i="9" s="1"/>
  <c r="BV417" i="9"/>
  <c r="N417" i="9" s="1"/>
  <c r="BU417" i="9"/>
  <c r="M417" i="9" s="1"/>
  <c r="BT417" i="9"/>
  <c r="L417" i="9" s="1"/>
  <c r="CD416" i="9"/>
  <c r="V416" i="9" s="1"/>
  <c r="CC416" i="9"/>
  <c r="U416" i="9" s="1"/>
  <c r="T416" i="9"/>
  <c r="CA416" i="9"/>
  <c r="S416" i="9" s="1"/>
  <c r="BZ416" i="9"/>
  <c r="R416" i="9" s="1"/>
  <c r="BY416" i="9"/>
  <c r="Q416" i="9" s="1"/>
  <c r="BX416" i="9"/>
  <c r="P416" i="9" s="1"/>
  <c r="BW416" i="9"/>
  <c r="O416" i="9" s="1"/>
  <c r="BV416" i="9"/>
  <c r="N416" i="9" s="1"/>
  <c r="BU416" i="9"/>
  <c r="M416" i="9" s="1"/>
  <c r="BT416" i="9"/>
  <c r="L416" i="9" s="1"/>
  <c r="CD415" i="9"/>
  <c r="V415" i="9" s="1"/>
  <c r="CC415" i="9"/>
  <c r="U415" i="9" s="1"/>
  <c r="T415" i="9"/>
  <c r="CA415" i="9"/>
  <c r="S415" i="9" s="1"/>
  <c r="BZ415" i="9"/>
  <c r="R415" i="9" s="1"/>
  <c r="BY415" i="9"/>
  <c r="Q415" i="9" s="1"/>
  <c r="BX415" i="9"/>
  <c r="P415" i="9" s="1"/>
  <c r="BW415" i="9"/>
  <c r="O415" i="9" s="1"/>
  <c r="BV415" i="9"/>
  <c r="N415" i="9" s="1"/>
  <c r="BU415" i="9"/>
  <c r="M415" i="9" s="1"/>
  <c r="BT415" i="9"/>
  <c r="L415" i="9" s="1"/>
  <c r="CD414" i="9"/>
  <c r="V414" i="9" s="1"/>
  <c r="CC414" i="9"/>
  <c r="U414" i="9" s="1"/>
  <c r="T414" i="9"/>
  <c r="CA414" i="9"/>
  <c r="S414" i="9" s="1"/>
  <c r="BZ414" i="9"/>
  <c r="R414" i="9" s="1"/>
  <c r="BY414" i="9"/>
  <c r="Q414" i="9" s="1"/>
  <c r="BX414" i="9"/>
  <c r="P414" i="9" s="1"/>
  <c r="BW414" i="9"/>
  <c r="O414" i="9" s="1"/>
  <c r="BV414" i="9"/>
  <c r="N414" i="9" s="1"/>
  <c r="BU414" i="9"/>
  <c r="M414" i="9" s="1"/>
  <c r="BT414" i="9"/>
  <c r="L414" i="9" s="1"/>
  <c r="CD413" i="9"/>
  <c r="V413" i="9" s="1"/>
  <c r="CC413" i="9"/>
  <c r="U413" i="9" s="1"/>
  <c r="T413" i="9"/>
  <c r="CA413" i="9"/>
  <c r="S413" i="9" s="1"/>
  <c r="BZ413" i="9"/>
  <c r="R413" i="9" s="1"/>
  <c r="BY413" i="9"/>
  <c r="Q413" i="9" s="1"/>
  <c r="BX413" i="9"/>
  <c r="P413" i="9" s="1"/>
  <c r="BW413" i="9"/>
  <c r="O413" i="9" s="1"/>
  <c r="BV413" i="9"/>
  <c r="N413" i="9" s="1"/>
  <c r="BU413" i="9"/>
  <c r="M413" i="9" s="1"/>
  <c r="BT413" i="9"/>
  <c r="L413" i="9" s="1"/>
  <c r="CD412" i="9"/>
  <c r="V412" i="9" s="1"/>
  <c r="CC412" i="9"/>
  <c r="U412" i="9" s="1"/>
  <c r="T412" i="9"/>
  <c r="CA412" i="9"/>
  <c r="S412" i="9" s="1"/>
  <c r="BZ412" i="9"/>
  <c r="R412" i="9" s="1"/>
  <c r="BY412" i="9"/>
  <c r="Q412" i="9" s="1"/>
  <c r="BX412" i="9"/>
  <c r="P412" i="9" s="1"/>
  <c r="BW412" i="9"/>
  <c r="O412" i="9" s="1"/>
  <c r="BV412" i="9"/>
  <c r="N412" i="9" s="1"/>
  <c r="BU412" i="9"/>
  <c r="M412" i="9" s="1"/>
  <c r="BT412" i="9"/>
  <c r="L412" i="9" s="1"/>
  <c r="CD411" i="9"/>
  <c r="V411" i="9" s="1"/>
  <c r="CC411" i="9"/>
  <c r="U411" i="9" s="1"/>
  <c r="T411" i="9"/>
  <c r="CA411" i="9"/>
  <c r="S411" i="9" s="1"/>
  <c r="BZ411" i="9"/>
  <c r="R411" i="9" s="1"/>
  <c r="BY411" i="9"/>
  <c r="Q411" i="9" s="1"/>
  <c r="BX411" i="9"/>
  <c r="P411" i="9" s="1"/>
  <c r="BW411" i="9"/>
  <c r="O411" i="9" s="1"/>
  <c r="BV411" i="9"/>
  <c r="N411" i="9" s="1"/>
  <c r="BU411" i="9"/>
  <c r="M411" i="9" s="1"/>
  <c r="BT411" i="9"/>
  <c r="L411" i="9" s="1"/>
  <c r="CD410" i="9"/>
  <c r="V410" i="9" s="1"/>
  <c r="CC410" i="9"/>
  <c r="U410" i="9" s="1"/>
  <c r="T410" i="9"/>
  <c r="CA410" i="9"/>
  <c r="S410" i="9" s="1"/>
  <c r="BZ410" i="9"/>
  <c r="R410" i="9" s="1"/>
  <c r="BY410" i="9"/>
  <c r="Q410" i="9" s="1"/>
  <c r="BX410" i="9"/>
  <c r="P410" i="9" s="1"/>
  <c r="BW410" i="9"/>
  <c r="O410" i="9" s="1"/>
  <c r="BV410" i="9"/>
  <c r="N410" i="9" s="1"/>
  <c r="BU410" i="9"/>
  <c r="M410" i="9" s="1"/>
  <c r="BT410" i="9"/>
  <c r="L410" i="9" s="1"/>
  <c r="CD409" i="9"/>
  <c r="V409" i="9" s="1"/>
  <c r="CC409" i="9"/>
  <c r="U409" i="9" s="1"/>
  <c r="T409" i="9"/>
  <c r="CA409" i="9"/>
  <c r="S409" i="9" s="1"/>
  <c r="BZ409" i="9"/>
  <c r="R409" i="9" s="1"/>
  <c r="BY409" i="9"/>
  <c r="Q409" i="9" s="1"/>
  <c r="BX409" i="9"/>
  <c r="P409" i="9" s="1"/>
  <c r="BW409" i="9"/>
  <c r="O409" i="9" s="1"/>
  <c r="BV409" i="9"/>
  <c r="N409" i="9" s="1"/>
  <c r="BU409" i="9"/>
  <c r="M409" i="9" s="1"/>
  <c r="BT409" i="9"/>
  <c r="L409" i="9" s="1"/>
  <c r="CD408" i="9"/>
  <c r="V408" i="9" s="1"/>
  <c r="CC408" i="9"/>
  <c r="U408" i="9" s="1"/>
  <c r="T408" i="9"/>
  <c r="CA408" i="9"/>
  <c r="S408" i="9" s="1"/>
  <c r="BZ408" i="9"/>
  <c r="R408" i="9" s="1"/>
  <c r="BY408" i="9"/>
  <c r="Q408" i="9" s="1"/>
  <c r="BX408" i="9"/>
  <c r="P408" i="9" s="1"/>
  <c r="BW408" i="9"/>
  <c r="O408" i="9" s="1"/>
  <c r="BV408" i="9"/>
  <c r="N408" i="9" s="1"/>
  <c r="BU408" i="9"/>
  <c r="M408" i="9" s="1"/>
  <c r="BT408" i="9"/>
  <c r="L408" i="9" s="1"/>
  <c r="CD407" i="9"/>
  <c r="V407" i="9" s="1"/>
  <c r="CC407" i="9"/>
  <c r="U407" i="9" s="1"/>
  <c r="T407" i="9"/>
  <c r="CA407" i="9"/>
  <c r="S407" i="9" s="1"/>
  <c r="BZ407" i="9"/>
  <c r="R407" i="9" s="1"/>
  <c r="BY407" i="9"/>
  <c r="Q407" i="9" s="1"/>
  <c r="BX407" i="9"/>
  <c r="P407" i="9" s="1"/>
  <c r="BW407" i="9"/>
  <c r="O407" i="9" s="1"/>
  <c r="BV407" i="9"/>
  <c r="N407" i="9" s="1"/>
  <c r="BU407" i="9"/>
  <c r="M407" i="9" s="1"/>
  <c r="BT407" i="9"/>
  <c r="L407" i="9" s="1"/>
  <c r="CD406" i="9"/>
  <c r="V406" i="9" s="1"/>
  <c r="CC406" i="9"/>
  <c r="U406" i="9" s="1"/>
  <c r="T406" i="9"/>
  <c r="CA406" i="9"/>
  <c r="S406" i="9" s="1"/>
  <c r="BZ406" i="9"/>
  <c r="R406" i="9" s="1"/>
  <c r="BY406" i="9"/>
  <c r="Q406" i="9" s="1"/>
  <c r="BX406" i="9"/>
  <c r="P406" i="9" s="1"/>
  <c r="BW406" i="9"/>
  <c r="O406" i="9" s="1"/>
  <c r="BV406" i="9"/>
  <c r="N406" i="9" s="1"/>
  <c r="BU406" i="9"/>
  <c r="M406" i="9" s="1"/>
  <c r="BT406" i="9"/>
  <c r="L406" i="9" s="1"/>
  <c r="CD405" i="9"/>
  <c r="V405" i="9" s="1"/>
  <c r="CC405" i="9"/>
  <c r="U405" i="9" s="1"/>
  <c r="T405" i="9"/>
  <c r="CA405" i="9"/>
  <c r="S405" i="9" s="1"/>
  <c r="BZ405" i="9"/>
  <c r="R405" i="9" s="1"/>
  <c r="BY405" i="9"/>
  <c r="Q405" i="9" s="1"/>
  <c r="BX405" i="9"/>
  <c r="P405" i="9" s="1"/>
  <c r="BW405" i="9"/>
  <c r="O405" i="9" s="1"/>
  <c r="BV405" i="9"/>
  <c r="N405" i="9" s="1"/>
  <c r="BU405" i="9"/>
  <c r="M405" i="9" s="1"/>
  <c r="BT405" i="9"/>
  <c r="L405" i="9" s="1"/>
  <c r="CD404" i="9"/>
  <c r="V404" i="9" s="1"/>
  <c r="CC404" i="9"/>
  <c r="U404" i="9" s="1"/>
  <c r="T404" i="9"/>
  <c r="CA404" i="9"/>
  <c r="S404" i="9" s="1"/>
  <c r="BZ404" i="9"/>
  <c r="R404" i="9" s="1"/>
  <c r="BY404" i="9"/>
  <c r="Q404" i="9" s="1"/>
  <c r="BX404" i="9"/>
  <c r="P404" i="9" s="1"/>
  <c r="BW404" i="9"/>
  <c r="O404" i="9" s="1"/>
  <c r="BV404" i="9"/>
  <c r="N404" i="9" s="1"/>
  <c r="BU404" i="9"/>
  <c r="M404" i="9" s="1"/>
  <c r="BT404" i="9"/>
  <c r="L404" i="9" s="1"/>
  <c r="CD403" i="9"/>
  <c r="V403" i="9" s="1"/>
  <c r="CC403" i="9"/>
  <c r="U403" i="9" s="1"/>
  <c r="T403" i="9"/>
  <c r="CA403" i="9"/>
  <c r="S403" i="9" s="1"/>
  <c r="BZ403" i="9"/>
  <c r="R403" i="9" s="1"/>
  <c r="BY403" i="9"/>
  <c r="Q403" i="9" s="1"/>
  <c r="BX403" i="9"/>
  <c r="P403" i="9" s="1"/>
  <c r="BW403" i="9"/>
  <c r="O403" i="9" s="1"/>
  <c r="BV403" i="9"/>
  <c r="N403" i="9" s="1"/>
  <c r="BU403" i="9"/>
  <c r="M403" i="9" s="1"/>
  <c r="BT403" i="9"/>
  <c r="L403" i="9" s="1"/>
  <c r="CD402" i="9"/>
  <c r="V402" i="9" s="1"/>
  <c r="CC402" i="9"/>
  <c r="U402" i="9" s="1"/>
  <c r="T402" i="9"/>
  <c r="CA402" i="9"/>
  <c r="S402" i="9" s="1"/>
  <c r="BZ402" i="9"/>
  <c r="R402" i="9" s="1"/>
  <c r="BY402" i="9"/>
  <c r="Q402" i="9" s="1"/>
  <c r="BX402" i="9"/>
  <c r="P402" i="9" s="1"/>
  <c r="BW402" i="9"/>
  <c r="O402" i="9" s="1"/>
  <c r="BV402" i="9"/>
  <c r="N402" i="9" s="1"/>
  <c r="BU402" i="9"/>
  <c r="M402" i="9" s="1"/>
  <c r="BT402" i="9"/>
  <c r="L402" i="9" s="1"/>
  <c r="CD401" i="9"/>
  <c r="V401" i="9" s="1"/>
  <c r="CC401" i="9"/>
  <c r="U401" i="9" s="1"/>
  <c r="T401" i="9"/>
  <c r="CA401" i="9"/>
  <c r="S401" i="9" s="1"/>
  <c r="BZ401" i="9"/>
  <c r="R401" i="9" s="1"/>
  <c r="BY401" i="9"/>
  <c r="Q401" i="9" s="1"/>
  <c r="BX401" i="9"/>
  <c r="P401" i="9" s="1"/>
  <c r="BW401" i="9"/>
  <c r="O401" i="9" s="1"/>
  <c r="BV401" i="9"/>
  <c r="N401" i="9" s="1"/>
  <c r="BU401" i="9"/>
  <c r="M401" i="9" s="1"/>
  <c r="BT401" i="9"/>
  <c r="L401" i="9" s="1"/>
  <c r="CD400" i="9"/>
  <c r="V400" i="9" s="1"/>
  <c r="CC400" i="9"/>
  <c r="U400" i="9" s="1"/>
  <c r="T400" i="9"/>
  <c r="CA400" i="9"/>
  <c r="S400" i="9" s="1"/>
  <c r="BZ400" i="9"/>
  <c r="R400" i="9" s="1"/>
  <c r="BY400" i="9"/>
  <c r="Q400" i="9" s="1"/>
  <c r="BX400" i="9"/>
  <c r="P400" i="9" s="1"/>
  <c r="BW400" i="9"/>
  <c r="O400" i="9" s="1"/>
  <c r="BV400" i="9"/>
  <c r="N400" i="9" s="1"/>
  <c r="BU400" i="9"/>
  <c r="M400" i="9" s="1"/>
  <c r="BT400" i="9"/>
  <c r="L400" i="9" s="1"/>
  <c r="CD399" i="9"/>
  <c r="V399" i="9" s="1"/>
  <c r="CC399" i="9"/>
  <c r="U399" i="9" s="1"/>
  <c r="T399" i="9"/>
  <c r="CA399" i="9"/>
  <c r="S399" i="9" s="1"/>
  <c r="BZ399" i="9"/>
  <c r="R399" i="9" s="1"/>
  <c r="BY399" i="9"/>
  <c r="Q399" i="9" s="1"/>
  <c r="BX399" i="9"/>
  <c r="P399" i="9" s="1"/>
  <c r="BW399" i="9"/>
  <c r="O399" i="9" s="1"/>
  <c r="BV399" i="9"/>
  <c r="N399" i="9" s="1"/>
  <c r="BU399" i="9"/>
  <c r="M399" i="9" s="1"/>
  <c r="BT399" i="9"/>
  <c r="L399" i="9" s="1"/>
  <c r="CD398" i="9"/>
  <c r="V398" i="9" s="1"/>
  <c r="CC398" i="9"/>
  <c r="U398" i="9" s="1"/>
  <c r="T398" i="9"/>
  <c r="CA398" i="9"/>
  <c r="S398" i="9" s="1"/>
  <c r="BZ398" i="9"/>
  <c r="R398" i="9" s="1"/>
  <c r="BY398" i="9"/>
  <c r="Q398" i="9" s="1"/>
  <c r="BX398" i="9"/>
  <c r="P398" i="9" s="1"/>
  <c r="BW398" i="9"/>
  <c r="O398" i="9" s="1"/>
  <c r="BV398" i="9"/>
  <c r="N398" i="9" s="1"/>
  <c r="BU398" i="9"/>
  <c r="M398" i="9" s="1"/>
  <c r="BT398" i="9"/>
  <c r="L398" i="9" s="1"/>
  <c r="CD397" i="9"/>
  <c r="V397" i="9" s="1"/>
  <c r="CC397" i="9"/>
  <c r="U397" i="9" s="1"/>
  <c r="T397" i="9"/>
  <c r="CA397" i="9"/>
  <c r="S397" i="9" s="1"/>
  <c r="BZ397" i="9"/>
  <c r="R397" i="9" s="1"/>
  <c r="BY397" i="9"/>
  <c r="Q397" i="9" s="1"/>
  <c r="BX397" i="9"/>
  <c r="P397" i="9" s="1"/>
  <c r="BW397" i="9"/>
  <c r="O397" i="9" s="1"/>
  <c r="BV397" i="9"/>
  <c r="N397" i="9" s="1"/>
  <c r="BU397" i="9"/>
  <c r="M397" i="9" s="1"/>
  <c r="BT397" i="9"/>
  <c r="L397" i="9" s="1"/>
  <c r="CD396" i="9"/>
  <c r="V396" i="9" s="1"/>
  <c r="CC396" i="9"/>
  <c r="U396" i="9" s="1"/>
  <c r="T396" i="9"/>
  <c r="CA396" i="9"/>
  <c r="S396" i="9" s="1"/>
  <c r="BZ396" i="9"/>
  <c r="R396" i="9" s="1"/>
  <c r="BY396" i="9"/>
  <c r="Q396" i="9" s="1"/>
  <c r="BX396" i="9"/>
  <c r="P396" i="9" s="1"/>
  <c r="BW396" i="9"/>
  <c r="O396" i="9" s="1"/>
  <c r="BV396" i="9"/>
  <c r="N396" i="9" s="1"/>
  <c r="BU396" i="9"/>
  <c r="M396" i="9" s="1"/>
  <c r="BT396" i="9"/>
  <c r="L396" i="9" s="1"/>
  <c r="CD395" i="9"/>
  <c r="V395" i="9" s="1"/>
  <c r="CC395" i="9"/>
  <c r="U395" i="9" s="1"/>
  <c r="T395" i="9"/>
  <c r="CA395" i="9"/>
  <c r="S395" i="9" s="1"/>
  <c r="BZ395" i="9"/>
  <c r="R395" i="9" s="1"/>
  <c r="BY395" i="9"/>
  <c r="Q395" i="9" s="1"/>
  <c r="BX395" i="9"/>
  <c r="P395" i="9" s="1"/>
  <c r="BW395" i="9"/>
  <c r="O395" i="9" s="1"/>
  <c r="BV395" i="9"/>
  <c r="N395" i="9" s="1"/>
  <c r="BU395" i="9"/>
  <c r="M395" i="9" s="1"/>
  <c r="BT395" i="9"/>
  <c r="L395" i="9" s="1"/>
  <c r="CD394" i="9"/>
  <c r="V394" i="9" s="1"/>
  <c r="CC394" i="9"/>
  <c r="U394" i="9" s="1"/>
  <c r="T394" i="9"/>
  <c r="CA394" i="9"/>
  <c r="S394" i="9" s="1"/>
  <c r="BZ394" i="9"/>
  <c r="R394" i="9" s="1"/>
  <c r="BY394" i="9"/>
  <c r="Q394" i="9" s="1"/>
  <c r="BX394" i="9"/>
  <c r="P394" i="9" s="1"/>
  <c r="BW394" i="9"/>
  <c r="O394" i="9" s="1"/>
  <c r="BV394" i="9"/>
  <c r="N394" i="9" s="1"/>
  <c r="BU394" i="9"/>
  <c r="M394" i="9" s="1"/>
  <c r="BT394" i="9"/>
  <c r="L394" i="9" s="1"/>
  <c r="CD393" i="9"/>
  <c r="V393" i="9" s="1"/>
  <c r="CC393" i="9"/>
  <c r="U393" i="9" s="1"/>
  <c r="T393" i="9"/>
  <c r="CA393" i="9"/>
  <c r="S393" i="9" s="1"/>
  <c r="BZ393" i="9"/>
  <c r="R393" i="9" s="1"/>
  <c r="BY393" i="9"/>
  <c r="Q393" i="9" s="1"/>
  <c r="BX393" i="9"/>
  <c r="P393" i="9" s="1"/>
  <c r="BW393" i="9"/>
  <c r="O393" i="9" s="1"/>
  <c r="BV393" i="9"/>
  <c r="N393" i="9" s="1"/>
  <c r="BU393" i="9"/>
  <c r="M393" i="9" s="1"/>
  <c r="BT393" i="9"/>
  <c r="L393" i="9" s="1"/>
  <c r="CD392" i="9"/>
  <c r="V392" i="9" s="1"/>
  <c r="CC392" i="9"/>
  <c r="U392" i="9" s="1"/>
  <c r="T392" i="9"/>
  <c r="CA392" i="9"/>
  <c r="S392" i="9" s="1"/>
  <c r="BZ392" i="9"/>
  <c r="R392" i="9" s="1"/>
  <c r="BY392" i="9"/>
  <c r="Q392" i="9" s="1"/>
  <c r="BX392" i="9"/>
  <c r="P392" i="9" s="1"/>
  <c r="BW392" i="9"/>
  <c r="O392" i="9" s="1"/>
  <c r="BV392" i="9"/>
  <c r="N392" i="9" s="1"/>
  <c r="BU392" i="9"/>
  <c r="M392" i="9" s="1"/>
  <c r="BT392" i="9"/>
  <c r="L392" i="9" s="1"/>
  <c r="CD391" i="9"/>
  <c r="V391" i="9" s="1"/>
  <c r="CC391" i="9"/>
  <c r="U391" i="9" s="1"/>
  <c r="T391" i="9"/>
  <c r="CA391" i="9"/>
  <c r="S391" i="9" s="1"/>
  <c r="BZ391" i="9"/>
  <c r="R391" i="9" s="1"/>
  <c r="BY391" i="9"/>
  <c r="Q391" i="9" s="1"/>
  <c r="BX391" i="9"/>
  <c r="P391" i="9" s="1"/>
  <c r="BW391" i="9"/>
  <c r="O391" i="9" s="1"/>
  <c r="BV391" i="9"/>
  <c r="N391" i="9" s="1"/>
  <c r="BU391" i="9"/>
  <c r="M391" i="9" s="1"/>
  <c r="BT391" i="9"/>
  <c r="L391" i="9" s="1"/>
  <c r="CD390" i="9"/>
  <c r="V390" i="9" s="1"/>
  <c r="CC390" i="9"/>
  <c r="U390" i="9" s="1"/>
  <c r="T390" i="9"/>
  <c r="CA390" i="9"/>
  <c r="S390" i="9" s="1"/>
  <c r="BZ390" i="9"/>
  <c r="R390" i="9" s="1"/>
  <c r="BY390" i="9"/>
  <c r="Q390" i="9" s="1"/>
  <c r="BX390" i="9"/>
  <c r="P390" i="9" s="1"/>
  <c r="BW390" i="9"/>
  <c r="O390" i="9" s="1"/>
  <c r="BV390" i="9"/>
  <c r="N390" i="9" s="1"/>
  <c r="BU390" i="9"/>
  <c r="M390" i="9" s="1"/>
  <c r="BT390" i="9"/>
  <c r="L390" i="9" s="1"/>
  <c r="CD389" i="9"/>
  <c r="V389" i="9" s="1"/>
  <c r="CC389" i="9"/>
  <c r="U389" i="9" s="1"/>
  <c r="T389" i="9"/>
  <c r="CA389" i="9"/>
  <c r="S389" i="9" s="1"/>
  <c r="BZ389" i="9"/>
  <c r="R389" i="9" s="1"/>
  <c r="BY389" i="9"/>
  <c r="Q389" i="9" s="1"/>
  <c r="BX389" i="9"/>
  <c r="P389" i="9" s="1"/>
  <c r="BW389" i="9"/>
  <c r="O389" i="9" s="1"/>
  <c r="BV389" i="9"/>
  <c r="N389" i="9" s="1"/>
  <c r="BU389" i="9"/>
  <c r="M389" i="9" s="1"/>
  <c r="BT389" i="9"/>
  <c r="L389" i="9" s="1"/>
  <c r="CD388" i="9"/>
  <c r="V388" i="9" s="1"/>
  <c r="CC388" i="9"/>
  <c r="U388" i="9" s="1"/>
  <c r="T388" i="9"/>
  <c r="CA388" i="9"/>
  <c r="S388" i="9" s="1"/>
  <c r="BZ388" i="9"/>
  <c r="R388" i="9" s="1"/>
  <c r="BY388" i="9"/>
  <c r="Q388" i="9" s="1"/>
  <c r="BX388" i="9"/>
  <c r="P388" i="9" s="1"/>
  <c r="BW388" i="9"/>
  <c r="O388" i="9" s="1"/>
  <c r="BV388" i="9"/>
  <c r="N388" i="9" s="1"/>
  <c r="BU388" i="9"/>
  <c r="M388" i="9" s="1"/>
  <c r="BT388" i="9"/>
  <c r="L388" i="9" s="1"/>
  <c r="CD387" i="9"/>
  <c r="V387" i="9" s="1"/>
  <c r="CC387" i="9"/>
  <c r="U387" i="9" s="1"/>
  <c r="T387" i="9"/>
  <c r="CA387" i="9"/>
  <c r="S387" i="9" s="1"/>
  <c r="BZ387" i="9"/>
  <c r="R387" i="9" s="1"/>
  <c r="BY387" i="9"/>
  <c r="Q387" i="9" s="1"/>
  <c r="BX387" i="9"/>
  <c r="P387" i="9" s="1"/>
  <c r="BW387" i="9"/>
  <c r="O387" i="9" s="1"/>
  <c r="BV387" i="9"/>
  <c r="N387" i="9" s="1"/>
  <c r="BU387" i="9"/>
  <c r="M387" i="9" s="1"/>
  <c r="BT387" i="9"/>
  <c r="L387" i="9" s="1"/>
  <c r="CD386" i="9"/>
  <c r="V386" i="9" s="1"/>
  <c r="CC386" i="9"/>
  <c r="U386" i="9" s="1"/>
  <c r="T386" i="9"/>
  <c r="CA386" i="9"/>
  <c r="S386" i="9" s="1"/>
  <c r="BZ386" i="9"/>
  <c r="R386" i="9" s="1"/>
  <c r="BY386" i="9"/>
  <c r="Q386" i="9" s="1"/>
  <c r="BX386" i="9"/>
  <c r="P386" i="9" s="1"/>
  <c r="BW386" i="9"/>
  <c r="O386" i="9" s="1"/>
  <c r="BV386" i="9"/>
  <c r="N386" i="9" s="1"/>
  <c r="BU386" i="9"/>
  <c r="M386" i="9" s="1"/>
  <c r="BT386" i="9"/>
  <c r="L386" i="9" s="1"/>
  <c r="CD385" i="9"/>
  <c r="V385" i="9" s="1"/>
  <c r="CC385" i="9"/>
  <c r="U385" i="9" s="1"/>
  <c r="T385" i="9"/>
  <c r="CA385" i="9"/>
  <c r="S385" i="9" s="1"/>
  <c r="BZ385" i="9"/>
  <c r="R385" i="9" s="1"/>
  <c r="BY385" i="9"/>
  <c r="Q385" i="9" s="1"/>
  <c r="BX385" i="9"/>
  <c r="P385" i="9" s="1"/>
  <c r="BW385" i="9"/>
  <c r="O385" i="9" s="1"/>
  <c r="BV385" i="9"/>
  <c r="N385" i="9" s="1"/>
  <c r="BU385" i="9"/>
  <c r="M385" i="9" s="1"/>
  <c r="BT385" i="9"/>
  <c r="L385" i="9" s="1"/>
  <c r="CD384" i="9"/>
  <c r="V384" i="9" s="1"/>
  <c r="CC384" i="9"/>
  <c r="U384" i="9" s="1"/>
  <c r="T384" i="9"/>
  <c r="CA384" i="9"/>
  <c r="S384" i="9" s="1"/>
  <c r="BZ384" i="9"/>
  <c r="R384" i="9" s="1"/>
  <c r="BY384" i="9"/>
  <c r="Q384" i="9" s="1"/>
  <c r="BX384" i="9"/>
  <c r="P384" i="9" s="1"/>
  <c r="BW384" i="9"/>
  <c r="O384" i="9" s="1"/>
  <c r="BV384" i="9"/>
  <c r="N384" i="9" s="1"/>
  <c r="BU384" i="9"/>
  <c r="M384" i="9" s="1"/>
  <c r="BT384" i="9"/>
  <c r="L384" i="9" s="1"/>
  <c r="CD383" i="9"/>
  <c r="V383" i="9" s="1"/>
  <c r="CC383" i="9"/>
  <c r="U383" i="9" s="1"/>
  <c r="T383" i="9"/>
  <c r="CA383" i="9"/>
  <c r="S383" i="9" s="1"/>
  <c r="BZ383" i="9"/>
  <c r="R383" i="9" s="1"/>
  <c r="BY383" i="9"/>
  <c r="Q383" i="9" s="1"/>
  <c r="BX383" i="9"/>
  <c r="P383" i="9" s="1"/>
  <c r="BW383" i="9"/>
  <c r="O383" i="9" s="1"/>
  <c r="BV383" i="9"/>
  <c r="N383" i="9" s="1"/>
  <c r="BU383" i="9"/>
  <c r="M383" i="9" s="1"/>
  <c r="BT383" i="9"/>
  <c r="L383" i="9" s="1"/>
  <c r="CD382" i="9"/>
  <c r="V382" i="9" s="1"/>
  <c r="CC382" i="9"/>
  <c r="U382" i="9" s="1"/>
  <c r="T382" i="9"/>
  <c r="CA382" i="9"/>
  <c r="S382" i="9" s="1"/>
  <c r="BZ382" i="9"/>
  <c r="R382" i="9" s="1"/>
  <c r="BY382" i="9"/>
  <c r="Q382" i="9" s="1"/>
  <c r="BX382" i="9"/>
  <c r="P382" i="9" s="1"/>
  <c r="BW382" i="9"/>
  <c r="O382" i="9" s="1"/>
  <c r="BV382" i="9"/>
  <c r="N382" i="9" s="1"/>
  <c r="BU382" i="9"/>
  <c r="M382" i="9" s="1"/>
  <c r="BT382" i="9"/>
  <c r="L382" i="9" s="1"/>
  <c r="CD381" i="9"/>
  <c r="V381" i="9" s="1"/>
  <c r="CC381" i="9"/>
  <c r="U381" i="9" s="1"/>
  <c r="T381" i="9"/>
  <c r="CA381" i="9"/>
  <c r="S381" i="9" s="1"/>
  <c r="BZ381" i="9"/>
  <c r="R381" i="9" s="1"/>
  <c r="BY381" i="9"/>
  <c r="Q381" i="9" s="1"/>
  <c r="BX381" i="9"/>
  <c r="P381" i="9" s="1"/>
  <c r="BW381" i="9"/>
  <c r="O381" i="9" s="1"/>
  <c r="BV381" i="9"/>
  <c r="N381" i="9" s="1"/>
  <c r="BU381" i="9"/>
  <c r="M381" i="9" s="1"/>
  <c r="BT381" i="9"/>
  <c r="L381" i="9" s="1"/>
  <c r="CD380" i="9"/>
  <c r="V380" i="9" s="1"/>
  <c r="CC380" i="9"/>
  <c r="U380" i="9" s="1"/>
  <c r="T380" i="9"/>
  <c r="CA380" i="9"/>
  <c r="S380" i="9" s="1"/>
  <c r="BZ380" i="9"/>
  <c r="R380" i="9" s="1"/>
  <c r="BY380" i="9"/>
  <c r="Q380" i="9" s="1"/>
  <c r="BX380" i="9"/>
  <c r="P380" i="9" s="1"/>
  <c r="BW380" i="9"/>
  <c r="O380" i="9" s="1"/>
  <c r="BV380" i="9"/>
  <c r="N380" i="9" s="1"/>
  <c r="BU380" i="9"/>
  <c r="M380" i="9" s="1"/>
  <c r="BT380" i="9"/>
  <c r="L380" i="9" s="1"/>
  <c r="CD379" i="9"/>
  <c r="V379" i="9" s="1"/>
  <c r="CC379" i="9"/>
  <c r="U379" i="9" s="1"/>
  <c r="T379" i="9"/>
  <c r="CA379" i="9"/>
  <c r="S379" i="9" s="1"/>
  <c r="BZ379" i="9"/>
  <c r="R379" i="9" s="1"/>
  <c r="BY379" i="9"/>
  <c r="Q379" i="9" s="1"/>
  <c r="BX379" i="9"/>
  <c r="P379" i="9" s="1"/>
  <c r="BW379" i="9"/>
  <c r="O379" i="9" s="1"/>
  <c r="BV379" i="9"/>
  <c r="N379" i="9" s="1"/>
  <c r="BU379" i="9"/>
  <c r="M379" i="9" s="1"/>
  <c r="BT379" i="9"/>
  <c r="L379" i="9" s="1"/>
  <c r="CD378" i="9"/>
  <c r="V378" i="9" s="1"/>
  <c r="CC378" i="9"/>
  <c r="U378" i="9" s="1"/>
  <c r="T378" i="9"/>
  <c r="CA378" i="9"/>
  <c r="S378" i="9" s="1"/>
  <c r="BZ378" i="9"/>
  <c r="R378" i="9" s="1"/>
  <c r="BY378" i="9"/>
  <c r="Q378" i="9" s="1"/>
  <c r="BX378" i="9"/>
  <c r="P378" i="9" s="1"/>
  <c r="BW378" i="9"/>
  <c r="O378" i="9" s="1"/>
  <c r="BV378" i="9"/>
  <c r="N378" i="9" s="1"/>
  <c r="BU378" i="9"/>
  <c r="M378" i="9" s="1"/>
  <c r="BT378" i="9"/>
  <c r="L378" i="9" s="1"/>
  <c r="CD377" i="9"/>
  <c r="V377" i="9" s="1"/>
  <c r="CC377" i="9"/>
  <c r="U377" i="9" s="1"/>
  <c r="T377" i="9"/>
  <c r="CA377" i="9"/>
  <c r="S377" i="9" s="1"/>
  <c r="BZ377" i="9"/>
  <c r="R377" i="9" s="1"/>
  <c r="BY377" i="9"/>
  <c r="Q377" i="9" s="1"/>
  <c r="BX377" i="9"/>
  <c r="P377" i="9" s="1"/>
  <c r="BW377" i="9"/>
  <c r="O377" i="9" s="1"/>
  <c r="BV377" i="9"/>
  <c r="N377" i="9" s="1"/>
  <c r="BU377" i="9"/>
  <c r="M377" i="9" s="1"/>
  <c r="BT377" i="9"/>
  <c r="L377" i="9" s="1"/>
  <c r="CD376" i="9"/>
  <c r="V376" i="9" s="1"/>
  <c r="CC376" i="9"/>
  <c r="U376" i="9" s="1"/>
  <c r="T376" i="9"/>
  <c r="CA376" i="9"/>
  <c r="S376" i="9" s="1"/>
  <c r="BZ376" i="9"/>
  <c r="R376" i="9" s="1"/>
  <c r="BY376" i="9"/>
  <c r="Q376" i="9" s="1"/>
  <c r="BX376" i="9"/>
  <c r="P376" i="9" s="1"/>
  <c r="BW376" i="9"/>
  <c r="O376" i="9" s="1"/>
  <c r="BV376" i="9"/>
  <c r="N376" i="9" s="1"/>
  <c r="BU376" i="9"/>
  <c r="M376" i="9" s="1"/>
  <c r="BT376" i="9"/>
  <c r="L376" i="9" s="1"/>
  <c r="CD375" i="9"/>
  <c r="V375" i="9" s="1"/>
  <c r="CC375" i="9"/>
  <c r="U375" i="9" s="1"/>
  <c r="T375" i="9"/>
  <c r="CA375" i="9"/>
  <c r="S375" i="9" s="1"/>
  <c r="BZ375" i="9"/>
  <c r="R375" i="9" s="1"/>
  <c r="BY375" i="9"/>
  <c r="Q375" i="9" s="1"/>
  <c r="BX375" i="9"/>
  <c r="P375" i="9" s="1"/>
  <c r="BW375" i="9"/>
  <c r="O375" i="9" s="1"/>
  <c r="BV375" i="9"/>
  <c r="N375" i="9" s="1"/>
  <c r="BU375" i="9"/>
  <c r="M375" i="9" s="1"/>
  <c r="BT375" i="9"/>
  <c r="L375" i="9" s="1"/>
  <c r="CD374" i="9"/>
  <c r="V374" i="9" s="1"/>
  <c r="CC374" i="9"/>
  <c r="U374" i="9" s="1"/>
  <c r="T374" i="9"/>
  <c r="CA374" i="9"/>
  <c r="S374" i="9" s="1"/>
  <c r="BZ374" i="9"/>
  <c r="R374" i="9" s="1"/>
  <c r="BY374" i="9"/>
  <c r="Q374" i="9" s="1"/>
  <c r="BX374" i="9"/>
  <c r="P374" i="9" s="1"/>
  <c r="BW374" i="9"/>
  <c r="O374" i="9" s="1"/>
  <c r="BV374" i="9"/>
  <c r="N374" i="9" s="1"/>
  <c r="BU374" i="9"/>
  <c r="M374" i="9" s="1"/>
  <c r="BT374" i="9"/>
  <c r="L374" i="9" s="1"/>
  <c r="CD373" i="9"/>
  <c r="V373" i="9" s="1"/>
  <c r="CC373" i="9"/>
  <c r="U373" i="9" s="1"/>
  <c r="T373" i="9"/>
  <c r="CA373" i="9"/>
  <c r="S373" i="9" s="1"/>
  <c r="BZ373" i="9"/>
  <c r="R373" i="9" s="1"/>
  <c r="BY373" i="9"/>
  <c r="Q373" i="9" s="1"/>
  <c r="BX373" i="9"/>
  <c r="P373" i="9" s="1"/>
  <c r="BW373" i="9"/>
  <c r="O373" i="9" s="1"/>
  <c r="BV373" i="9"/>
  <c r="N373" i="9" s="1"/>
  <c r="BU373" i="9"/>
  <c r="M373" i="9" s="1"/>
  <c r="BT373" i="9"/>
  <c r="L373" i="9" s="1"/>
  <c r="CD372" i="9"/>
  <c r="V372" i="9" s="1"/>
  <c r="CC372" i="9"/>
  <c r="U372" i="9" s="1"/>
  <c r="T372" i="9"/>
  <c r="CA372" i="9"/>
  <c r="S372" i="9" s="1"/>
  <c r="BZ372" i="9"/>
  <c r="R372" i="9" s="1"/>
  <c r="BY372" i="9"/>
  <c r="Q372" i="9" s="1"/>
  <c r="BX372" i="9"/>
  <c r="P372" i="9" s="1"/>
  <c r="BW372" i="9"/>
  <c r="O372" i="9" s="1"/>
  <c r="BV372" i="9"/>
  <c r="N372" i="9" s="1"/>
  <c r="BU372" i="9"/>
  <c r="M372" i="9" s="1"/>
  <c r="BT372" i="9"/>
  <c r="L372" i="9" s="1"/>
  <c r="CD371" i="9"/>
  <c r="V371" i="9" s="1"/>
  <c r="CC371" i="9"/>
  <c r="U371" i="9" s="1"/>
  <c r="T371" i="9"/>
  <c r="CA371" i="9"/>
  <c r="S371" i="9" s="1"/>
  <c r="BZ371" i="9"/>
  <c r="R371" i="9" s="1"/>
  <c r="BY371" i="9"/>
  <c r="Q371" i="9" s="1"/>
  <c r="BX371" i="9"/>
  <c r="P371" i="9" s="1"/>
  <c r="BW371" i="9"/>
  <c r="O371" i="9" s="1"/>
  <c r="BV371" i="9"/>
  <c r="N371" i="9" s="1"/>
  <c r="BU371" i="9"/>
  <c r="M371" i="9" s="1"/>
  <c r="BT371" i="9"/>
  <c r="L371" i="9" s="1"/>
  <c r="CD370" i="9"/>
  <c r="V370" i="9" s="1"/>
  <c r="CC370" i="9"/>
  <c r="U370" i="9" s="1"/>
  <c r="T370" i="9"/>
  <c r="CA370" i="9"/>
  <c r="S370" i="9" s="1"/>
  <c r="BZ370" i="9"/>
  <c r="R370" i="9" s="1"/>
  <c r="BY370" i="9"/>
  <c r="Q370" i="9" s="1"/>
  <c r="BX370" i="9"/>
  <c r="P370" i="9" s="1"/>
  <c r="BW370" i="9"/>
  <c r="O370" i="9" s="1"/>
  <c r="BV370" i="9"/>
  <c r="N370" i="9" s="1"/>
  <c r="BU370" i="9"/>
  <c r="M370" i="9" s="1"/>
  <c r="BT370" i="9"/>
  <c r="L370" i="9" s="1"/>
  <c r="CD369" i="9"/>
  <c r="V369" i="9" s="1"/>
  <c r="CC369" i="9"/>
  <c r="U369" i="9" s="1"/>
  <c r="T369" i="9"/>
  <c r="CA369" i="9"/>
  <c r="S369" i="9" s="1"/>
  <c r="BZ369" i="9"/>
  <c r="R369" i="9" s="1"/>
  <c r="BY369" i="9"/>
  <c r="Q369" i="9" s="1"/>
  <c r="BX369" i="9"/>
  <c r="P369" i="9" s="1"/>
  <c r="BW369" i="9"/>
  <c r="O369" i="9" s="1"/>
  <c r="BV369" i="9"/>
  <c r="N369" i="9" s="1"/>
  <c r="BU369" i="9"/>
  <c r="M369" i="9" s="1"/>
  <c r="BT369" i="9"/>
  <c r="L369" i="9" s="1"/>
  <c r="CD368" i="9"/>
  <c r="V368" i="9" s="1"/>
  <c r="CC368" i="9"/>
  <c r="U368" i="9" s="1"/>
  <c r="T368" i="9"/>
  <c r="CA368" i="9"/>
  <c r="S368" i="9" s="1"/>
  <c r="BZ368" i="9"/>
  <c r="R368" i="9" s="1"/>
  <c r="BY368" i="9"/>
  <c r="Q368" i="9" s="1"/>
  <c r="BX368" i="9"/>
  <c r="P368" i="9" s="1"/>
  <c r="BW368" i="9"/>
  <c r="O368" i="9" s="1"/>
  <c r="BV368" i="9"/>
  <c r="N368" i="9" s="1"/>
  <c r="BU368" i="9"/>
  <c r="M368" i="9" s="1"/>
  <c r="BT368" i="9"/>
  <c r="L368" i="9" s="1"/>
  <c r="CD367" i="9"/>
  <c r="V367" i="9" s="1"/>
  <c r="CC367" i="9"/>
  <c r="U367" i="9" s="1"/>
  <c r="T367" i="9"/>
  <c r="CA367" i="9"/>
  <c r="S367" i="9" s="1"/>
  <c r="BZ367" i="9"/>
  <c r="R367" i="9" s="1"/>
  <c r="BY367" i="9"/>
  <c r="Q367" i="9" s="1"/>
  <c r="BX367" i="9"/>
  <c r="P367" i="9" s="1"/>
  <c r="BW367" i="9"/>
  <c r="O367" i="9" s="1"/>
  <c r="BV367" i="9"/>
  <c r="N367" i="9" s="1"/>
  <c r="BU367" i="9"/>
  <c r="M367" i="9" s="1"/>
  <c r="BT367" i="9"/>
  <c r="L367" i="9" s="1"/>
  <c r="CD366" i="9"/>
  <c r="V366" i="9" s="1"/>
  <c r="CC366" i="9"/>
  <c r="U366" i="9" s="1"/>
  <c r="T366" i="9"/>
  <c r="CA366" i="9"/>
  <c r="S366" i="9" s="1"/>
  <c r="BZ366" i="9"/>
  <c r="R366" i="9" s="1"/>
  <c r="BY366" i="9"/>
  <c r="Q366" i="9" s="1"/>
  <c r="BX366" i="9"/>
  <c r="P366" i="9" s="1"/>
  <c r="BW366" i="9"/>
  <c r="O366" i="9" s="1"/>
  <c r="BV366" i="9"/>
  <c r="N366" i="9" s="1"/>
  <c r="BU366" i="9"/>
  <c r="M366" i="9" s="1"/>
  <c r="BT366" i="9"/>
  <c r="L366" i="9" s="1"/>
  <c r="CD365" i="9"/>
  <c r="V365" i="9" s="1"/>
  <c r="CC365" i="9"/>
  <c r="U365" i="9" s="1"/>
  <c r="T365" i="9"/>
  <c r="CA365" i="9"/>
  <c r="S365" i="9" s="1"/>
  <c r="BZ365" i="9"/>
  <c r="R365" i="9" s="1"/>
  <c r="BY365" i="9"/>
  <c r="Q365" i="9" s="1"/>
  <c r="BX365" i="9"/>
  <c r="P365" i="9" s="1"/>
  <c r="BW365" i="9"/>
  <c r="O365" i="9" s="1"/>
  <c r="BV365" i="9"/>
  <c r="N365" i="9" s="1"/>
  <c r="BU365" i="9"/>
  <c r="M365" i="9" s="1"/>
  <c r="BT365" i="9"/>
  <c r="L365" i="9" s="1"/>
  <c r="CD364" i="9"/>
  <c r="V364" i="9" s="1"/>
  <c r="CC364" i="9"/>
  <c r="U364" i="9" s="1"/>
  <c r="T364" i="9"/>
  <c r="CA364" i="9"/>
  <c r="S364" i="9" s="1"/>
  <c r="BZ364" i="9"/>
  <c r="R364" i="9" s="1"/>
  <c r="BY364" i="9"/>
  <c r="Q364" i="9" s="1"/>
  <c r="BX364" i="9"/>
  <c r="P364" i="9" s="1"/>
  <c r="BW364" i="9"/>
  <c r="O364" i="9" s="1"/>
  <c r="BV364" i="9"/>
  <c r="N364" i="9" s="1"/>
  <c r="BU364" i="9"/>
  <c r="M364" i="9" s="1"/>
  <c r="BT364" i="9"/>
  <c r="L364" i="9" s="1"/>
  <c r="CD363" i="9"/>
  <c r="V363" i="9" s="1"/>
  <c r="CC363" i="9"/>
  <c r="U363" i="9" s="1"/>
  <c r="T363" i="9"/>
  <c r="CA363" i="9"/>
  <c r="S363" i="9" s="1"/>
  <c r="BZ363" i="9"/>
  <c r="R363" i="9" s="1"/>
  <c r="BY363" i="9"/>
  <c r="Q363" i="9" s="1"/>
  <c r="BX363" i="9"/>
  <c r="P363" i="9" s="1"/>
  <c r="BW363" i="9"/>
  <c r="O363" i="9" s="1"/>
  <c r="BV363" i="9"/>
  <c r="N363" i="9" s="1"/>
  <c r="BU363" i="9"/>
  <c r="M363" i="9" s="1"/>
  <c r="BT363" i="9"/>
  <c r="L363" i="9" s="1"/>
  <c r="CD362" i="9"/>
  <c r="V362" i="9" s="1"/>
  <c r="CC362" i="9"/>
  <c r="U362" i="9" s="1"/>
  <c r="T362" i="9"/>
  <c r="CA362" i="9"/>
  <c r="S362" i="9" s="1"/>
  <c r="BZ362" i="9"/>
  <c r="R362" i="9" s="1"/>
  <c r="BY362" i="9"/>
  <c r="Q362" i="9" s="1"/>
  <c r="BX362" i="9"/>
  <c r="P362" i="9" s="1"/>
  <c r="BW362" i="9"/>
  <c r="O362" i="9" s="1"/>
  <c r="BV362" i="9"/>
  <c r="N362" i="9" s="1"/>
  <c r="BU362" i="9"/>
  <c r="M362" i="9" s="1"/>
  <c r="BT362" i="9"/>
  <c r="L362" i="9" s="1"/>
  <c r="CD361" i="9"/>
  <c r="V361" i="9" s="1"/>
  <c r="CC361" i="9"/>
  <c r="U361" i="9" s="1"/>
  <c r="T361" i="9"/>
  <c r="CA361" i="9"/>
  <c r="S361" i="9" s="1"/>
  <c r="BZ361" i="9"/>
  <c r="R361" i="9" s="1"/>
  <c r="BY361" i="9"/>
  <c r="Q361" i="9" s="1"/>
  <c r="BX361" i="9"/>
  <c r="P361" i="9" s="1"/>
  <c r="BW361" i="9"/>
  <c r="O361" i="9" s="1"/>
  <c r="BV361" i="9"/>
  <c r="N361" i="9" s="1"/>
  <c r="BU361" i="9"/>
  <c r="M361" i="9" s="1"/>
  <c r="BT361" i="9"/>
  <c r="L361" i="9" s="1"/>
  <c r="CD360" i="9"/>
  <c r="V360" i="9" s="1"/>
  <c r="CC360" i="9"/>
  <c r="U360" i="9" s="1"/>
  <c r="T360" i="9"/>
  <c r="CA360" i="9"/>
  <c r="S360" i="9" s="1"/>
  <c r="BZ360" i="9"/>
  <c r="R360" i="9" s="1"/>
  <c r="BY360" i="9"/>
  <c r="Q360" i="9" s="1"/>
  <c r="BX360" i="9"/>
  <c r="P360" i="9" s="1"/>
  <c r="BW360" i="9"/>
  <c r="O360" i="9" s="1"/>
  <c r="BV360" i="9"/>
  <c r="N360" i="9" s="1"/>
  <c r="BU360" i="9"/>
  <c r="M360" i="9" s="1"/>
  <c r="BT360" i="9"/>
  <c r="L360" i="9" s="1"/>
  <c r="CD359" i="9"/>
  <c r="V359" i="9" s="1"/>
  <c r="CC359" i="9"/>
  <c r="U359" i="9" s="1"/>
  <c r="T359" i="9"/>
  <c r="CA359" i="9"/>
  <c r="S359" i="9" s="1"/>
  <c r="BZ359" i="9"/>
  <c r="R359" i="9" s="1"/>
  <c r="BY359" i="9"/>
  <c r="Q359" i="9" s="1"/>
  <c r="BX359" i="9"/>
  <c r="P359" i="9" s="1"/>
  <c r="BW359" i="9"/>
  <c r="O359" i="9" s="1"/>
  <c r="BV359" i="9"/>
  <c r="N359" i="9" s="1"/>
  <c r="BU359" i="9"/>
  <c r="M359" i="9" s="1"/>
  <c r="BT359" i="9"/>
  <c r="L359" i="9" s="1"/>
  <c r="CD358" i="9"/>
  <c r="V358" i="9" s="1"/>
  <c r="CC358" i="9"/>
  <c r="U358" i="9" s="1"/>
  <c r="T358" i="9"/>
  <c r="CA358" i="9"/>
  <c r="S358" i="9" s="1"/>
  <c r="BZ358" i="9"/>
  <c r="R358" i="9" s="1"/>
  <c r="BY358" i="9"/>
  <c r="Q358" i="9" s="1"/>
  <c r="BX358" i="9"/>
  <c r="P358" i="9" s="1"/>
  <c r="BW358" i="9"/>
  <c r="O358" i="9" s="1"/>
  <c r="BV358" i="9"/>
  <c r="N358" i="9" s="1"/>
  <c r="BU358" i="9"/>
  <c r="M358" i="9" s="1"/>
  <c r="BT358" i="9"/>
  <c r="L358" i="9" s="1"/>
  <c r="CD357" i="9"/>
  <c r="V357" i="9" s="1"/>
  <c r="CC357" i="9"/>
  <c r="U357" i="9" s="1"/>
  <c r="T357" i="9"/>
  <c r="CA357" i="9"/>
  <c r="S357" i="9" s="1"/>
  <c r="BZ357" i="9"/>
  <c r="R357" i="9" s="1"/>
  <c r="BY357" i="9"/>
  <c r="Q357" i="9" s="1"/>
  <c r="BX357" i="9"/>
  <c r="P357" i="9" s="1"/>
  <c r="BW357" i="9"/>
  <c r="O357" i="9" s="1"/>
  <c r="BV357" i="9"/>
  <c r="N357" i="9" s="1"/>
  <c r="BU357" i="9"/>
  <c r="M357" i="9" s="1"/>
  <c r="BT357" i="9"/>
  <c r="L357" i="9" s="1"/>
  <c r="CD356" i="9"/>
  <c r="V356" i="9" s="1"/>
  <c r="CC356" i="9"/>
  <c r="U356" i="9" s="1"/>
  <c r="T356" i="9"/>
  <c r="CA356" i="9"/>
  <c r="S356" i="9" s="1"/>
  <c r="BZ356" i="9"/>
  <c r="R356" i="9" s="1"/>
  <c r="BY356" i="9"/>
  <c r="Q356" i="9" s="1"/>
  <c r="BX356" i="9"/>
  <c r="P356" i="9" s="1"/>
  <c r="BW356" i="9"/>
  <c r="O356" i="9" s="1"/>
  <c r="BV356" i="9"/>
  <c r="N356" i="9" s="1"/>
  <c r="BU356" i="9"/>
  <c r="M356" i="9" s="1"/>
  <c r="BT356" i="9"/>
  <c r="L356" i="9" s="1"/>
  <c r="CD355" i="9"/>
  <c r="V355" i="9" s="1"/>
  <c r="CC355" i="9"/>
  <c r="U355" i="9" s="1"/>
  <c r="T355" i="9"/>
  <c r="CA355" i="9"/>
  <c r="S355" i="9" s="1"/>
  <c r="BZ355" i="9"/>
  <c r="R355" i="9" s="1"/>
  <c r="BY355" i="9"/>
  <c r="Q355" i="9" s="1"/>
  <c r="BX355" i="9"/>
  <c r="P355" i="9" s="1"/>
  <c r="BW355" i="9"/>
  <c r="O355" i="9" s="1"/>
  <c r="BV355" i="9"/>
  <c r="N355" i="9" s="1"/>
  <c r="BU355" i="9"/>
  <c r="M355" i="9" s="1"/>
  <c r="BT355" i="9"/>
  <c r="L355" i="9" s="1"/>
  <c r="CD354" i="9"/>
  <c r="V354" i="9" s="1"/>
  <c r="CC354" i="9"/>
  <c r="U354" i="9" s="1"/>
  <c r="T354" i="9"/>
  <c r="CA354" i="9"/>
  <c r="S354" i="9" s="1"/>
  <c r="BZ354" i="9"/>
  <c r="R354" i="9" s="1"/>
  <c r="BY354" i="9"/>
  <c r="Q354" i="9" s="1"/>
  <c r="BX354" i="9"/>
  <c r="P354" i="9" s="1"/>
  <c r="BW354" i="9"/>
  <c r="O354" i="9" s="1"/>
  <c r="BV354" i="9"/>
  <c r="N354" i="9" s="1"/>
  <c r="BU354" i="9"/>
  <c r="M354" i="9" s="1"/>
  <c r="BT354" i="9"/>
  <c r="L354" i="9" s="1"/>
  <c r="CD353" i="9"/>
  <c r="V353" i="9" s="1"/>
  <c r="CC353" i="9"/>
  <c r="U353" i="9" s="1"/>
  <c r="T353" i="9"/>
  <c r="CA353" i="9"/>
  <c r="S353" i="9" s="1"/>
  <c r="BZ353" i="9"/>
  <c r="R353" i="9" s="1"/>
  <c r="BY353" i="9"/>
  <c r="Q353" i="9" s="1"/>
  <c r="BX353" i="9"/>
  <c r="P353" i="9" s="1"/>
  <c r="BW353" i="9"/>
  <c r="O353" i="9" s="1"/>
  <c r="BV353" i="9"/>
  <c r="N353" i="9" s="1"/>
  <c r="BU353" i="9"/>
  <c r="M353" i="9" s="1"/>
  <c r="BT353" i="9"/>
  <c r="L353" i="9" s="1"/>
  <c r="CD352" i="9"/>
  <c r="V352" i="9" s="1"/>
  <c r="CC352" i="9"/>
  <c r="U352" i="9" s="1"/>
  <c r="T352" i="9"/>
  <c r="CA352" i="9"/>
  <c r="S352" i="9" s="1"/>
  <c r="BZ352" i="9"/>
  <c r="R352" i="9" s="1"/>
  <c r="BY352" i="9"/>
  <c r="Q352" i="9" s="1"/>
  <c r="BX352" i="9"/>
  <c r="P352" i="9" s="1"/>
  <c r="BW352" i="9"/>
  <c r="O352" i="9" s="1"/>
  <c r="BV352" i="9"/>
  <c r="N352" i="9" s="1"/>
  <c r="BU352" i="9"/>
  <c r="M352" i="9" s="1"/>
  <c r="BT352" i="9"/>
  <c r="L352" i="9" s="1"/>
  <c r="CD351" i="9"/>
  <c r="V351" i="9" s="1"/>
  <c r="CC351" i="9"/>
  <c r="U351" i="9" s="1"/>
  <c r="T351" i="9"/>
  <c r="CA351" i="9"/>
  <c r="S351" i="9" s="1"/>
  <c r="BZ351" i="9"/>
  <c r="R351" i="9" s="1"/>
  <c r="BY351" i="9"/>
  <c r="Q351" i="9" s="1"/>
  <c r="BX351" i="9"/>
  <c r="P351" i="9" s="1"/>
  <c r="BW351" i="9"/>
  <c r="O351" i="9" s="1"/>
  <c r="BV351" i="9"/>
  <c r="N351" i="9" s="1"/>
  <c r="BU351" i="9"/>
  <c r="M351" i="9" s="1"/>
  <c r="BT351" i="9"/>
  <c r="L351" i="9" s="1"/>
  <c r="CD350" i="9"/>
  <c r="V350" i="9" s="1"/>
  <c r="CC350" i="9"/>
  <c r="U350" i="9" s="1"/>
  <c r="T350" i="9"/>
  <c r="CA350" i="9"/>
  <c r="S350" i="9" s="1"/>
  <c r="BZ350" i="9"/>
  <c r="R350" i="9" s="1"/>
  <c r="BY350" i="9"/>
  <c r="Q350" i="9" s="1"/>
  <c r="BX350" i="9"/>
  <c r="P350" i="9" s="1"/>
  <c r="BW350" i="9"/>
  <c r="O350" i="9" s="1"/>
  <c r="BV350" i="9"/>
  <c r="N350" i="9" s="1"/>
  <c r="BU350" i="9"/>
  <c r="M350" i="9" s="1"/>
  <c r="BT350" i="9"/>
  <c r="L350" i="9" s="1"/>
  <c r="CD349" i="9"/>
  <c r="V349" i="9" s="1"/>
  <c r="CC349" i="9"/>
  <c r="U349" i="9" s="1"/>
  <c r="T349" i="9"/>
  <c r="CA349" i="9"/>
  <c r="S349" i="9" s="1"/>
  <c r="BZ349" i="9"/>
  <c r="R349" i="9" s="1"/>
  <c r="BY349" i="9"/>
  <c r="Q349" i="9" s="1"/>
  <c r="BX349" i="9"/>
  <c r="P349" i="9" s="1"/>
  <c r="BW349" i="9"/>
  <c r="O349" i="9" s="1"/>
  <c r="BV349" i="9"/>
  <c r="N349" i="9" s="1"/>
  <c r="BU349" i="9"/>
  <c r="M349" i="9" s="1"/>
  <c r="BT349" i="9"/>
  <c r="L349" i="9" s="1"/>
  <c r="CD348" i="9"/>
  <c r="V348" i="9" s="1"/>
  <c r="CC348" i="9"/>
  <c r="U348" i="9" s="1"/>
  <c r="T348" i="9"/>
  <c r="CA348" i="9"/>
  <c r="S348" i="9" s="1"/>
  <c r="BZ348" i="9"/>
  <c r="R348" i="9" s="1"/>
  <c r="BY348" i="9"/>
  <c r="Q348" i="9" s="1"/>
  <c r="BX348" i="9"/>
  <c r="P348" i="9" s="1"/>
  <c r="BW348" i="9"/>
  <c r="O348" i="9" s="1"/>
  <c r="BV348" i="9"/>
  <c r="N348" i="9" s="1"/>
  <c r="BU348" i="9"/>
  <c r="M348" i="9" s="1"/>
  <c r="BT348" i="9"/>
  <c r="L348" i="9" s="1"/>
  <c r="CD347" i="9"/>
  <c r="V347" i="9" s="1"/>
  <c r="CC347" i="9"/>
  <c r="U347" i="9" s="1"/>
  <c r="T347" i="9"/>
  <c r="CA347" i="9"/>
  <c r="S347" i="9" s="1"/>
  <c r="BZ347" i="9"/>
  <c r="R347" i="9" s="1"/>
  <c r="BY347" i="9"/>
  <c r="Q347" i="9" s="1"/>
  <c r="BX347" i="9"/>
  <c r="P347" i="9" s="1"/>
  <c r="BW347" i="9"/>
  <c r="O347" i="9" s="1"/>
  <c r="BV347" i="9"/>
  <c r="N347" i="9" s="1"/>
  <c r="BU347" i="9"/>
  <c r="M347" i="9" s="1"/>
  <c r="BT347" i="9"/>
  <c r="L347" i="9" s="1"/>
  <c r="CD346" i="9"/>
  <c r="V346" i="9" s="1"/>
  <c r="CC346" i="9"/>
  <c r="U346" i="9" s="1"/>
  <c r="T346" i="9"/>
  <c r="CA346" i="9"/>
  <c r="S346" i="9" s="1"/>
  <c r="BZ346" i="9"/>
  <c r="R346" i="9" s="1"/>
  <c r="BY346" i="9"/>
  <c r="Q346" i="9" s="1"/>
  <c r="BX346" i="9"/>
  <c r="P346" i="9" s="1"/>
  <c r="BW346" i="9"/>
  <c r="O346" i="9" s="1"/>
  <c r="BV346" i="9"/>
  <c r="N346" i="9" s="1"/>
  <c r="BU346" i="9"/>
  <c r="M346" i="9" s="1"/>
  <c r="BT346" i="9"/>
  <c r="L346" i="9" s="1"/>
  <c r="CD345" i="9"/>
  <c r="V345" i="9" s="1"/>
  <c r="CC345" i="9"/>
  <c r="U345" i="9" s="1"/>
  <c r="T345" i="9"/>
  <c r="CA345" i="9"/>
  <c r="S345" i="9" s="1"/>
  <c r="BZ345" i="9"/>
  <c r="R345" i="9" s="1"/>
  <c r="BY345" i="9"/>
  <c r="Q345" i="9" s="1"/>
  <c r="BX345" i="9"/>
  <c r="P345" i="9" s="1"/>
  <c r="BW345" i="9"/>
  <c r="O345" i="9" s="1"/>
  <c r="BV345" i="9"/>
  <c r="N345" i="9" s="1"/>
  <c r="BU345" i="9"/>
  <c r="M345" i="9" s="1"/>
  <c r="BT345" i="9"/>
  <c r="L345" i="9" s="1"/>
  <c r="CD344" i="9"/>
  <c r="V344" i="9" s="1"/>
  <c r="CC344" i="9"/>
  <c r="U344" i="9" s="1"/>
  <c r="T344" i="9"/>
  <c r="CA344" i="9"/>
  <c r="S344" i="9" s="1"/>
  <c r="BZ344" i="9"/>
  <c r="R344" i="9" s="1"/>
  <c r="BY344" i="9"/>
  <c r="Q344" i="9" s="1"/>
  <c r="BX344" i="9"/>
  <c r="P344" i="9" s="1"/>
  <c r="BW344" i="9"/>
  <c r="O344" i="9" s="1"/>
  <c r="BV344" i="9"/>
  <c r="N344" i="9" s="1"/>
  <c r="BU344" i="9"/>
  <c r="M344" i="9" s="1"/>
  <c r="BT344" i="9"/>
  <c r="L344" i="9" s="1"/>
  <c r="CD343" i="9"/>
  <c r="V343" i="9" s="1"/>
  <c r="CC343" i="9"/>
  <c r="U343" i="9" s="1"/>
  <c r="T343" i="9"/>
  <c r="CA343" i="9"/>
  <c r="S343" i="9" s="1"/>
  <c r="BZ343" i="9"/>
  <c r="R343" i="9" s="1"/>
  <c r="BY343" i="9"/>
  <c r="Q343" i="9" s="1"/>
  <c r="BX343" i="9"/>
  <c r="P343" i="9" s="1"/>
  <c r="BW343" i="9"/>
  <c r="O343" i="9" s="1"/>
  <c r="BV343" i="9"/>
  <c r="N343" i="9" s="1"/>
  <c r="BU343" i="9"/>
  <c r="M343" i="9" s="1"/>
  <c r="BT343" i="9"/>
  <c r="L343" i="9" s="1"/>
  <c r="CD342" i="9"/>
  <c r="V342" i="9" s="1"/>
  <c r="CC342" i="9"/>
  <c r="U342" i="9" s="1"/>
  <c r="T342" i="9"/>
  <c r="CA342" i="9"/>
  <c r="S342" i="9" s="1"/>
  <c r="BZ342" i="9"/>
  <c r="R342" i="9" s="1"/>
  <c r="BY342" i="9"/>
  <c r="Q342" i="9" s="1"/>
  <c r="BX342" i="9"/>
  <c r="P342" i="9" s="1"/>
  <c r="BW342" i="9"/>
  <c r="O342" i="9" s="1"/>
  <c r="BV342" i="9"/>
  <c r="N342" i="9" s="1"/>
  <c r="BU342" i="9"/>
  <c r="M342" i="9" s="1"/>
  <c r="BT342" i="9"/>
  <c r="L342" i="9" s="1"/>
  <c r="CD341" i="9"/>
  <c r="V341" i="9" s="1"/>
  <c r="CC341" i="9"/>
  <c r="U341" i="9" s="1"/>
  <c r="T341" i="9"/>
  <c r="CA341" i="9"/>
  <c r="S341" i="9" s="1"/>
  <c r="BZ341" i="9"/>
  <c r="R341" i="9" s="1"/>
  <c r="BY341" i="9"/>
  <c r="Q341" i="9" s="1"/>
  <c r="BX341" i="9"/>
  <c r="P341" i="9" s="1"/>
  <c r="BW341" i="9"/>
  <c r="O341" i="9" s="1"/>
  <c r="BV341" i="9"/>
  <c r="N341" i="9" s="1"/>
  <c r="BU341" i="9"/>
  <c r="M341" i="9" s="1"/>
  <c r="BT341" i="9"/>
  <c r="L341" i="9" s="1"/>
  <c r="CD340" i="9"/>
  <c r="V340" i="9" s="1"/>
  <c r="CC340" i="9"/>
  <c r="U340" i="9" s="1"/>
  <c r="T340" i="9"/>
  <c r="CA340" i="9"/>
  <c r="S340" i="9" s="1"/>
  <c r="BZ340" i="9"/>
  <c r="R340" i="9" s="1"/>
  <c r="BY340" i="9"/>
  <c r="Q340" i="9" s="1"/>
  <c r="BX340" i="9"/>
  <c r="P340" i="9" s="1"/>
  <c r="BW340" i="9"/>
  <c r="O340" i="9" s="1"/>
  <c r="BV340" i="9"/>
  <c r="N340" i="9" s="1"/>
  <c r="BU340" i="9"/>
  <c r="M340" i="9" s="1"/>
  <c r="BT340" i="9"/>
  <c r="L340" i="9" s="1"/>
  <c r="CD339" i="9"/>
  <c r="V339" i="9" s="1"/>
  <c r="CC339" i="9"/>
  <c r="U339" i="9" s="1"/>
  <c r="T339" i="9"/>
  <c r="CA339" i="9"/>
  <c r="S339" i="9" s="1"/>
  <c r="BZ339" i="9"/>
  <c r="R339" i="9" s="1"/>
  <c r="BY339" i="9"/>
  <c r="Q339" i="9" s="1"/>
  <c r="BX339" i="9"/>
  <c r="P339" i="9" s="1"/>
  <c r="BW339" i="9"/>
  <c r="O339" i="9" s="1"/>
  <c r="BV339" i="9"/>
  <c r="N339" i="9" s="1"/>
  <c r="BU339" i="9"/>
  <c r="M339" i="9" s="1"/>
  <c r="BT339" i="9"/>
  <c r="L339" i="9" s="1"/>
  <c r="CD338" i="9"/>
  <c r="V338" i="9" s="1"/>
  <c r="CC338" i="9"/>
  <c r="U338" i="9" s="1"/>
  <c r="T338" i="9"/>
  <c r="CA338" i="9"/>
  <c r="S338" i="9" s="1"/>
  <c r="BZ338" i="9"/>
  <c r="R338" i="9" s="1"/>
  <c r="BY338" i="9"/>
  <c r="Q338" i="9" s="1"/>
  <c r="BX338" i="9"/>
  <c r="P338" i="9" s="1"/>
  <c r="BW338" i="9"/>
  <c r="O338" i="9" s="1"/>
  <c r="BV338" i="9"/>
  <c r="N338" i="9" s="1"/>
  <c r="BU338" i="9"/>
  <c r="M338" i="9" s="1"/>
  <c r="BT338" i="9"/>
  <c r="L338" i="9" s="1"/>
  <c r="CD337" i="9"/>
  <c r="V337" i="9" s="1"/>
  <c r="CC337" i="9"/>
  <c r="U337" i="9" s="1"/>
  <c r="T337" i="9"/>
  <c r="CA337" i="9"/>
  <c r="S337" i="9" s="1"/>
  <c r="BZ337" i="9"/>
  <c r="R337" i="9" s="1"/>
  <c r="BY337" i="9"/>
  <c r="Q337" i="9" s="1"/>
  <c r="BX337" i="9"/>
  <c r="P337" i="9" s="1"/>
  <c r="BW337" i="9"/>
  <c r="O337" i="9" s="1"/>
  <c r="BV337" i="9"/>
  <c r="N337" i="9" s="1"/>
  <c r="BU337" i="9"/>
  <c r="M337" i="9" s="1"/>
  <c r="BT337" i="9"/>
  <c r="L337" i="9" s="1"/>
  <c r="CD336" i="9"/>
  <c r="V336" i="9" s="1"/>
  <c r="CC336" i="9"/>
  <c r="U336" i="9" s="1"/>
  <c r="T336" i="9"/>
  <c r="CA336" i="9"/>
  <c r="S336" i="9" s="1"/>
  <c r="BZ336" i="9"/>
  <c r="R336" i="9" s="1"/>
  <c r="BY336" i="9"/>
  <c r="Q336" i="9" s="1"/>
  <c r="BX336" i="9"/>
  <c r="P336" i="9" s="1"/>
  <c r="BW336" i="9"/>
  <c r="O336" i="9" s="1"/>
  <c r="BV336" i="9"/>
  <c r="N336" i="9" s="1"/>
  <c r="BU336" i="9"/>
  <c r="M336" i="9" s="1"/>
  <c r="BT336" i="9"/>
  <c r="L336" i="9" s="1"/>
  <c r="CD335" i="9"/>
  <c r="V335" i="9" s="1"/>
  <c r="CC335" i="9"/>
  <c r="U335" i="9" s="1"/>
  <c r="T335" i="9"/>
  <c r="CA335" i="9"/>
  <c r="S335" i="9" s="1"/>
  <c r="BZ335" i="9"/>
  <c r="R335" i="9" s="1"/>
  <c r="BY335" i="9"/>
  <c r="Q335" i="9" s="1"/>
  <c r="BX335" i="9"/>
  <c r="P335" i="9" s="1"/>
  <c r="BW335" i="9"/>
  <c r="O335" i="9" s="1"/>
  <c r="BV335" i="9"/>
  <c r="N335" i="9" s="1"/>
  <c r="BU335" i="9"/>
  <c r="M335" i="9" s="1"/>
  <c r="BT335" i="9"/>
  <c r="L335" i="9" s="1"/>
  <c r="CD334" i="9"/>
  <c r="V334" i="9" s="1"/>
  <c r="CC334" i="9"/>
  <c r="U334" i="9" s="1"/>
  <c r="T334" i="9"/>
  <c r="CA334" i="9"/>
  <c r="S334" i="9" s="1"/>
  <c r="BZ334" i="9"/>
  <c r="R334" i="9" s="1"/>
  <c r="BY334" i="9"/>
  <c r="Q334" i="9" s="1"/>
  <c r="BX334" i="9"/>
  <c r="P334" i="9" s="1"/>
  <c r="BW334" i="9"/>
  <c r="O334" i="9" s="1"/>
  <c r="BV334" i="9"/>
  <c r="N334" i="9" s="1"/>
  <c r="BU334" i="9"/>
  <c r="M334" i="9" s="1"/>
  <c r="BT334" i="9"/>
  <c r="L334" i="9" s="1"/>
  <c r="CD333" i="9"/>
  <c r="V333" i="9" s="1"/>
  <c r="CC333" i="9"/>
  <c r="U333" i="9" s="1"/>
  <c r="T333" i="9"/>
  <c r="CA333" i="9"/>
  <c r="S333" i="9" s="1"/>
  <c r="BZ333" i="9"/>
  <c r="R333" i="9" s="1"/>
  <c r="BY333" i="9"/>
  <c r="Q333" i="9" s="1"/>
  <c r="BX333" i="9"/>
  <c r="P333" i="9" s="1"/>
  <c r="BW333" i="9"/>
  <c r="O333" i="9" s="1"/>
  <c r="BV333" i="9"/>
  <c r="N333" i="9" s="1"/>
  <c r="BU333" i="9"/>
  <c r="M333" i="9" s="1"/>
  <c r="BT333" i="9"/>
  <c r="L333" i="9" s="1"/>
  <c r="CD332" i="9"/>
  <c r="V332" i="9" s="1"/>
  <c r="CC332" i="9"/>
  <c r="U332" i="9" s="1"/>
  <c r="T332" i="9"/>
  <c r="CA332" i="9"/>
  <c r="S332" i="9" s="1"/>
  <c r="BZ332" i="9"/>
  <c r="R332" i="9" s="1"/>
  <c r="BY332" i="9"/>
  <c r="Q332" i="9" s="1"/>
  <c r="BX332" i="9"/>
  <c r="P332" i="9" s="1"/>
  <c r="BW332" i="9"/>
  <c r="O332" i="9" s="1"/>
  <c r="BV332" i="9"/>
  <c r="N332" i="9" s="1"/>
  <c r="BU332" i="9"/>
  <c r="M332" i="9" s="1"/>
  <c r="BT332" i="9"/>
  <c r="L332" i="9" s="1"/>
  <c r="CD331" i="9"/>
  <c r="V331" i="9" s="1"/>
  <c r="CC331" i="9"/>
  <c r="U331" i="9" s="1"/>
  <c r="T331" i="9"/>
  <c r="CA331" i="9"/>
  <c r="S331" i="9" s="1"/>
  <c r="BZ331" i="9"/>
  <c r="R331" i="9" s="1"/>
  <c r="BY331" i="9"/>
  <c r="Q331" i="9" s="1"/>
  <c r="BX331" i="9"/>
  <c r="P331" i="9" s="1"/>
  <c r="BW331" i="9"/>
  <c r="O331" i="9" s="1"/>
  <c r="BV331" i="9"/>
  <c r="N331" i="9" s="1"/>
  <c r="BU331" i="9"/>
  <c r="M331" i="9" s="1"/>
  <c r="BT331" i="9"/>
  <c r="L331" i="9" s="1"/>
  <c r="CD330" i="9"/>
  <c r="V330" i="9" s="1"/>
  <c r="CC330" i="9"/>
  <c r="U330" i="9" s="1"/>
  <c r="T330" i="9"/>
  <c r="CA330" i="9"/>
  <c r="S330" i="9" s="1"/>
  <c r="BZ330" i="9"/>
  <c r="R330" i="9" s="1"/>
  <c r="BY330" i="9"/>
  <c r="Q330" i="9" s="1"/>
  <c r="BX330" i="9"/>
  <c r="P330" i="9" s="1"/>
  <c r="BW330" i="9"/>
  <c r="O330" i="9" s="1"/>
  <c r="BV330" i="9"/>
  <c r="N330" i="9" s="1"/>
  <c r="BU330" i="9"/>
  <c r="M330" i="9" s="1"/>
  <c r="BT330" i="9"/>
  <c r="L330" i="9" s="1"/>
  <c r="CD329" i="9"/>
  <c r="V329" i="9" s="1"/>
  <c r="CC329" i="9"/>
  <c r="U329" i="9" s="1"/>
  <c r="T329" i="9"/>
  <c r="CA329" i="9"/>
  <c r="S329" i="9" s="1"/>
  <c r="BZ329" i="9"/>
  <c r="R329" i="9" s="1"/>
  <c r="BY329" i="9"/>
  <c r="Q329" i="9" s="1"/>
  <c r="BX329" i="9"/>
  <c r="P329" i="9" s="1"/>
  <c r="BW329" i="9"/>
  <c r="O329" i="9" s="1"/>
  <c r="BV329" i="9"/>
  <c r="N329" i="9" s="1"/>
  <c r="BU329" i="9"/>
  <c r="M329" i="9" s="1"/>
  <c r="BT329" i="9"/>
  <c r="L329" i="9" s="1"/>
  <c r="CD328" i="9"/>
  <c r="V328" i="9" s="1"/>
  <c r="CC328" i="9"/>
  <c r="U328" i="9" s="1"/>
  <c r="T328" i="9"/>
  <c r="CA328" i="9"/>
  <c r="S328" i="9" s="1"/>
  <c r="BZ328" i="9"/>
  <c r="R328" i="9" s="1"/>
  <c r="BY328" i="9"/>
  <c r="Q328" i="9" s="1"/>
  <c r="BX328" i="9"/>
  <c r="P328" i="9" s="1"/>
  <c r="BW328" i="9"/>
  <c r="O328" i="9" s="1"/>
  <c r="BV328" i="9"/>
  <c r="N328" i="9" s="1"/>
  <c r="BU328" i="9"/>
  <c r="M328" i="9" s="1"/>
  <c r="BT328" i="9"/>
  <c r="L328" i="9" s="1"/>
  <c r="CD327" i="9"/>
  <c r="V327" i="9" s="1"/>
  <c r="CC327" i="9"/>
  <c r="U327" i="9" s="1"/>
  <c r="T327" i="9"/>
  <c r="CA327" i="9"/>
  <c r="S327" i="9" s="1"/>
  <c r="BZ327" i="9"/>
  <c r="R327" i="9" s="1"/>
  <c r="BY327" i="9"/>
  <c r="Q327" i="9" s="1"/>
  <c r="BX327" i="9"/>
  <c r="P327" i="9" s="1"/>
  <c r="BW327" i="9"/>
  <c r="O327" i="9" s="1"/>
  <c r="BV327" i="9"/>
  <c r="N327" i="9" s="1"/>
  <c r="BU327" i="9"/>
  <c r="M327" i="9" s="1"/>
  <c r="BT327" i="9"/>
  <c r="L327" i="9" s="1"/>
  <c r="CD326" i="9"/>
  <c r="V326" i="9" s="1"/>
  <c r="CC326" i="9"/>
  <c r="U326" i="9" s="1"/>
  <c r="T326" i="9"/>
  <c r="CA326" i="9"/>
  <c r="S326" i="9" s="1"/>
  <c r="BZ326" i="9"/>
  <c r="R326" i="9" s="1"/>
  <c r="BY326" i="9"/>
  <c r="Q326" i="9" s="1"/>
  <c r="BX326" i="9"/>
  <c r="P326" i="9" s="1"/>
  <c r="BW326" i="9"/>
  <c r="O326" i="9" s="1"/>
  <c r="BV326" i="9"/>
  <c r="N326" i="9" s="1"/>
  <c r="BU326" i="9"/>
  <c r="M326" i="9" s="1"/>
  <c r="BT326" i="9"/>
  <c r="L326" i="9" s="1"/>
  <c r="CD325" i="9"/>
  <c r="V325" i="9" s="1"/>
  <c r="CC325" i="9"/>
  <c r="U325" i="9" s="1"/>
  <c r="T325" i="9"/>
  <c r="CA325" i="9"/>
  <c r="S325" i="9" s="1"/>
  <c r="BZ325" i="9"/>
  <c r="R325" i="9" s="1"/>
  <c r="BY325" i="9"/>
  <c r="Q325" i="9" s="1"/>
  <c r="BX325" i="9"/>
  <c r="P325" i="9" s="1"/>
  <c r="BW325" i="9"/>
  <c r="O325" i="9" s="1"/>
  <c r="BV325" i="9"/>
  <c r="N325" i="9" s="1"/>
  <c r="BU325" i="9"/>
  <c r="M325" i="9" s="1"/>
  <c r="BT325" i="9"/>
  <c r="L325" i="9" s="1"/>
  <c r="CD324" i="9"/>
  <c r="V324" i="9" s="1"/>
  <c r="CC324" i="9"/>
  <c r="U324" i="9" s="1"/>
  <c r="T324" i="9"/>
  <c r="CA324" i="9"/>
  <c r="S324" i="9" s="1"/>
  <c r="BZ324" i="9"/>
  <c r="R324" i="9" s="1"/>
  <c r="BY324" i="9"/>
  <c r="Q324" i="9" s="1"/>
  <c r="BX324" i="9"/>
  <c r="P324" i="9" s="1"/>
  <c r="BW324" i="9"/>
  <c r="O324" i="9" s="1"/>
  <c r="BV324" i="9"/>
  <c r="N324" i="9" s="1"/>
  <c r="BU324" i="9"/>
  <c r="M324" i="9" s="1"/>
  <c r="BT324" i="9"/>
  <c r="L324" i="9" s="1"/>
  <c r="CD323" i="9"/>
  <c r="V323" i="9" s="1"/>
  <c r="CC323" i="9"/>
  <c r="U323" i="9" s="1"/>
  <c r="T323" i="9"/>
  <c r="CA323" i="9"/>
  <c r="S323" i="9" s="1"/>
  <c r="BZ323" i="9"/>
  <c r="R323" i="9" s="1"/>
  <c r="BY323" i="9"/>
  <c r="Q323" i="9" s="1"/>
  <c r="BX323" i="9"/>
  <c r="P323" i="9" s="1"/>
  <c r="BW323" i="9"/>
  <c r="O323" i="9" s="1"/>
  <c r="BV323" i="9"/>
  <c r="N323" i="9" s="1"/>
  <c r="BU323" i="9"/>
  <c r="M323" i="9" s="1"/>
  <c r="BT323" i="9"/>
  <c r="L323" i="9" s="1"/>
  <c r="CD322" i="9"/>
  <c r="V322" i="9" s="1"/>
  <c r="CC322" i="9"/>
  <c r="U322" i="9" s="1"/>
  <c r="T322" i="9"/>
  <c r="CA322" i="9"/>
  <c r="S322" i="9" s="1"/>
  <c r="BZ322" i="9"/>
  <c r="R322" i="9" s="1"/>
  <c r="BY322" i="9"/>
  <c r="Q322" i="9" s="1"/>
  <c r="BX322" i="9"/>
  <c r="P322" i="9" s="1"/>
  <c r="BW322" i="9"/>
  <c r="O322" i="9" s="1"/>
  <c r="BV322" i="9"/>
  <c r="N322" i="9" s="1"/>
  <c r="BU322" i="9"/>
  <c r="M322" i="9" s="1"/>
  <c r="BT322" i="9"/>
  <c r="L322" i="9" s="1"/>
  <c r="CD321" i="9"/>
  <c r="V321" i="9" s="1"/>
  <c r="CC321" i="9"/>
  <c r="U321" i="9" s="1"/>
  <c r="T321" i="9"/>
  <c r="CA321" i="9"/>
  <c r="S321" i="9" s="1"/>
  <c r="BZ321" i="9"/>
  <c r="R321" i="9" s="1"/>
  <c r="BY321" i="9"/>
  <c r="Q321" i="9" s="1"/>
  <c r="BX321" i="9"/>
  <c r="P321" i="9" s="1"/>
  <c r="BW321" i="9"/>
  <c r="O321" i="9" s="1"/>
  <c r="BV321" i="9"/>
  <c r="N321" i="9" s="1"/>
  <c r="BU321" i="9"/>
  <c r="M321" i="9" s="1"/>
  <c r="BT321" i="9"/>
  <c r="L321" i="9" s="1"/>
  <c r="CD320" i="9"/>
  <c r="V320" i="9" s="1"/>
  <c r="CC320" i="9"/>
  <c r="U320" i="9" s="1"/>
  <c r="T320" i="9"/>
  <c r="CA320" i="9"/>
  <c r="S320" i="9" s="1"/>
  <c r="BZ320" i="9"/>
  <c r="R320" i="9" s="1"/>
  <c r="BY320" i="9"/>
  <c r="Q320" i="9" s="1"/>
  <c r="BX320" i="9"/>
  <c r="P320" i="9" s="1"/>
  <c r="BW320" i="9"/>
  <c r="O320" i="9" s="1"/>
  <c r="BV320" i="9"/>
  <c r="N320" i="9" s="1"/>
  <c r="BU320" i="9"/>
  <c r="M320" i="9" s="1"/>
  <c r="BT320" i="9"/>
  <c r="L320" i="9" s="1"/>
  <c r="CD319" i="9"/>
  <c r="V319" i="9" s="1"/>
  <c r="CC319" i="9"/>
  <c r="U319" i="9" s="1"/>
  <c r="T319" i="9"/>
  <c r="CA319" i="9"/>
  <c r="S319" i="9" s="1"/>
  <c r="BZ319" i="9"/>
  <c r="R319" i="9" s="1"/>
  <c r="BY319" i="9"/>
  <c r="Q319" i="9" s="1"/>
  <c r="BX319" i="9"/>
  <c r="P319" i="9" s="1"/>
  <c r="BW319" i="9"/>
  <c r="O319" i="9" s="1"/>
  <c r="BV319" i="9"/>
  <c r="N319" i="9" s="1"/>
  <c r="BU319" i="9"/>
  <c r="M319" i="9" s="1"/>
  <c r="BT319" i="9"/>
  <c r="L319" i="9" s="1"/>
  <c r="CD318" i="9"/>
  <c r="V318" i="9" s="1"/>
  <c r="CC318" i="9"/>
  <c r="U318" i="9" s="1"/>
  <c r="T318" i="9"/>
  <c r="CA318" i="9"/>
  <c r="S318" i="9" s="1"/>
  <c r="BZ318" i="9"/>
  <c r="R318" i="9" s="1"/>
  <c r="BY318" i="9"/>
  <c r="Q318" i="9" s="1"/>
  <c r="BX318" i="9"/>
  <c r="P318" i="9" s="1"/>
  <c r="BW318" i="9"/>
  <c r="O318" i="9" s="1"/>
  <c r="BV318" i="9"/>
  <c r="N318" i="9" s="1"/>
  <c r="BU318" i="9"/>
  <c r="M318" i="9" s="1"/>
  <c r="BT318" i="9"/>
  <c r="L318" i="9" s="1"/>
  <c r="CD317" i="9"/>
  <c r="V317" i="9" s="1"/>
  <c r="CC317" i="9"/>
  <c r="U317" i="9" s="1"/>
  <c r="T317" i="9"/>
  <c r="CA317" i="9"/>
  <c r="S317" i="9" s="1"/>
  <c r="BZ317" i="9"/>
  <c r="R317" i="9" s="1"/>
  <c r="BY317" i="9"/>
  <c r="Q317" i="9" s="1"/>
  <c r="BX317" i="9"/>
  <c r="P317" i="9" s="1"/>
  <c r="BW317" i="9"/>
  <c r="O317" i="9" s="1"/>
  <c r="BV317" i="9"/>
  <c r="N317" i="9" s="1"/>
  <c r="BU317" i="9"/>
  <c r="M317" i="9" s="1"/>
  <c r="BT317" i="9"/>
  <c r="L317" i="9" s="1"/>
  <c r="CD316" i="9"/>
  <c r="V316" i="9" s="1"/>
  <c r="CC316" i="9"/>
  <c r="U316" i="9" s="1"/>
  <c r="T316" i="9"/>
  <c r="CA316" i="9"/>
  <c r="S316" i="9" s="1"/>
  <c r="BZ316" i="9"/>
  <c r="R316" i="9" s="1"/>
  <c r="BY316" i="9"/>
  <c r="Q316" i="9" s="1"/>
  <c r="BX316" i="9"/>
  <c r="P316" i="9" s="1"/>
  <c r="BW316" i="9"/>
  <c r="O316" i="9" s="1"/>
  <c r="BV316" i="9"/>
  <c r="N316" i="9" s="1"/>
  <c r="BU316" i="9"/>
  <c r="M316" i="9" s="1"/>
  <c r="BT316" i="9"/>
  <c r="L316" i="9" s="1"/>
  <c r="CD315" i="9"/>
  <c r="V315" i="9" s="1"/>
  <c r="CC315" i="9"/>
  <c r="U315" i="9" s="1"/>
  <c r="T315" i="9"/>
  <c r="CA315" i="9"/>
  <c r="S315" i="9" s="1"/>
  <c r="BZ315" i="9"/>
  <c r="R315" i="9" s="1"/>
  <c r="BY315" i="9"/>
  <c r="Q315" i="9" s="1"/>
  <c r="BX315" i="9"/>
  <c r="P315" i="9" s="1"/>
  <c r="BW315" i="9"/>
  <c r="O315" i="9" s="1"/>
  <c r="BV315" i="9"/>
  <c r="N315" i="9" s="1"/>
  <c r="BU315" i="9"/>
  <c r="M315" i="9" s="1"/>
  <c r="BT315" i="9"/>
  <c r="L315" i="9" s="1"/>
  <c r="CD314" i="9"/>
  <c r="V314" i="9" s="1"/>
  <c r="CC314" i="9"/>
  <c r="U314" i="9" s="1"/>
  <c r="T314" i="9"/>
  <c r="CA314" i="9"/>
  <c r="S314" i="9" s="1"/>
  <c r="BZ314" i="9"/>
  <c r="R314" i="9" s="1"/>
  <c r="BY314" i="9"/>
  <c r="Q314" i="9" s="1"/>
  <c r="BX314" i="9"/>
  <c r="P314" i="9" s="1"/>
  <c r="BW314" i="9"/>
  <c r="O314" i="9" s="1"/>
  <c r="BV314" i="9"/>
  <c r="N314" i="9" s="1"/>
  <c r="BU314" i="9"/>
  <c r="M314" i="9" s="1"/>
  <c r="BT314" i="9"/>
  <c r="L314" i="9" s="1"/>
  <c r="CD313" i="9"/>
  <c r="V313" i="9" s="1"/>
  <c r="CC313" i="9"/>
  <c r="U313" i="9" s="1"/>
  <c r="T313" i="9"/>
  <c r="CA313" i="9"/>
  <c r="S313" i="9" s="1"/>
  <c r="BZ313" i="9"/>
  <c r="R313" i="9" s="1"/>
  <c r="BY313" i="9"/>
  <c r="Q313" i="9" s="1"/>
  <c r="BX313" i="9"/>
  <c r="P313" i="9" s="1"/>
  <c r="BW313" i="9"/>
  <c r="O313" i="9" s="1"/>
  <c r="BV313" i="9"/>
  <c r="N313" i="9" s="1"/>
  <c r="BU313" i="9"/>
  <c r="M313" i="9" s="1"/>
  <c r="BT313" i="9"/>
  <c r="L313" i="9" s="1"/>
  <c r="CD312" i="9"/>
  <c r="V312" i="9" s="1"/>
  <c r="CC312" i="9"/>
  <c r="U312" i="9" s="1"/>
  <c r="T312" i="9"/>
  <c r="CA312" i="9"/>
  <c r="S312" i="9" s="1"/>
  <c r="BZ312" i="9"/>
  <c r="R312" i="9" s="1"/>
  <c r="BY312" i="9"/>
  <c r="Q312" i="9" s="1"/>
  <c r="BX312" i="9"/>
  <c r="P312" i="9" s="1"/>
  <c r="BW312" i="9"/>
  <c r="O312" i="9" s="1"/>
  <c r="BV312" i="9"/>
  <c r="N312" i="9" s="1"/>
  <c r="BU312" i="9"/>
  <c r="M312" i="9" s="1"/>
  <c r="BT312" i="9"/>
  <c r="L312" i="9" s="1"/>
  <c r="CD311" i="9"/>
  <c r="V311" i="9" s="1"/>
  <c r="CC311" i="9"/>
  <c r="U311" i="9" s="1"/>
  <c r="T311" i="9"/>
  <c r="CA311" i="9"/>
  <c r="S311" i="9" s="1"/>
  <c r="BZ311" i="9"/>
  <c r="R311" i="9" s="1"/>
  <c r="BY311" i="9"/>
  <c r="Q311" i="9" s="1"/>
  <c r="BX311" i="9"/>
  <c r="P311" i="9" s="1"/>
  <c r="BW311" i="9"/>
  <c r="O311" i="9" s="1"/>
  <c r="BV311" i="9"/>
  <c r="N311" i="9" s="1"/>
  <c r="BU311" i="9"/>
  <c r="M311" i="9" s="1"/>
  <c r="BT311" i="9"/>
  <c r="L311" i="9" s="1"/>
  <c r="CD310" i="9"/>
  <c r="V310" i="9" s="1"/>
  <c r="CC310" i="9"/>
  <c r="U310" i="9" s="1"/>
  <c r="T310" i="9"/>
  <c r="CA310" i="9"/>
  <c r="S310" i="9" s="1"/>
  <c r="BZ310" i="9"/>
  <c r="R310" i="9" s="1"/>
  <c r="BY310" i="9"/>
  <c r="Q310" i="9" s="1"/>
  <c r="BX310" i="9"/>
  <c r="P310" i="9" s="1"/>
  <c r="BW310" i="9"/>
  <c r="O310" i="9" s="1"/>
  <c r="BV310" i="9"/>
  <c r="N310" i="9" s="1"/>
  <c r="BU310" i="9"/>
  <c r="M310" i="9" s="1"/>
  <c r="BT310" i="9"/>
  <c r="L310" i="9" s="1"/>
  <c r="CD309" i="9"/>
  <c r="V309" i="9" s="1"/>
  <c r="CC309" i="9"/>
  <c r="U309" i="9" s="1"/>
  <c r="T309" i="9"/>
  <c r="CA309" i="9"/>
  <c r="S309" i="9" s="1"/>
  <c r="BZ309" i="9"/>
  <c r="R309" i="9" s="1"/>
  <c r="BY309" i="9"/>
  <c r="Q309" i="9" s="1"/>
  <c r="BX309" i="9"/>
  <c r="P309" i="9" s="1"/>
  <c r="BW309" i="9"/>
  <c r="O309" i="9" s="1"/>
  <c r="BV309" i="9"/>
  <c r="N309" i="9" s="1"/>
  <c r="BU309" i="9"/>
  <c r="M309" i="9" s="1"/>
  <c r="BT309" i="9"/>
  <c r="L309" i="9" s="1"/>
  <c r="CD308" i="9"/>
  <c r="V308" i="9" s="1"/>
  <c r="CC308" i="9"/>
  <c r="U308" i="9" s="1"/>
  <c r="T308" i="9"/>
  <c r="CA308" i="9"/>
  <c r="S308" i="9" s="1"/>
  <c r="BZ308" i="9"/>
  <c r="R308" i="9" s="1"/>
  <c r="BY308" i="9"/>
  <c r="Q308" i="9" s="1"/>
  <c r="BX308" i="9"/>
  <c r="P308" i="9" s="1"/>
  <c r="BW308" i="9"/>
  <c r="O308" i="9" s="1"/>
  <c r="BV308" i="9"/>
  <c r="N308" i="9" s="1"/>
  <c r="BU308" i="9"/>
  <c r="M308" i="9" s="1"/>
  <c r="BT308" i="9"/>
  <c r="L308" i="9" s="1"/>
  <c r="CD307" i="9"/>
  <c r="V307" i="9" s="1"/>
  <c r="CC307" i="9"/>
  <c r="U307" i="9" s="1"/>
  <c r="T307" i="9"/>
  <c r="CA307" i="9"/>
  <c r="S307" i="9" s="1"/>
  <c r="BZ307" i="9"/>
  <c r="R307" i="9" s="1"/>
  <c r="BY307" i="9"/>
  <c r="Q307" i="9" s="1"/>
  <c r="BX307" i="9"/>
  <c r="P307" i="9" s="1"/>
  <c r="BW307" i="9"/>
  <c r="O307" i="9" s="1"/>
  <c r="BV307" i="9"/>
  <c r="N307" i="9" s="1"/>
  <c r="BU307" i="9"/>
  <c r="M307" i="9" s="1"/>
  <c r="BT307" i="9"/>
  <c r="L307" i="9" s="1"/>
  <c r="CD306" i="9"/>
  <c r="V306" i="9" s="1"/>
  <c r="CC306" i="9"/>
  <c r="U306" i="9" s="1"/>
  <c r="T306" i="9"/>
  <c r="CA306" i="9"/>
  <c r="S306" i="9" s="1"/>
  <c r="BZ306" i="9"/>
  <c r="R306" i="9" s="1"/>
  <c r="BY306" i="9"/>
  <c r="Q306" i="9" s="1"/>
  <c r="BX306" i="9"/>
  <c r="P306" i="9" s="1"/>
  <c r="BW306" i="9"/>
  <c r="O306" i="9" s="1"/>
  <c r="BV306" i="9"/>
  <c r="N306" i="9" s="1"/>
  <c r="BU306" i="9"/>
  <c r="M306" i="9" s="1"/>
  <c r="BT306" i="9"/>
  <c r="L306" i="9" s="1"/>
  <c r="CD305" i="9"/>
  <c r="V305" i="9" s="1"/>
  <c r="CC305" i="9"/>
  <c r="U305" i="9" s="1"/>
  <c r="T305" i="9"/>
  <c r="CA305" i="9"/>
  <c r="S305" i="9" s="1"/>
  <c r="BZ305" i="9"/>
  <c r="R305" i="9" s="1"/>
  <c r="BY305" i="9"/>
  <c r="Q305" i="9" s="1"/>
  <c r="BX305" i="9"/>
  <c r="P305" i="9" s="1"/>
  <c r="BW305" i="9"/>
  <c r="O305" i="9" s="1"/>
  <c r="BV305" i="9"/>
  <c r="N305" i="9" s="1"/>
  <c r="BU305" i="9"/>
  <c r="M305" i="9" s="1"/>
  <c r="BT305" i="9"/>
  <c r="L305" i="9" s="1"/>
  <c r="CD304" i="9"/>
  <c r="V304" i="9" s="1"/>
  <c r="CC304" i="9"/>
  <c r="U304" i="9" s="1"/>
  <c r="T304" i="9"/>
  <c r="CA304" i="9"/>
  <c r="S304" i="9" s="1"/>
  <c r="BZ304" i="9"/>
  <c r="R304" i="9" s="1"/>
  <c r="BY304" i="9"/>
  <c r="Q304" i="9" s="1"/>
  <c r="BX304" i="9"/>
  <c r="P304" i="9" s="1"/>
  <c r="BW304" i="9"/>
  <c r="O304" i="9" s="1"/>
  <c r="BV304" i="9"/>
  <c r="N304" i="9" s="1"/>
  <c r="BU304" i="9"/>
  <c r="M304" i="9" s="1"/>
  <c r="BT304" i="9"/>
  <c r="L304" i="9" s="1"/>
  <c r="CD303" i="9"/>
  <c r="V303" i="9" s="1"/>
  <c r="CC303" i="9"/>
  <c r="U303" i="9" s="1"/>
  <c r="T303" i="9"/>
  <c r="CA303" i="9"/>
  <c r="S303" i="9" s="1"/>
  <c r="BZ303" i="9"/>
  <c r="R303" i="9" s="1"/>
  <c r="BY303" i="9"/>
  <c r="Q303" i="9" s="1"/>
  <c r="BX303" i="9"/>
  <c r="P303" i="9" s="1"/>
  <c r="BW303" i="9"/>
  <c r="O303" i="9" s="1"/>
  <c r="BV303" i="9"/>
  <c r="N303" i="9" s="1"/>
  <c r="BU303" i="9"/>
  <c r="M303" i="9" s="1"/>
  <c r="BT303" i="9"/>
  <c r="L303" i="9" s="1"/>
  <c r="CD302" i="9"/>
  <c r="V302" i="9" s="1"/>
  <c r="CC302" i="9"/>
  <c r="U302" i="9" s="1"/>
  <c r="T302" i="9"/>
  <c r="CA302" i="9"/>
  <c r="S302" i="9" s="1"/>
  <c r="BZ302" i="9"/>
  <c r="R302" i="9" s="1"/>
  <c r="BY302" i="9"/>
  <c r="Q302" i="9" s="1"/>
  <c r="BX302" i="9"/>
  <c r="P302" i="9" s="1"/>
  <c r="BW302" i="9"/>
  <c r="O302" i="9" s="1"/>
  <c r="BV302" i="9"/>
  <c r="N302" i="9" s="1"/>
  <c r="BU302" i="9"/>
  <c r="M302" i="9" s="1"/>
  <c r="BT302" i="9"/>
  <c r="L302" i="9" s="1"/>
  <c r="CD301" i="9"/>
  <c r="V301" i="9" s="1"/>
  <c r="CC301" i="9"/>
  <c r="U301" i="9" s="1"/>
  <c r="T301" i="9"/>
  <c r="CA301" i="9"/>
  <c r="S301" i="9" s="1"/>
  <c r="BZ301" i="9"/>
  <c r="R301" i="9" s="1"/>
  <c r="BY301" i="9"/>
  <c r="Q301" i="9" s="1"/>
  <c r="BX301" i="9"/>
  <c r="P301" i="9" s="1"/>
  <c r="BW301" i="9"/>
  <c r="O301" i="9" s="1"/>
  <c r="BV301" i="9"/>
  <c r="N301" i="9" s="1"/>
  <c r="BU301" i="9"/>
  <c r="M301" i="9" s="1"/>
  <c r="BT301" i="9"/>
  <c r="L301" i="9" s="1"/>
  <c r="CD300" i="9"/>
  <c r="V300" i="9" s="1"/>
  <c r="CC300" i="9"/>
  <c r="U300" i="9" s="1"/>
  <c r="T300" i="9"/>
  <c r="CA300" i="9"/>
  <c r="S300" i="9" s="1"/>
  <c r="BZ300" i="9"/>
  <c r="R300" i="9" s="1"/>
  <c r="BY300" i="9"/>
  <c r="Q300" i="9" s="1"/>
  <c r="BX300" i="9"/>
  <c r="P300" i="9" s="1"/>
  <c r="BW300" i="9"/>
  <c r="O300" i="9" s="1"/>
  <c r="BV300" i="9"/>
  <c r="N300" i="9" s="1"/>
  <c r="BU300" i="9"/>
  <c r="M300" i="9" s="1"/>
  <c r="BT300" i="9"/>
  <c r="L300" i="9" s="1"/>
  <c r="CD299" i="9"/>
  <c r="V299" i="9" s="1"/>
  <c r="CC299" i="9"/>
  <c r="U299" i="9" s="1"/>
  <c r="T299" i="9"/>
  <c r="CA299" i="9"/>
  <c r="S299" i="9" s="1"/>
  <c r="BZ299" i="9"/>
  <c r="R299" i="9" s="1"/>
  <c r="BY299" i="9"/>
  <c r="Q299" i="9" s="1"/>
  <c r="BX299" i="9"/>
  <c r="P299" i="9" s="1"/>
  <c r="BW299" i="9"/>
  <c r="O299" i="9" s="1"/>
  <c r="BV299" i="9"/>
  <c r="N299" i="9" s="1"/>
  <c r="BU299" i="9"/>
  <c r="M299" i="9" s="1"/>
  <c r="BT299" i="9"/>
  <c r="L299" i="9" s="1"/>
  <c r="CD298" i="9"/>
  <c r="V298" i="9" s="1"/>
  <c r="CC298" i="9"/>
  <c r="U298" i="9" s="1"/>
  <c r="T298" i="9"/>
  <c r="CA298" i="9"/>
  <c r="S298" i="9" s="1"/>
  <c r="BZ298" i="9"/>
  <c r="R298" i="9" s="1"/>
  <c r="BY298" i="9"/>
  <c r="Q298" i="9" s="1"/>
  <c r="BX298" i="9"/>
  <c r="P298" i="9" s="1"/>
  <c r="BW298" i="9"/>
  <c r="O298" i="9" s="1"/>
  <c r="BV298" i="9"/>
  <c r="N298" i="9" s="1"/>
  <c r="BU298" i="9"/>
  <c r="M298" i="9" s="1"/>
  <c r="BT298" i="9"/>
  <c r="L298" i="9" s="1"/>
  <c r="CD297" i="9"/>
  <c r="V297" i="9" s="1"/>
  <c r="CC297" i="9"/>
  <c r="U297" i="9" s="1"/>
  <c r="T297" i="9"/>
  <c r="CA297" i="9"/>
  <c r="S297" i="9" s="1"/>
  <c r="BZ297" i="9"/>
  <c r="R297" i="9" s="1"/>
  <c r="BY297" i="9"/>
  <c r="Q297" i="9" s="1"/>
  <c r="BX297" i="9"/>
  <c r="P297" i="9" s="1"/>
  <c r="BW297" i="9"/>
  <c r="O297" i="9" s="1"/>
  <c r="BV297" i="9"/>
  <c r="N297" i="9" s="1"/>
  <c r="BU297" i="9"/>
  <c r="M297" i="9" s="1"/>
  <c r="BT297" i="9"/>
  <c r="L297" i="9" s="1"/>
  <c r="CD296" i="9"/>
  <c r="V296" i="9" s="1"/>
  <c r="CC296" i="9"/>
  <c r="U296" i="9" s="1"/>
  <c r="T296" i="9"/>
  <c r="CA296" i="9"/>
  <c r="S296" i="9" s="1"/>
  <c r="BZ296" i="9"/>
  <c r="R296" i="9" s="1"/>
  <c r="BY296" i="9"/>
  <c r="Q296" i="9" s="1"/>
  <c r="BX296" i="9"/>
  <c r="P296" i="9" s="1"/>
  <c r="BW296" i="9"/>
  <c r="O296" i="9" s="1"/>
  <c r="BV296" i="9"/>
  <c r="N296" i="9" s="1"/>
  <c r="BU296" i="9"/>
  <c r="M296" i="9" s="1"/>
  <c r="BT296" i="9"/>
  <c r="L296" i="9" s="1"/>
  <c r="CD295" i="9"/>
  <c r="V295" i="9" s="1"/>
  <c r="CC295" i="9"/>
  <c r="U295" i="9" s="1"/>
  <c r="T295" i="9"/>
  <c r="CA295" i="9"/>
  <c r="S295" i="9" s="1"/>
  <c r="BZ295" i="9"/>
  <c r="R295" i="9" s="1"/>
  <c r="BY295" i="9"/>
  <c r="Q295" i="9" s="1"/>
  <c r="BX295" i="9"/>
  <c r="P295" i="9" s="1"/>
  <c r="BW295" i="9"/>
  <c r="O295" i="9" s="1"/>
  <c r="BV295" i="9"/>
  <c r="N295" i="9" s="1"/>
  <c r="BU295" i="9"/>
  <c r="M295" i="9" s="1"/>
  <c r="BT295" i="9"/>
  <c r="L295" i="9" s="1"/>
  <c r="CD294" i="9"/>
  <c r="V294" i="9" s="1"/>
  <c r="CC294" i="9"/>
  <c r="U294" i="9" s="1"/>
  <c r="T294" i="9"/>
  <c r="CA294" i="9"/>
  <c r="S294" i="9" s="1"/>
  <c r="BZ294" i="9"/>
  <c r="R294" i="9" s="1"/>
  <c r="BY294" i="9"/>
  <c r="Q294" i="9" s="1"/>
  <c r="BX294" i="9"/>
  <c r="P294" i="9" s="1"/>
  <c r="BW294" i="9"/>
  <c r="O294" i="9" s="1"/>
  <c r="BV294" i="9"/>
  <c r="N294" i="9" s="1"/>
  <c r="BU294" i="9"/>
  <c r="M294" i="9" s="1"/>
  <c r="BT294" i="9"/>
  <c r="L294" i="9" s="1"/>
  <c r="CD293" i="9"/>
  <c r="V293" i="9" s="1"/>
  <c r="CC293" i="9"/>
  <c r="U293" i="9" s="1"/>
  <c r="T293" i="9"/>
  <c r="CA293" i="9"/>
  <c r="S293" i="9" s="1"/>
  <c r="BZ293" i="9"/>
  <c r="R293" i="9" s="1"/>
  <c r="BY293" i="9"/>
  <c r="Q293" i="9" s="1"/>
  <c r="BX293" i="9"/>
  <c r="P293" i="9" s="1"/>
  <c r="BW293" i="9"/>
  <c r="O293" i="9" s="1"/>
  <c r="BV293" i="9"/>
  <c r="N293" i="9" s="1"/>
  <c r="BU293" i="9"/>
  <c r="M293" i="9" s="1"/>
  <c r="BT293" i="9"/>
  <c r="L293" i="9" s="1"/>
  <c r="CD292" i="9"/>
  <c r="V292" i="9" s="1"/>
  <c r="CC292" i="9"/>
  <c r="U292" i="9" s="1"/>
  <c r="T292" i="9"/>
  <c r="CA292" i="9"/>
  <c r="S292" i="9" s="1"/>
  <c r="BZ292" i="9"/>
  <c r="R292" i="9" s="1"/>
  <c r="BY292" i="9"/>
  <c r="Q292" i="9" s="1"/>
  <c r="BX292" i="9"/>
  <c r="P292" i="9" s="1"/>
  <c r="BW292" i="9"/>
  <c r="O292" i="9" s="1"/>
  <c r="BV292" i="9"/>
  <c r="N292" i="9" s="1"/>
  <c r="BU292" i="9"/>
  <c r="M292" i="9" s="1"/>
  <c r="BT292" i="9"/>
  <c r="L292" i="9" s="1"/>
  <c r="CD291" i="9"/>
  <c r="V291" i="9" s="1"/>
  <c r="CC291" i="9"/>
  <c r="U291" i="9" s="1"/>
  <c r="T291" i="9"/>
  <c r="CA291" i="9"/>
  <c r="S291" i="9" s="1"/>
  <c r="BZ291" i="9"/>
  <c r="R291" i="9" s="1"/>
  <c r="BY291" i="9"/>
  <c r="Q291" i="9" s="1"/>
  <c r="BX291" i="9"/>
  <c r="P291" i="9" s="1"/>
  <c r="BW291" i="9"/>
  <c r="O291" i="9" s="1"/>
  <c r="BV291" i="9"/>
  <c r="N291" i="9" s="1"/>
  <c r="BU291" i="9"/>
  <c r="M291" i="9" s="1"/>
  <c r="BT291" i="9"/>
  <c r="L291" i="9" s="1"/>
  <c r="CD290" i="9"/>
  <c r="V290" i="9" s="1"/>
  <c r="CC290" i="9"/>
  <c r="U290" i="9" s="1"/>
  <c r="T290" i="9"/>
  <c r="CA290" i="9"/>
  <c r="S290" i="9" s="1"/>
  <c r="BZ290" i="9"/>
  <c r="R290" i="9" s="1"/>
  <c r="BY290" i="9"/>
  <c r="Q290" i="9" s="1"/>
  <c r="BX290" i="9"/>
  <c r="P290" i="9" s="1"/>
  <c r="BW290" i="9"/>
  <c r="O290" i="9" s="1"/>
  <c r="BV290" i="9"/>
  <c r="N290" i="9" s="1"/>
  <c r="BU290" i="9"/>
  <c r="M290" i="9" s="1"/>
  <c r="BT290" i="9"/>
  <c r="L290" i="9" s="1"/>
  <c r="CD289" i="9"/>
  <c r="V289" i="9" s="1"/>
  <c r="CC289" i="9"/>
  <c r="U289" i="9" s="1"/>
  <c r="T289" i="9"/>
  <c r="CA289" i="9"/>
  <c r="S289" i="9" s="1"/>
  <c r="BZ289" i="9"/>
  <c r="R289" i="9" s="1"/>
  <c r="BY289" i="9"/>
  <c r="Q289" i="9" s="1"/>
  <c r="BX289" i="9"/>
  <c r="P289" i="9" s="1"/>
  <c r="BW289" i="9"/>
  <c r="O289" i="9" s="1"/>
  <c r="BV289" i="9"/>
  <c r="N289" i="9" s="1"/>
  <c r="BU289" i="9"/>
  <c r="M289" i="9" s="1"/>
  <c r="BT289" i="9"/>
  <c r="L289" i="9" s="1"/>
  <c r="CD288" i="9"/>
  <c r="V288" i="9" s="1"/>
  <c r="CC288" i="9"/>
  <c r="U288" i="9" s="1"/>
  <c r="T288" i="9"/>
  <c r="CA288" i="9"/>
  <c r="S288" i="9" s="1"/>
  <c r="BZ288" i="9"/>
  <c r="R288" i="9" s="1"/>
  <c r="BY288" i="9"/>
  <c r="Q288" i="9" s="1"/>
  <c r="BX288" i="9"/>
  <c r="P288" i="9" s="1"/>
  <c r="BW288" i="9"/>
  <c r="O288" i="9" s="1"/>
  <c r="BV288" i="9"/>
  <c r="N288" i="9" s="1"/>
  <c r="BU288" i="9"/>
  <c r="M288" i="9" s="1"/>
  <c r="BT288" i="9"/>
  <c r="L288" i="9" s="1"/>
  <c r="CD287" i="9"/>
  <c r="V287" i="9" s="1"/>
  <c r="CC287" i="9"/>
  <c r="U287" i="9" s="1"/>
  <c r="T287" i="9"/>
  <c r="CA287" i="9"/>
  <c r="S287" i="9" s="1"/>
  <c r="BZ287" i="9"/>
  <c r="R287" i="9" s="1"/>
  <c r="BY287" i="9"/>
  <c r="Q287" i="9" s="1"/>
  <c r="BX287" i="9"/>
  <c r="P287" i="9" s="1"/>
  <c r="BW287" i="9"/>
  <c r="O287" i="9" s="1"/>
  <c r="BV287" i="9"/>
  <c r="N287" i="9" s="1"/>
  <c r="BU287" i="9"/>
  <c r="M287" i="9" s="1"/>
  <c r="BT287" i="9"/>
  <c r="L287" i="9" s="1"/>
  <c r="CD286" i="9"/>
  <c r="V286" i="9" s="1"/>
  <c r="CC286" i="9"/>
  <c r="U286" i="9" s="1"/>
  <c r="T286" i="9"/>
  <c r="CA286" i="9"/>
  <c r="S286" i="9" s="1"/>
  <c r="BZ286" i="9"/>
  <c r="R286" i="9" s="1"/>
  <c r="BY286" i="9"/>
  <c r="Q286" i="9" s="1"/>
  <c r="BX286" i="9"/>
  <c r="P286" i="9" s="1"/>
  <c r="BW286" i="9"/>
  <c r="O286" i="9" s="1"/>
  <c r="BV286" i="9"/>
  <c r="N286" i="9" s="1"/>
  <c r="BU286" i="9"/>
  <c r="M286" i="9" s="1"/>
  <c r="BT286" i="9"/>
  <c r="L286" i="9" s="1"/>
  <c r="CD285" i="9"/>
  <c r="V285" i="9" s="1"/>
  <c r="CC285" i="9"/>
  <c r="U285" i="9" s="1"/>
  <c r="T285" i="9"/>
  <c r="CA285" i="9"/>
  <c r="S285" i="9" s="1"/>
  <c r="BZ285" i="9"/>
  <c r="R285" i="9" s="1"/>
  <c r="BY285" i="9"/>
  <c r="Q285" i="9" s="1"/>
  <c r="BX285" i="9"/>
  <c r="P285" i="9" s="1"/>
  <c r="BW285" i="9"/>
  <c r="O285" i="9" s="1"/>
  <c r="BV285" i="9"/>
  <c r="N285" i="9" s="1"/>
  <c r="BU285" i="9"/>
  <c r="M285" i="9" s="1"/>
  <c r="BT285" i="9"/>
  <c r="L285" i="9" s="1"/>
  <c r="CD284" i="9"/>
  <c r="V284" i="9" s="1"/>
  <c r="CC284" i="9"/>
  <c r="U284" i="9" s="1"/>
  <c r="T284" i="9"/>
  <c r="CA284" i="9"/>
  <c r="S284" i="9" s="1"/>
  <c r="BZ284" i="9"/>
  <c r="R284" i="9" s="1"/>
  <c r="BY284" i="9"/>
  <c r="Q284" i="9" s="1"/>
  <c r="BX284" i="9"/>
  <c r="P284" i="9" s="1"/>
  <c r="BW284" i="9"/>
  <c r="O284" i="9" s="1"/>
  <c r="BV284" i="9"/>
  <c r="N284" i="9" s="1"/>
  <c r="BU284" i="9"/>
  <c r="M284" i="9" s="1"/>
  <c r="BT284" i="9"/>
  <c r="L284" i="9" s="1"/>
  <c r="CD283" i="9"/>
  <c r="V283" i="9" s="1"/>
  <c r="CC283" i="9"/>
  <c r="U283" i="9" s="1"/>
  <c r="T283" i="9"/>
  <c r="CA283" i="9"/>
  <c r="S283" i="9" s="1"/>
  <c r="BZ283" i="9"/>
  <c r="R283" i="9" s="1"/>
  <c r="BY283" i="9"/>
  <c r="Q283" i="9" s="1"/>
  <c r="BX283" i="9"/>
  <c r="P283" i="9" s="1"/>
  <c r="BW283" i="9"/>
  <c r="O283" i="9" s="1"/>
  <c r="BV283" i="9"/>
  <c r="N283" i="9" s="1"/>
  <c r="BU283" i="9"/>
  <c r="M283" i="9" s="1"/>
  <c r="BT283" i="9"/>
  <c r="L283" i="9" s="1"/>
  <c r="CD282" i="9"/>
  <c r="V282" i="9" s="1"/>
  <c r="CC282" i="9"/>
  <c r="U282" i="9" s="1"/>
  <c r="T282" i="9"/>
  <c r="CA282" i="9"/>
  <c r="S282" i="9" s="1"/>
  <c r="BZ282" i="9"/>
  <c r="R282" i="9" s="1"/>
  <c r="BY282" i="9"/>
  <c r="Q282" i="9" s="1"/>
  <c r="BX282" i="9"/>
  <c r="P282" i="9" s="1"/>
  <c r="BW282" i="9"/>
  <c r="O282" i="9" s="1"/>
  <c r="BV282" i="9"/>
  <c r="N282" i="9" s="1"/>
  <c r="BU282" i="9"/>
  <c r="M282" i="9" s="1"/>
  <c r="BT282" i="9"/>
  <c r="L282" i="9" s="1"/>
  <c r="CD281" i="9"/>
  <c r="V281" i="9" s="1"/>
  <c r="CC281" i="9"/>
  <c r="U281" i="9" s="1"/>
  <c r="T281" i="9"/>
  <c r="CA281" i="9"/>
  <c r="S281" i="9" s="1"/>
  <c r="BZ281" i="9"/>
  <c r="R281" i="9" s="1"/>
  <c r="BY281" i="9"/>
  <c r="Q281" i="9" s="1"/>
  <c r="BX281" i="9"/>
  <c r="P281" i="9" s="1"/>
  <c r="BW281" i="9"/>
  <c r="O281" i="9" s="1"/>
  <c r="BV281" i="9"/>
  <c r="N281" i="9" s="1"/>
  <c r="BU281" i="9"/>
  <c r="M281" i="9" s="1"/>
  <c r="BT281" i="9"/>
  <c r="L281" i="9" s="1"/>
  <c r="CD280" i="9"/>
  <c r="V280" i="9" s="1"/>
  <c r="CC280" i="9"/>
  <c r="U280" i="9" s="1"/>
  <c r="T280" i="9"/>
  <c r="CA280" i="9"/>
  <c r="S280" i="9" s="1"/>
  <c r="BZ280" i="9"/>
  <c r="R280" i="9" s="1"/>
  <c r="BY280" i="9"/>
  <c r="Q280" i="9" s="1"/>
  <c r="BX280" i="9"/>
  <c r="P280" i="9" s="1"/>
  <c r="BW280" i="9"/>
  <c r="O280" i="9" s="1"/>
  <c r="BV280" i="9"/>
  <c r="N280" i="9" s="1"/>
  <c r="BU280" i="9"/>
  <c r="M280" i="9" s="1"/>
  <c r="BT280" i="9"/>
  <c r="L280" i="9" s="1"/>
  <c r="CD279" i="9"/>
  <c r="V279" i="9" s="1"/>
  <c r="CC279" i="9"/>
  <c r="U279" i="9" s="1"/>
  <c r="T279" i="9"/>
  <c r="CA279" i="9"/>
  <c r="S279" i="9" s="1"/>
  <c r="BZ279" i="9"/>
  <c r="R279" i="9" s="1"/>
  <c r="BY279" i="9"/>
  <c r="Q279" i="9" s="1"/>
  <c r="BX279" i="9"/>
  <c r="P279" i="9" s="1"/>
  <c r="BW279" i="9"/>
  <c r="O279" i="9" s="1"/>
  <c r="BV279" i="9"/>
  <c r="N279" i="9" s="1"/>
  <c r="BU279" i="9"/>
  <c r="M279" i="9" s="1"/>
  <c r="BT279" i="9"/>
  <c r="L279" i="9" s="1"/>
  <c r="CD278" i="9"/>
  <c r="V278" i="9" s="1"/>
  <c r="CC278" i="9"/>
  <c r="U278" i="9" s="1"/>
  <c r="T278" i="9"/>
  <c r="CA278" i="9"/>
  <c r="S278" i="9" s="1"/>
  <c r="BZ278" i="9"/>
  <c r="R278" i="9" s="1"/>
  <c r="BY278" i="9"/>
  <c r="Q278" i="9" s="1"/>
  <c r="BX278" i="9"/>
  <c r="P278" i="9" s="1"/>
  <c r="BW278" i="9"/>
  <c r="O278" i="9" s="1"/>
  <c r="BV278" i="9"/>
  <c r="N278" i="9" s="1"/>
  <c r="BU278" i="9"/>
  <c r="M278" i="9" s="1"/>
  <c r="BT278" i="9"/>
  <c r="L278" i="9" s="1"/>
  <c r="CD277" i="9"/>
  <c r="V277" i="9" s="1"/>
  <c r="CC277" i="9"/>
  <c r="U277" i="9" s="1"/>
  <c r="T277" i="9"/>
  <c r="CA277" i="9"/>
  <c r="S277" i="9" s="1"/>
  <c r="BZ277" i="9"/>
  <c r="R277" i="9" s="1"/>
  <c r="BY277" i="9"/>
  <c r="Q277" i="9" s="1"/>
  <c r="BX277" i="9"/>
  <c r="P277" i="9" s="1"/>
  <c r="BW277" i="9"/>
  <c r="O277" i="9" s="1"/>
  <c r="BV277" i="9"/>
  <c r="N277" i="9" s="1"/>
  <c r="BU277" i="9"/>
  <c r="M277" i="9" s="1"/>
  <c r="BT277" i="9"/>
  <c r="L277" i="9" s="1"/>
  <c r="CD276" i="9"/>
  <c r="V276" i="9" s="1"/>
  <c r="CC276" i="9"/>
  <c r="U276" i="9" s="1"/>
  <c r="T276" i="9"/>
  <c r="CA276" i="9"/>
  <c r="S276" i="9" s="1"/>
  <c r="BZ276" i="9"/>
  <c r="R276" i="9" s="1"/>
  <c r="BY276" i="9"/>
  <c r="Q276" i="9" s="1"/>
  <c r="BX276" i="9"/>
  <c r="P276" i="9" s="1"/>
  <c r="BW276" i="9"/>
  <c r="O276" i="9" s="1"/>
  <c r="BV276" i="9"/>
  <c r="N276" i="9" s="1"/>
  <c r="BU276" i="9"/>
  <c r="M276" i="9" s="1"/>
  <c r="BT276" i="9"/>
  <c r="L276" i="9" s="1"/>
  <c r="CD275" i="9"/>
  <c r="V275" i="9" s="1"/>
  <c r="CC275" i="9"/>
  <c r="U275" i="9" s="1"/>
  <c r="T275" i="9"/>
  <c r="CA275" i="9"/>
  <c r="S275" i="9" s="1"/>
  <c r="BZ275" i="9"/>
  <c r="R275" i="9" s="1"/>
  <c r="BY275" i="9"/>
  <c r="Q275" i="9" s="1"/>
  <c r="BX275" i="9"/>
  <c r="P275" i="9" s="1"/>
  <c r="BW275" i="9"/>
  <c r="O275" i="9" s="1"/>
  <c r="BV275" i="9"/>
  <c r="N275" i="9" s="1"/>
  <c r="BU275" i="9"/>
  <c r="M275" i="9" s="1"/>
  <c r="BT275" i="9"/>
  <c r="L275" i="9" s="1"/>
  <c r="CD274" i="9"/>
  <c r="V274" i="9" s="1"/>
  <c r="CC274" i="9"/>
  <c r="U274" i="9" s="1"/>
  <c r="T274" i="9"/>
  <c r="CA274" i="9"/>
  <c r="S274" i="9" s="1"/>
  <c r="BZ274" i="9"/>
  <c r="R274" i="9" s="1"/>
  <c r="BY274" i="9"/>
  <c r="Q274" i="9" s="1"/>
  <c r="BX274" i="9"/>
  <c r="P274" i="9" s="1"/>
  <c r="BW274" i="9"/>
  <c r="O274" i="9" s="1"/>
  <c r="BV274" i="9"/>
  <c r="N274" i="9" s="1"/>
  <c r="BU274" i="9"/>
  <c r="M274" i="9" s="1"/>
  <c r="BT274" i="9"/>
  <c r="L274" i="9" s="1"/>
  <c r="CD273" i="9"/>
  <c r="V273" i="9" s="1"/>
  <c r="CC273" i="9"/>
  <c r="U273" i="9" s="1"/>
  <c r="T273" i="9"/>
  <c r="CA273" i="9"/>
  <c r="S273" i="9" s="1"/>
  <c r="BZ273" i="9"/>
  <c r="R273" i="9" s="1"/>
  <c r="BY273" i="9"/>
  <c r="Q273" i="9" s="1"/>
  <c r="BX273" i="9"/>
  <c r="P273" i="9" s="1"/>
  <c r="BW273" i="9"/>
  <c r="O273" i="9" s="1"/>
  <c r="BV273" i="9"/>
  <c r="N273" i="9" s="1"/>
  <c r="BU273" i="9"/>
  <c r="M273" i="9" s="1"/>
  <c r="BT273" i="9"/>
  <c r="L273" i="9" s="1"/>
  <c r="CD272" i="9"/>
  <c r="V272" i="9" s="1"/>
  <c r="CC272" i="9"/>
  <c r="U272" i="9" s="1"/>
  <c r="T272" i="9"/>
  <c r="CA272" i="9"/>
  <c r="S272" i="9" s="1"/>
  <c r="BZ272" i="9"/>
  <c r="R272" i="9" s="1"/>
  <c r="BY272" i="9"/>
  <c r="Q272" i="9" s="1"/>
  <c r="BX272" i="9"/>
  <c r="P272" i="9" s="1"/>
  <c r="BW272" i="9"/>
  <c r="O272" i="9" s="1"/>
  <c r="BV272" i="9"/>
  <c r="N272" i="9" s="1"/>
  <c r="BU272" i="9"/>
  <c r="M272" i="9" s="1"/>
  <c r="BT272" i="9"/>
  <c r="L272" i="9" s="1"/>
  <c r="CD271" i="9"/>
  <c r="V271" i="9" s="1"/>
  <c r="CC271" i="9"/>
  <c r="U271" i="9" s="1"/>
  <c r="T271" i="9"/>
  <c r="CA271" i="9"/>
  <c r="S271" i="9" s="1"/>
  <c r="BZ271" i="9"/>
  <c r="R271" i="9" s="1"/>
  <c r="BY271" i="9"/>
  <c r="Q271" i="9" s="1"/>
  <c r="BX271" i="9"/>
  <c r="P271" i="9" s="1"/>
  <c r="BW271" i="9"/>
  <c r="O271" i="9" s="1"/>
  <c r="BV271" i="9"/>
  <c r="N271" i="9" s="1"/>
  <c r="BU271" i="9"/>
  <c r="M271" i="9" s="1"/>
  <c r="BT271" i="9"/>
  <c r="L271" i="9" s="1"/>
  <c r="CD270" i="9"/>
  <c r="V270" i="9" s="1"/>
  <c r="CC270" i="9"/>
  <c r="U270" i="9" s="1"/>
  <c r="T270" i="9"/>
  <c r="CA270" i="9"/>
  <c r="S270" i="9" s="1"/>
  <c r="BZ270" i="9"/>
  <c r="R270" i="9" s="1"/>
  <c r="BY270" i="9"/>
  <c r="Q270" i="9" s="1"/>
  <c r="BX270" i="9"/>
  <c r="P270" i="9" s="1"/>
  <c r="BW270" i="9"/>
  <c r="O270" i="9" s="1"/>
  <c r="BV270" i="9"/>
  <c r="N270" i="9" s="1"/>
  <c r="BU270" i="9"/>
  <c r="M270" i="9" s="1"/>
  <c r="BT270" i="9"/>
  <c r="L270" i="9" s="1"/>
  <c r="CD269" i="9"/>
  <c r="V269" i="9" s="1"/>
  <c r="CC269" i="9"/>
  <c r="U269" i="9" s="1"/>
  <c r="T269" i="9"/>
  <c r="CA269" i="9"/>
  <c r="S269" i="9" s="1"/>
  <c r="BZ269" i="9"/>
  <c r="R269" i="9" s="1"/>
  <c r="BY269" i="9"/>
  <c r="Q269" i="9" s="1"/>
  <c r="BX269" i="9"/>
  <c r="P269" i="9" s="1"/>
  <c r="BW269" i="9"/>
  <c r="O269" i="9" s="1"/>
  <c r="BV269" i="9"/>
  <c r="N269" i="9" s="1"/>
  <c r="BU269" i="9"/>
  <c r="M269" i="9" s="1"/>
  <c r="BT269" i="9"/>
  <c r="L269" i="9" s="1"/>
  <c r="CD268" i="9"/>
  <c r="V268" i="9" s="1"/>
  <c r="CC268" i="9"/>
  <c r="U268" i="9" s="1"/>
  <c r="T268" i="9"/>
  <c r="CA268" i="9"/>
  <c r="S268" i="9" s="1"/>
  <c r="BZ268" i="9"/>
  <c r="R268" i="9" s="1"/>
  <c r="BY268" i="9"/>
  <c r="Q268" i="9" s="1"/>
  <c r="BX268" i="9"/>
  <c r="P268" i="9" s="1"/>
  <c r="BW268" i="9"/>
  <c r="O268" i="9" s="1"/>
  <c r="BV268" i="9"/>
  <c r="N268" i="9" s="1"/>
  <c r="BU268" i="9"/>
  <c r="M268" i="9" s="1"/>
  <c r="BT268" i="9"/>
  <c r="L268" i="9" s="1"/>
  <c r="CD267" i="9"/>
  <c r="V267" i="9" s="1"/>
  <c r="CC267" i="9"/>
  <c r="U267" i="9" s="1"/>
  <c r="T267" i="9"/>
  <c r="CA267" i="9"/>
  <c r="S267" i="9" s="1"/>
  <c r="BZ267" i="9"/>
  <c r="R267" i="9" s="1"/>
  <c r="BY267" i="9"/>
  <c r="Q267" i="9" s="1"/>
  <c r="BX267" i="9"/>
  <c r="P267" i="9" s="1"/>
  <c r="BW267" i="9"/>
  <c r="O267" i="9" s="1"/>
  <c r="BV267" i="9"/>
  <c r="N267" i="9" s="1"/>
  <c r="BU267" i="9"/>
  <c r="M267" i="9" s="1"/>
  <c r="BT267" i="9"/>
  <c r="L267" i="9" s="1"/>
  <c r="CD266" i="9"/>
  <c r="V266" i="9" s="1"/>
  <c r="CC266" i="9"/>
  <c r="U266" i="9" s="1"/>
  <c r="T266" i="9"/>
  <c r="CA266" i="9"/>
  <c r="S266" i="9" s="1"/>
  <c r="BZ266" i="9"/>
  <c r="R266" i="9" s="1"/>
  <c r="BY266" i="9"/>
  <c r="Q266" i="9" s="1"/>
  <c r="BX266" i="9"/>
  <c r="P266" i="9" s="1"/>
  <c r="BW266" i="9"/>
  <c r="O266" i="9" s="1"/>
  <c r="BV266" i="9"/>
  <c r="N266" i="9" s="1"/>
  <c r="BU266" i="9"/>
  <c r="M266" i="9" s="1"/>
  <c r="BT266" i="9"/>
  <c r="L266" i="9" s="1"/>
  <c r="CD265" i="9"/>
  <c r="V265" i="9" s="1"/>
  <c r="CC265" i="9"/>
  <c r="U265" i="9" s="1"/>
  <c r="T265" i="9"/>
  <c r="CA265" i="9"/>
  <c r="S265" i="9" s="1"/>
  <c r="BZ265" i="9"/>
  <c r="R265" i="9" s="1"/>
  <c r="BY265" i="9"/>
  <c r="Q265" i="9" s="1"/>
  <c r="BX265" i="9"/>
  <c r="P265" i="9" s="1"/>
  <c r="BW265" i="9"/>
  <c r="O265" i="9" s="1"/>
  <c r="BV265" i="9"/>
  <c r="N265" i="9" s="1"/>
  <c r="BU265" i="9"/>
  <c r="M265" i="9" s="1"/>
  <c r="BT265" i="9"/>
  <c r="L265" i="9" s="1"/>
  <c r="CD264" i="9"/>
  <c r="V264" i="9" s="1"/>
  <c r="CC264" i="9"/>
  <c r="U264" i="9" s="1"/>
  <c r="T264" i="9"/>
  <c r="CA264" i="9"/>
  <c r="S264" i="9" s="1"/>
  <c r="BZ264" i="9"/>
  <c r="R264" i="9" s="1"/>
  <c r="BY264" i="9"/>
  <c r="Q264" i="9" s="1"/>
  <c r="BX264" i="9"/>
  <c r="P264" i="9" s="1"/>
  <c r="BW264" i="9"/>
  <c r="O264" i="9" s="1"/>
  <c r="BV264" i="9"/>
  <c r="N264" i="9" s="1"/>
  <c r="BU264" i="9"/>
  <c r="M264" i="9" s="1"/>
  <c r="BT264" i="9"/>
  <c r="L264" i="9" s="1"/>
  <c r="CD263" i="9"/>
  <c r="V263" i="9" s="1"/>
  <c r="CC263" i="9"/>
  <c r="U263" i="9" s="1"/>
  <c r="T263" i="9"/>
  <c r="CA263" i="9"/>
  <c r="S263" i="9" s="1"/>
  <c r="BZ263" i="9"/>
  <c r="R263" i="9" s="1"/>
  <c r="BY263" i="9"/>
  <c r="Q263" i="9" s="1"/>
  <c r="BX263" i="9"/>
  <c r="P263" i="9" s="1"/>
  <c r="BW263" i="9"/>
  <c r="O263" i="9" s="1"/>
  <c r="BV263" i="9"/>
  <c r="N263" i="9" s="1"/>
  <c r="BU263" i="9"/>
  <c r="M263" i="9" s="1"/>
  <c r="BT263" i="9"/>
  <c r="L263" i="9" s="1"/>
  <c r="CD262" i="9"/>
  <c r="V262" i="9" s="1"/>
  <c r="CC262" i="9"/>
  <c r="U262" i="9" s="1"/>
  <c r="T262" i="9"/>
  <c r="CA262" i="9"/>
  <c r="S262" i="9" s="1"/>
  <c r="BZ262" i="9"/>
  <c r="R262" i="9" s="1"/>
  <c r="BY262" i="9"/>
  <c r="Q262" i="9" s="1"/>
  <c r="BX262" i="9"/>
  <c r="P262" i="9" s="1"/>
  <c r="BW262" i="9"/>
  <c r="O262" i="9" s="1"/>
  <c r="BV262" i="9"/>
  <c r="N262" i="9" s="1"/>
  <c r="BU262" i="9"/>
  <c r="M262" i="9" s="1"/>
  <c r="BT262" i="9"/>
  <c r="L262" i="9" s="1"/>
  <c r="CD261" i="9"/>
  <c r="V261" i="9" s="1"/>
  <c r="CC261" i="9"/>
  <c r="U261" i="9" s="1"/>
  <c r="T261" i="9"/>
  <c r="CA261" i="9"/>
  <c r="S261" i="9" s="1"/>
  <c r="BZ261" i="9"/>
  <c r="R261" i="9" s="1"/>
  <c r="BY261" i="9"/>
  <c r="Q261" i="9" s="1"/>
  <c r="BX261" i="9"/>
  <c r="P261" i="9" s="1"/>
  <c r="BW261" i="9"/>
  <c r="O261" i="9" s="1"/>
  <c r="BV261" i="9"/>
  <c r="N261" i="9" s="1"/>
  <c r="BU261" i="9"/>
  <c r="M261" i="9" s="1"/>
  <c r="BT261" i="9"/>
  <c r="L261" i="9" s="1"/>
  <c r="CD260" i="9"/>
  <c r="V260" i="9" s="1"/>
  <c r="CC260" i="9"/>
  <c r="U260" i="9" s="1"/>
  <c r="T260" i="9"/>
  <c r="CA260" i="9"/>
  <c r="S260" i="9" s="1"/>
  <c r="BZ260" i="9"/>
  <c r="R260" i="9" s="1"/>
  <c r="BY260" i="9"/>
  <c r="Q260" i="9" s="1"/>
  <c r="BX260" i="9"/>
  <c r="P260" i="9" s="1"/>
  <c r="BW260" i="9"/>
  <c r="O260" i="9" s="1"/>
  <c r="BV260" i="9"/>
  <c r="N260" i="9" s="1"/>
  <c r="BU260" i="9"/>
  <c r="M260" i="9" s="1"/>
  <c r="BT260" i="9"/>
  <c r="L260" i="9" s="1"/>
  <c r="CD259" i="9"/>
  <c r="V259" i="9" s="1"/>
  <c r="CC259" i="9"/>
  <c r="U259" i="9" s="1"/>
  <c r="T259" i="9"/>
  <c r="CA259" i="9"/>
  <c r="S259" i="9" s="1"/>
  <c r="BZ259" i="9"/>
  <c r="R259" i="9" s="1"/>
  <c r="BY259" i="9"/>
  <c r="Q259" i="9" s="1"/>
  <c r="BX259" i="9"/>
  <c r="P259" i="9" s="1"/>
  <c r="BW259" i="9"/>
  <c r="O259" i="9" s="1"/>
  <c r="BV259" i="9"/>
  <c r="N259" i="9" s="1"/>
  <c r="BU259" i="9"/>
  <c r="M259" i="9" s="1"/>
  <c r="BT259" i="9"/>
  <c r="L259" i="9" s="1"/>
  <c r="CD258" i="9"/>
  <c r="V258" i="9" s="1"/>
  <c r="CC258" i="9"/>
  <c r="U258" i="9" s="1"/>
  <c r="T258" i="9"/>
  <c r="CA258" i="9"/>
  <c r="S258" i="9" s="1"/>
  <c r="BZ258" i="9"/>
  <c r="R258" i="9" s="1"/>
  <c r="BY258" i="9"/>
  <c r="Q258" i="9" s="1"/>
  <c r="BX258" i="9"/>
  <c r="P258" i="9" s="1"/>
  <c r="BW258" i="9"/>
  <c r="O258" i="9" s="1"/>
  <c r="BV258" i="9"/>
  <c r="N258" i="9" s="1"/>
  <c r="BU258" i="9"/>
  <c r="M258" i="9" s="1"/>
  <c r="BT258" i="9"/>
  <c r="L258" i="9" s="1"/>
  <c r="CD257" i="9"/>
  <c r="V257" i="9" s="1"/>
  <c r="CC257" i="9"/>
  <c r="U257" i="9" s="1"/>
  <c r="T257" i="9"/>
  <c r="CA257" i="9"/>
  <c r="S257" i="9" s="1"/>
  <c r="BZ257" i="9"/>
  <c r="R257" i="9" s="1"/>
  <c r="BY257" i="9"/>
  <c r="Q257" i="9" s="1"/>
  <c r="BX257" i="9"/>
  <c r="P257" i="9" s="1"/>
  <c r="BW257" i="9"/>
  <c r="O257" i="9" s="1"/>
  <c r="BV257" i="9"/>
  <c r="N257" i="9" s="1"/>
  <c r="BU257" i="9"/>
  <c r="M257" i="9" s="1"/>
  <c r="BT257" i="9"/>
  <c r="L257" i="9" s="1"/>
  <c r="CD256" i="9"/>
  <c r="V256" i="9" s="1"/>
  <c r="CC256" i="9"/>
  <c r="U256" i="9" s="1"/>
  <c r="T256" i="9"/>
  <c r="CA256" i="9"/>
  <c r="S256" i="9" s="1"/>
  <c r="BZ256" i="9"/>
  <c r="R256" i="9" s="1"/>
  <c r="BY256" i="9"/>
  <c r="Q256" i="9" s="1"/>
  <c r="BX256" i="9"/>
  <c r="P256" i="9" s="1"/>
  <c r="BW256" i="9"/>
  <c r="O256" i="9" s="1"/>
  <c r="BV256" i="9"/>
  <c r="N256" i="9" s="1"/>
  <c r="BU256" i="9"/>
  <c r="M256" i="9" s="1"/>
  <c r="BT256" i="9"/>
  <c r="L256" i="9" s="1"/>
  <c r="CD255" i="9"/>
  <c r="V255" i="9" s="1"/>
  <c r="CC255" i="9"/>
  <c r="U255" i="9" s="1"/>
  <c r="T255" i="9"/>
  <c r="CA255" i="9"/>
  <c r="S255" i="9" s="1"/>
  <c r="BZ255" i="9"/>
  <c r="R255" i="9" s="1"/>
  <c r="BY255" i="9"/>
  <c r="Q255" i="9" s="1"/>
  <c r="BX255" i="9"/>
  <c r="P255" i="9" s="1"/>
  <c r="BW255" i="9"/>
  <c r="O255" i="9" s="1"/>
  <c r="BV255" i="9"/>
  <c r="N255" i="9" s="1"/>
  <c r="BU255" i="9"/>
  <c r="M255" i="9" s="1"/>
  <c r="BT255" i="9"/>
  <c r="L255" i="9" s="1"/>
  <c r="CD254" i="9"/>
  <c r="V254" i="9" s="1"/>
  <c r="CC254" i="9"/>
  <c r="U254" i="9" s="1"/>
  <c r="T254" i="9"/>
  <c r="CA254" i="9"/>
  <c r="S254" i="9" s="1"/>
  <c r="BZ254" i="9"/>
  <c r="R254" i="9" s="1"/>
  <c r="BY254" i="9"/>
  <c r="Q254" i="9" s="1"/>
  <c r="BX254" i="9"/>
  <c r="P254" i="9" s="1"/>
  <c r="BW254" i="9"/>
  <c r="O254" i="9" s="1"/>
  <c r="BV254" i="9"/>
  <c r="N254" i="9" s="1"/>
  <c r="BU254" i="9"/>
  <c r="M254" i="9" s="1"/>
  <c r="BT254" i="9"/>
  <c r="L254" i="9" s="1"/>
  <c r="CD253" i="9"/>
  <c r="V253" i="9" s="1"/>
  <c r="CC253" i="9"/>
  <c r="U253" i="9" s="1"/>
  <c r="T253" i="9"/>
  <c r="CA253" i="9"/>
  <c r="S253" i="9" s="1"/>
  <c r="BZ253" i="9"/>
  <c r="R253" i="9" s="1"/>
  <c r="BY253" i="9"/>
  <c r="Q253" i="9" s="1"/>
  <c r="BX253" i="9"/>
  <c r="P253" i="9" s="1"/>
  <c r="BW253" i="9"/>
  <c r="O253" i="9" s="1"/>
  <c r="BV253" i="9"/>
  <c r="N253" i="9" s="1"/>
  <c r="BU253" i="9"/>
  <c r="M253" i="9" s="1"/>
  <c r="BT253" i="9"/>
  <c r="L253" i="9" s="1"/>
  <c r="CD252" i="9"/>
  <c r="V252" i="9" s="1"/>
  <c r="CC252" i="9"/>
  <c r="U252" i="9" s="1"/>
  <c r="T252" i="9"/>
  <c r="CA252" i="9"/>
  <c r="S252" i="9" s="1"/>
  <c r="BZ252" i="9"/>
  <c r="R252" i="9" s="1"/>
  <c r="BY252" i="9"/>
  <c r="Q252" i="9" s="1"/>
  <c r="BX252" i="9"/>
  <c r="P252" i="9" s="1"/>
  <c r="BW252" i="9"/>
  <c r="O252" i="9" s="1"/>
  <c r="BV252" i="9"/>
  <c r="N252" i="9" s="1"/>
  <c r="BU252" i="9"/>
  <c r="M252" i="9" s="1"/>
  <c r="BT252" i="9"/>
  <c r="L252" i="9" s="1"/>
  <c r="CD251" i="9"/>
  <c r="V251" i="9" s="1"/>
  <c r="CC251" i="9"/>
  <c r="U251" i="9" s="1"/>
  <c r="T251" i="9"/>
  <c r="CA251" i="9"/>
  <c r="S251" i="9" s="1"/>
  <c r="BZ251" i="9"/>
  <c r="R251" i="9" s="1"/>
  <c r="BY251" i="9"/>
  <c r="Q251" i="9" s="1"/>
  <c r="BX251" i="9"/>
  <c r="P251" i="9" s="1"/>
  <c r="BW251" i="9"/>
  <c r="O251" i="9" s="1"/>
  <c r="BV251" i="9"/>
  <c r="N251" i="9" s="1"/>
  <c r="BU251" i="9"/>
  <c r="M251" i="9" s="1"/>
  <c r="BT251" i="9"/>
  <c r="L251" i="9" s="1"/>
  <c r="CD250" i="9"/>
  <c r="V250" i="9" s="1"/>
  <c r="CC250" i="9"/>
  <c r="U250" i="9" s="1"/>
  <c r="T250" i="9"/>
  <c r="CA250" i="9"/>
  <c r="S250" i="9" s="1"/>
  <c r="BZ250" i="9"/>
  <c r="R250" i="9" s="1"/>
  <c r="BY250" i="9"/>
  <c r="Q250" i="9" s="1"/>
  <c r="BX250" i="9"/>
  <c r="P250" i="9" s="1"/>
  <c r="BW250" i="9"/>
  <c r="O250" i="9" s="1"/>
  <c r="BV250" i="9"/>
  <c r="N250" i="9" s="1"/>
  <c r="BU250" i="9"/>
  <c r="M250" i="9" s="1"/>
  <c r="BT250" i="9"/>
  <c r="L250" i="9" s="1"/>
  <c r="CD249" i="9"/>
  <c r="V249" i="9" s="1"/>
  <c r="CC249" i="9"/>
  <c r="U249" i="9" s="1"/>
  <c r="T249" i="9"/>
  <c r="CA249" i="9"/>
  <c r="S249" i="9" s="1"/>
  <c r="BZ249" i="9"/>
  <c r="R249" i="9" s="1"/>
  <c r="BY249" i="9"/>
  <c r="Q249" i="9" s="1"/>
  <c r="BX249" i="9"/>
  <c r="P249" i="9" s="1"/>
  <c r="BW249" i="9"/>
  <c r="O249" i="9" s="1"/>
  <c r="BV249" i="9"/>
  <c r="N249" i="9" s="1"/>
  <c r="BU249" i="9"/>
  <c r="M249" i="9" s="1"/>
  <c r="BT249" i="9"/>
  <c r="L249" i="9" s="1"/>
  <c r="CD248" i="9"/>
  <c r="V248" i="9" s="1"/>
  <c r="CC248" i="9"/>
  <c r="U248" i="9" s="1"/>
  <c r="T248" i="9"/>
  <c r="CA248" i="9"/>
  <c r="S248" i="9" s="1"/>
  <c r="BZ248" i="9"/>
  <c r="R248" i="9" s="1"/>
  <c r="BY248" i="9"/>
  <c r="Q248" i="9" s="1"/>
  <c r="BX248" i="9"/>
  <c r="P248" i="9" s="1"/>
  <c r="BW248" i="9"/>
  <c r="O248" i="9" s="1"/>
  <c r="BV248" i="9"/>
  <c r="N248" i="9" s="1"/>
  <c r="BU248" i="9"/>
  <c r="M248" i="9" s="1"/>
  <c r="BT248" i="9"/>
  <c r="L248" i="9" s="1"/>
  <c r="CD247" i="9"/>
  <c r="V247" i="9" s="1"/>
  <c r="CC247" i="9"/>
  <c r="U247" i="9" s="1"/>
  <c r="T247" i="9"/>
  <c r="CA247" i="9"/>
  <c r="S247" i="9" s="1"/>
  <c r="BZ247" i="9"/>
  <c r="R247" i="9" s="1"/>
  <c r="BY247" i="9"/>
  <c r="Q247" i="9" s="1"/>
  <c r="BX247" i="9"/>
  <c r="P247" i="9" s="1"/>
  <c r="BW247" i="9"/>
  <c r="O247" i="9" s="1"/>
  <c r="BV247" i="9"/>
  <c r="N247" i="9" s="1"/>
  <c r="BU247" i="9"/>
  <c r="M247" i="9" s="1"/>
  <c r="BT247" i="9"/>
  <c r="L247" i="9" s="1"/>
  <c r="CD246" i="9"/>
  <c r="V246" i="9" s="1"/>
  <c r="CC246" i="9"/>
  <c r="U246" i="9" s="1"/>
  <c r="T246" i="9"/>
  <c r="CA246" i="9"/>
  <c r="S246" i="9" s="1"/>
  <c r="BZ246" i="9"/>
  <c r="R246" i="9" s="1"/>
  <c r="BY246" i="9"/>
  <c r="Q246" i="9" s="1"/>
  <c r="BX246" i="9"/>
  <c r="P246" i="9" s="1"/>
  <c r="BW246" i="9"/>
  <c r="O246" i="9" s="1"/>
  <c r="BV246" i="9"/>
  <c r="N246" i="9" s="1"/>
  <c r="BU246" i="9"/>
  <c r="M246" i="9" s="1"/>
  <c r="BT246" i="9"/>
  <c r="L246" i="9" s="1"/>
  <c r="CD245" i="9"/>
  <c r="V245" i="9" s="1"/>
  <c r="CC245" i="9"/>
  <c r="U245" i="9" s="1"/>
  <c r="T245" i="9"/>
  <c r="CA245" i="9"/>
  <c r="S245" i="9" s="1"/>
  <c r="BZ245" i="9"/>
  <c r="R245" i="9" s="1"/>
  <c r="BY245" i="9"/>
  <c r="Q245" i="9" s="1"/>
  <c r="BX245" i="9"/>
  <c r="P245" i="9" s="1"/>
  <c r="BW245" i="9"/>
  <c r="O245" i="9" s="1"/>
  <c r="BV245" i="9"/>
  <c r="N245" i="9" s="1"/>
  <c r="BU245" i="9"/>
  <c r="M245" i="9" s="1"/>
  <c r="BT245" i="9"/>
  <c r="L245" i="9" s="1"/>
  <c r="CD244" i="9"/>
  <c r="V244" i="9" s="1"/>
  <c r="CC244" i="9"/>
  <c r="U244" i="9" s="1"/>
  <c r="T244" i="9"/>
  <c r="CA244" i="9"/>
  <c r="S244" i="9" s="1"/>
  <c r="BZ244" i="9"/>
  <c r="R244" i="9" s="1"/>
  <c r="BY244" i="9"/>
  <c r="Q244" i="9" s="1"/>
  <c r="BX244" i="9"/>
  <c r="P244" i="9" s="1"/>
  <c r="BW244" i="9"/>
  <c r="O244" i="9" s="1"/>
  <c r="BV244" i="9"/>
  <c r="N244" i="9" s="1"/>
  <c r="BU244" i="9"/>
  <c r="M244" i="9" s="1"/>
  <c r="BT244" i="9"/>
  <c r="L244" i="9" s="1"/>
  <c r="CD243" i="9"/>
  <c r="V243" i="9" s="1"/>
  <c r="CC243" i="9"/>
  <c r="U243" i="9" s="1"/>
  <c r="T243" i="9"/>
  <c r="CA243" i="9"/>
  <c r="S243" i="9" s="1"/>
  <c r="BZ243" i="9"/>
  <c r="R243" i="9" s="1"/>
  <c r="BY243" i="9"/>
  <c r="Q243" i="9" s="1"/>
  <c r="BX243" i="9"/>
  <c r="P243" i="9" s="1"/>
  <c r="BW243" i="9"/>
  <c r="O243" i="9" s="1"/>
  <c r="BV243" i="9"/>
  <c r="N243" i="9" s="1"/>
  <c r="BU243" i="9"/>
  <c r="M243" i="9" s="1"/>
  <c r="BT243" i="9"/>
  <c r="L243" i="9" s="1"/>
  <c r="CD242" i="9"/>
  <c r="V242" i="9" s="1"/>
  <c r="CC242" i="9"/>
  <c r="U242" i="9" s="1"/>
  <c r="T242" i="9"/>
  <c r="CA242" i="9"/>
  <c r="S242" i="9" s="1"/>
  <c r="BZ242" i="9"/>
  <c r="R242" i="9" s="1"/>
  <c r="BY242" i="9"/>
  <c r="Q242" i="9" s="1"/>
  <c r="BX242" i="9"/>
  <c r="P242" i="9" s="1"/>
  <c r="BW242" i="9"/>
  <c r="O242" i="9" s="1"/>
  <c r="BV242" i="9"/>
  <c r="N242" i="9" s="1"/>
  <c r="BU242" i="9"/>
  <c r="M242" i="9" s="1"/>
  <c r="BT242" i="9"/>
  <c r="L242" i="9" s="1"/>
  <c r="CD241" i="9"/>
  <c r="V241" i="9" s="1"/>
  <c r="CC241" i="9"/>
  <c r="U241" i="9" s="1"/>
  <c r="T241" i="9"/>
  <c r="CA241" i="9"/>
  <c r="S241" i="9" s="1"/>
  <c r="BZ241" i="9"/>
  <c r="R241" i="9" s="1"/>
  <c r="BY241" i="9"/>
  <c r="Q241" i="9" s="1"/>
  <c r="BX241" i="9"/>
  <c r="P241" i="9" s="1"/>
  <c r="BW241" i="9"/>
  <c r="O241" i="9" s="1"/>
  <c r="BV241" i="9"/>
  <c r="N241" i="9" s="1"/>
  <c r="BU241" i="9"/>
  <c r="M241" i="9" s="1"/>
  <c r="BT241" i="9"/>
  <c r="L241" i="9" s="1"/>
  <c r="CD240" i="9"/>
  <c r="V240" i="9" s="1"/>
  <c r="CC240" i="9"/>
  <c r="U240" i="9" s="1"/>
  <c r="T240" i="9"/>
  <c r="CA240" i="9"/>
  <c r="S240" i="9" s="1"/>
  <c r="BZ240" i="9"/>
  <c r="R240" i="9" s="1"/>
  <c r="BY240" i="9"/>
  <c r="Q240" i="9" s="1"/>
  <c r="BX240" i="9"/>
  <c r="P240" i="9" s="1"/>
  <c r="BW240" i="9"/>
  <c r="O240" i="9" s="1"/>
  <c r="BV240" i="9"/>
  <c r="N240" i="9" s="1"/>
  <c r="BU240" i="9"/>
  <c r="M240" i="9" s="1"/>
  <c r="BT240" i="9"/>
  <c r="L240" i="9" s="1"/>
  <c r="CD239" i="9"/>
  <c r="V239" i="9" s="1"/>
  <c r="CC239" i="9"/>
  <c r="U239" i="9" s="1"/>
  <c r="T239" i="9"/>
  <c r="CA239" i="9"/>
  <c r="S239" i="9" s="1"/>
  <c r="BZ239" i="9"/>
  <c r="R239" i="9" s="1"/>
  <c r="BY239" i="9"/>
  <c r="Q239" i="9" s="1"/>
  <c r="BX239" i="9"/>
  <c r="P239" i="9" s="1"/>
  <c r="BW239" i="9"/>
  <c r="O239" i="9" s="1"/>
  <c r="BV239" i="9"/>
  <c r="N239" i="9" s="1"/>
  <c r="BU239" i="9"/>
  <c r="M239" i="9" s="1"/>
  <c r="BT239" i="9"/>
  <c r="L239" i="9" s="1"/>
  <c r="CD238" i="9"/>
  <c r="V238" i="9" s="1"/>
  <c r="CC238" i="9"/>
  <c r="U238" i="9" s="1"/>
  <c r="T238" i="9"/>
  <c r="CA238" i="9"/>
  <c r="S238" i="9" s="1"/>
  <c r="BZ238" i="9"/>
  <c r="R238" i="9" s="1"/>
  <c r="BY238" i="9"/>
  <c r="Q238" i="9" s="1"/>
  <c r="BX238" i="9"/>
  <c r="P238" i="9" s="1"/>
  <c r="BW238" i="9"/>
  <c r="O238" i="9" s="1"/>
  <c r="BV238" i="9"/>
  <c r="N238" i="9" s="1"/>
  <c r="BU238" i="9"/>
  <c r="M238" i="9" s="1"/>
  <c r="BT238" i="9"/>
  <c r="L238" i="9" s="1"/>
  <c r="CD237" i="9"/>
  <c r="V237" i="9" s="1"/>
  <c r="CC237" i="9"/>
  <c r="U237" i="9" s="1"/>
  <c r="T237" i="9"/>
  <c r="CA237" i="9"/>
  <c r="S237" i="9" s="1"/>
  <c r="BZ237" i="9"/>
  <c r="R237" i="9" s="1"/>
  <c r="BY237" i="9"/>
  <c r="Q237" i="9" s="1"/>
  <c r="BX237" i="9"/>
  <c r="P237" i="9" s="1"/>
  <c r="BW237" i="9"/>
  <c r="O237" i="9" s="1"/>
  <c r="BV237" i="9"/>
  <c r="N237" i="9" s="1"/>
  <c r="BU237" i="9"/>
  <c r="M237" i="9" s="1"/>
  <c r="BT237" i="9"/>
  <c r="L237" i="9" s="1"/>
  <c r="CD236" i="9"/>
  <c r="V236" i="9" s="1"/>
  <c r="CC236" i="9"/>
  <c r="U236" i="9" s="1"/>
  <c r="T236" i="9"/>
  <c r="CA236" i="9"/>
  <c r="S236" i="9" s="1"/>
  <c r="BZ236" i="9"/>
  <c r="R236" i="9" s="1"/>
  <c r="BY236" i="9"/>
  <c r="Q236" i="9" s="1"/>
  <c r="BX236" i="9"/>
  <c r="P236" i="9" s="1"/>
  <c r="BW236" i="9"/>
  <c r="O236" i="9" s="1"/>
  <c r="BV236" i="9"/>
  <c r="N236" i="9" s="1"/>
  <c r="BU236" i="9"/>
  <c r="M236" i="9" s="1"/>
  <c r="BT236" i="9"/>
  <c r="L236" i="9" s="1"/>
  <c r="CD235" i="9"/>
  <c r="V235" i="9" s="1"/>
  <c r="CC235" i="9"/>
  <c r="U235" i="9" s="1"/>
  <c r="T235" i="9"/>
  <c r="CA235" i="9"/>
  <c r="S235" i="9" s="1"/>
  <c r="BZ235" i="9"/>
  <c r="R235" i="9" s="1"/>
  <c r="BY235" i="9"/>
  <c r="Q235" i="9" s="1"/>
  <c r="BX235" i="9"/>
  <c r="P235" i="9" s="1"/>
  <c r="BW235" i="9"/>
  <c r="O235" i="9" s="1"/>
  <c r="BV235" i="9"/>
  <c r="N235" i="9" s="1"/>
  <c r="BU235" i="9"/>
  <c r="M235" i="9" s="1"/>
  <c r="BT235" i="9"/>
  <c r="L235" i="9" s="1"/>
  <c r="CD234" i="9"/>
  <c r="V234" i="9" s="1"/>
  <c r="CC234" i="9"/>
  <c r="U234" i="9" s="1"/>
  <c r="T234" i="9"/>
  <c r="CA234" i="9"/>
  <c r="S234" i="9" s="1"/>
  <c r="BZ234" i="9"/>
  <c r="R234" i="9" s="1"/>
  <c r="BY234" i="9"/>
  <c r="Q234" i="9" s="1"/>
  <c r="BX234" i="9"/>
  <c r="P234" i="9" s="1"/>
  <c r="BW234" i="9"/>
  <c r="O234" i="9" s="1"/>
  <c r="BV234" i="9"/>
  <c r="N234" i="9" s="1"/>
  <c r="BU234" i="9"/>
  <c r="M234" i="9" s="1"/>
  <c r="BT234" i="9"/>
  <c r="L234" i="9" s="1"/>
  <c r="CD233" i="9"/>
  <c r="V233" i="9" s="1"/>
  <c r="CC233" i="9"/>
  <c r="U233" i="9" s="1"/>
  <c r="T233" i="9"/>
  <c r="CA233" i="9"/>
  <c r="S233" i="9" s="1"/>
  <c r="BZ233" i="9"/>
  <c r="R233" i="9" s="1"/>
  <c r="BY233" i="9"/>
  <c r="Q233" i="9" s="1"/>
  <c r="BX233" i="9"/>
  <c r="P233" i="9" s="1"/>
  <c r="BW233" i="9"/>
  <c r="O233" i="9" s="1"/>
  <c r="BV233" i="9"/>
  <c r="N233" i="9" s="1"/>
  <c r="BU233" i="9"/>
  <c r="M233" i="9" s="1"/>
  <c r="BT233" i="9"/>
  <c r="L233" i="9" s="1"/>
  <c r="CD232" i="9"/>
  <c r="V232" i="9" s="1"/>
  <c r="CC232" i="9"/>
  <c r="U232" i="9" s="1"/>
  <c r="T232" i="9"/>
  <c r="CA232" i="9"/>
  <c r="S232" i="9" s="1"/>
  <c r="BZ232" i="9"/>
  <c r="R232" i="9" s="1"/>
  <c r="BY232" i="9"/>
  <c r="Q232" i="9" s="1"/>
  <c r="BX232" i="9"/>
  <c r="P232" i="9" s="1"/>
  <c r="BW232" i="9"/>
  <c r="O232" i="9" s="1"/>
  <c r="BV232" i="9"/>
  <c r="N232" i="9" s="1"/>
  <c r="BU232" i="9"/>
  <c r="M232" i="9" s="1"/>
  <c r="BT232" i="9"/>
  <c r="L232" i="9" s="1"/>
  <c r="CD231" i="9"/>
  <c r="V231" i="9" s="1"/>
  <c r="CC231" i="9"/>
  <c r="U231" i="9" s="1"/>
  <c r="T231" i="9"/>
  <c r="CA231" i="9"/>
  <c r="S231" i="9" s="1"/>
  <c r="BZ231" i="9"/>
  <c r="R231" i="9" s="1"/>
  <c r="BY231" i="9"/>
  <c r="Q231" i="9" s="1"/>
  <c r="BX231" i="9"/>
  <c r="P231" i="9" s="1"/>
  <c r="BW231" i="9"/>
  <c r="O231" i="9" s="1"/>
  <c r="BV231" i="9"/>
  <c r="N231" i="9" s="1"/>
  <c r="BU231" i="9"/>
  <c r="M231" i="9" s="1"/>
  <c r="BT231" i="9"/>
  <c r="L231" i="9" s="1"/>
  <c r="CD230" i="9"/>
  <c r="V230" i="9" s="1"/>
  <c r="CC230" i="9"/>
  <c r="U230" i="9" s="1"/>
  <c r="T230" i="9"/>
  <c r="CA230" i="9"/>
  <c r="S230" i="9" s="1"/>
  <c r="BZ230" i="9"/>
  <c r="R230" i="9" s="1"/>
  <c r="BY230" i="9"/>
  <c r="Q230" i="9" s="1"/>
  <c r="BX230" i="9"/>
  <c r="P230" i="9" s="1"/>
  <c r="BW230" i="9"/>
  <c r="O230" i="9" s="1"/>
  <c r="BV230" i="9"/>
  <c r="N230" i="9" s="1"/>
  <c r="BU230" i="9"/>
  <c r="M230" i="9" s="1"/>
  <c r="BT230" i="9"/>
  <c r="L230" i="9" s="1"/>
  <c r="CD229" i="9"/>
  <c r="V229" i="9" s="1"/>
  <c r="CC229" i="9"/>
  <c r="U229" i="9" s="1"/>
  <c r="T229" i="9"/>
  <c r="CA229" i="9"/>
  <c r="S229" i="9" s="1"/>
  <c r="BZ229" i="9"/>
  <c r="R229" i="9" s="1"/>
  <c r="BY229" i="9"/>
  <c r="Q229" i="9" s="1"/>
  <c r="BX229" i="9"/>
  <c r="P229" i="9" s="1"/>
  <c r="BW229" i="9"/>
  <c r="O229" i="9" s="1"/>
  <c r="BV229" i="9"/>
  <c r="N229" i="9" s="1"/>
  <c r="BU229" i="9"/>
  <c r="M229" i="9" s="1"/>
  <c r="BT229" i="9"/>
  <c r="L229" i="9" s="1"/>
  <c r="CD228" i="9"/>
  <c r="V228" i="9" s="1"/>
  <c r="CC228" i="9"/>
  <c r="U228" i="9" s="1"/>
  <c r="T228" i="9"/>
  <c r="CA228" i="9"/>
  <c r="S228" i="9" s="1"/>
  <c r="BZ228" i="9"/>
  <c r="R228" i="9" s="1"/>
  <c r="BY228" i="9"/>
  <c r="Q228" i="9" s="1"/>
  <c r="BX228" i="9"/>
  <c r="P228" i="9" s="1"/>
  <c r="BW228" i="9"/>
  <c r="O228" i="9" s="1"/>
  <c r="BV228" i="9"/>
  <c r="N228" i="9" s="1"/>
  <c r="BU228" i="9"/>
  <c r="M228" i="9" s="1"/>
  <c r="BT228" i="9"/>
  <c r="L228" i="9" s="1"/>
  <c r="CD227" i="9"/>
  <c r="V227" i="9" s="1"/>
  <c r="CC227" i="9"/>
  <c r="U227" i="9" s="1"/>
  <c r="T227" i="9"/>
  <c r="CA227" i="9"/>
  <c r="S227" i="9" s="1"/>
  <c r="BZ227" i="9"/>
  <c r="R227" i="9" s="1"/>
  <c r="BY227" i="9"/>
  <c r="Q227" i="9" s="1"/>
  <c r="BX227" i="9"/>
  <c r="P227" i="9" s="1"/>
  <c r="BW227" i="9"/>
  <c r="O227" i="9" s="1"/>
  <c r="BV227" i="9"/>
  <c r="N227" i="9" s="1"/>
  <c r="BU227" i="9"/>
  <c r="M227" i="9" s="1"/>
  <c r="BT227" i="9"/>
  <c r="L227" i="9" s="1"/>
  <c r="CD226" i="9"/>
  <c r="V226" i="9" s="1"/>
  <c r="CC226" i="9"/>
  <c r="U226" i="9" s="1"/>
  <c r="T226" i="9"/>
  <c r="CA226" i="9"/>
  <c r="S226" i="9" s="1"/>
  <c r="BZ226" i="9"/>
  <c r="R226" i="9" s="1"/>
  <c r="BY226" i="9"/>
  <c r="Q226" i="9" s="1"/>
  <c r="BX226" i="9"/>
  <c r="P226" i="9" s="1"/>
  <c r="BW226" i="9"/>
  <c r="O226" i="9" s="1"/>
  <c r="BV226" i="9"/>
  <c r="N226" i="9" s="1"/>
  <c r="BU226" i="9"/>
  <c r="M226" i="9" s="1"/>
  <c r="BT226" i="9"/>
  <c r="L226" i="9" s="1"/>
  <c r="CD225" i="9"/>
  <c r="V225" i="9" s="1"/>
  <c r="CC225" i="9"/>
  <c r="U225" i="9" s="1"/>
  <c r="T225" i="9"/>
  <c r="CA225" i="9"/>
  <c r="S225" i="9" s="1"/>
  <c r="BZ225" i="9"/>
  <c r="R225" i="9" s="1"/>
  <c r="BY225" i="9"/>
  <c r="Q225" i="9" s="1"/>
  <c r="BX225" i="9"/>
  <c r="P225" i="9" s="1"/>
  <c r="BW225" i="9"/>
  <c r="O225" i="9" s="1"/>
  <c r="BV225" i="9"/>
  <c r="N225" i="9" s="1"/>
  <c r="BU225" i="9"/>
  <c r="M225" i="9" s="1"/>
  <c r="BT225" i="9"/>
  <c r="L225" i="9" s="1"/>
  <c r="CD224" i="9"/>
  <c r="V224" i="9" s="1"/>
  <c r="CC224" i="9"/>
  <c r="U224" i="9" s="1"/>
  <c r="T224" i="9"/>
  <c r="CA224" i="9"/>
  <c r="S224" i="9" s="1"/>
  <c r="BZ224" i="9"/>
  <c r="R224" i="9" s="1"/>
  <c r="BY224" i="9"/>
  <c r="Q224" i="9" s="1"/>
  <c r="BX224" i="9"/>
  <c r="P224" i="9" s="1"/>
  <c r="BW224" i="9"/>
  <c r="O224" i="9" s="1"/>
  <c r="BV224" i="9"/>
  <c r="N224" i="9" s="1"/>
  <c r="BU224" i="9"/>
  <c r="M224" i="9" s="1"/>
  <c r="BT224" i="9"/>
  <c r="L224" i="9" s="1"/>
  <c r="CD223" i="9"/>
  <c r="V223" i="9" s="1"/>
  <c r="CC223" i="9"/>
  <c r="U223" i="9" s="1"/>
  <c r="T223" i="9"/>
  <c r="CA223" i="9"/>
  <c r="S223" i="9" s="1"/>
  <c r="BZ223" i="9"/>
  <c r="R223" i="9" s="1"/>
  <c r="BY223" i="9"/>
  <c r="Q223" i="9" s="1"/>
  <c r="BX223" i="9"/>
  <c r="P223" i="9" s="1"/>
  <c r="BW223" i="9"/>
  <c r="O223" i="9" s="1"/>
  <c r="BV223" i="9"/>
  <c r="N223" i="9" s="1"/>
  <c r="BU223" i="9"/>
  <c r="M223" i="9" s="1"/>
  <c r="BT223" i="9"/>
  <c r="L223" i="9" s="1"/>
  <c r="CD222" i="9"/>
  <c r="V222" i="9" s="1"/>
  <c r="CC222" i="9"/>
  <c r="U222" i="9" s="1"/>
  <c r="T222" i="9"/>
  <c r="CA222" i="9"/>
  <c r="S222" i="9" s="1"/>
  <c r="BZ222" i="9"/>
  <c r="R222" i="9" s="1"/>
  <c r="BY222" i="9"/>
  <c r="Q222" i="9" s="1"/>
  <c r="BX222" i="9"/>
  <c r="P222" i="9" s="1"/>
  <c r="BW222" i="9"/>
  <c r="O222" i="9" s="1"/>
  <c r="BV222" i="9"/>
  <c r="N222" i="9" s="1"/>
  <c r="BU222" i="9"/>
  <c r="M222" i="9" s="1"/>
  <c r="BT222" i="9"/>
  <c r="L222" i="9" s="1"/>
  <c r="CD221" i="9"/>
  <c r="V221" i="9" s="1"/>
  <c r="CC221" i="9"/>
  <c r="U221" i="9" s="1"/>
  <c r="T221" i="9"/>
  <c r="CA221" i="9"/>
  <c r="S221" i="9" s="1"/>
  <c r="BZ221" i="9"/>
  <c r="R221" i="9" s="1"/>
  <c r="BY221" i="9"/>
  <c r="Q221" i="9" s="1"/>
  <c r="BX221" i="9"/>
  <c r="P221" i="9" s="1"/>
  <c r="BW221" i="9"/>
  <c r="O221" i="9" s="1"/>
  <c r="BV221" i="9"/>
  <c r="N221" i="9" s="1"/>
  <c r="BU221" i="9"/>
  <c r="M221" i="9" s="1"/>
  <c r="BT221" i="9"/>
  <c r="L221" i="9" s="1"/>
  <c r="CD220" i="9"/>
  <c r="V220" i="9" s="1"/>
  <c r="CC220" i="9"/>
  <c r="U220" i="9" s="1"/>
  <c r="T220" i="9"/>
  <c r="CA220" i="9"/>
  <c r="S220" i="9" s="1"/>
  <c r="BZ220" i="9"/>
  <c r="R220" i="9" s="1"/>
  <c r="BY220" i="9"/>
  <c r="Q220" i="9" s="1"/>
  <c r="BX220" i="9"/>
  <c r="P220" i="9" s="1"/>
  <c r="BW220" i="9"/>
  <c r="O220" i="9" s="1"/>
  <c r="BV220" i="9"/>
  <c r="N220" i="9" s="1"/>
  <c r="BU220" i="9"/>
  <c r="M220" i="9" s="1"/>
  <c r="BT220" i="9"/>
  <c r="L220" i="9" s="1"/>
  <c r="CD219" i="9"/>
  <c r="V219" i="9" s="1"/>
  <c r="CC219" i="9"/>
  <c r="U219" i="9" s="1"/>
  <c r="T219" i="9"/>
  <c r="CA219" i="9"/>
  <c r="S219" i="9" s="1"/>
  <c r="BZ219" i="9"/>
  <c r="R219" i="9" s="1"/>
  <c r="BY219" i="9"/>
  <c r="Q219" i="9" s="1"/>
  <c r="BX219" i="9"/>
  <c r="P219" i="9" s="1"/>
  <c r="BW219" i="9"/>
  <c r="O219" i="9" s="1"/>
  <c r="BV219" i="9"/>
  <c r="N219" i="9" s="1"/>
  <c r="BU219" i="9"/>
  <c r="M219" i="9" s="1"/>
  <c r="BT219" i="9"/>
  <c r="L219" i="9" s="1"/>
  <c r="CD218" i="9"/>
  <c r="V218" i="9" s="1"/>
  <c r="CC218" i="9"/>
  <c r="U218" i="9" s="1"/>
  <c r="T218" i="9"/>
  <c r="CA218" i="9"/>
  <c r="S218" i="9" s="1"/>
  <c r="BZ218" i="9"/>
  <c r="R218" i="9" s="1"/>
  <c r="BY218" i="9"/>
  <c r="Q218" i="9" s="1"/>
  <c r="BX218" i="9"/>
  <c r="P218" i="9" s="1"/>
  <c r="BW218" i="9"/>
  <c r="O218" i="9" s="1"/>
  <c r="BV218" i="9"/>
  <c r="N218" i="9" s="1"/>
  <c r="BU218" i="9"/>
  <c r="M218" i="9" s="1"/>
  <c r="BT218" i="9"/>
  <c r="L218" i="9" s="1"/>
  <c r="CD217" i="9"/>
  <c r="V217" i="9" s="1"/>
  <c r="CC217" i="9"/>
  <c r="U217" i="9" s="1"/>
  <c r="T217" i="9"/>
  <c r="CA217" i="9"/>
  <c r="S217" i="9" s="1"/>
  <c r="BZ217" i="9"/>
  <c r="R217" i="9" s="1"/>
  <c r="BY217" i="9"/>
  <c r="Q217" i="9" s="1"/>
  <c r="BX217" i="9"/>
  <c r="P217" i="9" s="1"/>
  <c r="BW217" i="9"/>
  <c r="O217" i="9" s="1"/>
  <c r="BV217" i="9"/>
  <c r="N217" i="9" s="1"/>
  <c r="BU217" i="9"/>
  <c r="M217" i="9" s="1"/>
  <c r="BT217" i="9"/>
  <c r="L217" i="9" s="1"/>
  <c r="CD216" i="9"/>
  <c r="V216" i="9" s="1"/>
  <c r="CC216" i="9"/>
  <c r="U216" i="9" s="1"/>
  <c r="T216" i="9"/>
  <c r="CA216" i="9"/>
  <c r="S216" i="9" s="1"/>
  <c r="BZ216" i="9"/>
  <c r="R216" i="9" s="1"/>
  <c r="BY216" i="9"/>
  <c r="Q216" i="9" s="1"/>
  <c r="BX216" i="9"/>
  <c r="P216" i="9" s="1"/>
  <c r="BW216" i="9"/>
  <c r="O216" i="9" s="1"/>
  <c r="BV216" i="9"/>
  <c r="N216" i="9" s="1"/>
  <c r="BU216" i="9"/>
  <c r="M216" i="9" s="1"/>
  <c r="BT216" i="9"/>
  <c r="L216" i="9" s="1"/>
  <c r="CD215" i="9"/>
  <c r="V215" i="9" s="1"/>
  <c r="CC215" i="9"/>
  <c r="U215" i="9" s="1"/>
  <c r="T215" i="9"/>
  <c r="CA215" i="9"/>
  <c r="S215" i="9" s="1"/>
  <c r="BZ215" i="9"/>
  <c r="R215" i="9" s="1"/>
  <c r="BY215" i="9"/>
  <c r="Q215" i="9" s="1"/>
  <c r="BX215" i="9"/>
  <c r="P215" i="9" s="1"/>
  <c r="BW215" i="9"/>
  <c r="O215" i="9" s="1"/>
  <c r="BV215" i="9"/>
  <c r="N215" i="9" s="1"/>
  <c r="BU215" i="9"/>
  <c r="M215" i="9" s="1"/>
  <c r="BT215" i="9"/>
  <c r="L215" i="9" s="1"/>
  <c r="CD214" i="9"/>
  <c r="V214" i="9" s="1"/>
  <c r="CC214" i="9"/>
  <c r="U214" i="9" s="1"/>
  <c r="T214" i="9"/>
  <c r="CA214" i="9"/>
  <c r="S214" i="9" s="1"/>
  <c r="BZ214" i="9"/>
  <c r="R214" i="9" s="1"/>
  <c r="BY214" i="9"/>
  <c r="Q214" i="9" s="1"/>
  <c r="BX214" i="9"/>
  <c r="P214" i="9" s="1"/>
  <c r="BW214" i="9"/>
  <c r="O214" i="9" s="1"/>
  <c r="BV214" i="9"/>
  <c r="N214" i="9" s="1"/>
  <c r="BU214" i="9"/>
  <c r="M214" i="9" s="1"/>
  <c r="BT214" i="9"/>
  <c r="L214" i="9" s="1"/>
  <c r="CD213" i="9"/>
  <c r="V213" i="9" s="1"/>
  <c r="CC213" i="9"/>
  <c r="U213" i="9" s="1"/>
  <c r="T213" i="9"/>
  <c r="CA213" i="9"/>
  <c r="S213" i="9" s="1"/>
  <c r="BZ213" i="9"/>
  <c r="R213" i="9" s="1"/>
  <c r="BY213" i="9"/>
  <c r="Q213" i="9" s="1"/>
  <c r="BX213" i="9"/>
  <c r="P213" i="9" s="1"/>
  <c r="BW213" i="9"/>
  <c r="O213" i="9" s="1"/>
  <c r="BV213" i="9"/>
  <c r="N213" i="9" s="1"/>
  <c r="BU213" i="9"/>
  <c r="M213" i="9" s="1"/>
  <c r="BT213" i="9"/>
  <c r="L213" i="9" s="1"/>
  <c r="CD212" i="9"/>
  <c r="V212" i="9" s="1"/>
  <c r="CC212" i="9"/>
  <c r="U212" i="9" s="1"/>
  <c r="T212" i="9"/>
  <c r="CA212" i="9"/>
  <c r="S212" i="9" s="1"/>
  <c r="BZ212" i="9"/>
  <c r="R212" i="9" s="1"/>
  <c r="BY212" i="9"/>
  <c r="Q212" i="9" s="1"/>
  <c r="BX212" i="9"/>
  <c r="P212" i="9" s="1"/>
  <c r="BW212" i="9"/>
  <c r="O212" i="9" s="1"/>
  <c r="BV212" i="9"/>
  <c r="N212" i="9" s="1"/>
  <c r="BU212" i="9"/>
  <c r="M212" i="9" s="1"/>
  <c r="BT212" i="9"/>
  <c r="L212" i="9" s="1"/>
  <c r="CD211" i="9"/>
  <c r="V211" i="9" s="1"/>
  <c r="CC211" i="9"/>
  <c r="U211" i="9" s="1"/>
  <c r="T211" i="9"/>
  <c r="CA211" i="9"/>
  <c r="S211" i="9" s="1"/>
  <c r="BZ211" i="9"/>
  <c r="R211" i="9" s="1"/>
  <c r="BY211" i="9"/>
  <c r="Q211" i="9" s="1"/>
  <c r="BX211" i="9"/>
  <c r="P211" i="9" s="1"/>
  <c r="BW211" i="9"/>
  <c r="O211" i="9" s="1"/>
  <c r="BV211" i="9"/>
  <c r="N211" i="9" s="1"/>
  <c r="BU211" i="9"/>
  <c r="M211" i="9" s="1"/>
  <c r="BT211" i="9"/>
  <c r="L211" i="9" s="1"/>
  <c r="CD210" i="9"/>
  <c r="V210" i="9" s="1"/>
  <c r="CC210" i="9"/>
  <c r="U210" i="9" s="1"/>
  <c r="T210" i="9"/>
  <c r="CA210" i="9"/>
  <c r="S210" i="9" s="1"/>
  <c r="BZ210" i="9"/>
  <c r="R210" i="9" s="1"/>
  <c r="BY210" i="9"/>
  <c r="Q210" i="9" s="1"/>
  <c r="BX210" i="9"/>
  <c r="P210" i="9" s="1"/>
  <c r="BW210" i="9"/>
  <c r="O210" i="9" s="1"/>
  <c r="BV210" i="9"/>
  <c r="N210" i="9" s="1"/>
  <c r="BU210" i="9"/>
  <c r="M210" i="9" s="1"/>
  <c r="BT210" i="9"/>
  <c r="L210" i="9" s="1"/>
  <c r="CD209" i="9"/>
  <c r="V209" i="9" s="1"/>
  <c r="CC209" i="9"/>
  <c r="U209" i="9" s="1"/>
  <c r="T209" i="9"/>
  <c r="CA209" i="9"/>
  <c r="S209" i="9" s="1"/>
  <c r="BZ209" i="9"/>
  <c r="R209" i="9" s="1"/>
  <c r="BY209" i="9"/>
  <c r="Q209" i="9" s="1"/>
  <c r="BX209" i="9"/>
  <c r="P209" i="9" s="1"/>
  <c r="BW209" i="9"/>
  <c r="O209" i="9" s="1"/>
  <c r="BV209" i="9"/>
  <c r="N209" i="9" s="1"/>
  <c r="BU209" i="9"/>
  <c r="M209" i="9" s="1"/>
  <c r="BT209" i="9"/>
  <c r="L209" i="9" s="1"/>
  <c r="CD208" i="9"/>
  <c r="V208" i="9" s="1"/>
  <c r="CC208" i="9"/>
  <c r="U208" i="9" s="1"/>
  <c r="T208" i="9"/>
  <c r="CA208" i="9"/>
  <c r="S208" i="9" s="1"/>
  <c r="BZ208" i="9"/>
  <c r="R208" i="9" s="1"/>
  <c r="BY208" i="9"/>
  <c r="Q208" i="9" s="1"/>
  <c r="BX208" i="9"/>
  <c r="P208" i="9" s="1"/>
  <c r="BW208" i="9"/>
  <c r="O208" i="9" s="1"/>
  <c r="BV208" i="9"/>
  <c r="N208" i="9" s="1"/>
  <c r="BU208" i="9"/>
  <c r="M208" i="9" s="1"/>
  <c r="BT208" i="9"/>
  <c r="L208" i="9" s="1"/>
  <c r="CD207" i="9"/>
  <c r="V207" i="9" s="1"/>
  <c r="CC207" i="9"/>
  <c r="U207" i="9" s="1"/>
  <c r="T207" i="9"/>
  <c r="CA207" i="9"/>
  <c r="S207" i="9" s="1"/>
  <c r="BZ207" i="9"/>
  <c r="R207" i="9" s="1"/>
  <c r="BY207" i="9"/>
  <c r="Q207" i="9" s="1"/>
  <c r="BX207" i="9"/>
  <c r="P207" i="9" s="1"/>
  <c r="BW207" i="9"/>
  <c r="O207" i="9" s="1"/>
  <c r="BV207" i="9"/>
  <c r="N207" i="9" s="1"/>
  <c r="BU207" i="9"/>
  <c r="M207" i="9" s="1"/>
  <c r="BT207" i="9"/>
  <c r="L207" i="9" s="1"/>
  <c r="CD206" i="9"/>
  <c r="V206" i="9" s="1"/>
  <c r="CC206" i="9"/>
  <c r="U206" i="9" s="1"/>
  <c r="T206" i="9"/>
  <c r="CA206" i="9"/>
  <c r="S206" i="9" s="1"/>
  <c r="BZ206" i="9"/>
  <c r="R206" i="9" s="1"/>
  <c r="BY206" i="9"/>
  <c r="Q206" i="9" s="1"/>
  <c r="BX206" i="9"/>
  <c r="P206" i="9" s="1"/>
  <c r="BW206" i="9"/>
  <c r="O206" i="9" s="1"/>
  <c r="BV206" i="9"/>
  <c r="N206" i="9" s="1"/>
  <c r="BU206" i="9"/>
  <c r="M206" i="9" s="1"/>
  <c r="BT206" i="9"/>
  <c r="L206" i="9" s="1"/>
  <c r="CD205" i="9"/>
  <c r="V205" i="9" s="1"/>
  <c r="CC205" i="9"/>
  <c r="U205" i="9" s="1"/>
  <c r="T205" i="9"/>
  <c r="CA205" i="9"/>
  <c r="S205" i="9" s="1"/>
  <c r="BZ205" i="9"/>
  <c r="R205" i="9" s="1"/>
  <c r="BY205" i="9"/>
  <c r="Q205" i="9" s="1"/>
  <c r="BX205" i="9"/>
  <c r="P205" i="9" s="1"/>
  <c r="BW205" i="9"/>
  <c r="O205" i="9" s="1"/>
  <c r="BV205" i="9"/>
  <c r="N205" i="9" s="1"/>
  <c r="BU205" i="9"/>
  <c r="M205" i="9" s="1"/>
  <c r="BT205" i="9"/>
  <c r="L205" i="9" s="1"/>
  <c r="CD204" i="9"/>
  <c r="V204" i="9" s="1"/>
  <c r="CC204" i="9"/>
  <c r="U204" i="9" s="1"/>
  <c r="T204" i="9"/>
  <c r="CA204" i="9"/>
  <c r="S204" i="9" s="1"/>
  <c r="BZ204" i="9"/>
  <c r="R204" i="9" s="1"/>
  <c r="BY204" i="9"/>
  <c r="Q204" i="9" s="1"/>
  <c r="BX204" i="9"/>
  <c r="P204" i="9" s="1"/>
  <c r="BW204" i="9"/>
  <c r="O204" i="9" s="1"/>
  <c r="BV204" i="9"/>
  <c r="N204" i="9" s="1"/>
  <c r="BU204" i="9"/>
  <c r="M204" i="9" s="1"/>
  <c r="BT204" i="9"/>
  <c r="L204" i="9" s="1"/>
  <c r="CD203" i="9"/>
  <c r="V203" i="9" s="1"/>
  <c r="CC203" i="9"/>
  <c r="U203" i="9" s="1"/>
  <c r="T203" i="9"/>
  <c r="CA203" i="9"/>
  <c r="S203" i="9" s="1"/>
  <c r="BZ203" i="9"/>
  <c r="R203" i="9" s="1"/>
  <c r="BY203" i="9"/>
  <c r="Q203" i="9" s="1"/>
  <c r="BX203" i="9"/>
  <c r="P203" i="9" s="1"/>
  <c r="BW203" i="9"/>
  <c r="O203" i="9" s="1"/>
  <c r="BV203" i="9"/>
  <c r="N203" i="9" s="1"/>
  <c r="BU203" i="9"/>
  <c r="M203" i="9" s="1"/>
  <c r="BT203" i="9"/>
  <c r="L203" i="9" s="1"/>
  <c r="CD202" i="9"/>
  <c r="V202" i="9" s="1"/>
  <c r="CC202" i="9"/>
  <c r="U202" i="9" s="1"/>
  <c r="T202" i="9"/>
  <c r="CA202" i="9"/>
  <c r="S202" i="9" s="1"/>
  <c r="BZ202" i="9"/>
  <c r="R202" i="9" s="1"/>
  <c r="BY202" i="9"/>
  <c r="Q202" i="9" s="1"/>
  <c r="BX202" i="9"/>
  <c r="P202" i="9" s="1"/>
  <c r="BW202" i="9"/>
  <c r="O202" i="9" s="1"/>
  <c r="BV202" i="9"/>
  <c r="N202" i="9" s="1"/>
  <c r="BU202" i="9"/>
  <c r="M202" i="9" s="1"/>
  <c r="BT202" i="9"/>
  <c r="L202" i="9" s="1"/>
  <c r="CD201" i="9"/>
  <c r="V201" i="9" s="1"/>
  <c r="CC201" i="9"/>
  <c r="U201" i="9" s="1"/>
  <c r="T201" i="9"/>
  <c r="CA201" i="9"/>
  <c r="S201" i="9" s="1"/>
  <c r="BZ201" i="9"/>
  <c r="R201" i="9" s="1"/>
  <c r="BY201" i="9"/>
  <c r="Q201" i="9" s="1"/>
  <c r="BX201" i="9"/>
  <c r="P201" i="9" s="1"/>
  <c r="BW201" i="9"/>
  <c r="O201" i="9" s="1"/>
  <c r="BV201" i="9"/>
  <c r="N201" i="9" s="1"/>
  <c r="BU201" i="9"/>
  <c r="M201" i="9" s="1"/>
  <c r="BT201" i="9"/>
  <c r="L201" i="9" s="1"/>
  <c r="CD200" i="9"/>
  <c r="V200" i="9" s="1"/>
  <c r="CC200" i="9"/>
  <c r="U200" i="9" s="1"/>
  <c r="T200" i="9"/>
  <c r="CA200" i="9"/>
  <c r="S200" i="9" s="1"/>
  <c r="BZ200" i="9"/>
  <c r="R200" i="9" s="1"/>
  <c r="BY200" i="9"/>
  <c r="Q200" i="9" s="1"/>
  <c r="BX200" i="9"/>
  <c r="P200" i="9" s="1"/>
  <c r="BW200" i="9"/>
  <c r="O200" i="9" s="1"/>
  <c r="BV200" i="9"/>
  <c r="N200" i="9" s="1"/>
  <c r="BU200" i="9"/>
  <c r="M200" i="9" s="1"/>
  <c r="BT200" i="9"/>
  <c r="L200" i="9" s="1"/>
  <c r="CD199" i="9"/>
  <c r="V199" i="9" s="1"/>
  <c r="CC199" i="9"/>
  <c r="U199" i="9" s="1"/>
  <c r="T199" i="9"/>
  <c r="CA199" i="9"/>
  <c r="S199" i="9" s="1"/>
  <c r="BZ199" i="9"/>
  <c r="R199" i="9" s="1"/>
  <c r="BY199" i="9"/>
  <c r="Q199" i="9" s="1"/>
  <c r="BX199" i="9"/>
  <c r="P199" i="9" s="1"/>
  <c r="BW199" i="9"/>
  <c r="O199" i="9" s="1"/>
  <c r="BV199" i="9"/>
  <c r="N199" i="9" s="1"/>
  <c r="BU199" i="9"/>
  <c r="M199" i="9" s="1"/>
  <c r="BT199" i="9"/>
  <c r="L199" i="9" s="1"/>
  <c r="CD198" i="9"/>
  <c r="V198" i="9" s="1"/>
  <c r="CC198" i="9"/>
  <c r="U198" i="9" s="1"/>
  <c r="T198" i="9"/>
  <c r="CA198" i="9"/>
  <c r="S198" i="9" s="1"/>
  <c r="BZ198" i="9"/>
  <c r="R198" i="9" s="1"/>
  <c r="BY198" i="9"/>
  <c r="Q198" i="9" s="1"/>
  <c r="BX198" i="9"/>
  <c r="P198" i="9" s="1"/>
  <c r="BW198" i="9"/>
  <c r="O198" i="9" s="1"/>
  <c r="BV198" i="9"/>
  <c r="N198" i="9" s="1"/>
  <c r="BU198" i="9"/>
  <c r="M198" i="9" s="1"/>
  <c r="BT198" i="9"/>
  <c r="L198" i="9" s="1"/>
  <c r="CD197" i="9"/>
  <c r="V197" i="9" s="1"/>
  <c r="CC197" i="9"/>
  <c r="U197" i="9" s="1"/>
  <c r="T197" i="9"/>
  <c r="CA197" i="9"/>
  <c r="S197" i="9" s="1"/>
  <c r="BZ197" i="9"/>
  <c r="R197" i="9" s="1"/>
  <c r="BY197" i="9"/>
  <c r="Q197" i="9" s="1"/>
  <c r="BX197" i="9"/>
  <c r="P197" i="9" s="1"/>
  <c r="BW197" i="9"/>
  <c r="O197" i="9" s="1"/>
  <c r="BV197" i="9"/>
  <c r="N197" i="9" s="1"/>
  <c r="BU197" i="9"/>
  <c r="M197" i="9" s="1"/>
  <c r="BT197" i="9"/>
  <c r="L197" i="9" s="1"/>
  <c r="CD196" i="9"/>
  <c r="V196" i="9" s="1"/>
  <c r="CC196" i="9"/>
  <c r="U196" i="9" s="1"/>
  <c r="T196" i="9"/>
  <c r="CA196" i="9"/>
  <c r="S196" i="9" s="1"/>
  <c r="BZ196" i="9"/>
  <c r="R196" i="9" s="1"/>
  <c r="BY196" i="9"/>
  <c r="Q196" i="9" s="1"/>
  <c r="BX196" i="9"/>
  <c r="P196" i="9" s="1"/>
  <c r="BW196" i="9"/>
  <c r="O196" i="9" s="1"/>
  <c r="BV196" i="9"/>
  <c r="N196" i="9" s="1"/>
  <c r="BU196" i="9"/>
  <c r="M196" i="9" s="1"/>
  <c r="BT196" i="9"/>
  <c r="L196" i="9" s="1"/>
  <c r="CD195" i="9"/>
  <c r="V195" i="9" s="1"/>
  <c r="CC195" i="9"/>
  <c r="U195" i="9" s="1"/>
  <c r="T195" i="9"/>
  <c r="CA195" i="9"/>
  <c r="S195" i="9" s="1"/>
  <c r="BZ195" i="9"/>
  <c r="R195" i="9" s="1"/>
  <c r="BY195" i="9"/>
  <c r="Q195" i="9" s="1"/>
  <c r="BX195" i="9"/>
  <c r="P195" i="9" s="1"/>
  <c r="BW195" i="9"/>
  <c r="O195" i="9" s="1"/>
  <c r="BV195" i="9"/>
  <c r="N195" i="9" s="1"/>
  <c r="BU195" i="9"/>
  <c r="M195" i="9" s="1"/>
  <c r="BT195" i="9"/>
  <c r="L195" i="9" s="1"/>
  <c r="CD194" i="9"/>
  <c r="V194" i="9" s="1"/>
  <c r="CC194" i="9"/>
  <c r="U194" i="9" s="1"/>
  <c r="T194" i="9"/>
  <c r="CA194" i="9"/>
  <c r="S194" i="9" s="1"/>
  <c r="BZ194" i="9"/>
  <c r="R194" i="9" s="1"/>
  <c r="BY194" i="9"/>
  <c r="Q194" i="9" s="1"/>
  <c r="BX194" i="9"/>
  <c r="P194" i="9" s="1"/>
  <c r="BW194" i="9"/>
  <c r="O194" i="9" s="1"/>
  <c r="BV194" i="9"/>
  <c r="N194" i="9" s="1"/>
  <c r="BU194" i="9"/>
  <c r="M194" i="9" s="1"/>
  <c r="BT194" i="9"/>
  <c r="L194" i="9" s="1"/>
  <c r="CD193" i="9"/>
  <c r="V193" i="9" s="1"/>
  <c r="CC193" i="9"/>
  <c r="U193" i="9" s="1"/>
  <c r="T193" i="9"/>
  <c r="CA193" i="9"/>
  <c r="S193" i="9" s="1"/>
  <c r="BZ193" i="9"/>
  <c r="R193" i="9" s="1"/>
  <c r="BY193" i="9"/>
  <c r="Q193" i="9" s="1"/>
  <c r="BX193" i="9"/>
  <c r="P193" i="9" s="1"/>
  <c r="BW193" i="9"/>
  <c r="O193" i="9" s="1"/>
  <c r="BV193" i="9"/>
  <c r="N193" i="9" s="1"/>
  <c r="BU193" i="9"/>
  <c r="M193" i="9" s="1"/>
  <c r="BT193" i="9"/>
  <c r="L193" i="9" s="1"/>
  <c r="CD192" i="9"/>
  <c r="V192" i="9" s="1"/>
  <c r="CC192" i="9"/>
  <c r="U192" i="9" s="1"/>
  <c r="T192" i="9"/>
  <c r="CA192" i="9"/>
  <c r="S192" i="9" s="1"/>
  <c r="BZ192" i="9"/>
  <c r="R192" i="9" s="1"/>
  <c r="BY192" i="9"/>
  <c r="Q192" i="9" s="1"/>
  <c r="BX192" i="9"/>
  <c r="P192" i="9" s="1"/>
  <c r="BW192" i="9"/>
  <c r="O192" i="9" s="1"/>
  <c r="BV192" i="9"/>
  <c r="N192" i="9" s="1"/>
  <c r="BU192" i="9"/>
  <c r="M192" i="9" s="1"/>
  <c r="BT192" i="9"/>
  <c r="L192" i="9" s="1"/>
  <c r="CD191" i="9"/>
  <c r="V191" i="9" s="1"/>
  <c r="CC191" i="9"/>
  <c r="U191" i="9" s="1"/>
  <c r="T191" i="9"/>
  <c r="CA191" i="9"/>
  <c r="S191" i="9" s="1"/>
  <c r="BZ191" i="9"/>
  <c r="R191" i="9" s="1"/>
  <c r="BY191" i="9"/>
  <c r="Q191" i="9" s="1"/>
  <c r="BX191" i="9"/>
  <c r="P191" i="9" s="1"/>
  <c r="BW191" i="9"/>
  <c r="O191" i="9" s="1"/>
  <c r="BV191" i="9"/>
  <c r="N191" i="9" s="1"/>
  <c r="BU191" i="9"/>
  <c r="M191" i="9" s="1"/>
  <c r="BT191" i="9"/>
  <c r="L191" i="9" s="1"/>
  <c r="CD190" i="9"/>
  <c r="V190" i="9" s="1"/>
  <c r="CC190" i="9"/>
  <c r="U190" i="9" s="1"/>
  <c r="T190" i="9"/>
  <c r="CA190" i="9"/>
  <c r="S190" i="9" s="1"/>
  <c r="BZ190" i="9"/>
  <c r="R190" i="9" s="1"/>
  <c r="BY190" i="9"/>
  <c r="Q190" i="9" s="1"/>
  <c r="BX190" i="9"/>
  <c r="P190" i="9" s="1"/>
  <c r="BW190" i="9"/>
  <c r="O190" i="9" s="1"/>
  <c r="BV190" i="9"/>
  <c r="N190" i="9" s="1"/>
  <c r="BU190" i="9"/>
  <c r="M190" i="9" s="1"/>
  <c r="BT190" i="9"/>
  <c r="L190" i="9" s="1"/>
  <c r="CD189" i="9"/>
  <c r="V189" i="9" s="1"/>
  <c r="CC189" i="9"/>
  <c r="U189" i="9" s="1"/>
  <c r="T189" i="9"/>
  <c r="CA189" i="9"/>
  <c r="S189" i="9" s="1"/>
  <c r="BZ189" i="9"/>
  <c r="R189" i="9" s="1"/>
  <c r="BY189" i="9"/>
  <c r="Q189" i="9" s="1"/>
  <c r="BX189" i="9"/>
  <c r="P189" i="9" s="1"/>
  <c r="BW189" i="9"/>
  <c r="O189" i="9" s="1"/>
  <c r="BV189" i="9"/>
  <c r="N189" i="9" s="1"/>
  <c r="BU189" i="9"/>
  <c r="M189" i="9" s="1"/>
  <c r="BT189" i="9"/>
  <c r="L189" i="9" s="1"/>
  <c r="CD188" i="9"/>
  <c r="V188" i="9" s="1"/>
  <c r="CC188" i="9"/>
  <c r="U188" i="9" s="1"/>
  <c r="T188" i="9"/>
  <c r="CA188" i="9"/>
  <c r="S188" i="9" s="1"/>
  <c r="BZ188" i="9"/>
  <c r="R188" i="9" s="1"/>
  <c r="BY188" i="9"/>
  <c r="Q188" i="9" s="1"/>
  <c r="BX188" i="9"/>
  <c r="P188" i="9" s="1"/>
  <c r="BW188" i="9"/>
  <c r="O188" i="9" s="1"/>
  <c r="BV188" i="9"/>
  <c r="N188" i="9" s="1"/>
  <c r="BU188" i="9"/>
  <c r="M188" i="9" s="1"/>
  <c r="BT188" i="9"/>
  <c r="L188" i="9" s="1"/>
  <c r="CD187" i="9"/>
  <c r="V187" i="9" s="1"/>
  <c r="CC187" i="9"/>
  <c r="U187" i="9" s="1"/>
  <c r="T187" i="9"/>
  <c r="CA187" i="9"/>
  <c r="S187" i="9" s="1"/>
  <c r="BZ187" i="9"/>
  <c r="R187" i="9" s="1"/>
  <c r="BY187" i="9"/>
  <c r="Q187" i="9" s="1"/>
  <c r="BX187" i="9"/>
  <c r="P187" i="9" s="1"/>
  <c r="BW187" i="9"/>
  <c r="O187" i="9" s="1"/>
  <c r="BV187" i="9"/>
  <c r="N187" i="9" s="1"/>
  <c r="BU187" i="9"/>
  <c r="M187" i="9" s="1"/>
  <c r="BT187" i="9"/>
  <c r="L187" i="9" s="1"/>
  <c r="CD186" i="9"/>
  <c r="V186" i="9" s="1"/>
  <c r="CC186" i="9"/>
  <c r="U186" i="9" s="1"/>
  <c r="T186" i="9"/>
  <c r="CA186" i="9"/>
  <c r="S186" i="9" s="1"/>
  <c r="BZ186" i="9"/>
  <c r="R186" i="9" s="1"/>
  <c r="BY186" i="9"/>
  <c r="Q186" i="9" s="1"/>
  <c r="BX186" i="9"/>
  <c r="P186" i="9" s="1"/>
  <c r="BW186" i="9"/>
  <c r="O186" i="9" s="1"/>
  <c r="BV186" i="9"/>
  <c r="N186" i="9" s="1"/>
  <c r="BU186" i="9"/>
  <c r="M186" i="9" s="1"/>
  <c r="BT186" i="9"/>
  <c r="L186" i="9" s="1"/>
  <c r="CD185" i="9"/>
  <c r="V185" i="9" s="1"/>
  <c r="CC185" i="9"/>
  <c r="U185" i="9" s="1"/>
  <c r="T185" i="9"/>
  <c r="CA185" i="9"/>
  <c r="S185" i="9" s="1"/>
  <c r="BZ185" i="9"/>
  <c r="R185" i="9" s="1"/>
  <c r="BY185" i="9"/>
  <c r="Q185" i="9" s="1"/>
  <c r="BX185" i="9"/>
  <c r="P185" i="9" s="1"/>
  <c r="BW185" i="9"/>
  <c r="O185" i="9" s="1"/>
  <c r="BV185" i="9"/>
  <c r="N185" i="9" s="1"/>
  <c r="BU185" i="9"/>
  <c r="M185" i="9" s="1"/>
  <c r="BT185" i="9"/>
  <c r="L185" i="9" s="1"/>
  <c r="CD184" i="9"/>
  <c r="V184" i="9" s="1"/>
  <c r="CC184" i="9"/>
  <c r="U184" i="9" s="1"/>
  <c r="T184" i="9"/>
  <c r="CA184" i="9"/>
  <c r="S184" i="9" s="1"/>
  <c r="BZ184" i="9"/>
  <c r="R184" i="9" s="1"/>
  <c r="BY184" i="9"/>
  <c r="Q184" i="9" s="1"/>
  <c r="BX184" i="9"/>
  <c r="P184" i="9" s="1"/>
  <c r="BW184" i="9"/>
  <c r="O184" i="9" s="1"/>
  <c r="BV184" i="9"/>
  <c r="N184" i="9" s="1"/>
  <c r="BU184" i="9"/>
  <c r="M184" i="9" s="1"/>
  <c r="BT184" i="9"/>
  <c r="L184" i="9" s="1"/>
  <c r="CD183" i="9"/>
  <c r="V183" i="9" s="1"/>
  <c r="CC183" i="9"/>
  <c r="U183" i="9" s="1"/>
  <c r="T183" i="9"/>
  <c r="CA183" i="9"/>
  <c r="S183" i="9" s="1"/>
  <c r="BZ183" i="9"/>
  <c r="R183" i="9" s="1"/>
  <c r="BY183" i="9"/>
  <c r="Q183" i="9" s="1"/>
  <c r="BX183" i="9"/>
  <c r="P183" i="9" s="1"/>
  <c r="BW183" i="9"/>
  <c r="O183" i="9" s="1"/>
  <c r="BV183" i="9"/>
  <c r="N183" i="9" s="1"/>
  <c r="BU183" i="9"/>
  <c r="M183" i="9" s="1"/>
  <c r="BT183" i="9"/>
  <c r="L183" i="9" s="1"/>
  <c r="CD182" i="9"/>
  <c r="V182" i="9" s="1"/>
  <c r="CC182" i="9"/>
  <c r="U182" i="9" s="1"/>
  <c r="T182" i="9"/>
  <c r="CA182" i="9"/>
  <c r="S182" i="9" s="1"/>
  <c r="BZ182" i="9"/>
  <c r="R182" i="9" s="1"/>
  <c r="BY182" i="9"/>
  <c r="Q182" i="9" s="1"/>
  <c r="BX182" i="9"/>
  <c r="P182" i="9" s="1"/>
  <c r="BW182" i="9"/>
  <c r="O182" i="9" s="1"/>
  <c r="BV182" i="9"/>
  <c r="N182" i="9" s="1"/>
  <c r="BU182" i="9"/>
  <c r="M182" i="9" s="1"/>
  <c r="BT182" i="9"/>
  <c r="L182" i="9" s="1"/>
  <c r="CD181" i="9"/>
  <c r="V181" i="9" s="1"/>
  <c r="CC181" i="9"/>
  <c r="U181" i="9" s="1"/>
  <c r="T181" i="9"/>
  <c r="CA181" i="9"/>
  <c r="S181" i="9" s="1"/>
  <c r="BZ181" i="9"/>
  <c r="R181" i="9" s="1"/>
  <c r="BY181" i="9"/>
  <c r="Q181" i="9" s="1"/>
  <c r="BX181" i="9"/>
  <c r="P181" i="9" s="1"/>
  <c r="BW181" i="9"/>
  <c r="O181" i="9" s="1"/>
  <c r="BV181" i="9"/>
  <c r="N181" i="9" s="1"/>
  <c r="BU181" i="9"/>
  <c r="M181" i="9" s="1"/>
  <c r="BT181" i="9"/>
  <c r="L181" i="9" s="1"/>
  <c r="CD180" i="9"/>
  <c r="V180" i="9" s="1"/>
  <c r="CC180" i="9"/>
  <c r="U180" i="9" s="1"/>
  <c r="T180" i="9"/>
  <c r="CA180" i="9"/>
  <c r="S180" i="9" s="1"/>
  <c r="BZ180" i="9"/>
  <c r="R180" i="9" s="1"/>
  <c r="BY180" i="9"/>
  <c r="Q180" i="9" s="1"/>
  <c r="BX180" i="9"/>
  <c r="P180" i="9" s="1"/>
  <c r="BW180" i="9"/>
  <c r="O180" i="9" s="1"/>
  <c r="BV180" i="9"/>
  <c r="N180" i="9" s="1"/>
  <c r="BU180" i="9"/>
  <c r="M180" i="9" s="1"/>
  <c r="BT180" i="9"/>
  <c r="L180" i="9" s="1"/>
  <c r="CD179" i="9"/>
  <c r="V179" i="9" s="1"/>
  <c r="CC179" i="9"/>
  <c r="U179" i="9" s="1"/>
  <c r="T179" i="9"/>
  <c r="CA179" i="9"/>
  <c r="S179" i="9" s="1"/>
  <c r="BZ179" i="9"/>
  <c r="R179" i="9" s="1"/>
  <c r="BY179" i="9"/>
  <c r="Q179" i="9" s="1"/>
  <c r="BX179" i="9"/>
  <c r="P179" i="9" s="1"/>
  <c r="BW179" i="9"/>
  <c r="O179" i="9" s="1"/>
  <c r="BV179" i="9"/>
  <c r="N179" i="9" s="1"/>
  <c r="BU179" i="9"/>
  <c r="M179" i="9" s="1"/>
  <c r="BT179" i="9"/>
  <c r="L179" i="9" s="1"/>
  <c r="CD178" i="9"/>
  <c r="V178" i="9" s="1"/>
  <c r="CC178" i="9"/>
  <c r="U178" i="9" s="1"/>
  <c r="T178" i="9"/>
  <c r="CA178" i="9"/>
  <c r="S178" i="9" s="1"/>
  <c r="BZ178" i="9"/>
  <c r="R178" i="9" s="1"/>
  <c r="BY178" i="9"/>
  <c r="Q178" i="9" s="1"/>
  <c r="BX178" i="9"/>
  <c r="P178" i="9" s="1"/>
  <c r="BW178" i="9"/>
  <c r="O178" i="9" s="1"/>
  <c r="BV178" i="9"/>
  <c r="N178" i="9" s="1"/>
  <c r="BU178" i="9"/>
  <c r="M178" i="9" s="1"/>
  <c r="BT178" i="9"/>
  <c r="L178" i="9" s="1"/>
  <c r="CD177" i="9"/>
  <c r="V177" i="9" s="1"/>
  <c r="CC177" i="9"/>
  <c r="U177" i="9" s="1"/>
  <c r="T177" i="9"/>
  <c r="CA177" i="9"/>
  <c r="S177" i="9" s="1"/>
  <c r="BZ177" i="9"/>
  <c r="R177" i="9" s="1"/>
  <c r="BY177" i="9"/>
  <c r="Q177" i="9" s="1"/>
  <c r="BX177" i="9"/>
  <c r="P177" i="9" s="1"/>
  <c r="BW177" i="9"/>
  <c r="O177" i="9" s="1"/>
  <c r="BV177" i="9"/>
  <c r="N177" i="9" s="1"/>
  <c r="BU177" i="9"/>
  <c r="M177" i="9" s="1"/>
  <c r="BT177" i="9"/>
  <c r="L177" i="9" s="1"/>
  <c r="CD176" i="9"/>
  <c r="V176" i="9" s="1"/>
  <c r="CC176" i="9"/>
  <c r="U176" i="9" s="1"/>
  <c r="T176" i="9"/>
  <c r="CA176" i="9"/>
  <c r="S176" i="9" s="1"/>
  <c r="BZ176" i="9"/>
  <c r="R176" i="9" s="1"/>
  <c r="BY176" i="9"/>
  <c r="Q176" i="9" s="1"/>
  <c r="BX176" i="9"/>
  <c r="P176" i="9" s="1"/>
  <c r="BW176" i="9"/>
  <c r="O176" i="9" s="1"/>
  <c r="BV176" i="9"/>
  <c r="N176" i="9" s="1"/>
  <c r="BU176" i="9"/>
  <c r="M176" i="9" s="1"/>
  <c r="BT176" i="9"/>
  <c r="L176" i="9" s="1"/>
  <c r="CD175" i="9"/>
  <c r="V175" i="9" s="1"/>
  <c r="CC175" i="9"/>
  <c r="U175" i="9" s="1"/>
  <c r="T175" i="9"/>
  <c r="CA175" i="9"/>
  <c r="S175" i="9" s="1"/>
  <c r="BZ175" i="9"/>
  <c r="R175" i="9" s="1"/>
  <c r="BY175" i="9"/>
  <c r="Q175" i="9" s="1"/>
  <c r="BX175" i="9"/>
  <c r="P175" i="9" s="1"/>
  <c r="BW175" i="9"/>
  <c r="O175" i="9" s="1"/>
  <c r="BV175" i="9"/>
  <c r="N175" i="9" s="1"/>
  <c r="BU175" i="9"/>
  <c r="M175" i="9" s="1"/>
  <c r="BT175" i="9"/>
  <c r="L175" i="9" s="1"/>
  <c r="CD174" i="9"/>
  <c r="V174" i="9" s="1"/>
  <c r="CC174" i="9"/>
  <c r="U174" i="9" s="1"/>
  <c r="T174" i="9"/>
  <c r="CA174" i="9"/>
  <c r="S174" i="9" s="1"/>
  <c r="BZ174" i="9"/>
  <c r="R174" i="9" s="1"/>
  <c r="BY174" i="9"/>
  <c r="Q174" i="9" s="1"/>
  <c r="BX174" i="9"/>
  <c r="P174" i="9" s="1"/>
  <c r="BW174" i="9"/>
  <c r="O174" i="9" s="1"/>
  <c r="BV174" i="9"/>
  <c r="N174" i="9" s="1"/>
  <c r="BU174" i="9"/>
  <c r="M174" i="9" s="1"/>
  <c r="BT174" i="9"/>
  <c r="L174" i="9" s="1"/>
  <c r="CD173" i="9"/>
  <c r="V173" i="9" s="1"/>
  <c r="CC173" i="9"/>
  <c r="U173" i="9" s="1"/>
  <c r="T173" i="9"/>
  <c r="CA173" i="9"/>
  <c r="S173" i="9" s="1"/>
  <c r="BZ173" i="9"/>
  <c r="R173" i="9" s="1"/>
  <c r="BY173" i="9"/>
  <c r="Q173" i="9" s="1"/>
  <c r="BX173" i="9"/>
  <c r="P173" i="9" s="1"/>
  <c r="BW173" i="9"/>
  <c r="O173" i="9" s="1"/>
  <c r="BV173" i="9"/>
  <c r="N173" i="9" s="1"/>
  <c r="BU173" i="9"/>
  <c r="M173" i="9" s="1"/>
  <c r="BT173" i="9"/>
  <c r="L173" i="9" s="1"/>
  <c r="CD172" i="9"/>
  <c r="V172" i="9" s="1"/>
  <c r="CC172" i="9"/>
  <c r="U172" i="9" s="1"/>
  <c r="T172" i="9"/>
  <c r="CA172" i="9"/>
  <c r="S172" i="9" s="1"/>
  <c r="BZ172" i="9"/>
  <c r="R172" i="9" s="1"/>
  <c r="BY172" i="9"/>
  <c r="Q172" i="9" s="1"/>
  <c r="BX172" i="9"/>
  <c r="P172" i="9" s="1"/>
  <c r="BW172" i="9"/>
  <c r="O172" i="9" s="1"/>
  <c r="BV172" i="9"/>
  <c r="N172" i="9" s="1"/>
  <c r="BU172" i="9"/>
  <c r="M172" i="9" s="1"/>
  <c r="BT172" i="9"/>
  <c r="L172" i="9" s="1"/>
  <c r="CD171" i="9"/>
  <c r="V171" i="9" s="1"/>
  <c r="CC171" i="9"/>
  <c r="U171" i="9" s="1"/>
  <c r="T171" i="9"/>
  <c r="CA171" i="9"/>
  <c r="S171" i="9" s="1"/>
  <c r="BZ171" i="9"/>
  <c r="R171" i="9" s="1"/>
  <c r="BY171" i="9"/>
  <c r="Q171" i="9" s="1"/>
  <c r="BX171" i="9"/>
  <c r="P171" i="9" s="1"/>
  <c r="BW171" i="9"/>
  <c r="O171" i="9" s="1"/>
  <c r="BV171" i="9"/>
  <c r="N171" i="9" s="1"/>
  <c r="BU171" i="9"/>
  <c r="M171" i="9" s="1"/>
  <c r="BT171" i="9"/>
  <c r="L171" i="9" s="1"/>
  <c r="CD170" i="9"/>
  <c r="V170" i="9" s="1"/>
  <c r="CC170" i="9"/>
  <c r="U170" i="9" s="1"/>
  <c r="T170" i="9"/>
  <c r="CA170" i="9"/>
  <c r="S170" i="9" s="1"/>
  <c r="BZ170" i="9"/>
  <c r="R170" i="9" s="1"/>
  <c r="BY170" i="9"/>
  <c r="Q170" i="9" s="1"/>
  <c r="BX170" i="9"/>
  <c r="P170" i="9" s="1"/>
  <c r="BW170" i="9"/>
  <c r="O170" i="9" s="1"/>
  <c r="BV170" i="9"/>
  <c r="N170" i="9" s="1"/>
  <c r="BU170" i="9"/>
  <c r="M170" i="9" s="1"/>
  <c r="BT170" i="9"/>
  <c r="L170" i="9" s="1"/>
  <c r="CD169" i="9"/>
  <c r="V169" i="9" s="1"/>
  <c r="CC169" i="9"/>
  <c r="U169" i="9" s="1"/>
  <c r="T169" i="9"/>
  <c r="CA169" i="9"/>
  <c r="S169" i="9" s="1"/>
  <c r="BZ169" i="9"/>
  <c r="R169" i="9" s="1"/>
  <c r="BY169" i="9"/>
  <c r="Q169" i="9" s="1"/>
  <c r="BX169" i="9"/>
  <c r="P169" i="9" s="1"/>
  <c r="BW169" i="9"/>
  <c r="O169" i="9" s="1"/>
  <c r="BV169" i="9"/>
  <c r="N169" i="9" s="1"/>
  <c r="BU169" i="9"/>
  <c r="M169" i="9" s="1"/>
  <c r="BT169" i="9"/>
  <c r="L169" i="9" s="1"/>
  <c r="CD168" i="9"/>
  <c r="V168" i="9" s="1"/>
  <c r="CC168" i="9"/>
  <c r="U168" i="9" s="1"/>
  <c r="T168" i="9"/>
  <c r="CA168" i="9"/>
  <c r="S168" i="9" s="1"/>
  <c r="BZ168" i="9"/>
  <c r="R168" i="9" s="1"/>
  <c r="BY168" i="9"/>
  <c r="Q168" i="9" s="1"/>
  <c r="BX168" i="9"/>
  <c r="P168" i="9" s="1"/>
  <c r="BW168" i="9"/>
  <c r="O168" i="9" s="1"/>
  <c r="BV168" i="9"/>
  <c r="N168" i="9" s="1"/>
  <c r="BU168" i="9"/>
  <c r="M168" i="9" s="1"/>
  <c r="BT168" i="9"/>
  <c r="L168" i="9" s="1"/>
  <c r="CD167" i="9"/>
  <c r="V167" i="9" s="1"/>
  <c r="CC167" i="9"/>
  <c r="U167" i="9" s="1"/>
  <c r="T167" i="9"/>
  <c r="CA167" i="9"/>
  <c r="S167" i="9" s="1"/>
  <c r="BZ167" i="9"/>
  <c r="R167" i="9" s="1"/>
  <c r="BY167" i="9"/>
  <c r="Q167" i="9" s="1"/>
  <c r="BX167" i="9"/>
  <c r="P167" i="9" s="1"/>
  <c r="BW167" i="9"/>
  <c r="O167" i="9" s="1"/>
  <c r="BV167" i="9"/>
  <c r="N167" i="9" s="1"/>
  <c r="BU167" i="9"/>
  <c r="M167" i="9" s="1"/>
  <c r="BT167" i="9"/>
  <c r="L167" i="9" s="1"/>
  <c r="CD166" i="9"/>
  <c r="V166" i="9" s="1"/>
  <c r="CC166" i="9"/>
  <c r="U166" i="9" s="1"/>
  <c r="T166" i="9"/>
  <c r="CA166" i="9"/>
  <c r="S166" i="9" s="1"/>
  <c r="BZ166" i="9"/>
  <c r="R166" i="9" s="1"/>
  <c r="BY166" i="9"/>
  <c r="Q166" i="9" s="1"/>
  <c r="BX166" i="9"/>
  <c r="P166" i="9" s="1"/>
  <c r="BW166" i="9"/>
  <c r="O166" i="9" s="1"/>
  <c r="BV166" i="9"/>
  <c r="N166" i="9" s="1"/>
  <c r="BU166" i="9"/>
  <c r="M166" i="9" s="1"/>
  <c r="BT166" i="9"/>
  <c r="L166" i="9" s="1"/>
  <c r="CD165" i="9"/>
  <c r="V165" i="9" s="1"/>
  <c r="CC165" i="9"/>
  <c r="U165" i="9" s="1"/>
  <c r="T165" i="9"/>
  <c r="CA165" i="9"/>
  <c r="S165" i="9" s="1"/>
  <c r="BZ165" i="9"/>
  <c r="R165" i="9" s="1"/>
  <c r="BY165" i="9"/>
  <c r="Q165" i="9" s="1"/>
  <c r="BX165" i="9"/>
  <c r="P165" i="9" s="1"/>
  <c r="BW165" i="9"/>
  <c r="O165" i="9" s="1"/>
  <c r="BV165" i="9"/>
  <c r="N165" i="9" s="1"/>
  <c r="BU165" i="9"/>
  <c r="M165" i="9" s="1"/>
  <c r="BT165" i="9"/>
  <c r="L165" i="9" s="1"/>
  <c r="CD164" i="9"/>
  <c r="V164" i="9" s="1"/>
  <c r="CC164" i="9"/>
  <c r="U164" i="9" s="1"/>
  <c r="T164" i="9"/>
  <c r="CA164" i="9"/>
  <c r="S164" i="9" s="1"/>
  <c r="BZ164" i="9"/>
  <c r="R164" i="9" s="1"/>
  <c r="BY164" i="9"/>
  <c r="Q164" i="9" s="1"/>
  <c r="BX164" i="9"/>
  <c r="P164" i="9" s="1"/>
  <c r="BW164" i="9"/>
  <c r="O164" i="9" s="1"/>
  <c r="BV164" i="9"/>
  <c r="N164" i="9" s="1"/>
  <c r="BU164" i="9"/>
  <c r="M164" i="9" s="1"/>
  <c r="BT164" i="9"/>
  <c r="L164" i="9" s="1"/>
  <c r="CD163" i="9"/>
  <c r="V163" i="9" s="1"/>
  <c r="CC163" i="9"/>
  <c r="U163" i="9" s="1"/>
  <c r="T163" i="9"/>
  <c r="CA163" i="9"/>
  <c r="S163" i="9" s="1"/>
  <c r="BZ163" i="9"/>
  <c r="R163" i="9" s="1"/>
  <c r="BY163" i="9"/>
  <c r="Q163" i="9" s="1"/>
  <c r="BX163" i="9"/>
  <c r="P163" i="9" s="1"/>
  <c r="BW163" i="9"/>
  <c r="O163" i="9" s="1"/>
  <c r="BV163" i="9"/>
  <c r="N163" i="9" s="1"/>
  <c r="BU163" i="9"/>
  <c r="M163" i="9" s="1"/>
  <c r="BT163" i="9"/>
  <c r="L163" i="9" s="1"/>
  <c r="CD162" i="9"/>
  <c r="V162" i="9" s="1"/>
  <c r="CC162" i="9"/>
  <c r="U162" i="9" s="1"/>
  <c r="T162" i="9"/>
  <c r="CA162" i="9"/>
  <c r="S162" i="9" s="1"/>
  <c r="BZ162" i="9"/>
  <c r="R162" i="9" s="1"/>
  <c r="BY162" i="9"/>
  <c r="Q162" i="9" s="1"/>
  <c r="BX162" i="9"/>
  <c r="P162" i="9" s="1"/>
  <c r="BW162" i="9"/>
  <c r="O162" i="9" s="1"/>
  <c r="BV162" i="9"/>
  <c r="N162" i="9" s="1"/>
  <c r="BU162" i="9"/>
  <c r="M162" i="9" s="1"/>
  <c r="BT162" i="9"/>
  <c r="L162" i="9" s="1"/>
  <c r="CD161" i="9"/>
  <c r="V161" i="9" s="1"/>
  <c r="CC161" i="9"/>
  <c r="U161" i="9" s="1"/>
  <c r="T161" i="9"/>
  <c r="CA161" i="9"/>
  <c r="S161" i="9" s="1"/>
  <c r="BZ161" i="9"/>
  <c r="R161" i="9" s="1"/>
  <c r="BY161" i="9"/>
  <c r="Q161" i="9" s="1"/>
  <c r="BX161" i="9"/>
  <c r="P161" i="9" s="1"/>
  <c r="BW161" i="9"/>
  <c r="O161" i="9" s="1"/>
  <c r="BV161" i="9"/>
  <c r="N161" i="9" s="1"/>
  <c r="BU161" i="9"/>
  <c r="M161" i="9" s="1"/>
  <c r="BT161" i="9"/>
  <c r="L161" i="9" s="1"/>
  <c r="CD160" i="9"/>
  <c r="V160" i="9" s="1"/>
  <c r="CC160" i="9"/>
  <c r="U160" i="9" s="1"/>
  <c r="T160" i="9"/>
  <c r="CA160" i="9"/>
  <c r="S160" i="9" s="1"/>
  <c r="BZ160" i="9"/>
  <c r="R160" i="9" s="1"/>
  <c r="BY160" i="9"/>
  <c r="Q160" i="9" s="1"/>
  <c r="BX160" i="9"/>
  <c r="P160" i="9" s="1"/>
  <c r="BW160" i="9"/>
  <c r="O160" i="9" s="1"/>
  <c r="BV160" i="9"/>
  <c r="N160" i="9" s="1"/>
  <c r="BU160" i="9"/>
  <c r="M160" i="9" s="1"/>
  <c r="BT160" i="9"/>
  <c r="L160" i="9" s="1"/>
  <c r="CD159" i="9"/>
  <c r="V159" i="9" s="1"/>
  <c r="CC159" i="9"/>
  <c r="U159" i="9" s="1"/>
  <c r="T159" i="9"/>
  <c r="CA159" i="9"/>
  <c r="S159" i="9" s="1"/>
  <c r="BZ159" i="9"/>
  <c r="R159" i="9" s="1"/>
  <c r="BY159" i="9"/>
  <c r="Q159" i="9" s="1"/>
  <c r="BX159" i="9"/>
  <c r="P159" i="9" s="1"/>
  <c r="BW159" i="9"/>
  <c r="O159" i="9" s="1"/>
  <c r="BV159" i="9"/>
  <c r="N159" i="9" s="1"/>
  <c r="BU159" i="9"/>
  <c r="M159" i="9" s="1"/>
  <c r="BT159" i="9"/>
  <c r="L159" i="9" s="1"/>
  <c r="CD158" i="9"/>
  <c r="V158" i="9" s="1"/>
  <c r="CC158" i="9"/>
  <c r="U158" i="9" s="1"/>
  <c r="T158" i="9"/>
  <c r="CA158" i="9"/>
  <c r="S158" i="9" s="1"/>
  <c r="BZ158" i="9"/>
  <c r="R158" i="9" s="1"/>
  <c r="BY158" i="9"/>
  <c r="Q158" i="9" s="1"/>
  <c r="BX158" i="9"/>
  <c r="P158" i="9" s="1"/>
  <c r="BW158" i="9"/>
  <c r="O158" i="9" s="1"/>
  <c r="BV158" i="9"/>
  <c r="N158" i="9" s="1"/>
  <c r="BU158" i="9"/>
  <c r="M158" i="9" s="1"/>
  <c r="BT158" i="9"/>
  <c r="L158" i="9" s="1"/>
  <c r="CD157" i="9"/>
  <c r="V157" i="9" s="1"/>
  <c r="CC157" i="9"/>
  <c r="U157" i="9" s="1"/>
  <c r="T157" i="9"/>
  <c r="CA157" i="9"/>
  <c r="S157" i="9" s="1"/>
  <c r="BZ157" i="9"/>
  <c r="R157" i="9" s="1"/>
  <c r="BY157" i="9"/>
  <c r="Q157" i="9" s="1"/>
  <c r="BX157" i="9"/>
  <c r="P157" i="9" s="1"/>
  <c r="BW157" i="9"/>
  <c r="O157" i="9" s="1"/>
  <c r="BV157" i="9"/>
  <c r="N157" i="9" s="1"/>
  <c r="BU157" i="9"/>
  <c r="M157" i="9" s="1"/>
  <c r="BT157" i="9"/>
  <c r="L157" i="9" s="1"/>
  <c r="CD156" i="9"/>
  <c r="V156" i="9" s="1"/>
  <c r="CC156" i="9"/>
  <c r="U156" i="9" s="1"/>
  <c r="T156" i="9"/>
  <c r="CA156" i="9"/>
  <c r="S156" i="9" s="1"/>
  <c r="BZ156" i="9"/>
  <c r="R156" i="9" s="1"/>
  <c r="BY156" i="9"/>
  <c r="Q156" i="9" s="1"/>
  <c r="BX156" i="9"/>
  <c r="P156" i="9" s="1"/>
  <c r="BW156" i="9"/>
  <c r="O156" i="9" s="1"/>
  <c r="BV156" i="9"/>
  <c r="N156" i="9" s="1"/>
  <c r="BU156" i="9"/>
  <c r="M156" i="9" s="1"/>
  <c r="BT156" i="9"/>
  <c r="L156" i="9" s="1"/>
  <c r="CD155" i="9"/>
  <c r="V155" i="9" s="1"/>
  <c r="CC155" i="9"/>
  <c r="U155" i="9" s="1"/>
  <c r="T155" i="9"/>
  <c r="CA155" i="9"/>
  <c r="S155" i="9" s="1"/>
  <c r="BZ155" i="9"/>
  <c r="R155" i="9" s="1"/>
  <c r="BY155" i="9"/>
  <c r="Q155" i="9" s="1"/>
  <c r="BX155" i="9"/>
  <c r="P155" i="9" s="1"/>
  <c r="BW155" i="9"/>
  <c r="O155" i="9" s="1"/>
  <c r="BV155" i="9"/>
  <c r="N155" i="9" s="1"/>
  <c r="BU155" i="9"/>
  <c r="M155" i="9" s="1"/>
  <c r="BT155" i="9"/>
  <c r="L155" i="9" s="1"/>
  <c r="CD154" i="9"/>
  <c r="V154" i="9" s="1"/>
  <c r="CC154" i="9"/>
  <c r="U154" i="9" s="1"/>
  <c r="T154" i="9"/>
  <c r="CA154" i="9"/>
  <c r="S154" i="9" s="1"/>
  <c r="BZ154" i="9"/>
  <c r="R154" i="9" s="1"/>
  <c r="BY154" i="9"/>
  <c r="Q154" i="9" s="1"/>
  <c r="BX154" i="9"/>
  <c r="P154" i="9" s="1"/>
  <c r="BW154" i="9"/>
  <c r="O154" i="9" s="1"/>
  <c r="BV154" i="9"/>
  <c r="N154" i="9" s="1"/>
  <c r="BU154" i="9"/>
  <c r="M154" i="9" s="1"/>
  <c r="BT154" i="9"/>
  <c r="L154" i="9" s="1"/>
  <c r="CD153" i="9"/>
  <c r="V153" i="9" s="1"/>
  <c r="CC153" i="9"/>
  <c r="U153" i="9" s="1"/>
  <c r="T153" i="9"/>
  <c r="CA153" i="9"/>
  <c r="S153" i="9" s="1"/>
  <c r="BZ153" i="9"/>
  <c r="R153" i="9" s="1"/>
  <c r="BY153" i="9"/>
  <c r="Q153" i="9" s="1"/>
  <c r="BX153" i="9"/>
  <c r="P153" i="9" s="1"/>
  <c r="BW153" i="9"/>
  <c r="O153" i="9" s="1"/>
  <c r="BV153" i="9"/>
  <c r="N153" i="9" s="1"/>
  <c r="BU153" i="9"/>
  <c r="M153" i="9" s="1"/>
  <c r="BT153" i="9"/>
  <c r="L153" i="9" s="1"/>
  <c r="CD152" i="9"/>
  <c r="V152" i="9" s="1"/>
  <c r="CC152" i="9"/>
  <c r="U152" i="9" s="1"/>
  <c r="T152" i="9"/>
  <c r="CA152" i="9"/>
  <c r="S152" i="9" s="1"/>
  <c r="BZ152" i="9"/>
  <c r="R152" i="9" s="1"/>
  <c r="BY152" i="9"/>
  <c r="Q152" i="9" s="1"/>
  <c r="BX152" i="9"/>
  <c r="P152" i="9" s="1"/>
  <c r="BW152" i="9"/>
  <c r="O152" i="9" s="1"/>
  <c r="BV152" i="9"/>
  <c r="N152" i="9" s="1"/>
  <c r="BU152" i="9"/>
  <c r="M152" i="9" s="1"/>
  <c r="BT152" i="9"/>
  <c r="L152" i="9" s="1"/>
  <c r="CD151" i="9"/>
  <c r="V151" i="9" s="1"/>
  <c r="CC151" i="9"/>
  <c r="U151" i="9" s="1"/>
  <c r="T151" i="9"/>
  <c r="CA151" i="9"/>
  <c r="S151" i="9" s="1"/>
  <c r="BZ151" i="9"/>
  <c r="R151" i="9" s="1"/>
  <c r="BY151" i="9"/>
  <c r="Q151" i="9" s="1"/>
  <c r="BX151" i="9"/>
  <c r="P151" i="9" s="1"/>
  <c r="BW151" i="9"/>
  <c r="O151" i="9" s="1"/>
  <c r="BV151" i="9"/>
  <c r="N151" i="9" s="1"/>
  <c r="BU151" i="9"/>
  <c r="M151" i="9" s="1"/>
  <c r="BT151" i="9"/>
  <c r="L151" i="9" s="1"/>
  <c r="CD150" i="9"/>
  <c r="V150" i="9" s="1"/>
  <c r="CC150" i="9"/>
  <c r="U150" i="9" s="1"/>
  <c r="T150" i="9"/>
  <c r="CA150" i="9"/>
  <c r="S150" i="9" s="1"/>
  <c r="BZ150" i="9"/>
  <c r="R150" i="9" s="1"/>
  <c r="BY150" i="9"/>
  <c r="Q150" i="9" s="1"/>
  <c r="BX150" i="9"/>
  <c r="P150" i="9" s="1"/>
  <c r="BW150" i="9"/>
  <c r="O150" i="9" s="1"/>
  <c r="BV150" i="9"/>
  <c r="N150" i="9" s="1"/>
  <c r="BU150" i="9"/>
  <c r="M150" i="9" s="1"/>
  <c r="BT150" i="9"/>
  <c r="L150" i="9" s="1"/>
  <c r="CD149" i="9"/>
  <c r="V149" i="9" s="1"/>
  <c r="CC149" i="9"/>
  <c r="U149" i="9" s="1"/>
  <c r="T149" i="9"/>
  <c r="CA149" i="9"/>
  <c r="S149" i="9" s="1"/>
  <c r="BZ149" i="9"/>
  <c r="R149" i="9" s="1"/>
  <c r="BY149" i="9"/>
  <c r="Q149" i="9" s="1"/>
  <c r="BX149" i="9"/>
  <c r="P149" i="9" s="1"/>
  <c r="BW149" i="9"/>
  <c r="O149" i="9" s="1"/>
  <c r="BV149" i="9"/>
  <c r="N149" i="9" s="1"/>
  <c r="BU149" i="9"/>
  <c r="M149" i="9" s="1"/>
  <c r="BT149" i="9"/>
  <c r="L149" i="9" s="1"/>
  <c r="CD148" i="9"/>
  <c r="V148" i="9" s="1"/>
  <c r="CC148" i="9"/>
  <c r="U148" i="9" s="1"/>
  <c r="T148" i="9"/>
  <c r="CA148" i="9"/>
  <c r="S148" i="9" s="1"/>
  <c r="BZ148" i="9"/>
  <c r="R148" i="9" s="1"/>
  <c r="BY148" i="9"/>
  <c r="Q148" i="9" s="1"/>
  <c r="BX148" i="9"/>
  <c r="P148" i="9" s="1"/>
  <c r="BW148" i="9"/>
  <c r="O148" i="9" s="1"/>
  <c r="BV148" i="9"/>
  <c r="N148" i="9" s="1"/>
  <c r="BU148" i="9"/>
  <c r="M148" i="9" s="1"/>
  <c r="BT148" i="9"/>
  <c r="L148" i="9" s="1"/>
  <c r="CD147" i="9"/>
  <c r="V147" i="9" s="1"/>
  <c r="CC147" i="9"/>
  <c r="U147" i="9" s="1"/>
  <c r="T147" i="9"/>
  <c r="CA147" i="9"/>
  <c r="S147" i="9" s="1"/>
  <c r="BZ147" i="9"/>
  <c r="R147" i="9" s="1"/>
  <c r="BY147" i="9"/>
  <c r="Q147" i="9" s="1"/>
  <c r="BX147" i="9"/>
  <c r="P147" i="9" s="1"/>
  <c r="BW147" i="9"/>
  <c r="O147" i="9" s="1"/>
  <c r="BV147" i="9"/>
  <c r="N147" i="9" s="1"/>
  <c r="BU147" i="9"/>
  <c r="M147" i="9" s="1"/>
  <c r="BT147" i="9"/>
  <c r="L147" i="9" s="1"/>
  <c r="CD146" i="9"/>
  <c r="V146" i="9" s="1"/>
  <c r="CC146" i="9"/>
  <c r="U146" i="9" s="1"/>
  <c r="T146" i="9"/>
  <c r="CA146" i="9"/>
  <c r="S146" i="9" s="1"/>
  <c r="BZ146" i="9"/>
  <c r="R146" i="9" s="1"/>
  <c r="BY146" i="9"/>
  <c r="Q146" i="9" s="1"/>
  <c r="BX146" i="9"/>
  <c r="P146" i="9" s="1"/>
  <c r="BW146" i="9"/>
  <c r="O146" i="9" s="1"/>
  <c r="BV146" i="9"/>
  <c r="N146" i="9" s="1"/>
  <c r="BU146" i="9"/>
  <c r="M146" i="9" s="1"/>
  <c r="BT146" i="9"/>
  <c r="L146" i="9" s="1"/>
  <c r="CD145" i="9"/>
  <c r="V145" i="9" s="1"/>
  <c r="CC145" i="9"/>
  <c r="U145" i="9" s="1"/>
  <c r="T145" i="9"/>
  <c r="CA145" i="9"/>
  <c r="S145" i="9" s="1"/>
  <c r="BZ145" i="9"/>
  <c r="R145" i="9" s="1"/>
  <c r="BY145" i="9"/>
  <c r="Q145" i="9" s="1"/>
  <c r="BX145" i="9"/>
  <c r="P145" i="9" s="1"/>
  <c r="BW145" i="9"/>
  <c r="O145" i="9" s="1"/>
  <c r="BV145" i="9"/>
  <c r="N145" i="9" s="1"/>
  <c r="BU145" i="9"/>
  <c r="M145" i="9" s="1"/>
  <c r="BT145" i="9"/>
  <c r="L145" i="9" s="1"/>
  <c r="CD144" i="9"/>
  <c r="V144" i="9" s="1"/>
  <c r="CC144" i="9"/>
  <c r="U144" i="9" s="1"/>
  <c r="T144" i="9"/>
  <c r="CA144" i="9"/>
  <c r="S144" i="9" s="1"/>
  <c r="BZ144" i="9"/>
  <c r="R144" i="9" s="1"/>
  <c r="BY144" i="9"/>
  <c r="Q144" i="9" s="1"/>
  <c r="BX144" i="9"/>
  <c r="P144" i="9" s="1"/>
  <c r="BW144" i="9"/>
  <c r="O144" i="9" s="1"/>
  <c r="BV144" i="9"/>
  <c r="N144" i="9" s="1"/>
  <c r="BU144" i="9"/>
  <c r="M144" i="9" s="1"/>
  <c r="BT144" i="9"/>
  <c r="L144" i="9" s="1"/>
  <c r="CD143" i="9"/>
  <c r="V143" i="9" s="1"/>
  <c r="CC143" i="9"/>
  <c r="U143" i="9" s="1"/>
  <c r="T143" i="9"/>
  <c r="CA143" i="9"/>
  <c r="S143" i="9" s="1"/>
  <c r="BZ143" i="9"/>
  <c r="R143" i="9" s="1"/>
  <c r="BY143" i="9"/>
  <c r="Q143" i="9" s="1"/>
  <c r="BX143" i="9"/>
  <c r="P143" i="9" s="1"/>
  <c r="BW143" i="9"/>
  <c r="O143" i="9" s="1"/>
  <c r="BV143" i="9"/>
  <c r="N143" i="9" s="1"/>
  <c r="BU143" i="9"/>
  <c r="M143" i="9" s="1"/>
  <c r="BT143" i="9"/>
  <c r="L143" i="9" s="1"/>
  <c r="CD142" i="9"/>
  <c r="V142" i="9" s="1"/>
  <c r="CC142" i="9"/>
  <c r="U142" i="9" s="1"/>
  <c r="T142" i="9"/>
  <c r="CA142" i="9"/>
  <c r="S142" i="9" s="1"/>
  <c r="BZ142" i="9"/>
  <c r="R142" i="9" s="1"/>
  <c r="BY142" i="9"/>
  <c r="Q142" i="9" s="1"/>
  <c r="BX142" i="9"/>
  <c r="P142" i="9" s="1"/>
  <c r="BW142" i="9"/>
  <c r="O142" i="9" s="1"/>
  <c r="BV142" i="9"/>
  <c r="N142" i="9" s="1"/>
  <c r="BU142" i="9"/>
  <c r="M142" i="9" s="1"/>
  <c r="BT142" i="9"/>
  <c r="L142" i="9" s="1"/>
  <c r="CD141" i="9"/>
  <c r="V141" i="9" s="1"/>
  <c r="CC141" i="9"/>
  <c r="U141" i="9" s="1"/>
  <c r="T141" i="9"/>
  <c r="CA141" i="9"/>
  <c r="S141" i="9" s="1"/>
  <c r="BZ141" i="9"/>
  <c r="R141" i="9" s="1"/>
  <c r="BY141" i="9"/>
  <c r="Q141" i="9" s="1"/>
  <c r="BX141" i="9"/>
  <c r="P141" i="9" s="1"/>
  <c r="BW141" i="9"/>
  <c r="O141" i="9" s="1"/>
  <c r="BV141" i="9"/>
  <c r="N141" i="9" s="1"/>
  <c r="BU141" i="9"/>
  <c r="M141" i="9" s="1"/>
  <c r="BT141" i="9"/>
  <c r="L141" i="9" s="1"/>
  <c r="CD140" i="9"/>
  <c r="V140" i="9" s="1"/>
  <c r="CC140" i="9"/>
  <c r="U140" i="9" s="1"/>
  <c r="T140" i="9"/>
  <c r="CA140" i="9"/>
  <c r="S140" i="9" s="1"/>
  <c r="BZ140" i="9"/>
  <c r="R140" i="9" s="1"/>
  <c r="BY140" i="9"/>
  <c r="Q140" i="9" s="1"/>
  <c r="BX140" i="9"/>
  <c r="P140" i="9" s="1"/>
  <c r="BW140" i="9"/>
  <c r="O140" i="9" s="1"/>
  <c r="BV140" i="9"/>
  <c r="N140" i="9" s="1"/>
  <c r="BU140" i="9"/>
  <c r="M140" i="9" s="1"/>
  <c r="BT140" i="9"/>
  <c r="L140" i="9" s="1"/>
  <c r="CD139" i="9"/>
  <c r="V139" i="9" s="1"/>
  <c r="CC139" i="9"/>
  <c r="U139" i="9" s="1"/>
  <c r="T139" i="9"/>
  <c r="CA139" i="9"/>
  <c r="S139" i="9" s="1"/>
  <c r="BZ139" i="9"/>
  <c r="R139" i="9" s="1"/>
  <c r="BY139" i="9"/>
  <c r="Q139" i="9" s="1"/>
  <c r="BX139" i="9"/>
  <c r="P139" i="9" s="1"/>
  <c r="BW139" i="9"/>
  <c r="O139" i="9" s="1"/>
  <c r="BV139" i="9"/>
  <c r="N139" i="9" s="1"/>
  <c r="BU139" i="9"/>
  <c r="M139" i="9" s="1"/>
  <c r="BT139" i="9"/>
  <c r="L139" i="9" s="1"/>
  <c r="CD138" i="9"/>
  <c r="V138" i="9" s="1"/>
  <c r="CC138" i="9"/>
  <c r="U138" i="9" s="1"/>
  <c r="T138" i="9"/>
  <c r="CA138" i="9"/>
  <c r="S138" i="9" s="1"/>
  <c r="BZ138" i="9"/>
  <c r="R138" i="9" s="1"/>
  <c r="BY138" i="9"/>
  <c r="Q138" i="9" s="1"/>
  <c r="BX138" i="9"/>
  <c r="P138" i="9" s="1"/>
  <c r="BW138" i="9"/>
  <c r="O138" i="9" s="1"/>
  <c r="BV138" i="9"/>
  <c r="N138" i="9" s="1"/>
  <c r="BU138" i="9"/>
  <c r="M138" i="9" s="1"/>
  <c r="BT138" i="9"/>
  <c r="L138" i="9" s="1"/>
  <c r="CD137" i="9"/>
  <c r="V137" i="9" s="1"/>
  <c r="CC137" i="9"/>
  <c r="U137" i="9" s="1"/>
  <c r="T137" i="9"/>
  <c r="CA137" i="9"/>
  <c r="S137" i="9" s="1"/>
  <c r="BZ137" i="9"/>
  <c r="R137" i="9" s="1"/>
  <c r="BY137" i="9"/>
  <c r="Q137" i="9" s="1"/>
  <c r="BX137" i="9"/>
  <c r="P137" i="9" s="1"/>
  <c r="BW137" i="9"/>
  <c r="O137" i="9" s="1"/>
  <c r="BV137" i="9"/>
  <c r="N137" i="9" s="1"/>
  <c r="BU137" i="9"/>
  <c r="M137" i="9" s="1"/>
  <c r="BT137" i="9"/>
  <c r="L137" i="9" s="1"/>
  <c r="CD136" i="9"/>
  <c r="V136" i="9" s="1"/>
  <c r="CC136" i="9"/>
  <c r="U136" i="9" s="1"/>
  <c r="T136" i="9"/>
  <c r="CA136" i="9"/>
  <c r="S136" i="9" s="1"/>
  <c r="BZ136" i="9"/>
  <c r="R136" i="9" s="1"/>
  <c r="BY136" i="9"/>
  <c r="Q136" i="9" s="1"/>
  <c r="BX136" i="9"/>
  <c r="P136" i="9" s="1"/>
  <c r="BW136" i="9"/>
  <c r="O136" i="9" s="1"/>
  <c r="BV136" i="9"/>
  <c r="N136" i="9" s="1"/>
  <c r="BU136" i="9"/>
  <c r="M136" i="9" s="1"/>
  <c r="BT136" i="9"/>
  <c r="L136" i="9" s="1"/>
  <c r="CD135" i="9"/>
  <c r="V135" i="9" s="1"/>
  <c r="CC135" i="9"/>
  <c r="U135" i="9" s="1"/>
  <c r="T135" i="9"/>
  <c r="CA135" i="9"/>
  <c r="S135" i="9" s="1"/>
  <c r="BZ135" i="9"/>
  <c r="R135" i="9" s="1"/>
  <c r="BY135" i="9"/>
  <c r="Q135" i="9" s="1"/>
  <c r="BX135" i="9"/>
  <c r="P135" i="9" s="1"/>
  <c r="BW135" i="9"/>
  <c r="O135" i="9" s="1"/>
  <c r="BV135" i="9"/>
  <c r="N135" i="9" s="1"/>
  <c r="BU135" i="9"/>
  <c r="M135" i="9" s="1"/>
  <c r="BT135" i="9"/>
  <c r="L135" i="9" s="1"/>
  <c r="CD134" i="9"/>
  <c r="V134" i="9" s="1"/>
  <c r="CC134" i="9"/>
  <c r="U134" i="9" s="1"/>
  <c r="T134" i="9"/>
  <c r="CA134" i="9"/>
  <c r="S134" i="9" s="1"/>
  <c r="BZ134" i="9"/>
  <c r="R134" i="9" s="1"/>
  <c r="BY134" i="9"/>
  <c r="Q134" i="9" s="1"/>
  <c r="BX134" i="9"/>
  <c r="P134" i="9" s="1"/>
  <c r="BW134" i="9"/>
  <c r="O134" i="9" s="1"/>
  <c r="BV134" i="9"/>
  <c r="N134" i="9" s="1"/>
  <c r="BU134" i="9"/>
  <c r="M134" i="9" s="1"/>
  <c r="BT134" i="9"/>
  <c r="L134" i="9" s="1"/>
  <c r="CD133" i="9"/>
  <c r="V133" i="9" s="1"/>
  <c r="CC133" i="9"/>
  <c r="U133" i="9" s="1"/>
  <c r="T133" i="9"/>
  <c r="CA133" i="9"/>
  <c r="S133" i="9" s="1"/>
  <c r="BZ133" i="9"/>
  <c r="R133" i="9" s="1"/>
  <c r="BY133" i="9"/>
  <c r="Q133" i="9" s="1"/>
  <c r="BX133" i="9"/>
  <c r="P133" i="9" s="1"/>
  <c r="BW133" i="9"/>
  <c r="O133" i="9" s="1"/>
  <c r="BV133" i="9"/>
  <c r="N133" i="9" s="1"/>
  <c r="BU133" i="9"/>
  <c r="M133" i="9" s="1"/>
  <c r="BT133" i="9"/>
  <c r="L133" i="9" s="1"/>
  <c r="CD132" i="9"/>
  <c r="V132" i="9" s="1"/>
  <c r="CC132" i="9"/>
  <c r="U132" i="9" s="1"/>
  <c r="T132" i="9"/>
  <c r="CA132" i="9"/>
  <c r="S132" i="9" s="1"/>
  <c r="BZ132" i="9"/>
  <c r="R132" i="9" s="1"/>
  <c r="BY132" i="9"/>
  <c r="Q132" i="9" s="1"/>
  <c r="BX132" i="9"/>
  <c r="P132" i="9" s="1"/>
  <c r="BW132" i="9"/>
  <c r="O132" i="9" s="1"/>
  <c r="BV132" i="9"/>
  <c r="N132" i="9" s="1"/>
  <c r="BU132" i="9"/>
  <c r="M132" i="9" s="1"/>
  <c r="BT132" i="9"/>
  <c r="L132" i="9" s="1"/>
  <c r="CD131" i="9"/>
  <c r="V131" i="9" s="1"/>
  <c r="CC131" i="9"/>
  <c r="U131" i="9" s="1"/>
  <c r="T131" i="9"/>
  <c r="CA131" i="9"/>
  <c r="S131" i="9" s="1"/>
  <c r="BZ131" i="9"/>
  <c r="R131" i="9" s="1"/>
  <c r="BY131" i="9"/>
  <c r="Q131" i="9" s="1"/>
  <c r="BX131" i="9"/>
  <c r="P131" i="9" s="1"/>
  <c r="BW131" i="9"/>
  <c r="O131" i="9" s="1"/>
  <c r="BV131" i="9"/>
  <c r="N131" i="9" s="1"/>
  <c r="BU131" i="9"/>
  <c r="M131" i="9" s="1"/>
  <c r="BT131" i="9"/>
  <c r="L131" i="9" s="1"/>
  <c r="CD130" i="9"/>
  <c r="V130" i="9" s="1"/>
  <c r="CC130" i="9"/>
  <c r="U130" i="9" s="1"/>
  <c r="T130" i="9"/>
  <c r="CA130" i="9"/>
  <c r="S130" i="9" s="1"/>
  <c r="BZ130" i="9"/>
  <c r="R130" i="9" s="1"/>
  <c r="BY130" i="9"/>
  <c r="Q130" i="9" s="1"/>
  <c r="BX130" i="9"/>
  <c r="P130" i="9" s="1"/>
  <c r="BW130" i="9"/>
  <c r="O130" i="9" s="1"/>
  <c r="BV130" i="9"/>
  <c r="N130" i="9" s="1"/>
  <c r="BU130" i="9"/>
  <c r="M130" i="9" s="1"/>
  <c r="BT130" i="9"/>
  <c r="L130" i="9" s="1"/>
  <c r="CD129" i="9"/>
  <c r="V129" i="9" s="1"/>
  <c r="CC129" i="9"/>
  <c r="U129" i="9" s="1"/>
  <c r="T129" i="9"/>
  <c r="CA129" i="9"/>
  <c r="S129" i="9" s="1"/>
  <c r="BZ129" i="9"/>
  <c r="R129" i="9" s="1"/>
  <c r="BY129" i="9"/>
  <c r="Q129" i="9" s="1"/>
  <c r="BX129" i="9"/>
  <c r="P129" i="9" s="1"/>
  <c r="BW129" i="9"/>
  <c r="O129" i="9" s="1"/>
  <c r="BV129" i="9"/>
  <c r="N129" i="9" s="1"/>
  <c r="BU129" i="9"/>
  <c r="M129" i="9" s="1"/>
  <c r="BT129" i="9"/>
  <c r="L129" i="9" s="1"/>
  <c r="CD128" i="9"/>
  <c r="V128" i="9" s="1"/>
  <c r="CC128" i="9"/>
  <c r="U128" i="9" s="1"/>
  <c r="T128" i="9"/>
  <c r="CA128" i="9"/>
  <c r="S128" i="9" s="1"/>
  <c r="BZ128" i="9"/>
  <c r="R128" i="9" s="1"/>
  <c r="BY128" i="9"/>
  <c r="Q128" i="9" s="1"/>
  <c r="BX128" i="9"/>
  <c r="P128" i="9" s="1"/>
  <c r="BW128" i="9"/>
  <c r="O128" i="9" s="1"/>
  <c r="BV128" i="9"/>
  <c r="N128" i="9" s="1"/>
  <c r="BU128" i="9"/>
  <c r="M128" i="9" s="1"/>
  <c r="BT128" i="9"/>
  <c r="L128" i="9" s="1"/>
  <c r="CD127" i="9"/>
  <c r="V127" i="9" s="1"/>
  <c r="CC127" i="9"/>
  <c r="U127" i="9" s="1"/>
  <c r="T127" i="9"/>
  <c r="CA127" i="9"/>
  <c r="S127" i="9" s="1"/>
  <c r="BZ127" i="9"/>
  <c r="R127" i="9" s="1"/>
  <c r="BY127" i="9"/>
  <c r="Q127" i="9" s="1"/>
  <c r="BX127" i="9"/>
  <c r="P127" i="9" s="1"/>
  <c r="BW127" i="9"/>
  <c r="O127" i="9" s="1"/>
  <c r="BV127" i="9"/>
  <c r="N127" i="9" s="1"/>
  <c r="BU127" i="9"/>
  <c r="M127" i="9" s="1"/>
  <c r="BT127" i="9"/>
  <c r="L127" i="9" s="1"/>
  <c r="CD126" i="9"/>
  <c r="V126" i="9" s="1"/>
  <c r="CC126" i="9"/>
  <c r="U126" i="9" s="1"/>
  <c r="T126" i="9"/>
  <c r="CA126" i="9"/>
  <c r="S126" i="9" s="1"/>
  <c r="BZ126" i="9"/>
  <c r="R126" i="9" s="1"/>
  <c r="BY126" i="9"/>
  <c r="Q126" i="9" s="1"/>
  <c r="BX126" i="9"/>
  <c r="P126" i="9" s="1"/>
  <c r="BW126" i="9"/>
  <c r="O126" i="9" s="1"/>
  <c r="BV126" i="9"/>
  <c r="N126" i="9" s="1"/>
  <c r="BU126" i="9"/>
  <c r="M126" i="9" s="1"/>
  <c r="BT126" i="9"/>
  <c r="L126" i="9" s="1"/>
  <c r="CD125" i="9"/>
  <c r="V125" i="9" s="1"/>
  <c r="CC125" i="9"/>
  <c r="U125" i="9" s="1"/>
  <c r="T125" i="9"/>
  <c r="CA125" i="9"/>
  <c r="S125" i="9" s="1"/>
  <c r="BZ125" i="9"/>
  <c r="R125" i="9" s="1"/>
  <c r="BY125" i="9"/>
  <c r="Q125" i="9" s="1"/>
  <c r="BX125" i="9"/>
  <c r="P125" i="9" s="1"/>
  <c r="BW125" i="9"/>
  <c r="O125" i="9" s="1"/>
  <c r="BV125" i="9"/>
  <c r="N125" i="9" s="1"/>
  <c r="BU125" i="9"/>
  <c r="M125" i="9" s="1"/>
  <c r="BT125" i="9"/>
  <c r="L125" i="9" s="1"/>
  <c r="CD124" i="9"/>
  <c r="V124" i="9" s="1"/>
  <c r="CC124" i="9"/>
  <c r="U124" i="9" s="1"/>
  <c r="T124" i="9"/>
  <c r="CA124" i="9"/>
  <c r="S124" i="9" s="1"/>
  <c r="BZ124" i="9"/>
  <c r="R124" i="9" s="1"/>
  <c r="BY124" i="9"/>
  <c r="Q124" i="9" s="1"/>
  <c r="BX124" i="9"/>
  <c r="P124" i="9" s="1"/>
  <c r="BW124" i="9"/>
  <c r="O124" i="9" s="1"/>
  <c r="BV124" i="9"/>
  <c r="N124" i="9" s="1"/>
  <c r="BU124" i="9"/>
  <c r="M124" i="9" s="1"/>
  <c r="BT124" i="9"/>
  <c r="L124" i="9" s="1"/>
  <c r="CD123" i="9"/>
  <c r="V123" i="9" s="1"/>
  <c r="CC123" i="9"/>
  <c r="U123" i="9" s="1"/>
  <c r="T123" i="9"/>
  <c r="CA123" i="9"/>
  <c r="S123" i="9" s="1"/>
  <c r="BZ123" i="9"/>
  <c r="R123" i="9" s="1"/>
  <c r="BY123" i="9"/>
  <c r="Q123" i="9" s="1"/>
  <c r="BX123" i="9"/>
  <c r="P123" i="9" s="1"/>
  <c r="BW123" i="9"/>
  <c r="O123" i="9" s="1"/>
  <c r="BV123" i="9"/>
  <c r="N123" i="9" s="1"/>
  <c r="BU123" i="9"/>
  <c r="M123" i="9" s="1"/>
  <c r="BT123" i="9"/>
  <c r="L123" i="9" s="1"/>
  <c r="CD122" i="9"/>
  <c r="V122" i="9" s="1"/>
  <c r="CC122" i="9"/>
  <c r="U122" i="9" s="1"/>
  <c r="T122" i="9"/>
  <c r="CA122" i="9"/>
  <c r="S122" i="9" s="1"/>
  <c r="BZ122" i="9"/>
  <c r="R122" i="9" s="1"/>
  <c r="BY122" i="9"/>
  <c r="Q122" i="9" s="1"/>
  <c r="BX122" i="9"/>
  <c r="P122" i="9" s="1"/>
  <c r="BW122" i="9"/>
  <c r="O122" i="9" s="1"/>
  <c r="BV122" i="9"/>
  <c r="N122" i="9" s="1"/>
  <c r="BU122" i="9"/>
  <c r="M122" i="9" s="1"/>
  <c r="BT122" i="9"/>
  <c r="L122" i="9" s="1"/>
  <c r="CD121" i="9"/>
  <c r="V121" i="9" s="1"/>
  <c r="CC121" i="9"/>
  <c r="U121" i="9" s="1"/>
  <c r="T121" i="9"/>
  <c r="CA121" i="9"/>
  <c r="S121" i="9" s="1"/>
  <c r="BZ121" i="9"/>
  <c r="R121" i="9" s="1"/>
  <c r="BY121" i="9"/>
  <c r="Q121" i="9" s="1"/>
  <c r="BX121" i="9"/>
  <c r="P121" i="9" s="1"/>
  <c r="BW121" i="9"/>
  <c r="O121" i="9" s="1"/>
  <c r="BV121" i="9"/>
  <c r="N121" i="9" s="1"/>
  <c r="BU121" i="9"/>
  <c r="M121" i="9" s="1"/>
  <c r="BT121" i="9"/>
  <c r="L121" i="9" s="1"/>
  <c r="CD120" i="9"/>
  <c r="V120" i="9" s="1"/>
  <c r="CC120" i="9"/>
  <c r="U120" i="9" s="1"/>
  <c r="T120" i="9"/>
  <c r="CA120" i="9"/>
  <c r="S120" i="9" s="1"/>
  <c r="BZ120" i="9"/>
  <c r="R120" i="9" s="1"/>
  <c r="BY120" i="9"/>
  <c r="Q120" i="9" s="1"/>
  <c r="BX120" i="9"/>
  <c r="P120" i="9" s="1"/>
  <c r="BW120" i="9"/>
  <c r="O120" i="9" s="1"/>
  <c r="BV120" i="9"/>
  <c r="N120" i="9" s="1"/>
  <c r="BU120" i="9"/>
  <c r="M120" i="9" s="1"/>
  <c r="BT120" i="9"/>
  <c r="L120" i="9" s="1"/>
  <c r="CD119" i="9"/>
  <c r="V119" i="9" s="1"/>
  <c r="CC119" i="9"/>
  <c r="U119" i="9" s="1"/>
  <c r="T119" i="9"/>
  <c r="CA119" i="9"/>
  <c r="S119" i="9" s="1"/>
  <c r="BZ119" i="9"/>
  <c r="R119" i="9" s="1"/>
  <c r="BY119" i="9"/>
  <c r="Q119" i="9" s="1"/>
  <c r="BX119" i="9"/>
  <c r="P119" i="9" s="1"/>
  <c r="BW119" i="9"/>
  <c r="O119" i="9" s="1"/>
  <c r="BV119" i="9"/>
  <c r="N119" i="9" s="1"/>
  <c r="BU119" i="9"/>
  <c r="M119" i="9" s="1"/>
  <c r="BT119" i="9"/>
  <c r="L119" i="9" s="1"/>
  <c r="CD118" i="9"/>
  <c r="V118" i="9" s="1"/>
  <c r="CC118" i="9"/>
  <c r="U118" i="9" s="1"/>
  <c r="T118" i="9"/>
  <c r="CA118" i="9"/>
  <c r="S118" i="9" s="1"/>
  <c r="BZ118" i="9"/>
  <c r="R118" i="9" s="1"/>
  <c r="BY118" i="9"/>
  <c r="Q118" i="9" s="1"/>
  <c r="BX118" i="9"/>
  <c r="P118" i="9" s="1"/>
  <c r="BW118" i="9"/>
  <c r="O118" i="9" s="1"/>
  <c r="BV118" i="9"/>
  <c r="N118" i="9" s="1"/>
  <c r="BU118" i="9"/>
  <c r="M118" i="9" s="1"/>
  <c r="BT118" i="9"/>
  <c r="L118" i="9" s="1"/>
  <c r="CD117" i="9"/>
  <c r="V117" i="9" s="1"/>
  <c r="CC117" i="9"/>
  <c r="U117" i="9" s="1"/>
  <c r="T117" i="9"/>
  <c r="CA117" i="9"/>
  <c r="S117" i="9" s="1"/>
  <c r="BZ117" i="9"/>
  <c r="R117" i="9" s="1"/>
  <c r="BY117" i="9"/>
  <c r="Q117" i="9" s="1"/>
  <c r="BX117" i="9"/>
  <c r="P117" i="9" s="1"/>
  <c r="BW117" i="9"/>
  <c r="O117" i="9" s="1"/>
  <c r="BV117" i="9"/>
  <c r="N117" i="9" s="1"/>
  <c r="BU117" i="9"/>
  <c r="M117" i="9" s="1"/>
  <c r="BT117" i="9"/>
  <c r="L117" i="9" s="1"/>
  <c r="CD116" i="9"/>
  <c r="V116" i="9" s="1"/>
  <c r="CC116" i="9"/>
  <c r="U116" i="9" s="1"/>
  <c r="T116" i="9"/>
  <c r="CA116" i="9"/>
  <c r="S116" i="9" s="1"/>
  <c r="BZ116" i="9"/>
  <c r="R116" i="9" s="1"/>
  <c r="BY116" i="9"/>
  <c r="Q116" i="9" s="1"/>
  <c r="BX116" i="9"/>
  <c r="P116" i="9" s="1"/>
  <c r="BW116" i="9"/>
  <c r="O116" i="9" s="1"/>
  <c r="BV116" i="9"/>
  <c r="N116" i="9" s="1"/>
  <c r="BU116" i="9"/>
  <c r="M116" i="9" s="1"/>
  <c r="BT116" i="9"/>
  <c r="L116" i="9" s="1"/>
  <c r="CD115" i="9"/>
  <c r="V115" i="9" s="1"/>
  <c r="CC115" i="9"/>
  <c r="U115" i="9" s="1"/>
  <c r="T115" i="9"/>
  <c r="CA115" i="9"/>
  <c r="S115" i="9" s="1"/>
  <c r="BZ115" i="9"/>
  <c r="R115" i="9" s="1"/>
  <c r="BY115" i="9"/>
  <c r="Q115" i="9" s="1"/>
  <c r="BX115" i="9"/>
  <c r="P115" i="9" s="1"/>
  <c r="BW115" i="9"/>
  <c r="O115" i="9" s="1"/>
  <c r="BV115" i="9"/>
  <c r="N115" i="9" s="1"/>
  <c r="BU115" i="9"/>
  <c r="M115" i="9" s="1"/>
  <c r="BT115" i="9"/>
  <c r="L115" i="9" s="1"/>
  <c r="CD114" i="9"/>
  <c r="V114" i="9" s="1"/>
  <c r="CC114" i="9"/>
  <c r="U114" i="9" s="1"/>
  <c r="T114" i="9"/>
  <c r="CA114" i="9"/>
  <c r="S114" i="9" s="1"/>
  <c r="BZ114" i="9"/>
  <c r="R114" i="9" s="1"/>
  <c r="BY114" i="9"/>
  <c r="Q114" i="9" s="1"/>
  <c r="BX114" i="9"/>
  <c r="P114" i="9" s="1"/>
  <c r="BW114" i="9"/>
  <c r="O114" i="9" s="1"/>
  <c r="BV114" i="9"/>
  <c r="N114" i="9" s="1"/>
  <c r="BU114" i="9"/>
  <c r="M114" i="9" s="1"/>
  <c r="BT114" i="9"/>
  <c r="L114" i="9" s="1"/>
  <c r="CD113" i="9"/>
  <c r="V113" i="9" s="1"/>
  <c r="CC113" i="9"/>
  <c r="U113" i="9" s="1"/>
  <c r="T113" i="9"/>
  <c r="CA113" i="9"/>
  <c r="S113" i="9" s="1"/>
  <c r="BZ113" i="9"/>
  <c r="R113" i="9" s="1"/>
  <c r="BY113" i="9"/>
  <c r="Q113" i="9" s="1"/>
  <c r="BX113" i="9"/>
  <c r="P113" i="9" s="1"/>
  <c r="BW113" i="9"/>
  <c r="O113" i="9" s="1"/>
  <c r="BV113" i="9"/>
  <c r="N113" i="9" s="1"/>
  <c r="BU113" i="9"/>
  <c r="M113" i="9" s="1"/>
  <c r="BT113" i="9"/>
  <c r="L113" i="9" s="1"/>
  <c r="CD112" i="9"/>
  <c r="V112" i="9" s="1"/>
  <c r="CC112" i="9"/>
  <c r="U112" i="9" s="1"/>
  <c r="T112" i="9"/>
  <c r="CA112" i="9"/>
  <c r="S112" i="9" s="1"/>
  <c r="BZ112" i="9"/>
  <c r="R112" i="9" s="1"/>
  <c r="BY112" i="9"/>
  <c r="Q112" i="9" s="1"/>
  <c r="BX112" i="9"/>
  <c r="P112" i="9" s="1"/>
  <c r="BW112" i="9"/>
  <c r="O112" i="9" s="1"/>
  <c r="BV112" i="9"/>
  <c r="N112" i="9" s="1"/>
  <c r="BU112" i="9"/>
  <c r="M112" i="9" s="1"/>
  <c r="BT112" i="9"/>
  <c r="L112" i="9" s="1"/>
  <c r="CD111" i="9"/>
  <c r="V111" i="9" s="1"/>
  <c r="CC111" i="9"/>
  <c r="U111" i="9" s="1"/>
  <c r="T111" i="9"/>
  <c r="CA111" i="9"/>
  <c r="S111" i="9" s="1"/>
  <c r="BZ111" i="9"/>
  <c r="R111" i="9" s="1"/>
  <c r="BY111" i="9"/>
  <c r="Q111" i="9" s="1"/>
  <c r="BX111" i="9"/>
  <c r="P111" i="9" s="1"/>
  <c r="BW111" i="9"/>
  <c r="O111" i="9" s="1"/>
  <c r="BV111" i="9"/>
  <c r="N111" i="9" s="1"/>
  <c r="BU111" i="9"/>
  <c r="M111" i="9" s="1"/>
  <c r="BT111" i="9"/>
  <c r="L111" i="9" s="1"/>
  <c r="CD110" i="9"/>
  <c r="V110" i="9" s="1"/>
  <c r="CC110" i="9"/>
  <c r="U110" i="9" s="1"/>
  <c r="T110" i="9"/>
  <c r="CA110" i="9"/>
  <c r="S110" i="9" s="1"/>
  <c r="BZ110" i="9"/>
  <c r="R110" i="9" s="1"/>
  <c r="BY110" i="9"/>
  <c r="Q110" i="9" s="1"/>
  <c r="BX110" i="9"/>
  <c r="P110" i="9" s="1"/>
  <c r="BW110" i="9"/>
  <c r="O110" i="9" s="1"/>
  <c r="BV110" i="9"/>
  <c r="N110" i="9" s="1"/>
  <c r="BU110" i="9"/>
  <c r="M110" i="9" s="1"/>
  <c r="BT110" i="9"/>
  <c r="L110" i="9" s="1"/>
  <c r="CD109" i="9"/>
  <c r="V109" i="9" s="1"/>
  <c r="CC109" i="9"/>
  <c r="U109" i="9" s="1"/>
  <c r="T109" i="9"/>
  <c r="CA109" i="9"/>
  <c r="S109" i="9" s="1"/>
  <c r="BZ109" i="9"/>
  <c r="R109" i="9" s="1"/>
  <c r="BY109" i="9"/>
  <c r="Q109" i="9" s="1"/>
  <c r="BX109" i="9"/>
  <c r="P109" i="9" s="1"/>
  <c r="BW109" i="9"/>
  <c r="O109" i="9" s="1"/>
  <c r="BV109" i="9"/>
  <c r="N109" i="9" s="1"/>
  <c r="BU109" i="9"/>
  <c r="M109" i="9" s="1"/>
  <c r="BT109" i="9"/>
  <c r="L109" i="9" s="1"/>
  <c r="CD108" i="9"/>
  <c r="V108" i="9" s="1"/>
  <c r="CC108" i="9"/>
  <c r="U108" i="9" s="1"/>
  <c r="T108" i="9"/>
  <c r="CA108" i="9"/>
  <c r="S108" i="9" s="1"/>
  <c r="BZ108" i="9"/>
  <c r="R108" i="9" s="1"/>
  <c r="BY108" i="9"/>
  <c r="Q108" i="9" s="1"/>
  <c r="BX108" i="9"/>
  <c r="P108" i="9" s="1"/>
  <c r="BW108" i="9"/>
  <c r="O108" i="9" s="1"/>
  <c r="BV108" i="9"/>
  <c r="N108" i="9" s="1"/>
  <c r="BU108" i="9"/>
  <c r="M108" i="9" s="1"/>
  <c r="BT108" i="9"/>
  <c r="L108" i="9" s="1"/>
  <c r="CD107" i="9"/>
  <c r="V107" i="9" s="1"/>
  <c r="CC107" i="9"/>
  <c r="U107" i="9" s="1"/>
  <c r="T107" i="9"/>
  <c r="CA107" i="9"/>
  <c r="S107" i="9" s="1"/>
  <c r="BZ107" i="9"/>
  <c r="R107" i="9" s="1"/>
  <c r="BY107" i="9"/>
  <c r="Q107" i="9" s="1"/>
  <c r="BX107" i="9"/>
  <c r="P107" i="9" s="1"/>
  <c r="BW107" i="9"/>
  <c r="O107" i="9" s="1"/>
  <c r="BV107" i="9"/>
  <c r="N107" i="9" s="1"/>
  <c r="BU107" i="9"/>
  <c r="M107" i="9" s="1"/>
  <c r="BT107" i="9"/>
  <c r="L107" i="9" s="1"/>
  <c r="CD106" i="9"/>
  <c r="V106" i="9" s="1"/>
  <c r="CC106" i="9"/>
  <c r="U106" i="9" s="1"/>
  <c r="T106" i="9"/>
  <c r="CA106" i="9"/>
  <c r="S106" i="9" s="1"/>
  <c r="BZ106" i="9"/>
  <c r="R106" i="9" s="1"/>
  <c r="BY106" i="9"/>
  <c r="Q106" i="9" s="1"/>
  <c r="BX106" i="9"/>
  <c r="P106" i="9" s="1"/>
  <c r="BW106" i="9"/>
  <c r="O106" i="9" s="1"/>
  <c r="BV106" i="9"/>
  <c r="N106" i="9" s="1"/>
  <c r="BU106" i="9"/>
  <c r="M106" i="9" s="1"/>
  <c r="BT106" i="9"/>
  <c r="L106" i="9" s="1"/>
  <c r="CD105" i="9"/>
  <c r="V105" i="9" s="1"/>
  <c r="CC105" i="9"/>
  <c r="U105" i="9" s="1"/>
  <c r="T105" i="9"/>
  <c r="CA105" i="9"/>
  <c r="S105" i="9" s="1"/>
  <c r="BZ105" i="9"/>
  <c r="R105" i="9" s="1"/>
  <c r="BY105" i="9"/>
  <c r="Q105" i="9" s="1"/>
  <c r="BX105" i="9"/>
  <c r="P105" i="9" s="1"/>
  <c r="BW105" i="9"/>
  <c r="O105" i="9" s="1"/>
  <c r="BV105" i="9"/>
  <c r="N105" i="9" s="1"/>
  <c r="BU105" i="9"/>
  <c r="M105" i="9" s="1"/>
  <c r="BT105" i="9"/>
  <c r="L105" i="9" s="1"/>
  <c r="CD104" i="9"/>
  <c r="V104" i="9" s="1"/>
  <c r="CC104" i="9"/>
  <c r="U104" i="9" s="1"/>
  <c r="T104" i="9"/>
  <c r="CA104" i="9"/>
  <c r="S104" i="9" s="1"/>
  <c r="BZ104" i="9"/>
  <c r="R104" i="9" s="1"/>
  <c r="BY104" i="9"/>
  <c r="Q104" i="9" s="1"/>
  <c r="BX104" i="9"/>
  <c r="P104" i="9" s="1"/>
  <c r="BW104" i="9"/>
  <c r="O104" i="9" s="1"/>
  <c r="BV104" i="9"/>
  <c r="N104" i="9" s="1"/>
  <c r="BU104" i="9"/>
  <c r="M104" i="9" s="1"/>
  <c r="BT104" i="9"/>
  <c r="L104" i="9" s="1"/>
  <c r="CD103" i="9"/>
  <c r="V103" i="9" s="1"/>
  <c r="CC103" i="9"/>
  <c r="U103" i="9" s="1"/>
  <c r="T103" i="9"/>
  <c r="CA103" i="9"/>
  <c r="S103" i="9" s="1"/>
  <c r="BZ103" i="9"/>
  <c r="R103" i="9" s="1"/>
  <c r="BY103" i="9"/>
  <c r="Q103" i="9" s="1"/>
  <c r="BX103" i="9"/>
  <c r="P103" i="9" s="1"/>
  <c r="BW103" i="9"/>
  <c r="O103" i="9" s="1"/>
  <c r="BV103" i="9"/>
  <c r="N103" i="9" s="1"/>
  <c r="BU103" i="9"/>
  <c r="M103" i="9" s="1"/>
  <c r="BT103" i="9"/>
  <c r="L103" i="9" s="1"/>
  <c r="CD102" i="9"/>
  <c r="V102" i="9" s="1"/>
  <c r="CC102" i="9"/>
  <c r="U102" i="9" s="1"/>
  <c r="T102" i="9"/>
  <c r="CA102" i="9"/>
  <c r="S102" i="9" s="1"/>
  <c r="BZ102" i="9"/>
  <c r="R102" i="9" s="1"/>
  <c r="BY102" i="9"/>
  <c r="Q102" i="9" s="1"/>
  <c r="BX102" i="9"/>
  <c r="P102" i="9" s="1"/>
  <c r="BW102" i="9"/>
  <c r="O102" i="9" s="1"/>
  <c r="BV102" i="9"/>
  <c r="N102" i="9" s="1"/>
  <c r="BU102" i="9"/>
  <c r="M102" i="9" s="1"/>
  <c r="BT102" i="9"/>
  <c r="L102" i="9" s="1"/>
  <c r="CD101" i="9"/>
  <c r="V101" i="9" s="1"/>
  <c r="CC101" i="9"/>
  <c r="U101" i="9" s="1"/>
  <c r="T101" i="9"/>
  <c r="CA101" i="9"/>
  <c r="S101" i="9" s="1"/>
  <c r="BZ101" i="9"/>
  <c r="R101" i="9" s="1"/>
  <c r="BY101" i="9"/>
  <c r="Q101" i="9" s="1"/>
  <c r="BX101" i="9"/>
  <c r="P101" i="9" s="1"/>
  <c r="BW101" i="9"/>
  <c r="O101" i="9" s="1"/>
  <c r="BV101" i="9"/>
  <c r="N101" i="9" s="1"/>
  <c r="BU101" i="9"/>
  <c r="M101" i="9" s="1"/>
  <c r="BT101" i="9"/>
  <c r="L101" i="9" s="1"/>
  <c r="CD100" i="9"/>
  <c r="V100" i="9" s="1"/>
  <c r="CC100" i="9"/>
  <c r="U100" i="9" s="1"/>
  <c r="T100" i="9"/>
  <c r="CA100" i="9"/>
  <c r="S100" i="9" s="1"/>
  <c r="BZ100" i="9"/>
  <c r="R100" i="9" s="1"/>
  <c r="BY100" i="9"/>
  <c r="Q100" i="9" s="1"/>
  <c r="BX100" i="9"/>
  <c r="P100" i="9" s="1"/>
  <c r="BW100" i="9"/>
  <c r="O100" i="9" s="1"/>
  <c r="BV100" i="9"/>
  <c r="N100" i="9" s="1"/>
  <c r="BU100" i="9"/>
  <c r="M100" i="9" s="1"/>
  <c r="BT100" i="9"/>
  <c r="L100" i="9" s="1"/>
  <c r="CD99" i="9"/>
  <c r="V99" i="9" s="1"/>
  <c r="CC99" i="9"/>
  <c r="U99" i="9" s="1"/>
  <c r="T99" i="9"/>
  <c r="CA99" i="9"/>
  <c r="S99" i="9" s="1"/>
  <c r="BZ99" i="9"/>
  <c r="R99" i="9" s="1"/>
  <c r="BY99" i="9"/>
  <c r="Q99" i="9" s="1"/>
  <c r="BX99" i="9"/>
  <c r="P99" i="9" s="1"/>
  <c r="BW99" i="9"/>
  <c r="O99" i="9" s="1"/>
  <c r="BV99" i="9"/>
  <c r="N99" i="9" s="1"/>
  <c r="BU99" i="9"/>
  <c r="M99" i="9" s="1"/>
  <c r="BT99" i="9"/>
  <c r="L99" i="9" s="1"/>
  <c r="CD98" i="9"/>
  <c r="V98" i="9" s="1"/>
  <c r="CC98" i="9"/>
  <c r="U98" i="9" s="1"/>
  <c r="T98" i="9"/>
  <c r="CA98" i="9"/>
  <c r="S98" i="9" s="1"/>
  <c r="BZ98" i="9"/>
  <c r="R98" i="9" s="1"/>
  <c r="BY98" i="9"/>
  <c r="Q98" i="9" s="1"/>
  <c r="BX98" i="9"/>
  <c r="P98" i="9" s="1"/>
  <c r="BW98" i="9"/>
  <c r="O98" i="9" s="1"/>
  <c r="BV98" i="9"/>
  <c r="N98" i="9" s="1"/>
  <c r="BU98" i="9"/>
  <c r="M98" i="9" s="1"/>
  <c r="BT98" i="9"/>
  <c r="L98" i="9" s="1"/>
  <c r="CD97" i="9"/>
  <c r="V97" i="9" s="1"/>
  <c r="CC97" i="9"/>
  <c r="U97" i="9" s="1"/>
  <c r="T97" i="9"/>
  <c r="CA97" i="9"/>
  <c r="S97" i="9" s="1"/>
  <c r="BZ97" i="9"/>
  <c r="R97" i="9" s="1"/>
  <c r="BY97" i="9"/>
  <c r="Q97" i="9" s="1"/>
  <c r="BX97" i="9"/>
  <c r="P97" i="9" s="1"/>
  <c r="BW97" i="9"/>
  <c r="O97" i="9" s="1"/>
  <c r="BV97" i="9"/>
  <c r="N97" i="9" s="1"/>
  <c r="BU97" i="9"/>
  <c r="M97" i="9" s="1"/>
  <c r="BT97" i="9"/>
  <c r="L97" i="9" s="1"/>
  <c r="CD96" i="9"/>
  <c r="V96" i="9" s="1"/>
  <c r="CC96" i="9"/>
  <c r="U96" i="9" s="1"/>
  <c r="T96" i="9"/>
  <c r="CA96" i="9"/>
  <c r="S96" i="9" s="1"/>
  <c r="BZ96" i="9"/>
  <c r="R96" i="9" s="1"/>
  <c r="BY96" i="9"/>
  <c r="Q96" i="9" s="1"/>
  <c r="BX96" i="9"/>
  <c r="P96" i="9" s="1"/>
  <c r="BW96" i="9"/>
  <c r="O96" i="9" s="1"/>
  <c r="BV96" i="9"/>
  <c r="N96" i="9" s="1"/>
  <c r="BU96" i="9"/>
  <c r="M96" i="9" s="1"/>
  <c r="BT96" i="9"/>
  <c r="L96" i="9" s="1"/>
  <c r="CD95" i="9"/>
  <c r="V95" i="9" s="1"/>
  <c r="CC95" i="9"/>
  <c r="U95" i="9" s="1"/>
  <c r="T95" i="9"/>
  <c r="CA95" i="9"/>
  <c r="S95" i="9" s="1"/>
  <c r="BZ95" i="9"/>
  <c r="R95" i="9" s="1"/>
  <c r="BY95" i="9"/>
  <c r="Q95" i="9" s="1"/>
  <c r="BX95" i="9"/>
  <c r="P95" i="9" s="1"/>
  <c r="BW95" i="9"/>
  <c r="O95" i="9" s="1"/>
  <c r="BV95" i="9"/>
  <c r="N95" i="9" s="1"/>
  <c r="BU95" i="9"/>
  <c r="M95" i="9" s="1"/>
  <c r="BT95" i="9"/>
  <c r="L95" i="9" s="1"/>
  <c r="CD94" i="9"/>
  <c r="V94" i="9" s="1"/>
  <c r="CC94" i="9"/>
  <c r="U94" i="9" s="1"/>
  <c r="T94" i="9"/>
  <c r="CA94" i="9"/>
  <c r="S94" i="9" s="1"/>
  <c r="BZ94" i="9"/>
  <c r="R94" i="9" s="1"/>
  <c r="BY94" i="9"/>
  <c r="Q94" i="9" s="1"/>
  <c r="BX94" i="9"/>
  <c r="P94" i="9" s="1"/>
  <c r="BW94" i="9"/>
  <c r="O94" i="9" s="1"/>
  <c r="BV94" i="9"/>
  <c r="N94" i="9" s="1"/>
  <c r="BU94" i="9"/>
  <c r="M94" i="9" s="1"/>
  <c r="BT94" i="9"/>
  <c r="L94" i="9" s="1"/>
  <c r="CD93" i="9"/>
  <c r="V93" i="9" s="1"/>
  <c r="CC93" i="9"/>
  <c r="U93" i="9" s="1"/>
  <c r="T93" i="9"/>
  <c r="CA93" i="9"/>
  <c r="S93" i="9" s="1"/>
  <c r="BZ93" i="9"/>
  <c r="R93" i="9" s="1"/>
  <c r="BY93" i="9"/>
  <c r="Q93" i="9" s="1"/>
  <c r="BX93" i="9"/>
  <c r="P93" i="9" s="1"/>
  <c r="BW93" i="9"/>
  <c r="O93" i="9" s="1"/>
  <c r="BV93" i="9"/>
  <c r="N93" i="9" s="1"/>
  <c r="BU93" i="9"/>
  <c r="M93" i="9" s="1"/>
  <c r="BT93" i="9"/>
  <c r="L93" i="9" s="1"/>
  <c r="CD92" i="9"/>
  <c r="V92" i="9" s="1"/>
  <c r="CC92" i="9"/>
  <c r="U92" i="9" s="1"/>
  <c r="T92" i="9"/>
  <c r="CA92" i="9"/>
  <c r="S92" i="9" s="1"/>
  <c r="BZ92" i="9"/>
  <c r="R92" i="9" s="1"/>
  <c r="BY92" i="9"/>
  <c r="Q92" i="9" s="1"/>
  <c r="BX92" i="9"/>
  <c r="P92" i="9" s="1"/>
  <c r="BW92" i="9"/>
  <c r="O92" i="9" s="1"/>
  <c r="BV92" i="9"/>
  <c r="N92" i="9" s="1"/>
  <c r="BU92" i="9"/>
  <c r="M92" i="9" s="1"/>
  <c r="BT92" i="9"/>
  <c r="L92" i="9" s="1"/>
  <c r="CD91" i="9"/>
  <c r="V91" i="9" s="1"/>
  <c r="CC91" i="9"/>
  <c r="U91" i="9" s="1"/>
  <c r="T91" i="9"/>
  <c r="CA91" i="9"/>
  <c r="S91" i="9" s="1"/>
  <c r="BZ91" i="9"/>
  <c r="R91" i="9" s="1"/>
  <c r="BY91" i="9"/>
  <c r="Q91" i="9" s="1"/>
  <c r="BX91" i="9"/>
  <c r="P91" i="9" s="1"/>
  <c r="BW91" i="9"/>
  <c r="O91" i="9" s="1"/>
  <c r="BV91" i="9"/>
  <c r="N91" i="9" s="1"/>
  <c r="BU91" i="9"/>
  <c r="M91" i="9" s="1"/>
  <c r="BT91" i="9"/>
  <c r="L91" i="9" s="1"/>
  <c r="CD90" i="9"/>
  <c r="V90" i="9" s="1"/>
  <c r="CC90" i="9"/>
  <c r="U90" i="9" s="1"/>
  <c r="T90" i="9"/>
  <c r="CA90" i="9"/>
  <c r="S90" i="9" s="1"/>
  <c r="BZ90" i="9"/>
  <c r="R90" i="9" s="1"/>
  <c r="BY90" i="9"/>
  <c r="Q90" i="9" s="1"/>
  <c r="BX90" i="9"/>
  <c r="P90" i="9" s="1"/>
  <c r="BW90" i="9"/>
  <c r="O90" i="9" s="1"/>
  <c r="BV90" i="9"/>
  <c r="N90" i="9" s="1"/>
  <c r="BU90" i="9"/>
  <c r="M90" i="9" s="1"/>
  <c r="BT90" i="9"/>
  <c r="L90" i="9" s="1"/>
  <c r="CD89" i="9"/>
  <c r="V89" i="9" s="1"/>
  <c r="CC89" i="9"/>
  <c r="U89" i="9" s="1"/>
  <c r="T89" i="9"/>
  <c r="CA89" i="9"/>
  <c r="S89" i="9" s="1"/>
  <c r="BZ89" i="9"/>
  <c r="R89" i="9" s="1"/>
  <c r="BY89" i="9"/>
  <c r="Q89" i="9" s="1"/>
  <c r="BX89" i="9"/>
  <c r="P89" i="9" s="1"/>
  <c r="BW89" i="9"/>
  <c r="O89" i="9" s="1"/>
  <c r="BV89" i="9"/>
  <c r="N89" i="9" s="1"/>
  <c r="BU89" i="9"/>
  <c r="M89" i="9" s="1"/>
  <c r="BT89" i="9"/>
  <c r="L89" i="9" s="1"/>
  <c r="CD88" i="9"/>
  <c r="V88" i="9" s="1"/>
  <c r="CC88" i="9"/>
  <c r="U88" i="9" s="1"/>
  <c r="T88" i="9"/>
  <c r="CA88" i="9"/>
  <c r="S88" i="9" s="1"/>
  <c r="BZ88" i="9"/>
  <c r="R88" i="9" s="1"/>
  <c r="BY88" i="9"/>
  <c r="Q88" i="9" s="1"/>
  <c r="BX88" i="9"/>
  <c r="P88" i="9" s="1"/>
  <c r="BW88" i="9"/>
  <c r="O88" i="9" s="1"/>
  <c r="BV88" i="9"/>
  <c r="N88" i="9" s="1"/>
  <c r="BU88" i="9"/>
  <c r="M88" i="9" s="1"/>
  <c r="BT88" i="9"/>
  <c r="L88" i="9" s="1"/>
  <c r="CD87" i="9"/>
  <c r="V87" i="9" s="1"/>
  <c r="CC87" i="9"/>
  <c r="U87" i="9" s="1"/>
  <c r="T87" i="9"/>
  <c r="CA87" i="9"/>
  <c r="S87" i="9" s="1"/>
  <c r="BZ87" i="9"/>
  <c r="R87" i="9" s="1"/>
  <c r="BY87" i="9"/>
  <c r="Q87" i="9" s="1"/>
  <c r="BX87" i="9"/>
  <c r="P87" i="9" s="1"/>
  <c r="BW87" i="9"/>
  <c r="O87" i="9" s="1"/>
  <c r="BV87" i="9"/>
  <c r="N87" i="9" s="1"/>
  <c r="BU87" i="9"/>
  <c r="M87" i="9" s="1"/>
  <c r="BT87" i="9"/>
  <c r="L87" i="9" s="1"/>
  <c r="CD86" i="9"/>
  <c r="V86" i="9" s="1"/>
  <c r="CC86" i="9"/>
  <c r="U86" i="9" s="1"/>
  <c r="T86" i="9"/>
  <c r="CA86" i="9"/>
  <c r="S86" i="9" s="1"/>
  <c r="BZ86" i="9"/>
  <c r="R86" i="9" s="1"/>
  <c r="BY86" i="9"/>
  <c r="Q86" i="9" s="1"/>
  <c r="BX86" i="9"/>
  <c r="P86" i="9" s="1"/>
  <c r="BW86" i="9"/>
  <c r="O86" i="9" s="1"/>
  <c r="BV86" i="9"/>
  <c r="N86" i="9" s="1"/>
  <c r="BU86" i="9"/>
  <c r="M86" i="9" s="1"/>
  <c r="BT86" i="9"/>
  <c r="L86" i="9" s="1"/>
  <c r="CD85" i="9"/>
  <c r="V85" i="9" s="1"/>
  <c r="CC85" i="9"/>
  <c r="U85" i="9" s="1"/>
  <c r="T85" i="9"/>
  <c r="CA85" i="9"/>
  <c r="S85" i="9" s="1"/>
  <c r="BZ85" i="9"/>
  <c r="R85" i="9" s="1"/>
  <c r="BY85" i="9"/>
  <c r="Q85" i="9" s="1"/>
  <c r="BX85" i="9"/>
  <c r="P85" i="9" s="1"/>
  <c r="BW85" i="9"/>
  <c r="O85" i="9" s="1"/>
  <c r="BV85" i="9"/>
  <c r="N85" i="9" s="1"/>
  <c r="BU85" i="9"/>
  <c r="M85" i="9" s="1"/>
  <c r="BT85" i="9"/>
  <c r="L85" i="9" s="1"/>
  <c r="CD84" i="9"/>
  <c r="V84" i="9" s="1"/>
  <c r="CC84" i="9"/>
  <c r="U84" i="9" s="1"/>
  <c r="T84" i="9"/>
  <c r="CA84" i="9"/>
  <c r="S84" i="9" s="1"/>
  <c r="BZ84" i="9"/>
  <c r="R84" i="9" s="1"/>
  <c r="BY84" i="9"/>
  <c r="Q84" i="9" s="1"/>
  <c r="BX84" i="9"/>
  <c r="P84" i="9" s="1"/>
  <c r="BW84" i="9"/>
  <c r="O84" i="9" s="1"/>
  <c r="BV84" i="9"/>
  <c r="N84" i="9" s="1"/>
  <c r="BU84" i="9"/>
  <c r="M84" i="9" s="1"/>
  <c r="BT84" i="9"/>
  <c r="L84" i="9" s="1"/>
  <c r="CD83" i="9"/>
  <c r="V83" i="9" s="1"/>
  <c r="CC83" i="9"/>
  <c r="U83" i="9" s="1"/>
  <c r="T83" i="9"/>
  <c r="CA83" i="9"/>
  <c r="S83" i="9" s="1"/>
  <c r="BZ83" i="9"/>
  <c r="R83" i="9" s="1"/>
  <c r="BY83" i="9"/>
  <c r="Q83" i="9" s="1"/>
  <c r="BX83" i="9"/>
  <c r="P83" i="9" s="1"/>
  <c r="BW83" i="9"/>
  <c r="O83" i="9" s="1"/>
  <c r="BV83" i="9"/>
  <c r="N83" i="9" s="1"/>
  <c r="BU83" i="9"/>
  <c r="M83" i="9" s="1"/>
  <c r="BT83" i="9"/>
  <c r="L83" i="9" s="1"/>
  <c r="CD82" i="9"/>
  <c r="V82" i="9" s="1"/>
  <c r="CC82" i="9"/>
  <c r="U82" i="9" s="1"/>
  <c r="T82" i="9"/>
  <c r="CA82" i="9"/>
  <c r="S82" i="9" s="1"/>
  <c r="BZ82" i="9"/>
  <c r="R82" i="9" s="1"/>
  <c r="BY82" i="9"/>
  <c r="Q82" i="9" s="1"/>
  <c r="BX82" i="9"/>
  <c r="P82" i="9" s="1"/>
  <c r="BW82" i="9"/>
  <c r="O82" i="9" s="1"/>
  <c r="BV82" i="9"/>
  <c r="N82" i="9" s="1"/>
  <c r="BU82" i="9"/>
  <c r="M82" i="9" s="1"/>
  <c r="BT82" i="9"/>
  <c r="L82" i="9" s="1"/>
  <c r="CD81" i="9"/>
  <c r="V81" i="9" s="1"/>
  <c r="CC81" i="9"/>
  <c r="U81" i="9" s="1"/>
  <c r="T81" i="9"/>
  <c r="CA81" i="9"/>
  <c r="S81" i="9" s="1"/>
  <c r="BZ81" i="9"/>
  <c r="R81" i="9" s="1"/>
  <c r="BY81" i="9"/>
  <c r="Q81" i="9" s="1"/>
  <c r="BX81" i="9"/>
  <c r="P81" i="9" s="1"/>
  <c r="BW81" i="9"/>
  <c r="O81" i="9" s="1"/>
  <c r="BV81" i="9"/>
  <c r="N81" i="9" s="1"/>
  <c r="BU81" i="9"/>
  <c r="M81" i="9" s="1"/>
  <c r="BT81" i="9"/>
  <c r="L81" i="9" s="1"/>
  <c r="CD80" i="9"/>
  <c r="V80" i="9" s="1"/>
  <c r="CC80" i="9"/>
  <c r="U80" i="9" s="1"/>
  <c r="T80" i="9"/>
  <c r="CA80" i="9"/>
  <c r="S80" i="9" s="1"/>
  <c r="BZ80" i="9"/>
  <c r="R80" i="9" s="1"/>
  <c r="BY80" i="9"/>
  <c r="Q80" i="9" s="1"/>
  <c r="BX80" i="9"/>
  <c r="P80" i="9" s="1"/>
  <c r="BW80" i="9"/>
  <c r="O80" i="9" s="1"/>
  <c r="BV80" i="9"/>
  <c r="N80" i="9" s="1"/>
  <c r="BU80" i="9"/>
  <c r="M80" i="9" s="1"/>
  <c r="BT80" i="9"/>
  <c r="L80" i="9" s="1"/>
  <c r="CD79" i="9"/>
  <c r="V79" i="9" s="1"/>
  <c r="CC79" i="9"/>
  <c r="U79" i="9" s="1"/>
  <c r="T79" i="9"/>
  <c r="CA79" i="9"/>
  <c r="S79" i="9" s="1"/>
  <c r="BZ79" i="9"/>
  <c r="R79" i="9" s="1"/>
  <c r="BY79" i="9"/>
  <c r="Q79" i="9" s="1"/>
  <c r="BX79" i="9"/>
  <c r="P79" i="9" s="1"/>
  <c r="BW79" i="9"/>
  <c r="O79" i="9" s="1"/>
  <c r="BV79" i="9"/>
  <c r="N79" i="9" s="1"/>
  <c r="BU79" i="9"/>
  <c r="M79" i="9" s="1"/>
  <c r="BT79" i="9"/>
  <c r="L79" i="9" s="1"/>
  <c r="CD78" i="9"/>
  <c r="V78" i="9" s="1"/>
  <c r="CC78" i="9"/>
  <c r="U78" i="9" s="1"/>
  <c r="T78" i="9"/>
  <c r="CA78" i="9"/>
  <c r="S78" i="9" s="1"/>
  <c r="BZ78" i="9"/>
  <c r="R78" i="9" s="1"/>
  <c r="BY78" i="9"/>
  <c r="Q78" i="9" s="1"/>
  <c r="BX78" i="9"/>
  <c r="P78" i="9" s="1"/>
  <c r="BW78" i="9"/>
  <c r="O78" i="9" s="1"/>
  <c r="BV78" i="9"/>
  <c r="N78" i="9" s="1"/>
  <c r="BU78" i="9"/>
  <c r="M78" i="9" s="1"/>
  <c r="BT78" i="9"/>
  <c r="L78" i="9" s="1"/>
  <c r="CD77" i="9"/>
  <c r="V77" i="9" s="1"/>
  <c r="CC77" i="9"/>
  <c r="U77" i="9" s="1"/>
  <c r="T77" i="9"/>
  <c r="CA77" i="9"/>
  <c r="S77" i="9" s="1"/>
  <c r="BZ77" i="9"/>
  <c r="R77" i="9" s="1"/>
  <c r="BY77" i="9"/>
  <c r="Q77" i="9" s="1"/>
  <c r="BX77" i="9"/>
  <c r="P77" i="9" s="1"/>
  <c r="BW77" i="9"/>
  <c r="O77" i="9" s="1"/>
  <c r="BV77" i="9"/>
  <c r="N77" i="9" s="1"/>
  <c r="BU77" i="9"/>
  <c r="M77" i="9" s="1"/>
  <c r="BT77" i="9"/>
  <c r="L77" i="9" s="1"/>
  <c r="CD76" i="9"/>
  <c r="V76" i="9" s="1"/>
  <c r="CC76" i="9"/>
  <c r="U76" i="9" s="1"/>
  <c r="T76" i="9"/>
  <c r="CA76" i="9"/>
  <c r="S76" i="9" s="1"/>
  <c r="BZ76" i="9"/>
  <c r="R76" i="9" s="1"/>
  <c r="BY76" i="9"/>
  <c r="Q76" i="9" s="1"/>
  <c r="BX76" i="9"/>
  <c r="P76" i="9" s="1"/>
  <c r="BW76" i="9"/>
  <c r="O76" i="9" s="1"/>
  <c r="BV76" i="9"/>
  <c r="N76" i="9" s="1"/>
  <c r="BU76" i="9"/>
  <c r="M76" i="9" s="1"/>
  <c r="BT76" i="9"/>
  <c r="L76" i="9" s="1"/>
  <c r="CD75" i="9"/>
  <c r="V75" i="9" s="1"/>
  <c r="CC75" i="9"/>
  <c r="U75" i="9" s="1"/>
  <c r="T75" i="9"/>
  <c r="CA75" i="9"/>
  <c r="S75" i="9" s="1"/>
  <c r="BZ75" i="9"/>
  <c r="R75" i="9" s="1"/>
  <c r="BY75" i="9"/>
  <c r="Q75" i="9" s="1"/>
  <c r="BX75" i="9"/>
  <c r="P75" i="9" s="1"/>
  <c r="BW75" i="9"/>
  <c r="O75" i="9" s="1"/>
  <c r="BV75" i="9"/>
  <c r="N75" i="9" s="1"/>
  <c r="BU75" i="9"/>
  <c r="M75" i="9" s="1"/>
  <c r="BT75" i="9"/>
  <c r="L75" i="9" s="1"/>
  <c r="CD74" i="9"/>
  <c r="V74" i="9" s="1"/>
  <c r="CC74" i="9"/>
  <c r="U74" i="9" s="1"/>
  <c r="T74" i="9"/>
  <c r="CA74" i="9"/>
  <c r="S74" i="9" s="1"/>
  <c r="BZ74" i="9"/>
  <c r="R74" i="9" s="1"/>
  <c r="BY74" i="9"/>
  <c r="Q74" i="9" s="1"/>
  <c r="BX74" i="9"/>
  <c r="P74" i="9" s="1"/>
  <c r="BW74" i="9"/>
  <c r="O74" i="9" s="1"/>
  <c r="BV74" i="9"/>
  <c r="N74" i="9" s="1"/>
  <c r="BU74" i="9"/>
  <c r="M74" i="9" s="1"/>
  <c r="BT74" i="9"/>
  <c r="L74" i="9" s="1"/>
  <c r="CD73" i="9"/>
  <c r="V73" i="9" s="1"/>
  <c r="CC73" i="9"/>
  <c r="U73" i="9" s="1"/>
  <c r="T73" i="9"/>
  <c r="CA73" i="9"/>
  <c r="S73" i="9" s="1"/>
  <c r="BZ73" i="9"/>
  <c r="R73" i="9" s="1"/>
  <c r="BY73" i="9"/>
  <c r="Q73" i="9" s="1"/>
  <c r="BX73" i="9"/>
  <c r="P73" i="9" s="1"/>
  <c r="BW73" i="9"/>
  <c r="O73" i="9" s="1"/>
  <c r="BV73" i="9"/>
  <c r="N73" i="9" s="1"/>
  <c r="BU73" i="9"/>
  <c r="M73" i="9" s="1"/>
  <c r="BT73" i="9"/>
  <c r="L73" i="9" s="1"/>
  <c r="CD72" i="9"/>
  <c r="V72" i="9" s="1"/>
  <c r="CC72" i="9"/>
  <c r="U72" i="9" s="1"/>
  <c r="T72" i="9"/>
  <c r="CA72" i="9"/>
  <c r="S72" i="9" s="1"/>
  <c r="BZ72" i="9"/>
  <c r="R72" i="9" s="1"/>
  <c r="BY72" i="9"/>
  <c r="Q72" i="9" s="1"/>
  <c r="BX72" i="9"/>
  <c r="P72" i="9" s="1"/>
  <c r="BW72" i="9"/>
  <c r="O72" i="9" s="1"/>
  <c r="BV72" i="9"/>
  <c r="N72" i="9" s="1"/>
  <c r="BU72" i="9"/>
  <c r="M72" i="9" s="1"/>
  <c r="BT72" i="9"/>
  <c r="L72" i="9" s="1"/>
  <c r="CD71" i="9"/>
  <c r="V71" i="9" s="1"/>
  <c r="CC71" i="9"/>
  <c r="U71" i="9" s="1"/>
  <c r="T71" i="9"/>
  <c r="CA71" i="9"/>
  <c r="S71" i="9" s="1"/>
  <c r="BZ71" i="9"/>
  <c r="R71" i="9" s="1"/>
  <c r="BY71" i="9"/>
  <c r="Q71" i="9" s="1"/>
  <c r="BX71" i="9"/>
  <c r="P71" i="9" s="1"/>
  <c r="BW71" i="9"/>
  <c r="O71" i="9" s="1"/>
  <c r="BV71" i="9"/>
  <c r="N71" i="9" s="1"/>
  <c r="BU71" i="9"/>
  <c r="M71" i="9" s="1"/>
  <c r="BT71" i="9"/>
  <c r="L71" i="9" s="1"/>
  <c r="CD70" i="9"/>
  <c r="V70" i="9" s="1"/>
  <c r="CC70" i="9"/>
  <c r="U70" i="9" s="1"/>
  <c r="T70" i="9"/>
  <c r="CA70" i="9"/>
  <c r="S70" i="9" s="1"/>
  <c r="BZ70" i="9"/>
  <c r="R70" i="9" s="1"/>
  <c r="BY70" i="9"/>
  <c r="Q70" i="9" s="1"/>
  <c r="BX70" i="9"/>
  <c r="P70" i="9" s="1"/>
  <c r="BW70" i="9"/>
  <c r="O70" i="9" s="1"/>
  <c r="BV70" i="9"/>
  <c r="N70" i="9" s="1"/>
  <c r="BU70" i="9"/>
  <c r="M70" i="9" s="1"/>
  <c r="BT70" i="9"/>
  <c r="L70" i="9" s="1"/>
  <c r="CD69" i="9"/>
  <c r="V69" i="9" s="1"/>
  <c r="CC69" i="9"/>
  <c r="U69" i="9" s="1"/>
  <c r="T69" i="9"/>
  <c r="CA69" i="9"/>
  <c r="S69" i="9" s="1"/>
  <c r="BZ69" i="9"/>
  <c r="R69" i="9" s="1"/>
  <c r="BY69" i="9"/>
  <c r="Q69" i="9" s="1"/>
  <c r="BX69" i="9"/>
  <c r="P69" i="9" s="1"/>
  <c r="BW69" i="9"/>
  <c r="O69" i="9" s="1"/>
  <c r="BV69" i="9"/>
  <c r="N69" i="9" s="1"/>
  <c r="BU69" i="9"/>
  <c r="M69" i="9" s="1"/>
  <c r="BT69" i="9"/>
  <c r="L69" i="9" s="1"/>
  <c r="CD68" i="9"/>
  <c r="V68" i="9" s="1"/>
  <c r="CC68" i="9"/>
  <c r="U68" i="9" s="1"/>
  <c r="T68" i="9"/>
  <c r="CA68" i="9"/>
  <c r="S68" i="9" s="1"/>
  <c r="BZ68" i="9"/>
  <c r="R68" i="9" s="1"/>
  <c r="BY68" i="9"/>
  <c r="Q68" i="9" s="1"/>
  <c r="BX68" i="9"/>
  <c r="P68" i="9" s="1"/>
  <c r="BW68" i="9"/>
  <c r="O68" i="9" s="1"/>
  <c r="BV68" i="9"/>
  <c r="N68" i="9" s="1"/>
  <c r="BU68" i="9"/>
  <c r="M68" i="9" s="1"/>
  <c r="BT68" i="9"/>
  <c r="L68" i="9" s="1"/>
  <c r="CD67" i="9"/>
  <c r="V67" i="9" s="1"/>
  <c r="CC67" i="9"/>
  <c r="U67" i="9" s="1"/>
  <c r="T67" i="9"/>
  <c r="CA67" i="9"/>
  <c r="S67" i="9" s="1"/>
  <c r="BZ67" i="9"/>
  <c r="R67" i="9" s="1"/>
  <c r="BY67" i="9"/>
  <c r="Q67" i="9" s="1"/>
  <c r="BX67" i="9"/>
  <c r="P67" i="9" s="1"/>
  <c r="BW67" i="9"/>
  <c r="O67" i="9" s="1"/>
  <c r="BV67" i="9"/>
  <c r="N67" i="9" s="1"/>
  <c r="BU67" i="9"/>
  <c r="M67" i="9" s="1"/>
  <c r="BT67" i="9"/>
  <c r="L67" i="9" s="1"/>
  <c r="CD66" i="9"/>
  <c r="V66" i="9" s="1"/>
  <c r="CC66" i="9"/>
  <c r="U66" i="9" s="1"/>
  <c r="T66" i="9"/>
  <c r="CA66" i="9"/>
  <c r="S66" i="9" s="1"/>
  <c r="BZ66" i="9"/>
  <c r="R66" i="9" s="1"/>
  <c r="BY66" i="9"/>
  <c r="Q66" i="9" s="1"/>
  <c r="BX66" i="9"/>
  <c r="P66" i="9" s="1"/>
  <c r="BW66" i="9"/>
  <c r="O66" i="9" s="1"/>
  <c r="BV66" i="9"/>
  <c r="N66" i="9" s="1"/>
  <c r="BU66" i="9"/>
  <c r="M66" i="9" s="1"/>
  <c r="BT66" i="9"/>
  <c r="L66" i="9" s="1"/>
  <c r="CD65" i="9"/>
  <c r="V65" i="9" s="1"/>
  <c r="CC65" i="9"/>
  <c r="U65" i="9" s="1"/>
  <c r="T65" i="9"/>
  <c r="CA65" i="9"/>
  <c r="S65" i="9" s="1"/>
  <c r="BZ65" i="9"/>
  <c r="R65" i="9" s="1"/>
  <c r="BY65" i="9"/>
  <c r="Q65" i="9" s="1"/>
  <c r="BX65" i="9"/>
  <c r="P65" i="9" s="1"/>
  <c r="BW65" i="9"/>
  <c r="O65" i="9" s="1"/>
  <c r="BV65" i="9"/>
  <c r="N65" i="9" s="1"/>
  <c r="BU65" i="9"/>
  <c r="M65" i="9" s="1"/>
  <c r="BT65" i="9"/>
  <c r="L65" i="9" s="1"/>
  <c r="CD64" i="9"/>
  <c r="V64" i="9" s="1"/>
  <c r="CC64" i="9"/>
  <c r="U64" i="9" s="1"/>
  <c r="T64" i="9"/>
  <c r="CA64" i="9"/>
  <c r="S64" i="9" s="1"/>
  <c r="BZ64" i="9"/>
  <c r="R64" i="9" s="1"/>
  <c r="BY64" i="9"/>
  <c r="Q64" i="9" s="1"/>
  <c r="BX64" i="9"/>
  <c r="P64" i="9" s="1"/>
  <c r="BW64" i="9"/>
  <c r="O64" i="9" s="1"/>
  <c r="BV64" i="9"/>
  <c r="N64" i="9" s="1"/>
  <c r="BU64" i="9"/>
  <c r="M64" i="9" s="1"/>
  <c r="BT64" i="9"/>
  <c r="L64" i="9" s="1"/>
  <c r="CD63" i="9"/>
  <c r="V63" i="9" s="1"/>
  <c r="CC63" i="9"/>
  <c r="U63" i="9" s="1"/>
  <c r="T63" i="9"/>
  <c r="CA63" i="9"/>
  <c r="S63" i="9" s="1"/>
  <c r="BZ63" i="9"/>
  <c r="R63" i="9" s="1"/>
  <c r="BY63" i="9"/>
  <c r="Q63" i="9" s="1"/>
  <c r="BX63" i="9"/>
  <c r="P63" i="9" s="1"/>
  <c r="BW63" i="9"/>
  <c r="O63" i="9" s="1"/>
  <c r="BV63" i="9"/>
  <c r="N63" i="9" s="1"/>
  <c r="BU63" i="9"/>
  <c r="M63" i="9" s="1"/>
  <c r="BT63" i="9"/>
  <c r="L63" i="9" s="1"/>
  <c r="CD62" i="9"/>
  <c r="V62" i="9" s="1"/>
  <c r="CC62" i="9"/>
  <c r="U62" i="9" s="1"/>
  <c r="T62" i="9"/>
  <c r="CA62" i="9"/>
  <c r="S62" i="9" s="1"/>
  <c r="BZ62" i="9"/>
  <c r="R62" i="9" s="1"/>
  <c r="BY62" i="9"/>
  <c r="Q62" i="9" s="1"/>
  <c r="BX62" i="9"/>
  <c r="P62" i="9" s="1"/>
  <c r="BW62" i="9"/>
  <c r="O62" i="9" s="1"/>
  <c r="BV62" i="9"/>
  <c r="N62" i="9" s="1"/>
  <c r="BU62" i="9"/>
  <c r="M62" i="9" s="1"/>
  <c r="BT62" i="9"/>
  <c r="L62" i="9" s="1"/>
  <c r="CD61" i="9"/>
  <c r="V61" i="9" s="1"/>
  <c r="CC61" i="9"/>
  <c r="U61" i="9" s="1"/>
  <c r="T61" i="9"/>
  <c r="CA61" i="9"/>
  <c r="S61" i="9" s="1"/>
  <c r="BZ61" i="9"/>
  <c r="R61" i="9" s="1"/>
  <c r="BY61" i="9"/>
  <c r="Q61" i="9" s="1"/>
  <c r="BX61" i="9"/>
  <c r="P61" i="9" s="1"/>
  <c r="BW61" i="9"/>
  <c r="O61" i="9" s="1"/>
  <c r="BV61" i="9"/>
  <c r="N61" i="9" s="1"/>
  <c r="BU61" i="9"/>
  <c r="M61" i="9" s="1"/>
  <c r="BT61" i="9"/>
  <c r="L61" i="9" s="1"/>
  <c r="CD60" i="9"/>
  <c r="V60" i="9" s="1"/>
  <c r="CC60" i="9"/>
  <c r="U60" i="9" s="1"/>
  <c r="T60" i="9"/>
  <c r="CA60" i="9"/>
  <c r="S60" i="9" s="1"/>
  <c r="BZ60" i="9"/>
  <c r="R60" i="9" s="1"/>
  <c r="BY60" i="9"/>
  <c r="Q60" i="9" s="1"/>
  <c r="BX60" i="9"/>
  <c r="P60" i="9" s="1"/>
  <c r="BW60" i="9"/>
  <c r="O60" i="9" s="1"/>
  <c r="BV60" i="9"/>
  <c r="N60" i="9" s="1"/>
  <c r="BU60" i="9"/>
  <c r="M60" i="9" s="1"/>
  <c r="BT60" i="9"/>
  <c r="L60" i="9" s="1"/>
  <c r="CD59" i="9"/>
  <c r="V59" i="9" s="1"/>
  <c r="CC59" i="9"/>
  <c r="U59" i="9" s="1"/>
  <c r="T59" i="9"/>
  <c r="CA59" i="9"/>
  <c r="S59" i="9" s="1"/>
  <c r="BZ59" i="9"/>
  <c r="R59" i="9" s="1"/>
  <c r="BY59" i="9"/>
  <c r="Q59" i="9" s="1"/>
  <c r="BX59" i="9"/>
  <c r="P59" i="9" s="1"/>
  <c r="BW59" i="9"/>
  <c r="O59" i="9" s="1"/>
  <c r="BV59" i="9"/>
  <c r="N59" i="9" s="1"/>
  <c r="BU59" i="9"/>
  <c r="M59" i="9" s="1"/>
  <c r="BT59" i="9"/>
  <c r="L59" i="9" s="1"/>
  <c r="CD58" i="9"/>
  <c r="V58" i="9" s="1"/>
  <c r="CC58" i="9"/>
  <c r="U58" i="9" s="1"/>
  <c r="T58" i="9"/>
  <c r="CA58" i="9"/>
  <c r="S58" i="9" s="1"/>
  <c r="BZ58" i="9"/>
  <c r="R58" i="9" s="1"/>
  <c r="BY58" i="9"/>
  <c r="Q58" i="9" s="1"/>
  <c r="BX58" i="9"/>
  <c r="P58" i="9" s="1"/>
  <c r="BW58" i="9"/>
  <c r="O58" i="9" s="1"/>
  <c r="BV58" i="9"/>
  <c r="N58" i="9" s="1"/>
  <c r="BU58" i="9"/>
  <c r="M58" i="9" s="1"/>
  <c r="BT58" i="9"/>
  <c r="L58" i="9" s="1"/>
  <c r="CD57" i="9"/>
  <c r="V57" i="9" s="1"/>
  <c r="CC57" i="9"/>
  <c r="U57" i="9" s="1"/>
  <c r="T57" i="9"/>
  <c r="CA57" i="9"/>
  <c r="S57" i="9" s="1"/>
  <c r="BZ57" i="9"/>
  <c r="R57" i="9" s="1"/>
  <c r="BY57" i="9"/>
  <c r="Q57" i="9" s="1"/>
  <c r="BX57" i="9"/>
  <c r="P57" i="9" s="1"/>
  <c r="BW57" i="9"/>
  <c r="O57" i="9" s="1"/>
  <c r="BV57" i="9"/>
  <c r="N57" i="9" s="1"/>
  <c r="BU57" i="9"/>
  <c r="M57" i="9" s="1"/>
  <c r="BT57" i="9"/>
  <c r="L57" i="9" s="1"/>
  <c r="CD56" i="9"/>
  <c r="V56" i="9" s="1"/>
  <c r="CC56" i="9"/>
  <c r="U56" i="9" s="1"/>
  <c r="T56" i="9"/>
  <c r="CA56" i="9"/>
  <c r="S56" i="9" s="1"/>
  <c r="BZ56" i="9"/>
  <c r="R56" i="9" s="1"/>
  <c r="BY56" i="9"/>
  <c r="Q56" i="9" s="1"/>
  <c r="BX56" i="9"/>
  <c r="P56" i="9" s="1"/>
  <c r="BW56" i="9"/>
  <c r="O56" i="9" s="1"/>
  <c r="BV56" i="9"/>
  <c r="N56" i="9" s="1"/>
  <c r="BU56" i="9"/>
  <c r="M56" i="9" s="1"/>
  <c r="BT56" i="9"/>
  <c r="L56" i="9" s="1"/>
  <c r="CD55" i="9"/>
  <c r="V55" i="9" s="1"/>
  <c r="CC55" i="9"/>
  <c r="U55" i="9" s="1"/>
  <c r="T55" i="9"/>
  <c r="CA55" i="9"/>
  <c r="S55" i="9" s="1"/>
  <c r="BZ55" i="9"/>
  <c r="R55" i="9" s="1"/>
  <c r="BY55" i="9"/>
  <c r="Q55" i="9" s="1"/>
  <c r="BX55" i="9"/>
  <c r="P55" i="9" s="1"/>
  <c r="BW55" i="9"/>
  <c r="O55" i="9" s="1"/>
  <c r="BV55" i="9"/>
  <c r="N55" i="9" s="1"/>
  <c r="BU55" i="9"/>
  <c r="M55" i="9" s="1"/>
  <c r="BT55" i="9"/>
  <c r="L55" i="9" s="1"/>
  <c r="CD54" i="9"/>
  <c r="V54" i="9" s="1"/>
  <c r="CC54" i="9"/>
  <c r="U54" i="9" s="1"/>
  <c r="T54" i="9"/>
  <c r="CA54" i="9"/>
  <c r="S54" i="9" s="1"/>
  <c r="BZ54" i="9"/>
  <c r="R54" i="9" s="1"/>
  <c r="BY54" i="9"/>
  <c r="Q54" i="9" s="1"/>
  <c r="BX54" i="9"/>
  <c r="P54" i="9" s="1"/>
  <c r="BW54" i="9"/>
  <c r="O54" i="9" s="1"/>
  <c r="BV54" i="9"/>
  <c r="N54" i="9" s="1"/>
  <c r="BU54" i="9"/>
  <c r="M54" i="9" s="1"/>
  <c r="BT54" i="9"/>
  <c r="L54" i="9" s="1"/>
  <c r="CD53" i="9"/>
  <c r="V53" i="9" s="1"/>
  <c r="CC53" i="9"/>
  <c r="U53" i="9" s="1"/>
  <c r="T53" i="9"/>
  <c r="CA53" i="9"/>
  <c r="S53" i="9" s="1"/>
  <c r="BZ53" i="9"/>
  <c r="R53" i="9" s="1"/>
  <c r="BY53" i="9"/>
  <c r="Q53" i="9" s="1"/>
  <c r="BX53" i="9"/>
  <c r="P53" i="9" s="1"/>
  <c r="BW53" i="9"/>
  <c r="O53" i="9" s="1"/>
  <c r="BV53" i="9"/>
  <c r="N53" i="9" s="1"/>
  <c r="BU53" i="9"/>
  <c r="M53" i="9" s="1"/>
  <c r="BT53" i="9"/>
  <c r="L53" i="9" s="1"/>
  <c r="CD52" i="9"/>
  <c r="V52" i="9" s="1"/>
  <c r="CC52" i="9"/>
  <c r="U52" i="9" s="1"/>
  <c r="T52" i="9"/>
  <c r="CA52" i="9"/>
  <c r="S52" i="9" s="1"/>
  <c r="BZ52" i="9"/>
  <c r="R52" i="9" s="1"/>
  <c r="BY52" i="9"/>
  <c r="Q52" i="9" s="1"/>
  <c r="BX52" i="9"/>
  <c r="P52" i="9" s="1"/>
  <c r="BW52" i="9"/>
  <c r="O52" i="9" s="1"/>
  <c r="BV52" i="9"/>
  <c r="N52" i="9" s="1"/>
  <c r="BU52" i="9"/>
  <c r="M52" i="9" s="1"/>
  <c r="BT52" i="9"/>
  <c r="L52" i="9" s="1"/>
  <c r="CD51" i="9"/>
  <c r="V51" i="9" s="1"/>
  <c r="CC51" i="9"/>
  <c r="U51" i="9" s="1"/>
  <c r="T51" i="9"/>
  <c r="CA51" i="9"/>
  <c r="S51" i="9" s="1"/>
  <c r="BZ51" i="9"/>
  <c r="R51" i="9" s="1"/>
  <c r="BY51" i="9"/>
  <c r="Q51" i="9" s="1"/>
  <c r="BX51" i="9"/>
  <c r="P51" i="9" s="1"/>
  <c r="BW51" i="9"/>
  <c r="O51" i="9" s="1"/>
  <c r="BV51" i="9"/>
  <c r="N51" i="9" s="1"/>
  <c r="BU51" i="9"/>
  <c r="M51" i="9" s="1"/>
  <c r="BT51" i="9"/>
  <c r="L51" i="9" s="1"/>
  <c r="CD50" i="9"/>
  <c r="V50" i="9" s="1"/>
  <c r="CC50" i="9"/>
  <c r="U50" i="9" s="1"/>
  <c r="T50" i="9"/>
  <c r="CA50" i="9"/>
  <c r="S50" i="9" s="1"/>
  <c r="BZ50" i="9"/>
  <c r="R50" i="9" s="1"/>
  <c r="BY50" i="9"/>
  <c r="Q50" i="9" s="1"/>
  <c r="BX50" i="9"/>
  <c r="P50" i="9" s="1"/>
  <c r="BW50" i="9"/>
  <c r="O50" i="9" s="1"/>
  <c r="BV50" i="9"/>
  <c r="N50" i="9" s="1"/>
  <c r="BU50" i="9"/>
  <c r="M50" i="9" s="1"/>
  <c r="BT50" i="9"/>
  <c r="L50" i="9" s="1"/>
  <c r="CD49" i="9"/>
  <c r="V49" i="9" s="1"/>
  <c r="CC49" i="9"/>
  <c r="U49" i="9" s="1"/>
  <c r="T49" i="9"/>
  <c r="CA49" i="9"/>
  <c r="S49" i="9" s="1"/>
  <c r="BZ49" i="9"/>
  <c r="R49" i="9" s="1"/>
  <c r="BY49" i="9"/>
  <c r="Q49" i="9" s="1"/>
  <c r="BX49" i="9"/>
  <c r="P49" i="9" s="1"/>
  <c r="BW49" i="9"/>
  <c r="O49" i="9" s="1"/>
  <c r="BV49" i="9"/>
  <c r="N49" i="9" s="1"/>
  <c r="BU49" i="9"/>
  <c r="M49" i="9" s="1"/>
  <c r="BT49" i="9"/>
  <c r="L49" i="9" s="1"/>
  <c r="CD48" i="9"/>
  <c r="V48" i="9" s="1"/>
  <c r="CC48" i="9"/>
  <c r="U48" i="9" s="1"/>
  <c r="T48" i="9"/>
  <c r="CA48" i="9"/>
  <c r="S48" i="9" s="1"/>
  <c r="BZ48" i="9"/>
  <c r="R48" i="9" s="1"/>
  <c r="BY48" i="9"/>
  <c r="Q48" i="9" s="1"/>
  <c r="BX48" i="9"/>
  <c r="P48" i="9" s="1"/>
  <c r="BW48" i="9"/>
  <c r="O48" i="9" s="1"/>
  <c r="BV48" i="9"/>
  <c r="N48" i="9" s="1"/>
  <c r="BU48" i="9"/>
  <c r="M48" i="9" s="1"/>
  <c r="BT48" i="9"/>
  <c r="L48" i="9" s="1"/>
  <c r="CD47" i="9"/>
  <c r="V47" i="9" s="1"/>
  <c r="CC47" i="9"/>
  <c r="U47" i="9" s="1"/>
  <c r="T47" i="9"/>
  <c r="CA47" i="9"/>
  <c r="S47" i="9" s="1"/>
  <c r="BZ47" i="9"/>
  <c r="R47" i="9" s="1"/>
  <c r="BY47" i="9"/>
  <c r="Q47" i="9" s="1"/>
  <c r="BX47" i="9"/>
  <c r="P47" i="9" s="1"/>
  <c r="BW47" i="9"/>
  <c r="O47" i="9" s="1"/>
  <c r="BV47" i="9"/>
  <c r="N47" i="9" s="1"/>
  <c r="BU47" i="9"/>
  <c r="M47" i="9" s="1"/>
  <c r="BT47" i="9"/>
  <c r="L47" i="9" s="1"/>
  <c r="CD46" i="9"/>
  <c r="V46" i="9" s="1"/>
  <c r="CC46" i="9"/>
  <c r="U46" i="9" s="1"/>
  <c r="T46" i="9"/>
  <c r="CA46" i="9"/>
  <c r="S46" i="9" s="1"/>
  <c r="BZ46" i="9"/>
  <c r="R46" i="9" s="1"/>
  <c r="BY46" i="9"/>
  <c r="Q46" i="9" s="1"/>
  <c r="BX46" i="9"/>
  <c r="P46" i="9" s="1"/>
  <c r="BW46" i="9"/>
  <c r="O46" i="9" s="1"/>
  <c r="BV46" i="9"/>
  <c r="N46" i="9" s="1"/>
  <c r="BU46" i="9"/>
  <c r="M46" i="9" s="1"/>
  <c r="BT46" i="9"/>
  <c r="L46" i="9" s="1"/>
  <c r="CD45" i="9"/>
  <c r="V45" i="9" s="1"/>
  <c r="CC45" i="9"/>
  <c r="U45" i="9" s="1"/>
  <c r="T45" i="9"/>
  <c r="CA45" i="9"/>
  <c r="S45" i="9" s="1"/>
  <c r="BZ45" i="9"/>
  <c r="R45" i="9" s="1"/>
  <c r="BY45" i="9"/>
  <c r="Q45" i="9" s="1"/>
  <c r="BX45" i="9"/>
  <c r="P45" i="9" s="1"/>
  <c r="BW45" i="9"/>
  <c r="O45" i="9" s="1"/>
  <c r="BV45" i="9"/>
  <c r="N45" i="9" s="1"/>
  <c r="BU45" i="9"/>
  <c r="M45" i="9" s="1"/>
  <c r="BT45" i="9"/>
  <c r="L45" i="9" s="1"/>
  <c r="CD44" i="9"/>
  <c r="V44" i="9" s="1"/>
  <c r="CC44" i="9"/>
  <c r="U44" i="9" s="1"/>
  <c r="T44" i="9"/>
  <c r="CA44" i="9"/>
  <c r="S44" i="9" s="1"/>
  <c r="BZ44" i="9"/>
  <c r="R44" i="9" s="1"/>
  <c r="BY44" i="9"/>
  <c r="Q44" i="9" s="1"/>
  <c r="BX44" i="9"/>
  <c r="P44" i="9" s="1"/>
  <c r="BW44" i="9"/>
  <c r="O44" i="9" s="1"/>
  <c r="BV44" i="9"/>
  <c r="N44" i="9" s="1"/>
  <c r="BU44" i="9"/>
  <c r="M44" i="9" s="1"/>
  <c r="BT44" i="9"/>
  <c r="L44" i="9" s="1"/>
  <c r="CD43" i="9"/>
  <c r="V43" i="9" s="1"/>
  <c r="CC43" i="9"/>
  <c r="U43" i="9" s="1"/>
  <c r="T43" i="9"/>
  <c r="CA43" i="9"/>
  <c r="S43" i="9" s="1"/>
  <c r="BZ43" i="9"/>
  <c r="R43" i="9" s="1"/>
  <c r="BY43" i="9"/>
  <c r="Q43" i="9" s="1"/>
  <c r="BX43" i="9"/>
  <c r="P43" i="9" s="1"/>
  <c r="BW43" i="9"/>
  <c r="O43" i="9" s="1"/>
  <c r="BV43" i="9"/>
  <c r="N43" i="9" s="1"/>
  <c r="BU43" i="9"/>
  <c r="M43" i="9" s="1"/>
  <c r="BT43" i="9"/>
  <c r="L43" i="9" s="1"/>
  <c r="CD42" i="9"/>
  <c r="V42" i="9" s="1"/>
  <c r="CC42" i="9"/>
  <c r="U42" i="9" s="1"/>
  <c r="T42" i="9"/>
  <c r="CA42" i="9"/>
  <c r="S42" i="9" s="1"/>
  <c r="BZ42" i="9"/>
  <c r="R42" i="9" s="1"/>
  <c r="BY42" i="9"/>
  <c r="Q42" i="9" s="1"/>
  <c r="BX42" i="9"/>
  <c r="P42" i="9" s="1"/>
  <c r="BW42" i="9"/>
  <c r="O42" i="9" s="1"/>
  <c r="BV42" i="9"/>
  <c r="N42" i="9" s="1"/>
  <c r="BU42" i="9"/>
  <c r="M42" i="9" s="1"/>
  <c r="BT42" i="9"/>
  <c r="L42" i="9" s="1"/>
  <c r="CD41" i="9"/>
  <c r="V41" i="9" s="1"/>
  <c r="CC41" i="9"/>
  <c r="U41" i="9" s="1"/>
  <c r="T41" i="9"/>
  <c r="CA41" i="9"/>
  <c r="S41" i="9" s="1"/>
  <c r="BZ41" i="9"/>
  <c r="R41" i="9" s="1"/>
  <c r="BY41" i="9"/>
  <c r="Q41" i="9" s="1"/>
  <c r="BX41" i="9"/>
  <c r="P41" i="9" s="1"/>
  <c r="BW41" i="9"/>
  <c r="O41" i="9" s="1"/>
  <c r="BV41" i="9"/>
  <c r="N41" i="9" s="1"/>
  <c r="BU41" i="9"/>
  <c r="M41" i="9" s="1"/>
  <c r="BT41" i="9"/>
  <c r="L41" i="9" s="1"/>
  <c r="CD40" i="9"/>
  <c r="V40" i="9" s="1"/>
  <c r="CC40" i="9"/>
  <c r="U40" i="9" s="1"/>
  <c r="T40" i="9"/>
  <c r="CA40" i="9"/>
  <c r="S40" i="9" s="1"/>
  <c r="BZ40" i="9"/>
  <c r="R40" i="9" s="1"/>
  <c r="BY40" i="9"/>
  <c r="Q40" i="9" s="1"/>
  <c r="BX40" i="9"/>
  <c r="P40" i="9" s="1"/>
  <c r="BW40" i="9"/>
  <c r="O40" i="9" s="1"/>
  <c r="BV40" i="9"/>
  <c r="N40" i="9" s="1"/>
  <c r="BU40" i="9"/>
  <c r="M40" i="9" s="1"/>
  <c r="BT40" i="9"/>
  <c r="L40" i="9" s="1"/>
  <c r="CD39" i="9"/>
  <c r="V39" i="9" s="1"/>
  <c r="CC39" i="9"/>
  <c r="U39" i="9" s="1"/>
  <c r="T39" i="9"/>
  <c r="CA39" i="9"/>
  <c r="S39" i="9" s="1"/>
  <c r="BZ39" i="9"/>
  <c r="R39" i="9" s="1"/>
  <c r="BY39" i="9"/>
  <c r="Q39" i="9" s="1"/>
  <c r="BX39" i="9"/>
  <c r="P39" i="9" s="1"/>
  <c r="BW39" i="9"/>
  <c r="O39" i="9" s="1"/>
  <c r="BV39" i="9"/>
  <c r="N39" i="9" s="1"/>
  <c r="BU39" i="9"/>
  <c r="M39" i="9" s="1"/>
  <c r="BT39" i="9"/>
  <c r="L39" i="9" s="1"/>
  <c r="CD38" i="9"/>
  <c r="V38" i="9" s="1"/>
  <c r="CC38" i="9"/>
  <c r="U38" i="9" s="1"/>
  <c r="T38" i="9"/>
  <c r="CA38" i="9"/>
  <c r="S38" i="9" s="1"/>
  <c r="BZ38" i="9"/>
  <c r="R38" i="9" s="1"/>
  <c r="BY38" i="9"/>
  <c r="Q38" i="9" s="1"/>
  <c r="BX38" i="9"/>
  <c r="P38" i="9" s="1"/>
  <c r="BW38" i="9"/>
  <c r="O38" i="9" s="1"/>
  <c r="BV38" i="9"/>
  <c r="N38" i="9" s="1"/>
  <c r="BU38" i="9"/>
  <c r="M38" i="9" s="1"/>
  <c r="BT38" i="9"/>
  <c r="L38" i="9" s="1"/>
  <c r="CD37" i="9"/>
  <c r="V37" i="9" s="1"/>
  <c r="CC37" i="9"/>
  <c r="U37" i="9" s="1"/>
  <c r="T37" i="9"/>
  <c r="CA37" i="9"/>
  <c r="S37" i="9" s="1"/>
  <c r="BZ37" i="9"/>
  <c r="R37" i="9" s="1"/>
  <c r="BY37" i="9"/>
  <c r="Q37" i="9" s="1"/>
  <c r="BX37" i="9"/>
  <c r="P37" i="9" s="1"/>
  <c r="BW37" i="9"/>
  <c r="O37" i="9" s="1"/>
  <c r="BV37" i="9"/>
  <c r="N37" i="9" s="1"/>
  <c r="BU37" i="9"/>
  <c r="M37" i="9" s="1"/>
  <c r="BT37" i="9"/>
  <c r="L37" i="9" s="1"/>
  <c r="CD36" i="9"/>
  <c r="V36" i="9" s="1"/>
  <c r="CC36" i="9"/>
  <c r="U36" i="9" s="1"/>
  <c r="T36" i="9"/>
  <c r="CA36" i="9"/>
  <c r="S36" i="9" s="1"/>
  <c r="BZ36" i="9"/>
  <c r="R36" i="9" s="1"/>
  <c r="BY36" i="9"/>
  <c r="Q36" i="9" s="1"/>
  <c r="BX36" i="9"/>
  <c r="P36" i="9" s="1"/>
  <c r="BW36" i="9"/>
  <c r="O36" i="9" s="1"/>
  <c r="BV36" i="9"/>
  <c r="N36" i="9" s="1"/>
  <c r="BU36" i="9"/>
  <c r="M36" i="9" s="1"/>
  <c r="BT36" i="9"/>
  <c r="L36" i="9" s="1"/>
  <c r="CD35" i="9"/>
  <c r="V35" i="9" s="1"/>
  <c r="CC35" i="9"/>
  <c r="U35" i="9" s="1"/>
  <c r="T35" i="9"/>
  <c r="CA35" i="9"/>
  <c r="S35" i="9" s="1"/>
  <c r="BZ35" i="9"/>
  <c r="R35" i="9" s="1"/>
  <c r="BY35" i="9"/>
  <c r="Q35" i="9" s="1"/>
  <c r="BX35" i="9"/>
  <c r="P35" i="9" s="1"/>
  <c r="BW35" i="9"/>
  <c r="O35" i="9" s="1"/>
  <c r="BV35" i="9"/>
  <c r="N35" i="9" s="1"/>
  <c r="BU35" i="9"/>
  <c r="M35" i="9" s="1"/>
  <c r="BT35" i="9"/>
  <c r="L35" i="9" s="1"/>
  <c r="CD34" i="9"/>
  <c r="V34" i="9" s="1"/>
  <c r="CC34" i="9"/>
  <c r="U34" i="9" s="1"/>
  <c r="T34" i="9"/>
  <c r="CA34" i="9"/>
  <c r="S34" i="9" s="1"/>
  <c r="BZ34" i="9"/>
  <c r="R34" i="9" s="1"/>
  <c r="BY34" i="9"/>
  <c r="Q34" i="9" s="1"/>
  <c r="BX34" i="9"/>
  <c r="P34" i="9" s="1"/>
  <c r="BW34" i="9"/>
  <c r="O34" i="9" s="1"/>
  <c r="BV34" i="9"/>
  <c r="N34" i="9" s="1"/>
  <c r="BU34" i="9"/>
  <c r="M34" i="9" s="1"/>
  <c r="BT34" i="9"/>
  <c r="L34" i="9" s="1"/>
  <c r="CD33" i="9"/>
  <c r="V33" i="9" s="1"/>
  <c r="CC33" i="9"/>
  <c r="U33" i="9" s="1"/>
  <c r="T33" i="9"/>
  <c r="CA33" i="9"/>
  <c r="S33" i="9" s="1"/>
  <c r="BZ33" i="9"/>
  <c r="R33" i="9" s="1"/>
  <c r="BY33" i="9"/>
  <c r="Q33" i="9" s="1"/>
  <c r="BX33" i="9"/>
  <c r="P33" i="9" s="1"/>
  <c r="BW33" i="9"/>
  <c r="O33" i="9" s="1"/>
  <c r="BV33" i="9"/>
  <c r="N33" i="9" s="1"/>
  <c r="BU33" i="9"/>
  <c r="M33" i="9" s="1"/>
  <c r="BT33" i="9"/>
  <c r="L33" i="9" s="1"/>
  <c r="CD32" i="9"/>
  <c r="V32" i="9" s="1"/>
  <c r="CC32" i="9"/>
  <c r="U32" i="9" s="1"/>
  <c r="T32" i="9"/>
  <c r="CA32" i="9"/>
  <c r="S32" i="9" s="1"/>
  <c r="BZ32" i="9"/>
  <c r="R32" i="9" s="1"/>
  <c r="BY32" i="9"/>
  <c r="Q32" i="9" s="1"/>
  <c r="BX32" i="9"/>
  <c r="P32" i="9" s="1"/>
  <c r="BW32" i="9"/>
  <c r="O32" i="9" s="1"/>
  <c r="BV32" i="9"/>
  <c r="N32" i="9" s="1"/>
  <c r="BU32" i="9"/>
  <c r="M32" i="9" s="1"/>
  <c r="BT32" i="9"/>
  <c r="L32" i="9" s="1"/>
  <c r="CD31" i="9"/>
  <c r="V31" i="9" s="1"/>
  <c r="CC31" i="9"/>
  <c r="U31" i="9" s="1"/>
  <c r="T31" i="9"/>
  <c r="CA31" i="9"/>
  <c r="S31" i="9" s="1"/>
  <c r="BZ31" i="9"/>
  <c r="R31" i="9" s="1"/>
  <c r="BY31" i="9"/>
  <c r="Q31" i="9" s="1"/>
  <c r="BX31" i="9"/>
  <c r="P31" i="9" s="1"/>
  <c r="BW31" i="9"/>
  <c r="O31" i="9" s="1"/>
  <c r="BV31" i="9"/>
  <c r="N31" i="9" s="1"/>
  <c r="BU31" i="9"/>
  <c r="M31" i="9" s="1"/>
  <c r="BT31" i="9"/>
  <c r="L31" i="9" s="1"/>
  <c r="CD30" i="9"/>
  <c r="V30" i="9" s="1"/>
  <c r="CC30" i="9"/>
  <c r="U30" i="9" s="1"/>
  <c r="T30" i="9"/>
  <c r="CA30" i="9"/>
  <c r="S30" i="9" s="1"/>
  <c r="BZ30" i="9"/>
  <c r="R30" i="9" s="1"/>
  <c r="BY30" i="9"/>
  <c r="Q30" i="9" s="1"/>
  <c r="BX30" i="9"/>
  <c r="P30" i="9" s="1"/>
  <c r="BW30" i="9"/>
  <c r="O30" i="9" s="1"/>
  <c r="BV30" i="9"/>
  <c r="N30" i="9" s="1"/>
  <c r="BU30" i="9"/>
  <c r="M30" i="9" s="1"/>
  <c r="BT30" i="9"/>
  <c r="L30" i="9" s="1"/>
  <c r="CD29" i="9"/>
  <c r="V29" i="9" s="1"/>
  <c r="CC29" i="9"/>
  <c r="U29" i="9" s="1"/>
  <c r="T29" i="9"/>
  <c r="CA29" i="9"/>
  <c r="S29" i="9" s="1"/>
  <c r="BZ29" i="9"/>
  <c r="R29" i="9" s="1"/>
  <c r="BY29" i="9"/>
  <c r="Q29" i="9" s="1"/>
  <c r="BX29" i="9"/>
  <c r="P29" i="9" s="1"/>
  <c r="BW29" i="9"/>
  <c r="O29" i="9" s="1"/>
  <c r="BV29" i="9"/>
  <c r="N29" i="9" s="1"/>
  <c r="BU29" i="9"/>
  <c r="M29" i="9" s="1"/>
  <c r="BT29" i="9"/>
  <c r="L29" i="9" s="1"/>
  <c r="CD28" i="9"/>
  <c r="V28" i="9" s="1"/>
  <c r="CC28" i="9"/>
  <c r="U28" i="9" s="1"/>
  <c r="T28" i="9"/>
  <c r="CA28" i="9"/>
  <c r="S28" i="9" s="1"/>
  <c r="BZ28" i="9"/>
  <c r="R28" i="9" s="1"/>
  <c r="BY28" i="9"/>
  <c r="Q28" i="9" s="1"/>
  <c r="BX28" i="9"/>
  <c r="P28" i="9" s="1"/>
  <c r="BW28" i="9"/>
  <c r="O28" i="9" s="1"/>
  <c r="BV28" i="9"/>
  <c r="N28" i="9" s="1"/>
  <c r="BU28" i="9"/>
  <c r="M28" i="9" s="1"/>
  <c r="BT28" i="9"/>
  <c r="L28" i="9" s="1"/>
  <c r="CD27" i="9"/>
  <c r="V27" i="9" s="1"/>
  <c r="CC27" i="9"/>
  <c r="U27" i="9" s="1"/>
  <c r="T27" i="9"/>
  <c r="CA27" i="9"/>
  <c r="S27" i="9" s="1"/>
  <c r="BZ27" i="9"/>
  <c r="R27" i="9" s="1"/>
  <c r="BY27" i="9"/>
  <c r="Q27" i="9" s="1"/>
  <c r="BX27" i="9"/>
  <c r="P27" i="9" s="1"/>
  <c r="BW27" i="9"/>
  <c r="O27" i="9" s="1"/>
  <c r="BV27" i="9"/>
  <c r="N27" i="9" s="1"/>
  <c r="BU27" i="9"/>
  <c r="M27" i="9" s="1"/>
  <c r="BT27" i="9"/>
  <c r="L27" i="9" s="1"/>
  <c r="CD26" i="9"/>
  <c r="V26" i="9" s="1"/>
  <c r="CC26" i="9"/>
  <c r="U26" i="9" s="1"/>
  <c r="T26" i="9"/>
  <c r="CA26" i="9"/>
  <c r="S26" i="9" s="1"/>
  <c r="BZ26" i="9"/>
  <c r="R26" i="9" s="1"/>
  <c r="BY26" i="9"/>
  <c r="Q26" i="9" s="1"/>
  <c r="BX26" i="9"/>
  <c r="P26" i="9" s="1"/>
  <c r="BW26" i="9"/>
  <c r="O26" i="9" s="1"/>
  <c r="BV26" i="9"/>
  <c r="N26" i="9" s="1"/>
  <c r="BU26" i="9"/>
  <c r="M26" i="9" s="1"/>
  <c r="BT26" i="9"/>
  <c r="L26" i="9" s="1"/>
  <c r="CD25" i="9"/>
  <c r="V25" i="9" s="1"/>
  <c r="CC25" i="9"/>
  <c r="U25" i="9" s="1"/>
  <c r="T25" i="9"/>
  <c r="CA25" i="9"/>
  <c r="S25" i="9" s="1"/>
  <c r="BZ25" i="9"/>
  <c r="R25" i="9" s="1"/>
  <c r="BY25" i="9"/>
  <c r="Q25" i="9" s="1"/>
  <c r="BX25" i="9"/>
  <c r="P25" i="9" s="1"/>
  <c r="BW25" i="9"/>
  <c r="O25" i="9" s="1"/>
  <c r="BV25" i="9"/>
  <c r="N25" i="9" s="1"/>
  <c r="BU25" i="9"/>
  <c r="M25" i="9" s="1"/>
  <c r="BT25" i="9"/>
  <c r="L25" i="9" s="1"/>
  <c r="CD24" i="9"/>
  <c r="V24" i="9" s="1"/>
  <c r="CC24" i="9"/>
  <c r="U24" i="9" s="1"/>
  <c r="T24" i="9"/>
  <c r="CA24" i="9"/>
  <c r="S24" i="9" s="1"/>
  <c r="BZ24" i="9"/>
  <c r="R24" i="9" s="1"/>
  <c r="BY24" i="9"/>
  <c r="Q24" i="9" s="1"/>
  <c r="BX24" i="9"/>
  <c r="P24" i="9" s="1"/>
  <c r="BW24" i="9"/>
  <c r="O24" i="9" s="1"/>
  <c r="BV24" i="9"/>
  <c r="N24" i="9" s="1"/>
  <c r="BU24" i="9"/>
  <c r="M24" i="9" s="1"/>
  <c r="BT24" i="9"/>
  <c r="L24" i="9" s="1"/>
  <c r="CD23" i="9"/>
  <c r="V23" i="9" s="1"/>
  <c r="CC23" i="9"/>
  <c r="U23" i="9" s="1"/>
  <c r="T23" i="9"/>
  <c r="CA23" i="9"/>
  <c r="S23" i="9" s="1"/>
  <c r="BZ23" i="9"/>
  <c r="R23" i="9" s="1"/>
  <c r="BY23" i="9"/>
  <c r="Q23" i="9" s="1"/>
  <c r="BX23" i="9"/>
  <c r="P23" i="9" s="1"/>
  <c r="BW23" i="9"/>
  <c r="O23" i="9" s="1"/>
  <c r="BV23" i="9"/>
  <c r="N23" i="9" s="1"/>
  <c r="BU23" i="9"/>
  <c r="M23" i="9" s="1"/>
  <c r="BT23" i="9"/>
  <c r="L23" i="9" s="1"/>
  <c r="CD22" i="9"/>
  <c r="V22" i="9" s="1"/>
  <c r="CC22" i="9"/>
  <c r="U22" i="9" s="1"/>
  <c r="T22" i="9"/>
  <c r="CA22" i="9"/>
  <c r="S22" i="9" s="1"/>
  <c r="BZ22" i="9"/>
  <c r="R22" i="9" s="1"/>
  <c r="BY22" i="9"/>
  <c r="Q22" i="9" s="1"/>
  <c r="BX22" i="9"/>
  <c r="P22" i="9" s="1"/>
  <c r="BW22" i="9"/>
  <c r="O22" i="9" s="1"/>
  <c r="BV22" i="9"/>
  <c r="N22" i="9" s="1"/>
  <c r="BU22" i="9"/>
  <c r="M22" i="9" s="1"/>
  <c r="BT22" i="9"/>
  <c r="L22" i="9" s="1"/>
  <c r="CD21" i="9"/>
  <c r="V21" i="9" s="1"/>
  <c r="CC21" i="9"/>
  <c r="U21" i="9" s="1"/>
  <c r="T21" i="9"/>
  <c r="CA21" i="9"/>
  <c r="S21" i="9" s="1"/>
  <c r="BZ21" i="9"/>
  <c r="R21" i="9" s="1"/>
  <c r="BY21" i="9"/>
  <c r="Q21" i="9" s="1"/>
  <c r="BX21" i="9"/>
  <c r="P21" i="9" s="1"/>
  <c r="BW21" i="9"/>
  <c r="O21" i="9" s="1"/>
  <c r="BV21" i="9"/>
  <c r="N21" i="9" s="1"/>
  <c r="BU21" i="9"/>
  <c r="M21" i="9" s="1"/>
  <c r="BT21" i="9"/>
  <c r="L21" i="9" s="1"/>
  <c r="CD20" i="9"/>
  <c r="V20" i="9" s="1"/>
  <c r="CC20" i="9"/>
  <c r="U20" i="9" s="1"/>
  <c r="T20" i="9"/>
  <c r="CA20" i="9"/>
  <c r="S20" i="9" s="1"/>
  <c r="BZ20" i="9"/>
  <c r="R20" i="9" s="1"/>
  <c r="BY20" i="9"/>
  <c r="Q20" i="9" s="1"/>
  <c r="BX20" i="9"/>
  <c r="P20" i="9" s="1"/>
  <c r="BW20" i="9"/>
  <c r="O20" i="9" s="1"/>
  <c r="BV20" i="9"/>
  <c r="N20" i="9" s="1"/>
  <c r="BU20" i="9"/>
  <c r="M20" i="9" s="1"/>
  <c r="BT20" i="9"/>
  <c r="L20" i="9" s="1"/>
  <c r="CD19" i="9"/>
  <c r="V19" i="9" s="1"/>
  <c r="CC19" i="9"/>
  <c r="U19" i="9" s="1"/>
  <c r="T19" i="9"/>
  <c r="CA19" i="9"/>
  <c r="S19" i="9" s="1"/>
  <c r="BZ19" i="9"/>
  <c r="R19" i="9" s="1"/>
  <c r="BY19" i="9"/>
  <c r="Q19" i="9" s="1"/>
  <c r="BX19" i="9"/>
  <c r="P19" i="9" s="1"/>
  <c r="BW19" i="9"/>
  <c r="O19" i="9" s="1"/>
  <c r="BV19" i="9"/>
  <c r="N19" i="9" s="1"/>
  <c r="BU19" i="9"/>
  <c r="M19" i="9" s="1"/>
  <c r="BT19" i="9"/>
  <c r="L19" i="9" s="1"/>
  <c r="CD18" i="9"/>
  <c r="V18" i="9" s="1"/>
  <c r="CC18" i="9"/>
  <c r="U18" i="9" s="1"/>
  <c r="T18" i="9"/>
  <c r="CA18" i="9"/>
  <c r="S18" i="9" s="1"/>
  <c r="BZ18" i="9"/>
  <c r="R18" i="9" s="1"/>
  <c r="BY18" i="9"/>
  <c r="Q18" i="9" s="1"/>
  <c r="BX18" i="9"/>
  <c r="P18" i="9" s="1"/>
  <c r="BW18" i="9"/>
  <c r="O18" i="9" s="1"/>
  <c r="BV18" i="9"/>
  <c r="N18" i="9" s="1"/>
  <c r="BU18" i="9"/>
  <c r="M18" i="9" s="1"/>
  <c r="BT18" i="9"/>
  <c r="L18" i="9" s="1"/>
  <c r="CD17" i="9"/>
  <c r="V17" i="9" s="1"/>
  <c r="CC17" i="9"/>
  <c r="U17" i="9" s="1"/>
  <c r="T17" i="9"/>
  <c r="CA17" i="9"/>
  <c r="S17" i="9" s="1"/>
  <c r="BZ17" i="9"/>
  <c r="R17" i="9" s="1"/>
  <c r="BY17" i="9"/>
  <c r="Q17" i="9" s="1"/>
  <c r="BX17" i="9"/>
  <c r="P17" i="9" s="1"/>
  <c r="BW17" i="9"/>
  <c r="O17" i="9" s="1"/>
  <c r="BV17" i="9"/>
  <c r="N17" i="9" s="1"/>
  <c r="BU17" i="9"/>
  <c r="M17" i="9" s="1"/>
  <c r="BT17" i="9"/>
  <c r="L17" i="9" s="1"/>
  <c r="CD16" i="9"/>
  <c r="V16" i="9" s="1"/>
  <c r="CC16" i="9"/>
  <c r="U16" i="9" s="1"/>
  <c r="T16" i="9"/>
  <c r="CA16" i="9"/>
  <c r="S16" i="9" s="1"/>
  <c r="BZ16" i="9"/>
  <c r="R16" i="9" s="1"/>
  <c r="BY16" i="9"/>
  <c r="Q16" i="9" s="1"/>
  <c r="BX16" i="9"/>
  <c r="P16" i="9" s="1"/>
  <c r="BW16" i="9"/>
  <c r="O16" i="9" s="1"/>
  <c r="BV16" i="9"/>
  <c r="N16" i="9" s="1"/>
  <c r="BU16" i="9"/>
  <c r="M16" i="9" s="1"/>
  <c r="BT16" i="9"/>
  <c r="L16" i="9" s="1"/>
  <c r="BQ615" i="9"/>
  <c r="BP615" i="9"/>
  <c r="BO615" i="9"/>
  <c r="BN615" i="9"/>
  <c r="BM615" i="9"/>
  <c r="BL615" i="9"/>
  <c r="BQ614" i="9"/>
  <c r="BP614" i="9"/>
  <c r="BO614" i="9"/>
  <c r="BN614" i="9"/>
  <c r="BM614" i="9"/>
  <c r="BL614" i="9"/>
  <c r="BQ613" i="9"/>
  <c r="BP613" i="9"/>
  <c r="BO613" i="9"/>
  <c r="BN613" i="9"/>
  <c r="BM613" i="9"/>
  <c r="BL613" i="9"/>
  <c r="BQ612" i="9"/>
  <c r="BP612" i="9"/>
  <c r="BO612" i="9"/>
  <c r="BN612" i="9"/>
  <c r="BM612" i="9"/>
  <c r="BL612" i="9"/>
  <c r="BQ611" i="9"/>
  <c r="BP611" i="9"/>
  <c r="BO611" i="9"/>
  <c r="BN611" i="9"/>
  <c r="BM611" i="9"/>
  <c r="BL611" i="9"/>
  <c r="BQ610" i="9"/>
  <c r="BP610" i="9"/>
  <c r="BO610" i="9"/>
  <c r="BN610" i="9"/>
  <c r="BM610" i="9"/>
  <c r="BL610" i="9"/>
  <c r="BQ609" i="9"/>
  <c r="BP609" i="9"/>
  <c r="BO609" i="9"/>
  <c r="BN609" i="9"/>
  <c r="BM609" i="9"/>
  <c r="BL609" i="9"/>
  <c r="BQ608" i="9"/>
  <c r="BP608" i="9"/>
  <c r="BO608" i="9"/>
  <c r="BN608" i="9"/>
  <c r="BM608" i="9"/>
  <c r="BL608" i="9"/>
  <c r="BQ607" i="9"/>
  <c r="BP607" i="9"/>
  <c r="BO607" i="9"/>
  <c r="BN607" i="9"/>
  <c r="BM607" i="9"/>
  <c r="BL607" i="9"/>
  <c r="BQ606" i="9"/>
  <c r="BP606" i="9"/>
  <c r="BO606" i="9"/>
  <c r="BN606" i="9"/>
  <c r="BM606" i="9"/>
  <c r="BL606" i="9"/>
  <c r="BQ605" i="9"/>
  <c r="BP605" i="9"/>
  <c r="BO605" i="9"/>
  <c r="BN605" i="9"/>
  <c r="BM605" i="9"/>
  <c r="BL605" i="9"/>
  <c r="BQ604" i="9"/>
  <c r="BP604" i="9"/>
  <c r="BO604" i="9"/>
  <c r="BN604" i="9"/>
  <c r="BM604" i="9"/>
  <c r="BL604" i="9"/>
  <c r="BQ603" i="9"/>
  <c r="BP603" i="9"/>
  <c r="BO603" i="9"/>
  <c r="BN603" i="9"/>
  <c r="BM603" i="9"/>
  <c r="BL603" i="9"/>
  <c r="BQ602" i="9"/>
  <c r="BP602" i="9"/>
  <c r="BO602" i="9"/>
  <c r="BN602" i="9"/>
  <c r="BM602" i="9"/>
  <c r="BL602" i="9"/>
  <c r="BQ601" i="9"/>
  <c r="BP601" i="9"/>
  <c r="BO601" i="9"/>
  <c r="BN601" i="9"/>
  <c r="BM601" i="9"/>
  <c r="BL601" i="9"/>
  <c r="BQ600" i="9"/>
  <c r="BP600" i="9"/>
  <c r="BO600" i="9"/>
  <c r="BN600" i="9"/>
  <c r="BM600" i="9"/>
  <c r="BL600" i="9"/>
  <c r="BQ599" i="9"/>
  <c r="BP599" i="9"/>
  <c r="BO599" i="9"/>
  <c r="BN599" i="9"/>
  <c r="BM599" i="9"/>
  <c r="BL599" i="9"/>
  <c r="BQ598" i="9"/>
  <c r="BP598" i="9"/>
  <c r="BO598" i="9"/>
  <c r="BN598" i="9"/>
  <c r="BM598" i="9"/>
  <c r="BL598" i="9"/>
  <c r="BQ597" i="9"/>
  <c r="BP597" i="9"/>
  <c r="BO597" i="9"/>
  <c r="BN597" i="9"/>
  <c r="BM597" i="9"/>
  <c r="BL597" i="9"/>
  <c r="BQ596" i="9"/>
  <c r="BP596" i="9"/>
  <c r="BO596" i="9"/>
  <c r="BN596" i="9"/>
  <c r="BM596" i="9"/>
  <c r="BL596" i="9"/>
  <c r="BQ595" i="9"/>
  <c r="BP595" i="9"/>
  <c r="BO595" i="9"/>
  <c r="BN595" i="9"/>
  <c r="BM595" i="9"/>
  <c r="BL595" i="9"/>
  <c r="BQ594" i="9"/>
  <c r="BP594" i="9"/>
  <c r="BO594" i="9"/>
  <c r="BN594" i="9"/>
  <c r="BM594" i="9"/>
  <c r="BL594" i="9"/>
  <c r="BQ593" i="9"/>
  <c r="BP593" i="9"/>
  <c r="BO593" i="9"/>
  <c r="BN593" i="9"/>
  <c r="BM593" i="9"/>
  <c r="BL593" i="9"/>
  <c r="BQ592" i="9"/>
  <c r="BP592" i="9"/>
  <c r="BO592" i="9"/>
  <c r="BN592" i="9"/>
  <c r="BM592" i="9"/>
  <c r="BL592" i="9"/>
  <c r="BQ591" i="9"/>
  <c r="BP591" i="9"/>
  <c r="BO591" i="9"/>
  <c r="BN591" i="9"/>
  <c r="BM591" i="9"/>
  <c r="BL591" i="9"/>
  <c r="BQ590" i="9"/>
  <c r="BP590" i="9"/>
  <c r="BO590" i="9"/>
  <c r="BN590" i="9"/>
  <c r="BM590" i="9"/>
  <c r="BL590" i="9"/>
  <c r="BQ589" i="9"/>
  <c r="BP589" i="9"/>
  <c r="BO589" i="9"/>
  <c r="BN589" i="9"/>
  <c r="BM589" i="9"/>
  <c r="BL589" i="9"/>
  <c r="BQ588" i="9"/>
  <c r="BP588" i="9"/>
  <c r="BO588" i="9"/>
  <c r="BN588" i="9"/>
  <c r="BM588" i="9"/>
  <c r="BL588" i="9"/>
  <c r="BQ587" i="9"/>
  <c r="BP587" i="9"/>
  <c r="BO587" i="9"/>
  <c r="BN587" i="9"/>
  <c r="BM587" i="9"/>
  <c r="BL587" i="9"/>
  <c r="BQ586" i="9"/>
  <c r="BP586" i="9"/>
  <c r="BO586" i="9"/>
  <c r="BN586" i="9"/>
  <c r="BM586" i="9"/>
  <c r="BL586" i="9"/>
  <c r="BQ585" i="9"/>
  <c r="BP585" i="9"/>
  <c r="BO585" i="9"/>
  <c r="BN585" i="9"/>
  <c r="BM585" i="9"/>
  <c r="BL585" i="9"/>
  <c r="BQ584" i="9"/>
  <c r="BP584" i="9"/>
  <c r="BO584" i="9"/>
  <c r="BN584" i="9"/>
  <c r="BM584" i="9"/>
  <c r="BL584" i="9"/>
  <c r="BQ583" i="9"/>
  <c r="BP583" i="9"/>
  <c r="BO583" i="9"/>
  <c r="BN583" i="9"/>
  <c r="BM583" i="9"/>
  <c r="BL583" i="9"/>
  <c r="BQ582" i="9"/>
  <c r="BP582" i="9"/>
  <c r="BO582" i="9"/>
  <c r="BN582" i="9"/>
  <c r="BM582" i="9"/>
  <c r="BL582" i="9"/>
  <c r="BQ581" i="9"/>
  <c r="BP581" i="9"/>
  <c r="BO581" i="9"/>
  <c r="BN581" i="9"/>
  <c r="BM581" i="9"/>
  <c r="BL581" i="9"/>
  <c r="BQ580" i="9"/>
  <c r="BP580" i="9"/>
  <c r="BO580" i="9"/>
  <c r="BN580" i="9"/>
  <c r="BM580" i="9"/>
  <c r="BL580" i="9"/>
  <c r="BQ579" i="9"/>
  <c r="BP579" i="9"/>
  <c r="BO579" i="9"/>
  <c r="BN579" i="9"/>
  <c r="BM579" i="9"/>
  <c r="BL579" i="9"/>
  <c r="BQ578" i="9"/>
  <c r="BP578" i="9"/>
  <c r="BO578" i="9"/>
  <c r="BN578" i="9"/>
  <c r="BM578" i="9"/>
  <c r="BL578" i="9"/>
  <c r="BQ577" i="9"/>
  <c r="BP577" i="9"/>
  <c r="BO577" i="9"/>
  <c r="BN577" i="9"/>
  <c r="BM577" i="9"/>
  <c r="BL577" i="9"/>
  <c r="BQ576" i="9"/>
  <c r="BP576" i="9"/>
  <c r="BO576" i="9"/>
  <c r="BN576" i="9"/>
  <c r="BM576" i="9"/>
  <c r="BL576" i="9"/>
  <c r="BQ575" i="9"/>
  <c r="BP575" i="9"/>
  <c r="BO575" i="9"/>
  <c r="BN575" i="9"/>
  <c r="BM575" i="9"/>
  <c r="BL575" i="9"/>
  <c r="BQ574" i="9"/>
  <c r="BP574" i="9"/>
  <c r="BO574" i="9"/>
  <c r="BN574" i="9"/>
  <c r="BM574" i="9"/>
  <c r="BL574" i="9"/>
  <c r="BQ573" i="9"/>
  <c r="BP573" i="9"/>
  <c r="BO573" i="9"/>
  <c r="BN573" i="9"/>
  <c r="BM573" i="9"/>
  <c r="BL573" i="9"/>
  <c r="BQ572" i="9"/>
  <c r="BP572" i="9"/>
  <c r="BO572" i="9"/>
  <c r="BN572" i="9"/>
  <c r="BM572" i="9"/>
  <c r="BL572" i="9"/>
  <c r="BQ571" i="9"/>
  <c r="BP571" i="9"/>
  <c r="BO571" i="9"/>
  <c r="BN571" i="9"/>
  <c r="BM571" i="9"/>
  <c r="BL571" i="9"/>
  <c r="BQ570" i="9"/>
  <c r="BP570" i="9"/>
  <c r="BO570" i="9"/>
  <c r="BN570" i="9"/>
  <c r="BM570" i="9"/>
  <c r="BL570" i="9"/>
  <c r="BQ569" i="9"/>
  <c r="BP569" i="9"/>
  <c r="BO569" i="9"/>
  <c r="BN569" i="9"/>
  <c r="BM569" i="9"/>
  <c r="BL569" i="9"/>
  <c r="BQ568" i="9"/>
  <c r="BP568" i="9"/>
  <c r="BO568" i="9"/>
  <c r="BN568" i="9"/>
  <c r="BM568" i="9"/>
  <c r="BL568" i="9"/>
  <c r="BQ567" i="9"/>
  <c r="BP567" i="9"/>
  <c r="BO567" i="9"/>
  <c r="BN567" i="9"/>
  <c r="BM567" i="9"/>
  <c r="BL567" i="9"/>
  <c r="BQ566" i="9"/>
  <c r="BP566" i="9"/>
  <c r="BO566" i="9"/>
  <c r="BN566" i="9"/>
  <c r="BM566" i="9"/>
  <c r="BL566" i="9"/>
  <c r="BQ565" i="9"/>
  <c r="BP565" i="9"/>
  <c r="BO565" i="9"/>
  <c r="BN565" i="9"/>
  <c r="BM565" i="9"/>
  <c r="BL565" i="9"/>
  <c r="BQ564" i="9"/>
  <c r="BP564" i="9"/>
  <c r="BO564" i="9"/>
  <c r="BN564" i="9"/>
  <c r="BM564" i="9"/>
  <c r="BL564" i="9"/>
  <c r="BQ563" i="9"/>
  <c r="BP563" i="9"/>
  <c r="BO563" i="9"/>
  <c r="BN563" i="9"/>
  <c r="BM563" i="9"/>
  <c r="BL563" i="9"/>
  <c r="BQ562" i="9"/>
  <c r="BP562" i="9"/>
  <c r="BO562" i="9"/>
  <c r="BN562" i="9"/>
  <c r="BM562" i="9"/>
  <c r="BL562" i="9"/>
  <c r="BQ561" i="9"/>
  <c r="BP561" i="9"/>
  <c r="BO561" i="9"/>
  <c r="BN561" i="9"/>
  <c r="BM561" i="9"/>
  <c r="BL561" i="9"/>
  <c r="BQ560" i="9"/>
  <c r="BP560" i="9"/>
  <c r="BO560" i="9"/>
  <c r="BN560" i="9"/>
  <c r="BM560" i="9"/>
  <c r="BL560" i="9"/>
  <c r="BQ559" i="9"/>
  <c r="BP559" i="9"/>
  <c r="BO559" i="9"/>
  <c r="BN559" i="9"/>
  <c r="BM559" i="9"/>
  <c r="BL559" i="9"/>
  <c r="BQ558" i="9"/>
  <c r="BP558" i="9"/>
  <c r="BO558" i="9"/>
  <c r="BN558" i="9"/>
  <c r="BM558" i="9"/>
  <c r="BL558" i="9"/>
  <c r="BQ557" i="9"/>
  <c r="BP557" i="9"/>
  <c r="BO557" i="9"/>
  <c r="BN557" i="9"/>
  <c r="BM557" i="9"/>
  <c r="BL557" i="9"/>
  <c r="BQ556" i="9"/>
  <c r="BP556" i="9"/>
  <c r="BO556" i="9"/>
  <c r="BN556" i="9"/>
  <c r="BM556" i="9"/>
  <c r="BL556" i="9"/>
  <c r="BQ555" i="9"/>
  <c r="BP555" i="9"/>
  <c r="BO555" i="9"/>
  <c r="BN555" i="9"/>
  <c r="BM555" i="9"/>
  <c r="BL555" i="9"/>
  <c r="BQ554" i="9"/>
  <c r="BP554" i="9"/>
  <c r="BO554" i="9"/>
  <c r="BN554" i="9"/>
  <c r="BM554" i="9"/>
  <c r="BL554" i="9"/>
  <c r="BQ553" i="9"/>
  <c r="BP553" i="9"/>
  <c r="BO553" i="9"/>
  <c r="BN553" i="9"/>
  <c r="BM553" i="9"/>
  <c r="BL553" i="9"/>
  <c r="BQ552" i="9"/>
  <c r="BP552" i="9"/>
  <c r="BO552" i="9"/>
  <c r="BN552" i="9"/>
  <c r="BM552" i="9"/>
  <c r="BL552" i="9"/>
  <c r="BQ551" i="9"/>
  <c r="BP551" i="9"/>
  <c r="BO551" i="9"/>
  <c r="BN551" i="9"/>
  <c r="BM551" i="9"/>
  <c r="BL551" i="9"/>
  <c r="BQ550" i="9"/>
  <c r="BP550" i="9"/>
  <c r="BO550" i="9"/>
  <c r="BN550" i="9"/>
  <c r="BM550" i="9"/>
  <c r="BL550" i="9"/>
  <c r="BQ549" i="9"/>
  <c r="BP549" i="9"/>
  <c r="BO549" i="9"/>
  <c r="BN549" i="9"/>
  <c r="BM549" i="9"/>
  <c r="BL549" i="9"/>
  <c r="BQ548" i="9"/>
  <c r="BP548" i="9"/>
  <c r="BO548" i="9"/>
  <c r="BN548" i="9"/>
  <c r="BM548" i="9"/>
  <c r="BL548" i="9"/>
  <c r="BQ547" i="9"/>
  <c r="BP547" i="9"/>
  <c r="BO547" i="9"/>
  <c r="BN547" i="9"/>
  <c r="BM547" i="9"/>
  <c r="BL547" i="9"/>
  <c r="BQ546" i="9"/>
  <c r="BP546" i="9"/>
  <c r="BO546" i="9"/>
  <c r="BN546" i="9"/>
  <c r="BM546" i="9"/>
  <c r="BL546" i="9"/>
  <c r="BQ545" i="9"/>
  <c r="BP545" i="9"/>
  <c r="BO545" i="9"/>
  <c r="BN545" i="9"/>
  <c r="BM545" i="9"/>
  <c r="BL545" i="9"/>
  <c r="BQ544" i="9"/>
  <c r="BP544" i="9"/>
  <c r="BO544" i="9"/>
  <c r="BN544" i="9"/>
  <c r="BM544" i="9"/>
  <c r="BL544" i="9"/>
  <c r="BQ543" i="9"/>
  <c r="BP543" i="9"/>
  <c r="BO543" i="9"/>
  <c r="BN543" i="9"/>
  <c r="BM543" i="9"/>
  <c r="BL543" i="9"/>
  <c r="BQ542" i="9"/>
  <c r="BP542" i="9"/>
  <c r="BO542" i="9"/>
  <c r="BN542" i="9"/>
  <c r="BM542" i="9"/>
  <c r="BL542" i="9"/>
  <c r="BQ541" i="9"/>
  <c r="BP541" i="9"/>
  <c r="BO541" i="9"/>
  <c r="BN541" i="9"/>
  <c r="BM541" i="9"/>
  <c r="BL541" i="9"/>
  <c r="BQ540" i="9"/>
  <c r="BP540" i="9"/>
  <c r="BO540" i="9"/>
  <c r="BN540" i="9"/>
  <c r="BM540" i="9"/>
  <c r="BL540" i="9"/>
  <c r="BQ539" i="9"/>
  <c r="BP539" i="9"/>
  <c r="BO539" i="9"/>
  <c r="BN539" i="9"/>
  <c r="BM539" i="9"/>
  <c r="BL539" i="9"/>
  <c r="BQ538" i="9"/>
  <c r="BP538" i="9"/>
  <c r="BO538" i="9"/>
  <c r="BN538" i="9"/>
  <c r="BM538" i="9"/>
  <c r="BL538" i="9"/>
  <c r="BQ537" i="9"/>
  <c r="BP537" i="9"/>
  <c r="BO537" i="9"/>
  <c r="BN537" i="9"/>
  <c r="BM537" i="9"/>
  <c r="BL537" i="9"/>
  <c r="BQ536" i="9"/>
  <c r="BP536" i="9"/>
  <c r="BO536" i="9"/>
  <c r="BN536" i="9"/>
  <c r="BM536" i="9"/>
  <c r="BL536" i="9"/>
  <c r="BQ535" i="9"/>
  <c r="BP535" i="9"/>
  <c r="BO535" i="9"/>
  <c r="BN535" i="9"/>
  <c r="BM535" i="9"/>
  <c r="BL535" i="9"/>
  <c r="BQ534" i="9"/>
  <c r="BP534" i="9"/>
  <c r="BO534" i="9"/>
  <c r="BN534" i="9"/>
  <c r="BM534" i="9"/>
  <c r="BL534" i="9"/>
  <c r="BQ533" i="9"/>
  <c r="BP533" i="9"/>
  <c r="BO533" i="9"/>
  <c r="BN533" i="9"/>
  <c r="BM533" i="9"/>
  <c r="BL533" i="9"/>
  <c r="BQ532" i="9"/>
  <c r="BP532" i="9"/>
  <c r="BO532" i="9"/>
  <c r="BN532" i="9"/>
  <c r="BM532" i="9"/>
  <c r="BL532" i="9"/>
  <c r="BQ531" i="9"/>
  <c r="BP531" i="9"/>
  <c r="BO531" i="9"/>
  <c r="BN531" i="9"/>
  <c r="BM531" i="9"/>
  <c r="BL531" i="9"/>
  <c r="BQ530" i="9"/>
  <c r="BP530" i="9"/>
  <c r="BO530" i="9"/>
  <c r="BN530" i="9"/>
  <c r="BM530" i="9"/>
  <c r="BL530" i="9"/>
  <c r="BQ529" i="9"/>
  <c r="BP529" i="9"/>
  <c r="BO529" i="9"/>
  <c r="BN529" i="9"/>
  <c r="BM529" i="9"/>
  <c r="BL529" i="9"/>
  <c r="BQ528" i="9"/>
  <c r="BP528" i="9"/>
  <c r="BO528" i="9"/>
  <c r="BN528" i="9"/>
  <c r="BM528" i="9"/>
  <c r="BL528" i="9"/>
  <c r="BQ527" i="9"/>
  <c r="BP527" i="9"/>
  <c r="BO527" i="9"/>
  <c r="BN527" i="9"/>
  <c r="BM527" i="9"/>
  <c r="BL527" i="9"/>
  <c r="BQ526" i="9"/>
  <c r="BP526" i="9"/>
  <c r="BO526" i="9"/>
  <c r="BN526" i="9"/>
  <c r="BM526" i="9"/>
  <c r="BL526" i="9"/>
  <c r="BQ525" i="9"/>
  <c r="BP525" i="9"/>
  <c r="BO525" i="9"/>
  <c r="BN525" i="9"/>
  <c r="BM525" i="9"/>
  <c r="BL525" i="9"/>
  <c r="BQ524" i="9"/>
  <c r="BP524" i="9"/>
  <c r="BO524" i="9"/>
  <c r="BN524" i="9"/>
  <c r="BM524" i="9"/>
  <c r="BL524" i="9"/>
  <c r="BQ523" i="9"/>
  <c r="BP523" i="9"/>
  <c r="BO523" i="9"/>
  <c r="BN523" i="9"/>
  <c r="BM523" i="9"/>
  <c r="BL523" i="9"/>
  <c r="BQ522" i="9"/>
  <c r="BP522" i="9"/>
  <c r="BO522" i="9"/>
  <c r="BN522" i="9"/>
  <c r="BM522" i="9"/>
  <c r="BL522" i="9"/>
  <c r="BQ521" i="9"/>
  <c r="BP521" i="9"/>
  <c r="BO521" i="9"/>
  <c r="BN521" i="9"/>
  <c r="BM521" i="9"/>
  <c r="BL521" i="9"/>
  <c r="BQ520" i="9"/>
  <c r="BP520" i="9"/>
  <c r="BO520" i="9"/>
  <c r="BN520" i="9"/>
  <c r="BM520" i="9"/>
  <c r="BL520" i="9"/>
  <c r="BQ519" i="9"/>
  <c r="BP519" i="9"/>
  <c r="BO519" i="9"/>
  <c r="BN519" i="9"/>
  <c r="BM519" i="9"/>
  <c r="BL519" i="9"/>
  <c r="BQ518" i="9"/>
  <c r="BP518" i="9"/>
  <c r="BO518" i="9"/>
  <c r="BN518" i="9"/>
  <c r="BM518" i="9"/>
  <c r="BL518" i="9"/>
  <c r="BQ517" i="9"/>
  <c r="BP517" i="9"/>
  <c r="BO517" i="9"/>
  <c r="BN517" i="9"/>
  <c r="BM517" i="9"/>
  <c r="BL517" i="9"/>
  <c r="BQ516" i="9"/>
  <c r="BP516" i="9"/>
  <c r="BO516" i="9"/>
  <c r="BN516" i="9"/>
  <c r="BM516" i="9"/>
  <c r="BL516" i="9"/>
  <c r="BQ515" i="9"/>
  <c r="BP515" i="9"/>
  <c r="BO515" i="9"/>
  <c r="BN515" i="9"/>
  <c r="BM515" i="9"/>
  <c r="BL515" i="9"/>
  <c r="BQ514" i="9"/>
  <c r="BP514" i="9"/>
  <c r="BO514" i="9"/>
  <c r="BN514" i="9"/>
  <c r="BM514" i="9"/>
  <c r="BL514" i="9"/>
  <c r="BQ513" i="9"/>
  <c r="BP513" i="9"/>
  <c r="BO513" i="9"/>
  <c r="BN513" i="9"/>
  <c r="BM513" i="9"/>
  <c r="BL513" i="9"/>
  <c r="BQ512" i="9"/>
  <c r="BP512" i="9"/>
  <c r="BO512" i="9"/>
  <c r="BN512" i="9"/>
  <c r="BM512" i="9"/>
  <c r="BL512" i="9"/>
  <c r="BQ511" i="9"/>
  <c r="BP511" i="9"/>
  <c r="BO511" i="9"/>
  <c r="BN511" i="9"/>
  <c r="BM511" i="9"/>
  <c r="BL511" i="9"/>
  <c r="BQ510" i="9"/>
  <c r="BP510" i="9"/>
  <c r="BO510" i="9"/>
  <c r="BN510" i="9"/>
  <c r="BM510" i="9"/>
  <c r="BL510" i="9"/>
  <c r="BQ509" i="9"/>
  <c r="BP509" i="9"/>
  <c r="BO509" i="9"/>
  <c r="BN509" i="9"/>
  <c r="BM509" i="9"/>
  <c r="BL509" i="9"/>
  <c r="BQ508" i="9"/>
  <c r="BP508" i="9"/>
  <c r="BO508" i="9"/>
  <c r="BN508" i="9"/>
  <c r="BM508" i="9"/>
  <c r="BL508" i="9"/>
  <c r="BQ507" i="9"/>
  <c r="BP507" i="9"/>
  <c r="BO507" i="9"/>
  <c r="BN507" i="9"/>
  <c r="BM507" i="9"/>
  <c r="BL507" i="9"/>
  <c r="BQ506" i="9"/>
  <c r="BP506" i="9"/>
  <c r="BO506" i="9"/>
  <c r="BN506" i="9"/>
  <c r="BM506" i="9"/>
  <c r="BL506" i="9"/>
  <c r="BQ505" i="9"/>
  <c r="BP505" i="9"/>
  <c r="BO505" i="9"/>
  <c r="BN505" i="9"/>
  <c r="BM505" i="9"/>
  <c r="BL505" i="9"/>
  <c r="BQ504" i="9"/>
  <c r="BP504" i="9"/>
  <c r="BO504" i="9"/>
  <c r="BN504" i="9"/>
  <c r="BM504" i="9"/>
  <c r="BL504" i="9"/>
  <c r="BQ503" i="9"/>
  <c r="BP503" i="9"/>
  <c r="BO503" i="9"/>
  <c r="BN503" i="9"/>
  <c r="BM503" i="9"/>
  <c r="BL503" i="9"/>
  <c r="BQ502" i="9"/>
  <c r="BP502" i="9"/>
  <c r="BO502" i="9"/>
  <c r="BN502" i="9"/>
  <c r="BM502" i="9"/>
  <c r="BL502" i="9"/>
  <c r="BQ501" i="9"/>
  <c r="BP501" i="9"/>
  <c r="BO501" i="9"/>
  <c r="BN501" i="9"/>
  <c r="BM501" i="9"/>
  <c r="BL501" i="9"/>
  <c r="BQ500" i="9"/>
  <c r="BP500" i="9"/>
  <c r="BO500" i="9"/>
  <c r="BN500" i="9"/>
  <c r="BM500" i="9"/>
  <c r="BL500" i="9"/>
  <c r="BQ499" i="9"/>
  <c r="BP499" i="9"/>
  <c r="BO499" i="9"/>
  <c r="BN499" i="9"/>
  <c r="BM499" i="9"/>
  <c r="BL499" i="9"/>
  <c r="BQ498" i="9"/>
  <c r="BP498" i="9"/>
  <c r="BO498" i="9"/>
  <c r="BN498" i="9"/>
  <c r="BM498" i="9"/>
  <c r="BL498" i="9"/>
  <c r="BQ497" i="9"/>
  <c r="BP497" i="9"/>
  <c r="BO497" i="9"/>
  <c r="BN497" i="9"/>
  <c r="BM497" i="9"/>
  <c r="BL497" i="9"/>
  <c r="BQ496" i="9"/>
  <c r="BP496" i="9"/>
  <c r="BO496" i="9"/>
  <c r="BN496" i="9"/>
  <c r="BM496" i="9"/>
  <c r="BL496" i="9"/>
  <c r="BQ495" i="9"/>
  <c r="BP495" i="9"/>
  <c r="BO495" i="9"/>
  <c r="BN495" i="9"/>
  <c r="BM495" i="9"/>
  <c r="BL495" i="9"/>
  <c r="BQ494" i="9"/>
  <c r="BP494" i="9"/>
  <c r="BO494" i="9"/>
  <c r="BN494" i="9"/>
  <c r="BM494" i="9"/>
  <c r="BL494" i="9"/>
  <c r="BQ493" i="9"/>
  <c r="BP493" i="9"/>
  <c r="BO493" i="9"/>
  <c r="BN493" i="9"/>
  <c r="BM493" i="9"/>
  <c r="BL493" i="9"/>
  <c r="BQ492" i="9"/>
  <c r="BP492" i="9"/>
  <c r="BO492" i="9"/>
  <c r="BN492" i="9"/>
  <c r="BM492" i="9"/>
  <c r="BL492" i="9"/>
  <c r="BQ491" i="9"/>
  <c r="BP491" i="9"/>
  <c r="BO491" i="9"/>
  <c r="BN491" i="9"/>
  <c r="BM491" i="9"/>
  <c r="BL491" i="9"/>
  <c r="BQ490" i="9"/>
  <c r="BP490" i="9"/>
  <c r="BO490" i="9"/>
  <c r="BN490" i="9"/>
  <c r="BM490" i="9"/>
  <c r="BL490" i="9"/>
  <c r="BQ489" i="9"/>
  <c r="BP489" i="9"/>
  <c r="BO489" i="9"/>
  <c r="BN489" i="9"/>
  <c r="BM489" i="9"/>
  <c r="BL489" i="9"/>
  <c r="BQ488" i="9"/>
  <c r="BP488" i="9"/>
  <c r="BO488" i="9"/>
  <c r="BN488" i="9"/>
  <c r="BM488" i="9"/>
  <c r="BL488" i="9"/>
  <c r="BQ487" i="9"/>
  <c r="BP487" i="9"/>
  <c r="BO487" i="9"/>
  <c r="BN487" i="9"/>
  <c r="BM487" i="9"/>
  <c r="BL487" i="9"/>
  <c r="BQ486" i="9"/>
  <c r="BP486" i="9"/>
  <c r="BO486" i="9"/>
  <c r="BN486" i="9"/>
  <c r="BM486" i="9"/>
  <c r="BL486" i="9"/>
  <c r="BQ485" i="9"/>
  <c r="BP485" i="9"/>
  <c r="BO485" i="9"/>
  <c r="BN485" i="9"/>
  <c r="BM485" i="9"/>
  <c r="BL485" i="9"/>
  <c r="BQ484" i="9"/>
  <c r="BP484" i="9"/>
  <c r="BO484" i="9"/>
  <c r="BN484" i="9"/>
  <c r="BM484" i="9"/>
  <c r="BL484" i="9"/>
  <c r="BQ483" i="9"/>
  <c r="BP483" i="9"/>
  <c r="BO483" i="9"/>
  <c r="BN483" i="9"/>
  <c r="BM483" i="9"/>
  <c r="BL483" i="9"/>
  <c r="BQ482" i="9"/>
  <c r="BP482" i="9"/>
  <c r="BO482" i="9"/>
  <c r="BN482" i="9"/>
  <c r="BM482" i="9"/>
  <c r="BL482" i="9"/>
  <c r="BQ481" i="9"/>
  <c r="BP481" i="9"/>
  <c r="BO481" i="9"/>
  <c r="BN481" i="9"/>
  <c r="BM481" i="9"/>
  <c r="BL481" i="9"/>
  <c r="BQ480" i="9"/>
  <c r="BP480" i="9"/>
  <c r="BO480" i="9"/>
  <c r="BN480" i="9"/>
  <c r="BM480" i="9"/>
  <c r="BL480" i="9"/>
  <c r="BQ479" i="9"/>
  <c r="BP479" i="9"/>
  <c r="BO479" i="9"/>
  <c r="BN479" i="9"/>
  <c r="BM479" i="9"/>
  <c r="BL479" i="9"/>
  <c r="BQ478" i="9"/>
  <c r="BP478" i="9"/>
  <c r="BO478" i="9"/>
  <c r="BN478" i="9"/>
  <c r="BM478" i="9"/>
  <c r="BL478" i="9"/>
  <c r="BQ477" i="9"/>
  <c r="BP477" i="9"/>
  <c r="BO477" i="9"/>
  <c r="BN477" i="9"/>
  <c r="BM477" i="9"/>
  <c r="BL477" i="9"/>
  <c r="BQ476" i="9"/>
  <c r="BP476" i="9"/>
  <c r="BO476" i="9"/>
  <c r="BN476" i="9"/>
  <c r="BM476" i="9"/>
  <c r="BL476" i="9"/>
  <c r="BQ475" i="9"/>
  <c r="BP475" i="9"/>
  <c r="BO475" i="9"/>
  <c r="BN475" i="9"/>
  <c r="BM475" i="9"/>
  <c r="BL475" i="9"/>
  <c r="BQ474" i="9"/>
  <c r="BP474" i="9"/>
  <c r="BO474" i="9"/>
  <c r="BN474" i="9"/>
  <c r="BM474" i="9"/>
  <c r="BL474" i="9"/>
  <c r="BQ473" i="9"/>
  <c r="BP473" i="9"/>
  <c r="BO473" i="9"/>
  <c r="BN473" i="9"/>
  <c r="BM473" i="9"/>
  <c r="BL473" i="9"/>
  <c r="BQ472" i="9"/>
  <c r="BP472" i="9"/>
  <c r="BO472" i="9"/>
  <c r="BN472" i="9"/>
  <c r="BM472" i="9"/>
  <c r="BL472" i="9"/>
  <c r="BQ471" i="9"/>
  <c r="BP471" i="9"/>
  <c r="BO471" i="9"/>
  <c r="BN471" i="9"/>
  <c r="BM471" i="9"/>
  <c r="BL471" i="9"/>
  <c r="BQ470" i="9"/>
  <c r="BP470" i="9"/>
  <c r="BO470" i="9"/>
  <c r="BN470" i="9"/>
  <c r="BM470" i="9"/>
  <c r="BL470" i="9"/>
  <c r="BQ469" i="9"/>
  <c r="BP469" i="9"/>
  <c r="BO469" i="9"/>
  <c r="BN469" i="9"/>
  <c r="BM469" i="9"/>
  <c r="BL469" i="9"/>
  <c r="BQ468" i="9"/>
  <c r="BP468" i="9"/>
  <c r="BO468" i="9"/>
  <c r="BN468" i="9"/>
  <c r="BM468" i="9"/>
  <c r="BL468" i="9"/>
  <c r="BQ467" i="9"/>
  <c r="BP467" i="9"/>
  <c r="BO467" i="9"/>
  <c r="BN467" i="9"/>
  <c r="BM467" i="9"/>
  <c r="BL467" i="9"/>
  <c r="BQ466" i="9"/>
  <c r="BP466" i="9"/>
  <c r="BO466" i="9"/>
  <c r="BN466" i="9"/>
  <c r="BM466" i="9"/>
  <c r="BL466" i="9"/>
  <c r="BQ465" i="9"/>
  <c r="BP465" i="9"/>
  <c r="BO465" i="9"/>
  <c r="BN465" i="9"/>
  <c r="BM465" i="9"/>
  <c r="BL465" i="9"/>
  <c r="BQ464" i="9"/>
  <c r="BP464" i="9"/>
  <c r="BO464" i="9"/>
  <c r="BN464" i="9"/>
  <c r="BM464" i="9"/>
  <c r="BL464" i="9"/>
  <c r="BQ463" i="9"/>
  <c r="BP463" i="9"/>
  <c r="BO463" i="9"/>
  <c r="BN463" i="9"/>
  <c r="BM463" i="9"/>
  <c r="BL463" i="9"/>
  <c r="BQ462" i="9"/>
  <c r="BP462" i="9"/>
  <c r="BO462" i="9"/>
  <c r="BN462" i="9"/>
  <c r="BM462" i="9"/>
  <c r="BL462" i="9"/>
  <c r="BQ461" i="9"/>
  <c r="BP461" i="9"/>
  <c r="BO461" i="9"/>
  <c r="BN461" i="9"/>
  <c r="BM461" i="9"/>
  <c r="BL461" i="9"/>
  <c r="BQ460" i="9"/>
  <c r="BP460" i="9"/>
  <c r="BO460" i="9"/>
  <c r="BN460" i="9"/>
  <c r="BM460" i="9"/>
  <c r="BL460" i="9"/>
  <c r="BQ459" i="9"/>
  <c r="BP459" i="9"/>
  <c r="BO459" i="9"/>
  <c r="BN459" i="9"/>
  <c r="BM459" i="9"/>
  <c r="BL459" i="9"/>
  <c r="BQ458" i="9"/>
  <c r="BP458" i="9"/>
  <c r="BO458" i="9"/>
  <c r="BN458" i="9"/>
  <c r="BM458" i="9"/>
  <c r="BL458" i="9"/>
  <c r="BQ457" i="9"/>
  <c r="BP457" i="9"/>
  <c r="BO457" i="9"/>
  <c r="BN457" i="9"/>
  <c r="BM457" i="9"/>
  <c r="BL457" i="9"/>
  <c r="BQ456" i="9"/>
  <c r="BP456" i="9"/>
  <c r="BO456" i="9"/>
  <c r="BN456" i="9"/>
  <c r="BM456" i="9"/>
  <c r="BL456" i="9"/>
  <c r="BQ455" i="9"/>
  <c r="BP455" i="9"/>
  <c r="BO455" i="9"/>
  <c r="BN455" i="9"/>
  <c r="BM455" i="9"/>
  <c r="BL455" i="9"/>
  <c r="BQ454" i="9"/>
  <c r="BP454" i="9"/>
  <c r="BO454" i="9"/>
  <c r="BN454" i="9"/>
  <c r="BM454" i="9"/>
  <c r="BL454" i="9"/>
  <c r="BQ453" i="9"/>
  <c r="BP453" i="9"/>
  <c r="BO453" i="9"/>
  <c r="BN453" i="9"/>
  <c r="BM453" i="9"/>
  <c r="BL453" i="9"/>
  <c r="BQ452" i="9"/>
  <c r="BP452" i="9"/>
  <c r="BO452" i="9"/>
  <c r="BN452" i="9"/>
  <c r="BM452" i="9"/>
  <c r="BL452" i="9"/>
  <c r="BQ451" i="9"/>
  <c r="BP451" i="9"/>
  <c r="BO451" i="9"/>
  <c r="BN451" i="9"/>
  <c r="BM451" i="9"/>
  <c r="BL451" i="9"/>
  <c r="BQ450" i="9"/>
  <c r="BP450" i="9"/>
  <c r="BO450" i="9"/>
  <c r="BN450" i="9"/>
  <c r="BM450" i="9"/>
  <c r="BL450" i="9"/>
  <c r="BQ449" i="9"/>
  <c r="BP449" i="9"/>
  <c r="BO449" i="9"/>
  <c r="BN449" i="9"/>
  <c r="BM449" i="9"/>
  <c r="BL449" i="9"/>
  <c r="BQ448" i="9"/>
  <c r="BP448" i="9"/>
  <c r="BO448" i="9"/>
  <c r="BN448" i="9"/>
  <c r="BM448" i="9"/>
  <c r="BL448" i="9"/>
  <c r="BQ447" i="9"/>
  <c r="BP447" i="9"/>
  <c r="BO447" i="9"/>
  <c r="BN447" i="9"/>
  <c r="BM447" i="9"/>
  <c r="BL447" i="9"/>
  <c r="BQ446" i="9"/>
  <c r="BP446" i="9"/>
  <c r="BO446" i="9"/>
  <c r="BN446" i="9"/>
  <c r="BM446" i="9"/>
  <c r="BL446" i="9"/>
  <c r="BQ445" i="9"/>
  <c r="BP445" i="9"/>
  <c r="BO445" i="9"/>
  <c r="BN445" i="9"/>
  <c r="BM445" i="9"/>
  <c r="BL445" i="9"/>
  <c r="BQ444" i="9"/>
  <c r="BP444" i="9"/>
  <c r="BO444" i="9"/>
  <c r="BN444" i="9"/>
  <c r="BM444" i="9"/>
  <c r="BL444" i="9"/>
  <c r="BQ443" i="9"/>
  <c r="BP443" i="9"/>
  <c r="BO443" i="9"/>
  <c r="BN443" i="9"/>
  <c r="BM443" i="9"/>
  <c r="BL443" i="9"/>
  <c r="BQ442" i="9"/>
  <c r="BP442" i="9"/>
  <c r="BO442" i="9"/>
  <c r="BN442" i="9"/>
  <c r="BM442" i="9"/>
  <c r="BL442" i="9"/>
  <c r="BQ441" i="9"/>
  <c r="BP441" i="9"/>
  <c r="BO441" i="9"/>
  <c r="BN441" i="9"/>
  <c r="BM441" i="9"/>
  <c r="BL441" i="9"/>
  <c r="BQ440" i="9"/>
  <c r="BP440" i="9"/>
  <c r="BO440" i="9"/>
  <c r="BN440" i="9"/>
  <c r="BM440" i="9"/>
  <c r="BL440" i="9"/>
  <c r="BQ439" i="9"/>
  <c r="BP439" i="9"/>
  <c r="BO439" i="9"/>
  <c r="BN439" i="9"/>
  <c r="BM439" i="9"/>
  <c r="BL439" i="9"/>
  <c r="BQ438" i="9"/>
  <c r="BP438" i="9"/>
  <c r="BO438" i="9"/>
  <c r="BN438" i="9"/>
  <c r="BM438" i="9"/>
  <c r="BL438" i="9"/>
  <c r="BQ437" i="9"/>
  <c r="BP437" i="9"/>
  <c r="BO437" i="9"/>
  <c r="BN437" i="9"/>
  <c r="BM437" i="9"/>
  <c r="BL437" i="9"/>
  <c r="BQ436" i="9"/>
  <c r="BP436" i="9"/>
  <c r="BO436" i="9"/>
  <c r="BN436" i="9"/>
  <c r="BM436" i="9"/>
  <c r="BL436" i="9"/>
  <c r="BQ435" i="9"/>
  <c r="BP435" i="9"/>
  <c r="BO435" i="9"/>
  <c r="BN435" i="9"/>
  <c r="BM435" i="9"/>
  <c r="BL435" i="9"/>
  <c r="BQ434" i="9"/>
  <c r="BP434" i="9"/>
  <c r="BO434" i="9"/>
  <c r="BN434" i="9"/>
  <c r="BM434" i="9"/>
  <c r="BL434" i="9"/>
  <c r="BQ433" i="9"/>
  <c r="BP433" i="9"/>
  <c r="BO433" i="9"/>
  <c r="BN433" i="9"/>
  <c r="BM433" i="9"/>
  <c r="BL433" i="9"/>
  <c r="BQ432" i="9"/>
  <c r="BP432" i="9"/>
  <c r="BO432" i="9"/>
  <c r="BN432" i="9"/>
  <c r="BM432" i="9"/>
  <c r="BL432" i="9"/>
  <c r="BQ431" i="9"/>
  <c r="BP431" i="9"/>
  <c r="BO431" i="9"/>
  <c r="BN431" i="9"/>
  <c r="BM431" i="9"/>
  <c r="BL431" i="9"/>
  <c r="BQ430" i="9"/>
  <c r="BP430" i="9"/>
  <c r="BO430" i="9"/>
  <c r="BN430" i="9"/>
  <c r="BM430" i="9"/>
  <c r="BL430" i="9"/>
  <c r="BQ429" i="9"/>
  <c r="BP429" i="9"/>
  <c r="BO429" i="9"/>
  <c r="BN429" i="9"/>
  <c r="BM429" i="9"/>
  <c r="BL429" i="9"/>
  <c r="BQ428" i="9"/>
  <c r="BP428" i="9"/>
  <c r="BO428" i="9"/>
  <c r="BN428" i="9"/>
  <c r="BM428" i="9"/>
  <c r="BL428" i="9"/>
  <c r="BQ427" i="9"/>
  <c r="BP427" i="9"/>
  <c r="BO427" i="9"/>
  <c r="BN427" i="9"/>
  <c r="BM427" i="9"/>
  <c r="BL427" i="9"/>
  <c r="BQ426" i="9"/>
  <c r="BP426" i="9"/>
  <c r="BO426" i="9"/>
  <c r="BN426" i="9"/>
  <c r="BM426" i="9"/>
  <c r="BL426" i="9"/>
  <c r="BQ425" i="9"/>
  <c r="BP425" i="9"/>
  <c r="BO425" i="9"/>
  <c r="BN425" i="9"/>
  <c r="BM425" i="9"/>
  <c r="BL425" i="9"/>
  <c r="BQ424" i="9"/>
  <c r="BP424" i="9"/>
  <c r="BO424" i="9"/>
  <c r="BN424" i="9"/>
  <c r="BM424" i="9"/>
  <c r="BL424" i="9"/>
  <c r="BQ423" i="9"/>
  <c r="BP423" i="9"/>
  <c r="BO423" i="9"/>
  <c r="BN423" i="9"/>
  <c r="BM423" i="9"/>
  <c r="BL423" i="9"/>
  <c r="BQ422" i="9"/>
  <c r="BP422" i="9"/>
  <c r="BO422" i="9"/>
  <c r="BN422" i="9"/>
  <c r="BM422" i="9"/>
  <c r="BL422" i="9"/>
  <c r="BQ421" i="9"/>
  <c r="BP421" i="9"/>
  <c r="BO421" i="9"/>
  <c r="BN421" i="9"/>
  <c r="BM421" i="9"/>
  <c r="BL421" i="9"/>
  <c r="BQ420" i="9"/>
  <c r="BP420" i="9"/>
  <c r="BO420" i="9"/>
  <c r="BN420" i="9"/>
  <c r="BM420" i="9"/>
  <c r="BL420" i="9"/>
  <c r="BQ419" i="9"/>
  <c r="BP419" i="9"/>
  <c r="BO419" i="9"/>
  <c r="BN419" i="9"/>
  <c r="BM419" i="9"/>
  <c r="BL419" i="9"/>
  <c r="BQ418" i="9"/>
  <c r="BP418" i="9"/>
  <c r="BO418" i="9"/>
  <c r="BN418" i="9"/>
  <c r="BM418" i="9"/>
  <c r="BL418" i="9"/>
  <c r="BQ417" i="9"/>
  <c r="BP417" i="9"/>
  <c r="BO417" i="9"/>
  <c r="BN417" i="9"/>
  <c r="BM417" i="9"/>
  <c r="BL417" i="9"/>
  <c r="BQ416" i="9"/>
  <c r="BP416" i="9"/>
  <c r="BO416" i="9"/>
  <c r="BN416" i="9"/>
  <c r="BM416" i="9"/>
  <c r="BL416" i="9"/>
  <c r="BQ415" i="9"/>
  <c r="BP415" i="9"/>
  <c r="BO415" i="9"/>
  <c r="BN415" i="9"/>
  <c r="BM415" i="9"/>
  <c r="BL415" i="9"/>
  <c r="BQ414" i="9"/>
  <c r="BP414" i="9"/>
  <c r="BO414" i="9"/>
  <c r="BN414" i="9"/>
  <c r="BM414" i="9"/>
  <c r="BL414" i="9"/>
  <c r="BQ413" i="9"/>
  <c r="BP413" i="9"/>
  <c r="BO413" i="9"/>
  <c r="BN413" i="9"/>
  <c r="BM413" i="9"/>
  <c r="BL413" i="9"/>
  <c r="BQ412" i="9"/>
  <c r="BP412" i="9"/>
  <c r="BO412" i="9"/>
  <c r="BN412" i="9"/>
  <c r="BM412" i="9"/>
  <c r="BL412" i="9"/>
  <c r="BQ411" i="9"/>
  <c r="BP411" i="9"/>
  <c r="BO411" i="9"/>
  <c r="BN411" i="9"/>
  <c r="BM411" i="9"/>
  <c r="BL411" i="9"/>
  <c r="BQ410" i="9"/>
  <c r="BP410" i="9"/>
  <c r="BO410" i="9"/>
  <c r="BN410" i="9"/>
  <c r="BM410" i="9"/>
  <c r="BL410" i="9"/>
  <c r="BQ409" i="9"/>
  <c r="BP409" i="9"/>
  <c r="BO409" i="9"/>
  <c r="BN409" i="9"/>
  <c r="BM409" i="9"/>
  <c r="BL409" i="9"/>
  <c r="BQ408" i="9"/>
  <c r="BP408" i="9"/>
  <c r="BO408" i="9"/>
  <c r="BN408" i="9"/>
  <c r="BM408" i="9"/>
  <c r="BL408" i="9"/>
  <c r="BQ407" i="9"/>
  <c r="BP407" i="9"/>
  <c r="BO407" i="9"/>
  <c r="BN407" i="9"/>
  <c r="BM407" i="9"/>
  <c r="BL407" i="9"/>
  <c r="BQ406" i="9"/>
  <c r="BP406" i="9"/>
  <c r="BO406" i="9"/>
  <c r="BN406" i="9"/>
  <c r="BM406" i="9"/>
  <c r="BL406" i="9"/>
  <c r="BQ405" i="9"/>
  <c r="BP405" i="9"/>
  <c r="BO405" i="9"/>
  <c r="BN405" i="9"/>
  <c r="BM405" i="9"/>
  <c r="BL405" i="9"/>
  <c r="BQ404" i="9"/>
  <c r="BP404" i="9"/>
  <c r="BO404" i="9"/>
  <c r="BN404" i="9"/>
  <c r="BM404" i="9"/>
  <c r="BL404" i="9"/>
  <c r="BQ403" i="9"/>
  <c r="BP403" i="9"/>
  <c r="BO403" i="9"/>
  <c r="BN403" i="9"/>
  <c r="BM403" i="9"/>
  <c r="BL403" i="9"/>
  <c r="BQ402" i="9"/>
  <c r="BP402" i="9"/>
  <c r="BO402" i="9"/>
  <c r="BN402" i="9"/>
  <c r="BM402" i="9"/>
  <c r="BL402" i="9"/>
  <c r="BQ401" i="9"/>
  <c r="BP401" i="9"/>
  <c r="BO401" i="9"/>
  <c r="BN401" i="9"/>
  <c r="BM401" i="9"/>
  <c r="BL401" i="9"/>
  <c r="BQ400" i="9"/>
  <c r="BP400" i="9"/>
  <c r="BO400" i="9"/>
  <c r="BN400" i="9"/>
  <c r="BM400" i="9"/>
  <c r="BL400" i="9"/>
  <c r="BQ399" i="9"/>
  <c r="BP399" i="9"/>
  <c r="BO399" i="9"/>
  <c r="BN399" i="9"/>
  <c r="BM399" i="9"/>
  <c r="BL399" i="9"/>
  <c r="BQ398" i="9"/>
  <c r="BP398" i="9"/>
  <c r="BO398" i="9"/>
  <c r="BN398" i="9"/>
  <c r="BM398" i="9"/>
  <c r="BL398" i="9"/>
  <c r="BQ397" i="9"/>
  <c r="BP397" i="9"/>
  <c r="BO397" i="9"/>
  <c r="BN397" i="9"/>
  <c r="BM397" i="9"/>
  <c r="BL397" i="9"/>
  <c r="BQ396" i="9"/>
  <c r="BP396" i="9"/>
  <c r="BO396" i="9"/>
  <c r="BN396" i="9"/>
  <c r="BM396" i="9"/>
  <c r="BL396" i="9"/>
  <c r="BQ395" i="9"/>
  <c r="BP395" i="9"/>
  <c r="BO395" i="9"/>
  <c r="BN395" i="9"/>
  <c r="BM395" i="9"/>
  <c r="BL395" i="9"/>
  <c r="BQ394" i="9"/>
  <c r="BP394" i="9"/>
  <c r="BO394" i="9"/>
  <c r="BN394" i="9"/>
  <c r="BM394" i="9"/>
  <c r="BL394" i="9"/>
  <c r="BQ393" i="9"/>
  <c r="BP393" i="9"/>
  <c r="BO393" i="9"/>
  <c r="BN393" i="9"/>
  <c r="BM393" i="9"/>
  <c r="BL393" i="9"/>
  <c r="BQ392" i="9"/>
  <c r="BP392" i="9"/>
  <c r="BO392" i="9"/>
  <c r="BN392" i="9"/>
  <c r="BM392" i="9"/>
  <c r="BL392" i="9"/>
  <c r="BQ391" i="9"/>
  <c r="BP391" i="9"/>
  <c r="BO391" i="9"/>
  <c r="BN391" i="9"/>
  <c r="BM391" i="9"/>
  <c r="BL391" i="9"/>
  <c r="BQ390" i="9"/>
  <c r="BP390" i="9"/>
  <c r="BO390" i="9"/>
  <c r="BN390" i="9"/>
  <c r="BM390" i="9"/>
  <c r="BL390" i="9"/>
  <c r="BQ389" i="9"/>
  <c r="BP389" i="9"/>
  <c r="BO389" i="9"/>
  <c r="BN389" i="9"/>
  <c r="BM389" i="9"/>
  <c r="BL389" i="9"/>
  <c r="BQ388" i="9"/>
  <c r="BP388" i="9"/>
  <c r="BO388" i="9"/>
  <c r="BN388" i="9"/>
  <c r="BM388" i="9"/>
  <c r="BL388" i="9"/>
  <c r="BQ387" i="9"/>
  <c r="BP387" i="9"/>
  <c r="BO387" i="9"/>
  <c r="BN387" i="9"/>
  <c r="BM387" i="9"/>
  <c r="BL387" i="9"/>
  <c r="BQ386" i="9"/>
  <c r="BP386" i="9"/>
  <c r="BO386" i="9"/>
  <c r="BN386" i="9"/>
  <c r="BM386" i="9"/>
  <c r="BL386" i="9"/>
  <c r="BQ385" i="9"/>
  <c r="BP385" i="9"/>
  <c r="BO385" i="9"/>
  <c r="BN385" i="9"/>
  <c r="BM385" i="9"/>
  <c r="BL385" i="9"/>
  <c r="BQ384" i="9"/>
  <c r="BP384" i="9"/>
  <c r="BO384" i="9"/>
  <c r="BN384" i="9"/>
  <c r="BM384" i="9"/>
  <c r="BL384" i="9"/>
  <c r="BQ383" i="9"/>
  <c r="BP383" i="9"/>
  <c r="BO383" i="9"/>
  <c r="BN383" i="9"/>
  <c r="BM383" i="9"/>
  <c r="BL383" i="9"/>
  <c r="BQ382" i="9"/>
  <c r="BP382" i="9"/>
  <c r="BO382" i="9"/>
  <c r="BN382" i="9"/>
  <c r="BM382" i="9"/>
  <c r="BL382" i="9"/>
  <c r="BQ381" i="9"/>
  <c r="BP381" i="9"/>
  <c r="BO381" i="9"/>
  <c r="BN381" i="9"/>
  <c r="BM381" i="9"/>
  <c r="BL381" i="9"/>
  <c r="BQ380" i="9"/>
  <c r="BP380" i="9"/>
  <c r="BO380" i="9"/>
  <c r="BN380" i="9"/>
  <c r="BM380" i="9"/>
  <c r="BL380" i="9"/>
  <c r="BQ379" i="9"/>
  <c r="BP379" i="9"/>
  <c r="BO379" i="9"/>
  <c r="BN379" i="9"/>
  <c r="BM379" i="9"/>
  <c r="BL379" i="9"/>
  <c r="BQ378" i="9"/>
  <c r="BP378" i="9"/>
  <c r="BO378" i="9"/>
  <c r="BN378" i="9"/>
  <c r="BM378" i="9"/>
  <c r="BL378" i="9"/>
  <c r="BQ377" i="9"/>
  <c r="BP377" i="9"/>
  <c r="BO377" i="9"/>
  <c r="BN377" i="9"/>
  <c r="BM377" i="9"/>
  <c r="BL377" i="9"/>
  <c r="BQ376" i="9"/>
  <c r="BP376" i="9"/>
  <c r="BO376" i="9"/>
  <c r="BN376" i="9"/>
  <c r="BM376" i="9"/>
  <c r="BL376" i="9"/>
  <c r="BQ375" i="9"/>
  <c r="BP375" i="9"/>
  <c r="BO375" i="9"/>
  <c r="BN375" i="9"/>
  <c r="BM375" i="9"/>
  <c r="BL375" i="9"/>
  <c r="BQ374" i="9"/>
  <c r="BP374" i="9"/>
  <c r="BO374" i="9"/>
  <c r="BN374" i="9"/>
  <c r="BM374" i="9"/>
  <c r="BL374" i="9"/>
  <c r="BQ373" i="9"/>
  <c r="BP373" i="9"/>
  <c r="BO373" i="9"/>
  <c r="BN373" i="9"/>
  <c r="BM373" i="9"/>
  <c r="BL373" i="9"/>
  <c r="BQ372" i="9"/>
  <c r="BP372" i="9"/>
  <c r="BO372" i="9"/>
  <c r="BN372" i="9"/>
  <c r="BM372" i="9"/>
  <c r="BL372" i="9"/>
  <c r="BQ371" i="9"/>
  <c r="BP371" i="9"/>
  <c r="BO371" i="9"/>
  <c r="BN371" i="9"/>
  <c r="BM371" i="9"/>
  <c r="BL371" i="9"/>
  <c r="BQ370" i="9"/>
  <c r="BP370" i="9"/>
  <c r="BO370" i="9"/>
  <c r="BN370" i="9"/>
  <c r="BM370" i="9"/>
  <c r="BL370" i="9"/>
  <c r="BQ369" i="9"/>
  <c r="BP369" i="9"/>
  <c r="BO369" i="9"/>
  <c r="BN369" i="9"/>
  <c r="BM369" i="9"/>
  <c r="BL369" i="9"/>
  <c r="BQ368" i="9"/>
  <c r="BP368" i="9"/>
  <c r="BO368" i="9"/>
  <c r="BN368" i="9"/>
  <c r="BM368" i="9"/>
  <c r="BL368" i="9"/>
  <c r="BQ367" i="9"/>
  <c r="BP367" i="9"/>
  <c r="BO367" i="9"/>
  <c r="BN367" i="9"/>
  <c r="BM367" i="9"/>
  <c r="BL367" i="9"/>
  <c r="BQ366" i="9"/>
  <c r="BP366" i="9"/>
  <c r="BO366" i="9"/>
  <c r="BN366" i="9"/>
  <c r="BM366" i="9"/>
  <c r="BL366" i="9"/>
  <c r="BQ365" i="9"/>
  <c r="BP365" i="9"/>
  <c r="BO365" i="9"/>
  <c r="BN365" i="9"/>
  <c r="BM365" i="9"/>
  <c r="BL365" i="9"/>
  <c r="BQ364" i="9"/>
  <c r="BP364" i="9"/>
  <c r="BO364" i="9"/>
  <c r="BN364" i="9"/>
  <c r="BM364" i="9"/>
  <c r="BL364" i="9"/>
  <c r="BQ363" i="9"/>
  <c r="BP363" i="9"/>
  <c r="BO363" i="9"/>
  <c r="BN363" i="9"/>
  <c r="BM363" i="9"/>
  <c r="BL363" i="9"/>
  <c r="BQ362" i="9"/>
  <c r="BP362" i="9"/>
  <c r="BO362" i="9"/>
  <c r="BN362" i="9"/>
  <c r="BM362" i="9"/>
  <c r="BL362" i="9"/>
  <c r="BQ361" i="9"/>
  <c r="BP361" i="9"/>
  <c r="BO361" i="9"/>
  <c r="BN361" i="9"/>
  <c r="BM361" i="9"/>
  <c r="BL361" i="9"/>
  <c r="BQ360" i="9"/>
  <c r="BP360" i="9"/>
  <c r="BO360" i="9"/>
  <c r="BN360" i="9"/>
  <c r="BM360" i="9"/>
  <c r="BL360" i="9"/>
  <c r="BQ359" i="9"/>
  <c r="BP359" i="9"/>
  <c r="BO359" i="9"/>
  <c r="BN359" i="9"/>
  <c r="BM359" i="9"/>
  <c r="BL359" i="9"/>
  <c r="BQ358" i="9"/>
  <c r="BP358" i="9"/>
  <c r="BO358" i="9"/>
  <c r="BN358" i="9"/>
  <c r="BM358" i="9"/>
  <c r="BL358" i="9"/>
  <c r="BQ357" i="9"/>
  <c r="BP357" i="9"/>
  <c r="BO357" i="9"/>
  <c r="BN357" i="9"/>
  <c r="BM357" i="9"/>
  <c r="BL357" i="9"/>
  <c r="BQ356" i="9"/>
  <c r="BP356" i="9"/>
  <c r="BO356" i="9"/>
  <c r="BN356" i="9"/>
  <c r="BM356" i="9"/>
  <c r="BL356" i="9"/>
  <c r="BQ355" i="9"/>
  <c r="BP355" i="9"/>
  <c r="BO355" i="9"/>
  <c r="BN355" i="9"/>
  <c r="BM355" i="9"/>
  <c r="BL355" i="9"/>
  <c r="BQ354" i="9"/>
  <c r="BP354" i="9"/>
  <c r="BO354" i="9"/>
  <c r="BN354" i="9"/>
  <c r="BM354" i="9"/>
  <c r="BL354" i="9"/>
  <c r="BQ353" i="9"/>
  <c r="BP353" i="9"/>
  <c r="BO353" i="9"/>
  <c r="BN353" i="9"/>
  <c r="BM353" i="9"/>
  <c r="BL353" i="9"/>
  <c r="BQ352" i="9"/>
  <c r="BP352" i="9"/>
  <c r="BO352" i="9"/>
  <c r="BN352" i="9"/>
  <c r="BM352" i="9"/>
  <c r="BL352" i="9"/>
  <c r="BQ351" i="9"/>
  <c r="BP351" i="9"/>
  <c r="BO351" i="9"/>
  <c r="BN351" i="9"/>
  <c r="BM351" i="9"/>
  <c r="BL351" i="9"/>
  <c r="BQ350" i="9"/>
  <c r="BP350" i="9"/>
  <c r="BO350" i="9"/>
  <c r="BN350" i="9"/>
  <c r="BM350" i="9"/>
  <c r="BL350" i="9"/>
  <c r="BQ349" i="9"/>
  <c r="BP349" i="9"/>
  <c r="BO349" i="9"/>
  <c r="BN349" i="9"/>
  <c r="BM349" i="9"/>
  <c r="BL349" i="9"/>
  <c r="BQ348" i="9"/>
  <c r="BP348" i="9"/>
  <c r="BO348" i="9"/>
  <c r="BN348" i="9"/>
  <c r="BM348" i="9"/>
  <c r="BL348" i="9"/>
  <c r="BQ347" i="9"/>
  <c r="BP347" i="9"/>
  <c r="BO347" i="9"/>
  <c r="BN347" i="9"/>
  <c r="BM347" i="9"/>
  <c r="BL347" i="9"/>
  <c r="BQ346" i="9"/>
  <c r="BP346" i="9"/>
  <c r="BO346" i="9"/>
  <c r="BN346" i="9"/>
  <c r="BM346" i="9"/>
  <c r="BL346" i="9"/>
  <c r="BQ345" i="9"/>
  <c r="BP345" i="9"/>
  <c r="BO345" i="9"/>
  <c r="BN345" i="9"/>
  <c r="BM345" i="9"/>
  <c r="BL345" i="9"/>
  <c r="BQ344" i="9"/>
  <c r="BP344" i="9"/>
  <c r="BO344" i="9"/>
  <c r="BN344" i="9"/>
  <c r="BM344" i="9"/>
  <c r="BL344" i="9"/>
  <c r="BQ343" i="9"/>
  <c r="BP343" i="9"/>
  <c r="BO343" i="9"/>
  <c r="BN343" i="9"/>
  <c r="BM343" i="9"/>
  <c r="BL343" i="9"/>
  <c r="BQ342" i="9"/>
  <c r="BP342" i="9"/>
  <c r="BO342" i="9"/>
  <c r="BN342" i="9"/>
  <c r="BM342" i="9"/>
  <c r="BL342" i="9"/>
  <c r="BQ341" i="9"/>
  <c r="BP341" i="9"/>
  <c r="BO341" i="9"/>
  <c r="BN341" i="9"/>
  <c r="BM341" i="9"/>
  <c r="BL341" i="9"/>
  <c r="BQ340" i="9"/>
  <c r="BP340" i="9"/>
  <c r="BO340" i="9"/>
  <c r="BN340" i="9"/>
  <c r="BM340" i="9"/>
  <c r="BL340" i="9"/>
  <c r="BQ339" i="9"/>
  <c r="BP339" i="9"/>
  <c r="BO339" i="9"/>
  <c r="BN339" i="9"/>
  <c r="BM339" i="9"/>
  <c r="BL339" i="9"/>
  <c r="BQ338" i="9"/>
  <c r="BP338" i="9"/>
  <c r="BO338" i="9"/>
  <c r="BN338" i="9"/>
  <c r="BM338" i="9"/>
  <c r="BL338" i="9"/>
  <c r="BQ337" i="9"/>
  <c r="BP337" i="9"/>
  <c r="BO337" i="9"/>
  <c r="BN337" i="9"/>
  <c r="BM337" i="9"/>
  <c r="BL337" i="9"/>
  <c r="BQ336" i="9"/>
  <c r="BP336" i="9"/>
  <c r="BO336" i="9"/>
  <c r="BN336" i="9"/>
  <c r="BM336" i="9"/>
  <c r="BL336" i="9"/>
  <c r="BQ335" i="9"/>
  <c r="BP335" i="9"/>
  <c r="BO335" i="9"/>
  <c r="BN335" i="9"/>
  <c r="BM335" i="9"/>
  <c r="BL335" i="9"/>
  <c r="BQ334" i="9"/>
  <c r="BP334" i="9"/>
  <c r="BO334" i="9"/>
  <c r="BN334" i="9"/>
  <c r="BM334" i="9"/>
  <c r="BL334" i="9"/>
  <c r="BQ333" i="9"/>
  <c r="BP333" i="9"/>
  <c r="BO333" i="9"/>
  <c r="BN333" i="9"/>
  <c r="BM333" i="9"/>
  <c r="BL333" i="9"/>
  <c r="BQ332" i="9"/>
  <c r="BP332" i="9"/>
  <c r="BO332" i="9"/>
  <c r="BN332" i="9"/>
  <c r="BM332" i="9"/>
  <c r="BL332" i="9"/>
  <c r="BQ331" i="9"/>
  <c r="BP331" i="9"/>
  <c r="BO331" i="9"/>
  <c r="BN331" i="9"/>
  <c r="BM331" i="9"/>
  <c r="BL331" i="9"/>
  <c r="BQ330" i="9"/>
  <c r="BP330" i="9"/>
  <c r="BO330" i="9"/>
  <c r="BN330" i="9"/>
  <c r="BM330" i="9"/>
  <c r="BL330" i="9"/>
  <c r="BQ329" i="9"/>
  <c r="BP329" i="9"/>
  <c r="BO329" i="9"/>
  <c r="BN329" i="9"/>
  <c r="BM329" i="9"/>
  <c r="BL329" i="9"/>
  <c r="BQ328" i="9"/>
  <c r="BP328" i="9"/>
  <c r="BO328" i="9"/>
  <c r="BN328" i="9"/>
  <c r="BM328" i="9"/>
  <c r="BL328" i="9"/>
  <c r="BQ327" i="9"/>
  <c r="BP327" i="9"/>
  <c r="BO327" i="9"/>
  <c r="BN327" i="9"/>
  <c r="BM327" i="9"/>
  <c r="BL327" i="9"/>
  <c r="BQ326" i="9"/>
  <c r="BP326" i="9"/>
  <c r="BO326" i="9"/>
  <c r="BN326" i="9"/>
  <c r="BM326" i="9"/>
  <c r="BL326" i="9"/>
  <c r="BQ325" i="9"/>
  <c r="BP325" i="9"/>
  <c r="BO325" i="9"/>
  <c r="BN325" i="9"/>
  <c r="BM325" i="9"/>
  <c r="BL325" i="9"/>
  <c r="BQ324" i="9"/>
  <c r="BP324" i="9"/>
  <c r="BO324" i="9"/>
  <c r="BN324" i="9"/>
  <c r="BM324" i="9"/>
  <c r="BL324" i="9"/>
  <c r="BQ323" i="9"/>
  <c r="BP323" i="9"/>
  <c r="BO323" i="9"/>
  <c r="BN323" i="9"/>
  <c r="BM323" i="9"/>
  <c r="BL323" i="9"/>
  <c r="BQ322" i="9"/>
  <c r="BP322" i="9"/>
  <c r="BO322" i="9"/>
  <c r="BN322" i="9"/>
  <c r="BM322" i="9"/>
  <c r="BL322" i="9"/>
  <c r="BQ321" i="9"/>
  <c r="BP321" i="9"/>
  <c r="BO321" i="9"/>
  <c r="BN321" i="9"/>
  <c r="BM321" i="9"/>
  <c r="BL321" i="9"/>
  <c r="BQ320" i="9"/>
  <c r="BP320" i="9"/>
  <c r="BO320" i="9"/>
  <c r="BN320" i="9"/>
  <c r="BM320" i="9"/>
  <c r="BL320" i="9"/>
  <c r="BQ319" i="9"/>
  <c r="BP319" i="9"/>
  <c r="BO319" i="9"/>
  <c r="BN319" i="9"/>
  <c r="BM319" i="9"/>
  <c r="BL319" i="9"/>
  <c r="BQ318" i="9"/>
  <c r="BP318" i="9"/>
  <c r="BO318" i="9"/>
  <c r="BN318" i="9"/>
  <c r="BM318" i="9"/>
  <c r="BL318" i="9"/>
  <c r="BQ317" i="9"/>
  <c r="BP317" i="9"/>
  <c r="BO317" i="9"/>
  <c r="BN317" i="9"/>
  <c r="BM317" i="9"/>
  <c r="BL317" i="9"/>
  <c r="BQ316" i="9"/>
  <c r="BP316" i="9"/>
  <c r="BO316" i="9"/>
  <c r="BN316" i="9"/>
  <c r="BM316" i="9"/>
  <c r="BL316" i="9"/>
  <c r="BQ315" i="9"/>
  <c r="BP315" i="9"/>
  <c r="BO315" i="9"/>
  <c r="BN315" i="9"/>
  <c r="BM315" i="9"/>
  <c r="BL315" i="9"/>
  <c r="BQ314" i="9"/>
  <c r="BP314" i="9"/>
  <c r="BO314" i="9"/>
  <c r="BN314" i="9"/>
  <c r="BM314" i="9"/>
  <c r="BL314" i="9"/>
  <c r="BQ313" i="9"/>
  <c r="BP313" i="9"/>
  <c r="BO313" i="9"/>
  <c r="BN313" i="9"/>
  <c r="BM313" i="9"/>
  <c r="BL313" i="9"/>
  <c r="BQ312" i="9"/>
  <c r="BP312" i="9"/>
  <c r="BO312" i="9"/>
  <c r="BN312" i="9"/>
  <c r="BM312" i="9"/>
  <c r="BL312" i="9"/>
  <c r="BQ311" i="9"/>
  <c r="BP311" i="9"/>
  <c r="BO311" i="9"/>
  <c r="BN311" i="9"/>
  <c r="BM311" i="9"/>
  <c r="BL311" i="9"/>
  <c r="BQ310" i="9"/>
  <c r="BP310" i="9"/>
  <c r="BO310" i="9"/>
  <c r="BN310" i="9"/>
  <c r="BM310" i="9"/>
  <c r="BL310" i="9"/>
  <c r="BQ309" i="9"/>
  <c r="BP309" i="9"/>
  <c r="BO309" i="9"/>
  <c r="BN309" i="9"/>
  <c r="BM309" i="9"/>
  <c r="BL309" i="9"/>
  <c r="BQ308" i="9"/>
  <c r="BP308" i="9"/>
  <c r="BO308" i="9"/>
  <c r="BN308" i="9"/>
  <c r="BM308" i="9"/>
  <c r="BL308" i="9"/>
  <c r="BQ307" i="9"/>
  <c r="BP307" i="9"/>
  <c r="BO307" i="9"/>
  <c r="BN307" i="9"/>
  <c r="BM307" i="9"/>
  <c r="BL307" i="9"/>
  <c r="BQ306" i="9"/>
  <c r="BP306" i="9"/>
  <c r="BO306" i="9"/>
  <c r="BN306" i="9"/>
  <c r="BM306" i="9"/>
  <c r="BL306" i="9"/>
  <c r="BQ305" i="9"/>
  <c r="BP305" i="9"/>
  <c r="BO305" i="9"/>
  <c r="BN305" i="9"/>
  <c r="BM305" i="9"/>
  <c r="BL305" i="9"/>
  <c r="BQ304" i="9"/>
  <c r="BP304" i="9"/>
  <c r="BO304" i="9"/>
  <c r="BN304" i="9"/>
  <c r="BM304" i="9"/>
  <c r="BL304" i="9"/>
  <c r="BQ303" i="9"/>
  <c r="BP303" i="9"/>
  <c r="BO303" i="9"/>
  <c r="BN303" i="9"/>
  <c r="BM303" i="9"/>
  <c r="BL303" i="9"/>
  <c r="BQ302" i="9"/>
  <c r="BP302" i="9"/>
  <c r="BO302" i="9"/>
  <c r="BN302" i="9"/>
  <c r="BM302" i="9"/>
  <c r="BL302" i="9"/>
  <c r="BQ301" i="9"/>
  <c r="BP301" i="9"/>
  <c r="BO301" i="9"/>
  <c r="BN301" i="9"/>
  <c r="BM301" i="9"/>
  <c r="BL301" i="9"/>
  <c r="BQ300" i="9"/>
  <c r="BP300" i="9"/>
  <c r="BO300" i="9"/>
  <c r="BN300" i="9"/>
  <c r="BM300" i="9"/>
  <c r="BL300" i="9"/>
  <c r="BQ299" i="9"/>
  <c r="BP299" i="9"/>
  <c r="BO299" i="9"/>
  <c r="BN299" i="9"/>
  <c r="BM299" i="9"/>
  <c r="BL299" i="9"/>
  <c r="BQ298" i="9"/>
  <c r="BP298" i="9"/>
  <c r="BO298" i="9"/>
  <c r="BN298" i="9"/>
  <c r="BM298" i="9"/>
  <c r="BL298" i="9"/>
  <c r="BQ297" i="9"/>
  <c r="BP297" i="9"/>
  <c r="BO297" i="9"/>
  <c r="BN297" i="9"/>
  <c r="BM297" i="9"/>
  <c r="BL297" i="9"/>
  <c r="BQ296" i="9"/>
  <c r="BP296" i="9"/>
  <c r="BO296" i="9"/>
  <c r="BN296" i="9"/>
  <c r="BM296" i="9"/>
  <c r="BL296" i="9"/>
  <c r="BQ295" i="9"/>
  <c r="BP295" i="9"/>
  <c r="BO295" i="9"/>
  <c r="BN295" i="9"/>
  <c r="BM295" i="9"/>
  <c r="BL295" i="9"/>
  <c r="BQ294" i="9"/>
  <c r="BP294" i="9"/>
  <c r="BO294" i="9"/>
  <c r="BN294" i="9"/>
  <c r="BM294" i="9"/>
  <c r="BL294" i="9"/>
  <c r="BQ293" i="9"/>
  <c r="BP293" i="9"/>
  <c r="BO293" i="9"/>
  <c r="BN293" i="9"/>
  <c r="BM293" i="9"/>
  <c r="BL293" i="9"/>
  <c r="BQ292" i="9"/>
  <c r="BP292" i="9"/>
  <c r="BO292" i="9"/>
  <c r="BN292" i="9"/>
  <c r="BM292" i="9"/>
  <c r="BL292" i="9"/>
  <c r="BQ291" i="9"/>
  <c r="BP291" i="9"/>
  <c r="BO291" i="9"/>
  <c r="BN291" i="9"/>
  <c r="BM291" i="9"/>
  <c r="BL291" i="9"/>
  <c r="BQ290" i="9"/>
  <c r="BP290" i="9"/>
  <c r="BO290" i="9"/>
  <c r="BN290" i="9"/>
  <c r="BM290" i="9"/>
  <c r="BL290" i="9"/>
  <c r="BQ289" i="9"/>
  <c r="BP289" i="9"/>
  <c r="BO289" i="9"/>
  <c r="BN289" i="9"/>
  <c r="BM289" i="9"/>
  <c r="BL289" i="9"/>
  <c r="BQ288" i="9"/>
  <c r="BP288" i="9"/>
  <c r="BO288" i="9"/>
  <c r="BN288" i="9"/>
  <c r="BM288" i="9"/>
  <c r="BL288" i="9"/>
  <c r="BQ287" i="9"/>
  <c r="BP287" i="9"/>
  <c r="BO287" i="9"/>
  <c r="BN287" i="9"/>
  <c r="BM287" i="9"/>
  <c r="BL287" i="9"/>
  <c r="BQ286" i="9"/>
  <c r="BP286" i="9"/>
  <c r="BO286" i="9"/>
  <c r="BN286" i="9"/>
  <c r="BM286" i="9"/>
  <c r="BL286" i="9"/>
  <c r="BQ285" i="9"/>
  <c r="BP285" i="9"/>
  <c r="BO285" i="9"/>
  <c r="BN285" i="9"/>
  <c r="BM285" i="9"/>
  <c r="BL285" i="9"/>
  <c r="BQ284" i="9"/>
  <c r="BP284" i="9"/>
  <c r="BO284" i="9"/>
  <c r="BN284" i="9"/>
  <c r="BM284" i="9"/>
  <c r="BL284" i="9"/>
  <c r="BQ283" i="9"/>
  <c r="BP283" i="9"/>
  <c r="BO283" i="9"/>
  <c r="BN283" i="9"/>
  <c r="BM283" i="9"/>
  <c r="BL283" i="9"/>
  <c r="BQ282" i="9"/>
  <c r="BP282" i="9"/>
  <c r="BO282" i="9"/>
  <c r="BN282" i="9"/>
  <c r="BM282" i="9"/>
  <c r="BL282" i="9"/>
  <c r="BQ281" i="9"/>
  <c r="BP281" i="9"/>
  <c r="BO281" i="9"/>
  <c r="BN281" i="9"/>
  <c r="BM281" i="9"/>
  <c r="BL281" i="9"/>
  <c r="BQ280" i="9"/>
  <c r="BP280" i="9"/>
  <c r="BO280" i="9"/>
  <c r="BN280" i="9"/>
  <c r="BM280" i="9"/>
  <c r="BL280" i="9"/>
  <c r="BQ279" i="9"/>
  <c r="BP279" i="9"/>
  <c r="BO279" i="9"/>
  <c r="BN279" i="9"/>
  <c r="BM279" i="9"/>
  <c r="BL279" i="9"/>
  <c r="BQ278" i="9"/>
  <c r="BP278" i="9"/>
  <c r="BO278" i="9"/>
  <c r="BN278" i="9"/>
  <c r="BM278" i="9"/>
  <c r="BL278" i="9"/>
  <c r="BQ277" i="9"/>
  <c r="BP277" i="9"/>
  <c r="BO277" i="9"/>
  <c r="BN277" i="9"/>
  <c r="BM277" i="9"/>
  <c r="BL277" i="9"/>
  <c r="BQ276" i="9"/>
  <c r="BP276" i="9"/>
  <c r="BO276" i="9"/>
  <c r="BN276" i="9"/>
  <c r="BM276" i="9"/>
  <c r="BL276" i="9"/>
  <c r="BQ275" i="9"/>
  <c r="BP275" i="9"/>
  <c r="BO275" i="9"/>
  <c r="BN275" i="9"/>
  <c r="BM275" i="9"/>
  <c r="BL275" i="9"/>
  <c r="BQ274" i="9"/>
  <c r="BP274" i="9"/>
  <c r="BO274" i="9"/>
  <c r="BN274" i="9"/>
  <c r="BM274" i="9"/>
  <c r="BL274" i="9"/>
  <c r="BQ273" i="9"/>
  <c r="BP273" i="9"/>
  <c r="BO273" i="9"/>
  <c r="BN273" i="9"/>
  <c r="BM273" i="9"/>
  <c r="BL273" i="9"/>
  <c r="BQ272" i="9"/>
  <c r="BP272" i="9"/>
  <c r="BO272" i="9"/>
  <c r="BN272" i="9"/>
  <c r="BM272" i="9"/>
  <c r="BL272" i="9"/>
  <c r="BQ271" i="9"/>
  <c r="BP271" i="9"/>
  <c r="BO271" i="9"/>
  <c r="BN271" i="9"/>
  <c r="BM271" i="9"/>
  <c r="BL271" i="9"/>
  <c r="BQ270" i="9"/>
  <c r="BP270" i="9"/>
  <c r="BO270" i="9"/>
  <c r="BN270" i="9"/>
  <c r="BM270" i="9"/>
  <c r="BL270" i="9"/>
  <c r="BQ269" i="9"/>
  <c r="BP269" i="9"/>
  <c r="BO269" i="9"/>
  <c r="BN269" i="9"/>
  <c r="BM269" i="9"/>
  <c r="BL269" i="9"/>
  <c r="BQ268" i="9"/>
  <c r="BP268" i="9"/>
  <c r="BO268" i="9"/>
  <c r="BN268" i="9"/>
  <c r="BM268" i="9"/>
  <c r="BL268" i="9"/>
  <c r="BQ267" i="9"/>
  <c r="BP267" i="9"/>
  <c r="BO267" i="9"/>
  <c r="BN267" i="9"/>
  <c r="BM267" i="9"/>
  <c r="BL267" i="9"/>
  <c r="BQ266" i="9"/>
  <c r="BP266" i="9"/>
  <c r="BO266" i="9"/>
  <c r="BN266" i="9"/>
  <c r="BM266" i="9"/>
  <c r="BL266" i="9"/>
  <c r="BQ265" i="9"/>
  <c r="BP265" i="9"/>
  <c r="BO265" i="9"/>
  <c r="BN265" i="9"/>
  <c r="BM265" i="9"/>
  <c r="BL265" i="9"/>
  <c r="BQ264" i="9"/>
  <c r="BP264" i="9"/>
  <c r="BO264" i="9"/>
  <c r="BN264" i="9"/>
  <c r="BM264" i="9"/>
  <c r="BL264" i="9"/>
  <c r="BQ263" i="9"/>
  <c r="BP263" i="9"/>
  <c r="BO263" i="9"/>
  <c r="BN263" i="9"/>
  <c r="BM263" i="9"/>
  <c r="BL263" i="9"/>
  <c r="BQ262" i="9"/>
  <c r="BP262" i="9"/>
  <c r="BO262" i="9"/>
  <c r="BN262" i="9"/>
  <c r="BM262" i="9"/>
  <c r="BL262" i="9"/>
  <c r="BQ261" i="9"/>
  <c r="BP261" i="9"/>
  <c r="BO261" i="9"/>
  <c r="BN261" i="9"/>
  <c r="BM261" i="9"/>
  <c r="BL261" i="9"/>
  <c r="BQ260" i="9"/>
  <c r="BP260" i="9"/>
  <c r="BO260" i="9"/>
  <c r="BN260" i="9"/>
  <c r="BM260" i="9"/>
  <c r="BL260" i="9"/>
  <c r="BQ259" i="9"/>
  <c r="BP259" i="9"/>
  <c r="BO259" i="9"/>
  <c r="BN259" i="9"/>
  <c r="BM259" i="9"/>
  <c r="BL259" i="9"/>
  <c r="BQ258" i="9"/>
  <c r="BP258" i="9"/>
  <c r="BO258" i="9"/>
  <c r="BN258" i="9"/>
  <c r="BM258" i="9"/>
  <c r="BL258" i="9"/>
  <c r="BQ257" i="9"/>
  <c r="BP257" i="9"/>
  <c r="BO257" i="9"/>
  <c r="BN257" i="9"/>
  <c r="BM257" i="9"/>
  <c r="BL257" i="9"/>
  <c r="BQ256" i="9"/>
  <c r="BP256" i="9"/>
  <c r="BO256" i="9"/>
  <c r="BN256" i="9"/>
  <c r="BM256" i="9"/>
  <c r="BL256" i="9"/>
  <c r="BQ255" i="9"/>
  <c r="BP255" i="9"/>
  <c r="BO255" i="9"/>
  <c r="BN255" i="9"/>
  <c r="BM255" i="9"/>
  <c r="BL255" i="9"/>
  <c r="BQ254" i="9"/>
  <c r="BP254" i="9"/>
  <c r="BO254" i="9"/>
  <c r="BN254" i="9"/>
  <c r="BM254" i="9"/>
  <c r="BL254" i="9"/>
  <c r="BQ253" i="9"/>
  <c r="BP253" i="9"/>
  <c r="BO253" i="9"/>
  <c r="BN253" i="9"/>
  <c r="BM253" i="9"/>
  <c r="BL253" i="9"/>
  <c r="BQ252" i="9"/>
  <c r="BP252" i="9"/>
  <c r="BO252" i="9"/>
  <c r="BN252" i="9"/>
  <c r="BM252" i="9"/>
  <c r="BL252" i="9"/>
  <c r="BQ251" i="9"/>
  <c r="BP251" i="9"/>
  <c r="BO251" i="9"/>
  <c r="BN251" i="9"/>
  <c r="BM251" i="9"/>
  <c r="BL251" i="9"/>
  <c r="BQ250" i="9"/>
  <c r="BP250" i="9"/>
  <c r="BO250" i="9"/>
  <c r="BN250" i="9"/>
  <c r="BM250" i="9"/>
  <c r="BL250" i="9"/>
  <c r="BQ249" i="9"/>
  <c r="BP249" i="9"/>
  <c r="BO249" i="9"/>
  <c r="BN249" i="9"/>
  <c r="BM249" i="9"/>
  <c r="BL249" i="9"/>
  <c r="BQ248" i="9"/>
  <c r="BP248" i="9"/>
  <c r="BO248" i="9"/>
  <c r="BN248" i="9"/>
  <c r="BM248" i="9"/>
  <c r="BL248" i="9"/>
  <c r="BQ247" i="9"/>
  <c r="BP247" i="9"/>
  <c r="BO247" i="9"/>
  <c r="BN247" i="9"/>
  <c r="BM247" i="9"/>
  <c r="BL247" i="9"/>
  <c r="BQ246" i="9"/>
  <c r="BP246" i="9"/>
  <c r="BO246" i="9"/>
  <c r="BN246" i="9"/>
  <c r="BM246" i="9"/>
  <c r="BL246" i="9"/>
  <c r="BQ245" i="9"/>
  <c r="BP245" i="9"/>
  <c r="BO245" i="9"/>
  <c r="BN245" i="9"/>
  <c r="BM245" i="9"/>
  <c r="BL245" i="9"/>
  <c r="BQ244" i="9"/>
  <c r="BP244" i="9"/>
  <c r="BO244" i="9"/>
  <c r="BN244" i="9"/>
  <c r="BM244" i="9"/>
  <c r="BL244" i="9"/>
  <c r="BQ243" i="9"/>
  <c r="BP243" i="9"/>
  <c r="BO243" i="9"/>
  <c r="BN243" i="9"/>
  <c r="BM243" i="9"/>
  <c r="BL243" i="9"/>
  <c r="BQ242" i="9"/>
  <c r="BP242" i="9"/>
  <c r="BO242" i="9"/>
  <c r="BN242" i="9"/>
  <c r="BM242" i="9"/>
  <c r="BL242" i="9"/>
  <c r="BQ241" i="9"/>
  <c r="BP241" i="9"/>
  <c r="BO241" i="9"/>
  <c r="BN241" i="9"/>
  <c r="BM241" i="9"/>
  <c r="BL241" i="9"/>
  <c r="BQ240" i="9"/>
  <c r="BP240" i="9"/>
  <c r="BO240" i="9"/>
  <c r="BN240" i="9"/>
  <c r="BM240" i="9"/>
  <c r="BL240" i="9"/>
  <c r="BQ239" i="9"/>
  <c r="BP239" i="9"/>
  <c r="BO239" i="9"/>
  <c r="BN239" i="9"/>
  <c r="BM239" i="9"/>
  <c r="BL239" i="9"/>
  <c r="BQ238" i="9"/>
  <c r="BP238" i="9"/>
  <c r="BO238" i="9"/>
  <c r="BN238" i="9"/>
  <c r="BM238" i="9"/>
  <c r="BL238" i="9"/>
  <c r="BQ237" i="9"/>
  <c r="BP237" i="9"/>
  <c r="BO237" i="9"/>
  <c r="BN237" i="9"/>
  <c r="BM237" i="9"/>
  <c r="BL237" i="9"/>
  <c r="BQ236" i="9"/>
  <c r="BP236" i="9"/>
  <c r="BO236" i="9"/>
  <c r="BN236" i="9"/>
  <c r="BM236" i="9"/>
  <c r="BL236" i="9"/>
  <c r="BQ235" i="9"/>
  <c r="BP235" i="9"/>
  <c r="BO235" i="9"/>
  <c r="BN235" i="9"/>
  <c r="BM235" i="9"/>
  <c r="BL235" i="9"/>
  <c r="BQ234" i="9"/>
  <c r="BP234" i="9"/>
  <c r="BO234" i="9"/>
  <c r="BN234" i="9"/>
  <c r="BM234" i="9"/>
  <c r="BL234" i="9"/>
  <c r="BQ233" i="9"/>
  <c r="BP233" i="9"/>
  <c r="BO233" i="9"/>
  <c r="BN233" i="9"/>
  <c r="BM233" i="9"/>
  <c r="BL233" i="9"/>
  <c r="BQ232" i="9"/>
  <c r="BP232" i="9"/>
  <c r="BO232" i="9"/>
  <c r="BN232" i="9"/>
  <c r="BM232" i="9"/>
  <c r="BL232" i="9"/>
  <c r="BQ231" i="9"/>
  <c r="BP231" i="9"/>
  <c r="BO231" i="9"/>
  <c r="BN231" i="9"/>
  <c r="BM231" i="9"/>
  <c r="BL231" i="9"/>
  <c r="BQ230" i="9"/>
  <c r="BP230" i="9"/>
  <c r="BO230" i="9"/>
  <c r="BN230" i="9"/>
  <c r="BM230" i="9"/>
  <c r="BL230" i="9"/>
  <c r="BQ229" i="9"/>
  <c r="BP229" i="9"/>
  <c r="BO229" i="9"/>
  <c r="BN229" i="9"/>
  <c r="BM229" i="9"/>
  <c r="BL229" i="9"/>
  <c r="BQ228" i="9"/>
  <c r="BP228" i="9"/>
  <c r="BO228" i="9"/>
  <c r="BN228" i="9"/>
  <c r="BM228" i="9"/>
  <c r="BL228" i="9"/>
  <c r="BQ227" i="9"/>
  <c r="BP227" i="9"/>
  <c r="BO227" i="9"/>
  <c r="BN227" i="9"/>
  <c r="BM227" i="9"/>
  <c r="BL227" i="9"/>
  <c r="BQ226" i="9"/>
  <c r="BP226" i="9"/>
  <c r="BO226" i="9"/>
  <c r="BN226" i="9"/>
  <c r="BM226" i="9"/>
  <c r="BL226" i="9"/>
  <c r="BQ225" i="9"/>
  <c r="BP225" i="9"/>
  <c r="BO225" i="9"/>
  <c r="BN225" i="9"/>
  <c r="BM225" i="9"/>
  <c r="BL225" i="9"/>
  <c r="BQ224" i="9"/>
  <c r="BP224" i="9"/>
  <c r="BO224" i="9"/>
  <c r="BN224" i="9"/>
  <c r="BM224" i="9"/>
  <c r="BL224" i="9"/>
  <c r="BQ223" i="9"/>
  <c r="BP223" i="9"/>
  <c r="BO223" i="9"/>
  <c r="BN223" i="9"/>
  <c r="BM223" i="9"/>
  <c r="BL223" i="9"/>
  <c r="BQ222" i="9"/>
  <c r="BP222" i="9"/>
  <c r="BO222" i="9"/>
  <c r="BN222" i="9"/>
  <c r="BM222" i="9"/>
  <c r="BL222" i="9"/>
  <c r="BQ221" i="9"/>
  <c r="BP221" i="9"/>
  <c r="BO221" i="9"/>
  <c r="BN221" i="9"/>
  <c r="BM221" i="9"/>
  <c r="BL221" i="9"/>
  <c r="BQ220" i="9"/>
  <c r="BP220" i="9"/>
  <c r="BO220" i="9"/>
  <c r="BN220" i="9"/>
  <c r="BM220" i="9"/>
  <c r="BL220" i="9"/>
  <c r="BQ219" i="9"/>
  <c r="BP219" i="9"/>
  <c r="BO219" i="9"/>
  <c r="BN219" i="9"/>
  <c r="BM219" i="9"/>
  <c r="BL219" i="9"/>
  <c r="BQ218" i="9"/>
  <c r="BP218" i="9"/>
  <c r="BO218" i="9"/>
  <c r="BN218" i="9"/>
  <c r="BM218" i="9"/>
  <c r="BL218" i="9"/>
  <c r="BQ217" i="9"/>
  <c r="BP217" i="9"/>
  <c r="BO217" i="9"/>
  <c r="BN217" i="9"/>
  <c r="BM217" i="9"/>
  <c r="BL217" i="9"/>
  <c r="BQ216" i="9"/>
  <c r="BP216" i="9"/>
  <c r="BO216" i="9"/>
  <c r="BN216" i="9"/>
  <c r="BM216" i="9"/>
  <c r="BL216" i="9"/>
  <c r="BQ215" i="9"/>
  <c r="BP215" i="9"/>
  <c r="BO215" i="9"/>
  <c r="BN215" i="9"/>
  <c r="BM215" i="9"/>
  <c r="BL215" i="9"/>
  <c r="BQ214" i="9"/>
  <c r="BP214" i="9"/>
  <c r="BO214" i="9"/>
  <c r="BN214" i="9"/>
  <c r="BM214" i="9"/>
  <c r="BL214" i="9"/>
  <c r="BQ213" i="9"/>
  <c r="BP213" i="9"/>
  <c r="BO213" i="9"/>
  <c r="BN213" i="9"/>
  <c r="BM213" i="9"/>
  <c r="BL213" i="9"/>
  <c r="BQ212" i="9"/>
  <c r="BP212" i="9"/>
  <c r="BO212" i="9"/>
  <c r="BN212" i="9"/>
  <c r="BM212" i="9"/>
  <c r="BL212" i="9"/>
  <c r="BQ211" i="9"/>
  <c r="BP211" i="9"/>
  <c r="BO211" i="9"/>
  <c r="BN211" i="9"/>
  <c r="BM211" i="9"/>
  <c r="BL211" i="9"/>
  <c r="BQ210" i="9"/>
  <c r="BP210" i="9"/>
  <c r="BO210" i="9"/>
  <c r="BN210" i="9"/>
  <c r="BM210" i="9"/>
  <c r="BL210" i="9"/>
  <c r="BQ209" i="9"/>
  <c r="BP209" i="9"/>
  <c r="BO209" i="9"/>
  <c r="BN209" i="9"/>
  <c r="BM209" i="9"/>
  <c r="BL209" i="9"/>
  <c r="BQ208" i="9"/>
  <c r="BP208" i="9"/>
  <c r="BO208" i="9"/>
  <c r="BN208" i="9"/>
  <c r="BM208" i="9"/>
  <c r="BL208" i="9"/>
  <c r="BQ207" i="9"/>
  <c r="BP207" i="9"/>
  <c r="BO207" i="9"/>
  <c r="BN207" i="9"/>
  <c r="BM207" i="9"/>
  <c r="BL207" i="9"/>
  <c r="BQ206" i="9"/>
  <c r="BP206" i="9"/>
  <c r="BO206" i="9"/>
  <c r="BN206" i="9"/>
  <c r="BM206" i="9"/>
  <c r="BL206" i="9"/>
  <c r="BQ205" i="9"/>
  <c r="BP205" i="9"/>
  <c r="BO205" i="9"/>
  <c r="BN205" i="9"/>
  <c r="BM205" i="9"/>
  <c r="BL205" i="9"/>
  <c r="BQ204" i="9"/>
  <c r="BP204" i="9"/>
  <c r="BO204" i="9"/>
  <c r="BN204" i="9"/>
  <c r="BM204" i="9"/>
  <c r="BL204" i="9"/>
  <c r="BQ203" i="9"/>
  <c r="BP203" i="9"/>
  <c r="BO203" i="9"/>
  <c r="BN203" i="9"/>
  <c r="BM203" i="9"/>
  <c r="BL203" i="9"/>
  <c r="BQ202" i="9"/>
  <c r="BP202" i="9"/>
  <c r="BO202" i="9"/>
  <c r="BN202" i="9"/>
  <c r="BM202" i="9"/>
  <c r="BL202" i="9"/>
  <c r="BQ201" i="9"/>
  <c r="BP201" i="9"/>
  <c r="BO201" i="9"/>
  <c r="BN201" i="9"/>
  <c r="BM201" i="9"/>
  <c r="BL201" i="9"/>
  <c r="BQ200" i="9"/>
  <c r="BP200" i="9"/>
  <c r="BO200" i="9"/>
  <c r="BN200" i="9"/>
  <c r="BM200" i="9"/>
  <c r="BL200" i="9"/>
  <c r="BQ199" i="9"/>
  <c r="BP199" i="9"/>
  <c r="BO199" i="9"/>
  <c r="BN199" i="9"/>
  <c r="BM199" i="9"/>
  <c r="BL199" i="9"/>
  <c r="BQ198" i="9"/>
  <c r="BP198" i="9"/>
  <c r="BO198" i="9"/>
  <c r="BN198" i="9"/>
  <c r="BM198" i="9"/>
  <c r="BL198" i="9"/>
  <c r="BQ197" i="9"/>
  <c r="BP197" i="9"/>
  <c r="BO197" i="9"/>
  <c r="BN197" i="9"/>
  <c r="BM197" i="9"/>
  <c r="BL197" i="9"/>
  <c r="BQ196" i="9"/>
  <c r="BP196" i="9"/>
  <c r="BO196" i="9"/>
  <c r="BN196" i="9"/>
  <c r="BM196" i="9"/>
  <c r="BL196" i="9"/>
  <c r="BQ195" i="9"/>
  <c r="BP195" i="9"/>
  <c r="BO195" i="9"/>
  <c r="BN195" i="9"/>
  <c r="BM195" i="9"/>
  <c r="BL195" i="9"/>
  <c r="BQ194" i="9"/>
  <c r="BP194" i="9"/>
  <c r="BO194" i="9"/>
  <c r="BN194" i="9"/>
  <c r="BM194" i="9"/>
  <c r="BL194" i="9"/>
  <c r="BQ193" i="9"/>
  <c r="BP193" i="9"/>
  <c r="BO193" i="9"/>
  <c r="BN193" i="9"/>
  <c r="BM193" i="9"/>
  <c r="BL193" i="9"/>
  <c r="BQ192" i="9"/>
  <c r="BP192" i="9"/>
  <c r="BO192" i="9"/>
  <c r="BN192" i="9"/>
  <c r="BM192" i="9"/>
  <c r="BL192" i="9"/>
  <c r="BQ191" i="9"/>
  <c r="BP191" i="9"/>
  <c r="BO191" i="9"/>
  <c r="BN191" i="9"/>
  <c r="BM191" i="9"/>
  <c r="BL191" i="9"/>
  <c r="BQ190" i="9"/>
  <c r="BP190" i="9"/>
  <c r="BO190" i="9"/>
  <c r="BN190" i="9"/>
  <c r="BM190" i="9"/>
  <c r="BL190" i="9"/>
  <c r="BQ189" i="9"/>
  <c r="BP189" i="9"/>
  <c r="BO189" i="9"/>
  <c r="BN189" i="9"/>
  <c r="BM189" i="9"/>
  <c r="BL189" i="9"/>
  <c r="BQ188" i="9"/>
  <c r="BP188" i="9"/>
  <c r="BO188" i="9"/>
  <c r="BN188" i="9"/>
  <c r="BM188" i="9"/>
  <c r="BL188" i="9"/>
  <c r="BQ187" i="9"/>
  <c r="BP187" i="9"/>
  <c r="BO187" i="9"/>
  <c r="BN187" i="9"/>
  <c r="BM187" i="9"/>
  <c r="BL187" i="9"/>
  <c r="BQ186" i="9"/>
  <c r="BP186" i="9"/>
  <c r="BO186" i="9"/>
  <c r="BN186" i="9"/>
  <c r="BM186" i="9"/>
  <c r="BL186" i="9"/>
  <c r="BQ185" i="9"/>
  <c r="BP185" i="9"/>
  <c r="BO185" i="9"/>
  <c r="BN185" i="9"/>
  <c r="BM185" i="9"/>
  <c r="BL185" i="9"/>
  <c r="BQ184" i="9"/>
  <c r="BP184" i="9"/>
  <c r="BO184" i="9"/>
  <c r="BN184" i="9"/>
  <c r="BM184" i="9"/>
  <c r="BL184" i="9"/>
  <c r="BQ183" i="9"/>
  <c r="BP183" i="9"/>
  <c r="BO183" i="9"/>
  <c r="BN183" i="9"/>
  <c r="BM183" i="9"/>
  <c r="BL183" i="9"/>
  <c r="BQ182" i="9"/>
  <c r="BP182" i="9"/>
  <c r="BO182" i="9"/>
  <c r="BN182" i="9"/>
  <c r="BM182" i="9"/>
  <c r="BL182" i="9"/>
  <c r="BQ181" i="9"/>
  <c r="BP181" i="9"/>
  <c r="BO181" i="9"/>
  <c r="BN181" i="9"/>
  <c r="BM181" i="9"/>
  <c r="BL181" i="9"/>
  <c r="BQ180" i="9"/>
  <c r="BP180" i="9"/>
  <c r="BO180" i="9"/>
  <c r="BN180" i="9"/>
  <c r="BM180" i="9"/>
  <c r="BL180" i="9"/>
  <c r="BQ179" i="9"/>
  <c r="BP179" i="9"/>
  <c r="BO179" i="9"/>
  <c r="BN179" i="9"/>
  <c r="BM179" i="9"/>
  <c r="BL179" i="9"/>
  <c r="BQ178" i="9"/>
  <c r="BP178" i="9"/>
  <c r="BO178" i="9"/>
  <c r="BN178" i="9"/>
  <c r="BM178" i="9"/>
  <c r="BL178" i="9"/>
  <c r="BQ177" i="9"/>
  <c r="BP177" i="9"/>
  <c r="BO177" i="9"/>
  <c r="BN177" i="9"/>
  <c r="BM177" i="9"/>
  <c r="BL177" i="9"/>
  <c r="BQ176" i="9"/>
  <c r="BP176" i="9"/>
  <c r="BO176" i="9"/>
  <c r="BN176" i="9"/>
  <c r="BM176" i="9"/>
  <c r="BL176" i="9"/>
  <c r="BQ175" i="9"/>
  <c r="BP175" i="9"/>
  <c r="BO175" i="9"/>
  <c r="BN175" i="9"/>
  <c r="BM175" i="9"/>
  <c r="BL175" i="9"/>
  <c r="BQ174" i="9"/>
  <c r="BP174" i="9"/>
  <c r="BO174" i="9"/>
  <c r="BN174" i="9"/>
  <c r="BM174" i="9"/>
  <c r="BL174" i="9"/>
  <c r="BQ173" i="9"/>
  <c r="BP173" i="9"/>
  <c r="BO173" i="9"/>
  <c r="BN173" i="9"/>
  <c r="BM173" i="9"/>
  <c r="BL173" i="9"/>
  <c r="BQ172" i="9"/>
  <c r="BP172" i="9"/>
  <c r="BO172" i="9"/>
  <c r="BN172" i="9"/>
  <c r="BM172" i="9"/>
  <c r="BL172" i="9"/>
  <c r="BQ171" i="9"/>
  <c r="BP171" i="9"/>
  <c r="BO171" i="9"/>
  <c r="BN171" i="9"/>
  <c r="BM171" i="9"/>
  <c r="BL171" i="9"/>
  <c r="BQ170" i="9"/>
  <c r="BP170" i="9"/>
  <c r="BO170" i="9"/>
  <c r="BN170" i="9"/>
  <c r="BM170" i="9"/>
  <c r="BL170" i="9"/>
  <c r="BQ169" i="9"/>
  <c r="BP169" i="9"/>
  <c r="BO169" i="9"/>
  <c r="BN169" i="9"/>
  <c r="BM169" i="9"/>
  <c r="BL169" i="9"/>
  <c r="BQ168" i="9"/>
  <c r="BP168" i="9"/>
  <c r="BO168" i="9"/>
  <c r="BN168" i="9"/>
  <c r="BM168" i="9"/>
  <c r="BL168" i="9"/>
  <c r="BQ167" i="9"/>
  <c r="BP167" i="9"/>
  <c r="BO167" i="9"/>
  <c r="BN167" i="9"/>
  <c r="BM167" i="9"/>
  <c r="BL167" i="9"/>
  <c r="BQ166" i="9"/>
  <c r="BP166" i="9"/>
  <c r="BO166" i="9"/>
  <c r="BN166" i="9"/>
  <c r="BM166" i="9"/>
  <c r="BL166" i="9"/>
  <c r="BQ165" i="9"/>
  <c r="BP165" i="9"/>
  <c r="BO165" i="9"/>
  <c r="BN165" i="9"/>
  <c r="BM165" i="9"/>
  <c r="BL165" i="9"/>
  <c r="BQ164" i="9"/>
  <c r="BP164" i="9"/>
  <c r="BO164" i="9"/>
  <c r="BN164" i="9"/>
  <c r="BM164" i="9"/>
  <c r="BL164" i="9"/>
  <c r="BQ163" i="9"/>
  <c r="BP163" i="9"/>
  <c r="BO163" i="9"/>
  <c r="BN163" i="9"/>
  <c r="BM163" i="9"/>
  <c r="BL163" i="9"/>
  <c r="BQ162" i="9"/>
  <c r="BP162" i="9"/>
  <c r="BO162" i="9"/>
  <c r="BN162" i="9"/>
  <c r="BM162" i="9"/>
  <c r="BL162" i="9"/>
  <c r="BQ161" i="9"/>
  <c r="BP161" i="9"/>
  <c r="BO161" i="9"/>
  <c r="BN161" i="9"/>
  <c r="BM161" i="9"/>
  <c r="BL161" i="9"/>
  <c r="BQ160" i="9"/>
  <c r="BP160" i="9"/>
  <c r="BO160" i="9"/>
  <c r="BN160" i="9"/>
  <c r="BM160" i="9"/>
  <c r="BL160" i="9"/>
  <c r="BQ159" i="9"/>
  <c r="BP159" i="9"/>
  <c r="BO159" i="9"/>
  <c r="BN159" i="9"/>
  <c r="BM159" i="9"/>
  <c r="BL159" i="9"/>
  <c r="BQ158" i="9"/>
  <c r="BP158" i="9"/>
  <c r="BO158" i="9"/>
  <c r="BN158" i="9"/>
  <c r="BM158" i="9"/>
  <c r="BL158" i="9"/>
  <c r="BQ157" i="9"/>
  <c r="BP157" i="9"/>
  <c r="BO157" i="9"/>
  <c r="BN157" i="9"/>
  <c r="BM157" i="9"/>
  <c r="BL157" i="9"/>
  <c r="BQ156" i="9"/>
  <c r="BP156" i="9"/>
  <c r="BO156" i="9"/>
  <c r="BN156" i="9"/>
  <c r="BM156" i="9"/>
  <c r="BL156" i="9"/>
  <c r="BQ155" i="9"/>
  <c r="BP155" i="9"/>
  <c r="BO155" i="9"/>
  <c r="BN155" i="9"/>
  <c r="BM155" i="9"/>
  <c r="BL155" i="9"/>
  <c r="BQ154" i="9"/>
  <c r="BP154" i="9"/>
  <c r="BO154" i="9"/>
  <c r="BN154" i="9"/>
  <c r="BM154" i="9"/>
  <c r="BL154" i="9"/>
  <c r="BQ153" i="9"/>
  <c r="BP153" i="9"/>
  <c r="BO153" i="9"/>
  <c r="BN153" i="9"/>
  <c r="BM153" i="9"/>
  <c r="BL153" i="9"/>
  <c r="BQ152" i="9"/>
  <c r="BP152" i="9"/>
  <c r="BO152" i="9"/>
  <c r="BN152" i="9"/>
  <c r="BM152" i="9"/>
  <c r="BL152" i="9"/>
  <c r="BQ151" i="9"/>
  <c r="BP151" i="9"/>
  <c r="BO151" i="9"/>
  <c r="BN151" i="9"/>
  <c r="BM151" i="9"/>
  <c r="BL151" i="9"/>
  <c r="BQ150" i="9"/>
  <c r="BP150" i="9"/>
  <c r="BO150" i="9"/>
  <c r="BN150" i="9"/>
  <c r="BM150" i="9"/>
  <c r="BL150" i="9"/>
  <c r="BQ149" i="9"/>
  <c r="BP149" i="9"/>
  <c r="BO149" i="9"/>
  <c r="BN149" i="9"/>
  <c r="BM149" i="9"/>
  <c r="BL149" i="9"/>
  <c r="BQ148" i="9"/>
  <c r="BP148" i="9"/>
  <c r="BO148" i="9"/>
  <c r="BN148" i="9"/>
  <c r="BM148" i="9"/>
  <c r="BL148" i="9"/>
  <c r="BQ147" i="9"/>
  <c r="BP147" i="9"/>
  <c r="BO147" i="9"/>
  <c r="BN147" i="9"/>
  <c r="BM147" i="9"/>
  <c r="BL147" i="9"/>
  <c r="BQ146" i="9"/>
  <c r="BP146" i="9"/>
  <c r="BO146" i="9"/>
  <c r="BN146" i="9"/>
  <c r="BM146" i="9"/>
  <c r="BL146" i="9"/>
  <c r="BQ145" i="9"/>
  <c r="BP145" i="9"/>
  <c r="BO145" i="9"/>
  <c r="BN145" i="9"/>
  <c r="BM145" i="9"/>
  <c r="BL145" i="9"/>
  <c r="BQ144" i="9"/>
  <c r="BP144" i="9"/>
  <c r="BO144" i="9"/>
  <c r="BN144" i="9"/>
  <c r="BM144" i="9"/>
  <c r="BL144" i="9"/>
  <c r="BQ143" i="9"/>
  <c r="BP143" i="9"/>
  <c r="BO143" i="9"/>
  <c r="BN143" i="9"/>
  <c r="BM143" i="9"/>
  <c r="BL143" i="9"/>
  <c r="BQ142" i="9"/>
  <c r="BP142" i="9"/>
  <c r="BO142" i="9"/>
  <c r="BN142" i="9"/>
  <c r="BM142" i="9"/>
  <c r="BL142" i="9"/>
  <c r="BQ141" i="9"/>
  <c r="BP141" i="9"/>
  <c r="BO141" i="9"/>
  <c r="BN141" i="9"/>
  <c r="BM141" i="9"/>
  <c r="BL141" i="9"/>
  <c r="BQ140" i="9"/>
  <c r="BP140" i="9"/>
  <c r="BO140" i="9"/>
  <c r="BN140" i="9"/>
  <c r="BM140" i="9"/>
  <c r="BL140" i="9"/>
  <c r="BQ139" i="9"/>
  <c r="BP139" i="9"/>
  <c r="BO139" i="9"/>
  <c r="BN139" i="9"/>
  <c r="BM139" i="9"/>
  <c r="BL139" i="9"/>
  <c r="BQ138" i="9"/>
  <c r="BP138" i="9"/>
  <c r="BO138" i="9"/>
  <c r="BN138" i="9"/>
  <c r="BM138" i="9"/>
  <c r="BL138" i="9"/>
  <c r="BQ137" i="9"/>
  <c r="BP137" i="9"/>
  <c r="BO137" i="9"/>
  <c r="BN137" i="9"/>
  <c r="BM137" i="9"/>
  <c r="BL137" i="9"/>
  <c r="BQ136" i="9"/>
  <c r="BP136" i="9"/>
  <c r="BO136" i="9"/>
  <c r="BN136" i="9"/>
  <c r="BM136" i="9"/>
  <c r="BL136" i="9"/>
  <c r="BQ135" i="9"/>
  <c r="BP135" i="9"/>
  <c r="BO135" i="9"/>
  <c r="BN135" i="9"/>
  <c r="BM135" i="9"/>
  <c r="BL135" i="9"/>
  <c r="BQ134" i="9"/>
  <c r="BP134" i="9"/>
  <c r="BO134" i="9"/>
  <c r="BN134" i="9"/>
  <c r="BM134" i="9"/>
  <c r="BL134" i="9"/>
  <c r="BQ133" i="9"/>
  <c r="BP133" i="9"/>
  <c r="BO133" i="9"/>
  <c r="BN133" i="9"/>
  <c r="BM133" i="9"/>
  <c r="BL133" i="9"/>
  <c r="BQ132" i="9"/>
  <c r="BP132" i="9"/>
  <c r="BO132" i="9"/>
  <c r="BN132" i="9"/>
  <c r="BM132" i="9"/>
  <c r="BL132" i="9"/>
  <c r="BQ131" i="9"/>
  <c r="BP131" i="9"/>
  <c r="BO131" i="9"/>
  <c r="BN131" i="9"/>
  <c r="BM131" i="9"/>
  <c r="BL131" i="9"/>
  <c r="BQ130" i="9"/>
  <c r="BP130" i="9"/>
  <c r="BO130" i="9"/>
  <c r="BN130" i="9"/>
  <c r="BM130" i="9"/>
  <c r="BL130" i="9"/>
  <c r="BQ129" i="9"/>
  <c r="BP129" i="9"/>
  <c r="BO129" i="9"/>
  <c r="BN129" i="9"/>
  <c r="BM129" i="9"/>
  <c r="BL129" i="9"/>
  <c r="BQ128" i="9"/>
  <c r="BP128" i="9"/>
  <c r="BO128" i="9"/>
  <c r="BN128" i="9"/>
  <c r="BM128" i="9"/>
  <c r="BL128" i="9"/>
  <c r="BQ127" i="9"/>
  <c r="BP127" i="9"/>
  <c r="BO127" i="9"/>
  <c r="BN127" i="9"/>
  <c r="BM127" i="9"/>
  <c r="BL127" i="9"/>
  <c r="BQ126" i="9"/>
  <c r="BP126" i="9"/>
  <c r="BO126" i="9"/>
  <c r="BN126" i="9"/>
  <c r="BM126" i="9"/>
  <c r="BL126" i="9"/>
  <c r="BQ125" i="9"/>
  <c r="BP125" i="9"/>
  <c r="BO125" i="9"/>
  <c r="BN125" i="9"/>
  <c r="BM125" i="9"/>
  <c r="BL125" i="9"/>
  <c r="BQ124" i="9"/>
  <c r="BP124" i="9"/>
  <c r="BO124" i="9"/>
  <c r="BN124" i="9"/>
  <c r="BM124" i="9"/>
  <c r="BL124" i="9"/>
  <c r="BQ123" i="9"/>
  <c r="BP123" i="9"/>
  <c r="BO123" i="9"/>
  <c r="BN123" i="9"/>
  <c r="BM123" i="9"/>
  <c r="BL123" i="9"/>
  <c r="BQ122" i="9"/>
  <c r="BP122" i="9"/>
  <c r="BO122" i="9"/>
  <c r="BN122" i="9"/>
  <c r="BM122" i="9"/>
  <c r="BL122" i="9"/>
  <c r="BQ121" i="9"/>
  <c r="BP121" i="9"/>
  <c r="BO121" i="9"/>
  <c r="BN121" i="9"/>
  <c r="BM121" i="9"/>
  <c r="BL121" i="9"/>
  <c r="BQ120" i="9"/>
  <c r="BP120" i="9"/>
  <c r="BO120" i="9"/>
  <c r="BN120" i="9"/>
  <c r="BM120" i="9"/>
  <c r="BL120" i="9"/>
  <c r="BQ119" i="9"/>
  <c r="BP119" i="9"/>
  <c r="BO119" i="9"/>
  <c r="BN119" i="9"/>
  <c r="BM119" i="9"/>
  <c r="BL119" i="9"/>
  <c r="BQ118" i="9"/>
  <c r="BP118" i="9"/>
  <c r="BO118" i="9"/>
  <c r="BN118" i="9"/>
  <c r="BM118" i="9"/>
  <c r="BL118" i="9"/>
  <c r="BQ117" i="9"/>
  <c r="BP117" i="9"/>
  <c r="BO117" i="9"/>
  <c r="BN117" i="9"/>
  <c r="BM117" i="9"/>
  <c r="BL117" i="9"/>
  <c r="BQ116" i="9"/>
  <c r="BP116" i="9"/>
  <c r="BO116" i="9"/>
  <c r="BN116" i="9"/>
  <c r="BM116" i="9"/>
  <c r="BL116" i="9"/>
  <c r="BQ115" i="9"/>
  <c r="BP115" i="9"/>
  <c r="BO115" i="9"/>
  <c r="BN115" i="9"/>
  <c r="BM115" i="9"/>
  <c r="BL115" i="9"/>
  <c r="BQ114" i="9"/>
  <c r="BP114" i="9"/>
  <c r="BO114" i="9"/>
  <c r="BN114" i="9"/>
  <c r="BM114" i="9"/>
  <c r="BL114" i="9"/>
  <c r="BQ113" i="9"/>
  <c r="BP113" i="9"/>
  <c r="BO113" i="9"/>
  <c r="BN113" i="9"/>
  <c r="BM113" i="9"/>
  <c r="BL113" i="9"/>
  <c r="BQ112" i="9"/>
  <c r="BP112" i="9"/>
  <c r="BO112" i="9"/>
  <c r="BN112" i="9"/>
  <c r="BM112" i="9"/>
  <c r="BL112" i="9"/>
  <c r="BQ111" i="9"/>
  <c r="BP111" i="9"/>
  <c r="BO111" i="9"/>
  <c r="BN111" i="9"/>
  <c r="BM111" i="9"/>
  <c r="BL111" i="9"/>
  <c r="BQ110" i="9"/>
  <c r="BP110" i="9"/>
  <c r="BO110" i="9"/>
  <c r="BN110" i="9"/>
  <c r="BM110" i="9"/>
  <c r="BL110" i="9"/>
  <c r="BQ109" i="9"/>
  <c r="BP109" i="9"/>
  <c r="BO109" i="9"/>
  <c r="BN109" i="9"/>
  <c r="BM109" i="9"/>
  <c r="BL109" i="9"/>
  <c r="BQ108" i="9"/>
  <c r="BP108" i="9"/>
  <c r="BO108" i="9"/>
  <c r="BN108" i="9"/>
  <c r="BM108" i="9"/>
  <c r="BL108" i="9"/>
  <c r="BQ107" i="9"/>
  <c r="BP107" i="9"/>
  <c r="BO107" i="9"/>
  <c r="BN107" i="9"/>
  <c r="BM107" i="9"/>
  <c r="BL107" i="9"/>
  <c r="BQ106" i="9"/>
  <c r="BP106" i="9"/>
  <c r="BO106" i="9"/>
  <c r="BN106" i="9"/>
  <c r="BM106" i="9"/>
  <c r="BL106" i="9"/>
  <c r="BQ105" i="9"/>
  <c r="BP105" i="9"/>
  <c r="BO105" i="9"/>
  <c r="BN105" i="9"/>
  <c r="BM105" i="9"/>
  <c r="BL105" i="9"/>
  <c r="BQ104" i="9"/>
  <c r="BP104" i="9"/>
  <c r="BO104" i="9"/>
  <c r="BN104" i="9"/>
  <c r="BM104" i="9"/>
  <c r="BL104" i="9"/>
  <c r="BQ103" i="9"/>
  <c r="BP103" i="9"/>
  <c r="BO103" i="9"/>
  <c r="BN103" i="9"/>
  <c r="BM103" i="9"/>
  <c r="BL103" i="9"/>
  <c r="BQ102" i="9"/>
  <c r="BP102" i="9"/>
  <c r="BO102" i="9"/>
  <c r="BN102" i="9"/>
  <c r="BM102" i="9"/>
  <c r="BL102" i="9"/>
  <c r="BQ101" i="9"/>
  <c r="BP101" i="9"/>
  <c r="BO101" i="9"/>
  <c r="BN101" i="9"/>
  <c r="BM101" i="9"/>
  <c r="BL101" i="9"/>
  <c r="BQ100" i="9"/>
  <c r="BP100" i="9"/>
  <c r="BO100" i="9"/>
  <c r="BN100" i="9"/>
  <c r="BM100" i="9"/>
  <c r="BL100" i="9"/>
  <c r="BQ99" i="9"/>
  <c r="BP99" i="9"/>
  <c r="BO99" i="9"/>
  <c r="BN99" i="9"/>
  <c r="BM99" i="9"/>
  <c r="BL99" i="9"/>
  <c r="BQ98" i="9"/>
  <c r="BP98" i="9"/>
  <c r="BO98" i="9"/>
  <c r="BN98" i="9"/>
  <c r="BM98" i="9"/>
  <c r="BL98" i="9"/>
  <c r="BQ97" i="9"/>
  <c r="BP97" i="9"/>
  <c r="BO97" i="9"/>
  <c r="BN97" i="9"/>
  <c r="BM97" i="9"/>
  <c r="BL97" i="9"/>
  <c r="BQ96" i="9"/>
  <c r="BP96" i="9"/>
  <c r="BO96" i="9"/>
  <c r="BN96" i="9"/>
  <c r="BM96" i="9"/>
  <c r="BL96" i="9"/>
  <c r="BQ95" i="9"/>
  <c r="BP95" i="9"/>
  <c r="BO95" i="9"/>
  <c r="BN95" i="9"/>
  <c r="BM95" i="9"/>
  <c r="BL95" i="9"/>
  <c r="BQ94" i="9"/>
  <c r="BP94" i="9"/>
  <c r="BO94" i="9"/>
  <c r="BN94" i="9"/>
  <c r="BM94" i="9"/>
  <c r="BL94" i="9"/>
  <c r="BQ93" i="9"/>
  <c r="BP93" i="9"/>
  <c r="BO93" i="9"/>
  <c r="BN93" i="9"/>
  <c r="BM93" i="9"/>
  <c r="BL93" i="9"/>
  <c r="BQ92" i="9"/>
  <c r="BP92" i="9"/>
  <c r="BO92" i="9"/>
  <c r="BN92" i="9"/>
  <c r="BM92" i="9"/>
  <c r="BL92" i="9"/>
  <c r="BQ91" i="9"/>
  <c r="BP91" i="9"/>
  <c r="BO91" i="9"/>
  <c r="BN91" i="9"/>
  <c r="BM91" i="9"/>
  <c r="BL91" i="9"/>
  <c r="BQ90" i="9"/>
  <c r="BP90" i="9"/>
  <c r="BO90" i="9"/>
  <c r="BN90" i="9"/>
  <c r="BM90" i="9"/>
  <c r="BL90" i="9"/>
  <c r="BQ89" i="9"/>
  <c r="BP89" i="9"/>
  <c r="BO89" i="9"/>
  <c r="BN89" i="9"/>
  <c r="BM89" i="9"/>
  <c r="BL89" i="9"/>
  <c r="BQ88" i="9"/>
  <c r="BP88" i="9"/>
  <c r="BO88" i="9"/>
  <c r="BN88" i="9"/>
  <c r="BM88" i="9"/>
  <c r="BL88" i="9"/>
  <c r="BQ87" i="9"/>
  <c r="BP87" i="9"/>
  <c r="BO87" i="9"/>
  <c r="BN87" i="9"/>
  <c r="BM87" i="9"/>
  <c r="BL87" i="9"/>
  <c r="BQ86" i="9"/>
  <c r="BP86" i="9"/>
  <c r="BO86" i="9"/>
  <c r="BN86" i="9"/>
  <c r="BM86" i="9"/>
  <c r="BL86" i="9"/>
  <c r="BQ85" i="9"/>
  <c r="BP85" i="9"/>
  <c r="BO85" i="9"/>
  <c r="BN85" i="9"/>
  <c r="BM85" i="9"/>
  <c r="BL85" i="9"/>
  <c r="BQ84" i="9"/>
  <c r="BP84" i="9"/>
  <c r="BO84" i="9"/>
  <c r="BN84" i="9"/>
  <c r="BM84" i="9"/>
  <c r="BL84" i="9"/>
  <c r="BQ83" i="9"/>
  <c r="BP83" i="9"/>
  <c r="BO83" i="9"/>
  <c r="BN83" i="9"/>
  <c r="BM83" i="9"/>
  <c r="BL83" i="9"/>
  <c r="BQ82" i="9"/>
  <c r="BP82" i="9"/>
  <c r="BO82" i="9"/>
  <c r="BN82" i="9"/>
  <c r="BM82" i="9"/>
  <c r="BL82" i="9"/>
  <c r="BQ81" i="9"/>
  <c r="BP81" i="9"/>
  <c r="BO81" i="9"/>
  <c r="BN81" i="9"/>
  <c r="BM81" i="9"/>
  <c r="BL81" i="9"/>
  <c r="BQ80" i="9"/>
  <c r="BP80" i="9"/>
  <c r="BO80" i="9"/>
  <c r="BN80" i="9"/>
  <c r="BM80" i="9"/>
  <c r="BL80" i="9"/>
  <c r="BQ79" i="9"/>
  <c r="BP79" i="9"/>
  <c r="BO79" i="9"/>
  <c r="BN79" i="9"/>
  <c r="BM79" i="9"/>
  <c r="BL79" i="9"/>
  <c r="BQ78" i="9"/>
  <c r="BP78" i="9"/>
  <c r="BO78" i="9"/>
  <c r="BN78" i="9"/>
  <c r="BM78" i="9"/>
  <c r="BL78" i="9"/>
  <c r="BQ77" i="9"/>
  <c r="BP77" i="9"/>
  <c r="BO77" i="9"/>
  <c r="BN77" i="9"/>
  <c r="BM77" i="9"/>
  <c r="BL77" i="9"/>
  <c r="BQ76" i="9"/>
  <c r="BP76" i="9"/>
  <c r="BO76" i="9"/>
  <c r="BN76" i="9"/>
  <c r="BM76" i="9"/>
  <c r="BL76" i="9"/>
  <c r="BQ75" i="9"/>
  <c r="BP75" i="9"/>
  <c r="BO75" i="9"/>
  <c r="BN75" i="9"/>
  <c r="BM75" i="9"/>
  <c r="BL75" i="9"/>
  <c r="BQ74" i="9"/>
  <c r="BP74" i="9"/>
  <c r="BO74" i="9"/>
  <c r="BN74" i="9"/>
  <c r="BM74" i="9"/>
  <c r="BL74" i="9"/>
  <c r="BQ73" i="9"/>
  <c r="BP73" i="9"/>
  <c r="BO73" i="9"/>
  <c r="BN73" i="9"/>
  <c r="BM73" i="9"/>
  <c r="BL73" i="9"/>
  <c r="BQ72" i="9"/>
  <c r="BP72" i="9"/>
  <c r="BO72" i="9"/>
  <c r="BN72" i="9"/>
  <c r="BM72" i="9"/>
  <c r="BL72" i="9"/>
  <c r="BQ71" i="9"/>
  <c r="BP71" i="9"/>
  <c r="BO71" i="9"/>
  <c r="BN71" i="9"/>
  <c r="BM71" i="9"/>
  <c r="BL71" i="9"/>
  <c r="BQ70" i="9"/>
  <c r="BP70" i="9"/>
  <c r="BO70" i="9"/>
  <c r="BN70" i="9"/>
  <c r="BM70" i="9"/>
  <c r="BL70" i="9"/>
  <c r="BQ69" i="9"/>
  <c r="BP69" i="9"/>
  <c r="BO69" i="9"/>
  <c r="BN69" i="9"/>
  <c r="BM69" i="9"/>
  <c r="BL69" i="9"/>
  <c r="BQ68" i="9"/>
  <c r="BP68" i="9"/>
  <c r="BO68" i="9"/>
  <c r="BN68" i="9"/>
  <c r="BM68" i="9"/>
  <c r="BL68" i="9"/>
  <c r="BQ67" i="9"/>
  <c r="BP67" i="9"/>
  <c r="BO67" i="9"/>
  <c r="BN67" i="9"/>
  <c r="BM67" i="9"/>
  <c r="BL67" i="9"/>
  <c r="BQ66" i="9"/>
  <c r="BP66" i="9"/>
  <c r="BO66" i="9"/>
  <c r="BN66" i="9"/>
  <c r="BM66" i="9"/>
  <c r="BL66" i="9"/>
  <c r="BQ65" i="9"/>
  <c r="BP65" i="9"/>
  <c r="BO65" i="9"/>
  <c r="BN65" i="9"/>
  <c r="BM65" i="9"/>
  <c r="BL65" i="9"/>
  <c r="BQ64" i="9"/>
  <c r="BP64" i="9"/>
  <c r="BO64" i="9"/>
  <c r="BN64" i="9"/>
  <c r="BM64" i="9"/>
  <c r="BL64" i="9"/>
  <c r="BQ63" i="9"/>
  <c r="BP63" i="9"/>
  <c r="BO63" i="9"/>
  <c r="BN63" i="9"/>
  <c r="BM63" i="9"/>
  <c r="BL63" i="9"/>
  <c r="BQ62" i="9"/>
  <c r="BP62" i="9"/>
  <c r="BO62" i="9"/>
  <c r="BN62" i="9"/>
  <c r="BM62" i="9"/>
  <c r="BL62" i="9"/>
  <c r="BQ61" i="9"/>
  <c r="BP61" i="9"/>
  <c r="BO61" i="9"/>
  <c r="BN61" i="9"/>
  <c r="BM61" i="9"/>
  <c r="BL61" i="9"/>
  <c r="BQ60" i="9"/>
  <c r="BP60" i="9"/>
  <c r="BO60" i="9"/>
  <c r="BN60" i="9"/>
  <c r="BM60" i="9"/>
  <c r="BL60" i="9"/>
  <c r="BQ59" i="9"/>
  <c r="BP59" i="9"/>
  <c r="BO59" i="9"/>
  <c r="BN59" i="9"/>
  <c r="BM59" i="9"/>
  <c r="BL59" i="9"/>
  <c r="BQ58" i="9"/>
  <c r="BP58" i="9"/>
  <c r="BO58" i="9"/>
  <c r="BN58" i="9"/>
  <c r="BM58" i="9"/>
  <c r="BL58" i="9"/>
  <c r="BQ57" i="9"/>
  <c r="BP57" i="9"/>
  <c r="BO57" i="9"/>
  <c r="BN57" i="9"/>
  <c r="BM57" i="9"/>
  <c r="BL57" i="9"/>
  <c r="BQ56" i="9"/>
  <c r="BP56" i="9"/>
  <c r="BO56" i="9"/>
  <c r="BN56" i="9"/>
  <c r="BM56" i="9"/>
  <c r="BL56" i="9"/>
  <c r="BQ55" i="9"/>
  <c r="BP55" i="9"/>
  <c r="BO55" i="9"/>
  <c r="BN55" i="9"/>
  <c r="BM55" i="9"/>
  <c r="BL55" i="9"/>
  <c r="BQ54" i="9"/>
  <c r="BP54" i="9"/>
  <c r="BO54" i="9"/>
  <c r="BN54" i="9"/>
  <c r="BM54" i="9"/>
  <c r="BL54" i="9"/>
  <c r="BQ53" i="9"/>
  <c r="BP53" i="9"/>
  <c r="BO53" i="9"/>
  <c r="BN53" i="9"/>
  <c r="BM53" i="9"/>
  <c r="BL53" i="9"/>
  <c r="BQ52" i="9"/>
  <c r="BP52" i="9"/>
  <c r="BO52" i="9"/>
  <c r="BN52" i="9"/>
  <c r="BM52" i="9"/>
  <c r="BL52" i="9"/>
  <c r="BQ51" i="9"/>
  <c r="BP51" i="9"/>
  <c r="BO51" i="9"/>
  <c r="BN51" i="9"/>
  <c r="BM51" i="9"/>
  <c r="BL51" i="9"/>
  <c r="BQ50" i="9"/>
  <c r="BP50" i="9"/>
  <c r="BO50" i="9"/>
  <c r="BN50" i="9"/>
  <c r="BM50" i="9"/>
  <c r="BL50" i="9"/>
  <c r="BQ49" i="9"/>
  <c r="BP49" i="9"/>
  <c r="BO49" i="9"/>
  <c r="BN49" i="9"/>
  <c r="BM49" i="9"/>
  <c r="BL49" i="9"/>
  <c r="BQ48" i="9"/>
  <c r="BP48" i="9"/>
  <c r="BO48" i="9"/>
  <c r="BN48" i="9"/>
  <c r="BM48" i="9"/>
  <c r="BL48" i="9"/>
  <c r="BQ47" i="9"/>
  <c r="BP47" i="9"/>
  <c r="BO47" i="9"/>
  <c r="BN47" i="9"/>
  <c r="BM47" i="9"/>
  <c r="BL47" i="9"/>
  <c r="BQ46" i="9"/>
  <c r="BP46" i="9"/>
  <c r="BO46" i="9"/>
  <c r="BN46" i="9"/>
  <c r="BM46" i="9"/>
  <c r="BL46" i="9"/>
  <c r="BQ45" i="9"/>
  <c r="BP45" i="9"/>
  <c r="BO45" i="9"/>
  <c r="BN45" i="9"/>
  <c r="BM45" i="9"/>
  <c r="BL45" i="9"/>
  <c r="BQ44" i="9"/>
  <c r="BP44" i="9"/>
  <c r="BO44" i="9"/>
  <c r="BN44" i="9"/>
  <c r="BM44" i="9"/>
  <c r="BL44" i="9"/>
  <c r="BQ43" i="9"/>
  <c r="BP43" i="9"/>
  <c r="BO43" i="9"/>
  <c r="BN43" i="9"/>
  <c r="BM43" i="9"/>
  <c r="BL43" i="9"/>
  <c r="BQ42" i="9"/>
  <c r="BP42" i="9"/>
  <c r="BO42" i="9"/>
  <c r="BN42" i="9"/>
  <c r="BM42" i="9"/>
  <c r="BL42" i="9"/>
  <c r="BQ41" i="9"/>
  <c r="BP41" i="9"/>
  <c r="BO41" i="9"/>
  <c r="BN41" i="9"/>
  <c r="BM41" i="9"/>
  <c r="BL41" i="9"/>
  <c r="BQ40" i="9"/>
  <c r="BP40" i="9"/>
  <c r="BO40" i="9"/>
  <c r="BN40" i="9"/>
  <c r="BM40" i="9"/>
  <c r="BL40" i="9"/>
  <c r="BQ39" i="9"/>
  <c r="BP39" i="9"/>
  <c r="BO39" i="9"/>
  <c r="BN39" i="9"/>
  <c r="BM39" i="9"/>
  <c r="BL39" i="9"/>
  <c r="BQ38" i="9"/>
  <c r="BP38" i="9"/>
  <c r="BO38" i="9"/>
  <c r="BN38" i="9"/>
  <c r="BM38" i="9"/>
  <c r="BL38" i="9"/>
  <c r="BQ37" i="9"/>
  <c r="BP37" i="9"/>
  <c r="BO37" i="9"/>
  <c r="BN37" i="9"/>
  <c r="BM37" i="9"/>
  <c r="BL37" i="9"/>
  <c r="BQ36" i="9"/>
  <c r="BP36" i="9"/>
  <c r="BO36" i="9"/>
  <c r="BN36" i="9"/>
  <c r="BM36" i="9"/>
  <c r="BL36" i="9"/>
  <c r="BQ35" i="9"/>
  <c r="BP35" i="9"/>
  <c r="BO35" i="9"/>
  <c r="BN35" i="9"/>
  <c r="BM35" i="9"/>
  <c r="BL35" i="9"/>
  <c r="BQ34" i="9"/>
  <c r="BP34" i="9"/>
  <c r="BO34" i="9"/>
  <c r="BN34" i="9"/>
  <c r="BM34" i="9"/>
  <c r="BL34" i="9"/>
  <c r="BQ33" i="9"/>
  <c r="BP33" i="9"/>
  <c r="BO33" i="9"/>
  <c r="BN33" i="9"/>
  <c r="BM33" i="9"/>
  <c r="BL33" i="9"/>
  <c r="BQ32" i="9"/>
  <c r="BP32" i="9"/>
  <c r="BO32" i="9"/>
  <c r="BN32" i="9"/>
  <c r="BM32" i="9"/>
  <c r="BL32" i="9"/>
  <c r="BQ31" i="9"/>
  <c r="BP31" i="9"/>
  <c r="BO31" i="9"/>
  <c r="BN31" i="9"/>
  <c r="BM31" i="9"/>
  <c r="BL31" i="9"/>
  <c r="BQ30" i="9"/>
  <c r="BP30" i="9"/>
  <c r="BO30" i="9"/>
  <c r="BN30" i="9"/>
  <c r="BM30" i="9"/>
  <c r="BL30" i="9"/>
  <c r="BQ29" i="9"/>
  <c r="BP29" i="9"/>
  <c r="BO29" i="9"/>
  <c r="BN29" i="9"/>
  <c r="BM29" i="9"/>
  <c r="BL29" i="9"/>
  <c r="BQ28" i="9"/>
  <c r="BP28" i="9"/>
  <c r="BO28" i="9"/>
  <c r="BN28" i="9"/>
  <c r="BM28" i="9"/>
  <c r="BL28" i="9"/>
  <c r="BQ27" i="9"/>
  <c r="BP27" i="9"/>
  <c r="BO27" i="9"/>
  <c r="BN27" i="9"/>
  <c r="BM27" i="9"/>
  <c r="BL27" i="9"/>
  <c r="BQ26" i="9"/>
  <c r="BP26" i="9"/>
  <c r="BO26" i="9"/>
  <c r="BN26" i="9"/>
  <c r="BM26" i="9"/>
  <c r="BL26" i="9"/>
  <c r="BQ25" i="9"/>
  <c r="BP25" i="9"/>
  <c r="BO25" i="9"/>
  <c r="BN25" i="9"/>
  <c r="BM25" i="9"/>
  <c r="BL25" i="9"/>
  <c r="BQ24" i="9"/>
  <c r="BP24" i="9"/>
  <c r="BO24" i="9"/>
  <c r="BN24" i="9"/>
  <c r="BM24" i="9"/>
  <c r="BL24" i="9"/>
  <c r="BQ23" i="9"/>
  <c r="BP23" i="9"/>
  <c r="BO23" i="9"/>
  <c r="BN23" i="9"/>
  <c r="BM23" i="9"/>
  <c r="BL23" i="9"/>
  <c r="BQ22" i="9"/>
  <c r="BP22" i="9"/>
  <c r="BO22" i="9"/>
  <c r="BN22" i="9"/>
  <c r="BM22" i="9"/>
  <c r="BL22" i="9"/>
  <c r="BQ21" i="9"/>
  <c r="BP21" i="9"/>
  <c r="BO21" i="9"/>
  <c r="BN21" i="9"/>
  <c r="BM21" i="9"/>
  <c r="BL21" i="9"/>
  <c r="BQ20" i="9"/>
  <c r="BP20" i="9"/>
  <c r="BO20" i="9"/>
  <c r="BN20" i="9"/>
  <c r="BM20" i="9"/>
  <c r="BL20" i="9"/>
  <c r="BQ19" i="9"/>
  <c r="BP19" i="9"/>
  <c r="BO19" i="9"/>
  <c r="BN19" i="9"/>
  <c r="BM19" i="9"/>
  <c r="BL19" i="9"/>
  <c r="BQ18" i="9"/>
  <c r="BP18" i="9"/>
  <c r="BO18" i="9"/>
  <c r="BN18" i="9"/>
  <c r="BM18" i="9"/>
  <c r="BL18" i="9"/>
  <c r="BQ17" i="9"/>
  <c r="BP17" i="9"/>
  <c r="BO17" i="9"/>
  <c r="BN17" i="9"/>
  <c r="BM17" i="9"/>
  <c r="BL17" i="9"/>
  <c r="BQ16" i="9"/>
  <c r="BP16" i="9"/>
  <c r="BO16" i="9"/>
  <c r="BN16" i="9"/>
  <c r="BM16" i="9"/>
  <c r="BL16" i="9"/>
  <c r="BK615" i="9"/>
  <c r="BJ615" i="9"/>
  <c r="BI615" i="9"/>
  <c r="BH615" i="9"/>
  <c r="BG615" i="9"/>
  <c r="BF615" i="9"/>
  <c r="BD615" i="9"/>
  <c r="BC615" i="9"/>
  <c r="BB615" i="9"/>
  <c r="BA615" i="9"/>
  <c r="AY615" i="9"/>
  <c r="AX615" i="9"/>
  <c r="AW615" i="9"/>
  <c r="AU615" i="9"/>
  <c r="AS615" i="9"/>
  <c r="AR615" i="9"/>
  <c r="AQ615" i="9"/>
  <c r="AP615" i="9"/>
  <c r="AO615" i="9"/>
  <c r="AN615" i="9"/>
  <c r="AL615" i="9"/>
  <c r="AK615" i="9"/>
  <c r="AJ615" i="9"/>
  <c r="AI615" i="9"/>
  <c r="AH615" i="9"/>
  <c r="AG615" i="9"/>
  <c r="AF615" i="9"/>
  <c r="BK614" i="9"/>
  <c r="BJ614" i="9"/>
  <c r="BI614" i="9"/>
  <c r="BH614" i="9"/>
  <c r="BG614" i="9"/>
  <c r="BF614" i="9"/>
  <c r="BD614" i="9"/>
  <c r="BC614" i="9"/>
  <c r="BB614" i="9"/>
  <c r="BA614" i="9"/>
  <c r="AY614" i="9"/>
  <c r="AX614" i="9"/>
  <c r="AW614" i="9"/>
  <c r="AU614" i="9"/>
  <c r="AS614" i="9"/>
  <c r="AR614" i="9"/>
  <c r="AQ614" i="9"/>
  <c r="AP614" i="9"/>
  <c r="AO614" i="9"/>
  <c r="AN614" i="9"/>
  <c r="AL614" i="9"/>
  <c r="AK614" i="9"/>
  <c r="AJ614" i="9"/>
  <c r="AI614" i="9"/>
  <c r="AH614" i="9"/>
  <c r="AG614" i="9"/>
  <c r="AF614" i="9"/>
  <c r="BK613" i="9"/>
  <c r="BJ613" i="9"/>
  <c r="BI613" i="9"/>
  <c r="BH613" i="9"/>
  <c r="BG613" i="9"/>
  <c r="BF613" i="9"/>
  <c r="BD613" i="9"/>
  <c r="BC613" i="9"/>
  <c r="BB613" i="9"/>
  <c r="BA613" i="9"/>
  <c r="AY613" i="9"/>
  <c r="AX613" i="9"/>
  <c r="AW613" i="9"/>
  <c r="AU613" i="9"/>
  <c r="AS613" i="9"/>
  <c r="AR613" i="9"/>
  <c r="AQ613" i="9"/>
  <c r="AP613" i="9"/>
  <c r="AO613" i="9"/>
  <c r="AN613" i="9"/>
  <c r="AL613" i="9"/>
  <c r="AK613" i="9"/>
  <c r="AJ613" i="9"/>
  <c r="AI613" i="9"/>
  <c r="AH613" i="9"/>
  <c r="AG613" i="9"/>
  <c r="AF613" i="9"/>
  <c r="BK612" i="9"/>
  <c r="BJ612" i="9"/>
  <c r="BI612" i="9"/>
  <c r="BH612" i="9"/>
  <c r="BG612" i="9"/>
  <c r="BF612" i="9"/>
  <c r="BD612" i="9"/>
  <c r="BC612" i="9"/>
  <c r="BB612" i="9"/>
  <c r="BA612" i="9"/>
  <c r="AY612" i="9"/>
  <c r="AX612" i="9"/>
  <c r="AW612" i="9"/>
  <c r="AU612" i="9"/>
  <c r="AS612" i="9"/>
  <c r="AR612" i="9"/>
  <c r="AQ612" i="9"/>
  <c r="AP612" i="9"/>
  <c r="AO612" i="9"/>
  <c r="AN612" i="9"/>
  <c r="AL612" i="9"/>
  <c r="AK612" i="9"/>
  <c r="AJ612" i="9"/>
  <c r="AI612" i="9"/>
  <c r="AH612" i="9"/>
  <c r="AG612" i="9"/>
  <c r="AF612" i="9"/>
  <c r="BK611" i="9"/>
  <c r="BJ611" i="9"/>
  <c r="BI611" i="9"/>
  <c r="BH611" i="9"/>
  <c r="BG611" i="9"/>
  <c r="BF611" i="9"/>
  <c r="BD611" i="9"/>
  <c r="BC611" i="9"/>
  <c r="BB611" i="9"/>
  <c r="BA611" i="9"/>
  <c r="AY611" i="9"/>
  <c r="AX611" i="9"/>
  <c r="AW611" i="9"/>
  <c r="AU611" i="9"/>
  <c r="AS611" i="9"/>
  <c r="AR611" i="9"/>
  <c r="AQ611" i="9"/>
  <c r="AP611" i="9"/>
  <c r="AO611" i="9"/>
  <c r="AN611" i="9"/>
  <c r="AL611" i="9"/>
  <c r="AK611" i="9"/>
  <c r="AJ611" i="9"/>
  <c r="AI611" i="9"/>
  <c r="AH611" i="9"/>
  <c r="AG611" i="9"/>
  <c r="AF611" i="9"/>
  <c r="BK610" i="9"/>
  <c r="BJ610" i="9"/>
  <c r="BI610" i="9"/>
  <c r="BH610" i="9"/>
  <c r="BG610" i="9"/>
  <c r="BF610" i="9"/>
  <c r="BD610" i="9"/>
  <c r="BC610" i="9"/>
  <c r="BB610" i="9"/>
  <c r="BA610" i="9"/>
  <c r="AY610" i="9"/>
  <c r="AX610" i="9"/>
  <c r="AW610" i="9"/>
  <c r="AU610" i="9"/>
  <c r="AS610" i="9"/>
  <c r="AR610" i="9"/>
  <c r="AQ610" i="9"/>
  <c r="AP610" i="9"/>
  <c r="AO610" i="9"/>
  <c r="AN610" i="9"/>
  <c r="AL610" i="9"/>
  <c r="AK610" i="9"/>
  <c r="AJ610" i="9"/>
  <c r="AI610" i="9"/>
  <c r="AH610" i="9"/>
  <c r="AG610" i="9"/>
  <c r="AF610" i="9"/>
  <c r="BK609" i="9"/>
  <c r="BJ609" i="9"/>
  <c r="BI609" i="9"/>
  <c r="BH609" i="9"/>
  <c r="BG609" i="9"/>
  <c r="BF609" i="9"/>
  <c r="BD609" i="9"/>
  <c r="BC609" i="9"/>
  <c r="BB609" i="9"/>
  <c r="BA609" i="9"/>
  <c r="AY609" i="9"/>
  <c r="AX609" i="9"/>
  <c r="AW609" i="9"/>
  <c r="AU609" i="9"/>
  <c r="AS609" i="9"/>
  <c r="AR609" i="9"/>
  <c r="AQ609" i="9"/>
  <c r="AP609" i="9"/>
  <c r="AO609" i="9"/>
  <c r="AN609" i="9"/>
  <c r="AL609" i="9"/>
  <c r="AK609" i="9"/>
  <c r="AJ609" i="9"/>
  <c r="AI609" i="9"/>
  <c r="AH609" i="9"/>
  <c r="AG609" i="9"/>
  <c r="AF609" i="9"/>
  <c r="BK608" i="9"/>
  <c r="BJ608" i="9"/>
  <c r="BI608" i="9"/>
  <c r="BH608" i="9"/>
  <c r="BG608" i="9"/>
  <c r="BF608" i="9"/>
  <c r="BD608" i="9"/>
  <c r="BC608" i="9"/>
  <c r="BB608" i="9"/>
  <c r="BA608" i="9"/>
  <c r="AY608" i="9"/>
  <c r="AX608" i="9"/>
  <c r="AW608" i="9"/>
  <c r="AU608" i="9"/>
  <c r="AS608" i="9"/>
  <c r="AR608" i="9"/>
  <c r="AQ608" i="9"/>
  <c r="AP608" i="9"/>
  <c r="AO608" i="9"/>
  <c r="AN608" i="9"/>
  <c r="AL608" i="9"/>
  <c r="AK608" i="9"/>
  <c r="AJ608" i="9"/>
  <c r="AI608" i="9"/>
  <c r="AH608" i="9"/>
  <c r="AG608" i="9"/>
  <c r="AF608" i="9"/>
  <c r="BK607" i="9"/>
  <c r="BJ607" i="9"/>
  <c r="BI607" i="9"/>
  <c r="BH607" i="9"/>
  <c r="BG607" i="9"/>
  <c r="BF607" i="9"/>
  <c r="BD607" i="9"/>
  <c r="BC607" i="9"/>
  <c r="BB607" i="9"/>
  <c r="BA607" i="9"/>
  <c r="AY607" i="9"/>
  <c r="AX607" i="9"/>
  <c r="AW607" i="9"/>
  <c r="AU607" i="9"/>
  <c r="AS607" i="9"/>
  <c r="AR607" i="9"/>
  <c r="AQ607" i="9"/>
  <c r="AP607" i="9"/>
  <c r="AO607" i="9"/>
  <c r="AN607" i="9"/>
  <c r="AL607" i="9"/>
  <c r="AK607" i="9"/>
  <c r="AJ607" i="9"/>
  <c r="AI607" i="9"/>
  <c r="AH607" i="9"/>
  <c r="AG607" i="9"/>
  <c r="AF607" i="9"/>
  <c r="BK606" i="9"/>
  <c r="BJ606" i="9"/>
  <c r="BI606" i="9"/>
  <c r="BH606" i="9"/>
  <c r="BG606" i="9"/>
  <c r="BF606" i="9"/>
  <c r="BD606" i="9"/>
  <c r="BC606" i="9"/>
  <c r="BB606" i="9"/>
  <c r="BA606" i="9"/>
  <c r="AY606" i="9"/>
  <c r="AX606" i="9"/>
  <c r="AW606" i="9"/>
  <c r="AU606" i="9"/>
  <c r="AS606" i="9"/>
  <c r="AR606" i="9"/>
  <c r="AQ606" i="9"/>
  <c r="AP606" i="9"/>
  <c r="AO606" i="9"/>
  <c r="AN606" i="9"/>
  <c r="AL606" i="9"/>
  <c r="AK606" i="9"/>
  <c r="AJ606" i="9"/>
  <c r="AI606" i="9"/>
  <c r="AH606" i="9"/>
  <c r="AG606" i="9"/>
  <c r="AF606" i="9"/>
  <c r="BK605" i="9"/>
  <c r="BJ605" i="9"/>
  <c r="BI605" i="9"/>
  <c r="BH605" i="9"/>
  <c r="BG605" i="9"/>
  <c r="BF605" i="9"/>
  <c r="BD605" i="9"/>
  <c r="BC605" i="9"/>
  <c r="BB605" i="9"/>
  <c r="BA605" i="9"/>
  <c r="AY605" i="9"/>
  <c r="AX605" i="9"/>
  <c r="AW605" i="9"/>
  <c r="AU605" i="9"/>
  <c r="AS605" i="9"/>
  <c r="AR605" i="9"/>
  <c r="AQ605" i="9"/>
  <c r="AP605" i="9"/>
  <c r="AO605" i="9"/>
  <c r="AN605" i="9"/>
  <c r="AL605" i="9"/>
  <c r="AK605" i="9"/>
  <c r="AJ605" i="9"/>
  <c r="AI605" i="9"/>
  <c r="AH605" i="9"/>
  <c r="AG605" i="9"/>
  <c r="AF605" i="9"/>
  <c r="BK604" i="9"/>
  <c r="BJ604" i="9"/>
  <c r="BI604" i="9"/>
  <c r="BH604" i="9"/>
  <c r="BG604" i="9"/>
  <c r="BF604" i="9"/>
  <c r="BD604" i="9"/>
  <c r="BC604" i="9"/>
  <c r="BB604" i="9"/>
  <c r="BA604" i="9"/>
  <c r="AY604" i="9"/>
  <c r="AX604" i="9"/>
  <c r="AW604" i="9"/>
  <c r="AU604" i="9"/>
  <c r="AS604" i="9"/>
  <c r="AR604" i="9"/>
  <c r="AQ604" i="9"/>
  <c r="AP604" i="9"/>
  <c r="AO604" i="9"/>
  <c r="AN604" i="9"/>
  <c r="AL604" i="9"/>
  <c r="AK604" i="9"/>
  <c r="AJ604" i="9"/>
  <c r="AI604" i="9"/>
  <c r="AH604" i="9"/>
  <c r="AG604" i="9"/>
  <c r="AF604" i="9"/>
  <c r="BK603" i="9"/>
  <c r="BJ603" i="9"/>
  <c r="BI603" i="9"/>
  <c r="BH603" i="9"/>
  <c r="BG603" i="9"/>
  <c r="BF603" i="9"/>
  <c r="BD603" i="9"/>
  <c r="BC603" i="9"/>
  <c r="BB603" i="9"/>
  <c r="BA603" i="9"/>
  <c r="AY603" i="9"/>
  <c r="AX603" i="9"/>
  <c r="AW603" i="9"/>
  <c r="AU603" i="9"/>
  <c r="AS603" i="9"/>
  <c r="AR603" i="9"/>
  <c r="AQ603" i="9"/>
  <c r="AP603" i="9"/>
  <c r="AO603" i="9"/>
  <c r="AN603" i="9"/>
  <c r="AL603" i="9"/>
  <c r="AK603" i="9"/>
  <c r="AJ603" i="9"/>
  <c r="AI603" i="9"/>
  <c r="AH603" i="9"/>
  <c r="AG603" i="9"/>
  <c r="AF603" i="9"/>
  <c r="BK602" i="9"/>
  <c r="BJ602" i="9"/>
  <c r="BI602" i="9"/>
  <c r="BH602" i="9"/>
  <c r="BG602" i="9"/>
  <c r="BF602" i="9"/>
  <c r="BD602" i="9"/>
  <c r="BC602" i="9"/>
  <c r="BB602" i="9"/>
  <c r="BA602" i="9"/>
  <c r="AY602" i="9"/>
  <c r="AX602" i="9"/>
  <c r="AW602" i="9"/>
  <c r="AU602" i="9"/>
  <c r="AS602" i="9"/>
  <c r="AR602" i="9"/>
  <c r="AQ602" i="9"/>
  <c r="AP602" i="9"/>
  <c r="AO602" i="9"/>
  <c r="AN602" i="9"/>
  <c r="AL602" i="9"/>
  <c r="AK602" i="9"/>
  <c r="AJ602" i="9"/>
  <c r="AI602" i="9"/>
  <c r="AH602" i="9"/>
  <c r="AG602" i="9"/>
  <c r="AF602" i="9"/>
  <c r="BK601" i="9"/>
  <c r="BJ601" i="9"/>
  <c r="BI601" i="9"/>
  <c r="BH601" i="9"/>
  <c r="BG601" i="9"/>
  <c r="BF601" i="9"/>
  <c r="BD601" i="9"/>
  <c r="BC601" i="9"/>
  <c r="BB601" i="9"/>
  <c r="BA601" i="9"/>
  <c r="AY601" i="9"/>
  <c r="AX601" i="9"/>
  <c r="AW601" i="9"/>
  <c r="AU601" i="9"/>
  <c r="AS601" i="9"/>
  <c r="AR601" i="9"/>
  <c r="AQ601" i="9"/>
  <c r="AP601" i="9"/>
  <c r="AO601" i="9"/>
  <c r="AN601" i="9"/>
  <c r="AL601" i="9"/>
  <c r="AK601" i="9"/>
  <c r="AJ601" i="9"/>
  <c r="AI601" i="9"/>
  <c r="AH601" i="9"/>
  <c r="AG601" i="9"/>
  <c r="AF601" i="9"/>
  <c r="BK600" i="9"/>
  <c r="BJ600" i="9"/>
  <c r="BI600" i="9"/>
  <c r="BH600" i="9"/>
  <c r="BG600" i="9"/>
  <c r="BF600" i="9"/>
  <c r="BD600" i="9"/>
  <c r="BC600" i="9"/>
  <c r="BB600" i="9"/>
  <c r="BA600" i="9"/>
  <c r="AY600" i="9"/>
  <c r="AX600" i="9"/>
  <c r="AW600" i="9"/>
  <c r="AU600" i="9"/>
  <c r="AS600" i="9"/>
  <c r="AR600" i="9"/>
  <c r="AQ600" i="9"/>
  <c r="AP600" i="9"/>
  <c r="AO600" i="9"/>
  <c r="AN600" i="9"/>
  <c r="AL600" i="9"/>
  <c r="AK600" i="9"/>
  <c r="AJ600" i="9"/>
  <c r="AI600" i="9"/>
  <c r="AH600" i="9"/>
  <c r="AG600" i="9"/>
  <c r="AF600" i="9"/>
  <c r="BK599" i="9"/>
  <c r="BJ599" i="9"/>
  <c r="BI599" i="9"/>
  <c r="BH599" i="9"/>
  <c r="BG599" i="9"/>
  <c r="BF599" i="9"/>
  <c r="BD599" i="9"/>
  <c r="BC599" i="9"/>
  <c r="BB599" i="9"/>
  <c r="BA599" i="9"/>
  <c r="AY599" i="9"/>
  <c r="AX599" i="9"/>
  <c r="AW599" i="9"/>
  <c r="AU599" i="9"/>
  <c r="AS599" i="9"/>
  <c r="AR599" i="9"/>
  <c r="AQ599" i="9"/>
  <c r="AP599" i="9"/>
  <c r="AO599" i="9"/>
  <c r="AN599" i="9"/>
  <c r="AL599" i="9"/>
  <c r="AK599" i="9"/>
  <c r="AJ599" i="9"/>
  <c r="AI599" i="9"/>
  <c r="AH599" i="9"/>
  <c r="AG599" i="9"/>
  <c r="AF599" i="9"/>
  <c r="BK598" i="9"/>
  <c r="BJ598" i="9"/>
  <c r="BI598" i="9"/>
  <c r="BH598" i="9"/>
  <c r="BG598" i="9"/>
  <c r="BF598" i="9"/>
  <c r="BD598" i="9"/>
  <c r="BC598" i="9"/>
  <c r="BB598" i="9"/>
  <c r="BA598" i="9"/>
  <c r="AY598" i="9"/>
  <c r="AX598" i="9"/>
  <c r="AW598" i="9"/>
  <c r="AU598" i="9"/>
  <c r="AS598" i="9"/>
  <c r="AR598" i="9"/>
  <c r="AQ598" i="9"/>
  <c r="AP598" i="9"/>
  <c r="AO598" i="9"/>
  <c r="AN598" i="9"/>
  <c r="AL598" i="9"/>
  <c r="AK598" i="9"/>
  <c r="AJ598" i="9"/>
  <c r="AI598" i="9"/>
  <c r="AH598" i="9"/>
  <c r="AG598" i="9"/>
  <c r="AF598" i="9"/>
  <c r="BK597" i="9"/>
  <c r="BJ597" i="9"/>
  <c r="BI597" i="9"/>
  <c r="BH597" i="9"/>
  <c r="BG597" i="9"/>
  <c r="BF597" i="9"/>
  <c r="BD597" i="9"/>
  <c r="BC597" i="9"/>
  <c r="BB597" i="9"/>
  <c r="BA597" i="9"/>
  <c r="AY597" i="9"/>
  <c r="AX597" i="9"/>
  <c r="AW597" i="9"/>
  <c r="AU597" i="9"/>
  <c r="AS597" i="9"/>
  <c r="AR597" i="9"/>
  <c r="AQ597" i="9"/>
  <c r="AP597" i="9"/>
  <c r="AO597" i="9"/>
  <c r="AN597" i="9"/>
  <c r="AL597" i="9"/>
  <c r="AK597" i="9"/>
  <c r="AJ597" i="9"/>
  <c r="AI597" i="9"/>
  <c r="AH597" i="9"/>
  <c r="AG597" i="9"/>
  <c r="AF597" i="9"/>
  <c r="BK596" i="9"/>
  <c r="BJ596" i="9"/>
  <c r="BI596" i="9"/>
  <c r="BH596" i="9"/>
  <c r="BG596" i="9"/>
  <c r="BF596" i="9"/>
  <c r="BD596" i="9"/>
  <c r="BC596" i="9"/>
  <c r="BB596" i="9"/>
  <c r="BA596" i="9"/>
  <c r="AY596" i="9"/>
  <c r="AX596" i="9"/>
  <c r="AW596" i="9"/>
  <c r="AU596" i="9"/>
  <c r="AS596" i="9"/>
  <c r="AR596" i="9"/>
  <c r="AQ596" i="9"/>
  <c r="AP596" i="9"/>
  <c r="AO596" i="9"/>
  <c r="AN596" i="9"/>
  <c r="AL596" i="9"/>
  <c r="AK596" i="9"/>
  <c r="AJ596" i="9"/>
  <c r="AI596" i="9"/>
  <c r="AH596" i="9"/>
  <c r="AG596" i="9"/>
  <c r="AF596" i="9"/>
  <c r="BK595" i="9"/>
  <c r="BJ595" i="9"/>
  <c r="BI595" i="9"/>
  <c r="BH595" i="9"/>
  <c r="BG595" i="9"/>
  <c r="BF595" i="9"/>
  <c r="BD595" i="9"/>
  <c r="BC595" i="9"/>
  <c r="BB595" i="9"/>
  <c r="BA595" i="9"/>
  <c r="AY595" i="9"/>
  <c r="AX595" i="9"/>
  <c r="AW595" i="9"/>
  <c r="AU595" i="9"/>
  <c r="AS595" i="9"/>
  <c r="AR595" i="9"/>
  <c r="AQ595" i="9"/>
  <c r="AP595" i="9"/>
  <c r="AO595" i="9"/>
  <c r="AN595" i="9"/>
  <c r="AL595" i="9"/>
  <c r="AK595" i="9"/>
  <c r="AJ595" i="9"/>
  <c r="AI595" i="9"/>
  <c r="AH595" i="9"/>
  <c r="AG595" i="9"/>
  <c r="AF595" i="9"/>
  <c r="BK594" i="9"/>
  <c r="BJ594" i="9"/>
  <c r="BI594" i="9"/>
  <c r="BH594" i="9"/>
  <c r="BG594" i="9"/>
  <c r="BF594" i="9"/>
  <c r="BD594" i="9"/>
  <c r="BC594" i="9"/>
  <c r="BB594" i="9"/>
  <c r="BA594" i="9"/>
  <c r="AY594" i="9"/>
  <c r="AX594" i="9"/>
  <c r="AW594" i="9"/>
  <c r="AU594" i="9"/>
  <c r="AS594" i="9"/>
  <c r="AR594" i="9"/>
  <c r="AQ594" i="9"/>
  <c r="AP594" i="9"/>
  <c r="AO594" i="9"/>
  <c r="AN594" i="9"/>
  <c r="AL594" i="9"/>
  <c r="AK594" i="9"/>
  <c r="AJ594" i="9"/>
  <c r="AI594" i="9"/>
  <c r="AH594" i="9"/>
  <c r="AG594" i="9"/>
  <c r="AF594" i="9"/>
  <c r="BK593" i="9"/>
  <c r="BJ593" i="9"/>
  <c r="BI593" i="9"/>
  <c r="BH593" i="9"/>
  <c r="BG593" i="9"/>
  <c r="BF593" i="9"/>
  <c r="BD593" i="9"/>
  <c r="BC593" i="9"/>
  <c r="BB593" i="9"/>
  <c r="BA593" i="9"/>
  <c r="AY593" i="9"/>
  <c r="AX593" i="9"/>
  <c r="AW593" i="9"/>
  <c r="AU593" i="9"/>
  <c r="AS593" i="9"/>
  <c r="AR593" i="9"/>
  <c r="AQ593" i="9"/>
  <c r="AP593" i="9"/>
  <c r="AO593" i="9"/>
  <c r="AN593" i="9"/>
  <c r="AL593" i="9"/>
  <c r="AK593" i="9"/>
  <c r="AJ593" i="9"/>
  <c r="AI593" i="9"/>
  <c r="AH593" i="9"/>
  <c r="AG593" i="9"/>
  <c r="AF593" i="9"/>
  <c r="BK592" i="9"/>
  <c r="BJ592" i="9"/>
  <c r="BI592" i="9"/>
  <c r="BH592" i="9"/>
  <c r="BG592" i="9"/>
  <c r="BF592" i="9"/>
  <c r="BD592" i="9"/>
  <c r="BC592" i="9"/>
  <c r="BB592" i="9"/>
  <c r="BA592" i="9"/>
  <c r="AY592" i="9"/>
  <c r="AX592" i="9"/>
  <c r="AW592" i="9"/>
  <c r="AU592" i="9"/>
  <c r="AS592" i="9"/>
  <c r="AR592" i="9"/>
  <c r="AQ592" i="9"/>
  <c r="AP592" i="9"/>
  <c r="AO592" i="9"/>
  <c r="AN592" i="9"/>
  <c r="AL592" i="9"/>
  <c r="AK592" i="9"/>
  <c r="AJ592" i="9"/>
  <c r="AI592" i="9"/>
  <c r="AH592" i="9"/>
  <c r="AG592" i="9"/>
  <c r="AF592" i="9"/>
  <c r="BK591" i="9"/>
  <c r="BJ591" i="9"/>
  <c r="BI591" i="9"/>
  <c r="BH591" i="9"/>
  <c r="BG591" i="9"/>
  <c r="BF591" i="9"/>
  <c r="BD591" i="9"/>
  <c r="BC591" i="9"/>
  <c r="BB591" i="9"/>
  <c r="BA591" i="9"/>
  <c r="AY591" i="9"/>
  <c r="AX591" i="9"/>
  <c r="AW591" i="9"/>
  <c r="AU591" i="9"/>
  <c r="AS591" i="9"/>
  <c r="AR591" i="9"/>
  <c r="AQ591" i="9"/>
  <c r="AP591" i="9"/>
  <c r="AO591" i="9"/>
  <c r="AN591" i="9"/>
  <c r="AL591" i="9"/>
  <c r="AK591" i="9"/>
  <c r="AJ591" i="9"/>
  <c r="AI591" i="9"/>
  <c r="AH591" i="9"/>
  <c r="AG591" i="9"/>
  <c r="AF591" i="9"/>
  <c r="BK590" i="9"/>
  <c r="BJ590" i="9"/>
  <c r="BI590" i="9"/>
  <c r="BH590" i="9"/>
  <c r="BG590" i="9"/>
  <c r="BF590" i="9"/>
  <c r="BD590" i="9"/>
  <c r="BC590" i="9"/>
  <c r="BB590" i="9"/>
  <c r="BA590" i="9"/>
  <c r="AY590" i="9"/>
  <c r="AX590" i="9"/>
  <c r="AW590" i="9"/>
  <c r="AU590" i="9"/>
  <c r="AS590" i="9"/>
  <c r="AR590" i="9"/>
  <c r="AQ590" i="9"/>
  <c r="AP590" i="9"/>
  <c r="AO590" i="9"/>
  <c r="AN590" i="9"/>
  <c r="AL590" i="9"/>
  <c r="AK590" i="9"/>
  <c r="AJ590" i="9"/>
  <c r="AI590" i="9"/>
  <c r="AH590" i="9"/>
  <c r="AG590" i="9"/>
  <c r="AF590" i="9"/>
  <c r="BK589" i="9"/>
  <c r="BJ589" i="9"/>
  <c r="BI589" i="9"/>
  <c r="BH589" i="9"/>
  <c r="BG589" i="9"/>
  <c r="BF589" i="9"/>
  <c r="BD589" i="9"/>
  <c r="BC589" i="9"/>
  <c r="BB589" i="9"/>
  <c r="BA589" i="9"/>
  <c r="AY589" i="9"/>
  <c r="AX589" i="9"/>
  <c r="AW589" i="9"/>
  <c r="AU589" i="9"/>
  <c r="AS589" i="9"/>
  <c r="AR589" i="9"/>
  <c r="AQ589" i="9"/>
  <c r="AP589" i="9"/>
  <c r="AO589" i="9"/>
  <c r="AN589" i="9"/>
  <c r="AL589" i="9"/>
  <c r="AK589" i="9"/>
  <c r="AJ589" i="9"/>
  <c r="AI589" i="9"/>
  <c r="AH589" i="9"/>
  <c r="AG589" i="9"/>
  <c r="AF589" i="9"/>
  <c r="BK588" i="9"/>
  <c r="BJ588" i="9"/>
  <c r="BI588" i="9"/>
  <c r="BH588" i="9"/>
  <c r="BG588" i="9"/>
  <c r="BF588" i="9"/>
  <c r="BD588" i="9"/>
  <c r="BC588" i="9"/>
  <c r="BB588" i="9"/>
  <c r="BA588" i="9"/>
  <c r="AY588" i="9"/>
  <c r="AX588" i="9"/>
  <c r="AW588" i="9"/>
  <c r="AU588" i="9"/>
  <c r="AS588" i="9"/>
  <c r="AR588" i="9"/>
  <c r="AQ588" i="9"/>
  <c r="AP588" i="9"/>
  <c r="AO588" i="9"/>
  <c r="AN588" i="9"/>
  <c r="AL588" i="9"/>
  <c r="AK588" i="9"/>
  <c r="AJ588" i="9"/>
  <c r="AI588" i="9"/>
  <c r="AH588" i="9"/>
  <c r="AG588" i="9"/>
  <c r="AF588" i="9"/>
  <c r="BK587" i="9"/>
  <c r="BJ587" i="9"/>
  <c r="BI587" i="9"/>
  <c r="BH587" i="9"/>
  <c r="BG587" i="9"/>
  <c r="BF587" i="9"/>
  <c r="BD587" i="9"/>
  <c r="BC587" i="9"/>
  <c r="BB587" i="9"/>
  <c r="BA587" i="9"/>
  <c r="AY587" i="9"/>
  <c r="AX587" i="9"/>
  <c r="AW587" i="9"/>
  <c r="AU587" i="9"/>
  <c r="AS587" i="9"/>
  <c r="AR587" i="9"/>
  <c r="AQ587" i="9"/>
  <c r="AP587" i="9"/>
  <c r="AO587" i="9"/>
  <c r="AN587" i="9"/>
  <c r="AL587" i="9"/>
  <c r="AK587" i="9"/>
  <c r="AJ587" i="9"/>
  <c r="AI587" i="9"/>
  <c r="AH587" i="9"/>
  <c r="AG587" i="9"/>
  <c r="AF587" i="9"/>
  <c r="BK586" i="9"/>
  <c r="BJ586" i="9"/>
  <c r="BI586" i="9"/>
  <c r="BH586" i="9"/>
  <c r="BG586" i="9"/>
  <c r="BF586" i="9"/>
  <c r="BD586" i="9"/>
  <c r="BC586" i="9"/>
  <c r="BB586" i="9"/>
  <c r="BA586" i="9"/>
  <c r="AY586" i="9"/>
  <c r="AX586" i="9"/>
  <c r="AW586" i="9"/>
  <c r="AU586" i="9"/>
  <c r="AS586" i="9"/>
  <c r="AR586" i="9"/>
  <c r="AQ586" i="9"/>
  <c r="AP586" i="9"/>
  <c r="AO586" i="9"/>
  <c r="AN586" i="9"/>
  <c r="AL586" i="9"/>
  <c r="AK586" i="9"/>
  <c r="AJ586" i="9"/>
  <c r="AI586" i="9"/>
  <c r="AH586" i="9"/>
  <c r="AG586" i="9"/>
  <c r="AF586" i="9"/>
  <c r="BK585" i="9"/>
  <c r="BJ585" i="9"/>
  <c r="BI585" i="9"/>
  <c r="BH585" i="9"/>
  <c r="BG585" i="9"/>
  <c r="BF585" i="9"/>
  <c r="BD585" i="9"/>
  <c r="BC585" i="9"/>
  <c r="BB585" i="9"/>
  <c r="BA585" i="9"/>
  <c r="AY585" i="9"/>
  <c r="AX585" i="9"/>
  <c r="AW585" i="9"/>
  <c r="AU585" i="9"/>
  <c r="AS585" i="9"/>
  <c r="AR585" i="9"/>
  <c r="AQ585" i="9"/>
  <c r="AP585" i="9"/>
  <c r="AO585" i="9"/>
  <c r="AN585" i="9"/>
  <c r="AL585" i="9"/>
  <c r="AK585" i="9"/>
  <c r="AJ585" i="9"/>
  <c r="AI585" i="9"/>
  <c r="AH585" i="9"/>
  <c r="AG585" i="9"/>
  <c r="AF585" i="9"/>
  <c r="BK584" i="9"/>
  <c r="BJ584" i="9"/>
  <c r="BI584" i="9"/>
  <c r="BH584" i="9"/>
  <c r="BG584" i="9"/>
  <c r="BF584" i="9"/>
  <c r="BD584" i="9"/>
  <c r="BC584" i="9"/>
  <c r="BB584" i="9"/>
  <c r="BA584" i="9"/>
  <c r="AY584" i="9"/>
  <c r="AX584" i="9"/>
  <c r="AW584" i="9"/>
  <c r="AU584" i="9"/>
  <c r="AS584" i="9"/>
  <c r="AR584" i="9"/>
  <c r="AQ584" i="9"/>
  <c r="AP584" i="9"/>
  <c r="AO584" i="9"/>
  <c r="AN584" i="9"/>
  <c r="AL584" i="9"/>
  <c r="AK584" i="9"/>
  <c r="AJ584" i="9"/>
  <c r="AI584" i="9"/>
  <c r="AH584" i="9"/>
  <c r="AG584" i="9"/>
  <c r="AF584" i="9"/>
  <c r="BK583" i="9"/>
  <c r="BJ583" i="9"/>
  <c r="BI583" i="9"/>
  <c r="BH583" i="9"/>
  <c r="BG583" i="9"/>
  <c r="BF583" i="9"/>
  <c r="BD583" i="9"/>
  <c r="BC583" i="9"/>
  <c r="BB583" i="9"/>
  <c r="BA583" i="9"/>
  <c r="AY583" i="9"/>
  <c r="AX583" i="9"/>
  <c r="AW583" i="9"/>
  <c r="AU583" i="9"/>
  <c r="AS583" i="9"/>
  <c r="AR583" i="9"/>
  <c r="AQ583" i="9"/>
  <c r="AP583" i="9"/>
  <c r="AO583" i="9"/>
  <c r="AN583" i="9"/>
  <c r="AL583" i="9"/>
  <c r="AK583" i="9"/>
  <c r="AJ583" i="9"/>
  <c r="AI583" i="9"/>
  <c r="AH583" i="9"/>
  <c r="AG583" i="9"/>
  <c r="AF583" i="9"/>
  <c r="BK582" i="9"/>
  <c r="BJ582" i="9"/>
  <c r="BI582" i="9"/>
  <c r="BH582" i="9"/>
  <c r="BG582" i="9"/>
  <c r="BF582" i="9"/>
  <c r="BD582" i="9"/>
  <c r="BC582" i="9"/>
  <c r="BB582" i="9"/>
  <c r="BA582" i="9"/>
  <c r="AY582" i="9"/>
  <c r="AX582" i="9"/>
  <c r="AW582" i="9"/>
  <c r="AU582" i="9"/>
  <c r="AS582" i="9"/>
  <c r="AR582" i="9"/>
  <c r="AQ582" i="9"/>
  <c r="AP582" i="9"/>
  <c r="AO582" i="9"/>
  <c r="AN582" i="9"/>
  <c r="AL582" i="9"/>
  <c r="AK582" i="9"/>
  <c r="AJ582" i="9"/>
  <c r="AI582" i="9"/>
  <c r="AH582" i="9"/>
  <c r="AG582" i="9"/>
  <c r="AF582" i="9"/>
  <c r="BK581" i="9"/>
  <c r="BJ581" i="9"/>
  <c r="BI581" i="9"/>
  <c r="BH581" i="9"/>
  <c r="BG581" i="9"/>
  <c r="BF581" i="9"/>
  <c r="BD581" i="9"/>
  <c r="BC581" i="9"/>
  <c r="BB581" i="9"/>
  <c r="BA581" i="9"/>
  <c r="AY581" i="9"/>
  <c r="AX581" i="9"/>
  <c r="AW581" i="9"/>
  <c r="AU581" i="9"/>
  <c r="AS581" i="9"/>
  <c r="AR581" i="9"/>
  <c r="AQ581" i="9"/>
  <c r="AP581" i="9"/>
  <c r="AO581" i="9"/>
  <c r="AN581" i="9"/>
  <c r="AL581" i="9"/>
  <c r="AK581" i="9"/>
  <c r="AJ581" i="9"/>
  <c r="AI581" i="9"/>
  <c r="AH581" i="9"/>
  <c r="AG581" i="9"/>
  <c r="AF581" i="9"/>
  <c r="BK580" i="9"/>
  <c r="BJ580" i="9"/>
  <c r="BI580" i="9"/>
  <c r="BH580" i="9"/>
  <c r="BG580" i="9"/>
  <c r="BF580" i="9"/>
  <c r="BD580" i="9"/>
  <c r="BC580" i="9"/>
  <c r="BB580" i="9"/>
  <c r="BA580" i="9"/>
  <c r="AY580" i="9"/>
  <c r="AX580" i="9"/>
  <c r="AW580" i="9"/>
  <c r="AU580" i="9"/>
  <c r="AS580" i="9"/>
  <c r="AR580" i="9"/>
  <c r="AQ580" i="9"/>
  <c r="AP580" i="9"/>
  <c r="AO580" i="9"/>
  <c r="AN580" i="9"/>
  <c r="AL580" i="9"/>
  <c r="AK580" i="9"/>
  <c r="AJ580" i="9"/>
  <c r="AI580" i="9"/>
  <c r="AH580" i="9"/>
  <c r="AG580" i="9"/>
  <c r="AF580" i="9"/>
  <c r="BK579" i="9"/>
  <c r="BJ579" i="9"/>
  <c r="BI579" i="9"/>
  <c r="BH579" i="9"/>
  <c r="BG579" i="9"/>
  <c r="BF579" i="9"/>
  <c r="BD579" i="9"/>
  <c r="BC579" i="9"/>
  <c r="BB579" i="9"/>
  <c r="BA579" i="9"/>
  <c r="AY579" i="9"/>
  <c r="AX579" i="9"/>
  <c r="AW579" i="9"/>
  <c r="AU579" i="9"/>
  <c r="AS579" i="9"/>
  <c r="AR579" i="9"/>
  <c r="AQ579" i="9"/>
  <c r="AP579" i="9"/>
  <c r="AO579" i="9"/>
  <c r="AN579" i="9"/>
  <c r="AL579" i="9"/>
  <c r="AK579" i="9"/>
  <c r="AJ579" i="9"/>
  <c r="AI579" i="9"/>
  <c r="AH579" i="9"/>
  <c r="AG579" i="9"/>
  <c r="AF579" i="9"/>
  <c r="BK578" i="9"/>
  <c r="BJ578" i="9"/>
  <c r="BI578" i="9"/>
  <c r="BH578" i="9"/>
  <c r="BG578" i="9"/>
  <c r="BF578" i="9"/>
  <c r="BD578" i="9"/>
  <c r="BC578" i="9"/>
  <c r="BB578" i="9"/>
  <c r="BA578" i="9"/>
  <c r="AY578" i="9"/>
  <c r="AX578" i="9"/>
  <c r="AW578" i="9"/>
  <c r="AU578" i="9"/>
  <c r="AS578" i="9"/>
  <c r="AR578" i="9"/>
  <c r="AQ578" i="9"/>
  <c r="AP578" i="9"/>
  <c r="AO578" i="9"/>
  <c r="AN578" i="9"/>
  <c r="AL578" i="9"/>
  <c r="AK578" i="9"/>
  <c r="AJ578" i="9"/>
  <c r="AI578" i="9"/>
  <c r="AH578" i="9"/>
  <c r="AG578" i="9"/>
  <c r="AF578" i="9"/>
  <c r="BK577" i="9"/>
  <c r="BJ577" i="9"/>
  <c r="BI577" i="9"/>
  <c r="BH577" i="9"/>
  <c r="BG577" i="9"/>
  <c r="BF577" i="9"/>
  <c r="BD577" i="9"/>
  <c r="BC577" i="9"/>
  <c r="BB577" i="9"/>
  <c r="BA577" i="9"/>
  <c r="AY577" i="9"/>
  <c r="AX577" i="9"/>
  <c r="AW577" i="9"/>
  <c r="AU577" i="9"/>
  <c r="AS577" i="9"/>
  <c r="AR577" i="9"/>
  <c r="AQ577" i="9"/>
  <c r="AP577" i="9"/>
  <c r="AO577" i="9"/>
  <c r="AN577" i="9"/>
  <c r="AL577" i="9"/>
  <c r="AK577" i="9"/>
  <c r="AJ577" i="9"/>
  <c r="AI577" i="9"/>
  <c r="AH577" i="9"/>
  <c r="AG577" i="9"/>
  <c r="AF577" i="9"/>
  <c r="BK576" i="9"/>
  <c r="BJ576" i="9"/>
  <c r="BI576" i="9"/>
  <c r="BH576" i="9"/>
  <c r="BG576" i="9"/>
  <c r="BF576" i="9"/>
  <c r="BD576" i="9"/>
  <c r="BC576" i="9"/>
  <c r="BB576" i="9"/>
  <c r="BA576" i="9"/>
  <c r="AY576" i="9"/>
  <c r="AX576" i="9"/>
  <c r="AW576" i="9"/>
  <c r="AU576" i="9"/>
  <c r="AS576" i="9"/>
  <c r="AR576" i="9"/>
  <c r="AQ576" i="9"/>
  <c r="AP576" i="9"/>
  <c r="AO576" i="9"/>
  <c r="AN576" i="9"/>
  <c r="AL576" i="9"/>
  <c r="AK576" i="9"/>
  <c r="AJ576" i="9"/>
  <c r="AI576" i="9"/>
  <c r="AH576" i="9"/>
  <c r="AG576" i="9"/>
  <c r="AF576" i="9"/>
  <c r="BK575" i="9"/>
  <c r="BJ575" i="9"/>
  <c r="BI575" i="9"/>
  <c r="BH575" i="9"/>
  <c r="BG575" i="9"/>
  <c r="BF575" i="9"/>
  <c r="BD575" i="9"/>
  <c r="BC575" i="9"/>
  <c r="BB575" i="9"/>
  <c r="BA575" i="9"/>
  <c r="AY575" i="9"/>
  <c r="AX575" i="9"/>
  <c r="AW575" i="9"/>
  <c r="AU575" i="9"/>
  <c r="AS575" i="9"/>
  <c r="AR575" i="9"/>
  <c r="AQ575" i="9"/>
  <c r="AP575" i="9"/>
  <c r="AO575" i="9"/>
  <c r="AN575" i="9"/>
  <c r="AL575" i="9"/>
  <c r="AK575" i="9"/>
  <c r="AJ575" i="9"/>
  <c r="AI575" i="9"/>
  <c r="AH575" i="9"/>
  <c r="AG575" i="9"/>
  <c r="AF575" i="9"/>
  <c r="BK574" i="9"/>
  <c r="BJ574" i="9"/>
  <c r="BI574" i="9"/>
  <c r="BH574" i="9"/>
  <c r="BG574" i="9"/>
  <c r="BF574" i="9"/>
  <c r="BD574" i="9"/>
  <c r="BC574" i="9"/>
  <c r="BB574" i="9"/>
  <c r="BA574" i="9"/>
  <c r="AY574" i="9"/>
  <c r="AX574" i="9"/>
  <c r="AW574" i="9"/>
  <c r="AU574" i="9"/>
  <c r="AS574" i="9"/>
  <c r="AR574" i="9"/>
  <c r="AQ574" i="9"/>
  <c r="AP574" i="9"/>
  <c r="AO574" i="9"/>
  <c r="AN574" i="9"/>
  <c r="AL574" i="9"/>
  <c r="AK574" i="9"/>
  <c r="AJ574" i="9"/>
  <c r="AI574" i="9"/>
  <c r="AH574" i="9"/>
  <c r="AG574" i="9"/>
  <c r="AF574" i="9"/>
  <c r="BK573" i="9"/>
  <c r="BJ573" i="9"/>
  <c r="BI573" i="9"/>
  <c r="BH573" i="9"/>
  <c r="BG573" i="9"/>
  <c r="BF573" i="9"/>
  <c r="BD573" i="9"/>
  <c r="BC573" i="9"/>
  <c r="BB573" i="9"/>
  <c r="BA573" i="9"/>
  <c r="AY573" i="9"/>
  <c r="AX573" i="9"/>
  <c r="AW573" i="9"/>
  <c r="AU573" i="9"/>
  <c r="AS573" i="9"/>
  <c r="AR573" i="9"/>
  <c r="AQ573" i="9"/>
  <c r="AP573" i="9"/>
  <c r="AO573" i="9"/>
  <c r="AN573" i="9"/>
  <c r="AL573" i="9"/>
  <c r="AK573" i="9"/>
  <c r="AJ573" i="9"/>
  <c r="AI573" i="9"/>
  <c r="AH573" i="9"/>
  <c r="AG573" i="9"/>
  <c r="AF573" i="9"/>
  <c r="BK572" i="9"/>
  <c r="BJ572" i="9"/>
  <c r="BI572" i="9"/>
  <c r="BH572" i="9"/>
  <c r="BG572" i="9"/>
  <c r="BF572" i="9"/>
  <c r="BD572" i="9"/>
  <c r="BC572" i="9"/>
  <c r="BB572" i="9"/>
  <c r="BA572" i="9"/>
  <c r="AY572" i="9"/>
  <c r="AX572" i="9"/>
  <c r="AW572" i="9"/>
  <c r="AU572" i="9"/>
  <c r="AS572" i="9"/>
  <c r="AR572" i="9"/>
  <c r="AQ572" i="9"/>
  <c r="AP572" i="9"/>
  <c r="AO572" i="9"/>
  <c r="AN572" i="9"/>
  <c r="AL572" i="9"/>
  <c r="AK572" i="9"/>
  <c r="AJ572" i="9"/>
  <c r="AI572" i="9"/>
  <c r="AH572" i="9"/>
  <c r="AG572" i="9"/>
  <c r="AF572" i="9"/>
  <c r="BK571" i="9"/>
  <c r="BJ571" i="9"/>
  <c r="BI571" i="9"/>
  <c r="BH571" i="9"/>
  <c r="BG571" i="9"/>
  <c r="BF571" i="9"/>
  <c r="BD571" i="9"/>
  <c r="BC571" i="9"/>
  <c r="BB571" i="9"/>
  <c r="BA571" i="9"/>
  <c r="AY571" i="9"/>
  <c r="AX571" i="9"/>
  <c r="AW571" i="9"/>
  <c r="AU571" i="9"/>
  <c r="AS571" i="9"/>
  <c r="AR571" i="9"/>
  <c r="AQ571" i="9"/>
  <c r="AP571" i="9"/>
  <c r="AO571" i="9"/>
  <c r="AN571" i="9"/>
  <c r="AL571" i="9"/>
  <c r="AK571" i="9"/>
  <c r="AJ571" i="9"/>
  <c r="AI571" i="9"/>
  <c r="AH571" i="9"/>
  <c r="AG571" i="9"/>
  <c r="AF571" i="9"/>
  <c r="BK570" i="9"/>
  <c r="BJ570" i="9"/>
  <c r="BI570" i="9"/>
  <c r="BH570" i="9"/>
  <c r="BG570" i="9"/>
  <c r="BF570" i="9"/>
  <c r="BD570" i="9"/>
  <c r="BC570" i="9"/>
  <c r="BB570" i="9"/>
  <c r="BA570" i="9"/>
  <c r="AY570" i="9"/>
  <c r="AX570" i="9"/>
  <c r="AW570" i="9"/>
  <c r="AU570" i="9"/>
  <c r="AS570" i="9"/>
  <c r="AR570" i="9"/>
  <c r="AQ570" i="9"/>
  <c r="AP570" i="9"/>
  <c r="AO570" i="9"/>
  <c r="AN570" i="9"/>
  <c r="AL570" i="9"/>
  <c r="AK570" i="9"/>
  <c r="AJ570" i="9"/>
  <c r="AI570" i="9"/>
  <c r="AH570" i="9"/>
  <c r="AG570" i="9"/>
  <c r="AF570" i="9"/>
  <c r="BK569" i="9"/>
  <c r="BJ569" i="9"/>
  <c r="BI569" i="9"/>
  <c r="BH569" i="9"/>
  <c r="BG569" i="9"/>
  <c r="BF569" i="9"/>
  <c r="BD569" i="9"/>
  <c r="BC569" i="9"/>
  <c r="BB569" i="9"/>
  <c r="BA569" i="9"/>
  <c r="AY569" i="9"/>
  <c r="AX569" i="9"/>
  <c r="AW569" i="9"/>
  <c r="AU569" i="9"/>
  <c r="AS569" i="9"/>
  <c r="AR569" i="9"/>
  <c r="AQ569" i="9"/>
  <c r="AP569" i="9"/>
  <c r="AO569" i="9"/>
  <c r="AN569" i="9"/>
  <c r="AL569" i="9"/>
  <c r="AK569" i="9"/>
  <c r="AJ569" i="9"/>
  <c r="AI569" i="9"/>
  <c r="AH569" i="9"/>
  <c r="AG569" i="9"/>
  <c r="AF569" i="9"/>
  <c r="BK568" i="9"/>
  <c r="BJ568" i="9"/>
  <c r="BI568" i="9"/>
  <c r="BH568" i="9"/>
  <c r="BG568" i="9"/>
  <c r="BF568" i="9"/>
  <c r="BD568" i="9"/>
  <c r="BC568" i="9"/>
  <c r="BB568" i="9"/>
  <c r="BA568" i="9"/>
  <c r="AY568" i="9"/>
  <c r="AX568" i="9"/>
  <c r="AW568" i="9"/>
  <c r="AU568" i="9"/>
  <c r="AS568" i="9"/>
  <c r="AR568" i="9"/>
  <c r="AQ568" i="9"/>
  <c r="AP568" i="9"/>
  <c r="AO568" i="9"/>
  <c r="AN568" i="9"/>
  <c r="AL568" i="9"/>
  <c r="AK568" i="9"/>
  <c r="AJ568" i="9"/>
  <c r="AI568" i="9"/>
  <c r="AH568" i="9"/>
  <c r="AG568" i="9"/>
  <c r="AF568" i="9"/>
  <c r="BK567" i="9"/>
  <c r="BJ567" i="9"/>
  <c r="BI567" i="9"/>
  <c r="BH567" i="9"/>
  <c r="BG567" i="9"/>
  <c r="BF567" i="9"/>
  <c r="BD567" i="9"/>
  <c r="BC567" i="9"/>
  <c r="BB567" i="9"/>
  <c r="BA567" i="9"/>
  <c r="AY567" i="9"/>
  <c r="AX567" i="9"/>
  <c r="AW567" i="9"/>
  <c r="AU567" i="9"/>
  <c r="AS567" i="9"/>
  <c r="AR567" i="9"/>
  <c r="AQ567" i="9"/>
  <c r="AP567" i="9"/>
  <c r="AO567" i="9"/>
  <c r="AN567" i="9"/>
  <c r="AL567" i="9"/>
  <c r="AK567" i="9"/>
  <c r="AJ567" i="9"/>
  <c r="AI567" i="9"/>
  <c r="AH567" i="9"/>
  <c r="AG567" i="9"/>
  <c r="AF567" i="9"/>
  <c r="BK566" i="9"/>
  <c r="BJ566" i="9"/>
  <c r="BI566" i="9"/>
  <c r="BH566" i="9"/>
  <c r="BG566" i="9"/>
  <c r="BF566" i="9"/>
  <c r="BD566" i="9"/>
  <c r="BC566" i="9"/>
  <c r="BB566" i="9"/>
  <c r="BA566" i="9"/>
  <c r="AY566" i="9"/>
  <c r="AX566" i="9"/>
  <c r="AW566" i="9"/>
  <c r="AU566" i="9"/>
  <c r="AS566" i="9"/>
  <c r="AR566" i="9"/>
  <c r="AQ566" i="9"/>
  <c r="AP566" i="9"/>
  <c r="AO566" i="9"/>
  <c r="AN566" i="9"/>
  <c r="AL566" i="9"/>
  <c r="AK566" i="9"/>
  <c r="AJ566" i="9"/>
  <c r="AI566" i="9"/>
  <c r="AH566" i="9"/>
  <c r="AG566" i="9"/>
  <c r="AF566" i="9"/>
  <c r="BK565" i="9"/>
  <c r="BJ565" i="9"/>
  <c r="BI565" i="9"/>
  <c r="BH565" i="9"/>
  <c r="BG565" i="9"/>
  <c r="BF565" i="9"/>
  <c r="BD565" i="9"/>
  <c r="BC565" i="9"/>
  <c r="BB565" i="9"/>
  <c r="BA565" i="9"/>
  <c r="AY565" i="9"/>
  <c r="AX565" i="9"/>
  <c r="AW565" i="9"/>
  <c r="AU565" i="9"/>
  <c r="AS565" i="9"/>
  <c r="AR565" i="9"/>
  <c r="AQ565" i="9"/>
  <c r="AP565" i="9"/>
  <c r="AO565" i="9"/>
  <c r="AN565" i="9"/>
  <c r="AL565" i="9"/>
  <c r="AK565" i="9"/>
  <c r="AJ565" i="9"/>
  <c r="AI565" i="9"/>
  <c r="AH565" i="9"/>
  <c r="AG565" i="9"/>
  <c r="AF565" i="9"/>
  <c r="BK564" i="9"/>
  <c r="BJ564" i="9"/>
  <c r="BI564" i="9"/>
  <c r="BH564" i="9"/>
  <c r="BG564" i="9"/>
  <c r="BF564" i="9"/>
  <c r="BD564" i="9"/>
  <c r="BC564" i="9"/>
  <c r="BB564" i="9"/>
  <c r="BA564" i="9"/>
  <c r="AY564" i="9"/>
  <c r="AX564" i="9"/>
  <c r="AW564" i="9"/>
  <c r="AU564" i="9"/>
  <c r="AS564" i="9"/>
  <c r="AR564" i="9"/>
  <c r="AQ564" i="9"/>
  <c r="AP564" i="9"/>
  <c r="AO564" i="9"/>
  <c r="AN564" i="9"/>
  <c r="AL564" i="9"/>
  <c r="AK564" i="9"/>
  <c r="AJ564" i="9"/>
  <c r="AI564" i="9"/>
  <c r="AH564" i="9"/>
  <c r="AG564" i="9"/>
  <c r="AF564" i="9"/>
  <c r="BK563" i="9"/>
  <c r="BJ563" i="9"/>
  <c r="BI563" i="9"/>
  <c r="BH563" i="9"/>
  <c r="BG563" i="9"/>
  <c r="BF563" i="9"/>
  <c r="BD563" i="9"/>
  <c r="BC563" i="9"/>
  <c r="BB563" i="9"/>
  <c r="BA563" i="9"/>
  <c r="AY563" i="9"/>
  <c r="AX563" i="9"/>
  <c r="AW563" i="9"/>
  <c r="AU563" i="9"/>
  <c r="AS563" i="9"/>
  <c r="AR563" i="9"/>
  <c r="AQ563" i="9"/>
  <c r="AP563" i="9"/>
  <c r="AO563" i="9"/>
  <c r="AN563" i="9"/>
  <c r="AL563" i="9"/>
  <c r="AK563" i="9"/>
  <c r="AJ563" i="9"/>
  <c r="AI563" i="9"/>
  <c r="AH563" i="9"/>
  <c r="AG563" i="9"/>
  <c r="AF563" i="9"/>
  <c r="BK562" i="9"/>
  <c r="BJ562" i="9"/>
  <c r="BI562" i="9"/>
  <c r="BH562" i="9"/>
  <c r="BG562" i="9"/>
  <c r="BF562" i="9"/>
  <c r="BD562" i="9"/>
  <c r="BC562" i="9"/>
  <c r="BB562" i="9"/>
  <c r="BA562" i="9"/>
  <c r="AY562" i="9"/>
  <c r="AX562" i="9"/>
  <c r="AW562" i="9"/>
  <c r="AU562" i="9"/>
  <c r="AS562" i="9"/>
  <c r="AR562" i="9"/>
  <c r="AQ562" i="9"/>
  <c r="AP562" i="9"/>
  <c r="AO562" i="9"/>
  <c r="AN562" i="9"/>
  <c r="AL562" i="9"/>
  <c r="AK562" i="9"/>
  <c r="AJ562" i="9"/>
  <c r="AI562" i="9"/>
  <c r="AH562" i="9"/>
  <c r="AG562" i="9"/>
  <c r="AF562" i="9"/>
  <c r="BK561" i="9"/>
  <c r="BJ561" i="9"/>
  <c r="BI561" i="9"/>
  <c r="BH561" i="9"/>
  <c r="BG561" i="9"/>
  <c r="BF561" i="9"/>
  <c r="BD561" i="9"/>
  <c r="BC561" i="9"/>
  <c r="BB561" i="9"/>
  <c r="BA561" i="9"/>
  <c r="AY561" i="9"/>
  <c r="AX561" i="9"/>
  <c r="AW561" i="9"/>
  <c r="AU561" i="9"/>
  <c r="AS561" i="9"/>
  <c r="AR561" i="9"/>
  <c r="AQ561" i="9"/>
  <c r="AP561" i="9"/>
  <c r="AO561" i="9"/>
  <c r="AN561" i="9"/>
  <c r="AL561" i="9"/>
  <c r="AK561" i="9"/>
  <c r="AJ561" i="9"/>
  <c r="AI561" i="9"/>
  <c r="AH561" i="9"/>
  <c r="AG561" i="9"/>
  <c r="AF561" i="9"/>
  <c r="BK560" i="9"/>
  <c r="BJ560" i="9"/>
  <c r="BI560" i="9"/>
  <c r="BH560" i="9"/>
  <c r="BG560" i="9"/>
  <c r="BF560" i="9"/>
  <c r="BD560" i="9"/>
  <c r="BC560" i="9"/>
  <c r="BB560" i="9"/>
  <c r="BA560" i="9"/>
  <c r="AY560" i="9"/>
  <c r="AX560" i="9"/>
  <c r="AW560" i="9"/>
  <c r="AU560" i="9"/>
  <c r="AS560" i="9"/>
  <c r="AR560" i="9"/>
  <c r="AQ560" i="9"/>
  <c r="AP560" i="9"/>
  <c r="AO560" i="9"/>
  <c r="AN560" i="9"/>
  <c r="AL560" i="9"/>
  <c r="AK560" i="9"/>
  <c r="AJ560" i="9"/>
  <c r="AI560" i="9"/>
  <c r="AH560" i="9"/>
  <c r="AG560" i="9"/>
  <c r="AF560" i="9"/>
  <c r="BK559" i="9"/>
  <c r="BJ559" i="9"/>
  <c r="BI559" i="9"/>
  <c r="BH559" i="9"/>
  <c r="BG559" i="9"/>
  <c r="BF559" i="9"/>
  <c r="BD559" i="9"/>
  <c r="BC559" i="9"/>
  <c r="BB559" i="9"/>
  <c r="BA559" i="9"/>
  <c r="AY559" i="9"/>
  <c r="AX559" i="9"/>
  <c r="AW559" i="9"/>
  <c r="AU559" i="9"/>
  <c r="AS559" i="9"/>
  <c r="AR559" i="9"/>
  <c r="AQ559" i="9"/>
  <c r="AP559" i="9"/>
  <c r="AO559" i="9"/>
  <c r="AN559" i="9"/>
  <c r="AL559" i="9"/>
  <c r="AK559" i="9"/>
  <c r="AJ559" i="9"/>
  <c r="AI559" i="9"/>
  <c r="AH559" i="9"/>
  <c r="AG559" i="9"/>
  <c r="AF559" i="9"/>
  <c r="BK558" i="9"/>
  <c r="BJ558" i="9"/>
  <c r="BI558" i="9"/>
  <c r="BH558" i="9"/>
  <c r="BG558" i="9"/>
  <c r="BF558" i="9"/>
  <c r="BD558" i="9"/>
  <c r="BC558" i="9"/>
  <c r="BB558" i="9"/>
  <c r="BA558" i="9"/>
  <c r="AY558" i="9"/>
  <c r="AX558" i="9"/>
  <c r="AW558" i="9"/>
  <c r="AU558" i="9"/>
  <c r="AS558" i="9"/>
  <c r="AR558" i="9"/>
  <c r="AQ558" i="9"/>
  <c r="AP558" i="9"/>
  <c r="AO558" i="9"/>
  <c r="AN558" i="9"/>
  <c r="AL558" i="9"/>
  <c r="AK558" i="9"/>
  <c r="AJ558" i="9"/>
  <c r="AI558" i="9"/>
  <c r="AH558" i="9"/>
  <c r="AG558" i="9"/>
  <c r="AF558" i="9"/>
  <c r="BK557" i="9"/>
  <c r="BJ557" i="9"/>
  <c r="BI557" i="9"/>
  <c r="BH557" i="9"/>
  <c r="BG557" i="9"/>
  <c r="BF557" i="9"/>
  <c r="BD557" i="9"/>
  <c r="BC557" i="9"/>
  <c r="BB557" i="9"/>
  <c r="BA557" i="9"/>
  <c r="AY557" i="9"/>
  <c r="AX557" i="9"/>
  <c r="AW557" i="9"/>
  <c r="AU557" i="9"/>
  <c r="AS557" i="9"/>
  <c r="AR557" i="9"/>
  <c r="AQ557" i="9"/>
  <c r="AP557" i="9"/>
  <c r="AO557" i="9"/>
  <c r="AN557" i="9"/>
  <c r="AL557" i="9"/>
  <c r="AK557" i="9"/>
  <c r="AJ557" i="9"/>
  <c r="AI557" i="9"/>
  <c r="AH557" i="9"/>
  <c r="AG557" i="9"/>
  <c r="AF557" i="9"/>
  <c r="BK556" i="9"/>
  <c r="BJ556" i="9"/>
  <c r="BI556" i="9"/>
  <c r="BH556" i="9"/>
  <c r="BG556" i="9"/>
  <c r="BF556" i="9"/>
  <c r="BD556" i="9"/>
  <c r="BC556" i="9"/>
  <c r="BB556" i="9"/>
  <c r="BA556" i="9"/>
  <c r="AY556" i="9"/>
  <c r="AX556" i="9"/>
  <c r="AW556" i="9"/>
  <c r="AU556" i="9"/>
  <c r="AS556" i="9"/>
  <c r="AR556" i="9"/>
  <c r="AQ556" i="9"/>
  <c r="AP556" i="9"/>
  <c r="AO556" i="9"/>
  <c r="AN556" i="9"/>
  <c r="AL556" i="9"/>
  <c r="AK556" i="9"/>
  <c r="AJ556" i="9"/>
  <c r="AI556" i="9"/>
  <c r="AH556" i="9"/>
  <c r="AG556" i="9"/>
  <c r="AF556" i="9"/>
  <c r="BK555" i="9"/>
  <c r="BJ555" i="9"/>
  <c r="BI555" i="9"/>
  <c r="BH555" i="9"/>
  <c r="BG555" i="9"/>
  <c r="BF555" i="9"/>
  <c r="BD555" i="9"/>
  <c r="BC555" i="9"/>
  <c r="BB555" i="9"/>
  <c r="BA555" i="9"/>
  <c r="AY555" i="9"/>
  <c r="AX555" i="9"/>
  <c r="AW555" i="9"/>
  <c r="AU555" i="9"/>
  <c r="AS555" i="9"/>
  <c r="AR555" i="9"/>
  <c r="AQ555" i="9"/>
  <c r="AP555" i="9"/>
  <c r="AO555" i="9"/>
  <c r="AN555" i="9"/>
  <c r="AL555" i="9"/>
  <c r="AK555" i="9"/>
  <c r="AJ555" i="9"/>
  <c r="AI555" i="9"/>
  <c r="AH555" i="9"/>
  <c r="AG555" i="9"/>
  <c r="AF555" i="9"/>
  <c r="BK554" i="9"/>
  <c r="BJ554" i="9"/>
  <c r="BI554" i="9"/>
  <c r="BH554" i="9"/>
  <c r="BG554" i="9"/>
  <c r="BF554" i="9"/>
  <c r="BD554" i="9"/>
  <c r="BC554" i="9"/>
  <c r="BB554" i="9"/>
  <c r="BA554" i="9"/>
  <c r="AY554" i="9"/>
  <c r="AX554" i="9"/>
  <c r="AW554" i="9"/>
  <c r="AU554" i="9"/>
  <c r="AS554" i="9"/>
  <c r="AR554" i="9"/>
  <c r="AQ554" i="9"/>
  <c r="AP554" i="9"/>
  <c r="AO554" i="9"/>
  <c r="AN554" i="9"/>
  <c r="AL554" i="9"/>
  <c r="AK554" i="9"/>
  <c r="AJ554" i="9"/>
  <c r="AI554" i="9"/>
  <c r="AH554" i="9"/>
  <c r="AG554" i="9"/>
  <c r="AF554" i="9"/>
  <c r="BK553" i="9"/>
  <c r="BJ553" i="9"/>
  <c r="BI553" i="9"/>
  <c r="BH553" i="9"/>
  <c r="BG553" i="9"/>
  <c r="BF553" i="9"/>
  <c r="BD553" i="9"/>
  <c r="BC553" i="9"/>
  <c r="BB553" i="9"/>
  <c r="BA553" i="9"/>
  <c r="AY553" i="9"/>
  <c r="AX553" i="9"/>
  <c r="AW553" i="9"/>
  <c r="AU553" i="9"/>
  <c r="AS553" i="9"/>
  <c r="AR553" i="9"/>
  <c r="AQ553" i="9"/>
  <c r="AP553" i="9"/>
  <c r="AO553" i="9"/>
  <c r="AN553" i="9"/>
  <c r="AL553" i="9"/>
  <c r="AK553" i="9"/>
  <c r="AJ553" i="9"/>
  <c r="AI553" i="9"/>
  <c r="AH553" i="9"/>
  <c r="AG553" i="9"/>
  <c r="AF553" i="9"/>
  <c r="BK552" i="9"/>
  <c r="BJ552" i="9"/>
  <c r="BI552" i="9"/>
  <c r="BH552" i="9"/>
  <c r="BG552" i="9"/>
  <c r="BF552" i="9"/>
  <c r="BD552" i="9"/>
  <c r="BC552" i="9"/>
  <c r="BB552" i="9"/>
  <c r="BA552" i="9"/>
  <c r="AY552" i="9"/>
  <c r="AX552" i="9"/>
  <c r="AW552" i="9"/>
  <c r="AU552" i="9"/>
  <c r="AS552" i="9"/>
  <c r="AR552" i="9"/>
  <c r="AQ552" i="9"/>
  <c r="AP552" i="9"/>
  <c r="AO552" i="9"/>
  <c r="AN552" i="9"/>
  <c r="AL552" i="9"/>
  <c r="AK552" i="9"/>
  <c r="AJ552" i="9"/>
  <c r="AI552" i="9"/>
  <c r="AH552" i="9"/>
  <c r="AG552" i="9"/>
  <c r="AF552" i="9"/>
  <c r="BK551" i="9"/>
  <c r="BJ551" i="9"/>
  <c r="BI551" i="9"/>
  <c r="BH551" i="9"/>
  <c r="BG551" i="9"/>
  <c r="BF551" i="9"/>
  <c r="BD551" i="9"/>
  <c r="BC551" i="9"/>
  <c r="BB551" i="9"/>
  <c r="BA551" i="9"/>
  <c r="AY551" i="9"/>
  <c r="AX551" i="9"/>
  <c r="AW551" i="9"/>
  <c r="AU551" i="9"/>
  <c r="AS551" i="9"/>
  <c r="AR551" i="9"/>
  <c r="AQ551" i="9"/>
  <c r="AP551" i="9"/>
  <c r="AO551" i="9"/>
  <c r="AN551" i="9"/>
  <c r="AL551" i="9"/>
  <c r="AK551" i="9"/>
  <c r="AJ551" i="9"/>
  <c r="AI551" i="9"/>
  <c r="AH551" i="9"/>
  <c r="AG551" i="9"/>
  <c r="AF551" i="9"/>
  <c r="BK550" i="9"/>
  <c r="BJ550" i="9"/>
  <c r="BI550" i="9"/>
  <c r="BH550" i="9"/>
  <c r="BG550" i="9"/>
  <c r="BF550" i="9"/>
  <c r="BD550" i="9"/>
  <c r="BC550" i="9"/>
  <c r="BB550" i="9"/>
  <c r="BA550" i="9"/>
  <c r="AY550" i="9"/>
  <c r="AX550" i="9"/>
  <c r="AW550" i="9"/>
  <c r="AU550" i="9"/>
  <c r="AS550" i="9"/>
  <c r="AR550" i="9"/>
  <c r="AQ550" i="9"/>
  <c r="AP550" i="9"/>
  <c r="AO550" i="9"/>
  <c r="AN550" i="9"/>
  <c r="AL550" i="9"/>
  <c r="AK550" i="9"/>
  <c r="AJ550" i="9"/>
  <c r="AI550" i="9"/>
  <c r="AH550" i="9"/>
  <c r="AG550" i="9"/>
  <c r="AF550" i="9"/>
  <c r="BK549" i="9"/>
  <c r="BJ549" i="9"/>
  <c r="BI549" i="9"/>
  <c r="BH549" i="9"/>
  <c r="BG549" i="9"/>
  <c r="BF549" i="9"/>
  <c r="BD549" i="9"/>
  <c r="BC549" i="9"/>
  <c r="BB549" i="9"/>
  <c r="BA549" i="9"/>
  <c r="AY549" i="9"/>
  <c r="AX549" i="9"/>
  <c r="AW549" i="9"/>
  <c r="AU549" i="9"/>
  <c r="AS549" i="9"/>
  <c r="AR549" i="9"/>
  <c r="AQ549" i="9"/>
  <c r="AP549" i="9"/>
  <c r="AO549" i="9"/>
  <c r="AN549" i="9"/>
  <c r="AL549" i="9"/>
  <c r="AK549" i="9"/>
  <c r="AJ549" i="9"/>
  <c r="AI549" i="9"/>
  <c r="AH549" i="9"/>
  <c r="AG549" i="9"/>
  <c r="AF549" i="9"/>
  <c r="BK548" i="9"/>
  <c r="BJ548" i="9"/>
  <c r="BI548" i="9"/>
  <c r="BH548" i="9"/>
  <c r="BG548" i="9"/>
  <c r="BF548" i="9"/>
  <c r="BD548" i="9"/>
  <c r="BC548" i="9"/>
  <c r="BB548" i="9"/>
  <c r="BA548" i="9"/>
  <c r="AY548" i="9"/>
  <c r="AX548" i="9"/>
  <c r="AW548" i="9"/>
  <c r="AU548" i="9"/>
  <c r="AS548" i="9"/>
  <c r="AR548" i="9"/>
  <c r="AQ548" i="9"/>
  <c r="AP548" i="9"/>
  <c r="AO548" i="9"/>
  <c r="AN548" i="9"/>
  <c r="AL548" i="9"/>
  <c r="AK548" i="9"/>
  <c r="AJ548" i="9"/>
  <c r="AI548" i="9"/>
  <c r="AH548" i="9"/>
  <c r="AG548" i="9"/>
  <c r="AF548" i="9"/>
  <c r="BK547" i="9"/>
  <c r="BJ547" i="9"/>
  <c r="BI547" i="9"/>
  <c r="BH547" i="9"/>
  <c r="BG547" i="9"/>
  <c r="BF547" i="9"/>
  <c r="BD547" i="9"/>
  <c r="BC547" i="9"/>
  <c r="BB547" i="9"/>
  <c r="BA547" i="9"/>
  <c r="AY547" i="9"/>
  <c r="AX547" i="9"/>
  <c r="AW547" i="9"/>
  <c r="AU547" i="9"/>
  <c r="AS547" i="9"/>
  <c r="AR547" i="9"/>
  <c r="AQ547" i="9"/>
  <c r="AP547" i="9"/>
  <c r="AO547" i="9"/>
  <c r="AN547" i="9"/>
  <c r="AL547" i="9"/>
  <c r="AK547" i="9"/>
  <c r="AJ547" i="9"/>
  <c r="AI547" i="9"/>
  <c r="AH547" i="9"/>
  <c r="AG547" i="9"/>
  <c r="AF547" i="9"/>
  <c r="BK546" i="9"/>
  <c r="BJ546" i="9"/>
  <c r="BI546" i="9"/>
  <c r="BH546" i="9"/>
  <c r="BG546" i="9"/>
  <c r="BF546" i="9"/>
  <c r="BD546" i="9"/>
  <c r="BC546" i="9"/>
  <c r="BB546" i="9"/>
  <c r="BA546" i="9"/>
  <c r="AY546" i="9"/>
  <c r="AX546" i="9"/>
  <c r="AW546" i="9"/>
  <c r="AU546" i="9"/>
  <c r="AS546" i="9"/>
  <c r="AR546" i="9"/>
  <c r="AQ546" i="9"/>
  <c r="AP546" i="9"/>
  <c r="AO546" i="9"/>
  <c r="AN546" i="9"/>
  <c r="AL546" i="9"/>
  <c r="AK546" i="9"/>
  <c r="AJ546" i="9"/>
  <c r="AI546" i="9"/>
  <c r="AH546" i="9"/>
  <c r="AG546" i="9"/>
  <c r="AF546" i="9"/>
  <c r="BK545" i="9"/>
  <c r="BJ545" i="9"/>
  <c r="BI545" i="9"/>
  <c r="BH545" i="9"/>
  <c r="BG545" i="9"/>
  <c r="BF545" i="9"/>
  <c r="BD545" i="9"/>
  <c r="BC545" i="9"/>
  <c r="BB545" i="9"/>
  <c r="BA545" i="9"/>
  <c r="AY545" i="9"/>
  <c r="AX545" i="9"/>
  <c r="AW545" i="9"/>
  <c r="AU545" i="9"/>
  <c r="AS545" i="9"/>
  <c r="AR545" i="9"/>
  <c r="AQ545" i="9"/>
  <c r="AP545" i="9"/>
  <c r="AO545" i="9"/>
  <c r="AN545" i="9"/>
  <c r="AL545" i="9"/>
  <c r="AK545" i="9"/>
  <c r="AJ545" i="9"/>
  <c r="AI545" i="9"/>
  <c r="AH545" i="9"/>
  <c r="AG545" i="9"/>
  <c r="AF545" i="9"/>
  <c r="BK544" i="9"/>
  <c r="BJ544" i="9"/>
  <c r="BI544" i="9"/>
  <c r="BH544" i="9"/>
  <c r="BG544" i="9"/>
  <c r="BF544" i="9"/>
  <c r="BD544" i="9"/>
  <c r="BC544" i="9"/>
  <c r="BB544" i="9"/>
  <c r="BA544" i="9"/>
  <c r="AY544" i="9"/>
  <c r="AX544" i="9"/>
  <c r="AW544" i="9"/>
  <c r="AU544" i="9"/>
  <c r="AS544" i="9"/>
  <c r="AR544" i="9"/>
  <c r="AQ544" i="9"/>
  <c r="AP544" i="9"/>
  <c r="AO544" i="9"/>
  <c r="AN544" i="9"/>
  <c r="AL544" i="9"/>
  <c r="AK544" i="9"/>
  <c r="AJ544" i="9"/>
  <c r="AI544" i="9"/>
  <c r="AH544" i="9"/>
  <c r="AG544" i="9"/>
  <c r="AF544" i="9"/>
  <c r="BK543" i="9"/>
  <c r="BJ543" i="9"/>
  <c r="BI543" i="9"/>
  <c r="BH543" i="9"/>
  <c r="BG543" i="9"/>
  <c r="BF543" i="9"/>
  <c r="BD543" i="9"/>
  <c r="BC543" i="9"/>
  <c r="BB543" i="9"/>
  <c r="BA543" i="9"/>
  <c r="AY543" i="9"/>
  <c r="AX543" i="9"/>
  <c r="AW543" i="9"/>
  <c r="AU543" i="9"/>
  <c r="AS543" i="9"/>
  <c r="AR543" i="9"/>
  <c r="AQ543" i="9"/>
  <c r="AP543" i="9"/>
  <c r="AO543" i="9"/>
  <c r="AN543" i="9"/>
  <c r="AL543" i="9"/>
  <c r="AK543" i="9"/>
  <c r="AJ543" i="9"/>
  <c r="AI543" i="9"/>
  <c r="AH543" i="9"/>
  <c r="AG543" i="9"/>
  <c r="AF543" i="9"/>
  <c r="BK542" i="9"/>
  <c r="BJ542" i="9"/>
  <c r="BI542" i="9"/>
  <c r="BH542" i="9"/>
  <c r="BG542" i="9"/>
  <c r="BF542" i="9"/>
  <c r="BD542" i="9"/>
  <c r="BC542" i="9"/>
  <c r="BB542" i="9"/>
  <c r="BA542" i="9"/>
  <c r="AY542" i="9"/>
  <c r="AX542" i="9"/>
  <c r="AW542" i="9"/>
  <c r="AU542" i="9"/>
  <c r="AS542" i="9"/>
  <c r="AR542" i="9"/>
  <c r="AQ542" i="9"/>
  <c r="AP542" i="9"/>
  <c r="AO542" i="9"/>
  <c r="AN542" i="9"/>
  <c r="AL542" i="9"/>
  <c r="AK542" i="9"/>
  <c r="AJ542" i="9"/>
  <c r="AI542" i="9"/>
  <c r="AH542" i="9"/>
  <c r="AG542" i="9"/>
  <c r="AF542" i="9"/>
  <c r="BK541" i="9"/>
  <c r="BJ541" i="9"/>
  <c r="BI541" i="9"/>
  <c r="BH541" i="9"/>
  <c r="BG541" i="9"/>
  <c r="BF541" i="9"/>
  <c r="BD541" i="9"/>
  <c r="BC541" i="9"/>
  <c r="BB541" i="9"/>
  <c r="BA541" i="9"/>
  <c r="AY541" i="9"/>
  <c r="AX541" i="9"/>
  <c r="AW541" i="9"/>
  <c r="AU541" i="9"/>
  <c r="AS541" i="9"/>
  <c r="AR541" i="9"/>
  <c r="AQ541" i="9"/>
  <c r="AP541" i="9"/>
  <c r="AO541" i="9"/>
  <c r="AN541" i="9"/>
  <c r="AL541" i="9"/>
  <c r="AK541" i="9"/>
  <c r="AJ541" i="9"/>
  <c r="AI541" i="9"/>
  <c r="AH541" i="9"/>
  <c r="AG541" i="9"/>
  <c r="AF541" i="9"/>
  <c r="BK540" i="9"/>
  <c r="BJ540" i="9"/>
  <c r="BI540" i="9"/>
  <c r="BH540" i="9"/>
  <c r="BG540" i="9"/>
  <c r="BF540" i="9"/>
  <c r="BD540" i="9"/>
  <c r="BC540" i="9"/>
  <c r="BB540" i="9"/>
  <c r="BA540" i="9"/>
  <c r="AY540" i="9"/>
  <c r="AX540" i="9"/>
  <c r="AW540" i="9"/>
  <c r="AU540" i="9"/>
  <c r="AS540" i="9"/>
  <c r="AR540" i="9"/>
  <c r="AQ540" i="9"/>
  <c r="AP540" i="9"/>
  <c r="AO540" i="9"/>
  <c r="AN540" i="9"/>
  <c r="AL540" i="9"/>
  <c r="AK540" i="9"/>
  <c r="AJ540" i="9"/>
  <c r="AI540" i="9"/>
  <c r="AH540" i="9"/>
  <c r="AG540" i="9"/>
  <c r="AF540" i="9"/>
  <c r="BK539" i="9"/>
  <c r="BJ539" i="9"/>
  <c r="BI539" i="9"/>
  <c r="BH539" i="9"/>
  <c r="BG539" i="9"/>
  <c r="BF539" i="9"/>
  <c r="BD539" i="9"/>
  <c r="BC539" i="9"/>
  <c r="BB539" i="9"/>
  <c r="BA539" i="9"/>
  <c r="AY539" i="9"/>
  <c r="AX539" i="9"/>
  <c r="AW539" i="9"/>
  <c r="AU539" i="9"/>
  <c r="AS539" i="9"/>
  <c r="AR539" i="9"/>
  <c r="AQ539" i="9"/>
  <c r="AP539" i="9"/>
  <c r="AO539" i="9"/>
  <c r="AN539" i="9"/>
  <c r="AL539" i="9"/>
  <c r="AK539" i="9"/>
  <c r="AJ539" i="9"/>
  <c r="AI539" i="9"/>
  <c r="AH539" i="9"/>
  <c r="AG539" i="9"/>
  <c r="AF539" i="9"/>
  <c r="BK538" i="9"/>
  <c r="BJ538" i="9"/>
  <c r="BI538" i="9"/>
  <c r="BH538" i="9"/>
  <c r="BG538" i="9"/>
  <c r="BF538" i="9"/>
  <c r="BD538" i="9"/>
  <c r="BC538" i="9"/>
  <c r="BB538" i="9"/>
  <c r="BA538" i="9"/>
  <c r="AY538" i="9"/>
  <c r="AX538" i="9"/>
  <c r="AW538" i="9"/>
  <c r="AU538" i="9"/>
  <c r="AS538" i="9"/>
  <c r="AR538" i="9"/>
  <c r="AQ538" i="9"/>
  <c r="AP538" i="9"/>
  <c r="AO538" i="9"/>
  <c r="AN538" i="9"/>
  <c r="AL538" i="9"/>
  <c r="AK538" i="9"/>
  <c r="AJ538" i="9"/>
  <c r="AI538" i="9"/>
  <c r="AH538" i="9"/>
  <c r="AG538" i="9"/>
  <c r="AF538" i="9"/>
  <c r="BK537" i="9"/>
  <c r="BJ537" i="9"/>
  <c r="BI537" i="9"/>
  <c r="BH537" i="9"/>
  <c r="BG537" i="9"/>
  <c r="BF537" i="9"/>
  <c r="BD537" i="9"/>
  <c r="BC537" i="9"/>
  <c r="BB537" i="9"/>
  <c r="BA537" i="9"/>
  <c r="AY537" i="9"/>
  <c r="AX537" i="9"/>
  <c r="AW537" i="9"/>
  <c r="AU537" i="9"/>
  <c r="AS537" i="9"/>
  <c r="AR537" i="9"/>
  <c r="AQ537" i="9"/>
  <c r="AP537" i="9"/>
  <c r="AO537" i="9"/>
  <c r="AN537" i="9"/>
  <c r="AL537" i="9"/>
  <c r="AK537" i="9"/>
  <c r="AJ537" i="9"/>
  <c r="AI537" i="9"/>
  <c r="AH537" i="9"/>
  <c r="AG537" i="9"/>
  <c r="AF537" i="9"/>
  <c r="BK536" i="9"/>
  <c r="BJ536" i="9"/>
  <c r="BI536" i="9"/>
  <c r="BH536" i="9"/>
  <c r="BG536" i="9"/>
  <c r="BF536" i="9"/>
  <c r="BD536" i="9"/>
  <c r="BC536" i="9"/>
  <c r="BB536" i="9"/>
  <c r="BA536" i="9"/>
  <c r="AY536" i="9"/>
  <c r="AX536" i="9"/>
  <c r="AW536" i="9"/>
  <c r="AU536" i="9"/>
  <c r="AS536" i="9"/>
  <c r="AR536" i="9"/>
  <c r="AQ536" i="9"/>
  <c r="AP536" i="9"/>
  <c r="AO536" i="9"/>
  <c r="AN536" i="9"/>
  <c r="AL536" i="9"/>
  <c r="AK536" i="9"/>
  <c r="AJ536" i="9"/>
  <c r="AI536" i="9"/>
  <c r="AH536" i="9"/>
  <c r="AG536" i="9"/>
  <c r="AF536" i="9"/>
  <c r="BK535" i="9"/>
  <c r="BJ535" i="9"/>
  <c r="BI535" i="9"/>
  <c r="BH535" i="9"/>
  <c r="BG535" i="9"/>
  <c r="BF535" i="9"/>
  <c r="BD535" i="9"/>
  <c r="BC535" i="9"/>
  <c r="BB535" i="9"/>
  <c r="BA535" i="9"/>
  <c r="AY535" i="9"/>
  <c r="AX535" i="9"/>
  <c r="AW535" i="9"/>
  <c r="AU535" i="9"/>
  <c r="AS535" i="9"/>
  <c r="AR535" i="9"/>
  <c r="AQ535" i="9"/>
  <c r="AP535" i="9"/>
  <c r="AO535" i="9"/>
  <c r="AN535" i="9"/>
  <c r="AL535" i="9"/>
  <c r="AK535" i="9"/>
  <c r="AJ535" i="9"/>
  <c r="AI535" i="9"/>
  <c r="AH535" i="9"/>
  <c r="AG535" i="9"/>
  <c r="AF535" i="9"/>
  <c r="BK534" i="9"/>
  <c r="BJ534" i="9"/>
  <c r="BI534" i="9"/>
  <c r="BH534" i="9"/>
  <c r="BG534" i="9"/>
  <c r="BF534" i="9"/>
  <c r="BD534" i="9"/>
  <c r="BC534" i="9"/>
  <c r="BB534" i="9"/>
  <c r="BA534" i="9"/>
  <c r="AY534" i="9"/>
  <c r="AX534" i="9"/>
  <c r="AW534" i="9"/>
  <c r="AU534" i="9"/>
  <c r="AS534" i="9"/>
  <c r="AR534" i="9"/>
  <c r="AQ534" i="9"/>
  <c r="AP534" i="9"/>
  <c r="AO534" i="9"/>
  <c r="AN534" i="9"/>
  <c r="AL534" i="9"/>
  <c r="AK534" i="9"/>
  <c r="AJ534" i="9"/>
  <c r="AI534" i="9"/>
  <c r="AH534" i="9"/>
  <c r="AG534" i="9"/>
  <c r="AF534" i="9"/>
  <c r="BK533" i="9"/>
  <c r="BJ533" i="9"/>
  <c r="BI533" i="9"/>
  <c r="BH533" i="9"/>
  <c r="BG533" i="9"/>
  <c r="BF533" i="9"/>
  <c r="BD533" i="9"/>
  <c r="BC533" i="9"/>
  <c r="BB533" i="9"/>
  <c r="BA533" i="9"/>
  <c r="AY533" i="9"/>
  <c r="AX533" i="9"/>
  <c r="AW533" i="9"/>
  <c r="AU533" i="9"/>
  <c r="AS533" i="9"/>
  <c r="AR533" i="9"/>
  <c r="AQ533" i="9"/>
  <c r="AP533" i="9"/>
  <c r="AO533" i="9"/>
  <c r="AN533" i="9"/>
  <c r="AL533" i="9"/>
  <c r="AK533" i="9"/>
  <c r="AJ533" i="9"/>
  <c r="AI533" i="9"/>
  <c r="AH533" i="9"/>
  <c r="AG533" i="9"/>
  <c r="AF533" i="9"/>
  <c r="BK532" i="9"/>
  <c r="BJ532" i="9"/>
  <c r="BI532" i="9"/>
  <c r="BH532" i="9"/>
  <c r="BG532" i="9"/>
  <c r="BF532" i="9"/>
  <c r="BD532" i="9"/>
  <c r="BC532" i="9"/>
  <c r="BB532" i="9"/>
  <c r="BA532" i="9"/>
  <c r="AY532" i="9"/>
  <c r="AX532" i="9"/>
  <c r="AW532" i="9"/>
  <c r="AU532" i="9"/>
  <c r="AS532" i="9"/>
  <c r="AR532" i="9"/>
  <c r="AQ532" i="9"/>
  <c r="AP532" i="9"/>
  <c r="AO532" i="9"/>
  <c r="AN532" i="9"/>
  <c r="AL532" i="9"/>
  <c r="AK532" i="9"/>
  <c r="AJ532" i="9"/>
  <c r="AI532" i="9"/>
  <c r="AH532" i="9"/>
  <c r="AG532" i="9"/>
  <c r="AF532" i="9"/>
  <c r="BK531" i="9"/>
  <c r="BJ531" i="9"/>
  <c r="BI531" i="9"/>
  <c r="BH531" i="9"/>
  <c r="BG531" i="9"/>
  <c r="BF531" i="9"/>
  <c r="BD531" i="9"/>
  <c r="BC531" i="9"/>
  <c r="BB531" i="9"/>
  <c r="BA531" i="9"/>
  <c r="AY531" i="9"/>
  <c r="AX531" i="9"/>
  <c r="AW531" i="9"/>
  <c r="AU531" i="9"/>
  <c r="AS531" i="9"/>
  <c r="AR531" i="9"/>
  <c r="AQ531" i="9"/>
  <c r="AP531" i="9"/>
  <c r="AO531" i="9"/>
  <c r="AN531" i="9"/>
  <c r="AL531" i="9"/>
  <c r="AK531" i="9"/>
  <c r="AJ531" i="9"/>
  <c r="AI531" i="9"/>
  <c r="AH531" i="9"/>
  <c r="AG531" i="9"/>
  <c r="AF531" i="9"/>
  <c r="BK530" i="9"/>
  <c r="BJ530" i="9"/>
  <c r="BI530" i="9"/>
  <c r="BH530" i="9"/>
  <c r="BG530" i="9"/>
  <c r="BF530" i="9"/>
  <c r="BD530" i="9"/>
  <c r="BC530" i="9"/>
  <c r="BB530" i="9"/>
  <c r="BA530" i="9"/>
  <c r="AY530" i="9"/>
  <c r="AX530" i="9"/>
  <c r="AW530" i="9"/>
  <c r="AU530" i="9"/>
  <c r="AS530" i="9"/>
  <c r="AR530" i="9"/>
  <c r="AQ530" i="9"/>
  <c r="AP530" i="9"/>
  <c r="AO530" i="9"/>
  <c r="AN530" i="9"/>
  <c r="AL530" i="9"/>
  <c r="AK530" i="9"/>
  <c r="AJ530" i="9"/>
  <c r="AI530" i="9"/>
  <c r="AH530" i="9"/>
  <c r="AG530" i="9"/>
  <c r="AF530" i="9"/>
  <c r="BK529" i="9"/>
  <c r="BJ529" i="9"/>
  <c r="BI529" i="9"/>
  <c r="BH529" i="9"/>
  <c r="BG529" i="9"/>
  <c r="BF529" i="9"/>
  <c r="BD529" i="9"/>
  <c r="BC529" i="9"/>
  <c r="BB529" i="9"/>
  <c r="BA529" i="9"/>
  <c r="AY529" i="9"/>
  <c r="AX529" i="9"/>
  <c r="AW529" i="9"/>
  <c r="AU529" i="9"/>
  <c r="AS529" i="9"/>
  <c r="AR529" i="9"/>
  <c r="AQ529" i="9"/>
  <c r="AP529" i="9"/>
  <c r="AO529" i="9"/>
  <c r="AN529" i="9"/>
  <c r="AL529" i="9"/>
  <c r="AK529" i="9"/>
  <c r="AJ529" i="9"/>
  <c r="AI529" i="9"/>
  <c r="AH529" i="9"/>
  <c r="AG529" i="9"/>
  <c r="AF529" i="9"/>
  <c r="BK528" i="9"/>
  <c r="BJ528" i="9"/>
  <c r="BI528" i="9"/>
  <c r="BH528" i="9"/>
  <c r="BG528" i="9"/>
  <c r="BF528" i="9"/>
  <c r="BD528" i="9"/>
  <c r="BC528" i="9"/>
  <c r="BB528" i="9"/>
  <c r="BA528" i="9"/>
  <c r="AY528" i="9"/>
  <c r="AX528" i="9"/>
  <c r="AW528" i="9"/>
  <c r="AU528" i="9"/>
  <c r="AS528" i="9"/>
  <c r="AR528" i="9"/>
  <c r="AQ528" i="9"/>
  <c r="AP528" i="9"/>
  <c r="AO528" i="9"/>
  <c r="AN528" i="9"/>
  <c r="AL528" i="9"/>
  <c r="AK528" i="9"/>
  <c r="AJ528" i="9"/>
  <c r="AI528" i="9"/>
  <c r="AH528" i="9"/>
  <c r="AG528" i="9"/>
  <c r="AF528" i="9"/>
  <c r="BK527" i="9"/>
  <c r="BJ527" i="9"/>
  <c r="BI527" i="9"/>
  <c r="BH527" i="9"/>
  <c r="BG527" i="9"/>
  <c r="BF527" i="9"/>
  <c r="BD527" i="9"/>
  <c r="BC527" i="9"/>
  <c r="BB527" i="9"/>
  <c r="BA527" i="9"/>
  <c r="AY527" i="9"/>
  <c r="AX527" i="9"/>
  <c r="AW527" i="9"/>
  <c r="AU527" i="9"/>
  <c r="AS527" i="9"/>
  <c r="AR527" i="9"/>
  <c r="AQ527" i="9"/>
  <c r="AP527" i="9"/>
  <c r="AO527" i="9"/>
  <c r="AN527" i="9"/>
  <c r="AL527" i="9"/>
  <c r="AK527" i="9"/>
  <c r="AJ527" i="9"/>
  <c r="AI527" i="9"/>
  <c r="AH527" i="9"/>
  <c r="AG527" i="9"/>
  <c r="AF527" i="9"/>
  <c r="BK526" i="9"/>
  <c r="BJ526" i="9"/>
  <c r="BI526" i="9"/>
  <c r="BH526" i="9"/>
  <c r="BG526" i="9"/>
  <c r="BF526" i="9"/>
  <c r="BD526" i="9"/>
  <c r="BC526" i="9"/>
  <c r="BB526" i="9"/>
  <c r="BA526" i="9"/>
  <c r="AY526" i="9"/>
  <c r="AX526" i="9"/>
  <c r="AW526" i="9"/>
  <c r="AU526" i="9"/>
  <c r="AS526" i="9"/>
  <c r="AR526" i="9"/>
  <c r="AQ526" i="9"/>
  <c r="AP526" i="9"/>
  <c r="AO526" i="9"/>
  <c r="AN526" i="9"/>
  <c r="AL526" i="9"/>
  <c r="AK526" i="9"/>
  <c r="AJ526" i="9"/>
  <c r="AI526" i="9"/>
  <c r="AH526" i="9"/>
  <c r="AG526" i="9"/>
  <c r="AF526" i="9"/>
  <c r="BK525" i="9"/>
  <c r="BJ525" i="9"/>
  <c r="BI525" i="9"/>
  <c r="BH525" i="9"/>
  <c r="BG525" i="9"/>
  <c r="BF525" i="9"/>
  <c r="BD525" i="9"/>
  <c r="BC525" i="9"/>
  <c r="BB525" i="9"/>
  <c r="BA525" i="9"/>
  <c r="AY525" i="9"/>
  <c r="AX525" i="9"/>
  <c r="AW525" i="9"/>
  <c r="AU525" i="9"/>
  <c r="AS525" i="9"/>
  <c r="AR525" i="9"/>
  <c r="AQ525" i="9"/>
  <c r="AP525" i="9"/>
  <c r="AO525" i="9"/>
  <c r="AN525" i="9"/>
  <c r="AL525" i="9"/>
  <c r="AK525" i="9"/>
  <c r="AJ525" i="9"/>
  <c r="AI525" i="9"/>
  <c r="AH525" i="9"/>
  <c r="AG525" i="9"/>
  <c r="AF525" i="9"/>
  <c r="BK524" i="9"/>
  <c r="BJ524" i="9"/>
  <c r="BI524" i="9"/>
  <c r="BH524" i="9"/>
  <c r="BG524" i="9"/>
  <c r="BF524" i="9"/>
  <c r="BD524" i="9"/>
  <c r="BC524" i="9"/>
  <c r="BB524" i="9"/>
  <c r="BA524" i="9"/>
  <c r="AY524" i="9"/>
  <c r="AX524" i="9"/>
  <c r="AW524" i="9"/>
  <c r="AU524" i="9"/>
  <c r="AS524" i="9"/>
  <c r="AR524" i="9"/>
  <c r="AQ524" i="9"/>
  <c r="AP524" i="9"/>
  <c r="AO524" i="9"/>
  <c r="AN524" i="9"/>
  <c r="AL524" i="9"/>
  <c r="AK524" i="9"/>
  <c r="AJ524" i="9"/>
  <c r="AI524" i="9"/>
  <c r="AH524" i="9"/>
  <c r="AG524" i="9"/>
  <c r="AF524" i="9"/>
  <c r="BK523" i="9"/>
  <c r="BJ523" i="9"/>
  <c r="BI523" i="9"/>
  <c r="BH523" i="9"/>
  <c r="BG523" i="9"/>
  <c r="BF523" i="9"/>
  <c r="BD523" i="9"/>
  <c r="BC523" i="9"/>
  <c r="BB523" i="9"/>
  <c r="BA523" i="9"/>
  <c r="AY523" i="9"/>
  <c r="AX523" i="9"/>
  <c r="AW523" i="9"/>
  <c r="AU523" i="9"/>
  <c r="AS523" i="9"/>
  <c r="AR523" i="9"/>
  <c r="AQ523" i="9"/>
  <c r="AP523" i="9"/>
  <c r="AO523" i="9"/>
  <c r="AN523" i="9"/>
  <c r="AL523" i="9"/>
  <c r="AK523" i="9"/>
  <c r="AJ523" i="9"/>
  <c r="AI523" i="9"/>
  <c r="AH523" i="9"/>
  <c r="AG523" i="9"/>
  <c r="AF523" i="9"/>
  <c r="BK522" i="9"/>
  <c r="BJ522" i="9"/>
  <c r="BI522" i="9"/>
  <c r="BH522" i="9"/>
  <c r="BG522" i="9"/>
  <c r="BF522" i="9"/>
  <c r="BD522" i="9"/>
  <c r="BC522" i="9"/>
  <c r="BB522" i="9"/>
  <c r="BA522" i="9"/>
  <c r="AY522" i="9"/>
  <c r="AX522" i="9"/>
  <c r="AW522" i="9"/>
  <c r="AU522" i="9"/>
  <c r="AS522" i="9"/>
  <c r="AR522" i="9"/>
  <c r="AQ522" i="9"/>
  <c r="AP522" i="9"/>
  <c r="AO522" i="9"/>
  <c r="AN522" i="9"/>
  <c r="AL522" i="9"/>
  <c r="AK522" i="9"/>
  <c r="AJ522" i="9"/>
  <c r="AI522" i="9"/>
  <c r="AH522" i="9"/>
  <c r="AG522" i="9"/>
  <c r="AF522" i="9"/>
  <c r="BK521" i="9"/>
  <c r="BJ521" i="9"/>
  <c r="BI521" i="9"/>
  <c r="BH521" i="9"/>
  <c r="BG521" i="9"/>
  <c r="BF521" i="9"/>
  <c r="BD521" i="9"/>
  <c r="BC521" i="9"/>
  <c r="BB521" i="9"/>
  <c r="BA521" i="9"/>
  <c r="AY521" i="9"/>
  <c r="AX521" i="9"/>
  <c r="AW521" i="9"/>
  <c r="AU521" i="9"/>
  <c r="AS521" i="9"/>
  <c r="AR521" i="9"/>
  <c r="AQ521" i="9"/>
  <c r="AP521" i="9"/>
  <c r="AO521" i="9"/>
  <c r="AN521" i="9"/>
  <c r="AL521" i="9"/>
  <c r="AK521" i="9"/>
  <c r="AJ521" i="9"/>
  <c r="AI521" i="9"/>
  <c r="AH521" i="9"/>
  <c r="AG521" i="9"/>
  <c r="AF521" i="9"/>
  <c r="BK520" i="9"/>
  <c r="BJ520" i="9"/>
  <c r="BI520" i="9"/>
  <c r="BH520" i="9"/>
  <c r="BG520" i="9"/>
  <c r="BF520" i="9"/>
  <c r="BD520" i="9"/>
  <c r="BC520" i="9"/>
  <c r="BB520" i="9"/>
  <c r="BA520" i="9"/>
  <c r="AY520" i="9"/>
  <c r="AX520" i="9"/>
  <c r="AW520" i="9"/>
  <c r="AU520" i="9"/>
  <c r="AS520" i="9"/>
  <c r="AR520" i="9"/>
  <c r="AQ520" i="9"/>
  <c r="AP520" i="9"/>
  <c r="AO520" i="9"/>
  <c r="AN520" i="9"/>
  <c r="AL520" i="9"/>
  <c r="AK520" i="9"/>
  <c r="AJ520" i="9"/>
  <c r="AI520" i="9"/>
  <c r="AH520" i="9"/>
  <c r="AG520" i="9"/>
  <c r="AF520" i="9"/>
  <c r="BK519" i="9"/>
  <c r="BJ519" i="9"/>
  <c r="BI519" i="9"/>
  <c r="BH519" i="9"/>
  <c r="BG519" i="9"/>
  <c r="BF519" i="9"/>
  <c r="BD519" i="9"/>
  <c r="BC519" i="9"/>
  <c r="BB519" i="9"/>
  <c r="BA519" i="9"/>
  <c r="AY519" i="9"/>
  <c r="AX519" i="9"/>
  <c r="AW519" i="9"/>
  <c r="AU519" i="9"/>
  <c r="AS519" i="9"/>
  <c r="AR519" i="9"/>
  <c r="AQ519" i="9"/>
  <c r="AP519" i="9"/>
  <c r="AO519" i="9"/>
  <c r="AN519" i="9"/>
  <c r="AL519" i="9"/>
  <c r="AK519" i="9"/>
  <c r="AJ519" i="9"/>
  <c r="AI519" i="9"/>
  <c r="AH519" i="9"/>
  <c r="AG519" i="9"/>
  <c r="AF519" i="9"/>
  <c r="BK518" i="9"/>
  <c r="BJ518" i="9"/>
  <c r="BI518" i="9"/>
  <c r="BH518" i="9"/>
  <c r="BG518" i="9"/>
  <c r="BF518" i="9"/>
  <c r="BD518" i="9"/>
  <c r="BC518" i="9"/>
  <c r="BB518" i="9"/>
  <c r="BA518" i="9"/>
  <c r="AY518" i="9"/>
  <c r="AX518" i="9"/>
  <c r="AW518" i="9"/>
  <c r="AU518" i="9"/>
  <c r="AS518" i="9"/>
  <c r="AR518" i="9"/>
  <c r="AQ518" i="9"/>
  <c r="AP518" i="9"/>
  <c r="AO518" i="9"/>
  <c r="AN518" i="9"/>
  <c r="AL518" i="9"/>
  <c r="AK518" i="9"/>
  <c r="AJ518" i="9"/>
  <c r="AI518" i="9"/>
  <c r="AH518" i="9"/>
  <c r="AG518" i="9"/>
  <c r="AF518" i="9"/>
  <c r="BK517" i="9"/>
  <c r="BJ517" i="9"/>
  <c r="BI517" i="9"/>
  <c r="BH517" i="9"/>
  <c r="BG517" i="9"/>
  <c r="BF517" i="9"/>
  <c r="BD517" i="9"/>
  <c r="BC517" i="9"/>
  <c r="BB517" i="9"/>
  <c r="BA517" i="9"/>
  <c r="AY517" i="9"/>
  <c r="AX517" i="9"/>
  <c r="AW517" i="9"/>
  <c r="AU517" i="9"/>
  <c r="AS517" i="9"/>
  <c r="AR517" i="9"/>
  <c r="AQ517" i="9"/>
  <c r="AP517" i="9"/>
  <c r="AO517" i="9"/>
  <c r="AN517" i="9"/>
  <c r="AL517" i="9"/>
  <c r="AK517" i="9"/>
  <c r="AJ517" i="9"/>
  <c r="AI517" i="9"/>
  <c r="AH517" i="9"/>
  <c r="AG517" i="9"/>
  <c r="AF517" i="9"/>
  <c r="BK516" i="9"/>
  <c r="BJ516" i="9"/>
  <c r="BI516" i="9"/>
  <c r="BH516" i="9"/>
  <c r="BG516" i="9"/>
  <c r="BF516" i="9"/>
  <c r="BD516" i="9"/>
  <c r="BC516" i="9"/>
  <c r="BB516" i="9"/>
  <c r="BA516" i="9"/>
  <c r="AY516" i="9"/>
  <c r="AX516" i="9"/>
  <c r="AW516" i="9"/>
  <c r="AU516" i="9"/>
  <c r="AS516" i="9"/>
  <c r="AR516" i="9"/>
  <c r="AQ516" i="9"/>
  <c r="AP516" i="9"/>
  <c r="AO516" i="9"/>
  <c r="AN516" i="9"/>
  <c r="AL516" i="9"/>
  <c r="AK516" i="9"/>
  <c r="AJ516" i="9"/>
  <c r="AI516" i="9"/>
  <c r="AH516" i="9"/>
  <c r="AG516" i="9"/>
  <c r="AF516" i="9"/>
  <c r="BK515" i="9"/>
  <c r="BJ515" i="9"/>
  <c r="BI515" i="9"/>
  <c r="BH515" i="9"/>
  <c r="BG515" i="9"/>
  <c r="BF515" i="9"/>
  <c r="BD515" i="9"/>
  <c r="BC515" i="9"/>
  <c r="BB515" i="9"/>
  <c r="BA515" i="9"/>
  <c r="AY515" i="9"/>
  <c r="AX515" i="9"/>
  <c r="AW515" i="9"/>
  <c r="AU515" i="9"/>
  <c r="AS515" i="9"/>
  <c r="AR515" i="9"/>
  <c r="AQ515" i="9"/>
  <c r="AP515" i="9"/>
  <c r="AO515" i="9"/>
  <c r="AN515" i="9"/>
  <c r="AL515" i="9"/>
  <c r="AK515" i="9"/>
  <c r="AJ515" i="9"/>
  <c r="AI515" i="9"/>
  <c r="AH515" i="9"/>
  <c r="AG515" i="9"/>
  <c r="AF515" i="9"/>
  <c r="BK514" i="9"/>
  <c r="BJ514" i="9"/>
  <c r="BI514" i="9"/>
  <c r="BH514" i="9"/>
  <c r="BG514" i="9"/>
  <c r="BF514" i="9"/>
  <c r="BD514" i="9"/>
  <c r="BC514" i="9"/>
  <c r="BB514" i="9"/>
  <c r="BA514" i="9"/>
  <c r="AY514" i="9"/>
  <c r="AX514" i="9"/>
  <c r="AW514" i="9"/>
  <c r="AU514" i="9"/>
  <c r="AS514" i="9"/>
  <c r="AR514" i="9"/>
  <c r="AQ514" i="9"/>
  <c r="AP514" i="9"/>
  <c r="AO514" i="9"/>
  <c r="AN514" i="9"/>
  <c r="AL514" i="9"/>
  <c r="AK514" i="9"/>
  <c r="AJ514" i="9"/>
  <c r="AI514" i="9"/>
  <c r="AH514" i="9"/>
  <c r="AG514" i="9"/>
  <c r="AF514" i="9"/>
  <c r="BK513" i="9"/>
  <c r="BJ513" i="9"/>
  <c r="BI513" i="9"/>
  <c r="BH513" i="9"/>
  <c r="BG513" i="9"/>
  <c r="BF513" i="9"/>
  <c r="BD513" i="9"/>
  <c r="BC513" i="9"/>
  <c r="BB513" i="9"/>
  <c r="BA513" i="9"/>
  <c r="AY513" i="9"/>
  <c r="AX513" i="9"/>
  <c r="AW513" i="9"/>
  <c r="AU513" i="9"/>
  <c r="AS513" i="9"/>
  <c r="AR513" i="9"/>
  <c r="AQ513" i="9"/>
  <c r="AP513" i="9"/>
  <c r="AO513" i="9"/>
  <c r="AN513" i="9"/>
  <c r="AL513" i="9"/>
  <c r="AK513" i="9"/>
  <c r="AJ513" i="9"/>
  <c r="AI513" i="9"/>
  <c r="AH513" i="9"/>
  <c r="AG513" i="9"/>
  <c r="AF513" i="9"/>
  <c r="BK512" i="9"/>
  <c r="BJ512" i="9"/>
  <c r="BI512" i="9"/>
  <c r="BH512" i="9"/>
  <c r="BG512" i="9"/>
  <c r="BF512" i="9"/>
  <c r="BD512" i="9"/>
  <c r="BC512" i="9"/>
  <c r="BB512" i="9"/>
  <c r="BA512" i="9"/>
  <c r="AY512" i="9"/>
  <c r="AX512" i="9"/>
  <c r="AW512" i="9"/>
  <c r="AU512" i="9"/>
  <c r="AS512" i="9"/>
  <c r="AR512" i="9"/>
  <c r="AQ512" i="9"/>
  <c r="AP512" i="9"/>
  <c r="AO512" i="9"/>
  <c r="AN512" i="9"/>
  <c r="AL512" i="9"/>
  <c r="AK512" i="9"/>
  <c r="AJ512" i="9"/>
  <c r="AI512" i="9"/>
  <c r="AH512" i="9"/>
  <c r="AG512" i="9"/>
  <c r="AF512" i="9"/>
  <c r="BK511" i="9"/>
  <c r="BJ511" i="9"/>
  <c r="BI511" i="9"/>
  <c r="BH511" i="9"/>
  <c r="BG511" i="9"/>
  <c r="BF511" i="9"/>
  <c r="BD511" i="9"/>
  <c r="BC511" i="9"/>
  <c r="BB511" i="9"/>
  <c r="BA511" i="9"/>
  <c r="AY511" i="9"/>
  <c r="AX511" i="9"/>
  <c r="AW511" i="9"/>
  <c r="AU511" i="9"/>
  <c r="AS511" i="9"/>
  <c r="AR511" i="9"/>
  <c r="AQ511" i="9"/>
  <c r="AP511" i="9"/>
  <c r="AO511" i="9"/>
  <c r="AN511" i="9"/>
  <c r="AL511" i="9"/>
  <c r="AK511" i="9"/>
  <c r="AJ511" i="9"/>
  <c r="AI511" i="9"/>
  <c r="AH511" i="9"/>
  <c r="AG511" i="9"/>
  <c r="AF511" i="9"/>
  <c r="BK510" i="9"/>
  <c r="BJ510" i="9"/>
  <c r="BI510" i="9"/>
  <c r="BH510" i="9"/>
  <c r="BG510" i="9"/>
  <c r="BF510" i="9"/>
  <c r="BD510" i="9"/>
  <c r="BC510" i="9"/>
  <c r="BB510" i="9"/>
  <c r="BA510" i="9"/>
  <c r="AY510" i="9"/>
  <c r="AX510" i="9"/>
  <c r="AW510" i="9"/>
  <c r="AU510" i="9"/>
  <c r="AS510" i="9"/>
  <c r="AR510" i="9"/>
  <c r="AQ510" i="9"/>
  <c r="AP510" i="9"/>
  <c r="AO510" i="9"/>
  <c r="AN510" i="9"/>
  <c r="AL510" i="9"/>
  <c r="AK510" i="9"/>
  <c r="AJ510" i="9"/>
  <c r="AI510" i="9"/>
  <c r="AH510" i="9"/>
  <c r="AG510" i="9"/>
  <c r="AF510" i="9"/>
  <c r="BK509" i="9"/>
  <c r="BJ509" i="9"/>
  <c r="BI509" i="9"/>
  <c r="BH509" i="9"/>
  <c r="BG509" i="9"/>
  <c r="BF509" i="9"/>
  <c r="BD509" i="9"/>
  <c r="BC509" i="9"/>
  <c r="BB509" i="9"/>
  <c r="BA509" i="9"/>
  <c r="AY509" i="9"/>
  <c r="AX509" i="9"/>
  <c r="AW509" i="9"/>
  <c r="AU509" i="9"/>
  <c r="AS509" i="9"/>
  <c r="AR509" i="9"/>
  <c r="AQ509" i="9"/>
  <c r="AP509" i="9"/>
  <c r="AO509" i="9"/>
  <c r="AN509" i="9"/>
  <c r="AL509" i="9"/>
  <c r="AK509" i="9"/>
  <c r="AJ509" i="9"/>
  <c r="AI509" i="9"/>
  <c r="AH509" i="9"/>
  <c r="AG509" i="9"/>
  <c r="AF509" i="9"/>
  <c r="BK508" i="9"/>
  <c r="BJ508" i="9"/>
  <c r="BI508" i="9"/>
  <c r="BH508" i="9"/>
  <c r="BG508" i="9"/>
  <c r="BF508" i="9"/>
  <c r="BD508" i="9"/>
  <c r="BC508" i="9"/>
  <c r="BB508" i="9"/>
  <c r="BA508" i="9"/>
  <c r="AY508" i="9"/>
  <c r="AX508" i="9"/>
  <c r="AW508" i="9"/>
  <c r="AU508" i="9"/>
  <c r="AS508" i="9"/>
  <c r="AR508" i="9"/>
  <c r="AQ508" i="9"/>
  <c r="AP508" i="9"/>
  <c r="AO508" i="9"/>
  <c r="AN508" i="9"/>
  <c r="AL508" i="9"/>
  <c r="AK508" i="9"/>
  <c r="AJ508" i="9"/>
  <c r="AI508" i="9"/>
  <c r="AH508" i="9"/>
  <c r="AG508" i="9"/>
  <c r="AF508" i="9"/>
  <c r="BK507" i="9"/>
  <c r="BJ507" i="9"/>
  <c r="BI507" i="9"/>
  <c r="BH507" i="9"/>
  <c r="BG507" i="9"/>
  <c r="BF507" i="9"/>
  <c r="BD507" i="9"/>
  <c r="BC507" i="9"/>
  <c r="BB507" i="9"/>
  <c r="BA507" i="9"/>
  <c r="AY507" i="9"/>
  <c r="AX507" i="9"/>
  <c r="AW507" i="9"/>
  <c r="AU507" i="9"/>
  <c r="AS507" i="9"/>
  <c r="AR507" i="9"/>
  <c r="AQ507" i="9"/>
  <c r="AP507" i="9"/>
  <c r="AO507" i="9"/>
  <c r="AN507" i="9"/>
  <c r="AL507" i="9"/>
  <c r="AK507" i="9"/>
  <c r="AJ507" i="9"/>
  <c r="AI507" i="9"/>
  <c r="AH507" i="9"/>
  <c r="AG507" i="9"/>
  <c r="AF507" i="9"/>
  <c r="BK506" i="9"/>
  <c r="BJ506" i="9"/>
  <c r="BI506" i="9"/>
  <c r="BH506" i="9"/>
  <c r="BG506" i="9"/>
  <c r="BF506" i="9"/>
  <c r="BD506" i="9"/>
  <c r="BC506" i="9"/>
  <c r="BB506" i="9"/>
  <c r="BA506" i="9"/>
  <c r="AY506" i="9"/>
  <c r="AX506" i="9"/>
  <c r="AW506" i="9"/>
  <c r="AU506" i="9"/>
  <c r="AS506" i="9"/>
  <c r="AR506" i="9"/>
  <c r="AQ506" i="9"/>
  <c r="AP506" i="9"/>
  <c r="AO506" i="9"/>
  <c r="AN506" i="9"/>
  <c r="AL506" i="9"/>
  <c r="AK506" i="9"/>
  <c r="AJ506" i="9"/>
  <c r="AI506" i="9"/>
  <c r="AH506" i="9"/>
  <c r="AG506" i="9"/>
  <c r="AF506" i="9"/>
  <c r="BK505" i="9"/>
  <c r="BJ505" i="9"/>
  <c r="BI505" i="9"/>
  <c r="BH505" i="9"/>
  <c r="BG505" i="9"/>
  <c r="BF505" i="9"/>
  <c r="BD505" i="9"/>
  <c r="BC505" i="9"/>
  <c r="BB505" i="9"/>
  <c r="BA505" i="9"/>
  <c r="AY505" i="9"/>
  <c r="AX505" i="9"/>
  <c r="AW505" i="9"/>
  <c r="AU505" i="9"/>
  <c r="AS505" i="9"/>
  <c r="AR505" i="9"/>
  <c r="AQ505" i="9"/>
  <c r="AP505" i="9"/>
  <c r="AO505" i="9"/>
  <c r="AN505" i="9"/>
  <c r="AL505" i="9"/>
  <c r="AK505" i="9"/>
  <c r="AJ505" i="9"/>
  <c r="AI505" i="9"/>
  <c r="AH505" i="9"/>
  <c r="AG505" i="9"/>
  <c r="AF505" i="9"/>
  <c r="BK504" i="9"/>
  <c r="BJ504" i="9"/>
  <c r="BI504" i="9"/>
  <c r="BH504" i="9"/>
  <c r="BG504" i="9"/>
  <c r="BF504" i="9"/>
  <c r="BD504" i="9"/>
  <c r="BC504" i="9"/>
  <c r="BB504" i="9"/>
  <c r="BA504" i="9"/>
  <c r="AY504" i="9"/>
  <c r="AX504" i="9"/>
  <c r="AW504" i="9"/>
  <c r="AU504" i="9"/>
  <c r="AS504" i="9"/>
  <c r="AR504" i="9"/>
  <c r="AQ504" i="9"/>
  <c r="AP504" i="9"/>
  <c r="AO504" i="9"/>
  <c r="AN504" i="9"/>
  <c r="AL504" i="9"/>
  <c r="AK504" i="9"/>
  <c r="AJ504" i="9"/>
  <c r="AI504" i="9"/>
  <c r="AH504" i="9"/>
  <c r="AG504" i="9"/>
  <c r="AF504" i="9"/>
  <c r="BK503" i="9"/>
  <c r="BJ503" i="9"/>
  <c r="BI503" i="9"/>
  <c r="BH503" i="9"/>
  <c r="BG503" i="9"/>
  <c r="BF503" i="9"/>
  <c r="BD503" i="9"/>
  <c r="BC503" i="9"/>
  <c r="BB503" i="9"/>
  <c r="BA503" i="9"/>
  <c r="AY503" i="9"/>
  <c r="AX503" i="9"/>
  <c r="AW503" i="9"/>
  <c r="AU503" i="9"/>
  <c r="AS503" i="9"/>
  <c r="AR503" i="9"/>
  <c r="AQ503" i="9"/>
  <c r="AP503" i="9"/>
  <c r="AO503" i="9"/>
  <c r="AN503" i="9"/>
  <c r="AL503" i="9"/>
  <c r="AK503" i="9"/>
  <c r="AJ503" i="9"/>
  <c r="AI503" i="9"/>
  <c r="AH503" i="9"/>
  <c r="AG503" i="9"/>
  <c r="AF503" i="9"/>
  <c r="BK502" i="9"/>
  <c r="BJ502" i="9"/>
  <c r="BI502" i="9"/>
  <c r="BH502" i="9"/>
  <c r="BG502" i="9"/>
  <c r="BF502" i="9"/>
  <c r="BD502" i="9"/>
  <c r="BC502" i="9"/>
  <c r="BB502" i="9"/>
  <c r="BA502" i="9"/>
  <c r="AY502" i="9"/>
  <c r="AX502" i="9"/>
  <c r="AW502" i="9"/>
  <c r="AU502" i="9"/>
  <c r="AS502" i="9"/>
  <c r="AR502" i="9"/>
  <c r="AQ502" i="9"/>
  <c r="AP502" i="9"/>
  <c r="AO502" i="9"/>
  <c r="AN502" i="9"/>
  <c r="AL502" i="9"/>
  <c r="AK502" i="9"/>
  <c r="AJ502" i="9"/>
  <c r="AI502" i="9"/>
  <c r="AH502" i="9"/>
  <c r="AG502" i="9"/>
  <c r="AF502" i="9"/>
  <c r="BK501" i="9"/>
  <c r="BJ501" i="9"/>
  <c r="BI501" i="9"/>
  <c r="BH501" i="9"/>
  <c r="BG501" i="9"/>
  <c r="BF501" i="9"/>
  <c r="BD501" i="9"/>
  <c r="BC501" i="9"/>
  <c r="BB501" i="9"/>
  <c r="BA501" i="9"/>
  <c r="AY501" i="9"/>
  <c r="AX501" i="9"/>
  <c r="AW501" i="9"/>
  <c r="AU501" i="9"/>
  <c r="AS501" i="9"/>
  <c r="AR501" i="9"/>
  <c r="AQ501" i="9"/>
  <c r="AP501" i="9"/>
  <c r="AO501" i="9"/>
  <c r="AN501" i="9"/>
  <c r="AL501" i="9"/>
  <c r="AK501" i="9"/>
  <c r="AJ501" i="9"/>
  <c r="AI501" i="9"/>
  <c r="AH501" i="9"/>
  <c r="AG501" i="9"/>
  <c r="AF501" i="9"/>
  <c r="BK500" i="9"/>
  <c r="BJ500" i="9"/>
  <c r="BI500" i="9"/>
  <c r="BH500" i="9"/>
  <c r="BG500" i="9"/>
  <c r="BF500" i="9"/>
  <c r="BD500" i="9"/>
  <c r="BC500" i="9"/>
  <c r="BB500" i="9"/>
  <c r="BA500" i="9"/>
  <c r="AY500" i="9"/>
  <c r="AX500" i="9"/>
  <c r="AW500" i="9"/>
  <c r="AU500" i="9"/>
  <c r="AS500" i="9"/>
  <c r="AR500" i="9"/>
  <c r="AQ500" i="9"/>
  <c r="AP500" i="9"/>
  <c r="AO500" i="9"/>
  <c r="AN500" i="9"/>
  <c r="AL500" i="9"/>
  <c r="AK500" i="9"/>
  <c r="AJ500" i="9"/>
  <c r="AI500" i="9"/>
  <c r="AH500" i="9"/>
  <c r="AG500" i="9"/>
  <c r="AF500" i="9"/>
  <c r="BK499" i="9"/>
  <c r="BJ499" i="9"/>
  <c r="BI499" i="9"/>
  <c r="BH499" i="9"/>
  <c r="BG499" i="9"/>
  <c r="BF499" i="9"/>
  <c r="BD499" i="9"/>
  <c r="BC499" i="9"/>
  <c r="BB499" i="9"/>
  <c r="BA499" i="9"/>
  <c r="AY499" i="9"/>
  <c r="AX499" i="9"/>
  <c r="AW499" i="9"/>
  <c r="AU499" i="9"/>
  <c r="AS499" i="9"/>
  <c r="AR499" i="9"/>
  <c r="AQ499" i="9"/>
  <c r="AP499" i="9"/>
  <c r="AO499" i="9"/>
  <c r="AN499" i="9"/>
  <c r="AL499" i="9"/>
  <c r="AK499" i="9"/>
  <c r="AJ499" i="9"/>
  <c r="AI499" i="9"/>
  <c r="AH499" i="9"/>
  <c r="AG499" i="9"/>
  <c r="AF499" i="9"/>
  <c r="BK498" i="9"/>
  <c r="BJ498" i="9"/>
  <c r="BI498" i="9"/>
  <c r="BH498" i="9"/>
  <c r="BG498" i="9"/>
  <c r="BF498" i="9"/>
  <c r="BD498" i="9"/>
  <c r="BC498" i="9"/>
  <c r="BB498" i="9"/>
  <c r="BA498" i="9"/>
  <c r="AY498" i="9"/>
  <c r="AX498" i="9"/>
  <c r="AW498" i="9"/>
  <c r="AU498" i="9"/>
  <c r="AS498" i="9"/>
  <c r="AR498" i="9"/>
  <c r="AQ498" i="9"/>
  <c r="AP498" i="9"/>
  <c r="AO498" i="9"/>
  <c r="AN498" i="9"/>
  <c r="AL498" i="9"/>
  <c r="AK498" i="9"/>
  <c r="AJ498" i="9"/>
  <c r="AI498" i="9"/>
  <c r="AH498" i="9"/>
  <c r="AG498" i="9"/>
  <c r="AF498" i="9"/>
  <c r="BK497" i="9"/>
  <c r="BJ497" i="9"/>
  <c r="BI497" i="9"/>
  <c r="BH497" i="9"/>
  <c r="BG497" i="9"/>
  <c r="BF497" i="9"/>
  <c r="BD497" i="9"/>
  <c r="BC497" i="9"/>
  <c r="BB497" i="9"/>
  <c r="BA497" i="9"/>
  <c r="AY497" i="9"/>
  <c r="AX497" i="9"/>
  <c r="AW497" i="9"/>
  <c r="AU497" i="9"/>
  <c r="AS497" i="9"/>
  <c r="AR497" i="9"/>
  <c r="AQ497" i="9"/>
  <c r="AP497" i="9"/>
  <c r="AO497" i="9"/>
  <c r="AN497" i="9"/>
  <c r="AL497" i="9"/>
  <c r="AK497" i="9"/>
  <c r="AJ497" i="9"/>
  <c r="AI497" i="9"/>
  <c r="AH497" i="9"/>
  <c r="AG497" i="9"/>
  <c r="AF497" i="9"/>
  <c r="BK496" i="9"/>
  <c r="BJ496" i="9"/>
  <c r="BI496" i="9"/>
  <c r="BH496" i="9"/>
  <c r="BG496" i="9"/>
  <c r="BF496" i="9"/>
  <c r="BD496" i="9"/>
  <c r="BC496" i="9"/>
  <c r="BB496" i="9"/>
  <c r="BA496" i="9"/>
  <c r="AY496" i="9"/>
  <c r="AX496" i="9"/>
  <c r="AW496" i="9"/>
  <c r="AU496" i="9"/>
  <c r="AS496" i="9"/>
  <c r="AR496" i="9"/>
  <c r="AQ496" i="9"/>
  <c r="AP496" i="9"/>
  <c r="AO496" i="9"/>
  <c r="AN496" i="9"/>
  <c r="AL496" i="9"/>
  <c r="AK496" i="9"/>
  <c r="AJ496" i="9"/>
  <c r="AI496" i="9"/>
  <c r="AH496" i="9"/>
  <c r="AG496" i="9"/>
  <c r="AF496" i="9"/>
  <c r="BK495" i="9"/>
  <c r="BJ495" i="9"/>
  <c r="BI495" i="9"/>
  <c r="BH495" i="9"/>
  <c r="BG495" i="9"/>
  <c r="BF495" i="9"/>
  <c r="BD495" i="9"/>
  <c r="BC495" i="9"/>
  <c r="BB495" i="9"/>
  <c r="BA495" i="9"/>
  <c r="AY495" i="9"/>
  <c r="AX495" i="9"/>
  <c r="AW495" i="9"/>
  <c r="AU495" i="9"/>
  <c r="AS495" i="9"/>
  <c r="AR495" i="9"/>
  <c r="AQ495" i="9"/>
  <c r="AP495" i="9"/>
  <c r="AO495" i="9"/>
  <c r="AN495" i="9"/>
  <c r="AL495" i="9"/>
  <c r="AK495" i="9"/>
  <c r="AJ495" i="9"/>
  <c r="AI495" i="9"/>
  <c r="AH495" i="9"/>
  <c r="AG495" i="9"/>
  <c r="AF495" i="9"/>
  <c r="BK494" i="9"/>
  <c r="BJ494" i="9"/>
  <c r="BI494" i="9"/>
  <c r="BH494" i="9"/>
  <c r="BG494" i="9"/>
  <c r="BF494" i="9"/>
  <c r="BD494" i="9"/>
  <c r="BC494" i="9"/>
  <c r="BB494" i="9"/>
  <c r="BA494" i="9"/>
  <c r="AY494" i="9"/>
  <c r="AX494" i="9"/>
  <c r="AW494" i="9"/>
  <c r="AU494" i="9"/>
  <c r="AS494" i="9"/>
  <c r="AR494" i="9"/>
  <c r="AQ494" i="9"/>
  <c r="AP494" i="9"/>
  <c r="AO494" i="9"/>
  <c r="AN494" i="9"/>
  <c r="AL494" i="9"/>
  <c r="AK494" i="9"/>
  <c r="AJ494" i="9"/>
  <c r="AI494" i="9"/>
  <c r="AH494" i="9"/>
  <c r="AG494" i="9"/>
  <c r="AF494" i="9"/>
  <c r="BK493" i="9"/>
  <c r="BJ493" i="9"/>
  <c r="BI493" i="9"/>
  <c r="BH493" i="9"/>
  <c r="BG493" i="9"/>
  <c r="BF493" i="9"/>
  <c r="BD493" i="9"/>
  <c r="BC493" i="9"/>
  <c r="BB493" i="9"/>
  <c r="BA493" i="9"/>
  <c r="AY493" i="9"/>
  <c r="AX493" i="9"/>
  <c r="AW493" i="9"/>
  <c r="AU493" i="9"/>
  <c r="AS493" i="9"/>
  <c r="AR493" i="9"/>
  <c r="AQ493" i="9"/>
  <c r="AP493" i="9"/>
  <c r="AO493" i="9"/>
  <c r="AN493" i="9"/>
  <c r="AL493" i="9"/>
  <c r="AK493" i="9"/>
  <c r="AJ493" i="9"/>
  <c r="AI493" i="9"/>
  <c r="AH493" i="9"/>
  <c r="AG493" i="9"/>
  <c r="AF493" i="9"/>
  <c r="BK492" i="9"/>
  <c r="BJ492" i="9"/>
  <c r="BI492" i="9"/>
  <c r="BH492" i="9"/>
  <c r="BG492" i="9"/>
  <c r="BF492" i="9"/>
  <c r="BD492" i="9"/>
  <c r="BC492" i="9"/>
  <c r="BB492" i="9"/>
  <c r="BA492" i="9"/>
  <c r="AY492" i="9"/>
  <c r="AX492" i="9"/>
  <c r="AW492" i="9"/>
  <c r="AU492" i="9"/>
  <c r="AS492" i="9"/>
  <c r="AR492" i="9"/>
  <c r="AQ492" i="9"/>
  <c r="AP492" i="9"/>
  <c r="AO492" i="9"/>
  <c r="AN492" i="9"/>
  <c r="AL492" i="9"/>
  <c r="AK492" i="9"/>
  <c r="AJ492" i="9"/>
  <c r="AI492" i="9"/>
  <c r="AH492" i="9"/>
  <c r="AG492" i="9"/>
  <c r="AF492" i="9"/>
  <c r="BK491" i="9"/>
  <c r="BJ491" i="9"/>
  <c r="BI491" i="9"/>
  <c r="BH491" i="9"/>
  <c r="BG491" i="9"/>
  <c r="BF491" i="9"/>
  <c r="BD491" i="9"/>
  <c r="BC491" i="9"/>
  <c r="BB491" i="9"/>
  <c r="BA491" i="9"/>
  <c r="AY491" i="9"/>
  <c r="AX491" i="9"/>
  <c r="AW491" i="9"/>
  <c r="AU491" i="9"/>
  <c r="AS491" i="9"/>
  <c r="AR491" i="9"/>
  <c r="AQ491" i="9"/>
  <c r="AP491" i="9"/>
  <c r="AO491" i="9"/>
  <c r="AN491" i="9"/>
  <c r="AL491" i="9"/>
  <c r="AK491" i="9"/>
  <c r="AJ491" i="9"/>
  <c r="AI491" i="9"/>
  <c r="AH491" i="9"/>
  <c r="AG491" i="9"/>
  <c r="AF491" i="9"/>
  <c r="BK490" i="9"/>
  <c r="BJ490" i="9"/>
  <c r="BI490" i="9"/>
  <c r="BH490" i="9"/>
  <c r="BG490" i="9"/>
  <c r="BF490" i="9"/>
  <c r="BD490" i="9"/>
  <c r="BC490" i="9"/>
  <c r="BB490" i="9"/>
  <c r="BA490" i="9"/>
  <c r="AY490" i="9"/>
  <c r="AX490" i="9"/>
  <c r="AW490" i="9"/>
  <c r="AU490" i="9"/>
  <c r="AS490" i="9"/>
  <c r="AR490" i="9"/>
  <c r="AQ490" i="9"/>
  <c r="AP490" i="9"/>
  <c r="AO490" i="9"/>
  <c r="AN490" i="9"/>
  <c r="AL490" i="9"/>
  <c r="AK490" i="9"/>
  <c r="AJ490" i="9"/>
  <c r="AI490" i="9"/>
  <c r="AH490" i="9"/>
  <c r="AG490" i="9"/>
  <c r="AF490" i="9"/>
  <c r="BK489" i="9"/>
  <c r="BJ489" i="9"/>
  <c r="BI489" i="9"/>
  <c r="BH489" i="9"/>
  <c r="BG489" i="9"/>
  <c r="BF489" i="9"/>
  <c r="BD489" i="9"/>
  <c r="BC489" i="9"/>
  <c r="BB489" i="9"/>
  <c r="BA489" i="9"/>
  <c r="AY489" i="9"/>
  <c r="AX489" i="9"/>
  <c r="AW489" i="9"/>
  <c r="AU489" i="9"/>
  <c r="AS489" i="9"/>
  <c r="AR489" i="9"/>
  <c r="AQ489" i="9"/>
  <c r="AP489" i="9"/>
  <c r="AO489" i="9"/>
  <c r="AN489" i="9"/>
  <c r="AL489" i="9"/>
  <c r="AK489" i="9"/>
  <c r="AJ489" i="9"/>
  <c r="AI489" i="9"/>
  <c r="AH489" i="9"/>
  <c r="AG489" i="9"/>
  <c r="AF489" i="9"/>
  <c r="BK488" i="9"/>
  <c r="BJ488" i="9"/>
  <c r="BI488" i="9"/>
  <c r="BH488" i="9"/>
  <c r="BG488" i="9"/>
  <c r="BF488" i="9"/>
  <c r="BD488" i="9"/>
  <c r="BC488" i="9"/>
  <c r="BB488" i="9"/>
  <c r="BA488" i="9"/>
  <c r="AY488" i="9"/>
  <c r="AX488" i="9"/>
  <c r="AW488" i="9"/>
  <c r="AU488" i="9"/>
  <c r="AS488" i="9"/>
  <c r="AR488" i="9"/>
  <c r="AQ488" i="9"/>
  <c r="AP488" i="9"/>
  <c r="AO488" i="9"/>
  <c r="AN488" i="9"/>
  <c r="AL488" i="9"/>
  <c r="AK488" i="9"/>
  <c r="AJ488" i="9"/>
  <c r="AI488" i="9"/>
  <c r="AH488" i="9"/>
  <c r="AG488" i="9"/>
  <c r="AF488" i="9"/>
  <c r="BK487" i="9"/>
  <c r="BJ487" i="9"/>
  <c r="BI487" i="9"/>
  <c r="BH487" i="9"/>
  <c r="BG487" i="9"/>
  <c r="BF487" i="9"/>
  <c r="BD487" i="9"/>
  <c r="BC487" i="9"/>
  <c r="BB487" i="9"/>
  <c r="BA487" i="9"/>
  <c r="AY487" i="9"/>
  <c r="AX487" i="9"/>
  <c r="AW487" i="9"/>
  <c r="AU487" i="9"/>
  <c r="AS487" i="9"/>
  <c r="AR487" i="9"/>
  <c r="AQ487" i="9"/>
  <c r="AP487" i="9"/>
  <c r="AO487" i="9"/>
  <c r="AN487" i="9"/>
  <c r="AL487" i="9"/>
  <c r="AK487" i="9"/>
  <c r="AJ487" i="9"/>
  <c r="AI487" i="9"/>
  <c r="AH487" i="9"/>
  <c r="AG487" i="9"/>
  <c r="AF487" i="9"/>
  <c r="BK486" i="9"/>
  <c r="BJ486" i="9"/>
  <c r="BI486" i="9"/>
  <c r="BH486" i="9"/>
  <c r="BG486" i="9"/>
  <c r="BF486" i="9"/>
  <c r="BD486" i="9"/>
  <c r="BC486" i="9"/>
  <c r="BB486" i="9"/>
  <c r="BA486" i="9"/>
  <c r="AY486" i="9"/>
  <c r="AX486" i="9"/>
  <c r="AW486" i="9"/>
  <c r="AU486" i="9"/>
  <c r="AS486" i="9"/>
  <c r="AR486" i="9"/>
  <c r="AQ486" i="9"/>
  <c r="AP486" i="9"/>
  <c r="AO486" i="9"/>
  <c r="AN486" i="9"/>
  <c r="AL486" i="9"/>
  <c r="AK486" i="9"/>
  <c r="AJ486" i="9"/>
  <c r="AI486" i="9"/>
  <c r="AH486" i="9"/>
  <c r="AG486" i="9"/>
  <c r="AF486" i="9"/>
  <c r="BK485" i="9"/>
  <c r="BJ485" i="9"/>
  <c r="BI485" i="9"/>
  <c r="BH485" i="9"/>
  <c r="BG485" i="9"/>
  <c r="BF485" i="9"/>
  <c r="BD485" i="9"/>
  <c r="BC485" i="9"/>
  <c r="BB485" i="9"/>
  <c r="BA485" i="9"/>
  <c r="AY485" i="9"/>
  <c r="AX485" i="9"/>
  <c r="AW485" i="9"/>
  <c r="AU485" i="9"/>
  <c r="AS485" i="9"/>
  <c r="AR485" i="9"/>
  <c r="AQ485" i="9"/>
  <c r="AP485" i="9"/>
  <c r="AO485" i="9"/>
  <c r="AN485" i="9"/>
  <c r="AL485" i="9"/>
  <c r="AK485" i="9"/>
  <c r="AJ485" i="9"/>
  <c r="AI485" i="9"/>
  <c r="AH485" i="9"/>
  <c r="AG485" i="9"/>
  <c r="AF485" i="9"/>
  <c r="BK484" i="9"/>
  <c r="BJ484" i="9"/>
  <c r="BI484" i="9"/>
  <c r="BH484" i="9"/>
  <c r="BG484" i="9"/>
  <c r="BF484" i="9"/>
  <c r="BD484" i="9"/>
  <c r="BC484" i="9"/>
  <c r="BB484" i="9"/>
  <c r="BA484" i="9"/>
  <c r="AY484" i="9"/>
  <c r="AX484" i="9"/>
  <c r="AW484" i="9"/>
  <c r="AU484" i="9"/>
  <c r="AS484" i="9"/>
  <c r="AR484" i="9"/>
  <c r="AQ484" i="9"/>
  <c r="AP484" i="9"/>
  <c r="AO484" i="9"/>
  <c r="AN484" i="9"/>
  <c r="AL484" i="9"/>
  <c r="AK484" i="9"/>
  <c r="AJ484" i="9"/>
  <c r="AI484" i="9"/>
  <c r="AH484" i="9"/>
  <c r="AG484" i="9"/>
  <c r="AF484" i="9"/>
  <c r="BK483" i="9"/>
  <c r="BJ483" i="9"/>
  <c r="BI483" i="9"/>
  <c r="BH483" i="9"/>
  <c r="BG483" i="9"/>
  <c r="BF483" i="9"/>
  <c r="BD483" i="9"/>
  <c r="BC483" i="9"/>
  <c r="BB483" i="9"/>
  <c r="BA483" i="9"/>
  <c r="AY483" i="9"/>
  <c r="AX483" i="9"/>
  <c r="AW483" i="9"/>
  <c r="AU483" i="9"/>
  <c r="AS483" i="9"/>
  <c r="AR483" i="9"/>
  <c r="AQ483" i="9"/>
  <c r="AP483" i="9"/>
  <c r="AO483" i="9"/>
  <c r="AN483" i="9"/>
  <c r="AL483" i="9"/>
  <c r="AK483" i="9"/>
  <c r="AJ483" i="9"/>
  <c r="AI483" i="9"/>
  <c r="AH483" i="9"/>
  <c r="AG483" i="9"/>
  <c r="AF483" i="9"/>
  <c r="BK482" i="9"/>
  <c r="BJ482" i="9"/>
  <c r="BI482" i="9"/>
  <c r="BH482" i="9"/>
  <c r="BG482" i="9"/>
  <c r="BF482" i="9"/>
  <c r="BD482" i="9"/>
  <c r="BC482" i="9"/>
  <c r="BB482" i="9"/>
  <c r="BA482" i="9"/>
  <c r="AY482" i="9"/>
  <c r="AX482" i="9"/>
  <c r="AW482" i="9"/>
  <c r="AU482" i="9"/>
  <c r="AS482" i="9"/>
  <c r="AR482" i="9"/>
  <c r="AQ482" i="9"/>
  <c r="AP482" i="9"/>
  <c r="AO482" i="9"/>
  <c r="AN482" i="9"/>
  <c r="AL482" i="9"/>
  <c r="AK482" i="9"/>
  <c r="AJ482" i="9"/>
  <c r="AI482" i="9"/>
  <c r="AH482" i="9"/>
  <c r="AG482" i="9"/>
  <c r="AF482" i="9"/>
  <c r="BK481" i="9"/>
  <c r="BJ481" i="9"/>
  <c r="BI481" i="9"/>
  <c r="BH481" i="9"/>
  <c r="BG481" i="9"/>
  <c r="BF481" i="9"/>
  <c r="BD481" i="9"/>
  <c r="BC481" i="9"/>
  <c r="BB481" i="9"/>
  <c r="BA481" i="9"/>
  <c r="AY481" i="9"/>
  <c r="AX481" i="9"/>
  <c r="AW481" i="9"/>
  <c r="AU481" i="9"/>
  <c r="AS481" i="9"/>
  <c r="AR481" i="9"/>
  <c r="AQ481" i="9"/>
  <c r="AP481" i="9"/>
  <c r="AO481" i="9"/>
  <c r="AN481" i="9"/>
  <c r="AL481" i="9"/>
  <c r="AK481" i="9"/>
  <c r="AJ481" i="9"/>
  <c r="AI481" i="9"/>
  <c r="AH481" i="9"/>
  <c r="AG481" i="9"/>
  <c r="AF481" i="9"/>
  <c r="BK480" i="9"/>
  <c r="BJ480" i="9"/>
  <c r="BI480" i="9"/>
  <c r="BH480" i="9"/>
  <c r="BG480" i="9"/>
  <c r="BF480" i="9"/>
  <c r="BD480" i="9"/>
  <c r="BC480" i="9"/>
  <c r="BB480" i="9"/>
  <c r="BA480" i="9"/>
  <c r="AY480" i="9"/>
  <c r="AX480" i="9"/>
  <c r="AW480" i="9"/>
  <c r="AU480" i="9"/>
  <c r="AS480" i="9"/>
  <c r="AR480" i="9"/>
  <c r="AQ480" i="9"/>
  <c r="AP480" i="9"/>
  <c r="AO480" i="9"/>
  <c r="AN480" i="9"/>
  <c r="AL480" i="9"/>
  <c r="AK480" i="9"/>
  <c r="AJ480" i="9"/>
  <c r="AI480" i="9"/>
  <c r="AH480" i="9"/>
  <c r="AG480" i="9"/>
  <c r="AF480" i="9"/>
  <c r="BK479" i="9"/>
  <c r="BJ479" i="9"/>
  <c r="BI479" i="9"/>
  <c r="BH479" i="9"/>
  <c r="BG479" i="9"/>
  <c r="BF479" i="9"/>
  <c r="BD479" i="9"/>
  <c r="BC479" i="9"/>
  <c r="BB479" i="9"/>
  <c r="BA479" i="9"/>
  <c r="AY479" i="9"/>
  <c r="AX479" i="9"/>
  <c r="AW479" i="9"/>
  <c r="AU479" i="9"/>
  <c r="AS479" i="9"/>
  <c r="AR479" i="9"/>
  <c r="AQ479" i="9"/>
  <c r="AP479" i="9"/>
  <c r="AO479" i="9"/>
  <c r="AN479" i="9"/>
  <c r="AL479" i="9"/>
  <c r="AK479" i="9"/>
  <c r="AJ479" i="9"/>
  <c r="AI479" i="9"/>
  <c r="AH479" i="9"/>
  <c r="AG479" i="9"/>
  <c r="AF479" i="9"/>
  <c r="BK478" i="9"/>
  <c r="BJ478" i="9"/>
  <c r="BI478" i="9"/>
  <c r="BH478" i="9"/>
  <c r="BG478" i="9"/>
  <c r="BF478" i="9"/>
  <c r="BD478" i="9"/>
  <c r="BC478" i="9"/>
  <c r="BB478" i="9"/>
  <c r="BA478" i="9"/>
  <c r="AY478" i="9"/>
  <c r="AX478" i="9"/>
  <c r="AW478" i="9"/>
  <c r="AU478" i="9"/>
  <c r="AS478" i="9"/>
  <c r="AR478" i="9"/>
  <c r="AQ478" i="9"/>
  <c r="AP478" i="9"/>
  <c r="AO478" i="9"/>
  <c r="AN478" i="9"/>
  <c r="AL478" i="9"/>
  <c r="AK478" i="9"/>
  <c r="AJ478" i="9"/>
  <c r="AI478" i="9"/>
  <c r="AH478" i="9"/>
  <c r="AG478" i="9"/>
  <c r="AF478" i="9"/>
  <c r="BK477" i="9"/>
  <c r="BJ477" i="9"/>
  <c r="BI477" i="9"/>
  <c r="BH477" i="9"/>
  <c r="BG477" i="9"/>
  <c r="BF477" i="9"/>
  <c r="BD477" i="9"/>
  <c r="BC477" i="9"/>
  <c r="BB477" i="9"/>
  <c r="BA477" i="9"/>
  <c r="AY477" i="9"/>
  <c r="AX477" i="9"/>
  <c r="AW477" i="9"/>
  <c r="AU477" i="9"/>
  <c r="AS477" i="9"/>
  <c r="AR477" i="9"/>
  <c r="AQ477" i="9"/>
  <c r="AP477" i="9"/>
  <c r="AO477" i="9"/>
  <c r="AN477" i="9"/>
  <c r="AL477" i="9"/>
  <c r="AK477" i="9"/>
  <c r="AJ477" i="9"/>
  <c r="AI477" i="9"/>
  <c r="AH477" i="9"/>
  <c r="AG477" i="9"/>
  <c r="AF477" i="9"/>
  <c r="BK476" i="9"/>
  <c r="BJ476" i="9"/>
  <c r="BI476" i="9"/>
  <c r="BH476" i="9"/>
  <c r="BG476" i="9"/>
  <c r="BF476" i="9"/>
  <c r="BD476" i="9"/>
  <c r="BC476" i="9"/>
  <c r="BB476" i="9"/>
  <c r="BA476" i="9"/>
  <c r="AY476" i="9"/>
  <c r="AX476" i="9"/>
  <c r="AW476" i="9"/>
  <c r="AU476" i="9"/>
  <c r="AS476" i="9"/>
  <c r="AR476" i="9"/>
  <c r="AQ476" i="9"/>
  <c r="AP476" i="9"/>
  <c r="AO476" i="9"/>
  <c r="AN476" i="9"/>
  <c r="AL476" i="9"/>
  <c r="AK476" i="9"/>
  <c r="AJ476" i="9"/>
  <c r="AI476" i="9"/>
  <c r="AH476" i="9"/>
  <c r="AG476" i="9"/>
  <c r="AF476" i="9"/>
  <c r="BK475" i="9"/>
  <c r="BJ475" i="9"/>
  <c r="BI475" i="9"/>
  <c r="BH475" i="9"/>
  <c r="BG475" i="9"/>
  <c r="BF475" i="9"/>
  <c r="BD475" i="9"/>
  <c r="BC475" i="9"/>
  <c r="BB475" i="9"/>
  <c r="BA475" i="9"/>
  <c r="AY475" i="9"/>
  <c r="AX475" i="9"/>
  <c r="AW475" i="9"/>
  <c r="AU475" i="9"/>
  <c r="AS475" i="9"/>
  <c r="AR475" i="9"/>
  <c r="AQ475" i="9"/>
  <c r="AP475" i="9"/>
  <c r="AO475" i="9"/>
  <c r="AN475" i="9"/>
  <c r="AL475" i="9"/>
  <c r="AK475" i="9"/>
  <c r="AJ475" i="9"/>
  <c r="AI475" i="9"/>
  <c r="AH475" i="9"/>
  <c r="AG475" i="9"/>
  <c r="AF475" i="9"/>
  <c r="BK474" i="9"/>
  <c r="BJ474" i="9"/>
  <c r="BI474" i="9"/>
  <c r="BH474" i="9"/>
  <c r="BG474" i="9"/>
  <c r="BF474" i="9"/>
  <c r="BD474" i="9"/>
  <c r="BC474" i="9"/>
  <c r="BB474" i="9"/>
  <c r="BA474" i="9"/>
  <c r="AY474" i="9"/>
  <c r="AX474" i="9"/>
  <c r="AW474" i="9"/>
  <c r="AU474" i="9"/>
  <c r="AS474" i="9"/>
  <c r="AR474" i="9"/>
  <c r="AQ474" i="9"/>
  <c r="AP474" i="9"/>
  <c r="AO474" i="9"/>
  <c r="AN474" i="9"/>
  <c r="AL474" i="9"/>
  <c r="AK474" i="9"/>
  <c r="AJ474" i="9"/>
  <c r="AI474" i="9"/>
  <c r="AH474" i="9"/>
  <c r="AG474" i="9"/>
  <c r="AF474" i="9"/>
  <c r="BK473" i="9"/>
  <c r="BJ473" i="9"/>
  <c r="BI473" i="9"/>
  <c r="BH473" i="9"/>
  <c r="BG473" i="9"/>
  <c r="BF473" i="9"/>
  <c r="BD473" i="9"/>
  <c r="BC473" i="9"/>
  <c r="BB473" i="9"/>
  <c r="BA473" i="9"/>
  <c r="AY473" i="9"/>
  <c r="AX473" i="9"/>
  <c r="AW473" i="9"/>
  <c r="AU473" i="9"/>
  <c r="AS473" i="9"/>
  <c r="AR473" i="9"/>
  <c r="AQ473" i="9"/>
  <c r="AP473" i="9"/>
  <c r="AO473" i="9"/>
  <c r="AN473" i="9"/>
  <c r="AL473" i="9"/>
  <c r="AK473" i="9"/>
  <c r="AJ473" i="9"/>
  <c r="AI473" i="9"/>
  <c r="AH473" i="9"/>
  <c r="AG473" i="9"/>
  <c r="AF473" i="9"/>
  <c r="BK472" i="9"/>
  <c r="BJ472" i="9"/>
  <c r="BI472" i="9"/>
  <c r="BH472" i="9"/>
  <c r="BG472" i="9"/>
  <c r="BF472" i="9"/>
  <c r="BD472" i="9"/>
  <c r="BC472" i="9"/>
  <c r="BB472" i="9"/>
  <c r="BA472" i="9"/>
  <c r="AY472" i="9"/>
  <c r="AX472" i="9"/>
  <c r="AW472" i="9"/>
  <c r="AU472" i="9"/>
  <c r="AS472" i="9"/>
  <c r="AR472" i="9"/>
  <c r="AQ472" i="9"/>
  <c r="AP472" i="9"/>
  <c r="AO472" i="9"/>
  <c r="AN472" i="9"/>
  <c r="AL472" i="9"/>
  <c r="AK472" i="9"/>
  <c r="AJ472" i="9"/>
  <c r="AI472" i="9"/>
  <c r="AH472" i="9"/>
  <c r="AG472" i="9"/>
  <c r="AF472" i="9"/>
  <c r="BK471" i="9"/>
  <c r="BJ471" i="9"/>
  <c r="BI471" i="9"/>
  <c r="BH471" i="9"/>
  <c r="BG471" i="9"/>
  <c r="BF471" i="9"/>
  <c r="BD471" i="9"/>
  <c r="BC471" i="9"/>
  <c r="BB471" i="9"/>
  <c r="BA471" i="9"/>
  <c r="AY471" i="9"/>
  <c r="AX471" i="9"/>
  <c r="AW471" i="9"/>
  <c r="AU471" i="9"/>
  <c r="AS471" i="9"/>
  <c r="AR471" i="9"/>
  <c r="AQ471" i="9"/>
  <c r="AP471" i="9"/>
  <c r="AO471" i="9"/>
  <c r="AN471" i="9"/>
  <c r="AL471" i="9"/>
  <c r="AK471" i="9"/>
  <c r="AJ471" i="9"/>
  <c r="AI471" i="9"/>
  <c r="AH471" i="9"/>
  <c r="AG471" i="9"/>
  <c r="AF471" i="9"/>
  <c r="BK470" i="9"/>
  <c r="BJ470" i="9"/>
  <c r="BI470" i="9"/>
  <c r="BH470" i="9"/>
  <c r="BG470" i="9"/>
  <c r="BF470" i="9"/>
  <c r="BD470" i="9"/>
  <c r="BC470" i="9"/>
  <c r="BB470" i="9"/>
  <c r="BA470" i="9"/>
  <c r="AY470" i="9"/>
  <c r="AX470" i="9"/>
  <c r="AW470" i="9"/>
  <c r="AU470" i="9"/>
  <c r="AS470" i="9"/>
  <c r="AR470" i="9"/>
  <c r="AQ470" i="9"/>
  <c r="AP470" i="9"/>
  <c r="AO470" i="9"/>
  <c r="AN470" i="9"/>
  <c r="AL470" i="9"/>
  <c r="AK470" i="9"/>
  <c r="AJ470" i="9"/>
  <c r="AI470" i="9"/>
  <c r="AH470" i="9"/>
  <c r="AG470" i="9"/>
  <c r="AF470" i="9"/>
  <c r="BK469" i="9"/>
  <c r="BJ469" i="9"/>
  <c r="BI469" i="9"/>
  <c r="BH469" i="9"/>
  <c r="BG469" i="9"/>
  <c r="BF469" i="9"/>
  <c r="BD469" i="9"/>
  <c r="BC469" i="9"/>
  <c r="BB469" i="9"/>
  <c r="BA469" i="9"/>
  <c r="AY469" i="9"/>
  <c r="AX469" i="9"/>
  <c r="AW469" i="9"/>
  <c r="AU469" i="9"/>
  <c r="AS469" i="9"/>
  <c r="AR469" i="9"/>
  <c r="AQ469" i="9"/>
  <c r="AP469" i="9"/>
  <c r="AO469" i="9"/>
  <c r="AN469" i="9"/>
  <c r="AL469" i="9"/>
  <c r="AK469" i="9"/>
  <c r="AJ469" i="9"/>
  <c r="AI469" i="9"/>
  <c r="AH469" i="9"/>
  <c r="AG469" i="9"/>
  <c r="AF469" i="9"/>
  <c r="BK468" i="9"/>
  <c r="BJ468" i="9"/>
  <c r="BI468" i="9"/>
  <c r="BH468" i="9"/>
  <c r="BG468" i="9"/>
  <c r="BF468" i="9"/>
  <c r="BD468" i="9"/>
  <c r="BC468" i="9"/>
  <c r="BB468" i="9"/>
  <c r="BA468" i="9"/>
  <c r="AY468" i="9"/>
  <c r="AX468" i="9"/>
  <c r="AW468" i="9"/>
  <c r="AU468" i="9"/>
  <c r="AS468" i="9"/>
  <c r="AR468" i="9"/>
  <c r="AQ468" i="9"/>
  <c r="AP468" i="9"/>
  <c r="AO468" i="9"/>
  <c r="AN468" i="9"/>
  <c r="AL468" i="9"/>
  <c r="AK468" i="9"/>
  <c r="AJ468" i="9"/>
  <c r="AI468" i="9"/>
  <c r="AH468" i="9"/>
  <c r="AG468" i="9"/>
  <c r="AF468" i="9"/>
  <c r="BK467" i="9"/>
  <c r="BJ467" i="9"/>
  <c r="BI467" i="9"/>
  <c r="BH467" i="9"/>
  <c r="BG467" i="9"/>
  <c r="BF467" i="9"/>
  <c r="BD467" i="9"/>
  <c r="BC467" i="9"/>
  <c r="BB467" i="9"/>
  <c r="BA467" i="9"/>
  <c r="AY467" i="9"/>
  <c r="AX467" i="9"/>
  <c r="AW467" i="9"/>
  <c r="AU467" i="9"/>
  <c r="AS467" i="9"/>
  <c r="AR467" i="9"/>
  <c r="AQ467" i="9"/>
  <c r="AP467" i="9"/>
  <c r="AO467" i="9"/>
  <c r="AN467" i="9"/>
  <c r="AL467" i="9"/>
  <c r="AK467" i="9"/>
  <c r="AJ467" i="9"/>
  <c r="AI467" i="9"/>
  <c r="AH467" i="9"/>
  <c r="AG467" i="9"/>
  <c r="AF467" i="9"/>
  <c r="BK466" i="9"/>
  <c r="BJ466" i="9"/>
  <c r="BI466" i="9"/>
  <c r="BH466" i="9"/>
  <c r="BG466" i="9"/>
  <c r="BF466" i="9"/>
  <c r="BD466" i="9"/>
  <c r="BC466" i="9"/>
  <c r="BB466" i="9"/>
  <c r="BA466" i="9"/>
  <c r="AY466" i="9"/>
  <c r="AX466" i="9"/>
  <c r="AW466" i="9"/>
  <c r="AU466" i="9"/>
  <c r="AS466" i="9"/>
  <c r="AR466" i="9"/>
  <c r="AQ466" i="9"/>
  <c r="AP466" i="9"/>
  <c r="AO466" i="9"/>
  <c r="AN466" i="9"/>
  <c r="AL466" i="9"/>
  <c r="AK466" i="9"/>
  <c r="AJ466" i="9"/>
  <c r="AI466" i="9"/>
  <c r="AH466" i="9"/>
  <c r="AG466" i="9"/>
  <c r="AF466" i="9"/>
  <c r="BK465" i="9"/>
  <c r="BJ465" i="9"/>
  <c r="BI465" i="9"/>
  <c r="BH465" i="9"/>
  <c r="BG465" i="9"/>
  <c r="BF465" i="9"/>
  <c r="BD465" i="9"/>
  <c r="BC465" i="9"/>
  <c r="BB465" i="9"/>
  <c r="BA465" i="9"/>
  <c r="AY465" i="9"/>
  <c r="AX465" i="9"/>
  <c r="AW465" i="9"/>
  <c r="AU465" i="9"/>
  <c r="AS465" i="9"/>
  <c r="AR465" i="9"/>
  <c r="AQ465" i="9"/>
  <c r="AP465" i="9"/>
  <c r="AO465" i="9"/>
  <c r="AN465" i="9"/>
  <c r="AL465" i="9"/>
  <c r="AK465" i="9"/>
  <c r="AJ465" i="9"/>
  <c r="AI465" i="9"/>
  <c r="AH465" i="9"/>
  <c r="AG465" i="9"/>
  <c r="AF465" i="9"/>
  <c r="BK464" i="9"/>
  <c r="BJ464" i="9"/>
  <c r="BI464" i="9"/>
  <c r="BH464" i="9"/>
  <c r="BG464" i="9"/>
  <c r="BF464" i="9"/>
  <c r="BD464" i="9"/>
  <c r="BC464" i="9"/>
  <c r="BB464" i="9"/>
  <c r="BA464" i="9"/>
  <c r="AY464" i="9"/>
  <c r="AX464" i="9"/>
  <c r="AW464" i="9"/>
  <c r="AU464" i="9"/>
  <c r="AS464" i="9"/>
  <c r="AR464" i="9"/>
  <c r="AQ464" i="9"/>
  <c r="AP464" i="9"/>
  <c r="AO464" i="9"/>
  <c r="AN464" i="9"/>
  <c r="AL464" i="9"/>
  <c r="AK464" i="9"/>
  <c r="AJ464" i="9"/>
  <c r="AI464" i="9"/>
  <c r="AH464" i="9"/>
  <c r="AG464" i="9"/>
  <c r="AF464" i="9"/>
  <c r="BK463" i="9"/>
  <c r="BJ463" i="9"/>
  <c r="BI463" i="9"/>
  <c r="BH463" i="9"/>
  <c r="BG463" i="9"/>
  <c r="BF463" i="9"/>
  <c r="BD463" i="9"/>
  <c r="BC463" i="9"/>
  <c r="BB463" i="9"/>
  <c r="BA463" i="9"/>
  <c r="AY463" i="9"/>
  <c r="AX463" i="9"/>
  <c r="AW463" i="9"/>
  <c r="AU463" i="9"/>
  <c r="AS463" i="9"/>
  <c r="AR463" i="9"/>
  <c r="AQ463" i="9"/>
  <c r="AP463" i="9"/>
  <c r="AO463" i="9"/>
  <c r="AN463" i="9"/>
  <c r="AL463" i="9"/>
  <c r="AK463" i="9"/>
  <c r="AJ463" i="9"/>
  <c r="AI463" i="9"/>
  <c r="AH463" i="9"/>
  <c r="AG463" i="9"/>
  <c r="AF463" i="9"/>
  <c r="BK462" i="9"/>
  <c r="BJ462" i="9"/>
  <c r="BI462" i="9"/>
  <c r="BH462" i="9"/>
  <c r="BG462" i="9"/>
  <c r="BF462" i="9"/>
  <c r="BD462" i="9"/>
  <c r="BC462" i="9"/>
  <c r="BB462" i="9"/>
  <c r="BA462" i="9"/>
  <c r="AY462" i="9"/>
  <c r="AX462" i="9"/>
  <c r="AW462" i="9"/>
  <c r="AU462" i="9"/>
  <c r="AS462" i="9"/>
  <c r="AR462" i="9"/>
  <c r="AQ462" i="9"/>
  <c r="AP462" i="9"/>
  <c r="AO462" i="9"/>
  <c r="AN462" i="9"/>
  <c r="AL462" i="9"/>
  <c r="AK462" i="9"/>
  <c r="AJ462" i="9"/>
  <c r="AI462" i="9"/>
  <c r="AH462" i="9"/>
  <c r="AG462" i="9"/>
  <c r="AF462" i="9"/>
  <c r="BK461" i="9"/>
  <c r="BJ461" i="9"/>
  <c r="BI461" i="9"/>
  <c r="BH461" i="9"/>
  <c r="BG461" i="9"/>
  <c r="BF461" i="9"/>
  <c r="BD461" i="9"/>
  <c r="BC461" i="9"/>
  <c r="BB461" i="9"/>
  <c r="BA461" i="9"/>
  <c r="AY461" i="9"/>
  <c r="AX461" i="9"/>
  <c r="AW461" i="9"/>
  <c r="AU461" i="9"/>
  <c r="AS461" i="9"/>
  <c r="AR461" i="9"/>
  <c r="AQ461" i="9"/>
  <c r="AP461" i="9"/>
  <c r="AO461" i="9"/>
  <c r="AN461" i="9"/>
  <c r="AL461" i="9"/>
  <c r="AK461" i="9"/>
  <c r="AJ461" i="9"/>
  <c r="AI461" i="9"/>
  <c r="AH461" i="9"/>
  <c r="AG461" i="9"/>
  <c r="AF461" i="9"/>
  <c r="BK460" i="9"/>
  <c r="BJ460" i="9"/>
  <c r="BI460" i="9"/>
  <c r="BH460" i="9"/>
  <c r="BG460" i="9"/>
  <c r="BF460" i="9"/>
  <c r="BD460" i="9"/>
  <c r="BC460" i="9"/>
  <c r="BB460" i="9"/>
  <c r="BA460" i="9"/>
  <c r="AY460" i="9"/>
  <c r="AX460" i="9"/>
  <c r="AW460" i="9"/>
  <c r="AU460" i="9"/>
  <c r="AS460" i="9"/>
  <c r="AR460" i="9"/>
  <c r="AQ460" i="9"/>
  <c r="AP460" i="9"/>
  <c r="AO460" i="9"/>
  <c r="AN460" i="9"/>
  <c r="AL460" i="9"/>
  <c r="AK460" i="9"/>
  <c r="AJ460" i="9"/>
  <c r="AI460" i="9"/>
  <c r="AH460" i="9"/>
  <c r="AG460" i="9"/>
  <c r="AF460" i="9"/>
  <c r="BK459" i="9"/>
  <c r="BJ459" i="9"/>
  <c r="BI459" i="9"/>
  <c r="BH459" i="9"/>
  <c r="BG459" i="9"/>
  <c r="BF459" i="9"/>
  <c r="BD459" i="9"/>
  <c r="BC459" i="9"/>
  <c r="BB459" i="9"/>
  <c r="BA459" i="9"/>
  <c r="AY459" i="9"/>
  <c r="AX459" i="9"/>
  <c r="AW459" i="9"/>
  <c r="AU459" i="9"/>
  <c r="AS459" i="9"/>
  <c r="AR459" i="9"/>
  <c r="AQ459" i="9"/>
  <c r="AP459" i="9"/>
  <c r="AO459" i="9"/>
  <c r="AN459" i="9"/>
  <c r="AL459" i="9"/>
  <c r="AK459" i="9"/>
  <c r="AJ459" i="9"/>
  <c r="AI459" i="9"/>
  <c r="AH459" i="9"/>
  <c r="AG459" i="9"/>
  <c r="AF459" i="9"/>
  <c r="BK458" i="9"/>
  <c r="BJ458" i="9"/>
  <c r="BI458" i="9"/>
  <c r="BH458" i="9"/>
  <c r="BG458" i="9"/>
  <c r="BF458" i="9"/>
  <c r="BD458" i="9"/>
  <c r="BC458" i="9"/>
  <c r="BB458" i="9"/>
  <c r="BA458" i="9"/>
  <c r="AY458" i="9"/>
  <c r="AX458" i="9"/>
  <c r="AW458" i="9"/>
  <c r="AU458" i="9"/>
  <c r="AS458" i="9"/>
  <c r="AR458" i="9"/>
  <c r="AQ458" i="9"/>
  <c r="AP458" i="9"/>
  <c r="AO458" i="9"/>
  <c r="AN458" i="9"/>
  <c r="AL458" i="9"/>
  <c r="AK458" i="9"/>
  <c r="AJ458" i="9"/>
  <c r="AI458" i="9"/>
  <c r="AH458" i="9"/>
  <c r="AG458" i="9"/>
  <c r="AF458" i="9"/>
  <c r="BK457" i="9"/>
  <c r="BJ457" i="9"/>
  <c r="BI457" i="9"/>
  <c r="BH457" i="9"/>
  <c r="BG457" i="9"/>
  <c r="BF457" i="9"/>
  <c r="BD457" i="9"/>
  <c r="BC457" i="9"/>
  <c r="BB457" i="9"/>
  <c r="BA457" i="9"/>
  <c r="AY457" i="9"/>
  <c r="AX457" i="9"/>
  <c r="AW457" i="9"/>
  <c r="AU457" i="9"/>
  <c r="AS457" i="9"/>
  <c r="AR457" i="9"/>
  <c r="AQ457" i="9"/>
  <c r="AP457" i="9"/>
  <c r="AO457" i="9"/>
  <c r="AN457" i="9"/>
  <c r="AL457" i="9"/>
  <c r="AK457" i="9"/>
  <c r="AJ457" i="9"/>
  <c r="AI457" i="9"/>
  <c r="AH457" i="9"/>
  <c r="AG457" i="9"/>
  <c r="AF457" i="9"/>
  <c r="BK456" i="9"/>
  <c r="BJ456" i="9"/>
  <c r="BI456" i="9"/>
  <c r="BH456" i="9"/>
  <c r="BG456" i="9"/>
  <c r="BF456" i="9"/>
  <c r="BD456" i="9"/>
  <c r="BC456" i="9"/>
  <c r="BB456" i="9"/>
  <c r="BA456" i="9"/>
  <c r="AY456" i="9"/>
  <c r="AX456" i="9"/>
  <c r="AW456" i="9"/>
  <c r="AU456" i="9"/>
  <c r="AS456" i="9"/>
  <c r="AR456" i="9"/>
  <c r="AQ456" i="9"/>
  <c r="AP456" i="9"/>
  <c r="AO456" i="9"/>
  <c r="AN456" i="9"/>
  <c r="AL456" i="9"/>
  <c r="AK456" i="9"/>
  <c r="AJ456" i="9"/>
  <c r="AI456" i="9"/>
  <c r="AH456" i="9"/>
  <c r="AG456" i="9"/>
  <c r="AF456" i="9"/>
  <c r="BK455" i="9"/>
  <c r="BJ455" i="9"/>
  <c r="BI455" i="9"/>
  <c r="BH455" i="9"/>
  <c r="BG455" i="9"/>
  <c r="BF455" i="9"/>
  <c r="BD455" i="9"/>
  <c r="BC455" i="9"/>
  <c r="BB455" i="9"/>
  <c r="BA455" i="9"/>
  <c r="AY455" i="9"/>
  <c r="AX455" i="9"/>
  <c r="AW455" i="9"/>
  <c r="AU455" i="9"/>
  <c r="AS455" i="9"/>
  <c r="AR455" i="9"/>
  <c r="AQ455" i="9"/>
  <c r="AP455" i="9"/>
  <c r="AO455" i="9"/>
  <c r="AN455" i="9"/>
  <c r="AL455" i="9"/>
  <c r="AK455" i="9"/>
  <c r="AJ455" i="9"/>
  <c r="AI455" i="9"/>
  <c r="AH455" i="9"/>
  <c r="AG455" i="9"/>
  <c r="AF455" i="9"/>
  <c r="BK454" i="9"/>
  <c r="BJ454" i="9"/>
  <c r="BI454" i="9"/>
  <c r="BH454" i="9"/>
  <c r="BG454" i="9"/>
  <c r="BF454" i="9"/>
  <c r="BD454" i="9"/>
  <c r="BC454" i="9"/>
  <c r="BB454" i="9"/>
  <c r="BA454" i="9"/>
  <c r="AY454" i="9"/>
  <c r="AX454" i="9"/>
  <c r="AW454" i="9"/>
  <c r="AU454" i="9"/>
  <c r="AS454" i="9"/>
  <c r="AR454" i="9"/>
  <c r="AQ454" i="9"/>
  <c r="AP454" i="9"/>
  <c r="AO454" i="9"/>
  <c r="AN454" i="9"/>
  <c r="AL454" i="9"/>
  <c r="AK454" i="9"/>
  <c r="AJ454" i="9"/>
  <c r="AI454" i="9"/>
  <c r="AH454" i="9"/>
  <c r="AG454" i="9"/>
  <c r="AF454" i="9"/>
  <c r="BK453" i="9"/>
  <c r="BJ453" i="9"/>
  <c r="BI453" i="9"/>
  <c r="BH453" i="9"/>
  <c r="BG453" i="9"/>
  <c r="BF453" i="9"/>
  <c r="BD453" i="9"/>
  <c r="BC453" i="9"/>
  <c r="BB453" i="9"/>
  <c r="BA453" i="9"/>
  <c r="AY453" i="9"/>
  <c r="AX453" i="9"/>
  <c r="AW453" i="9"/>
  <c r="AU453" i="9"/>
  <c r="AS453" i="9"/>
  <c r="AR453" i="9"/>
  <c r="AQ453" i="9"/>
  <c r="AP453" i="9"/>
  <c r="AO453" i="9"/>
  <c r="AN453" i="9"/>
  <c r="AL453" i="9"/>
  <c r="AK453" i="9"/>
  <c r="AJ453" i="9"/>
  <c r="AI453" i="9"/>
  <c r="AH453" i="9"/>
  <c r="AG453" i="9"/>
  <c r="AF453" i="9"/>
  <c r="BK452" i="9"/>
  <c r="BJ452" i="9"/>
  <c r="BI452" i="9"/>
  <c r="BH452" i="9"/>
  <c r="BG452" i="9"/>
  <c r="BF452" i="9"/>
  <c r="BD452" i="9"/>
  <c r="BC452" i="9"/>
  <c r="BB452" i="9"/>
  <c r="BA452" i="9"/>
  <c r="AY452" i="9"/>
  <c r="AX452" i="9"/>
  <c r="AW452" i="9"/>
  <c r="AU452" i="9"/>
  <c r="AS452" i="9"/>
  <c r="AR452" i="9"/>
  <c r="AQ452" i="9"/>
  <c r="AP452" i="9"/>
  <c r="AO452" i="9"/>
  <c r="AN452" i="9"/>
  <c r="AL452" i="9"/>
  <c r="AK452" i="9"/>
  <c r="AJ452" i="9"/>
  <c r="AI452" i="9"/>
  <c r="AH452" i="9"/>
  <c r="AG452" i="9"/>
  <c r="AF452" i="9"/>
  <c r="BK451" i="9"/>
  <c r="BJ451" i="9"/>
  <c r="BI451" i="9"/>
  <c r="BH451" i="9"/>
  <c r="BG451" i="9"/>
  <c r="BF451" i="9"/>
  <c r="BD451" i="9"/>
  <c r="BC451" i="9"/>
  <c r="BB451" i="9"/>
  <c r="BA451" i="9"/>
  <c r="AY451" i="9"/>
  <c r="AX451" i="9"/>
  <c r="AW451" i="9"/>
  <c r="AU451" i="9"/>
  <c r="AS451" i="9"/>
  <c r="AR451" i="9"/>
  <c r="AQ451" i="9"/>
  <c r="AP451" i="9"/>
  <c r="AO451" i="9"/>
  <c r="AN451" i="9"/>
  <c r="AL451" i="9"/>
  <c r="AK451" i="9"/>
  <c r="AJ451" i="9"/>
  <c r="AI451" i="9"/>
  <c r="AH451" i="9"/>
  <c r="AG451" i="9"/>
  <c r="AF451" i="9"/>
  <c r="BK450" i="9"/>
  <c r="BJ450" i="9"/>
  <c r="BI450" i="9"/>
  <c r="BH450" i="9"/>
  <c r="BG450" i="9"/>
  <c r="BF450" i="9"/>
  <c r="BD450" i="9"/>
  <c r="BC450" i="9"/>
  <c r="BB450" i="9"/>
  <c r="BA450" i="9"/>
  <c r="AY450" i="9"/>
  <c r="AX450" i="9"/>
  <c r="AW450" i="9"/>
  <c r="AU450" i="9"/>
  <c r="AS450" i="9"/>
  <c r="AR450" i="9"/>
  <c r="AQ450" i="9"/>
  <c r="AP450" i="9"/>
  <c r="AO450" i="9"/>
  <c r="AN450" i="9"/>
  <c r="AL450" i="9"/>
  <c r="AK450" i="9"/>
  <c r="AJ450" i="9"/>
  <c r="AI450" i="9"/>
  <c r="AH450" i="9"/>
  <c r="AG450" i="9"/>
  <c r="AF450" i="9"/>
  <c r="BK449" i="9"/>
  <c r="BJ449" i="9"/>
  <c r="BI449" i="9"/>
  <c r="BH449" i="9"/>
  <c r="BG449" i="9"/>
  <c r="BF449" i="9"/>
  <c r="BD449" i="9"/>
  <c r="BC449" i="9"/>
  <c r="BB449" i="9"/>
  <c r="BA449" i="9"/>
  <c r="AY449" i="9"/>
  <c r="AX449" i="9"/>
  <c r="AW449" i="9"/>
  <c r="AU449" i="9"/>
  <c r="AS449" i="9"/>
  <c r="AR449" i="9"/>
  <c r="AQ449" i="9"/>
  <c r="AP449" i="9"/>
  <c r="AO449" i="9"/>
  <c r="AN449" i="9"/>
  <c r="AL449" i="9"/>
  <c r="AK449" i="9"/>
  <c r="AJ449" i="9"/>
  <c r="AI449" i="9"/>
  <c r="AH449" i="9"/>
  <c r="AG449" i="9"/>
  <c r="AF449" i="9"/>
  <c r="BK448" i="9"/>
  <c r="BJ448" i="9"/>
  <c r="BI448" i="9"/>
  <c r="BH448" i="9"/>
  <c r="BG448" i="9"/>
  <c r="BF448" i="9"/>
  <c r="BD448" i="9"/>
  <c r="BC448" i="9"/>
  <c r="BB448" i="9"/>
  <c r="BA448" i="9"/>
  <c r="AY448" i="9"/>
  <c r="AX448" i="9"/>
  <c r="AW448" i="9"/>
  <c r="AU448" i="9"/>
  <c r="AS448" i="9"/>
  <c r="AR448" i="9"/>
  <c r="AQ448" i="9"/>
  <c r="AP448" i="9"/>
  <c r="AO448" i="9"/>
  <c r="AN448" i="9"/>
  <c r="AL448" i="9"/>
  <c r="AK448" i="9"/>
  <c r="AJ448" i="9"/>
  <c r="AI448" i="9"/>
  <c r="AH448" i="9"/>
  <c r="AG448" i="9"/>
  <c r="AF448" i="9"/>
  <c r="BK447" i="9"/>
  <c r="BJ447" i="9"/>
  <c r="BI447" i="9"/>
  <c r="BH447" i="9"/>
  <c r="BG447" i="9"/>
  <c r="BF447" i="9"/>
  <c r="BD447" i="9"/>
  <c r="BC447" i="9"/>
  <c r="BB447" i="9"/>
  <c r="BA447" i="9"/>
  <c r="AY447" i="9"/>
  <c r="AX447" i="9"/>
  <c r="AW447" i="9"/>
  <c r="AU447" i="9"/>
  <c r="AS447" i="9"/>
  <c r="AR447" i="9"/>
  <c r="AQ447" i="9"/>
  <c r="AP447" i="9"/>
  <c r="AO447" i="9"/>
  <c r="AN447" i="9"/>
  <c r="AL447" i="9"/>
  <c r="AK447" i="9"/>
  <c r="AJ447" i="9"/>
  <c r="AI447" i="9"/>
  <c r="AH447" i="9"/>
  <c r="AG447" i="9"/>
  <c r="AF447" i="9"/>
  <c r="BK446" i="9"/>
  <c r="BJ446" i="9"/>
  <c r="BI446" i="9"/>
  <c r="BH446" i="9"/>
  <c r="BG446" i="9"/>
  <c r="BF446" i="9"/>
  <c r="BD446" i="9"/>
  <c r="BC446" i="9"/>
  <c r="BB446" i="9"/>
  <c r="BA446" i="9"/>
  <c r="AY446" i="9"/>
  <c r="AX446" i="9"/>
  <c r="AW446" i="9"/>
  <c r="AU446" i="9"/>
  <c r="AS446" i="9"/>
  <c r="AR446" i="9"/>
  <c r="AQ446" i="9"/>
  <c r="AP446" i="9"/>
  <c r="AO446" i="9"/>
  <c r="AN446" i="9"/>
  <c r="AL446" i="9"/>
  <c r="AK446" i="9"/>
  <c r="AJ446" i="9"/>
  <c r="AI446" i="9"/>
  <c r="AH446" i="9"/>
  <c r="AG446" i="9"/>
  <c r="AF446" i="9"/>
  <c r="BK445" i="9"/>
  <c r="BJ445" i="9"/>
  <c r="BI445" i="9"/>
  <c r="BH445" i="9"/>
  <c r="BG445" i="9"/>
  <c r="BF445" i="9"/>
  <c r="BD445" i="9"/>
  <c r="BC445" i="9"/>
  <c r="BB445" i="9"/>
  <c r="BA445" i="9"/>
  <c r="AY445" i="9"/>
  <c r="AX445" i="9"/>
  <c r="AW445" i="9"/>
  <c r="AU445" i="9"/>
  <c r="AS445" i="9"/>
  <c r="AR445" i="9"/>
  <c r="AQ445" i="9"/>
  <c r="AP445" i="9"/>
  <c r="AO445" i="9"/>
  <c r="AN445" i="9"/>
  <c r="AL445" i="9"/>
  <c r="AK445" i="9"/>
  <c r="AJ445" i="9"/>
  <c r="AI445" i="9"/>
  <c r="AH445" i="9"/>
  <c r="AG445" i="9"/>
  <c r="AF445" i="9"/>
  <c r="BK444" i="9"/>
  <c r="BJ444" i="9"/>
  <c r="BI444" i="9"/>
  <c r="BH444" i="9"/>
  <c r="BG444" i="9"/>
  <c r="BF444" i="9"/>
  <c r="BD444" i="9"/>
  <c r="BC444" i="9"/>
  <c r="BB444" i="9"/>
  <c r="BA444" i="9"/>
  <c r="AY444" i="9"/>
  <c r="AX444" i="9"/>
  <c r="AW444" i="9"/>
  <c r="AU444" i="9"/>
  <c r="AS444" i="9"/>
  <c r="AR444" i="9"/>
  <c r="AQ444" i="9"/>
  <c r="AP444" i="9"/>
  <c r="AO444" i="9"/>
  <c r="AN444" i="9"/>
  <c r="AL444" i="9"/>
  <c r="AK444" i="9"/>
  <c r="AJ444" i="9"/>
  <c r="AI444" i="9"/>
  <c r="AH444" i="9"/>
  <c r="AG444" i="9"/>
  <c r="AF444" i="9"/>
  <c r="BK443" i="9"/>
  <c r="BJ443" i="9"/>
  <c r="BI443" i="9"/>
  <c r="BH443" i="9"/>
  <c r="BG443" i="9"/>
  <c r="BF443" i="9"/>
  <c r="BD443" i="9"/>
  <c r="BC443" i="9"/>
  <c r="BB443" i="9"/>
  <c r="BA443" i="9"/>
  <c r="AY443" i="9"/>
  <c r="AX443" i="9"/>
  <c r="AW443" i="9"/>
  <c r="AU443" i="9"/>
  <c r="AS443" i="9"/>
  <c r="AR443" i="9"/>
  <c r="AQ443" i="9"/>
  <c r="AP443" i="9"/>
  <c r="AO443" i="9"/>
  <c r="AN443" i="9"/>
  <c r="AL443" i="9"/>
  <c r="AK443" i="9"/>
  <c r="AJ443" i="9"/>
  <c r="AI443" i="9"/>
  <c r="AH443" i="9"/>
  <c r="AG443" i="9"/>
  <c r="AF443" i="9"/>
  <c r="BK442" i="9"/>
  <c r="BJ442" i="9"/>
  <c r="BI442" i="9"/>
  <c r="BH442" i="9"/>
  <c r="BG442" i="9"/>
  <c r="BF442" i="9"/>
  <c r="BD442" i="9"/>
  <c r="BC442" i="9"/>
  <c r="BB442" i="9"/>
  <c r="BA442" i="9"/>
  <c r="AY442" i="9"/>
  <c r="AX442" i="9"/>
  <c r="AW442" i="9"/>
  <c r="AU442" i="9"/>
  <c r="AS442" i="9"/>
  <c r="AR442" i="9"/>
  <c r="AQ442" i="9"/>
  <c r="AP442" i="9"/>
  <c r="AO442" i="9"/>
  <c r="AN442" i="9"/>
  <c r="AL442" i="9"/>
  <c r="AK442" i="9"/>
  <c r="AJ442" i="9"/>
  <c r="AI442" i="9"/>
  <c r="AH442" i="9"/>
  <c r="AG442" i="9"/>
  <c r="AF442" i="9"/>
  <c r="BK441" i="9"/>
  <c r="BJ441" i="9"/>
  <c r="BI441" i="9"/>
  <c r="BH441" i="9"/>
  <c r="BG441" i="9"/>
  <c r="BF441" i="9"/>
  <c r="BD441" i="9"/>
  <c r="BC441" i="9"/>
  <c r="BB441" i="9"/>
  <c r="BA441" i="9"/>
  <c r="AY441" i="9"/>
  <c r="AX441" i="9"/>
  <c r="AW441" i="9"/>
  <c r="AU441" i="9"/>
  <c r="AS441" i="9"/>
  <c r="AR441" i="9"/>
  <c r="AQ441" i="9"/>
  <c r="AP441" i="9"/>
  <c r="AO441" i="9"/>
  <c r="AN441" i="9"/>
  <c r="AL441" i="9"/>
  <c r="AK441" i="9"/>
  <c r="AJ441" i="9"/>
  <c r="AI441" i="9"/>
  <c r="AH441" i="9"/>
  <c r="AG441" i="9"/>
  <c r="AF441" i="9"/>
  <c r="BK440" i="9"/>
  <c r="BJ440" i="9"/>
  <c r="BI440" i="9"/>
  <c r="BH440" i="9"/>
  <c r="BG440" i="9"/>
  <c r="BF440" i="9"/>
  <c r="BD440" i="9"/>
  <c r="BC440" i="9"/>
  <c r="BB440" i="9"/>
  <c r="BA440" i="9"/>
  <c r="AY440" i="9"/>
  <c r="AX440" i="9"/>
  <c r="AW440" i="9"/>
  <c r="AU440" i="9"/>
  <c r="AS440" i="9"/>
  <c r="AR440" i="9"/>
  <c r="AQ440" i="9"/>
  <c r="AP440" i="9"/>
  <c r="AO440" i="9"/>
  <c r="AN440" i="9"/>
  <c r="AL440" i="9"/>
  <c r="AK440" i="9"/>
  <c r="AJ440" i="9"/>
  <c r="AI440" i="9"/>
  <c r="AH440" i="9"/>
  <c r="AG440" i="9"/>
  <c r="AF440" i="9"/>
  <c r="BK439" i="9"/>
  <c r="BJ439" i="9"/>
  <c r="BI439" i="9"/>
  <c r="BH439" i="9"/>
  <c r="BG439" i="9"/>
  <c r="BF439" i="9"/>
  <c r="BD439" i="9"/>
  <c r="BC439" i="9"/>
  <c r="BB439" i="9"/>
  <c r="BA439" i="9"/>
  <c r="AY439" i="9"/>
  <c r="AX439" i="9"/>
  <c r="AW439" i="9"/>
  <c r="AU439" i="9"/>
  <c r="AS439" i="9"/>
  <c r="AR439" i="9"/>
  <c r="AQ439" i="9"/>
  <c r="AP439" i="9"/>
  <c r="AO439" i="9"/>
  <c r="AN439" i="9"/>
  <c r="AL439" i="9"/>
  <c r="AK439" i="9"/>
  <c r="AJ439" i="9"/>
  <c r="AI439" i="9"/>
  <c r="AH439" i="9"/>
  <c r="AG439" i="9"/>
  <c r="AF439" i="9"/>
  <c r="BK438" i="9"/>
  <c r="BJ438" i="9"/>
  <c r="BI438" i="9"/>
  <c r="BH438" i="9"/>
  <c r="BG438" i="9"/>
  <c r="BF438" i="9"/>
  <c r="BD438" i="9"/>
  <c r="BC438" i="9"/>
  <c r="BB438" i="9"/>
  <c r="BA438" i="9"/>
  <c r="AY438" i="9"/>
  <c r="AX438" i="9"/>
  <c r="AW438" i="9"/>
  <c r="AU438" i="9"/>
  <c r="AS438" i="9"/>
  <c r="AR438" i="9"/>
  <c r="AQ438" i="9"/>
  <c r="AP438" i="9"/>
  <c r="AO438" i="9"/>
  <c r="AN438" i="9"/>
  <c r="AL438" i="9"/>
  <c r="AK438" i="9"/>
  <c r="AJ438" i="9"/>
  <c r="AI438" i="9"/>
  <c r="AH438" i="9"/>
  <c r="AG438" i="9"/>
  <c r="AF438" i="9"/>
  <c r="BK437" i="9"/>
  <c r="BJ437" i="9"/>
  <c r="BI437" i="9"/>
  <c r="BH437" i="9"/>
  <c r="BG437" i="9"/>
  <c r="BF437" i="9"/>
  <c r="BD437" i="9"/>
  <c r="BC437" i="9"/>
  <c r="BB437" i="9"/>
  <c r="BA437" i="9"/>
  <c r="AY437" i="9"/>
  <c r="AX437" i="9"/>
  <c r="AW437" i="9"/>
  <c r="AU437" i="9"/>
  <c r="AS437" i="9"/>
  <c r="AR437" i="9"/>
  <c r="AQ437" i="9"/>
  <c r="AP437" i="9"/>
  <c r="AO437" i="9"/>
  <c r="AN437" i="9"/>
  <c r="AL437" i="9"/>
  <c r="AK437" i="9"/>
  <c r="AJ437" i="9"/>
  <c r="AI437" i="9"/>
  <c r="AH437" i="9"/>
  <c r="AG437" i="9"/>
  <c r="AF437" i="9"/>
  <c r="BK436" i="9"/>
  <c r="BJ436" i="9"/>
  <c r="BI436" i="9"/>
  <c r="BH436" i="9"/>
  <c r="BG436" i="9"/>
  <c r="BF436" i="9"/>
  <c r="BD436" i="9"/>
  <c r="BC436" i="9"/>
  <c r="BB436" i="9"/>
  <c r="BA436" i="9"/>
  <c r="AY436" i="9"/>
  <c r="AX436" i="9"/>
  <c r="AW436" i="9"/>
  <c r="AU436" i="9"/>
  <c r="AS436" i="9"/>
  <c r="AR436" i="9"/>
  <c r="AQ436" i="9"/>
  <c r="AP436" i="9"/>
  <c r="AO436" i="9"/>
  <c r="AN436" i="9"/>
  <c r="AL436" i="9"/>
  <c r="AK436" i="9"/>
  <c r="AJ436" i="9"/>
  <c r="AI436" i="9"/>
  <c r="AH436" i="9"/>
  <c r="AG436" i="9"/>
  <c r="AF436" i="9"/>
  <c r="BK435" i="9"/>
  <c r="BJ435" i="9"/>
  <c r="BI435" i="9"/>
  <c r="BH435" i="9"/>
  <c r="BG435" i="9"/>
  <c r="BF435" i="9"/>
  <c r="BD435" i="9"/>
  <c r="BC435" i="9"/>
  <c r="BB435" i="9"/>
  <c r="BA435" i="9"/>
  <c r="AY435" i="9"/>
  <c r="AX435" i="9"/>
  <c r="AW435" i="9"/>
  <c r="AU435" i="9"/>
  <c r="AS435" i="9"/>
  <c r="AR435" i="9"/>
  <c r="AQ435" i="9"/>
  <c r="AP435" i="9"/>
  <c r="AO435" i="9"/>
  <c r="AN435" i="9"/>
  <c r="AL435" i="9"/>
  <c r="AK435" i="9"/>
  <c r="AJ435" i="9"/>
  <c r="AI435" i="9"/>
  <c r="AH435" i="9"/>
  <c r="AG435" i="9"/>
  <c r="AF435" i="9"/>
  <c r="BK434" i="9"/>
  <c r="BJ434" i="9"/>
  <c r="BI434" i="9"/>
  <c r="BH434" i="9"/>
  <c r="BG434" i="9"/>
  <c r="BF434" i="9"/>
  <c r="BD434" i="9"/>
  <c r="BC434" i="9"/>
  <c r="BB434" i="9"/>
  <c r="BA434" i="9"/>
  <c r="AY434" i="9"/>
  <c r="AX434" i="9"/>
  <c r="AW434" i="9"/>
  <c r="AU434" i="9"/>
  <c r="AS434" i="9"/>
  <c r="AR434" i="9"/>
  <c r="AQ434" i="9"/>
  <c r="AP434" i="9"/>
  <c r="AO434" i="9"/>
  <c r="AN434" i="9"/>
  <c r="AL434" i="9"/>
  <c r="AK434" i="9"/>
  <c r="AJ434" i="9"/>
  <c r="AI434" i="9"/>
  <c r="AH434" i="9"/>
  <c r="AG434" i="9"/>
  <c r="AF434" i="9"/>
  <c r="BK433" i="9"/>
  <c r="BJ433" i="9"/>
  <c r="BI433" i="9"/>
  <c r="BH433" i="9"/>
  <c r="BG433" i="9"/>
  <c r="BF433" i="9"/>
  <c r="BD433" i="9"/>
  <c r="BC433" i="9"/>
  <c r="BB433" i="9"/>
  <c r="BA433" i="9"/>
  <c r="AY433" i="9"/>
  <c r="AX433" i="9"/>
  <c r="AW433" i="9"/>
  <c r="AU433" i="9"/>
  <c r="AS433" i="9"/>
  <c r="AR433" i="9"/>
  <c r="AQ433" i="9"/>
  <c r="AP433" i="9"/>
  <c r="AO433" i="9"/>
  <c r="AN433" i="9"/>
  <c r="AL433" i="9"/>
  <c r="AK433" i="9"/>
  <c r="AJ433" i="9"/>
  <c r="AI433" i="9"/>
  <c r="AH433" i="9"/>
  <c r="AG433" i="9"/>
  <c r="AF433" i="9"/>
  <c r="BK432" i="9"/>
  <c r="BJ432" i="9"/>
  <c r="BI432" i="9"/>
  <c r="BH432" i="9"/>
  <c r="BG432" i="9"/>
  <c r="BF432" i="9"/>
  <c r="BD432" i="9"/>
  <c r="BC432" i="9"/>
  <c r="BB432" i="9"/>
  <c r="BA432" i="9"/>
  <c r="AY432" i="9"/>
  <c r="AX432" i="9"/>
  <c r="AW432" i="9"/>
  <c r="AU432" i="9"/>
  <c r="AS432" i="9"/>
  <c r="AR432" i="9"/>
  <c r="AQ432" i="9"/>
  <c r="AP432" i="9"/>
  <c r="AO432" i="9"/>
  <c r="AN432" i="9"/>
  <c r="AL432" i="9"/>
  <c r="AK432" i="9"/>
  <c r="AJ432" i="9"/>
  <c r="AI432" i="9"/>
  <c r="AH432" i="9"/>
  <c r="AG432" i="9"/>
  <c r="AF432" i="9"/>
  <c r="BK431" i="9"/>
  <c r="BJ431" i="9"/>
  <c r="BI431" i="9"/>
  <c r="BH431" i="9"/>
  <c r="BG431" i="9"/>
  <c r="BF431" i="9"/>
  <c r="BD431" i="9"/>
  <c r="BC431" i="9"/>
  <c r="BB431" i="9"/>
  <c r="BA431" i="9"/>
  <c r="AY431" i="9"/>
  <c r="AX431" i="9"/>
  <c r="AW431" i="9"/>
  <c r="AU431" i="9"/>
  <c r="AS431" i="9"/>
  <c r="AR431" i="9"/>
  <c r="AQ431" i="9"/>
  <c r="AP431" i="9"/>
  <c r="AO431" i="9"/>
  <c r="AN431" i="9"/>
  <c r="AL431" i="9"/>
  <c r="AK431" i="9"/>
  <c r="AJ431" i="9"/>
  <c r="AI431" i="9"/>
  <c r="AH431" i="9"/>
  <c r="AG431" i="9"/>
  <c r="AF431" i="9"/>
  <c r="BK430" i="9"/>
  <c r="BJ430" i="9"/>
  <c r="BI430" i="9"/>
  <c r="BH430" i="9"/>
  <c r="BG430" i="9"/>
  <c r="BF430" i="9"/>
  <c r="BD430" i="9"/>
  <c r="BC430" i="9"/>
  <c r="BB430" i="9"/>
  <c r="BA430" i="9"/>
  <c r="AY430" i="9"/>
  <c r="AX430" i="9"/>
  <c r="AW430" i="9"/>
  <c r="AU430" i="9"/>
  <c r="AS430" i="9"/>
  <c r="AR430" i="9"/>
  <c r="AQ430" i="9"/>
  <c r="AP430" i="9"/>
  <c r="AO430" i="9"/>
  <c r="AN430" i="9"/>
  <c r="AL430" i="9"/>
  <c r="AK430" i="9"/>
  <c r="AJ430" i="9"/>
  <c r="AI430" i="9"/>
  <c r="AH430" i="9"/>
  <c r="AG430" i="9"/>
  <c r="AF430" i="9"/>
  <c r="BK429" i="9"/>
  <c r="BJ429" i="9"/>
  <c r="BI429" i="9"/>
  <c r="BH429" i="9"/>
  <c r="BG429" i="9"/>
  <c r="BF429" i="9"/>
  <c r="BD429" i="9"/>
  <c r="BC429" i="9"/>
  <c r="BB429" i="9"/>
  <c r="BA429" i="9"/>
  <c r="AY429" i="9"/>
  <c r="AX429" i="9"/>
  <c r="AW429" i="9"/>
  <c r="AU429" i="9"/>
  <c r="AS429" i="9"/>
  <c r="AR429" i="9"/>
  <c r="AQ429" i="9"/>
  <c r="AP429" i="9"/>
  <c r="AO429" i="9"/>
  <c r="AN429" i="9"/>
  <c r="AL429" i="9"/>
  <c r="AK429" i="9"/>
  <c r="AJ429" i="9"/>
  <c r="AI429" i="9"/>
  <c r="AH429" i="9"/>
  <c r="AG429" i="9"/>
  <c r="AF429" i="9"/>
  <c r="BK428" i="9"/>
  <c r="BJ428" i="9"/>
  <c r="BI428" i="9"/>
  <c r="BH428" i="9"/>
  <c r="BG428" i="9"/>
  <c r="BF428" i="9"/>
  <c r="BD428" i="9"/>
  <c r="BC428" i="9"/>
  <c r="BB428" i="9"/>
  <c r="BA428" i="9"/>
  <c r="AY428" i="9"/>
  <c r="AX428" i="9"/>
  <c r="AW428" i="9"/>
  <c r="AU428" i="9"/>
  <c r="AS428" i="9"/>
  <c r="AR428" i="9"/>
  <c r="AQ428" i="9"/>
  <c r="AP428" i="9"/>
  <c r="AO428" i="9"/>
  <c r="AN428" i="9"/>
  <c r="AL428" i="9"/>
  <c r="AK428" i="9"/>
  <c r="AJ428" i="9"/>
  <c r="AI428" i="9"/>
  <c r="AH428" i="9"/>
  <c r="AG428" i="9"/>
  <c r="AF428" i="9"/>
  <c r="BK427" i="9"/>
  <c r="BJ427" i="9"/>
  <c r="BI427" i="9"/>
  <c r="BH427" i="9"/>
  <c r="BG427" i="9"/>
  <c r="BF427" i="9"/>
  <c r="BD427" i="9"/>
  <c r="BC427" i="9"/>
  <c r="BB427" i="9"/>
  <c r="BA427" i="9"/>
  <c r="AY427" i="9"/>
  <c r="AX427" i="9"/>
  <c r="AW427" i="9"/>
  <c r="AU427" i="9"/>
  <c r="AS427" i="9"/>
  <c r="AR427" i="9"/>
  <c r="AQ427" i="9"/>
  <c r="AP427" i="9"/>
  <c r="AO427" i="9"/>
  <c r="AN427" i="9"/>
  <c r="AL427" i="9"/>
  <c r="AK427" i="9"/>
  <c r="AJ427" i="9"/>
  <c r="AI427" i="9"/>
  <c r="AH427" i="9"/>
  <c r="AG427" i="9"/>
  <c r="AF427" i="9"/>
  <c r="BK426" i="9"/>
  <c r="BJ426" i="9"/>
  <c r="BI426" i="9"/>
  <c r="BH426" i="9"/>
  <c r="BG426" i="9"/>
  <c r="BF426" i="9"/>
  <c r="BD426" i="9"/>
  <c r="BC426" i="9"/>
  <c r="BB426" i="9"/>
  <c r="BA426" i="9"/>
  <c r="AY426" i="9"/>
  <c r="AX426" i="9"/>
  <c r="AW426" i="9"/>
  <c r="AU426" i="9"/>
  <c r="AS426" i="9"/>
  <c r="AR426" i="9"/>
  <c r="AQ426" i="9"/>
  <c r="AP426" i="9"/>
  <c r="AO426" i="9"/>
  <c r="AN426" i="9"/>
  <c r="AL426" i="9"/>
  <c r="AK426" i="9"/>
  <c r="AJ426" i="9"/>
  <c r="AI426" i="9"/>
  <c r="AH426" i="9"/>
  <c r="AG426" i="9"/>
  <c r="AF426" i="9"/>
  <c r="BK425" i="9"/>
  <c r="BJ425" i="9"/>
  <c r="BI425" i="9"/>
  <c r="BH425" i="9"/>
  <c r="BG425" i="9"/>
  <c r="BF425" i="9"/>
  <c r="BD425" i="9"/>
  <c r="BC425" i="9"/>
  <c r="BB425" i="9"/>
  <c r="BA425" i="9"/>
  <c r="AY425" i="9"/>
  <c r="AX425" i="9"/>
  <c r="AW425" i="9"/>
  <c r="AU425" i="9"/>
  <c r="AS425" i="9"/>
  <c r="AR425" i="9"/>
  <c r="AQ425" i="9"/>
  <c r="AP425" i="9"/>
  <c r="AO425" i="9"/>
  <c r="AN425" i="9"/>
  <c r="AL425" i="9"/>
  <c r="AK425" i="9"/>
  <c r="AJ425" i="9"/>
  <c r="AI425" i="9"/>
  <c r="AH425" i="9"/>
  <c r="AG425" i="9"/>
  <c r="AF425" i="9"/>
  <c r="BK424" i="9"/>
  <c r="BJ424" i="9"/>
  <c r="BI424" i="9"/>
  <c r="BH424" i="9"/>
  <c r="BG424" i="9"/>
  <c r="BF424" i="9"/>
  <c r="BD424" i="9"/>
  <c r="BC424" i="9"/>
  <c r="BB424" i="9"/>
  <c r="BA424" i="9"/>
  <c r="AY424" i="9"/>
  <c r="AX424" i="9"/>
  <c r="AW424" i="9"/>
  <c r="AU424" i="9"/>
  <c r="AS424" i="9"/>
  <c r="AR424" i="9"/>
  <c r="AQ424" i="9"/>
  <c r="AP424" i="9"/>
  <c r="AO424" i="9"/>
  <c r="AN424" i="9"/>
  <c r="AL424" i="9"/>
  <c r="AK424" i="9"/>
  <c r="AJ424" i="9"/>
  <c r="AI424" i="9"/>
  <c r="AH424" i="9"/>
  <c r="AG424" i="9"/>
  <c r="AF424" i="9"/>
  <c r="BK423" i="9"/>
  <c r="BJ423" i="9"/>
  <c r="BI423" i="9"/>
  <c r="BH423" i="9"/>
  <c r="BG423" i="9"/>
  <c r="BF423" i="9"/>
  <c r="BD423" i="9"/>
  <c r="BC423" i="9"/>
  <c r="BB423" i="9"/>
  <c r="BA423" i="9"/>
  <c r="AY423" i="9"/>
  <c r="AX423" i="9"/>
  <c r="AW423" i="9"/>
  <c r="AU423" i="9"/>
  <c r="AS423" i="9"/>
  <c r="AR423" i="9"/>
  <c r="AQ423" i="9"/>
  <c r="AP423" i="9"/>
  <c r="AO423" i="9"/>
  <c r="AN423" i="9"/>
  <c r="AL423" i="9"/>
  <c r="AK423" i="9"/>
  <c r="AJ423" i="9"/>
  <c r="AI423" i="9"/>
  <c r="AH423" i="9"/>
  <c r="AG423" i="9"/>
  <c r="AF423" i="9"/>
  <c r="BK422" i="9"/>
  <c r="BJ422" i="9"/>
  <c r="BI422" i="9"/>
  <c r="BH422" i="9"/>
  <c r="BG422" i="9"/>
  <c r="BF422" i="9"/>
  <c r="BD422" i="9"/>
  <c r="BC422" i="9"/>
  <c r="BB422" i="9"/>
  <c r="BA422" i="9"/>
  <c r="AY422" i="9"/>
  <c r="AX422" i="9"/>
  <c r="AW422" i="9"/>
  <c r="AU422" i="9"/>
  <c r="AS422" i="9"/>
  <c r="AR422" i="9"/>
  <c r="AQ422" i="9"/>
  <c r="AP422" i="9"/>
  <c r="AO422" i="9"/>
  <c r="AN422" i="9"/>
  <c r="AL422" i="9"/>
  <c r="AK422" i="9"/>
  <c r="AJ422" i="9"/>
  <c r="AI422" i="9"/>
  <c r="AH422" i="9"/>
  <c r="AG422" i="9"/>
  <c r="AF422" i="9"/>
  <c r="BK421" i="9"/>
  <c r="BJ421" i="9"/>
  <c r="BI421" i="9"/>
  <c r="BH421" i="9"/>
  <c r="BG421" i="9"/>
  <c r="BF421" i="9"/>
  <c r="BD421" i="9"/>
  <c r="BC421" i="9"/>
  <c r="BB421" i="9"/>
  <c r="BA421" i="9"/>
  <c r="AY421" i="9"/>
  <c r="AX421" i="9"/>
  <c r="AW421" i="9"/>
  <c r="AU421" i="9"/>
  <c r="AS421" i="9"/>
  <c r="AR421" i="9"/>
  <c r="AQ421" i="9"/>
  <c r="AP421" i="9"/>
  <c r="AO421" i="9"/>
  <c r="AN421" i="9"/>
  <c r="AL421" i="9"/>
  <c r="AK421" i="9"/>
  <c r="AJ421" i="9"/>
  <c r="AI421" i="9"/>
  <c r="AH421" i="9"/>
  <c r="AG421" i="9"/>
  <c r="AF421" i="9"/>
  <c r="BK420" i="9"/>
  <c r="BJ420" i="9"/>
  <c r="BI420" i="9"/>
  <c r="BH420" i="9"/>
  <c r="BG420" i="9"/>
  <c r="BF420" i="9"/>
  <c r="BD420" i="9"/>
  <c r="BC420" i="9"/>
  <c r="BB420" i="9"/>
  <c r="BA420" i="9"/>
  <c r="AY420" i="9"/>
  <c r="AX420" i="9"/>
  <c r="AW420" i="9"/>
  <c r="AU420" i="9"/>
  <c r="AS420" i="9"/>
  <c r="AR420" i="9"/>
  <c r="AQ420" i="9"/>
  <c r="AP420" i="9"/>
  <c r="AO420" i="9"/>
  <c r="AN420" i="9"/>
  <c r="AL420" i="9"/>
  <c r="AK420" i="9"/>
  <c r="AJ420" i="9"/>
  <c r="AI420" i="9"/>
  <c r="AH420" i="9"/>
  <c r="AG420" i="9"/>
  <c r="AF420" i="9"/>
  <c r="BK419" i="9"/>
  <c r="BJ419" i="9"/>
  <c r="BI419" i="9"/>
  <c r="BH419" i="9"/>
  <c r="BG419" i="9"/>
  <c r="BF419" i="9"/>
  <c r="BD419" i="9"/>
  <c r="BC419" i="9"/>
  <c r="BB419" i="9"/>
  <c r="BA419" i="9"/>
  <c r="AY419" i="9"/>
  <c r="AX419" i="9"/>
  <c r="AW419" i="9"/>
  <c r="AU419" i="9"/>
  <c r="AS419" i="9"/>
  <c r="AR419" i="9"/>
  <c r="AQ419" i="9"/>
  <c r="AP419" i="9"/>
  <c r="AO419" i="9"/>
  <c r="AN419" i="9"/>
  <c r="AL419" i="9"/>
  <c r="AK419" i="9"/>
  <c r="AJ419" i="9"/>
  <c r="AI419" i="9"/>
  <c r="AH419" i="9"/>
  <c r="AG419" i="9"/>
  <c r="AF419" i="9"/>
  <c r="BK418" i="9"/>
  <c r="BJ418" i="9"/>
  <c r="BI418" i="9"/>
  <c r="BH418" i="9"/>
  <c r="BG418" i="9"/>
  <c r="BF418" i="9"/>
  <c r="BD418" i="9"/>
  <c r="BC418" i="9"/>
  <c r="BB418" i="9"/>
  <c r="BA418" i="9"/>
  <c r="AY418" i="9"/>
  <c r="AX418" i="9"/>
  <c r="AW418" i="9"/>
  <c r="AU418" i="9"/>
  <c r="AS418" i="9"/>
  <c r="AR418" i="9"/>
  <c r="AQ418" i="9"/>
  <c r="AP418" i="9"/>
  <c r="AO418" i="9"/>
  <c r="AN418" i="9"/>
  <c r="AL418" i="9"/>
  <c r="AK418" i="9"/>
  <c r="AJ418" i="9"/>
  <c r="AI418" i="9"/>
  <c r="AH418" i="9"/>
  <c r="AG418" i="9"/>
  <c r="AF418" i="9"/>
  <c r="BK417" i="9"/>
  <c r="BJ417" i="9"/>
  <c r="BI417" i="9"/>
  <c r="BH417" i="9"/>
  <c r="BG417" i="9"/>
  <c r="BF417" i="9"/>
  <c r="BD417" i="9"/>
  <c r="BC417" i="9"/>
  <c r="BB417" i="9"/>
  <c r="BA417" i="9"/>
  <c r="AY417" i="9"/>
  <c r="AX417" i="9"/>
  <c r="AW417" i="9"/>
  <c r="AU417" i="9"/>
  <c r="AS417" i="9"/>
  <c r="AR417" i="9"/>
  <c r="AQ417" i="9"/>
  <c r="AP417" i="9"/>
  <c r="AO417" i="9"/>
  <c r="AN417" i="9"/>
  <c r="AL417" i="9"/>
  <c r="AK417" i="9"/>
  <c r="AJ417" i="9"/>
  <c r="AI417" i="9"/>
  <c r="AH417" i="9"/>
  <c r="AG417" i="9"/>
  <c r="AF417" i="9"/>
  <c r="BK416" i="9"/>
  <c r="BJ416" i="9"/>
  <c r="BI416" i="9"/>
  <c r="BH416" i="9"/>
  <c r="BG416" i="9"/>
  <c r="BF416" i="9"/>
  <c r="BD416" i="9"/>
  <c r="BC416" i="9"/>
  <c r="BB416" i="9"/>
  <c r="BA416" i="9"/>
  <c r="AY416" i="9"/>
  <c r="AX416" i="9"/>
  <c r="AW416" i="9"/>
  <c r="AU416" i="9"/>
  <c r="AS416" i="9"/>
  <c r="AR416" i="9"/>
  <c r="AQ416" i="9"/>
  <c r="AP416" i="9"/>
  <c r="AO416" i="9"/>
  <c r="AN416" i="9"/>
  <c r="AL416" i="9"/>
  <c r="AK416" i="9"/>
  <c r="AJ416" i="9"/>
  <c r="AI416" i="9"/>
  <c r="AH416" i="9"/>
  <c r="AG416" i="9"/>
  <c r="AF416" i="9"/>
  <c r="BK415" i="9"/>
  <c r="BJ415" i="9"/>
  <c r="BI415" i="9"/>
  <c r="BH415" i="9"/>
  <c r="BG415" i="9"/>
  <c r="BF415" i="9"/>
  <c r="BD415" i="9"/>
  <c r="BC415" i="9"/>
  <c r="BB415" i="9"/>
  <c r="BA415" i="9"/>
  <c r="AY415" i="9"/>
  <c r="AX415" i="9"/>
  <c r="AW415" i="9"/>
  <c r="AU415" i="9"/>
  <c r="AS415" i="9"/>
  <c r="AR415" i="9"/>
  <c r="AQ415" i="9"/>
  <c r="AP415" i="9"/>
  <c r="AO415" i="9"/>
  <c r="AN415" i="9"/>
  <c r="AL415" i="9"/>
  <c r="AK415" i="9"/>
  <c r="AJ415" i="9"/>
  <c r="AI415" i="9"/>
  <c r="AH415" i="9"/>
  <c r="AG415" i="9"/>
  <c r="AF415" i="9"/>
  <c r="BK414" i="9"/>
  <c r="BJ414" i="9"/>
  <c r="BI414" i="9"/>
  <c r="BH414" i="9"/>
  <c r="BG414" i="9"/>
  <c r="BF414" i="9"/>
  <c r="BD414" i="9"/>
  <c r="BC414" i="9"/>
  <c r="BB414" i="9"/>
  <c r="BA414" i="9"/>
  <c r="AY414" i="9"/>
  <c r="AX414" i="9"/>
  <c r="AW414" i="9"/>
  <c r="AU414" i="9"/>
  <c r="AS414" i="9"/>
  <c r="AR414" i="9"/>
  <c r="AQ414" i="9"/>
  <c r="AP414" i="9"/>
  <c r="AO414" i="9"/>
  <c r="AN414" i="9"/>
  <c r="AL414" i="9"/>
  <c r="AK414" i="9"/>
  <c r="AJ414" i="9"/>
  <c r="AI414" i="9"/>
  <c r="AH414" i="9"/>
  <c r="AG414" i="9"/>
  <c r="AF414" i="9"/>
  <c r="BK413" i="9"/>
  <c r="BJ413" i="9"/>
  <c r="BI413" i="9"/>
  <c r="BH413" i="9"/>
  <c r="BG413" i="9"/>
  <c r="BF413" i="9"/>
  <c r="BD413" i="9"/>
  <c r="BC413" i="9"/>
  <c r="BB413" i="9"/>
  <c r="BA413" i="9"/>
  <c r="AY413" i="9"/>
  <c r="AX413" i="9"/>
  <c r="AW413" i="9"/>
  <c r="AU413" i="9"/>
  <c r="AS413" i="9"/>
  <c r="AR413" i="9"/>
  <c r="AQ413" i="9"/>
  <c r="AP413" i="9"/>
  <c r="AO413" i="9"/>
  <c r="AN413" i="9"/>
  <c r="AL413" i="9"/>
  <c r="AK413" i="9"/>
  <c r="AJ413" i="9"/>
  <c r="AI413" i="9"/>
  <c r="AH413" i="9"/>
  <c r="AG413" i="9"/>
  <c r="AF413" i="9"/>
  <c r="BK412" i="9"/>
  <c r="BJ412" i="9"/>
  <c r="BI412" i="9"/>
  <c r="BH412" i="9"/>
  <c r="BG412" i="9"/>
  <c r="BF412" i="9"/>
  <c r="BD412" i="9"/>
  <c r="BC412" i="9"/>
  <c r="BB412" i="9"/>
  <c r="BA412" i="9"/>
  <c r="AY412" i="9"/>
  <c r="AX412" i="9"/>
  <c r="AW412" i="9"/>
  <c r="AU412" i="9"/>
  <c r="AS412" i="9"/>
  <c r="AR412" i="9"/>
  <c r="AQ412" i="9"/>
  <c r="AP412" i="9"/>
  <c r="AO412" i="9"/>
  <c r="AN412" i="9"/>
  <c r="AL412" i="9"/>
  <c r="AK412" i="9"/>
  <c r="AJ412" i="9"/>
  <c r="AI412" i="9"/>
  <c r="AH412" i="9"/>
  <c r="AG412" i="9"/>
  <c r="AF412" i="9"/>
  <c r="BK411" i="9"/>
  <c r="BJ411" i="9"/>
  <c r="BI411" i="9"/>
  <c r="BH411" i="9"/>
  <c r="BG411" i="9"/>
  <c r="BF411" i="9"/>
  <c r="BD411" i="9"/>
  <c r="BC411" i="9"/>
  <c r="BB411" i="9"/>
  <c r="BA411" i="9"/>
  <c r="AY411" i="9"/>
  <c r="AX411" i="9"/>
  <c r="AW411" i="9"/>
  <c r="AU411" i="9"/>
  <c r="AS411" i="9"/>
  <c r="AR411" i="9"/>
  <c r="AQ411" i="9"/>
  <c r="AP411" i="9"/>
  <c r="AO411" i="9"/>
  <c r="AN411" i="9"/>
  <c r="AL411" i="9"/>
  <c r="AK411" i="9"/>
  <c r="AJ411" i="9"/>
  <c r="AI411" i="9"/>
  <c r="AH411" i="9"/>
  <c r="AG411" i="9"/>
  <c r="AF411" i="9"/>
  <c r="BK410" i="9"/>
  <c r="BJ410" i="9"/>
  <c r="BI410" i="9"/>
  <c r="BH410" i="9"/>
  <c r="BG410" i="9"/>
  <c r="BF410" i="9"/>
  <c r="BD410" i="9"/>
  <c r="BC410" i="9"/>
  <c r="BB410" i="9"/>
  <c r="BA410" i="9"/>
  <c r="AY410" i="9"/>
  <c r="AX410" i="9"/>
  <c r="AW410" i="9"/>
  <c r="AU410" i="9"/>
  <c r="AS410" i="9"/>
  <c r="AR410" i="9"/>
  <c r="AQ410" i="9"/>
  <c r="AP410" i="9"/>
  <c r="AO410" i="9"/>
  <c r="AN410" i="9"/>
  <c r="AL410" i="9"/>
  <c r="AK410" i="9"/>
  <c r="AJ410" i="9"/>
  <c r="AI410" i="9"/>
  <c r="AH410" i="9"/>
  <c r="AG410" i="9"/>
  <c r="AF410" i="9"/>
  <c r="BK409" i="9"/>
  <c r="BJ409" i="9"/>
  <c r="BI409" i="9"/>
  <c r="BH409" i="9"/>
  <c r="BG409" i="9"/>
  <c r="BF409" i="9"/>
  <c r="BD409" i="9"/>
  <c r="BC409" i="9"/>
  <c r="BB409" i="9"/>
  <c r="BA409" i="9"/>
  <c r="AY409" i="9"/>
  <c r="AX409" i="9"/>
  <c r="AW409" i="9"/>
  <c r="AU409" i="9"/>
  <c r="AS409" i="9"/>
  <c r="AR409" i="9"/>
  <c r="AQ409" i="9"/>
  <c r="AP409" i="9"/>
  <c r="AO409" i="9"/>
  <c r="AN409" i="9"/>
  <c r="AL409" i="9"/>
  <c r="AK409" i="9"/>
  <c r="AJ409" i="9"/>
  <c r="AI409" i="9"/>
  <c r="AH409" i="9"/>
  <c r="AG409" i="9"/>
  <c r="AF409" i="9"/>
  <c r="BK408" i="9"/>
  <c r="BJ408" i="9"/>
  <c r="BI408" i="9"/>
  <c r="BH408" i="9"/>
  <c r="BG408" i="9"/>
  <c r="BF408" i="9"/>
  <c r="BD408" i="9"/>
  <c r="BC408" i="9"/>
  <c r="BB408" i="9"/>
  <c r="BA408" i="9"/>
  <c r="AY408" i="9"/>
  <c r="AX408" i="9"/>
  <c r="AW408" i="9"/>
  <c r="AU408" i="9"/>
  <c r="AS408" i="9"/>
  <c r="AR408" i="9"/>
  <c r="AQ408" i="9"/>
  <c r="AP408" i="9"/>
  <c r="AO408" i="9"/>
  <c r="AN408" i="9"/>
  <c r="AL408" i="9"/>
  <c r="AK408" i="9"/>
  <c r="AJ408" i="9"/>
  <c r="AI408" i="9"/>
  <c r="AH408" i="9"/>
  <c r="AG408" i="9"/>
  <c r="AF408" i="9"/>
  <c r="BK407" i="9"/>
  <c r="BJ407" i="9"/>
  <c r="BI407" i="9"/>
  <c r="BH407" i="9"/>
  <c r="BG407" i="9"/>
  <c r="BF407" i="9"/>
  <c r="BD407" i="9"/>
  <c r="BC407" i="9"/>
  <c r="BB407" i="9"/>
  <c r="BA407" i="9"/>
  <c r="AY407" i="9"/>
  <c r="AX407" i="9"/>
  <c r="AW407" i="9"/>
  <c r="AU407" i="9"/>
  <c r="AS407" i="9"/>
  <c r="AR407" i="9"/>
  <c r="AQ407" i="9"/>
  <c r="AP407" i="9"/>
  <c r="AO407" i="9"/>
  <c r="AN407" i="9"/>
  <c r="AL407" i="9"/>
  <c r="AK407" i="9"/>
  <c r="AJ407" i="9"/>
  <c r="AI407" i="9"/>
  <c r="AH407" i="9"/>
  <c r="AG407" i="9"/>
  <c r="AF407" i="9"/>
  <c r="BK406" i="9"/>
  <c r="BJ406" i="9"/>
  <c r="BI406" i="9"/>
  <c r="BH406" i="9"/>
  <c r="BG406" i="9"/>
  <c r="BF406" i="9"/>
  <c r="BD406" i="9"/>
  <c r="BC406" i="9"/>
  <c r="BB406" i="9"/>
  <c r="BA406" i="9"/>
  <c r="AY406" i="9"/>
  <c r="AX406" i="9"/>
  <c r="AW406" i="9"/>
  <c r="AU406" i="9"/>
  <c r="AS406" i="9"/>
  <c r="AR406" i="9"/>
  <c r="AQ406" i="9"/>
  <c r="AP406" i="9"/>
  <c r="AO406" i="9"/>
  <c r="AN406" i="9"/>
  <c r="AL406" i="9"/>
  <c r="AK406" i="9"/>
  <c r="AJ406" i="9"/>
  <c r="AI406" i="9"/>
  <c r="AH406" i="9"/>
  <c r="AG406" i="9"/>
  <c r="AF406" i="9"/>
  <c r="BK405" i="9"/>
  <c r="BJ405" i="9"/>
  <c r="BI405" i="9"/>
  <c r="BH405" i="9"/>
  <c r="BG405" i="9"/>
  <c r="BF405" i="9"/>
  <c r="BD405" i="9"/>
  <c r="BC405" i="9"/>
  <c r="BB405" i="9"/>
  <c r="BA405" i="9"/>
  <c r="AY405" i="9"/>
  <c r="AX405" i="9"/>
  <c r="AW405" i="9"/>
  <c r="AU405" i="9"/>
  <c r="AS405" i="9"/>
  <c r="AR405" i="9"/>
  <c r="AQ405" i="9"/>
  <c r="AP405" i="9"/>
  <c r="AO405" i="9"/>
  <c r="AN405" i="9"/>
  <c r="AL405" i="9"/>
  <c r="AK405" i="9"/>
  <c r="AJ405" i="9"/>
  <c r="AI405" i="9"/>
  <c r="AH405" i="9"/>
  <c r="AG405" i="9"/>
  <c r="AF405" i="9"/>
  <c r="BK404" i="9"/>
  <c r="BJ404" i="9"/>
  <c r="BI404" i="9"/>
  <c r="BH404" i="9"/>
  <c r="BG404" i="9"/>
  <c r="BF404" i="9"/>
  <c r="BD404" i="9"/>
  <c r="BC404" i="9"/>
  <c r="BB404" i="9"/>
  <c r="BA404" i="9"/>
  <c r="AY404" i="9"/>
  <c r="AX404" i="9"/>
  <c r="AW404" i="9"/>
  <c r="AU404" i="9"/>
  <c r="AS404" i="9"/>
  <c r="AR404" i="9"/>
  <c r="AQ404" i="9"/>
  <c r="AP404" i="9"/>
  <c r="AO404" i="9"/>
  <c r="AN404" i="9"/>
  <c r="AL404" i="9"/>
  <c r="AK404" i="9"/>
  <c r="AJ404" i="9"/>
  <c r="AI404" i="9"/>
  <c r="AH404" i="9"/>
  <c r="AG404" i="9"/>
  <c r="AF404" i="9"/>
  <c r="BK403" i="9"/>
  <c r="BJ403" i="9"/>
  <c r="BI403" i="9"/>
  <c r="BH403" i="9"/>
  <c r="BG403" i="9"/>
  <c r="BF403" i="9"/>
  <c r="BD403" i="9"/>
  <c r="BC403" i="9"/>
  <c r="BB403" i="9"/>
  <c r="BA403" i="9"/>
  <c r="AY403" i="9"/>
  <c r="AX403" i="9"/>
  <c r="AW403" i="9"/>
  <c r="AU403" i="9"/>
  <c r="AS403" i="9"/>
  <c r="AR403" i="9"/>
  <c r="AQ403" i="9"/>
  <c r="AP403" i="9"/>
  <c r="AO403" i="9"/>
  <c r="AN403" i="9"/>
  <c r="AL403" i="9"/>
  <c r="AK403" i="9"/>
  <c r="AJ403" i="9"/>
  <c r="AI403" i="9"/>
  <c r="AH403" i="9"/>
  <c r="AG403" i="9"/>
  <c r="AF403" i="9"/>
  <c r="BK402" i="9"/>
  <c r="BJ402" i="9"/>
  <c r="BI402" i="9"/>
  <c r="BH402" i="9"/>
  <c r="BG402" i="9"/>
  <c r="BF402" i="9"/>
  <c r="BD402" i="9"/>
  <c r="BC402" i="9"/>
  <c r="BB402" i="9"/>
  <c r="BA402" i="9"/>
  <c r="AY402" i="9"/>
  <c r="AX402" i="9"/>
  <c r="AW402" i="9"/>
  <c r="AU402" i="9"/>
  <c r="AS402" i="9"/>
  <c r="AR402" i="9"/>
  <c r="AQ402" i="9"/>
  <c r="AP402" i="9"/>
  <c r="AO402" i="9"/>
  <c r="AN402" i="9"/>
  <c r="AL402" i="9"/>
  <c r="AK402" i="9"/>
  <c r="AJ402" i="9"/>
  <c r="AI402" i="9"/>
  <c r="AH402" i="9"/>
  <c r="AG402" i="9"/>
  <c r="AF402" i="9"/>
  <c r="BK401" i="9"/>
  <c r="BJ401" i="9"/>
  <c r="BI401" i="9"/>
  <c r="BH401" i="9"/>
  <c r="BG401" i="9"/>
  <c r="BF401" i="9"/>
  <c r="BD401" i="9"/>
  <c r="BC401" i="9"/>
  <c r="BB401" i="9"/>
  <c r="BA401" i="9"/>
  <c r="AY401" i="9"/>
  <c r="AX401" i="9"/>
  <c r="AW401" i="9"/>
  <c r="AU401" i="9"/>
  <c r="AS401" i="9"/>
  <c r="AR401" i="9"/>
  <c r="AQ401" i="9"/>
  <c r="AP401" i="9"/>
  <c r="AO401" i="9"/>
  <c r="AN401" i="9"/>
  <c r="AL401" i="9"/>
  <c r="AK401" i="9"/>
  <c r="AJ401" i="9"/>
  <c r="AI401" i="9"/>
  <c r="AH401" i="9"/>
  <c r="AG401" i="9"/>
  <c r="AF401" i="9"/>
  <c r="BK400" i="9"/>
  <c r="BJ400" i="9"/>
  <c r="BI400" i="9"/>
  <c r="BH400" i="9"/>
  <c r="BG400" i="9"/>
  <c r="BF400" i="9"/>
  <c r="BD400" i="9"/>
  <c r="BC400" i="9"/>
  <c r="BB400" i="9"/>
  <c r="BA400" i="9"/>
  <c r="AY400" i="9"/>
  <c r="AX400" i="9"/>
  <c r="AW400" i="9"/>
  <c r="AU400" i="9"/>
  <c r="AS400" i="9"/>
  <c r="AR400" i="9"/>
  <c r="AQ400" i="9"/>
  <c r="AP400" i="9"/>
  <c r="AO400" i="9"/>
  <c r="AN400" i="9"/>
  <c r="AL400" i="9"/>
  <c r="AK400" i="9"/>
  <c r="AJ400" i="9"/>
  <c r="AI400" i="9"/>
  <c r="AH400" i="9"/>
  <c r="AG400" i="9"/>
  <c r="AF400" i="9"/>
  <c r="BK399" i="9"/>
  <c r="BJ399" i="9"/>
  <c r="BI399" i="9"/>
  <c r="BH399" i="9"/>
  <c r="BG399" i="9"/>
  <c r="BF399" i="9"/>
  <c r="BD399" i="9"/>
  <c r="BC399" i="9"/>
  <c r="BB399" i="9"/>
  <c r="BA399" i="9"/>
  <c r="AY399" i="9"/>
  <c r="AX399" i="9"/>
  <c r="AW399" i="9"/>
  <c r="AU399" i="9"/>
  <c r="AS399" i="9"/>
  <c r="AR399" i="9"/>
  <c r="AQ399" i="9"/>
  <c r="AP399" i="9"/>
  <c r="AO399" i="9"/>
  <c r="AN399" i="9"/>
  <c r="AL399" i="9"/>
  <c r="AK399" i="9"/>
  <c r="AJ399" i="9"/>
  <c r="AI399" i="9"/>
  <c r="AH399" i="9"/>
  <c r="AG399" i="9"/>
  <c r="AF399" i="9"/>
  <c r="BK398" i="9"/>
  <c r="BJ398" i="9"/>
  <c r="BI398" i="9"/>
  <c r="BH398" i="9"/>
  <c r="BG398" i="9"/>
  <c r="BF398" i="9"/>
  <c r="BD398" i="9"/>
  <c r="BC398" i="9"/>
  <c r="BB398" i="9"/>
  <c r="BA398" i="9"/>
  <c r="AY398" i="9"/>
  <c r="AX398" i="9"/>
  <c r="AW398" i="9"/>
  <c r="AU398" i="9"/>
  <c r="AS398" i="9"/>
  <c r="AR398" i="9"/>
  <c r="AQ398" i="9"/>
  <c r="AP398" i="9"/>
  <c r="AO398" i="9"/>
  <c r="AN398" i="9"/>
  <c r="AL398" i="9"/>
  <c r="AK398" i="9"/>
  <c r="AJ398" i="9"/>
  <c r="AI398" i="9"/>
  <c r="AH398" i="9"/>
  <c r="AG398" i="9"/>
  <c r="AF398" i="9"/>
  <c r="BK397" i="9"/>
  <c r="BJ397" i="9"/>
  <c r="BI397" i="9"/>
  <c r="BH397" i="9"/>
  <c r="BG397" i="9"/>
  <c r="BF397" i="9"/>
  <c r="BD397" i="9"/>
  <c r="BC397" i="9"/>
  <c r="BB397" i="9"/>
  <c r="BA397" i="9"/>
  <c r="AY397" i="9"/>
  <c r="AX397" i="9"/>
  <c r="AW397" i="9"/>
  <c r="AU397" i="9"/>
  <c r="AS397" i="9"/>
  <c r="AR397" i="9"/>
  <c r="AQ397" i="9"/>
  <c r="AP397" i="9"/>
  <c r="AO397" i="9"/>
  <c r="AN397" i="9"/>
  <c r="AL397" i="9"/>
  <c r="AK397" i="9"/>
  <c r="AJ397" i="9"/>
  <c r="AI397" i="9"/>
  <c r="AH397" i="9"/>
  <c r="AG397" i="9"/>
  <c r="AF397" i="9"/>
  <c r="BK396" i="9"/>
  <c r="BJ396" i="9"/>
  <c r="BI396" i="9"/>
  <c r="BH396" i="9"/>
  <c r="BG396" i="9"/>
  <c r="BF396" i="9"/>
  <c r="BD396" i="9"/>
  <c r="BC396" i="9"/>
  <c r="BB396" i="9"/>
  <c r="BA396" i="9"/>
  <c r="AY396" i="9"/>
  <c r="AX396" i="9"/>
  <c r="AW396" i="9"/>
  <c r="AU396" i="9"/>
  <c r="AS396" i="9"/>
  <c r="AR396" i="9"/>
  <c r="AQ396" i="9"/>
  <c r="AP396" i="9"/>
  <c r="AO396" i="9"/>
  <c r="AN396" i="9"/>
  <c r="AL396" i="9"/>
  <c r="AK396" i="9"/>
  <c r="AJ396" i="9"/>
  <c r="AI396" i="9"/>
  <c r="AH396" i="9"/>
  <c r="AG396" i="9"/>
  <c r="AF396" i="9"/>
  <c r="BK395" i="9"/>
  <c r="BJ395" i="9"/>
  <c r="BI395" i="9"/>
  <c r="BH395" i="9"/>
  <c r="BG395" i="9"/>
  <c r="BF395" i="9"/>
  <c r="BD395" i="9"/>
  <c r="BC395" i="9"/>
  <c r="BB395" i="9"/>
  <c r="BA395" i="9"/>
  <c r="AY395" i="9"/>
  <c r="AX395" i="9"/>
  <c r="AW395" i="9"/>
  <c r="AU395" i="9"/>
  <c r="AS395" i="9"/>
  <c r="AR395" i="9"/>
  <c r="AQ395" i="9"/>
  <c r="AP395" i="9"/>
  <c r="AO395" i="9"/>
  <c r="AN395" i="9"/>
  <c r="AL395" i="9"/>
  <c r="AK395" i="9"/>
  <c r="AJ395" i="9"/>
  <c r="AI395" i="9"/>
  <c r="AH395" i="9"/>
  <c r="AG395" i="9"/>
  <c r="AF395" i="9"/>
  <c r="BK394" i="9"/>
  <c r="BJ394" i="9"/>
  <c r="BI394" i="9"/>
  <c r="BH394" i="9"/>
  <c r="BG394" i="9"/>
  <c r="BF394" i="9"/>
  <c r="BD394" i="9"/>
  <c r="BC394" i="9"/>
  <c r="BB394" i="9"/>
  <c r="BA394" i="9"/>
  <c r="AY394" i="9"/>
  <c r="AX394" i="9"/>
  <c r="AW394" i="9"/>
  <c r="AU394" i="9"/>
  <c r="AS394" i="9"/>
  <c r="AR394" i="9"/>
  <c r="AQ394" i="9"/>
  <c r="AP394" i="9"/>
  <c r="AO394" i="9"/>
  <c r="AN394" i="9"/>
  <c r="AL394" i="9"/>
  <c r="AK394" i="9"/>
  <c r="AJ394" i="9"/>
  <c r="AI394" i="9"/>
  <c r="AH394" i="9"/>
  <c r="AG394" i="9"/>
  <c r="AF394" i="9"/>
  <c r="BK393" i="9"/>
  <c r="BJ393" i="9"/>
  <c r="BI393" i="9"/>
  <c r="BH393" i="9"/>
  <c r="BG393" i="9"/>
  <c r="BF393" i="9"/>
  <c r="BD393" i="9"/>
  <c r="BC393" i="9"/>
  <c r="BB393" i="9"/>
  <c r="BA393" i="9"/>
  <c r="AY393" i="9"/>
  <c r="AX393" i="9"/>
  <c r="AW393" i="9"/>
  <c r="AU393" i="9"/>
  <c r="AS393" i="9"/>
  <c r="AR393" i="9"/>
  <c r="AQ393" i="9"/>
  <c r="AP393" i="9"/>
  <c r="AO393" i="9"/>
  <c r="AN393" i="9"/>
  <c r="AL393" i="9"/>
  <c r="AK393" i="9"/>
  <c r="AJ393" i="9"/>
  <c r="AI393" i="9"/>
  <c r="AH393" i="9"/>
  <c r="AG393" i="9"/>
  <c r="AF393" i="9"/>
  <c r="BK392" i="9"/>
  <c r="BJ392" i="9"/>
  <c r="BI392" i="9"/>
  <c r="BH392" i="9"/>
  <c r="BG392" i="9"/>
  <c r="BF392" i="9"/>
  <c r="BD392" i="9"/>
  <c r="BC392" i="9"/>
  <c r="BB392" i="9"/>
  <c r="BA392" i="9"/>
  <c r="AY392" i="9"/>
  <c r="AX392" i="9"/>
  <c r="AW392" i="9"/>
  <c r="AU392" i="9"/>
  <c r="AS392" i="9"/>
  <c r="AR392" i="9"/>
  <c r="AQ392" i="9"/>
  <c r="AP392" i="9"/>
  <c r="AO392" i="9"/>
  <c r="AN392" i="9"/>
  <c r="AL392" i="9"/>
  <c r="AK392" i="9"/>
  <c r="AJ392" i="9"/>
  <c r="AI392" i="9"/>
  <c r="AH392" i="9"/>
  <c r="AG392" i="9"/>
  <c r="AF392" i="9"/>
  <c r="BK391" i="9"/>
  <c r="BJ391" i="9"/>
  <c r="BI391" i="9"/>
  <c r="BH391" i="9"/>
  <c r="BG391" i="9"/>
  <c r="BF391" i="9"/>
  <c r="BD391" i="9"/>
  <c r="BC391" i="9"/>
  <c r="BB391" i="9"/>
  <c r="BA391" i="9"/>
  <c r="AY391" i="9"/>
  <c r="AX391" i="9"/>
  <c r="AW391" i="9"/>
  <c r="AU391" i="9"/>
  <c r="AS391" i="9"/>
  <c r="AR391" i="9"/>
  <c r="AQ391" i="9"/>
  <c r="AP391" i="9"/>
  <c r="AO391" i="9"/>
  <c r="AN391" i="9"/>
  <c r="AL391" i="9"/>
  <c r="AK391" i="9"/>
  <c r="AJ391" i="9"/>
  <c r="AI391" i="9"/>
  <c r="AH391" i="9"/>
  <c r="AG391" i="9"/>
  <c r="AF391" i="9"/>
  <c r="BK390" i="9"/>
  <c r="BJ390" i="9"/>
  <c r="BI390" i="9"/>
  <c r="BH390" i="9"/>
  <c r="BG390" i="9"/>
  <c r="BF390" i="9"/>
  <c r="BD390" i="9"/>
  <c r="BC390" i="9"/>
  <c r="BB390" i="9"/>
  <c r="BA390" i="9"/>
  <c r="AY390" i="9"/>
  <c r="AX390" i="9"/>
  <c r="AW390" i="9"/>
  <c r="AU390" i="9"/>
  <c r="AS390" i="9"/>
  <c r="AR390" i="9"/>
  <c r="AQ390" i="9"/>
  <c r="AP390" i="9"/>
  <c r="AO390" i="9"/>
  <c r="AN390" i="9"/>
  <c r="AL390" i="9"/>
  <c r="AK390" i="9"/>
  <c r="AJ390" i="9"/>
  <c r="AI390" i="9"/>
  <c r="AH390" i="9"/>
  <c r="AG390" i="9"/>
  <c r="AF390" i="9"/>
  <c r="BK389" i="9"/>
  <c r="BJ389" i="9"/>
  <c r="BI389" i="9"/>
  <c r="BH389" i="9"/>
  <c r="BG389" i="9"/>
  <c r="BF389" i="9"/>
  <c r="BD389" i="9"/>
  <c r="BC389" i="9"/>
  <c r="BB389" i="9"/>
  <c r="BA389" i="9"/>
  <c r="AY389" i="9"/>
  <c r="AX389" i="9"/>
  <c r="AW389" i="9"/>
  <c r="AU389" i="9"/>
  <c r="AS389" i="9"/>
  <c r="AR389" i="9"/>
  <c r="AQ389" i="9"/>
  <c r="AP389" i="9"/>
  <c r="AO389" i="9"/>
  <c r="AN389" i="9"/>
  <c r="AL389" i="9"/>
  <c r="AK389" i="9"/>
  <c r="AJ389" i="9"/>
  <c r="AI389" i="9"/>
  <c r="AH389" i="9"/>
  <c r="AG389" i="9"/>
  <c r="AF389" i="9"/>
  <c r="BK388" i="9"/>
  <c r="BJ388" i="9"/>
  <c r="BI388" i="9"/>
  <c r="BH388" i="9"/>
  <c r="BG388" i="9"/>
  <c r="BF388" i="9"/>
  <c r="BD388" i="9"/>
  <c r="BC388" i="9"/>
  <c r="BB388" i="9"/>
  <c r="BA388" i="9"/>
  <c r="AY388" i="9"/>
  <c r="AX388" i="9"/>
  <c r="AW388" i="9"/>
  <c r="AU388" i="9"/>
  <c r="AS388" i="9"/>
  <c r="AR388" i="9"/>
  <c r="AQ388" i="9"/>
  <c r="AP388" i="9"/>
  <c r="AO388" i="9"/>
  <c r="AN388" i="9"/>
  <c r="AL388" i="9"/>
  <c r="AK388" i="9"/>
  <c r="AJ388" i="9"/>
  <c r="AI388" i="9"/>
  <c r="AH388" i="9"/>
  <c r="AG388" i="9"/>
  <c r="AF388" i="9"/>
  <c r="BK387" i="9"/>
  <c r="BJ387" i="9"/>
  <c r="BI387" i="9"/>
  <c r="BH387" i="9"/>
  <c r="BG387" i="9"/>
  <c r="BF387" i="9"/>
  <c r="BD387" i="9"/>
  <c r="BC387" i="9"/>
  <c r="BB387" i="9"/>
  <c r="BA387" i="9"/>
  <c r="AY387" i="9"/>
  <c r="AX387" i="9"/>
  <c r="AW387" i="9"/>
  <c r="AU387" i="9"/>
  <c r="AS387" i="9"/>
  <c r="AR387" i="9"/>
  <c r="AQ387" i="9"/>
  <c r="AP387" i="9"/>
  <c r="AO387" i="9"/>
  <c r="AN387" i="9"/>
  <c r="AL387" i="9"/>
  <c r="AK387" i="9"/>
  <c r="AJ387" i="9"/>
  <c r="AI387" i="9"/>
  <c r="AH387" i="9"/>
  <c r="AG387" i="9"/>
  <c r="AF387" i="9"/>
  <c r="BK386" i="9"/>
  <c r="BJ386" i="9"/>
  <c r="BI386" i="9"/>
  <c r="BH386" i="9"/>
  <c r="BG386" i="9"/>
  <c r="BF386" i="9"/>
  <c r="BD386" i="9"/>
  <c r="BC386" i="9"/>
  <c r="BB386" i="9"/>
  <c r="BA386" i="9"/>
  <c r="AY386" i="9"/>
  <c r="AX386" i="9"/>
  <c r="AW386" i="9"/>
  <c r="AU386" i="9"/>
  <c r="AS386" i="9"/>
  <c r="AR386" i="9"/>
  <c r="AQ386" i="9"/>
  <c r="AP386" i="9"/>
  <c r="AO386" i="9"/>
  <c r="AN386" i="9"/>
  <c r="AL386" i="9"/>
  <c r="AK386" i="9"/>
  <c r="AJ386" i="9"/>
  <c r="AI386" i="9"/>
  <c r="AH386" i="9"/>
  <c r="AG386" i="9"/>
  <c r="AF386" i="9"/>
  <c r="BK385" i="9"/>
  <c r="BJ385" i="9"/>
  <c r="BI385" i="9"/>
  <c r="BH385" i="9"/>
  <c r="BG385" i="9"/>
  <c r="BF385" i="9"/>
  <c r="BD385" i="9"/>
  <c r="BC385" i="9"/>
  <c r="BB385" i="9"/>
  <c r="BA385" i="9"/>
  <c r="AY385" i="9"/>
  <c r="AX385" i="9"/>
  <c r="AW385" i="9"/>
  <c r="AU385" i="9"/>
  <c r="AS385" i="9"/>
  <c r="AR385" i="9"/>
  <c r="AQ385" i="9"/>
  <c r="AP385" i="9"/>
  <c r="AO385" i="9"/>
  <c r="AN385" i="9"/>
  <c r="AL385" i="9"/>
  <c r="AK385" i="9"/>
  <c r="AJ385" i="9"/>
  <c r="AI385" i="9"/>
  <c r="AH385" i="9"/>
  <c r="AG385" i="9"/>
  <c r="AF385" i="9"/>
  <c r="BK384" i="9"/>
  <c r="BJ384" i="9"/>
  <c r="BI384" i="9"/>
  <c r="BH384" i="9"/>
  <c r="BG384" i="9"/>
  <c r="BF384" i="9"/>
  <c r="BD384" i="9"/>
  <c r="BC384" i="9"/>
  <c r="BB384" i="9"/>
  <c r="BA384" i="9"/>
  <c r="AY384" i="9"/>
  <c r="AX384" i="9"/>
  <c r="AW384" i="9"/>
  <c r="AU384" i="9"/>
  <c r="AS384" i="9"/>
  <c r="AR384" i="9"/>
  <c r="AQ384" i="9"/>
  <c r="AP384" i="9"/>
  <c r="AO384" i="9"/>
  <c r="AN384" i="9"/>
  <c r="AL384" i="9"/>
  <c r="AK384" i="9"/>
  <c r="AJ384" i="9"/>
  <c r="AI384" i="9"/>
  <c r="AH384" i="9"/>
  <c r="AG384" i="9"/>
  <c r="AF384" i="9"/>
  <c r="BK383" i="9"/>
  <c r="BJ383" i="9"/>
  <c r="BI383" i="9"/>
  <c r="BH383" i="9"/>
  <c r="BG383" i="9"/>
  <c r="BF383" i="9"/>
  <c r="BD383" i="9"/>
  <c r="BC383" i="9"/>
  <c r="BB383" i="9"/>
  <c r="BA383" i="9"/>
  <c r="AY383" i="9"/>
  <c r="AX383" i="9"/>
  <c r="AW383" i="9"/>
  <c r="AU383" i="9"/>
  <c r="AS383" i="9"/>
  <c r="AR383" i="9"/>
  <c r="AQ383" i="9"/>
  <c r="AP383" i="9"/>
  <c r="AO383" i="9"/>
  <c r="AN383" i="9"/>
  <c r="AL383" i="9"/>
  <c r="AK383" i="9"/>
  <c r="AJ383" i="9"/>
  <c r="AI383" i="9"/>
  <c r="AH383" i="9"/>
  <c r="AG383" i="9"/>
  <c r="AF383" i="9"/>
  <c r="BK382" i="9"/>
  <c r="BJ382" i="9"/>
  <c r="BI382" i="9"/>
  <c r="BH382" i="9"/>
  <c r="BG382" i="9"/>
  <c r="BF382" i="9"/>
  <c r="BD382" i="9"/>
  <c r="BC382" i="9"/>
  <c r="BB382" i="9"/>
  <c r="BA382" i="9"/>
  <c r="AY382" i="9"/>
  <c r="AX382" i="9"/>
  <c r="AW382" i="9"/>
  <c r="AU382" i="9"/>
  <c r="AS382" i="9"/>
  <c r="AR382" i="9"/>
  <c r="AQ382" i="9"/>
  <c r="AP382" i="9"/>
  <c r="AO382" i="9"/>
  <c r="AN382" i="9"/>
  <c r="AL382" i="9"/>
  <c r="AK382" i="9"/>
  <c r="AJ382" i="9"/>
  <c r="AI382" i="9"/>
  <c r="AH382" i="9"/>
  <c r="AG382" i="9"/>
  <c r="AF382" i="9"/>
  <c r="BK381" i="9"/>
  <c r="BJ381" i="9"/>
  <c r="BI381" i="9"/>
  <c r="BH381" i="9"/>
  <c r="BG381" i="9"/>
  <c r="BF381" i="9"/>
  <c r="BD381" i="9"/>
  <c r="BC381" i="9"/>
  <c r="BB381" i="9"/>
  <c r="BA381" i="9"/>
  <c r="AY381" i="9"/>
  <c r="AX381" i="9"/>
  <c r="AW381" i="9"/>
  <c r="AU381" i="9"/>
  <c r="AS381" i="9"/>
  <c r="AR381" i="9"/>
  <c r="AQ381" i="9"/>
  <c r="AP381" i="9"/>
  <c r="AO381" i="9"/>
  <c r="AN381" i="9"/>
  <c r="AL381" i="9"/>
  <c r="AK381" i="9"/>
  <c r="AJ381" i="9"/>
  <c r="AI381" i="9"/>
  <c r="AH381" i="9"/>
  <c r="AG381" i="9"/>
  <c r="AF381" i="9"/>
  <c r="BK380" i="9"/>
  <c r="BJ380" i="9"/>
  <c r="BI380" i="9"/>
  <c r="BH380" i="9"/>
  <c r="BG380" i="9"/>
  <c r="BF380" i="9"/>
  <c r="BD380" i="9"/>
  <c r="BC380" i="9"/>
  <c r="BB380" i="9"/>
  <c r="BA380" i="9"/>
  <c r="AY380" i="9"/>
  <c r="AX380" i="9"/>
  <c r="AW380" i="9"/>
  <c r="AU380" i="9"/>
  <c r="AS380" i="9"/>
  <c r="AR380" i="9"/>
  <c r="AQ380" i="9"/>
  <c r="AP380" i="9"/>
  <c r="AO380" i="9"/>
  <c r="AN380" i="9"/>
  <c r="AL380" i="9"/>
  <c r="AK380" i="9"/>
  <c r="AJ380" i="9"/>
  <c r="AI380" i="9"/>
  <c r="AH380" i="9"/>
  <c r="AG380" i="9"/>
  <c r="AF380" i="9"/>
  <c r="BK379" i="9"/>
  <c r="BJ379" i="9"/>
  <c r="BI379" i="9"/>
  <c r="BH379" i="9"/>
  <c r="BG379" i="9"/>
  <c r="BF379" i="9"/>
  <c r="BD379" i="9"/>
  <c r="BC379" i="9"/>
  <c r="BB379" i="9"/>
  <c r="BA379" i="9"/>
  <c r="AY379" i="9"/>
  <c r="AX379" i="9"/>
  <c r="AW379" i="9"/>
  <c r="AU379" i="9"/>
  <c r="AS379" i="9"/>
  <c r="AR379" i="9"/>
  <c r="AQ379" i="9"/>
  <c r="AP379" i="9"/>
  <c r="AO379" i="9"/>
  <c r="AN379" i="9"/>
  <c r="AL379" i="9"/>
  <c r="AK379" i="9"/>
  <c r="AJ379" i="9"/>
  <c r="AI379" i="9"/>
  <c r="AH379" i="9"/>
  <c r="AG379" i="9"/>
  <c r="AF379" i="9"/>
  <c r="BK378" i="9"/>
  <c r="BJ378" i="9"/>
  <c r="BI378" i="9"/>
  <c r="BH378" i="9"/>
  <c r="BG378" i="9"/>
  <c r="BF378" i="9"/>
  <c r="BD378" i="9"/>
  <c r="BC378" i="9"/>
  <c r="BB378" i="9"/>
  <c r="BA378" i="9"/>
  <c r="AY378" i="9"/>
  <c r="AX378" i="9"/>
  <c r="AW378" i="9"/>
  <c r="AU378" i="9"/>
  <c r="AS378" i="9"/>
  <c r="AR378" i="9"/>
  <c r="AQ378" i="9"/>
  <c r="AP378" i="9"/>
  <c r="AO378" i="9"/>
  <c r="AN378" i="9"/>
  <c r="AL378" i="9"/>
  <c r="AK378" i="9"/>
  <c r="AJ378" i="9"/>
  <c r="AI378" i="9"/>
  <c r="AH378" i="9"/>
  <c r="AG378" i="9"/>
  <c r="AF378" i="9"/>
  <c r="BK377" i="9"/>
  <c r="BJ377" i="9"/>
  <c r="BI377" i="9"/>
  <c r="BH377" i="9"/>
  <c r="BG377" i="9"/>
  <c r="BF377" i="9"/>
  <c r="BD377" i="9"/>
  <c r="BC377" i="9"/>
  <c r="BB377" i="9"/>
  <c r="BA377" i="9"/>
  <c r="AY377" i="9"/>
  <c r="AX377" i="9"/>
  <c r="AW377" i="9"/>
  <c r="AU377" i="9"/>
  <c r="AS377" i="9"/>
  <c r="AR377" i="9"/>
  <c r="AQ377" i="9"/>
  <c r="AP377" i="9"/>
  <c r="AO377" i="9"/>
  <c r="AN377" i="9"/>
  <c r="AL377" i="9"/>
  <c r="AK377" i="9"/>
  <c r="AJ377" i="9"/>
  <c r="AI377" i="9"/>
  <c r="AH377" i="9"/>
  <c r="AG377" i="9"/>
  <c r="AF377" i="9"/>
  <c r="BK376" i="9"/>
  <c r="BJ376" i="9"/>
  <c r="BI376" i="9"/>
  <c r="BH376" i="9"/>
  <c r="BG376" i="9"/>
  <c r="BF376" i="9"/>
  <c r="BD376" i="9"/>
  <c r="BC376" i="9"/>
  <c r="BB376" i="9"/>
  <c r="BA376" i="9"/>
  <c r="AY376" i="9"/>
  <c r="AX376" i="9"/>
  <c r="AW376" i="9"/>
  <c r="AU376" i="9"/>
  <c r="AS376" i="9"/>
  <c r="AR376" i="9"/>
  <c r="AQ376" i="9"/>
  <c r="AP376" i="9"/>
  <c r="AO376" i="9"/>
  <c r="AN376" i="9"/>
  <c r="AL376" i="9"/>
  <c r="AK376" i="9"/>
  <c r="AJ376" i="9"/>
  <c r="AI376" i="9"/>
  <c r="AH376" i="9"/>
  <c r="AG376" i="9"/>
  <c r="AF376" i="9"/>
  <c r="BK375" i="9"/>
  <c r="BJ375" i="9"/>
  <c r="BI375" i="9"/>
  <c r="BH375" i="9"/>
  <c r="BG375" i="9"/>
  <c r="BF375" i="9"/>
  <c r="BD375" i="9"/>
  <c r="BC375" i="9"/>
  <c r="BB375" i="9"/>
  <c r="BA375" i="9"/>
  <c r="AY375" i="9"/>
  <c r="AX375" i="9"/>
  <c r="AW375" i="9"/>
  <c r="AU375" i="9"/>
  <c r="AS375" i="9"/>
  <c r="AR375" i="9"/>
  <c r="AQ375" i="9"/>
  <c r="AP375" i="9"/>
  <c r="AO375" i="9"/>
  <c r="AN375" i="9"/>
  <c r="AL375" i="9"/>
  <c r="AK375" i="9"/>
  <c r="AJ375" i="9"/>
  <c r="AI375" i="9"/>
  <c r="AH375" i="9"/>
  <c r="AG375" i="9"/>
  <c r="AF375" i="9"/>
  <c r="BK374" i="9"/>
  <c r="BJ374" i="9"/>
  <c r="BI374" i="9"/>
  <c r="BH374" i="9"/>
  <c r="BG374" i="9"/>
  <c r="BF374" i="9"/>
  <c r="BD374" i="9"/>
  <c r="BC374" i="9"/>
  <c r="BB374" i="9"/>
  <c r="BA374" i="9"/>
  <c r="AY374" i="9"/>
  <c r="AX374" i="9"/>
  <c r="AW374" i="9"/>
  <c r="AU374" i="9"/>
  <c r="AS374" i="9"/>
  <c r="AR374" i="9"/>
  <c r="AQ374" i="9"/>
  <c r="AP374" i="9"/>
  <c r="AO374" i="9"/>
  <c r="AN374" i="9"/>
  <c r="AL374" i="9"/>
  <c r="AK374" i="9"/>
  <c r="AJ374" i="9"/>
  <c r="AI374" i="9"/>
  <c r="AH374" i="9"/>
  <c r="AG374" i="9"/>
  <c r="AF374" i="9"/>
  <c r="BK373" i="9"/>
  <c r="BJ373" i="9"/>
  <c r="BI373" i="9"/>
  <c r="BH373" i="9"/>
  <c r="BG373" i="9"/>
  <c r="BF373" i="9"/>
  <c r="BD373" i="9"/>
  <c r="BC373" i="9"/>
  <c r="BB373" i="9"/>
  <c r="BA373" i="9"/>
  <c r="AY373" i="9"/>
  <c r="AX373" i="9"/>
  <c r="AW373" i="9"/>
  <c r="AU373" i="9"/>
  <c r="AS373" i="9"/>
  <c r="AR373" i="9"/>
  <c r="AQ373" i="9"/>
  <c r="AP373" i="9"/>
  <c r="AO373" i="9"/>
  <c r="AN373" i="9"/>
  <c r="AL373" i="9"/>
  <c r="AK373" i="9"/>
  <c r="AJ373" i="9"/>
  <c r="AI373" i="9"/>
  <c r="AH373" i="9"/>
  <c r="AG373" i="9"/>
  <c r="AF373" i="9"/>
  <c r="BK372" i="9"/>
  <c r="BJ372" i="9"/>
  <c r="BI372" i="9"/>
  <c r="BH372" i="9"/>
  <c r="BG372" i="9"/>
  <c r="BF372" i="9"/>
  <c r="BD372" i="9"/>
  <c r="BC372" i="9"/>
  <c r="BB372" i="9"/>
  <c r="BA372" i="9"/>
  <c r="AY372" i="9"/>
  <c r="AX372" i="9"/>
  <c r="AW372" i="9"/>
  <c r="AU372" i="9"/>
  <c r="AS372" i="9"/>
  <c r="AR372" i="9"/>
  <c r="AQ372" i="9"/>
  <c r="AP372" i="9"/>
  <c r="AO372" i="9"/>
  <c r="AN372" i="9"/>
  <c r="AL372" i="9"/>
  <c r="AK372" i="9"/>
  <c r="AJ372" i="9"/>
  <c r="AI372" i="9"/>
  <c r="AH372" i="9"/>
  <c r="AG372" i="9"/>
  <c r="AF372" i="9"/>
  <c r="BK371" i="9"/>
  <c r="BJ371" i="9"/>
  <c r="BI371" i="9"/>
  <c r="BH371" i="9"/>
  <c r="BG371" i="9"/>
  <c r="BF371" i="9"/>
  <c r="BD371" i="9"/>
  <c r="BC371" i="9"/>
  <c r="BB371" i="9"/>
  <c r="BA371" i="9"/>
  <c r="AY371" i="9"/>
  <c r="AX371" i="9"/>
  <c r="AW371" i="9"/>
  <c r="AU371" i="9"/>
  <c r="AS371" i="9"/>
  <c r="AR371" i="9"/>
  <c r="AQ371" i="9"/>
  <c r="AP371" i="9"/>
  <c r="AO371" i="9"/>
  <c r="AN371" i="9"/>
  <c r="AL371" i="9"/>
  <c r="AK371" i="9"/>
  <c r="AJ371" i="9"/>
  <c r="AI371" i="9"/>
  <c r="AH371" i="9"/>
  <c r="AG371" i="9"/>
  <c r="AF371" i="9"/>
  <c r="BK370" i="9"/>
  <c r="BJ370" i="9"/>
  <c r="BI370" i="9"/>
  <c r="BH370" i="9"/>
  <c r="BG370" i="9"/>
  <c r="BF370" i="9"/>
  <c r="BD370" i="9"/>
  <c r="BC370" i="9"/>
  <c r="BB370" i="9"/>
  <c r="BA370" i="9"/>
  <c r="AY370" i="9"/>
  <c r="AX370" i="9"/>
  <c r="AW370" i="9"/>
  <c r="AU370" i="9"/>
  <c r="AS370" i="9"/>
  <c r="AR370" i="9"/>
  <c r="AQ370" i="9"/>
  <c r="AP370" i="9"/>
  <c r="AO370" i="9"/>
  <c r="AN370" i="9"/>
  <c r="AL370" i="9"/>
  <c r="AK370" i="9"/>
  <c r="AJ370" i="9"/>
  <c r="AI370" i="9"/>
  <c r="AH370" i="9"/>
  <c r="AG370" i="9"/>
  <c r="AF370" i="9"/>
  <c r="BK369" i="9"/>
  <c r="BJ369" i="9"/>
  <c r="BI369" i="9"/>
  <c r="BH369" i="9"/>
  <c r="BG369" i="9"/>
  <c r="BF369" i="9"/>
  <c r="BD369" i="9"/>
  <c r="BC369" i="9"/>
  <c r="BB369" i="9"/>
  <c r="BA369" i="9"/>
  <c r="AY369" i="9"/>
  <c r="AX369" i="9"/>
  <c r="AW369" i="9"/>
  <c r="AU369" i="9"/>
  <c r="AS369" i="9"/>
  <c r="AR369" i="9"/>
  <c r="AQ369" i="9"/>
  <c r="AP369" i="9"/>
  <c r="AO369" i="9"/>
  <c r="AN369" i="9"/>
  <c r="AL369" i="9"/>
  <c r="AK369" i="9"/>
  <c r="AJ369" i="9"/>
  <c r="AI369" i="9"/>
  <c r="AH369" i="9"/>
  <c r="AG369" i="9"/>
  <c r="AF369" i="9"/>
  <c r="BK368" i="9"/>
  <c r="BJ368" i="9"/>
  <c r="BI368" i="9"/>
  <c r="BH368" i="9"/>
  <c r="BG368" i="9"/>
  <c r="BF368" i="9"/>
  <c r="BD368" i="9"/>
  <c r="BC368" i="9"/>
  <c r="BB368" i="9"/>
  <c r="BA368" i="9"/>
  <c r="AY368" i="9"/>
  <c r="AX368" i="9"/>
  <c r="AW368" i="9"/>
  <c r="AU368" i="9"/>
  <c r="AS368" i="9"/>
  <c r="AR368" i="9"/>
  <c r="AQ368" i="9"/>
  <c r="AP368" i="9"/>
  <c r="AO368" i="9"/>
  <c r="AN368" i="9"/>
  <c r="AL368" i="9"/>
  <c r="AK368" i="9"/>
  <c r="AJ368" i="9"/>
  <c r="AI368" i="9"/>
  <c r="AH368" i="9"/>
  <c r="AG368" i="9"/>
  <c r="AF368" i="9"/>
  <c r="BK367" i="9"/>
  <c r="BJ367" i="9"/>
  <c r="BI367" i="9"/>
  <c r="BH367" i="9"/>
  <c r="BG367" i="9"/>
  <c r="BF367" i="9"/>
  <c r="BD367" i="9"/>
  <c r="BC367" i="9"/>
  <c r="BB367" i="9"/>
  <c r="BA367" i="9"/>
  <c r="AY367" i="9"/>
  <c r="AX367" i="9"/>
  <c r="AW367" i="9"/>
  <c r="AU367" i="9"/>
  <c r="AS367" i="9"/>
  <c r="AR367" i="9"/>
  <c r="AQ367" i="9"/>
  <c r="AP367" i="9"/>
  <c r="AO367" i="9"/>
  <c r="AN367" i="9"/>
  <c r="AL367" i="9"/>
  <c r="AK367" i="9"/>
  <c r="AJ367" i="9"/>
  <c r="AI367" i="9"/>
  <c r="AH367" i="9"/>
  <c r="AG367" i="9"/>
  <c r="AF367" i="9"/>
  <c r="BK366" i="9"/>
  <c r="BJ366" i="9"/>
  <c r="BI366" i="9"/>
  <c r="BH366" i="9"/>
  <c r="BG366" i="9"/>
  <c r="BF366" i="9"/>
  <c r="BD366" i="9"/>
  <c r="BC366" i="9"/>
  <c r="BB366" i="9"/>
  <c r="BA366" i="9"/>
  <c r="AY366" i="9"/>
  <c r="AX366" i="9"/>
  <c r="AW366" i="9"/>
  <c r="AU366" i="9"/>
  <c r="AS366" i="9"/>
  <c r="AR366" i="9"/>
  <c r="AQ366" i="9"/>
  <c r="AP366" i="9"/>
  <c r="AO366" i="9"/>
  <c r="AN366" i="9"/>
  <c r="AL366" i="9"/>
  <c r="AK366" i="9"/>
  <c r="AJ366" i="9"/>
  <c r="AI366" i="9"/>
  <c r="AH366" i="9"/>
  <c r="AG366" i="9"/>
  <c r="AF366" i="9"/>
  <c r="BK365" i="9"/>
  <c r="BJ365" i="9"/>
  <c r="BI365" i="9"/>
  <c r="BH365" i="9"/>
  <c r="BG365" i="9"/>
  <c r="BF365" i="9"/>
  <c r="BD365" i="9"/>
  <c r="BC365" i="9"/>
  <c r="BB365" i="9"/>
  <c r="BA365" i="9"/>
  <c r="AY365" i="9"/>
  <c r="AX365" i="9"/>
  <c r="AW365" i="9"/>
  <c r="AU365" i="9"/>
  <c r="AS365" i="9"/>
  <c r="AR365" i="9"/>
  <c r="AQ365" i="9"/>
  <c r="AP365" i="9"/>
  <c r="AO365" i="9"/>
  <c r="AN365" i="9"/>
  <c r="AL365" i="9"/>
  <c r="AK365" i="9"/>
  <c r="AJ365" i="9"/>
  <c r="AI365" i="9"/>
  <c r="AH365" i="9"/>
  <c r="AG365" i="9"/>
  <c r="AF365" i="9"/>
  <c r="BK364" i="9"/>
  <c r="BJ364" i="9"/>
  <c r="BI364" i="9"/>
  <c r="BH364" i="9"/>
  <c r="BG364" i="9"/>
  <c r="BF364" i="9"/>
  <c r="BD364" i="9"/>
  <c r="BC364" i="9"/>
  <c r="BB364" i="9"/>
  <c r="BA364" i="9"/>
  <c r="AY364" i="9"/>
  <c r="AX364" i="9"/>
  <c r="AW364" i="9"/>
  <c r="AU364" i="9"/>
  <c r="AS364" i="9"/>
  <c r="AR364" i="9"/>
  <c r="AQ364" i="9"/>
  <c r="AP364" i="9"/>
  <c r="AO364" i="9"/>
  <c r="AN364" i="9"/>
  <c r="AL364" i="9"/>
  <c r="AK364" i="9"/>
  <c r="AJ364" i="9"/>
  <c r="AI364" i="9"/>
  <c r="AH364" i="9"/>
  <c r="AG364" i="9"/>
  <c r="AF364" i="9"/>
  <c r="BK363" i="9"/>
  <c r="BJ363" i="9"/>
  <c r="BI363" i="9"/>
  <c r="BH363" i="9"/>
  <c r="BG363" i="9"/>
  <c r="BF363" i="9"/>
  <c r="BD363" i="9"/>
  <c r="BC363" i="9"/>
  <c r="BB363" i="9"/>
  <c r="BA363" i="9"/>
  <c r="AY363" i="9"/>
  <c r="AX363" i="9"/>
  <c r="AW363" i="9"/>
  <c r="AU363" i="9"/>
  <c r="AS363" i="9"/>
  <c r="AR363" i="9"/>
  <c r="AQ363" i="9"/>
  <c r="AP363" i="9"/>
  <c r="AO363" i="9"/>
  <c r="AN363" i="9"/>
  <c r="AL363" i="9"/>
  <c r="AK363" i="9"/>
  <c r="AJ363" i="9"/>
  <c r="AI363" i="9"/>
  <c r="AH363" i="9"/>
  <c r="AG363" i="9"/>
  <c r="AF363" i="9"/>
  <c r="BK362" i="9"/>
  <c r="BJ362" i="9"/>
  <c r="BI362" i="9"/>
  <c r="BH362" i="9"/>
  <c r="BG362" i="9"/>
  <c r="BF362" i="9"/>
  <c r="BD362" i="9"/>
  <c r="BC362" i="9"/>
  <c r="BB362" i="9"/>
  <c r="BA362" i="9"/>
  <c r="AY362" i="9"/>
  <c r="AX362" i="9"/>
  <c r="AW362" i="9"/>
  <c r="AU362" i="9"/>
  <c r="AS362" i="9"/>
  <c r="AR362" i="9"/>
  <c r="AQ362" i="9"/>
  <c r="AP362" i="9"/>
  <c r="AO362" i="9"/>
  <c r="AN362" i="9"/>
  <c r="AL362" i="9"/>
  <c r="AK362" i="9"/>
  <c r="AJ362" i="9"/>
  <c r="AI362" i="9"/>
  <c r="AH362" i="9"/>
  <c r="AG362" i="9"/>
  <c r="AF362" i="9"/>
  <c r="BK361" i="9"/>
  <c r="BJ361" i="9"/>
  <c r="BI361" i="9"/>
  <c r="BH361" i="9"/>
  <c r="BG361" i="9"/>
  <c r="BF361" i="9"/>
  <c r="BD361" i="9"/>
  <c r="BC361" i="9"/>
  <c r="BB361" i="9"/>
  <c r="BA361" i="9"/>
  <c r="AY361" i="9"/>
  <c r="AX361" i="9"/>
  <c r="AW361" i="9"/>
  <c r="AU361" i="9"/>
  <c r="AS361" i="9"/>
  <c r="AR361" i="9"/>
  <c r="AQ361" i="9"/>
  <c r="AP361" i="9"/>
  <c r="AO361" i="9"/>
  <c r="AN361" i="9"/>
  <c r="AL361" i="9"/>
  <c r="AK361" i="9"/>
  <c r="AJ361" i="9"/>
  <c r="AI361" i="9"/>
  <c r="AH361" i="9"/>
  <c r="AG361" i="9"/>
  <c r="AF361" i="9"/>
  <c r="BK360" i="9"/>
  <c r="BJ360" i="9"/>
  <c r="BI360" i="9"/>
  <c r="BH360" i="9"/>
  <c r="BG360" i="9"/>
  <c r="BF360" i="9"/>
  <c r="BD360" i="9"/>
  <c r="BC360" i="9"/>
  <c r="BB360" i="9"/>
  <c r="BA360" i="9"/>
  <c r="AY360" i="9"/>
  <c r="AX360" i="9"/>
  <c r="AW360" i="9"/>
  <c r="AU360" i="9"/>
  <c r="AS360" i="9"/>
  <c r="AR360" i="9"/>
  <c r="AQ360" i="9"/>
  <c r="AP360" i="9"/>
  <c r="AO360" i="9"/>
  <c r="AN360" i="9"/>
  <c r="AL360" i="9"/>
  <c r="AK360" i="9"/>
  <c r="AJ360" i="9"/>
  <c r="AI360" i="9"/>
  <c r="AH360" i="9"/>
  <c r="AG360" i="9"/>
  <c r="AF360" i="9"/>
  <c r="BK359" i="9"/>
  <c r="BJ359" i="9"/>
  <c r="BI359" i="9"/>
  <c r="BH359" i="9"/>
  <c r="BG359" i="9"/>
  <c r="BF359" i="9"/>
  <c r="BD359" i="9"/>
  <c r="BC359" i="9"/>
  <c r="BB359" i="9"/>
  <c r="BA359" i="9"/>
  <c r="AY359" i="9"/>
  <c r="AX359" i="9"/>
  <c r="AW359" i="9"/>
  <c r="AU359" i="9"/>
  <c r="AS359" i="9"/>
  <c r="AR359" i="9"/>
  <c r="AQ359" i="9"/>
  <c r="AP359" i="9"/>
  <c r="AO359" i="9"/>
  <c r="AN359" i="9"/>
  <c r="AL359" i="9"/>
  <c r="AK359" i="9"/>
  <c r="AJ359" i="9"/>
  <c r="AI359" i="9"/>
  <c r="AH359" i="9"/>
  <c r="AG359" i="9"/>
  <c r="AF359" i="9"/>
  <c r="BK358" i="9"/>
  <c r="BJ358" i="9"/>
  <c r="BI358" i="9"/>
  <c r="BH358" i="9"/>
  <c r="BG358" i="9"/>
  <c r="BF358" i="9"/>
  <c r="BD358" i="9"/>
  <c r="BC358" i="9"/>
  <c r="BB358" i="9"/>
  <c r="BA358" i="9"/>
  <c r="AY358" i="9"/>
  <c r="AX358" i="9"/>
  <c r="AW358" i="9"/>
  <c r="AU358" i="9"/>
  <c r="AS358" i="9"/>
  <c r="AR358" i="9"/>
  <c r="AQ358" i="9"/>
  <c r="AP358" i="9"/>
  <c r="AO358" i="9"/>
  <c r="AN358" i="9"/>
  <c r="AL358" i="9"/>
  <c r="AK358" i="9"/>
  <c r="AJ358" i="9"/>
  <c r="AI358" i="9"/>
  <c r="AH358" i="9"/>
  <c r="AG358" i="9"/>
  <c r="AF358" i="9"/>
  <c r="BK357" i="9"/>
  <c r="BJ357" i="9"/>
  <c r="BI357" i="9"/>
  <c r="BH357" i="9"/>
  <c r="BG357" i="9"/>
  <c r="BF357" i="9"/>
  <c r="BD357" i="9"/>
  <c r="BC357" i="9"/>
  <c r="BB357" i="9"/>
  <c r="BA357" i="9"/>
  <c r="AY357" i="9"/>
  <c r="AX357" i="9"/>
  <c r="AW357" i="9"/>
  <c r="AU357" i="9"/>
  <c r="AS357" i="9"/>
  <c r="AR357" i="9"/>
  <c r="AQ357" i="9"/>
  <c r="AP357" i="9"/>
  <c r="AO357" i="9"/>
  <c r="AN357" i="9"/>
  <c r="AL357" i="9"/>
  <c r="AK357" i="9"/>
  <c r="AJ357" i="9"/>
  <c r="AI357" i="9"/>
  <c r="AH357" i="9"/>
  <c r="AG357" i="9"/>
  <c r="AF357" i="9"/>
  <c r="BK356" i="9"/>
  <c r="BJ356" i="9"/>
  <c r="BI356" i="9"/>
  <c r="BH356" i="9"/>
  <c r="BG356" i="9"/>
  <c r="BF356" i="9"/>
  <c r="BD356" i="9"/>
  <c r="BC356" i="9"/>
  <c r="BB356" i="9"/>
  <c r="BA356" i="9"/>
  <c r="AY356" i="9"/>
  <c r="AX356" i="9"/>
  <c r="AW356" i="9"/>
  <c r="AU356" i="9"/>
  <c r="AS356" i="9"/>
  <c r="AR356" i="9"/>
  <c r="AQ356" i="9"/>
  <c r="AP356" i="9"/>
  <c r="AO356" i="9"/>
  <c r="AN356" i="9"/>
  <c r="AL356" i="9"/>
  <c r="AK356" i="9"/>
  <c r="AJ356" i="9"/>
  <c r="AI356" i="9"/>
  <c r="AH356" i="9"/>
  <c r="AG356" i="9"/>
  <c r="AF356" i="9"/>
  <c r="BK355" i="9"/>
  <c r="BJ355" i="9"/>
  <c r="BI355" i="9"/>
  <c r="BH355" i="9"/>
  <c r="BG355" i="9"/>
  <c r="BF355" i="9"/>
  <c r="BD355" i="9"/>
  <c r="BC355" i="9"/>
  <c r="BB355" i="9"/>
  <c r="BA355" i="9"/>
  <c r="AY355" i="9"/>
  <c r="AX355" i="9"/>
  <c r="AW355" i="9"/>
  <c r="AU355" i="9"/>
  <c r="AS355" i="9"/>
  <c r="AR355" i="9"/>
  <c r="AQ355" i="9"/>
  <c r="AP355" i="9"/>
  <c r="AO355" i="9"/>
  <c r="AN355" i="9"/>
  <c r="AL355" i="9"/>
  <c r="AK355" i="9"/>
  <c r="AJ355" i="9"/>
  <c r="AI355" i="9"/>
  <c r="AH355" i="9"/>
  <c r="AG355" i="9"/>
  <c r="AF355" i="9"/>
  <c r="BK354" i="9"/>
  <c r="BJ354" i="9"/>
  <c r="BI354" i="9"/>
  <c r="BH354" i="9"/>
  <c r="BG354" i="9"/>
  <c r="BF354" i="9"/>
  <c r="BD354" i="9"/>
  <c r="BC354" i="9"/>
  <c r="BB354" i="9"/>
  <c r="BA354" i="9"/>
  <c r="AY354" i="9"/>
  <c r="AX354" i="9"/>
  <c r="AW354" i="9"/>
  <c r="AU354" i="9"/>
  <c r="AS354" i="9"/>
  <c r="AR354" i="9"/>
  <c r="AQ354" i="9"/>
  <c r="AP354" i="9"/>
  <c r="AO354" i="9"/>
  <c r="AN354" i="9"/>
  <c r="AL354" i="9"/>
  <c r="AK354" i="9"/>
  <c r="AJ354" i="9"/>
  <c r="AI354" i="9"/>
  <c r="AH354" i="9"/>
  <c r="AG354" i="9"/>
  <c r="AF354" i="9"/>
  <c r="BK353" i="9"/>
  <c r="BJ353" i="9"/>
  <c r="BI353" i="9"/>
  <c r="BH353" i="9"/>
  <c r="BG353" i="9"/>
  <c r="BF353" i="9"/>
  <c r="BD353" i="9"/>
  <c r="BC353" i="9"/>
  <c r="BB353" i="9"/>
  <c r="BA353" i="9"/>
  <c r="AY353" i="9"/>
  <c r="AX353" i="9"/>
  <c r="AW353" i="9"/>
  <c r="AU353" i="9"/>
  <c r="AS353" i="9"/>
  <c r="AR353" i="9"/>
  <c r="AQ353" i="9"/>
  <c r="AP353" i="9"/>
  <c r="AO353" i="9"/>
  <c r="AN353" i="9"/>
  <c r="AL353" i="9"/>
  <c r="AK353" i="9"/>
  <c r="AJ353" i="9"/>
  <c r="AI353" i="9"/>
  <c r="AH353" i="9"/>
  <c r="AG353" i="9"/>
  <c r="AF353" i="9"/>
  <c r="BK352" i="9"/>
  <c r="BJ352" i="9"/>
  <c r="BI352" i="9"/>
  <c r="BH352" i="9"/>
  <c r="BG352" i="9"/>
  <c r="BF352" i="9"/>
  <c r="BD352" i="9"/>
  <c r="BC352" i="9"/>
  <c r="BB352" i="9"/>
  <c r="BA352" i="9"/>
  <c r="AY352" i="9"/>
  <c r="AX352" i="9"/>
  <c r="AW352" i="9"/>
  <c r="AU352" i="9"/>
  <c r="AS352" i="9"/>
  <c r="AR352" i="9"/>
  <c r="AQ352" i="9"/>
  <c r="AP352" i="9"/>
  <c r="AO352" i="9"/>
  <c r="AN352" i="9"/>
  <c r="AL352" i="9"/>
  <c r="AK352" i="9"/>
  <c r="AJ352" i="9"/>
  <c r="AI352" i="9"/>
  <c r="AH352" i="9"/>
  <c r="AG352" i="9"/>
  <c r="AF352" i="9"/>
  <c r="BK351" i="9"/>
  <c r="BJ351" i="9"/>
  <c r="BI351" i="9"/>
  <c r="BH351" i="9"/>
  <c r="BG351" i="9"/>
  <c r="BF351" i="9"/>
  <c r="BD351" i="9"/>
  <c r="BC351" i="9"/>
  <c r="BB351" i="9"/>
  <c r="BA351" i="9"/>
  <c r="AY351" i="9"/>
  <c r="AX351" i="9"/>
  <c r="AW351" i="9"/>
  <c r="AU351" i="9"/>
  <c r="AS351" i="9"/>
  <c r="AR351" i="9"/>
  <c r="AQ351" i="9"/>
  <c r="AP351" i="9"/>
  <c r="AO351" i="9"/>
  <c r="AN351" i="9"/>
  <c r="AL351" i="9"/>
  <c r="AK351" i="9"/>
  <c r="AJ351" i="9"/>
  <c r="AI351" i="9"/>
  <c r="AH351" i="9"/>
  <c r="AG351" i="9"/>
  <c r="AF351" i="9"/>
  <c r="BK350" i="9"/>
  <c r="BJ350" i="9"/>
  <c r="BI350" i="9"/>
  <c r="BH350" i="9"/>
  <c r="BG350" i="9"/>
  <c r="BF350" i="9"/>
  <c r="BD350" i="9"/>
  <c r="BC350" i="9"/>
  <c r="BB350" i="9"/>
  <c r="BA350" i="9"/>
  <c r="AY350" i="9"/>
  <c r="AX350" i="9"/>
  <c r="AW350" i="9"/>
  <c r="AU350" i="9"/>
  <c r="AS350" i="9"/>
  <c r="AR350" i="9"/>
  <c r="AQ350" i="9"/>
  <c r="AP350" i="9"/>
  <c r="AO350" i="9"/>
  <c r="AN350" i="9"/>
  <c r="AL350" i="9"/>
  <c r="AK350" i="9"/>
  <c r="AJ350" i="9"/>
  <c r="AI350" i="9"/>
  <c r="AH350" i="9"/>
  <c r="AG350" i="9"/>
  <c r="AF350" i="9"/>
  <c r="BK349" i="9"/>
  <c r="BJ349" i="9"/>
  <c r="BI349" i="9"/>
  <c r="BH349" i="9"/>
  <c r="BG349" i="9"/>
  <c r="BF349" i="9"/>
  <c r="BD349" i="9"/>
  <c r="BC349" i="9"/>
  <c r="BB349" i="9"/>
  <c r="BA349" i="9"/>
  <c r="AY349" i="9"/>
  <c r="AX349" i="9"/>
  <c r="AW349" i="9"/>
  <c r="AU349" i="9"/>
  <c r="AS349" i="9"/>
  <c r="AR349" i="9"/>
  <c r="AQ349" i="9"/>
  <c r="AP349" i="9"/>
  <c r="AO349" i="9"/>
  <c r="AN349" i="9"/>
  <c r="AL349" i="9"/>
  <c r="AK349" i="9"/>
  <c r="AJ349" i="9"/>
  <c r="AI349" i="9"/>
  <c r="AH349" i="9"/>
  <c r="AG349" i="9"/>
  <c r="AF349" i="9"/>
  <c r="BK348" i="9"/>
  <c r="BJ348" i="9"/>
  <c r="BI348" i="9"/>
  <c r="BH348" i="9"/>
  <c r="BG348" i="9"/>
  <c r="BF348" i="9"/>
  <c r="BD348" i="9"/>
  <c r="BC348" i="9"/>
  <c r="BB348" i="9"/>
  <c r="BA348" i="9"/>
  <c r="AY348" i="9"/>
  <c r="AX348" i="9"/>
  <c r="AW348" i="9"/>
  <c r="AU348" i="9"/>
  <c r="AS348" i="9"/>
  <c r="AR348" i="9"/>
  <c r="AQ348" i="9"/>
  <c r="AP348" i="9"/>
  <c r="AO348" i="9"/>
  <c r="AN348" i="9"/>
  <c r="AL348" i="9"/>
  <c r="AK348" i="9"/>
  <c r="AJ348" i="9"/>
  <c r="AI348" i="9"/>
  <c r="AH348" i="9"/>
  <c r="AG348" i="9"/>
  <c r="AF348" i="9"/>
  <c r="BK347" i="9"/>
  <c r="BJ347" i="9"/>
  <c r="BI347" i="9"/>
  <c r="BH347" i="9"/>
  <c r="BG347" i="9"/>
  <c r="BF347" i="9"/>
  <c r="BD347" i="9"/>
  <c r="BC347" i="9"/>
  <c r="BB347" i="9"/>
  <c r="BA347" i="9"/>
  <c r="AY347" i="9"/>
  <c r="AX347" i="9"/>
  <c r="AW347" i="9"/>
  <c r="AU347" i="9"/>
  <c r="AS347" i="9"/>
  <c r="AR347" i="9"/>
  <c r="AQ347" i="9"/>
  <c r="AP347" i="9"/>
  <c r="AO347" i="9"/>
  <c r="AN347" i="9"/>
  <c r="AL347" i="9"/>
  <c r="AK347" i="9"/>
  <c r="AJ347" i="9"/>
  <c r="AI347" i="9"/>
  <c r="AH347" i="9"/>
  <c r="AG347" i="9"/>
  <c r="AF347" i="9"/>
  <c r="BK346" i="9"/>
  <c r="BJ346" i="9"/>
  <c r="BI346" i="9"/>
  <c r="BH346" i="9"/>
  <c r="BG346" i="9"/>
  <c r="BF346" i="9"/>
  <c r="BD346" i="9"/>
  <c r="BC346" i="9"/>
  <c r="BB346" i="9"/>
  <c r="BA346" i="9"/>
  <c r="AY346" i="9"/>
  <c r="AX346" i="9"/>
  <c r="AW346" i="9"/>
  <c r="AU346" i="9"/>
  <c r="AS346" i="9"/>
  <c r="AR346" i="9"/>
  <c r="AQ346" i="9"/>
  <c r="AP346" i="9"/>
  <c r="AO346" i="9"/>
  <c r="AN346" i="9"/>
  <c r="AL346" i="9"/>
  <c r="AK346" i="9"/>
  <c r="AJ346" i="9"/>
  <c r="AI346" i="9"/>
  <c r="AH346" i="9"/>
  <c r="AG346" i="9"/>
  <c r="AF346" i="9"/>
  <c r="BK345" i="9"/>
  <c r="BJ345" i="9"/>
  <c r="BI345" i="9"/>
  <c r="BH345" i="9"/>
  <c r="BG345" i="9"/>
  <c r="BF345" i="9"/>
  <c r="BD345" i="9"/>
  <c r="BC345" i="9"/>
  <c r="BB345" i="9"/>
  <c r="BA345" i="9"/>
  <c r="AY345" i="9"/>
  <c r="AX345" i="9"/>
  <c r="AW345" i="9"/>
  <c r="AU345" i="9"/>
  <c r="AS345" i="9"/>
  <c r="AR345" i="9"/>
  <c r="AQ345" i="9"/>
  <c r="AP345" i="9"/>
  <c r="AO345" i="9"/>
  <c r="AN345" i="9"/>
  <c r="AL345" i="9"/>
  <c r="AK345" i="9"/>
  <c r="AJ345" i="9"/>
  <c r="AI345" i="9"/>
  <c r="AH345" i="9"/>
  <c r="AG345" i="9"/>
  <c r="AF345" i="9"/>
  <c r="BK344" i="9"/>
  <c r="BJ344" i="9"/>
  <c r="BI344" i="9"/>
  <c r="BH344" i="9"/>
  <c r="BG344" i="9"/>
  <c r="BF344" i="9"/>
  <c r="BD344" i="9"/>
  <c r="BC344" i="9"/>
  <c r="BB344" i="9"/>
  <c r="BA344" i="9"/>
  <c r="AY344" i="9"/>
  <c r="AX344" i="9"/>
  <c r="AW344" i="9"/>
  <c r="AU344" i="9"/>
  <c r="AS344" i="9"/>
  <c r="AR344" i="9"/>
  <c r="AQ344" i="9"/>
  <c r="AP344" i="9"/>
  <c r="AO344" i="9"/>
  <c r="AN344" i="9"/>
  <c r="AL344" i="9"/>
  <c r="AK344" i="9"/>
  <c r="AJ344" i="9"/>
  <c r="AI344" i="9"/>
  <c r="AH344" i="9"/>
  <c r="AG344" i="9"/>
  <c r="AF344" i="9"/>
  <c r="BK343" i="9"/>
  <c r="BJ343" i="9"/>
  <c r="BI343" i="9"/>
  <c r="BH343" i="9"/>
  <c r="BG343" i="9"/>
  <c r="BF343" i="9"/>
  <c r="BD343" i="9"/>
  <c r="BC343" i="9"/>
  <c r="BB343" i="9"/>
  <c r="BA343" i="9"/>
  <c r="AY343" i="9"/>
  <c r="AX343" i="9"/>
  <c r="AW343" i="9"/>
  <c r="AU343" i="9"/>
  <c r="AS343" i="9"/>
  <c r="AR343" i="9"/>
  <c r="AQ343" i="9"/>
  <c r="AP343" i="9"/>
  <c r="AO343" i="9"/>
  <c r="AN343" i="9"/>
  <c r="AL343" i="9"/>
  <c r="AK343" i="9"/>
  <c r="AJ343" i="9"/>
  <c r="AI343" i="9"/>
  <c r="AH343" i="9"/>
  <c r="AG343" i="9"/>
  <c r="AF343" i="9"/>
  <c r="BK342" i="9"/>
  <c r="BJ342" i="9"/>
  <c r="BI342" i="9"/>
  <c r="BH342" i="9"/>
  <c r="BG342" i="9"/>
  <c r="BF342" i="9"/>
  <c r="BD342" i="9"/>
  <c r="BC342" i="9"/>
  <c r="BB342" i="9"/>
  <c r="BA342" i="9"/>
  <c r="AY342" i="9"/>
  <c r="AX342" i="9"/>
  <c r="AW342" i="9"/>
  <c r="AU342" i="9"/>
  <c r="AS342" i="9"/>
  <c r="AR342" i="9"/>
  <c r="AQ342" i="9"/>
  <c r="AP342" i="9"/>
  <c r="AO342" i="9"/>
  <c r="AN342" i="9"/>
  <c r="AL342" i="9"/>
  <c r="AK342" i="9"/>
  <c r="AJ342" i="9"/>
  <c r="AI342" i="9"/>
  <c r="AH342" i="9"/>
  <c r="AG342" i="9"/>
  <c r="AF342" i="9"/>
  <c r="BK341" i="9"/>
  <c r="BJ341" i="9"/>
  <c r="BI341" i="9"/>
  <c r="BH341" i="9"/>
  <c r="BG341" i="9"/>
  <c r="BF341" i="9"/>
  <c r="BD341" i="9"/>
  <c r="BC341" i="9"/>
  <c r="BB341" i="9"/>
  <c r="BA341" i="9"/>
  <c r="AY341" i="9"/>
  <c r="AX341" i="9"/>
  <c r="AW341" i="9"/>
  <c r="AU341" i="9"/>
  <c r="AS341" i="9"/>
  <c r="AR341" i="9"/>
  <c r="AQ341" i="9"/>
  <c r="AP341" i="9"/>
  <c r="AO341" i="9"/>
  <c r="AN341" i="9"/>
  <c r="AL341" i="9"/>
  <c r="AK341" i="9"/>
  <c r="AJ341" i="9"/>
  <c r="AI341" i="9"/>
  <c r="AH341" i="9"/>
  <c r="AG341" i="9"/>
  <c r="AF341" i="9"/>
  <c r="BK340" i="9"/>
  <c r="BJ340" i="9"/>
  <c r="BI340" i="9"/>
  <c r="BH340" i="9"/>
  <c r="BG340" i="9"/>
  <c r="BF340" i="9"/>
  <c r="BD340" i="9"/>
  <c r="BC340" i="9"/>
  <c r="BB340" i="9"/>
  <c r="BA340" i="9"/>
  <c r="AY340" i="9"/>
  <c r="AX340" i="9"/>
  <c r="AW340" i="9"/>
  <c r="AU340" i="9"/>
  <c r="AS340" i="9"/>
  <c r="AR340" i="9"/>
  <c r="AQ340" i="9"/>
  <c r="AP340" i="9"/>
  <c r="AO340" i="9"/>
  <c r="AN340" i="9"/>
  <c r="AL340" i="9"/>
  <c r="AK340" i="9"/>
  <c r="AJ340" i="9"/>
  <c r="AI340" i="9"/>
  <c r="AH340" i="9"/>
  <c r="AG340" i="9"/>
  <c r="AF340" i="9"/>
  <c r="BK339" i="9"/>
  <c r="BJ339" i="9"/>
  <c r="BI339" i="9"/>
  <c r="BH339" i="9"/>
  <c r="BG339" i="9"/>
  <c r="BF339" i="9"/>
  <c r="BD339" i="9"/>
  <c r="BC339" i="9"/>
  <c r="BB339" i="9"/>
  <c r="BA339" i="9"/>
  <c r="AY339" i="9"/>
  <c r="AX339" i="9"/>
  <c r="AW339" i="9"/>
  <c r="AU339" i="9"/>
  <c r="AS339" i="9"/>
  <c r="AR339" i="9"/>
  <c r="AQ339" i="9"/>
  <c r="AP339" i="9"/>
  <c r="AO339" i="9"/>
  <c r="AN339" i="9"/>
  <c r="AL339" i="9"/>
  <c r="AK339" i="9"/>
  <c r="AJ339" i="9"/>
  <c r="AI339" i="9"/>
  <c r="AH339" i="9"/>
  <c r="AG339" i="9"/>
  <c r="AF339" i="9"/>
  <c r="BK338" i="9"/>
  <c r="BJ338" i="9"/>
  <c r="BI338" i="9"/>
  <c r="BH338" i="9"/>
  <c r="BG338" i="9"/>
  <c r="BF338" i="9"/>
  <c r="BD338" i="9"/>
  <c r="BC338" i="9"/>
  <c r="BB338" i="9"/>
  <c r="BA338" i="9"/>
  <c r="AY338" i="9"/>
  <c r="AX338" i="9"/>
  <c r="AW338" i="9"/>
  <c r="AU338" i="9"/>
  <c r="AS338" i="9"/>
  <c r="AR338" i="9"/>
  <c r="AQ338" i="9"/>
  <c r="AP338" i="9"/>
  <c r="AO338" i="9"/>
  <c r="AN338" i="9"/>
  <c r="AL338" i="9"/>
  <c r="AK338" i="9"/>
  <c r="AJ338" i="9"/>
  <c r="AI338" i="9"/>
  <c r="AH338" i="9"/>
  <c r="AG338" i="9"/>
  <c r="AF338" i="9"/>
  <c r="BK337" i="9"/>
  <c r="BJ337" i="9"/>
  <c r="BI337" i="9"/>
  <c r="BH337" i="9"/>
  <c r="BG337" i="9"/>
  <c r="BF337" i="9"/>
  <c r="BD337" i="9"/>
  <c r="BC337" i="9"/>
  <c r="BB337" i="9"/>
  <c r="BA337" i="9"/>
  <c r="AY337" i="9"/>
  <c r="AX337" i="9"/>
  <c r="AW337" i="9"/>
  <c r="AU337" i="9"/>
  <c r="AS337" i="9"/>
  <c r="AR337" i="9"/>
  <c r="AQ337" i="9"/>
  <c r="AP337" i="9"/>
  <c r="AO337" i="9"/>
  <c r="AN337" i="9"/>
  <c r="AL337" i="9"/>
  <c r="AK337" i="9"/>
  <c r="AJ337" i="9"/>
  <c r="AI337" i="9"/>
  <c r="AH337" i="9"/>
  <c r="AG337" i="9"/>
  <c r="AF337" i="9"/>
  <c r="BK336" i="9"/>
  <c r="BJ336" i="9"/>
  <c r="BI336" i="9"/>
  <c r="BH336" i="9"/>
  <c r="BG336" i="9"/>
  <c r="BF336" i="9"/>
  <c r="BD336" i="9"/>
  <c r="BC336" i="9"/>
  <c r="BB336" i="9"/>
  <c r="BA336" i="9"/>
  <c r="AY336" i="9"/>
  <c r="AX336" i="9"/>
  <c r="AW336" i="9"/>
  <c r="AU336" i="9"/>
  <c r="AS336" i="9"/>
  <c r="AR336" i="9"/>
  <c r="AQ336" i="9"/>
  <c r="AP336" i="9"/>
  <c r="AO336" i="9"/>
  <c r="AN336" i="9"/>
  <c r="AL336" i="9"/>
  <c r="AK336" i="9"/>
  <c r="AJ336" i="9"/>
  <c r="AI336" i="9"/>
  <c r="AH336" i="9"/>
  <c r="AG336" i="9"/>
  <c r="AF336" i="9"/>
  <c r="BK335" i="9"/>
  <c r="BJ335" i="9"/>
  <c r="BI335" i="9"/>
  <c r="BH335" i="9"/>
  <c r="BG335" i="9"/>
  <c r="BF335" i="9"/>
  <c r="BD335" i="9"/>
  <c r="BC335" i="9"/>
  <c r="BB335" i="9"/>
  <c r="BA335" i="9"/>
  <c r="AY335" i="9"/>
  <c r="AX335" i="9"/>
  <c r="AW335" i="9"/>
  <c r="AU335" i="9"/>
  <c r="AS335" i="9"/>
  <c r="AR335" i="9"/>
  <c r="AQ335" i="9"/>
  <c r="AP335" i="9"/>
  <c r="AO335" i="9"/>
  <c r="AN335" i="9"/>
  <c r="AL335" i="9"/>
  <c r="AK335" i="9"/>
  <c r="AJ335" i="9"/>
  <c r="AI335" i="9"/>
  <c r="AH335" i="9"/>
  <c r="AG335" i="9"/>
  <c r="AF335" i="9"/>
  <c r="BK334" i="9"/>
  <c r="BJ334" i="9"/>
  <c r="BI334" i="9"/>
  <c r="BH334" i="9"/>
  <c r="BG334" i="9"/>
  <c r="BF334" i="9"/>
  <c r="BD334" i="9"/>
  <c r="BC334" i="9"/>
  <c r="BB334" i="9"/>
  <c r="BA334" i="9"/>
  <c r="AY334" i="9"/>
  <c r="AX334" i="9"/>
  <c r="AW334" i="9"/>
  <c r="AU334" i="9"/>
  <c r="AS334" i="9"/>
  <c r="AR334" i="9"/>
  <c r="AQ334" i="9"/>
  <c r="AP334" i="9"/>
  <c r="AO334" i="9"/>
  <c r="AN334" i="9"/>
  <c r="AL334" i="9"/>
  <c r="AK334" i="9"/>
  <c r="AJ334" i="9"/>
  <c r="AI334" i="9"/>
  <c r="AH334" i="9"/>
  <c r="AG334" i="9"/>
  <c r="AF334" i="9"/>
  <c r="BK333" i="9"/>
  <c r="BJ333" i="9"/>
  <c r="BI333" i="9"/>
  <c r="BH333" i="9"/>
  <c r="BG333" i="9"/>
  <c r="BF333" i="9"/>
  <c r="BD333" i="9"/>
  <c r="BC333" i="9"/>
  <c r="BB333" i="9"/>
  <c r="BA333" i="9"/>
  <c r="AY333" i="9"/>
  <c r="AX333" i="9"/>
  <c r="AW333" i="9"/>
  <c r="AU333" i="9"/>
  <c r="AS333" i="9"/>
  <c r="AR333" i="9"/>
  <c r="AQ333" i="9"/>
  <c r="AP333" i="9"/>
  <c r="AO333" i="9"/>
  <c r="AN333" i="9"/>
  <c r="AL333" i="9"/>
  <c r="AK333" i="9"/>
  <c r="AJ333" i="9"/>
  <c r="AI333" i="9"/>
  <c r="AH333" i="9"/>
  <c r="AG333" i="9"/>
  <c r="AF333" i="9"/>
  <c r="BK332" i="9"/>
  <c r="BJ332" i="9"/>
  <c r="BI332" i="9"/>
  <c r="BH332" i="9"/>
  <c r="BG332" i="9"/>
  <c r="BF332" i="9"/>
  <c r="BD332" i="9"/>
  <c r="BC332" i="9"/>
  <c r="BB332" i="9"/>
  <c r="BA332" i="9"/>
  <c r="AY332" i="9"/>
  <c r="AX332" i="9"/>
  <c r="AW332" i="9"/>
  <c r="AU332" i="9"/>
  <c r="AS332" i="9"/>
  <c r="AR332" i="9"/>
  <c r="AQ332" i="9"/>
  <c r="AP332" i="9"/>
  <c r="AO332" i="9"/>
  <c r="AN332" i="9"/>
  <c r="AL332" i="9"/>
  <c r="AK332" i="9"/>
  <c r="AJ332" i="9"/>
  <c r="AI332" i="9"/>
  <c r="AH332" i="9"/>
  <c r="AG332" i="9"/>
  <c r="AF332" i="9"/>
  <c r="BK331" i="9"/>
  <c r="BJ331" i="9"/>
  <c r="BI331" i="9"/>
  <c r="BH331" i="9"/>
  <c r="BG331" i="9"/>
  <c r="BF331" i="9"/>
  <c r="BD331" i="9"/>
  <c r="BC331" i="9"/>
  <c r="BB331" i="9"/>
  <c r="BA331" i="9"/>
  <c r="AY331" i="9"/>
  <c r="AX331" i="9"/>
  <c r="AW331" i="9"/>
  <c r="AU331" i="9"/>
  <c r="AS331" i="9"/>
  <c r="AR331" i="9"/>
  <c r="AQ331" i="9"/>
  <c r="AP331" i="9"/>
  <c r="AO331" i="9"/>
  <c r="AN331" i="9"/>
  <c r="AL331" i="9"/>
  <c r="AK331" i="9"/>
  <c r="AJ331" i="9"/>
  <c r="AI331" i="9"/>
  <c r="AH331" i="9"/>
  <c r="AG331" i="9"/>
  <c r="AF331" i="9"/>
  <c r="BK330" i="9"/>
  <c r="BJ330" i="9"/>
  <c r="BI330" i="9"/>
  <c r="BH330" i="9"/>
  <c r="BG330" i="9"/>
  <c r="BF330" i="9"/>
  <c r="BD330" i="9"/>
  <c r="BC330" i="9"/>
  <c r="BB330" i="9"/>
  <c r="BA330" i="9"/>
  <c r="AY330" i="9"/>
  <c r="AX330" i="9"/>
  <c r="AW330" i="9"/>
  <c r="AU330" i="9"/>
  <c r="AS330" i="9"/>
  <c r="AR330" i="9"/>
  <c r="AQ330" i="9"/>
  <c r="AP330" i="9"/>
  <c r="AO330" i="9"/>
  <c r="AN330" i="9"/>
  <c r="AL330" i="9"/>
  <c r="AK330" i="9"/>
  <c r="AJ330" i="9"/>
  <c r="AI330" i="9"/>
  <c r="AH330" i="9"/>
  <c r="AG330" i="9"/>
  <c r="AF330" i="9"/>
  <c r="BK329" i="9"/>
  <c r="BJ329" i="9"/>
  <c r="BI329" i="9"/>
  <c r="BH329" i="9"/>
  <c r="BG329" i="9"/>
  <c r="BF329" i="9"/>
  <c r="BD329" i="9"/>
  <c r="BC329" i="9"/>
  <c r="BB329" i="9"/>
  <c r="BA329" i="9"/>
  <c r="AY329" i="9"/>
  <c r="AX329" i="9"/>
  <c r="AW329" i="9"/>
  <c r="AU329" i="9"/>
  <c r="AS329" i="9"/>
  <c r="AR329" i="9"/>
  <c r="AQ329" i="9"/>
  <c r="AP329" i="9"/>
  <c r="AO329" i="9"/>
  <c r="AN329" i="9"/>
  <c r="AL329" i="9"/>
  <c r="AK329" i="9"/>
  <c r="AJ329" i="9"/>
  <c r="AI329" i="9"/>
  <c r="AH329" i="9"/>
  <c r="AG329" i="9"/>
  <c r="AF329" i="9"/>
  <c r="BK328" i="9"/>
  <c r="BJ328" i="9"/>
  <c r="BI328" i="9"/>
  <c r="BH328" i="9"/>
  <c r="BG328" i="9"/>
  <c r="BF328" i="9"/>
  <c r="BD328" i="9"/>
  <c r="BC328" i="9"/>
  <c r="BB328" i="9"/>
  <c r="BA328" i="9"/>
  <c r="AY328" i="9"/>
  <c r="AX328" i="9"/>
  <c r="AW328" i="9"/>
  <c r="AU328" i="9"/>
  <c r="AS328" i="9"/>
  <c r="AR328" i="9"/>
  <c r="AQ328" i="9"/>
  <c r="AP328" i="9"/>
  <c r="AO328" i="9"/>
  <c r="AN328" i="9"/>
  <c r="AL328" i="9"/>
  <c r="AK328" i="9"/>
  <c r="AJ328" i="9"/>
  <c r="AI328" i="9"/>
  <c r="AH328" i="9"/>
  <c r="AG328" i="9"/>
  <c r="AF328" i="9"/>
  <c r="BK327" i="9"/>
  <c r="BJ327" i="9"/>
  <c r="BI327" i="9"/>
  <c r="BH327" i="9"/>
  <c r="BG327" i="9"/>
  <c r="BF327" i="9"/>
  <c r="BD327" i="9"/>
  <c r="BC327" i="9"/>
  <c r="BB327" i="9"/>
  <c r="BA327" i="9"/>
  <c r="AY327" i="9"/>
  <c r="AX327" i="9"/>
  <c r="AW327" i="9"/>
  <c r="AU327" i="9"/>
  <c r="AS327" i="9"/>
  <c r="AR327" i="9"/>
  <c r="AQ327" i="9"/>
  <c r="AP327" i="9"/>
  <c r="AO327" i="9"/>
  <c r="AN327" i="9"/>
  <c r="AL327" i="9"/>
  <c r="AK327" i="9"/>
  <c r="AJ327" i="9"/>
  <c r="AI327" i="9"/>
  <c r="AH327" i="9"/>
  <c r="AG327" i="9"/>
  <c r="AF327" i="9"/>
  <c r="BK326" i="9"/>
  <c r="BJ326" i="9"/>
  <c r="BI326" i="9"/>
  <c r="BH326" i="9"/>
  <c r="BG326" i="9"/>
  <c r="BF326" i="9"/>
  <c r="BD326" i="9"/>
  <c r="BC326" i="9"/>
  <c r="BB326" i="9"/>
  <c r="BA326" i="9"/>
  <c r="AY326" i="9"/>
  <c r="AX326" i="9"/>
  <c r="AW326" i="9"/>
  <c r="AU326" i="9"/>
  <c r="AS326" i="9"/>
  <c r="AR326" i="9"/>
  <c r="AQ326" i="9"/>
  <c r="AP326" i="9"/>
  <c r="AO326" i="9"/>
  <c r="AN326" i="9"/>
  <c r="AL326" i="9"/>
  <c r="AK326" i="9"/>
  <c r="AJ326" i="9"/>
  <c r="AI326" i="9"/>
  <c r="AH326" i="9"/>
  <c r="AG326" i="9"/>
  <c r="AF326" i="9"/>
  <c r="BK325" i="9"/>
  <c r="BJ325" i="9"/>
  <c r="BI325" i="9"/>
  <c r="BH325" i="9"/>
  <c r="BG325" i="9"/>
  <c r="BF325" i="9"/>
  <c r="BD325" i="9"/>
  <c r="BC325" i="9"/>
  <c r="BB325" i="9"/>
  <c r="BA325" i="9"/>
  <c r="AY325" i="9"/>
  <c r="AX325" i="9"/>
  <c r="AW325" i="9"/>
  <c r="AU325" i="9"/>
  <c r="AS325" i="9"/>
  <c r="AR325" i="9"/>
  <c r="AQ325" i="9"/>
  <c r="AP325" i="9"/>
  <c r="AO325" i="9"/>
  <c r="AN325" i="9"/>
  <c r="AL325" i="9"/>
  <c r="AK325" i="9"/>
  <c r="AJ325" i="9"/>
  <c r="AI325" i="9"/>
  <c r="AH325" i="9"/>
  <c r="AG325" i="9"/>
  <c r="AF325" i="9"/>
  <c r="BK324" i="9"/>
  <c r="BJ324" i="9"/>
  <c r="BI324" i="9"/>
  <c r="BH324" i="9"/>
  <c r="BG324" i="9"/>
  <c r="BF324" i="9"/>
  <c r="BD324" i="9"/>
  <c r="BC324" i="9"/>
  <c r="BB324" i="9"/>
  <c r="BA324" i="9"/>
  <c r="AY324" i="9"/>
  <c r="AX324" i="9"/>
  <c r="AW324" i="9"/>
  <c r="AU324" i="9"/>
  <c r="AS324" i="9"/>
  <c r="AR324" i="9"/>
  <c r="AQ324" i="9"/>
  <c r="AP324" i="9"/>
  <c r="AO324" i="9"/>
  <c r="AN324" i="9"/>
  <c r="AL324" i="9"/>
  <c r="AK324" i="9"/>
  <c r="AJ324" i="9"/>
  <c r="AI324" i="9"/>
  <c r="AH324" i="9"/>
  <c r="AG324" i="9"/>
  <c r="AF324" i="9"/>
  <c r="BK323" i="9"/>
  <c r="BJ323" i="9"/>
  <c r="BI323" i="9"/>
  <c r="BH323" i="9"/>
  <c r="BG323" i="9"/>
  <c r="BF323" i="9"/>
  <c r="BD323" i="9"/>
  <c r="BC323" i="9"/>
  <c r="BB323" i="9"/>
  <c r="BA323" i="9"/>
  <c r="AY323" i="9"/>
  <c r="AX323" i="9"/>
  <c r="AW323" i="9"/>
  <c r="AU323" i="9"/>
  <c r="AS323" i="9"/>
  <c r="AR323" i="9"/>
  <c r="AQ323" i="9"/>
  <c r="AP323" i="9"/>
  <c r="AO323" i="9"/>
  <c r="AN323" i="9"/>
  <c r="AL323" i="9"/>
  <c r="AK323" i="9"/>
  <c r="AJ323" i="9"/>
  <c r="AI323" i="9"/>
  <c r="AH323" i="9"/>
  <c r="AG323" i="9"/>
  <c r="AF323" i="9"/>
  <c r="BK322" i="9"/>
  <c r="BJ322" i="9"/>
  <c r="BI322" i="9"/>
  <c r="BH322" i="9"/>
  <c r="BG322" i="9"/>
  <c r="BF322" i="9"/>
  <c r="BD322" i="9"/>
  <c r="BC322" i="9"/>
  <c r="BB322" i="9"/>
  <c r="BA322" i="9"/>
  <c r="AY322" i="9"/>
  <c r="AX322" i="9"/>
  <c r="AW322" i="9"/>
  <c r="AU322" i="9"/>
  <c r="AS322" i="9"/>
  <c r="AR322" i="9"/>
  <c r="AQ322" i="9"/>
  <c r="AP322" i="9"/>
  <c r="AO322" i="9"/>
  <c r="AN322" i="9"/>
  <c r="AL322" i="9"/>
  <c r="AK322" i="9"/>
  <c r="AJ322" i="9"/>
  <c r="AI322" i="9"/>
  <c r="AH322" i="9"/>
  <c r="AG322" i="9"/>
  <c r="AF322" i="9"/>
  <c r="BK321" i="9"/>
  <c r="BJ321" i="9"/>
  <c r="BI321" i="9"/>
  <c r="BH321" i="9"/>
  <c r="BG321" i="9"/>
  <c r="BF321" i="9"/>
  <c r="BD321" i="9"/>
  <c r="BC321" i="9"/>
  <c r="BB321" i="9"/>
  <c r="BA321" i="9"/>
  <c r="AY321" i="9"/>
  <c r="AX321" i="9"/>
  <c r="AW321" i="9"/>
  <c r="AU321" i="9"/>
  <c r="AS321" i="9"/>
  <c r="AR321" i="9"/>
  <c r="AQ321" i="9"/>
  <c r="AP321" i="9"/>
  <c r="AO321" i="9"/>
  <c r="AN321" i="9"/>
  <c r="AL321" i="9"/>
  <c r="AK321" i="9"/>
  <c r="AJ321" i="9"/>
  <c r="AI321" i="9"/>
  <c r="AH321" i="9"/>
  <c r="AG321" i="9"/>
  <c r="AF321" i="9"/>
  <c r="BK320" i="9"/>
  <c r="BJ320" i="9"/>
  <c r="BI320" i="9"/>
  <c r="BH320" i="9"/>
  <c r="BG320" i="9"/>
  <c r="BF320" i="9"/>
  <c r="BD320" i="9"/>
  <c r="BC320" i="9"/>
  <c r="BB320" i="9"/>
  <c r="BA320" i="9"/>
  <c r="AY320" i="9"/>
  <c r="AX320" i="9"/>
  <c r="AW320" i="9"/>
  <c r="AU320" i="9"/>
  <c r="AS320" i="9"/>
  <c r="AR320" i="9"/>
  <c r="AQ320" i="9"/>
  <c r="AP320" i="9"/>
  <c r="AO320" i="9"/>
  <c r="AN320" i="9"/>
  <c r="AL320" i="9"/>
  <c r="AK320" i="9"/>
  <c r="AJ320" i="9"/>
  <c r="AI320" i="9"/>
  <c r="AH320" i="9"/>
  <c r="AG320" i="9"/>
  <c r="AF320" i="9"/>
  <c r="BK319" i="9"/>
  <c r="BJ319" i="9"/>
  <c r="BI319" i="9"/>
  <c r="BH319" i="9"/>
  <c r="BG319" i="9"/>
  <c r="BF319" i="9"/>
  <c r="BD319" i="9"/>
  <c r="BC319" i="9"/>
  <c r="BB319" i="9"/>
  <c r="BA319" i="9"/>
  <c r="AY319" i="9"/>
  <c r="AX319" i="9"/>
  <c r="AW319" i="9"/>
  <c r="AU319" i="9"/>
  <c r="AS319" i="9"/>
  <c r="AR319" i="9"/>
  <c r="AQ319" i="9"/>
  <c r="AP319" i="9"/>
  <c r="AO319" i="9"/>
  <c r="AN319" i="9"/>
  <c r="AL319" i="9"/>
  <c r="AK319" i="9"/>
  <c r="AJ319" i="9"/>
  <c r="AI319" i="9"/>
  <c r="AH319" i="9"/>
  <c r="AG319" i="9"/>
  <c r="AF319" i="9"/>
  <c r="BK318" i="9"/>
  <c r="BJ318" i="9"/>
  <c r="BI318" i="9"/>
  <c r="BH318" i="9"/>
  <c r="BG318" i="9"/>
  <c r="BF318" i="9"/>
  <c r="BD318" i="9"/>
  <c r="BC318" i="9"/>
  <c r="BB318" i="9"/>
  <c r="BA318" i="9"/>
  <c r="AY318" i="9"/>
  <c r="AX318" i="9"/>
  <c r="AW318" i="9"/>
  <c r="AU318" i="9"/>
  <c r="AS318" i="9"/>
  <c r="AR318" i="9"/>
  <c r="AQ318" i="9"/>
  <c r="AP318" i="9"/>
  <c r="AO318" i="9"/>
  <c r="AN318" i="9"/>
  <c r="AL318" i="9"/>
  <c r="AK318" i="9"/>
  <c r="AJ318" i="9"/>
  <c r="AI318" i="9"/>
  <c r="AH318" i="9"/>
  <c r="AG318" i="9"/>
  <c r="AF318" i="9"/>
  <c r="BK317" i="9"/>
  <c r="BJ317" i="9"/>
  <c r="BI317" i="9"/>
  <c r="BH317" i="9"/>
  <c r="BG317" i="9"/>
  <c r="BF317" i="9"/>
  <c r="BD317" i="9"/>
  <c r="BC317" i="9"/>
  <c r="BB317" i="9"/>
  <c r="BA317" i="9"/>
  <c r="AY317" i="9"/>
  <c r="AX317" i="9"/>
  <c r="AW317" i="9"/>
  <c r="AU317" i="9"/>
  <c r="AS317" i="9"/>
  <c r="AR317" i="9"/>
  <c r="AQ317" i="9"/>
  <c r="AP317" i="9"/>
  <c r="AO317" i="9"/>
  <c r="AN317" i="9"/>
  <c r="AL317" i="9"/>
  <c r="AK317" i="9"/>
  <c r="AJ317" i="9"/>
  <c r="AI317" i="9"/>
  <c r="AH317" i="9"/>
  <c r="AG317" i="9"/>
  <c r="AF317" i="9"/>
  <c r="BK316" i="9"/>
  <c r="BJ316" i="9"/>
  <c r="BI316" i="9"/>
  <c r="BH316" i="9"/>
  <c r="BG316" i="9"/>
  <c r="BF316" i="9"/>
  <c r="BD316" i="9"/>
  <c r="BC316" i="9"/>
  <c r="BB316" i="9"/>
  <c r="BA316" i="9"/>
  <c r="AY316" i="9"/>
  <c r="AX316" i="9"/>
  <c r="AW316" i="9"/>
  <c r="AU316" i="9"/>
  <c r="AS316" i="9"/>
  <c r="AR316" i="9"/>
  <c r="AQ316" i="9"/>
  <c r="AP316" i="9"/>
  <c r="AO316" i="9"/>
  <c r="AN316" i="9"/>
  <c r="AL316" i="9"/>
  <c r="AK316" i="9"/>
  <c r="AJ316" i="9"/>
  <c r="AI316" i="9"/>
  <c r="AH316" i="9"/>
  <c r="AG316" i="9"/>
  <c r="AF316" i="9"/>
  <c r="BK315" i="9"/>
  <c r="BJ315" i="9"/>
  <c r="BI315" i="9"/>
  <c r="BH315" i="9"/>
  <c r="BG315" i="9"/>
  <c r="BF315" i="9"/>
  <c r="BD315" i="9"/>
  <c r="BC315" i="9"/>
  <c r="BB315" i="9"/>
  <c r="BA315" i="9"/>
  <c r="AY315" i="9"/>
  <c r="AX315" i="9"/>
  <c r="AW315" i="9"/>
  <c r="AU315" i="9"/>
  <c r="AS315" i="9"/>
  <c r="AR315" i="9"/>
  <c r="AQ315" i="9"/>
  <c r="AP315" i="9"/>
  <c r="AO315" i="9"/>
  <c r="AN315" i="9"/>
  <c r="AL315" i="9"/>
  <c r="AK315" i="9"/>
  <c r="AJ315" i="9"/>
  <c r="AI315" i="9"/>
  <c r="AH315" i="9"/>
  <c r="AG315" i="9"/>
  <c r="AF315" i="9"/>
  <c r="BK314" i="9"/>
  <c r="BJ314" i="9"/>
  <c r="BI314" i="9"/>
  <c r="BH314" i="9"/>
  <c r="BG314" i="9"/>
  <c r="BF314" i="9"/>
  <c r="BD314" i="9"/>
  <c r="BC314" i="9"/>
  <c r="BB314" i="9"/>
  <c r="BA314" i="9"/>
  <c r="AY314" i="9"/>
  <c r="AX314" i="9"/>
  <c r="AW314" i="9"/>
  <c r="AU314" i="9"/>
  <c r="AS314" i="9"/>
  <c r="AR314" i="9"/>
  <c r="AQ314" i="9"/>
  <c r="AP314" i="9"/>
  <c r="AO314" i="9"/>
  <c r="AN314" i="9"/>
  <c r="AL314" i="9"/>
  <c r="AK314" i="9"/>
  <c r="AJ314" i="9"/>
  <c r="AI314" i="9"/>
  <c r="AH314" i="9"/>
  <c r="AG314" i="9"/>
  <c r="AF314" i="9"/>
  <c r="BK313" i="9"/>
  <c r="BJ313" i="9"/>
  <c r="BI313" i="9"/>
  <c r="BH313" i="9"/>
  <c r="BG313" i="9"/>
  <c r="BF313" i="9"/>
  <c r="BD313" i="9"/>
  <c r="BC313" i="9"/>
  <c r="BB313" i="9"/>
  <c r="BA313" i="9"/>
  <c r="AY313" i="9"/>
  <c r="AX313" i="9"/>
  <c r="AW313" i="9"/>
  <c r="AU313" i="9"/>
  <c r="AS313" i="9"/>
  <c r="AR313" i="9"/>
  <c r="AQ313" i="9"/>
  <c r="AP313" i="9"/>
  <c r="AO313" i="9"/>
  <c r="AN313" i="9"/>
  <c r="AL313" i="9"/>
  <c r="AK313" i="9"/>
  <c r="AJ313" i="9"/>
  <c r="AI313" i="9"/>
  <c r="AH313" i="9"/>
  <c r="AG313" i="9"/>
  <c r="AF313" i="9"/>
  <c r="BK312" i="9"/>
  <c r="BJ312" i="9"/>
  <c r="BI312" i="9"/>
  <c r="BH312" i="9"/>
  <c r="BG312" i="9"/>
  <c r="BF312" i="9"/>
  <c r="BD312" i="9"/>
  <c r="BC312" i="9"/>
  <c r="BB312" i="9"/>
  <c r="BA312" i="9"/>
  <c r="AY312" i="9"/>
  <c r="AX312" i="9"/>
  <c r="AW312" i="9"/>
  <c r="AU312" i="9"/>
  <c r="AS312" i="9"/>
  <c r="AR312" i="9"/>
  <c r="AQ312" i="9"/>
  <c r="AP312" i="9"/>
  <c r="AO312" i="9"/>
  <c r="AN312" i="9"/>
  <c r="AL312" i="9"/>
  <c r="AK312" i="9"/>
  <c r="AJ312" i="9"/>
  <c r="AI312" i="9"/>
  <c r="AH312" i="9"/>
  <c r="AG312" i="9"/>
  <c r="AF312" i="9"/>
  <c r="BK311" i="9"/>
  <c r="BJ311" i="9"/>
  <c r="BI311" i="9"/>
  <c r="BH311" i="9"/>
  <c r="BG311" i="9"/>
  <c r="BF311" i="9"/>
  <c r="BD311" i="9"/>
  <c r="BC311" i="9"/>
  <c r="BB311" i="9"/>
  <c r="BA311" i="9"/>
  <c r="AY311" i="9"/>
  <c r="AX311" i="9"/>
  <c r="AW311" i="9"/>
  <c r="AU311" i="9"/>
  <c r="AS311" i="9"/>
  <c r="AR311" i="9"/>
  <c r="AQ311" i="9"/>
  <c r="AP311" i="9"/>
  <c r="AO311" i="9"/>
  <c r="AN311" i="9"/>
  <c r="AL311" i="9"/>
  <c r="AK311" i="9"/>
  <c r="AJ311" i="9"/>
  <c r="AI311" i="9"/>
  <c r="AH311" i="9"/>
  <c r="AG311" i="9"/>
  <c r="AF311" i="9"/>
  <c r="BK310" i="9"/>
  <c r="BJ310" i="9"/>
  <c r="BI310" i="9"/>
  <c r="BH310" i="9"/>
  <c r="BG310" i="9"/>
  <c r="BF310" i="9"/>
  <c r="BD310" i="9"/>
  <c r="BC310" i="9"/>
  <c r="BB310" i="9"/>
  <c r="BA310" i="9"/>
  <c r="AY310" i="9"/>
  <c r="AX310" i="9"/>
  <c r="AW310" i="9"/>
  <c r="AU310" i="9"/>
  <c r="AS310" i="9"/>
  <c r="AR310" i="9"/>
  <c r="AQ310" i="9"/>
  <c r="AP310" i="9"/>
  <c r="AO310" i="9"/>
  <c r="AN310" i="9"/>
  <c r="AL310" i="9"/>
  <c r="AK310" i="9"/>
  <c r="AJ310" i="9"/>
  <c r="AI310" i="9"/>
  <c r="AH310" i="9"/>
  <c r="AG310" i="9"/>
  <c r="AF310" i="9"/>
  <c r="BK309" i="9"/>
  <c r="BJ309" i="9"/>
  <c r="BI309" i="9"/>
  <c r="BH309" i="9"/>
  <c r="BG309" i="9"/>
  <c r="BF309" i="9"/>
  <c r="BD309" i="9"/>
  <c r="BC309" i="9"/>
  <c r="BB309" i="9"/>
  <c r="BA309" i="9"/>
  <c r="AY309" i="9"/>
  <c r="AX309" i="9"/>
  <c r="AW309" i="9"/>
  <c r="AU309" i="9"/>
  <c r="AS309" i="9"/>
  <c r="AR309" i="9"/>
  <c r="AQ309" i="9"/>
  <c r="AP309" i="9"/>
  <c r="AO309" i="9"/>
  <c r="AN309" i="9"/>
  <c r="AL309" i="9"/>
  <c r="AK309" i="9"/>
  <c r="AJ309" i="9"/>
  <c r="AI309" i="9"/>
  <c r="AH309" i="9"/>
  <c r="AG309" i="9"/>
  <c r="AF309" i="9"/>
  <c r="BK308" i="9"/>
  <c r="BJ308" i="9"/>
  <c r="BI308" i="9"/>
  <c r="BH308" i="9"/>
  <c r="BG308" i="9"/>
  <c r="BF308" i="9"/>
  <c r="BD308" i="9"/>
  <c r="BC308" i="9"/>
  <c r="BB308" i="9"/>
  <c r="BA308" i="9"/>
  <c r="AY308" i="9"/>
  <c r="AX308" i="9"/>
  <c r="AW308" i="9"/>
  <c r="AU308" i="9"/>
  <c r="AS308" i="9"/>
  <c r="AR308" i="9"/>
  <c r="AQ308" i="9"/>
  <c r="AP308" i="9"/>
  <c r="AO308" i="9"/>
  <c r="AN308" i="9"/>
  <c r="AL308" i="9"/>
  <c r="AK308" i="9"/>
  <c r="AJ308" i="9"/>
  <c r="AI308" i="9"/>
  <c r="AH308" i="9"/>
  <c r="AG308" i="9"/>
  <c r="AF308" i="9"/>
  <c r="BK307" i="9"/>
  <c r="BJ307" i="9"/>
  <c r="BI307" i="9"/>
  <c r="BH307" i="9"/>
  <c r="BG307" i="9"/>
  <c r="BF307" i="9"/>
  <c r="BD307" i="9"/>
  <c r="BC307" i="9"/>
  <c r="BB307" i="9"/>
  <c r="BA307" i="9"/>
  <c r="AY307" i="9"/>
  <c r="AX307" i="9"/>
  <c r="AW307" i="9"/>
  <c r="AU307" i="9"/>
  <c r="AS307" i="9"/>
  <c r="AR307" i="9"/>
  <c r="AQ307" i="9"/>
  <c r="AP307" i="9"/>
  <c r="AO307" i="9"/>
  <c r="AN307" i="9"/>
  <c r="AL307" i="9"/>
  <c r="AK307" i="9"/>
  <c r="AJ307" i="9"/>
  <c r="AI307" i="9"/>
  <c r="AH307" i="9"/>
  <c r="AG307" i="9"/>
  <c r="AF307" i="9"/>
  <c r="BK306" i="9"/>
  <c r="BJ306" i="9"/>
  <c r="BI306" i="9"/>
  <c r="BH306" i="9"/>
  <c r="BG306" i="9"/>
  <c r="BF306" i="9"/>
  <c r="BD306" i="9"/>
  <c r="BC306" i="9"/>
  <c r="BB306" i="9"/>
  <c r="BA306" i="9"/>
  <c r="AY306" i="9"/>
  <c r="AX306" i="9"/>
  <c r="AW306" i="9"/>
  <c r="AU306" i="9"/>
  <c r="AS306" i="9"/>
  <c r="AR306" i="9"/>
  <c r="AQ306" i="9"/>
  <c r="AP306" i="9"/>
  <c r="AO306" i="9"/>
  <c r="AN306" i="9"/>
  <c r="AL306" i="9"/>
  <c r="AK306" i="9"/>
  <c r="AJ306" i="9"/>
  <c r="AI306" i="9"/>
  <c r="AH306" i="9"/>
  <c r="AG306" i="9"/>
  <c r="AF306" i="9"/>
  <c r="BK305" i="9"/>
  <c r="BJ305" i="9"/>
  <c r="BI305" i="9"/>
  <c r="BH305" i="9"/>
  <c r="BG305" i="9"/>
  <c r="BF305" i="9"/>
  <c r="BD305" i="9"/>
  <c r="BC305" i="9"/>
  <c r="BB305" i="9"/>
  <c r="BA305" i="9"/>
  <c r="AY305" i="9"/>
  <c r="AX305" i="9"/>
  <c r="AW305" i="9"/>
  <c r="AU305" i="9"/>
  <c r="AS305" i="9"/>
  <c r="AR305" i="9"/>
  <c r="AQ305" i="9"/>
  <c r="AP305" i="9"/>
  <c r="AO305" i="9"/>
  <c r="AN305" i="9"/>
  <c r="AL305" i="9"/>
  <c r="AK305" i="9"/>
  <c r="AJ305" i="9"/>
  <c r="AI305" i="9"/>
  <c r="AH305" i="9"/>
  <c r="AG305" i="9"/>
  <c r="AF305" i="9"/>
  <c r="BK304" i="9"/>
  <c r="BJ304" i="9"/>
  <c r="BI304" i="9"/>
  <c r="BH304" i="9"/>
  <c r="BG304" i="9"/>
  <c r="BF304" i="9"/>
  <c r="BD304" i="9"/>
  <c r="BC304" i="9"/>
  <c r="BB304" i="9"/>
  <c r="BA304" i="9"/>
  <c r="AY304" i="9"/>
  <c r="AX304" i="9"/>
  <c r="AW304" i="9"/>
  <c r="AU304" i="9"/>
  <c r="AS304" i="9"/>
  <c r="AR304" i="9"/>
  <c r="AQ304" i="9"/>
  <c r="AP304" i="9"/>
  <c r="AO304" i="9"/>
  <c r="AN304" i="9"/>
  <c r="AL304" i="9"/>
  <c r="AK304" i="9"/>
  <c r="AJ304" i="9"/>
  <c r="AI304" i="9"/>
  <c r="AH304" i="9"/>
  <c r="AG304" i="9"/>
  <c r="AF304" i="9"/>
  <c r="BK303" i="9"/>
  <c r="BJ303" i="9"/>
  <c r="BI303" i="9"/>
  <c r="BH303" i="9"/>
  <c r="BG303" i="9"/>
  <c r="BF303" i="9"/>
  <c r="BD303" i="9"/>
  <c r="BC303" i="9"/>
  <c r="BB303" i="9"/>
  <c r="BA303" i="9"/>
  <c r="AY303" i="9"/>
  <c r="AX303" i="9"/>
  <c r="AW303" i="9"/>
  <c r="AU303" i="9"/>
  <c r="AS303" i="9"/>
  <c r="AR303" i="9"/>
  <c r="AQ303" i="9"/>
  <c r="AP303" i="9"/>
  <c r="AO303" i="9"/>
  <c r="AN303" i="9"/>
  <c r="AL303" i="9"/>
  <c r="AK303" i="9"/>
  <c r="AJ303" i="9"/>
  <c r="AI303" i="9"/>
  <c r="AH303" i="9"/>
  <c r="AG303" i="9"/>
  <c r="AF303" i="9"/>
  <c r="BK302" i="9"/>
  <c r="BJ302" i="9"/>
  <c r="BI302" i="9"/>
  <c r="BH302" i="9"/>
  <c r="BG302" i="9"/>
  <c r="BF302" i="9"/>
  <c r="BD302" i="9"/>
  <c r="BC302" i="9"/>
  <c r="BB302" i="9"/>
  <c r="BA302" i="9"/>
  <c r="AY302" i="9"/>
  <c r="AX302" i="9"/>
  <c r="AW302" i="9"/>
  <c r="AU302" i="9"/>
  <c r="AS302" i="9"/>
  <c r="AR302" i="9"/>
  <c r="AQ302" i="9"/>
  <c r="AP302" i="9"/>
  <c r="AO302" i="9"/>
  <c r="AN302" i="9"/>
  <c r="AL302" i="9"/>
  <c r="AK302" i="9"/>
  <c r="AJ302" i="9"/>
  <c r="AI302" i="9"/>
  <c r="AH302" i="9"/>
  <c r="AG302" i="9"/>
  <c r="AF302" i="9"/>
  <c r="BK301" i="9"/>
  <c r="BJ301" i="9"/>
  <c r="BI301" i="9"/>
  <c r="BH301" i="9"/>
  <c r="BG301" i="9"/>
  <c r="BF301" i="9"/>
  <c r="BD301" i="9"/>
  <c r="BC301" i="9"/>
  <c r="BB301" i="9"/>
  <c r="BA301" i="9"/>
  <c r="AY301" i="9"/>
  <c r="AX301" i="9"/>
  <c r="AW301" i="9"/>
  <c r="AU301" i="9"/>
  <c r="AS301" i="9"/>
  <c r="AR301" i="9"/>
  <c r="AQ301" i="9"/>
  <c r="AP301" i="9"/>
  <c r="AO301" i="9"/>
  <c r="AN301" i="9"/>
  <c r="AL301" i="9"/>
  <c r="AK301" i="9"/>
  <c r="AJ301" i="9"/>
  <c r="AI301" i="9"/>
  <c r="AH301" i="9"/>
  <c r="AG301" i="9"/>
  <c r="AF301" i="9"/>
  <c r="BK300" i="9"/>
  <c r="BJ300" i="9"/>
  <c r="BI300" i="9"/>
  <c r="BH300" i="9"/>
  <c r="BG300" i="9"/>
  <c r="BF300" i="9"/>
  <c r="BD300" i="9"/>
  <c r="BC300" i="9"/>
  <c r="BB300" i="9"/>
  <c r="BA300" i="9"/>
  <c r="AY300" i="9"/>
  <c r="AX300" i="9"/>
  <c r="AW300" i="9"/>
  <c r="AU300" i="9"/>
  <c r="AS300" i="9"/>
  <c r="AR300" i="9"/>
  <c r="AQ300" i="9"/>
  <c r="AP300" i="9"/>
  <c r="AO300" i="9"/>
  <c r="AN300" i="9"/>
  <c r="AL300" i="9"/>
  <c r="AK300" i="9"/>
  <c r="AJ300" i="9"/>
  <c r="AI300" i="9"/>
  <c r="AH300" i="9"/>
  <c r="AG300" i="9"/>
  <c r="AF300" i="9"/>
  <c r="BK299" i="9"/>
  <c r="BJ299" i="9"/>
  <c r="BI299" i="9"/>
  <c r="BH299" i="9"/>
  <c r="BG299" i="9"/>
  <c r="BF299" i="9"/>
  <c r="BD299" i="9"/>
  <c r="BC299" i="9"/>
  <c r="BB299" i="9"/>
  <c r="BA299" i="9"/>
  <c r="AY299" i="9"/>
  <c r="AX299" i="9"/>
  <c r="AW299" i="9"/>
  <c r="AU299" i="9"/>
  <c r="AS299" i="9"/>
  <c r="AR299" i="9"/>
  <c r="AQ299" i="9"/>
  <c r="AP299" i="9"/>
  <c r="AO299" i="9"/>
  <c r="AN299" i="9"/>
  <c r="AL299" i="9"/>
  <c r="AK299" i="9"/>
  <c r="AJ299" i="9"/>
  <c r="AI299" i="9"/>
  <c r="AH299" i="9"/>
  <c r="AG299" i="9"/>
  <c r="AF299" i="9"/>
  <c r="BK298" i="9"/>
  <c r="BJ298" i="9"/>
  <c r="BI298" i="9"/>
  <c r="BH298" i="9"/>
  <c r="BG298" i="9"/>
  <c r="BF298" i="9"/>
  <c r="BD298" i="9"/>
  <c r="BC298" i="9"/>
  <c r="BB298" i="9"/>
  <c r="BA298" i="9"/>
  <c r="AY298" i="9"/>
  <c r="AX298" i="9"/>
  <c r="AW298" i="9"/>
  <c r="AU298" i="9"/>
  <c r="AS298" i="9"/>
  <c r="AR298" i="9"/>
  <c r="AQ298" i="9"/>
  <c r="AP298" i="9"/>
  <c r="AO298" i="9"/>
  <c r="AN298" i="9"/>
  <c r="AL298" i="9"/>
  <c r="AK298" i="9"/>
  <c r="AJ298" i="9"/>
  <c r="AI298" i="9"/>
  <c r="AH298" i="9"/>
  <c r="AG298" i="9"/>
  <c r="AF298" i="9"/>
  <c r="BK297" i="9"/>
  <c r="BJ297" i="9"/>
  <c r="BI297" i="9"/>
  <c r="BH297" i="9"/>
  <c r="BG297" i="9"/>
  <c r="BF297" i="9"/>
  <c r="BD297" i="9"/>
  <c r="BC297" i="9"/>
  <c r="BB297" i="9"/>
  <c r="BA297" i="9"/>
  <c r="AY297" i="9"/>
  <c r="AX297" i="9"/>
  <c r="AW297" i="9"/>
  <c r="AU297" i="9"/>
  <c r="AS297" i="9"/>
  <c r="AR297" i="9"/>
  <c r="AQ297" i="9"/>
  <c r="AP297" i="9"/>
  <c r="AO297" i="9"/>
  <c r="AN297" i="9"/>
  <c r="AL297" i="9"/>
  <c r="AK297" i="9"/>
  <c r="AJ297" i="9"/>
  <c r="AI297" i="9"/>
  <c r="AH297" i="9"/>
  <c r="AG297" i="9"/>
  <c r="AF297" i="9"/>
  <c r="BK296" i="9"/>
  <c r="BJ296" i="9"/>
  <c r="BI296" i="9"/>
  <c r="BH296" i="9"/>
  <c r="BG296" i="9"/>
  <c r="BF296" i="9"/>
  <c r="BD296" i="9"/>
  <c r="BC296" i="9"/>
  <c r="BB296" i="9"/>
  <c r="BA296" i="9"/>
  <c r="AY296" i="9"/>
  <c r="AX296" i="9"/>
  <c r="AW296" i="9"/>
  <c r="AU296" i="9"/>
  <c r="AS296" i="9"/>
  <c r="AR296" i="9"/>
  <c r="AQ296" i="9"/>
  <c r="AP296" i="9"/>
  <c r="AO296" i="9"/>
  <c r="AN296" i="9"/>
  <c r="AL296" i="9"/>
  <c r="AK296" i="9"/>
  <c r="AJ296" i="9"/>
  <c r="AI296" i="9"/>
  <c r="AH296" i="9"/>
  <c r="AG296" i="9"/>
  <c r="AF296" i="9"/>
  <c r="BK295" i="9"/>
  <c r="BJ295" i="9"/>
  <c r="BI295" i="9"/>
  <c r="BH295" i="9"/>
  <c r="BG295" i="9"/>
  <c r="BF295" i="9"/>
  <c r="BD295" i="9"/>
  <c r="BC295" i="9"/>
  <c r="BB295" i="9"/>
  <c r="BA295" i="9"/>
  <c r="AY295" i="9"/>
  <c r="AX295" i="9"/>
  <c r="AW295" i="9"/>
  <c r="AU295" i="9"/>
  <c r="AS295" i="9"/>
  <c r="AR295" i="9"/>
  <c r="AQ295" i="9"/>
  <c r="AP295" i="9"/>
  <c r="AO295" i="9"/>
  <c r="AN295" i="9"/>
  <c r="AL295" i="9"/>
  <c r="AK295" i="9"/>
  <c r="AJ295" i="9"/>
  <c r="AI295" i="9"/>
  <c r="AH295" i="9"/>
  <c r="AG295" i="9"/>
  <c r="AF295" i="9"/>
  <c r="BK294" i="9"/>
  <c r="BJ294" i="9"/>
  <c r="BI294" i="9"/>
  <c r="BH294" i="9"/>
  <c r="BG294" i="9"/>
  <c r="BF294" i="9"/>
  <c r="BD294" i="9"/>
  <c r="BC294" i="9"/>
  <c r="BB294" i="9"/>
  <c r="BA294" i="9"/>
  <c r="AY294" i="9"/>
  <c r="AX294" i="9"/>
  <c r="AW294" i="9"/>
  <c r="AU294" i="9"/>
  <c r="AS294" i="9"/>
  <c r="AR294" i="9"/>
  <c r="AQ294" i="9"/>
  <c r="AP294" i="9"/>
  <c r="AO294" i="9"/>
  <c r="AN294" i="9"/>
  <c r="AL294" i="9"/>
  <c r="AK294" i="9"/>
  <c r="AJ294" i="9"/>
  <c r="AI294" i="9"/>
  <c r="AH294" i="9"/>
  <c r="AG294" i="9"/>
  <c r="AF294" i="9"/>
  <c r="BK293" i="9"/>
  <c r="BJ293" i="9"/>
  <c r="BI293" i="9"/>
  <c r="BH293" i="9"/>
  <c r="BG293" i="9"/>
  <c r="BF293" i="9"/>
  <c r="BD293" i="9"/>
  <c r="BC293" i="9"/>
  <c r="BB293" i="9"/>
  <c r="BA293" i="9"/>
  <c r="AY293" i="9"/>
  <c r="AX293" i="9"/>
  <c r="AW293" i="9"/>
  <c r="AU293" i="9"/>
  <c r="AS293" i="9"/>
  <c r="AR293" i="9"/>
  <c r="AQ293" i="9"/>
  <c r="AP293" i="9"/>
  <c r="AO293" i="9"/>
  <c r="AN293" i="9"/>
  <c r="AL293" i="9"/>
  <c r="AK293" i="9"/>
  <c r="AJ293" i="9"/>
  <c r="AI293" i="9"/>
  <c r="AH293" i="9"/>
  <c r="AG293" i="9"/>
  <c r="AF293" i="9"/>
  <c r="BK292" i="9"/>
  <c r="BJ292" i="9"/>
  <c r="BI292" i="9"/>
  <c r="BH292" i="9"/>
  <c r="BG292" i="9"/>
  <c r="BF292" i="9"/>
  <c r="BD292" i="9"/>
  <c r="BC292" i="9"/>
  <c r="BB292" i="9"/>
  <c r="BA292" i="9"/>
  <c r="AY292" i="9"/>
  <c r="AX292" i="9"/>
  <c r="AW292" i="9"/>
  <c r="AU292" i="9"/>
  <c r="AS292" i="9"/>
  <c r="AR292" i="9"/>
  <c r="AQ292" i="9"/>
  <c r="AP292" i="9"/>
  <c r="AO292" i="9"/>
  <c r="AN292" i="9"/>
  <c r="AL292" i="9"/>
  <c r="AK292" i="9"/>
  <c r="AJ292" i="9"/>
  <c r="AI292" i="9"/>
  <c r="AH292" i="9"/>
  <c r="AG292" i="9"/>
  <c r="AF292" i="9"/>
  <c r="BK291" i="9"/>
  <c r="BJ291" i="9"/>
  <c r="BI291" i="9"/>
  <c r="BH291" i="9"/>
  <c r="BG291" i="9"/>
  <c r="BF291" i="9"/>
  <c r="BD291" i="9"/>
  <c r="BC291" i="9"/>
  <c r="BB291" i="9"/>
  <c r="BA291" i="9"/>
  <c r="AY291" i="9"/>
  <c r="AX291" i="9"/>
  <c r="AW291" i="9"/>
  <c r="AU291" i="9"/>
  <c r="AS291" i="9"/>
  <c r="AR291" i="9"/>
  <c r="AQ291" i="9"/>
  <c r="AP291" i="9"/>
  <c r="AO291" i="9"/>
  <c r="AN291" i="9"/>
  <c r="AL291" i="9"/>
  <c r="AK291" i="9"/>
  <c r="AJ291" i="9"/>
  <c r="AI291" i="9"/>
  <c r="AH291" i="9"/>
  <c r="AG291" i="9"/>
  <c r="AF291" i="9"/>
  <c r="BK290" i="9"/>
  <c r="BJ290" i="9"/>
  <c r="BI290" i="9"/>
  <c r="BH290" i="9"/>
  <c r="BG290" i="9"/>
  <c r="BF290" i="9"/>
  <c r="BD290" i="9"/>
  <c r="BC290" i="9"/>
  <c r="BB290" i="9"/>
  <c r="BA290" i="9"/>
  <c r="AY290" i="9"/>
  <c r="AX290" i="9"/>
  <c r="AW290" i="9"/>
  <c r="AU290" i="9"/>
  <c r="AS290" i="9"/>
  <c r="AR290" i="9"/>
  <c r="AQ290" i="9"/>
  <c r="AP290" i="9"/>
  <c r="AO290" i="9"/>
  <c r="AN290" i="9"/>
  <c r="AL290" i="9"/>
  <c r="AK290" i="9"/>
  <c r="AJ290" i="9"/>
  <c r="AI290" i="9"/>
  <c r="AH290" i="9"/>
  <c r="AG290" i="9"/>
  <c r="AF290" i="9"/>
  <c r="BK289" i="9"/>
  <c r="BJ289" i="9"/>
  <c r="BI289" i="9"/>
  <c r="BH289" i="9"/>
  <c r="BG289" i="9"/>
  <c r="BF289" i="9"/>
  <c r="BD289" i="9"/>
  <c r="BC289" i="9"/>
  <c r="BB289" i="9"/>
  <c r="BA289" i="9"/>
  <c r="AY289" i="9"/>
  <c r="AX289" i="9"/>
  <c r="AW289" i="9"/>
  <c r="AU289" i="9"/>
  <c r="AS289" i="9"/>
  <c r="AR289" i="9"/>
  <c r="AQ289" i="9"/>
  <c r="AP289" i="9"/>
  <c r="AO289" i="9"/>
  <c r="AN289" i="9"/>
  <c r="AL289" i="9"/>
  <c r="AK289" i="9"/>
  <c r="AJ289" i="9"/>
  <c r="AI289" i="9"/>
  <c r="AH289" i="9"/>
  <c r="AG289" i="9"/>
  <c r="AF289" i="9"/>
  <c r="BK288" i="9"/>
  <c r="BJ288" i="9"/>
  <c r="BI288" i="9"/>
  <c r="BH288" i="9"/>
  <c r="BG288" i="9"/>
  <c r="BF288" i="9"/>
  <c r="BD288" i="9"/>
  <c r="BC288" i="9"/>
  <c r="BB288" i="9"/>
  <c r="BA288" i="9"/>
  <c r="AY288" i="9"/>
  <c r="AX288" i="9"/>
  <c r="AW288" i="9"/>
  <c r="AU288" i="9"/>
  <c r="AS288" i="9"/>
  <c r="AR288" i="9"/>
  <c r="AQ288" i="9"/>
  <c r="AP288" i="9"/>
  <c r="AO288" i="9"/>
  <c r="AN288" i="9"/>
  <c r="AL288" i="9"/>
  <c r="AK288" i="9"/>
  <c r="AJ288" i="9"/>
  <c r="AI288" i="9"/>
  <c r="AH288" i="9"/>
  <c r="AG288" i="9"/>
  <c r="AF288" i="9"/>
  <c r="BK287" i="9"/>
  <c r="BJ287" i="9"/>
  <c r="BI287" i="9"/>
  <c r="BH287" i="9"/>
  <c r="BG287" i="9"/>
  <c r="BF287" i="9"/>
  <c r="BD287" i="9"/>
  <c r="BC287" i="9"/>
  <c r="BB287" i="9"/>
  <c r="BA287" i="9"/>
  <c r="AY287" i="9"/>
  <c r="AX287" i="9"/>
  <c r="AW287" i="9"/>
  <c r="AU287" i="9"/>
  <c r="AS287" i="9"/>
  <c r="AR287" i="9"/>
  <c r="AQ287" i="9"/>
  <c r="AP287" i="9"/>
  <c r="AO287" i="9"/>
  <c r="AN287" i="9"/>
  <c r="AL287" i="9"/>
  <c r="AK287" i="9"/>
  <c r="AJ287" i="9"/>
  <c r="AI287" i="9"/>
  <c r="AH287" i="9"/>
  <c r="AG287" i="9"/>
  <c r="AF287" i="9"/>
  <c r="BK286" i="9"/>
  <c r="BJ286" i="9"/>
  <c r="BI286" i="9"/>
  <c r="BH286" i="9"/>
  <c r="BG286" i="9"/>
  <c r="BF286" i="9"/>
  <c r="BD286" i="9"/>
  <c r="BC286" i="9"/>
  <c r="BB286" i="9"/>
  <c r="BA286" i="9"/>
  <c r="AY286" i="9"/>
  <c r="AX286" i="9"/>
  <c r="AW286" i="9"/>
  <c r="AU286" i="9"/>
  <c r="AS286" i="9"/>
  <c r="AR286" i="9"/>
  <c r="AQ286" i="9"/>
  <c r="AP286" i="9"/>
  <c r="AO286" i="9"/>
  <c r="AN286" i="9"/>
  <c r="AL286" i="9"/>
  <c r="AK286" i="9"/>
  <c r="AJ286" i="9"/>
  <c r="AI286" i="9"/>
  <c r="AH286" i="9"/>
  <c r="AG286" i="9"/>
  <c r="AF286" i="9"/>
  <c r="BK285" i="9"/>
  <c r="BJ285" i="9"/>
  <c r="BI285" i="9"/>
  <c r="BH285" i="9"/>
  <c r="BG285" i="9"/>
  <c r="BF285" i="9"/>
  <c r="BD285" i="9"/>
  <c r="BC285" i="9"/>
  <c r="BB285" i="9"/>
  <c r="BA285" i="9"/>
  <c r="AY285" i="9"/>
  <c r="AX285" i="9"/>
  <c r="AW285" i="9"/>
  <c r="AU285" i="9"/>
  <c r="AS285" i="9"/>
  <c r="AR285" i="9"/>
  <c r="AQ285" i="9"/>
  <c r="AP285" i="9"/>
  <c r="AO285" i="9"/>
  <c r="AN285" i="9"/>
  <c r="AL285" i="9"/>
  <c r="AK285" i="9"/>
  <c r="AJ285" i="9"/>
  <c r="AI285" i="9"/>
  <c r="AH285" i="9"/>
  <c r="AG285" i="9"/>
  <c r="AF285" i="9"/>
  <c r="BK284" i="9"/>
  <c r="BJ284" i="9"/>
  <c r="BI284" i="9"/>
  <c r="BH284" i="9"/>
  <c r="BG284" i="9"/>
  <c r="BF284" i="9"/>
  <c r="BD284" i="9"/>
  <c r="BC284" i="9"/>
  <c r="BB284" i="9"/>
  <c r="BA284" i="9"/>
  <c r="AY284" i="9"/>
  <c r="AX284" i="9"/>
  <c r="AW284" i="9"/>
  <c r="AU284" i="9"/>
  <c r="AS284" i="9"/>
  <c r="AR284" i="9"/>
  <c r="AQ284" i="9"/>
  <c r="AP284" i="9"/>
  <c r="AO284" i="9"/>
  <c r="AN284" i="9"/>
  <c r="AL284" i="9"/>
  <c r="AK284" i="9"/>
  <c r="AJ284" i="9"/>
  <c r="AI284" i="9"/>
  <c r="AH284" i="9"/>
  <c r="AG284" i="9"/>
  <c r="AF284" i="9"/>
  <c r="BK283" i="9"/>
  <c r="BJ283" i="9"/>
  <c r="BI283" i="9"/>
  <c r="BH283" i="9"/>
  <c r="BG283" i="9"/>
  <c r="BF283" i="9"/>
  <c r="BD283" i="9"/>
  <c r="BC283" i="9"/>
  <c r="BB283" i="9"/>
  <c r="BA283" i="9"/>
  <c r="AY283" i="9"/>
  <c r="AX283" i="9"/>
  <c r="AW283" i="9"/>
  <c r="AU283" i="9"/>
  <c r="AS283" i="9"/>
  <c r="AR283" i="9"/>
  <c r="AQ283" i="9"/>
  <c r="AP283" i="9"/>
  <c r="AO283" i="9"/>
  <c r="AN283" i="9"/>
  <c r="AL283" i="9"/>
  <c r="AK283" i="9"/>
  <c r="AJ283" i="9"/>
  <c r="AI283" i="9"/>
  <c r="AH283" i="9"/>
  <c r="AG283" i="9"/>
  <c r="AF283" i="9"/>
  <c r="BK282" i="9"/>
  <c r="BJ282" i="9"/>
  <c r="BI282" i="9"/>
  <c r="BH282" i="9"/>
  <c r="BG282" i="9"/>
  <c r="BF282" i="9"/>
  <c r="BD282" i="9"/>
  <c r="BC282" i="9"/>
  <c r="BB282" i="9"/>
  <c r="BA282" i="9"/>
  <c r="AY282" i="9"/>
  <c r="AX282" i="9"/>
  <c r="AW282" i="9"/>
  <c r="AU282" i="9"/>
  <c r="AS282" i="9"/>
  <c r="AR282" i="9"/>
  <c r="AQ282" i="9"/>
  <c r="AP282" i="9"/>
  <c r="AO282" i="9"/>
  <c r="AN282" i="9"/>
  <c r="AL282" i="9"/>
  <c r="AK282" i="9"/>
  <c r="AJ282" i="9"/>
  <c r="AI282" i="9"/>
  <c r="AH282" i="9"/>
  <c r="AG282" i="9"/>
  <c r="AF282" i="9"/>
  <c r="BK281" i="9"/>
  <c r="BJ281" i="9"/>
  <c r="BI281" i="9"/>
  <c r="BH281" i="9"/>
  <c r="BG281" i="9"/>
  <c r="BF281" i="9"/>
  <c r="BD281" i="9"/>
  <c r="BC281" i="9"/>
  <c r="BB281" i="9"/>
  <c r="BA281" i="9"/>
  <c r="AY281" i="9"/>
  <c r="AX281" i="9"/>
  <c r="AW281" i="9"/>
  <c r="AU281" i="9"/>
  <c r="AS281" i="9"/>
  <c r="AR281" i="9"/>
  <c r="AQ281" i="9"/>
  <c r="AP281" i="9"/>
  <c r="AO281" i="9"/>
  <c r="AN281" i="9"/>
  <c r="AL281" i="9"/>
  <c r="AK281" i="9"/>
  <c r="AJ281" i="9"/>
  <c r="AI281" i="9"/>
  <c r="AH281" i="9"/>
  <c r="AG281" i="9"/>
  <c r="AF281" i="9"/>
  <c r="BK280" i="9"/>
  <c r="BJ280" i="9"/>
  <c r="BI280" i="9"/>
  <c r="BH280" i="9"/>
  <c r="BG280" i="9"/>
  <c r="BF280" i="9"/>
  <c r="BD280" i="9"/>
  <c r="BC280" i="9"/>
  <c r="BB280" i="9"/>
  <c r="BA280" i="9"/>
  <c r="AY280" i="9"/>
  <c r="AX280" i="9"/>
  <c r="AW280" i="9"/>
  <c r="AU280" i="9"/>
  <c r="AS280" i="9"/>
  <c r="AR280" i="9"/>
  <c r="AQ280" i="9"/>
  <c r="AP280" i="9"/>
  <c r="AO280" i="9"/>
  <c r="AN280" i="9"/>
  <c r="AL280" i="9"/>
  <c r="AK280" i="9"/>
  <c r="AJ280" i="9"/>
  <c r="AI280" i="9"/>
  <c r="AH280" i="9"/>
  <c r="AG280" i="9"/>
  <c r="AF280" i="9"/>
  <c r="BK279" i="9"/>
  <c r="BJ279" i="9"/>
  <c r="BI279" i="9"/>
  <c r="BH279" i="9"/>
  <c r="BG279" i="9"/>
  <c r="BF279" i="9"/>
  <c r="BD279" i="9"/>
  <c r="BC279" i="9"/>
  <c r="BB279" i="9"/>
  <c r="BA279" i="9"/>
  <c r="AY279" i="9"/>
  <c r="AX279" i="9"/>
  <c r="AW279" i="9"/>
  <c r="AU279" i="9"/>
  <c r="AS279" i="9"/>
  <c r="AR279" i="9"/>
  <c r="AQ279" i="9"/>
  <c r="AP279" i="9"/>
  <c r="AO279" i="9"/>
  <c r="AN279" i="9"/>
  <c r="AL279" i="9"/>
  <c r="AK279" i="9"/>
  <c r="AJ279" i="9"/>
  <c r="AI279" i="9"/>
  <c r="AH279" i="9"/>
  <c r="AG279" i="9"/>
  <c r="AF279" i="9"/>
  <c r="BK278" i="9"/>
  <c r="BJ278" i="9"/>
  <c r="BI278" i="9"/>
  <c r="BH278" i="9"/>
  <c r="BG278" i="9"/>
  <c r="BF278" i="9"/>
  <c r="BD278" i="9"/>
  <c r="BC278" i="9"/>
  <c r="BB278" i="9"/>
  <c r="BA278" i="9"/>
  <c r="AY278" i="9"/>
  <c r="AX278" i="9"/>
  <c r="AW278" i="9"/>
  <c r="AU278" i="9"/>
  <c r="AS278" i="9"/>
  <c r="AR278" i="9"/>
  <c r="AQ278" i="9"/>
  <c r="AP278" i="9"/>
  <c r="AO278" i="9"/>
  <c r="AN278" i="9"/>
  <c r="AL278" i="9"/>
  <c r="AK278" i="9"/>
  <c r="AJ278" i="9"/>
  <c r="AI278" i="9"/>
  <c r="AH278" i="9"/>
  <c r="AG278" i="9"/>
  <c r="AF278" i="9"/>
  <c r="BK277" i="9"/>
  <c r="BJ277" i="9"/>
  <c r="BI277" i="9"/>
  <c r="BH277" i="9"/>
  <c r="BG277" i="9"/>
  <c r="BF277" i="9"/>
  <c r="BD277" i="9"/>
  <c r="BC277" i="9"/>
  <c r="BB277" i="9"/>
  <c r="BA277" i="9"/>
  <c r="AY277" i="9"/>
  <c r="AX277" i="9"/>
  <c r="AW277" i="9"/>
  <c r="AU277" i="9"/>
  <c r="AS277" i="9"/>
  <c r="AR277" i="9"/>
  <c r="AQ277" i="9"/>
  <c r="AP277" i="9"/>
  <c r="AO277" i="9"/>
  <c r="AN277" i="9"/>
  <c r="AL277" i="9"/>
  <c r="AK277" i="9"/>
  <c r="AJ277" i="9"/>
  <c r="AI277" i="9"/>
  <c r="AH277" i="9"/>
  <c r="AG277" i="9"/>
  <c r="AF277" i="9"/>
  <c r="BK276" i="9"/>
  <c r="BJ276" i="9"/>
  <c r="BI276" i="9"/>
  <c r="BH276" i="9"/>
  <c r="BG276" i="9"/>
  <c r="BF276" i="9"/>
  <c r="BD276" i="9"/>
  <c r="BC276" i="9"/>
  <c r="BB276" i="9"/>
  <c r="BA276" i="9"/>
  <c r="AY276" i="9"/>
  <c r="AX276" i="9"/>
  <c r="AW276" i="9"/>
  <c r="AU276" i="9"/>
  <c r="AS276" i="9"/>
  <c r="AR276" i="9"/>
  <c r="AQ276" i="9"/>
  <c r="AP276" i="9"/>
  <c r="AO276" i="9"/>
  <c r="AN276" i="9"/>
  <c r="AL276" i="9"/>
  <c r="AK276" i="9"/>
  <c r="AJ276" i="9"/>
  <c r="AI276" i="9"/>
  <c r="AH276" i="9"/>
  <c r="AG276" i="9"/>
  <c r="AF276" i="9"/>
  <c r="BK275" i="9"/>
  <c r="BJ275" i="9"/>
  <c r="BI275" i="9"/>
  <c r="BH275" i="9"/>
  <c r="BG275" i="9"/>
  <c r="BF275" i="9"/>
  <c r="BD275" i="9"/>
  <c r="BC275" i="9"/>
  <c r="BB275" i="9"/>
  <c r="BA275" i="9"/>
  <c r="AY275" i="9"/>
  <c r="AX275" i="9"/>
  <c r="AW275" i="9"/>
  <c r="AU275" i="9"/>
  <c r="AS275" i="9"/>
  <c r="AR275" i="9"/>
  <c r="AQ275" i="9"/>
  <c r="AP275" i="9"/>
  <c r="AO275" i="9"/>
  <c r="AN275" i="9"/>
  <c r="AL275" i="9"/>
  <c r="AK275" i="9"/>
  <c r="AJ275" i="9"/>
  <c r="AI275" i="9"/>
  <c r="AH275" i="9"/>
  <c r="AG275" i="9"/>
  <c r="AF275" i="9"/>
  <c r="BK274" i="9"/>
  <c r="BJ274" i="9"/>
  <c r="BI274" i="9"/>
  <c r="BH274" i="9"/>
  <c r="BG274" i="9"/>
  <c r="BF274" i="9"/>
  <c r="BD274" i="9"/>
  <c r="BC274" i="9"/>
  <c r="BB274" i="9"/>
  <c r="BA274" i="9"/>
  <c r="AY274" i="9"/>
  <c r="AX274" i="9"/>
  <c r="AW274" i="9"/>
  <c r="AU274" i="9"/>
  <c r="AS274" i="9"/>
  <c r="AR274" i="9"/>
  <c r="AQ274" i="9"/>
  <c r="AP274" i="9"/>
  <c r="AO274" i="9"/>
  <c r="AN274" i="9"/>
  <c r="AL274" i="9"/>
  <c r="AK274" i="9"/>
  <c r="AJ274" i="9"/>
  <c r="AI274" i="9"/>
  <c r="AH274" i="9"/>
  <c r="AG274" i="9"/>
  <c r="AF274" i="9"/>
  <c r="BK273" i="9"/>
  <c r="BJ273" i="9"/>
  <c r="BI273" i="9"/>
  <c r="BH273" i="9"/>
  <c r="BG273" i="9"/>
  <c r="BF273" i="9"/>
  <c r="BD273" i="9"/>
  <c r="BC273" i="9"/>
  <c r="BB273" i="9"/>
  <c r="BA273" i="9"/>
  <c r="AY273" i="9"/>
  <c r="AX273" i="9"/>
  <c r="AW273" i="9"/>
  <c r="AU273" i="9"/>
  <c r="AS273" i="9"/>
  <c r="AR273" i="9"/>
  <c r="AQ273" i="9"/>
  <c r="AP273" i="9"/>
  <c r="AO273" i="9"/>
  <c r="AN273" i="9"/>
  <c r="AL273" i="9"/>
  <c r="AK273" i="9"/>
  <c r="AJ273" i="9"/>
  <c r="AI273" i="9"/>
  <c r="AH273" i="9"/>
  <c r="AG273" i="9"/>
  <c r="AF273" i="9"/>
  <c r="BK272" i="9"/>
  <c r="BJ272" i="9"/>
  <c r="BI272" i="9"/>
  <c r="BH272" i="9"/>
  <c r="BG272" i="9"/>
  <c r="BF272" i="9"/>
  <c r="BD272" i="9"/>
  <c r="BC272" i="9"/>
  <c r="BB272" i="9"/>
  <c r="BA272" i="9"/>
  <c r="AY272" i="9"/>
  <c r="AX272" i="9"/>
  <c r="AW272" i="9"/>
  <c r="AU272" i="9"/>
  <c r="AS272" i="9"/>
  <c r="AR272" i="9"/>
  <c r="AQ272" i="9"/>
  <c r="AP272" i="9"/>
  <c r="AO272" i="9"/>
  <c r="AN272" i="9"/>
  <c r="AL272" i="9"/>
  <c r="AK272" i="9"/>
  <c r="AJ272" i="9"/>
  <c r="AI272" i="9"/>
  <c r="AH272" i="9"/>
  <c r="AG272" i="9"/>
  <c r="AF272" i="9"/>
  <c r="BK271" i="9"/>
  <c r="BJ271" i="9"/>
  <c r="BI271" i="9"/>
  <c r="BH271" i="9"/>
  <c r="BG271" i="9"/>
  <c r="BF271" i="9"/>
  <c r="BD271" i="9"/>
  <c r="BC271" i="9"/>
  <c r="BB271" i="9"/>
  <c r="BA271" i="9"/>
  <c r="AY271" i="9"/>
  <c r="AX271" i="9"/>
  <c r="AW271" i="9"/>
  <c r="AU271" i="9"/>
  <c r="AS271" i="9"/>
  <c r="AR271" i="9"/>
  <c r="AQ271" i="9"/>
  <c r="AP271" i="9"/>
  <c r="AO271" i="9"/>
  <c r="AN271" i="9"/>
  <c r="AL271" i="9"/>
  <c r="AK271" i="9"/>
  <c r="AJ271" i="9"/>
  <c r="AI271" i="9"/>
  <c r="AH271" i="9"/>
  <c r="AG271" i="9"/>
  <c r="AF271" i="9"/>
  <c r="BK270" i="9"/>
  <c r="BJ270" i="9"/>
  <c r="BI270" i="9"/>
  <c r="BH270" i="9"/>
  <c r="BG270" i="9"/>
  <c r="BF270" i="9"/>
  <c r="BD270" i="9"/>
  <c r="BC270" i="9"/>
  <c r="BB270" i="9"/>
  <c r="BA270" i="9"/>
  <c r="AY270" i="9"/>
  <c r="AX270" i="9"/>
  <c r="AW270" i="9"/>
  <c r="AU270" i="9"/>
  <c r="AS270" i="9"/>
  <c r="AR270" i="9"/>
  <c r="AQ270" i="9"/>
  <c r="AP270" i="9"/>
  <c r="AO270" i="9"/>
  <c r="AN270" i="9"/>
  <c r="AL270" i="9"/>
  <c r="AK270" i="9"/>
  <c r="AJ270" i="9"/>
  <c r="AI270" i="9"/>
  <c r="AH270" i="9"/>
  <c r="AG270" i="9"/>
  <c r="AF270" i="9"/>
  <c r="BK269" i="9"/>
  <c r="BJ269" i="9"/>
  <c r="BI269" i="9"/>
  <c r="BH269" i="9"/>
  <c r="BG269" i="9"/>
  <c r="BF269" i="9"/>
  <c r="BD269" i="9"/>
  <c r="BC269" i="9"/>
  <c r="BB269" i="9"/>
  <c r="BA269" i="9"/>
  <c r="AY269" i="9"/>
  <c r="AX269" i="9"/>
  <c r="AW269" i="9"/>
  <c r="AU269" i="9"/>
  <c r="AS269" i="9"/>
  <c r="AR269" i="9"/>
  <c r="AQ269" i="9"/>
  <c r="AP269" i="9"/>
  <c r="AO269" i="9"/>
  <c r="AN269" i="9"/>
  <c r="AL269" i="9"/>
  <c r="AK269" i="9"/>
  <c r="AJ269" i="9"/>
  <c r="AI269" i="9"/>
  <c r="AH269" i="9"/>
  <c r="AG269" i="9"/>
  <c r="AF269" i="9"/>
  <c r="BK268" i="9"/>
  <c r="BJ268" i="9"/>
  <c r="BI268" i="9"/>
  <c r="BH268" i="9"/>
  <c r="BG268" i="9"/>
  <c r="BF268" i="9"/>
  <c r="BD268" i="9"/>
  <c r="BC268" i="9"/>
  <c r="BB268" i="9"/>
  <c r="BA268" i="9"/>
  <c r="AY268" i="9"/>
  <c r="AX268" i="9"/>
  <c r="AW268" i="9"/>
  <c r="AU268" i="9"/>
  <c r="AS268" i="9"/>
  <c r="AR268" i="9"/>
  <c r="AQ268" i="9"/>
  <c r="AP268" i="9"/>
  <c r="AO268" i="9"/>
  <c r="AN268" i="9"/>
  <c r="AL268" i="9"/>
  <c r="AK268" i="9"/>
  <c r="AJ268" i="9"/>
  <c r="AI268" i="9"/>
  <c r="AH268" i="9"/>
  <c r="AG268" i="9"/>
  <c r="AF268" i="9"/>
  <c r="BK267" i="9"/>
  <c r="BJ267" i="9"/>
  <c r="BI267" i="9"/>
  <c r="BH267" i="9"/>
  <c r="BG267" i="9"/>
  <c r="BF267" i="9"/>
  <c r="BD267" i="9"/>
  <c r="BC267" i="9"/>
  <c r="BB267" i="9"/>
  <c r="BA267" i="9"/>
  <c r="AY267" i="9"/>
  <c r="AX267" i="9"/>
  <c r="AW267" i="9"/>
  <c r="AU267" i="9"/>
  <c r="AS267" i="9"/>
  <c r="AR267" i="9"/>
  <c r="AQ267" i="9"/>
  <c r="AP267" i="9"/>
  <c r="AO267" i="9"/>
  <c r="AN267" i="9"/>
  <c r="AL267" i="9"/>
  <c r="AK267" i="9"/>
  <c r="AJ267" i="9"/>
  <c r="AI267" i="9"/>
  <c r="AH267" i="9"/>
  <c r="AG267" i="9"/>
  <c r="AF267" i="9"/>
  <c r="BK266" i="9"/>
  <c r="BJ266" i="9"/>
  <c r="BI266" i="9"/>
  <c r="BH266" i="9"/>
  <c r="BG266" i="9"/>
  <c r="BF266" i="9"/>
  <c r="BD266" i="9"/>
  <c r="BC266" i="9"/>
  <c r="BB266" i="9"/>
  <c r="BA266" i="9"/>
  <c r="AY266" i="9"/>
  <c r="AX266" i="9"/>
  <c r="AW266" i="9"/>
  <c r="AU266" i="9"/>
  <c r="AS266" i="9"/>
  <c r="AR266" i="9"/>
  <c r="AQ266" i="9"/>
  <c r="AP266" i="9"/>
  <c r="AO266" i="9"/>
  <c r="AN266" i="9"/>
  <c r="AL266" i="9"/>
  <c r="AK266" i="9"/>
  <c r="AJ266" i="9"/>
  <c r="AI266" i="9"/>
  <c r="AH266" i="9"/>
  <c r="AG266" i="9"/>
  <c r="AF266" i="9"/>
  <c r="BK265" i="9"/>
  <c r="BJ265" i="9"/>
  <c r="BI265" i="9"/>
  <c r="BH265" i="9"/>
  <c r="BG265" i="9"/>
  <c r="BF265" i="9"/>
  <c r="BD265" i="9"/>
  <c r="BC265" i="9"/>
  <c r="BB265" i="9"/>
  <c r="BA265" i="9"/>
  <c r="AY265" i="9"/>
  <c r="AX265" i="9"/>
  <c r="AW265" i="9"/>
  <c r="AU265" i="9"/>
  <c r="AS265" i="9"/>
  <c r="AR265" i="9"/>
  <c r="AQ265" i="9"/>
  <c r="AP265" i="9"/>
  <c r="AO265" i="9"/>
  <c r="AN265" i="9"/>
  <c r="AL265" i="9"/>
  <c r="AK265" i="9"/>
  <c r="AJ265" i="9"/>
  <c r="AI265" i="9"/>
  <c r="AH265" i="9"/>
  <c r="AG265" i="9"/>
  <c r="AF265" i="9"/>
  <c r="BK264" i="9"/>
  <c r="BJ264" i="9"/>
  <c r="BI264" i="9"/>
  <c r="BH264" i="9"/>
  <c r="BG264" i="9"/>
  <c r="BF264" i="9"/>
  <c r="BD264" i="9"/>
  <c r="BC264" i="9"/>
  <c r="BB264" i="9"/>
  <c r="BA264" i="9"/>
  <c r="AY264" i="9"/>
  <c r="AX264" i="9"/>
  <c r="AW264" i="9"/>
  <c r="AU264" i="9"/>
  <c r="AS264" i="9"/>
  <c r="AR264" i="9"/>
  <c r="AQ264" i="9"/>
  <c r="AP264" i="9"/>
  <c r="AO264" i="9"/>
  <c r="AN264" i="9"/>
  <c r="AL264" i="9"/>
  <c r="AK264" i="9"/>
  <c r="AJ264" i="9"/>
  <c r="AI264" i="9"/>
  <c r="AH264" i="9"/>
  <c r="AG264" i="9"/>
  <c r="AF264" i="9"/>
  <c r="BK263" i="9"/>
  <c r="BJ263" i="9"/>
  <c r="BI263" i="9"/>
  <c r="BH263" i="9"/>
  <c r="BG263" i="9"/>
  <c r="BF263" i="9"/>
  <c r="BD263" i="9"/>
  <c r="BC263" i="9"/>
  <c r="BB263" i="9"/>
  <c r="BA263" i="9"/>
  <c r="AY263" i="9"/>
  <c r="AX263" i="9"/>
  <c r="AW263" i="9"/>
  <c r="AU263" i="9"/>
  <c r="AS263" i="9"/>
  <c r="AR263" i="9"/>
  <c r="AQ263" i="9"/>
  <c r="AP263" i="9"/>
  <c r="AO263" i="9"/>
  <c r="AN263" i="9"/>
  <c r="AL263" i="9"/>
  <c r="AK263" i="9"/>
  <c r="AJ263" i="9"/>
  <c r="AI263" i="9"/>
  <c r="AH263" i="9"/>
  <c r="AG263" i="9"/>
  <c r="AF263" i="9"/>
  <c r="BK262" i="9"/>
  <c r="BJ262" i="9"/>
  <c r="BI262" i="9"/>
  <c r="BH262" i="9"/>
  <c r="BG262" i="9"/>
  <c r="BF262" i="9"/>
  <c r="BD262" i="9"/>
  <c r="BC262" i="9"/>
  <c r="BB262" i="9"/>
  <c r="BA262" i="9"/>
  <c r="AY262" i="9"/>
  <c r="AX262" i="9"/>
  <c r="AW262" i="9"/>
  <c r="AU262" i="9"/>
  <c r="AS262" i="9"/>
  <c r="AR262" i="9"/>
  <c r="AQ262" i="9"/>
  <c r="AP262" i="9"/>
  <c r="AO262" i="9"/>
  <c r="AN262" i="9"/>
  <c r="AL262" i="9"/>
  <c r="AK262" i="9"/>
  <c r="AJ262" i="9"/>
  <c r="AI262" i="9"/>
  <c r="AH262" i="9"/>
  <c r="AG262" i="9"/>
  <c r="AF262" i="9"/>
  <c r="BK261" i="9"/>
  <c r="BJ261" i="9"/>
  <c r="BI261" i="9"/>
  <c r="BH261" i="9"/>
  <c r="BG261" i="9"/>
  <c r="BF261" i="9"/>
  <c r="BD261" i="9"/>
  <c r="BC261" i="9"/>
  <c r="BB261" i="9"/>
  <c r="BA261" i="9"/>
  <c r="AY261" i="9"/>
  <c r="AX261" i="9"/>
  <c r="AW261" i="9"/>
  <c r="AU261" i="9"/>
  <c r="AS261" i="9"/>
  <c r="AR261" i="9"/>
  <c r="AQ261" i="9"/>
  <c r="AP261" i="9"/>
  <c r="AO261" i="9"/>
  <c r="AN261" i="9"/>
  <c r="AL261" i="9"/>
  <c r="AK261" i="9"/>
  <c r="AJ261" i="9"/>
  <c r="AI261" i="9"/>
  <c r="AH261" i="9"/>
  <c r="AG261" i="9"/>
  <c r="AF261" i="9"/>
  <c r="BK260" i="9"/>
  <c r="BJ260" i="9"/>
  <c r="BI260" i="9"/>
  <c r="BH260" i="9"/>
  <c r="BG260" i="9"/>
  <c r="BF260" i="9"/>
  <c r="BD260" i="9"/>
  <c r="BC260" i="9"/>
  <c r="BB260" i="9"/>
  <c r="BA260" i="9"/>
  <c r="AY260" i="9"/>
  <c r="AX260" i="9"/>
  <c r="AW260" i="9"/>
  <c r="AU260" i="9"/>
  <c r="AS260" i="9"/>
  <c r="AR260" i="9"/>
  <c r="AQ260" i="9"/>
  <c r="AP260" i="9"/>
  <c r="AO260" i="9"/>
  <c r="AN260" i="9"/>
  <c r="AL260" i="9"/>
  <c r="AK260" i="9"/>
  <c r="AJ260" i="9"/>
  <c r="AI260" i="9"/>
  <c r="AH260" i="9"/>
  <c r="AG260" i="9"/>
  <c r="AF260" i="9"/>
  <c r="BK259" i="9"/>
  <c r="BJ259" i="9"/>
  <c r="BI259" i="9"/>
  <c r="BH259" i="9"/>
  <c r="BG259" i="9"/>
  <c r="BF259" i="9"/>
  <c r="BD259" i="9"/>
  <c r="BC259" i="9"/>
  <c r="BB259" i="9"/>
  <c r="BA259" i="9"/>
  <c r="AY259" i="9"/>
  <c r="AX259" i="9"/>
  <c r="AW259" i="9"/>
  <c r="AU259" i="9"/>
  <c r="AS259" i="9"/>
  <c r="AR259" i="9"/>
  <c r="AQ259" i="9"/>
  <c r="AP259" i="9"/>
  <c r="AO259" i="9"/>
  <c r="AN259" i="9"/>
  <c r="AL259" i="9"/>
  <c r="AK259" i="9"/>
  <c r="AJ259" i="9"/>
  <c r="AI259" i="9"/>
  <c r="AH259" i="9"/>
  <c r="AG259" i="9"/>
  <c r="AF259" i="9"/>
  <c r="BK258" i="9"/>
  <c r="BJ258" i="9"/>
  <c r="BI258" i="9"/>
  <c r="BH258" i="9"/>
  <c r="BG258" i="9"/>
  <c r="BF258" i="9"/>
  <c r="BD258" i="9"/>
  <c r="BC258" i="9"/>
  <c r="BB258" i="9"/>
  <c r="BA258" i="9"/>
  <c r="AY258" i="9"/>
  <c r="AX258" i="9"/>
  <c r="AW258" i="9"/>
  <c r="AU258" i="9"/>
  <c r="AS258" i="9"/>
  <c r="AR258" i="9"/>
  <c r="AQ258" i="9"/>
  <c r="AP258" i="9"/>
  <c r="AO258" i="9"/>
  <c r="AN258" i="9"/>
  <c r="AL258" i="9"/>
  <c r="AK258" i="9"/>
  <c r="AJ258" i="9"/>
  <c r="AI258" i="9"/>
  <c r="AH258" i="9"/>
  <c r="AG258" i="9"/>
  <c r="AF258" i="9"/>
  <c r="BK257" i="9"/>
  <c r="BJ257" i="9"/>
  <c r="BI257" i="9"/>
  <c r="BH257" i="9"/>
  <c r="BG257" i="9"/>
  <c r="BF257" i="9"/>
  <c r="BD257" i="9"/>
  <c r="BC257" i="9"/>
  <c r="BB257" i="9"/>
  <c r="BA257" i="9"/>
  <c r="AY257" i="9"/>
  <c r="AX257" i="9"/>
  <c r="AW257" i="9"/>
  <c r="AU257" i="9"/>
  <c r="AS257" i="9"/>
  <c r="AR257" i="9"/>
  <c r="AQ257" i="9"/>
  <c r="AP257" i="9"/>
  <c r="AO257" i="9"/>
  <c r="AN257" i="9"/>
  <c r="AL257" i="9"/>
  <c r="AK257" i="9"/>
  <c r="AJ257" i="9"/>
  <c r="AI257" i="9"/>
  <c r="AH257" i="9"/>
  <c r="AG257" i="9"/>
  <c r="AF257" i="9"/>
  <c r="BK256" i="9"/>
  <c r="BJ256" i="9"/>
  <c r="BI256" i="9"/>
  <c r="BH256" i="9"/>
  <c r="BG256" i="9"/>
  <c r="BF256" i="9"/>
  <c r="BD256" i="9"/>
  <c r="BC256" i="9"/>
  <c r="BB256" i="9"/>
  <c r="BA256" i="9"/>
  <c r="AY256" i="9"/>
  <c r="AX256" i="9"/>
  <c r="AW256" i="9"/>
  <c r="AU256" i="9"/>
  <c r="AS256" i="9"/>
  <c r="AR256" i="9"/>
  <c r="AQ256" i="9"/>
  <c r="AP256" i="9"/>
  <c r="AO256" i="9"/>
  <c r="AN256" i="9"/>
  <c r="AL256" i="9"/>
  <c r="AK256" i="9"/>
  <c r="AJ256" i="9"/>
  <c r="AI256" i="9"/>
  <c r="AH256" i="9"/>
  <c r="AG256" i="9"/>
  <c r="AF256" i="9"/>
  <c r="BK255" i="9"/>
  <c r="BJ255" i="9"/>
  <c r="BI255" i="9"/>
  <c r="BH255" i="9"/>
  <c r="BG255" i="9"/>
  <c r="BF255" i="9"/>
  <c r="BD255" i="9"/>
  <c r="BC255" i="9"/>
  <c r="BB255" i="9"/>
  <c r="BA255" i="9"/>
  <c r="AY255" i="9"/>
  <c r="AX255" i="9"/>
  <c r="AW255" i="9"/>
  <c r="AU255" i="9"/>
  <c r="AS255" i="9"/>
  <c r="AR255" i="9"/>
  <c r="AQ255" i="9"/>
  <c r="AP255" i="9"/>
  <c r="AO255" i="9"/>
  <c r="AN255" i="9"/>
  <c r="AL255" i="9"/>
  <c r="AK255" i="9"/>
  <c r="AJ255" i="9"/>
  <c r="AI255" i="9"/>
  <c r="AH255" i="9"/>
  <c r="AG255" i="9"/>
  <c r="AF255" i="9"/>
  <c r="BK254" i="9"/>
  <c r="BJ254" i="9"/>
  <c r="BI254" i="9"/>
  <c r="BH254" i="9"/>
  <c r="BG254" i="9"/>
  <c r="BF254" i="9"/>
  <c r="BD254" i="9"/>
  <c r="BC254" i="9"/>
  <c r="BB254" i="9"/>
  <c r="BA254" i="9"/>
  <c r="AY254" i="9"/>
  <c r="AX254" i="9"/>
  <c r="AW254" i="9"/>
  <c r="AU254" i="9"/>
  <c r="AS254" i="9"/>
  <c r="AR254" i="9"/>
  <c r="AQ254" i="9"/>
  <c r="AP254" i="9"/>
  <c r="AO254" i="9"/>
  <c r="AN254" i="9"/>
  <c r="AL254" i="9"/>
  <c r="AK254" i="9"/>
  <c r="AJ254" i="9"/>
  <c r="AI254" i="9"/>
  <c r="AH254" i="9"/>
  <c r="AG254" i="9"/>
  <c r="AF254" i="9"/>
  <c r="BK253" i="9"/>
  <c r="BJ253" i="9"/>
  <c r="BI253" i="9"/>
  <c r="BH253" i="9"/>
  <c r="BG253" i="9"/>
  <c r="BF253" i="9"/>
  <c r="BD253" i="9"/>
  <c r="BC253" i="9"/>
  <c r="BB253" i="9"/>
  <c r="BA253" i="9"/>
  <c r="AY253" i="9"/>
  <c r="AX253" i="9"/>
  <c r="AW253" i="9"/>
  <c r="AU253" i="9"/>
  <c r="AS253" i="9"/>
  <c r="AR253" i="9"/>
  <c r="AQ253" i="9"/>
  <c r="AP253" i="9"/>
  <c r="AO253" i="9"/>
  <c r="AN253" i="9"/>
  <c r="AL253" i="9"/>
  <c r="AK253" i="9"/>
  <c r="AJ253" i="9"/>
  <c r="AI253" i="9"/>
  <c r="AH253" i="9"/>
  <c r="AG253" i="9"/>
  <c r="AF253" i="9"/>
  <c r="BK252" i="9"/>
  <c r="BJ252" i="9"/>
  <c r="BI252" i="9"/>
  <c r="BH252" i="9"/>
  <c r="BG252" i="9"/>
  <c r="BF252" i="9"/>
  <c r="BD252" i="9"/>
  <c r="BC252" i="9"/>
  <c r="BB252" i="9"/>
  <c r="BA252" i="9"/>
  <c r="AY252" i="9"/>
  <c r="AX252" i="9"/>
  <c r="AW252" i="9"/>
  <c r="AU252" i="9"/>
  <c r="AS252" i="9"/>
  <c r="AR252" i="9"/>
  <c r="AQ252" i="9"/>
  <c r="AP252" i="9"/>
  <c r="AO252" i="9"/>
  <c r="AN252" i="9"/>
  <c r="AL252" i="9"/>
  <c r="AK252" i="9"/>
  <c r="AJ252" i="9"/>
  <c r="AI252" i="9"/>
  <c r="AH252" i="9"/>
  <c r="AG252" i="9"/>
  <c r="AF252" i="9"/>
  <c r="BK251" i="9"/>
  <c r="BJ251" i="9"/>
  <c r="BI251" i="9"/>
  <c r="BH251" i="9"/>
  <c r="BG251" i="9"/>
  <c r="BF251" i="9"/>
  <c r="BD251" i="9"/>
  <c r="BC251" i="9"/>
  <c r="BB251" i="9"/>
  <c r="BA251" i="9"/>
  <c r="AY251" i="9"/>
  <c r="AX251" i="9"/>
  <c r="AW251" i="9"/>
  <c r="AU251" i="9"/>
  <c r="AS251" i="9"/>
  <c r="AR251" i="9"/>
  <c r="AQ251" i="9"/>
  <c r="AP251" i="9"/>
  <c r="AO251" i="9"/>
  <c r="AN251" i="9"/>
  <c r="AL251" i="9"/>
  <c r="AK251" i="9"/>
  <c r="AJ251" i="9"/>
  <c r="AI251" i="9"/>
  <c r="AH251" i="9"/>
  <c r="AG251" i="9"/>
  <c r="AF251" i="9"/>
  <c r="BK250" i="9"/>
  <c r="BJ250" i="9"/>
  <c r="BI250" i="9"/>
  <c r="BH250" i="9"/>
  <c r="BG250" i="9"/>
  <c r="BF250" i="9"/>
  <c r="BD250" i="9"/>
  <c r="BC250" i="9"/>
  <c r="BB250" i="9"/>
  <c r="BA250" i="9"/>
  <c r="AY250" i="9"/>
  <c r="AX250" i="9"/>
  <c r="AW250" i="9"/>
  <c r="AU250" i="9"/>
  <c r="AS250" i="9"/>
  <c r="AR250" i="9"/>
  <c r="AQ250" i="9"/>
  <c r="AP250" i="9"/>
  <c r="AO250" i="9"/>
  <c r="AN250" i="9"/>
  <c r="AL250" i="9"/>
  <c r="AK250" i="9"/>
  <c r="AJ250" i="9"/>
  <c r="AI250" i="9"/>
  <c r="AH250" i="9"/>
  <c r="AG250" i="9"/>
  <c r="AF250" i="9"/>
  <c r="BK249" i="9"/>
  <c r="BJ249" i="9"/>
  <c r="BI249" i="9"/>
  <c r="BH249" i="9"/>
  <c r="BG249" i="9"/>
  <c r="BF249" i="9"/>
  <c r="BD249" i="9"/>
  <c r="BC249" i="9"/>
  <c r="BB249" i="9"/>
  <c r="BA249" i="9"/>
  <c r="AY249" i="9"/>
  <c r="AX249" i="9"/>
  <c r="AW249" i="9"/>
  <c r="AU249" i="9"/>
  <c r="AS249" i="9"/>
  <c r="AR249" i="9"/>
  <c r="AQ249" i="9"/>
  <c r="AP249" i="9"/>
  <c r="AO249" i="9"/>
  <c r="AN249" i="9"/>
  <c r="AL249" i="9"/>
  <c r="AK249" i="9"/>
  <c r="AJ249" i="9"/>
  <c r="AI249" i="9"/>
  <c r="AH249" i="9"/>
  <c r="AG249" i="9"/>
  <c r="AF249" i="9"/>
  <c r="BK248" i="9"/>
  <c r="BJ248" i="9"/>
  <c r="BI248" i="9"/>
  <c r="BH248" i="9"/>
  <c r="BG248" i="9"/>
  <c r="BF248" i="9"/>
  <c r="BD248" i="9"/>
  <c r="BC248" i="9"/>
  <c r="BB248" i="9"/>
  <c r="BA248" i="9"/>
  <c r="AY248" i="9"/>
  <c r="AX248" i="9"/>
  <c r="AW248" i="9"/>
  <c r="AU248" i="9"/>
  <c r="AS248" i="9"/>
  <c r="AR248" i="9"/>
  <c r="AQ248" i="9"/>
  <c r="AP248" i="9"/>
  <c r="AO248" i="9"/>
  <c r="AN248" i="9"/>
  <c r="AL248" i="9"/>
  <c r="AK248" i="9"/>
  <c r="AJ248" i="9"/>
  <c r="AI248" i="9"/>
  <c r="AH248" i="9"/>
  <c r="AG248" i="9"/>
  <c r="AF248" i="9"/>
  <c r="BK247" i="9"/>
  <c r="BJ247" i="9"/>
  <c r="BI247" i="9"/>
  <c r="BH247" i="9"/>
  <c r="BG247" i="9"/>
  <c r="BF247" i="9"/>
  <c r="BD247" i="9"/>
  <c r="BC247" i="9"/>
  <c r="BB247" i="9"/>
  <c r="BA247" i="9"/>
  <c r="AY247" i="9"/>
  <c r="AX247" i="9"/>
  <c r="AW247" i="9"/>
  <c r="AU247" i="9"/>
  <c r="AS247" i="9"/>
  <c r="AR247" i="9"/>
  <c r="AQ247" i="9"/>
  <c r="AP247" i="9"/>
  <c r="AO247" i="9"/>
  <c r="AN247" i="9"/>
  <c r="AL247" i="9"/>
  <c r="AK247" i="9"/>
  <c r="AJ247" i="9"/>
  <c r="AI247" i="9"/>
  <c r="AH247" i="9"/>
  <c r="AG247" i="9"/>
  <c r="AF247" i="9"/>
  <c r="BK246" i="9"/>
  <c r="BJ246" i="9"/>
  <c r="BI246" i="9"/>
  <c r="BH246" i="9"/>
  <c r="BG246" i="9"/>
  <c r="BF246" i="9"/>
  <c r="BD246" i="9"/>
  <c r="BC246" i="9"/>
  <c r="BB246" i="9"/>
  <c r="BA246" i="9"/>
  <c r="AY246" i="9"/>
  <c r="AX246" i="9"/>
  <c r="AW246" i="9"/>
  <c r="AU246" i="9"/>
  <c r="AS246" i="9"/>
  <c r="AR246" i="9"/>
  <c r="AQ246" i="9"/>
  <c r="AP246" i="9"/>
  <c r="AO246" i="9"/>
  <c r="AN246" i="9"/>
  <c r="AL246" i="9"/>
  <c r="AK246" i="9"/>
  <c r="AJ246" i="9"/>
  <c r="AI246" i="9"/>
  <c r="AH246" i="9"/>
  <c r="AG246" i="9"/>
  <c r="AF246" i="9"/>
  <c r="BK245" i="9"/>
  <c r="BJ245" i="9"/>
  <c r="BI245" i="9"/>
  <c r="BH245" i="9"/>
  <c r="BG245" i="9"/>
  <c r="BF245" i="9"/>
  <c r="BD245" i="9"/>
  <c r="BC245" i="9"/>
  <c r="BB245" i="9"/>
  <c r="BA245" i="9"/>
  <c r="AY245" i="9"/>
  <c r="AX245" i="9"/>
  <c r="AW245" i="9"/>
  <c r="AU245" i="9"/>
  <c r="AS245" i="9"/>
  <c r="AR245" i="9"/>
  <c r="AQ245" i="9"/>
  <c r="AP245" i="9"/>
  <c r="AO245" i="9"/>
  <c r="AN245" i="9"/>
  <c r="AL245" i="9"/>
  <c r="AK245" i="9"/>
  <c r="AJ245" i="9"/>
  <c r="AI245" i="9"/>
  <c r="AH245" i="9"/>
  <c r="AG245" i="9"/>
  <c r="AF245" i="9"/>
  <c r="BK244" i="9"/>
  <c r="BJ244" i="9"/>
  <c r="BI244" i="9"/>
  <c r="BH244" i="9"/>
  <c r="BG244" i="9"/>
  <c r="BF244" i="9"/>
  <c r="BD244" i="9"/>
  <c r="BC244" i="9"/>
  <c r="BB244" i="9"/>
  <c r="BA244" i="9"/>
  <c r="AY244" i="9"/>
  <c r="AX244" i="9"/>
  <c r="AW244" i="9"/>
  <c r="AU244" i="9"/>
  <c r="AS244" i="9"/>
  <c r="AR244" i="9"/>
  <c r="AQ244" i="9"/>
  <c r="AP244" i="9"/>
  <c r="AO244" i="9"/>
  <c r="AN244" i="9"/>
  <c r="AL244" i="9"/>
  <c r="AK244" i="9"/>
  <c r="AJ244" i="9"/>
  <c r="AI244" i="9"/>
  <c r="AH244" i="9"/>
  <c r="AG244" i="9"/>
  <c r="AF244" i="9"/>
  <c r="BK243" i="9"/>
  <c r="BJ243" i="9"/>
  <c r="BI243" i="9"/>
  <c r="BH243" i="9"/>
  <c r="BG243" i="9"/>
  <c r="BF243" i="9"/>
  <c r="BD243" i="9"/>
  <c r="BC243" i="9"/>
  <c r="BB243" i="9"/>
  <c r="BA243" i="9"/>
  <c r="AY243" i="9"/>
  <c r="AX243" i="9"/>
  <c r="AW243" i="9"/>
  <c r="AU243" i="9"/>
  <c r="AS243" i="9"/>
  <c r="AR243" i="9"/>
  <c r="AQ243" i="9"/>
  <c r="AP243" i="9"/>
  <c r="AO243" i="9"/>
  <c r="AN243" i="9"/>
  <c r="AL243" i="9"/>
  <c r="AK243" i="9"/>
  <c r="AJ243" i="9"/>
  <c r="AI243" i="9"/>
  <c r="AH243" i="9"/>
  <c r="AG243" i="9"/>
  <c r="AF243" i="9"/>
  <c r="BK242" i="9"/>
  <c r="BJ242" i="9"/>
  <c r="BI242" i="9"/>
  <c r="BH242" i="9"/>
  <c r="BG242" i="9"/>
  <c r="BF242" i="9"/>
  <c r="BD242" i="9"/>
  <c r="BC242" i="9"/>
  <c r="BB242" i="9"/>
  <c r="BA242" i="9"/>
  <c r="AY242" i="9"/>
  <c r="AX242" i="9"/>
  <c r="AW242" i="9"/>
  <c r="AU242" i="9"/>
  <c r="AS242" i="9"/>
  <c r="AR242" i="9"/>
  <c r="AQ242" i="9"/>
  <c r="AP242" i="9"/>
  <c r="AO242" i="9"/>
  <c r="AN242" i="9"/>
  <c r="AL242" i="9"/>
  <c r="AK242" i="9"/>
  <c r="AJ242" i="9"/>
  <c r="AI242" i="9"/>
  <c r="AH242" i="9"/>
  <c r="AG242" i="9"/>
  <c r="AF242" i="9"/>
  <c r="BK241" i="9"/>
  <c r="BJ241" i="9"/>
  <c r="BI241" i="9"/>
  <c r="BH241" i="9"/>
  <c r="BG241" i="9"/>
  <c r="BF241" i="9"/>
  <c r="BD241" i="9"/>
  <c r="BC241" i="9"/>
  <c r="BB241" i="9"/>
  <c r="BA241" i="9"/>
  <c r="AY241" i="9"/>
  <c r="AX241" i="9"/>
  <c r="AW241" i="9"/>
  <c r="AU241" i="9"/>
  <c r="AS241" i="9"/>
  <c r="AR241" i="9"/>
  <c r="AQ241" i="9"/>
  <c r="AP241" i="9"/>
  <c r="AO241" i="9"/>
  <c r="AN241" i="9"/>
  <c r="AL241" i="9"/>
  <c r="AK241" i="9"/>
  <c r="AJ241" i="9"/>
  <c r="AI241" i="9"/>
  <c r="AH241" i="9"/>
  <c r="AG241" i="9"/>
  <c r="AF241" i="9"/>
  <c r="BK240" i="9"/>
  <c r="BJ240" i="9"/>
  <c r="BI240" i="9"/>
  <c r="BH240" i="9"/>
  <c r="BG240" i="9"/>
  <c r="BF240" i="9"/>
  <c r="BD240" i="9"/>
  <c r="BC240" i="9"/>
  <c r="BB240" i="9"/>
  <c r="BA240" i="9"/>
  <c r="AY240" i="9"/>
  <c r="AX240" i="9"/>
  <c r="AW240" i="9"/>
  <c r="AU240" i="9"/>
  <c r="AS240" i="9"/>
  <c r="AR240" i="9"/>
  <c r="AQ240" i="9"/>
  <c r="AP240" i="9"/>
  <c r="AO240" i="9"/>
  <c r="AN240" i="9"/>
  <c r="AL240" i="9"/>
  <c r="AK240" i="9"/>
  <c r="AJ240" i="9"/>
  <c r="AI240" i="9"/>
  <c r="AH240" i="9"/>
  <c r="AG240" i="9"/>
  <c r="AF240" i="9"/>
  <c r="BK239" i="9"/>
  <c r="BJ239" i="9"/>
  <c r="BI239" i="9"/>
  <c r="BH239" i="9"/>
  <c r="BG239" i="9"/>
  <c r="BF239" i="9"/>
  <c r="BD239" i="9"/>
  <c r="BC239" i="9"/>
  <c r="BB239" i="9"/>
  <c r="BA239" i="9"/>
  <c r="AY239" i="9"/>
  <c r="AX239" i="9"/>
  <c r="AW239" i="9"/>
  <c r="AU239" i="9"/>
  <c r="AS239" i="9"/>
  <c r="AR239" i="9"/>
  <c r="AQ239" i="9"/>
  <c r="AP239" i="9"/>
  <c r="AO239" i="9"/>
  <c r="AN239" i="9"/>
  <c r="AL239" i="9"/>
  <c r="AK239" i="9"/>
  <c r="AJ239" i="9"/>
  <c r="AI239" i="9"/>
  <c r="AH239" i="9"/>
  <c r="AG239" i="9"/>
  <c r="AF239" i="9"/>
  <c r="BK238" i="9"/>
  <c r="BJ238" i="9"/>
  <c r="BI238" i="9"/>
  <c r="BH238" i="9"/>
  <c r="BG238" i="9"/>
  <c r="BF238" i="9"/>
  <c r="BD238" i="9"/>
  <c r="BC238" i="9"/>
  <c r="BB238" i="9"/>
  <c r="BA238" i="9"/>
  <c r="AY238" i="9"/>
  <c r="AX238" i="9"/>
  <c r="AW238" i="9"/>
  <c r="AU238" i="9"/>
  <c r="AS238" i="9"/>
  <c r="AR238" i="9"/>
  <c r="AQ238" i="9"/>
  <c r="AP238" i="9"/>
  <c r="AO238" i="9"/>
  <c r="AN238" i="9"/>
  <c r="AL238" i="9"/>
  <c r="AK238" i="9"/>
  <c r="AJ238" i="9"/>
  <c r="AI238" i="9"/>
  <c r="AH238" i="9"/>
  <c r="AG238" i="9"/>
  <c r="AF238" i="9"/>
  <c r="BK237" i="9"/>
  <c r="BJ237" i="9"/>
  <c r="BI237" i="9"/>
  <c r="BH237" i="9"/>
  <c r="BG237" i="9"/>
  <c r="BF237" i="9"/>
  <c r="BD237" i="9"/>
  <c r="BC237" i="9"/>
  <c r="BB237" i="9"/>
  <c r="BA237" i="9"/>
  <c r="AY237" i="9"/>
  <c r="AX237" i="9"/>
  <c r="AW237" i="9"/>
  <c r="AU237" i="9"/>
  <c r="AS237" i="9"/>
  <c r="AR237" i="9"/>
  <c r="AQ237" i="9"/>
  <c r="AP237" i="9"/>
  <c r="AO237" i="9"/>
  <c r="AN237" i="9"/>
  <c r="AL237" i="9"/>
  <c r="AK237" i="9"/>
  <c r="AJ237" i="9"/>
  <c r="AI237" i="9"/>
  <c r="AH237" i="9"/>
  <c r="AG237" i="9"/>
  <c r="AF237" i="9"/>
  <c r="BK236" i="9"/>
  <c r="BJ236" i="9"/>
  <c r="BI236" i="9"/>
  <c r="BH236" i="9"/>
  <c r="BG236" i="9"/>
  <c r="BF236" i="9"/>
  <c r="BD236" i="9"/>
  <c r="BC236" i="9"/>
  <c r="BB236" i="9"/>
  <c r="BA236" i="9"/>
  <c r="AY236" i="9"/>
  <c r="AX236" i="9"/>
  <c r="AW236" i="9"/>
  <c r="AU236" i="9"/>
  <c r="AS236" i="9"/>
  <c r="AR236" i="9"/>
  <c r="AQ236" i="9"/>
  <c r="AP236" i="9"/>
  <c r="AO236" i="9"/>
  <c r="AN236" i="9"/>
  <c r="AL236" i="9"/>
  <c r="AK236" i="9"/>
  <c r="AJ236" i="9"/>
  <c r="AI236" i="9"/>
  <c r="AH236" i="9"/>
  <c r="AG236" i="9"/>
  <c r="AF236" i="9"/>
  <c r="BK235" i="9"/>
  <c r="BJ235" i="9"/>
  <c r="BI235" i="9"/>
  <c r="BH235" i="9"/>
  <c r="BG235" i="9"/>
  <c r="BF235" i="9"/>
  <c r="BD235" i="9"/>
  <c r="BC235" i="9"/>
  <c r="BB235" i="9"/>
  <c r="BA235" i="9"/>
  <c r="AY235" i="9"/>
  <c r="AX235" i="9"/>
  <c r="AW235" i="9"/>
  <c r="AU235" i="9"/>
  <c r="AS235" i="9"/>
  <c r="AR235" i="9"/>
  <c r="AQ235" i="9"/>
  <c r="AP235" i="9"/>
  <c r="AO235" i="9"/>
  <c r="AN235" i="9"/>
  <c r="AL235" i="9"/>
  <c r="AK235" i="9"/>
  <c r="AJ235" i="9"/>
  <c r="AI235" i="9"/>
  <c r="AH235" i="9"/>
  <c r="AG235" i="9"/>
  <c r="AF235" i="9"/>
  <c r="BK234" i="9"/>
  <c r="BJ234" i="9"/>
  <c r="BI234" i="9"/>
  <c r="BH234" i="9"/>
  <c r="BG234" i="9"/>
  <c r="BF234" i="9"/>
  <c r="BD234" i="9"/>
  <c r="BC234" i="9"/>
  <c r="BB234" i="9"/>
  <c r="BA234" i="9"/>
  <c r="AY234" i="9"/>
  <c r="AX234" i="9"/>
  <c r="AW234" i="9"/>
  <c r="AU234" i="9"/>
  <c r="AS234" i="9"/>
  <c r="AR234" i="9"/>
  <c r="AQ234" i="9"/>
  <c r="AP234" i="9"/>
  <c r="AO234" i="9"/>
  <c r="AN234" i="9"/>
  <c r="AL234" i="9"/>
  <c r="AK234" i="9"/>
  <c r="AJ234" i="9"/>
  <c r="AI234" i="9"/>
  <c r="AH234" i="9"/>
  <c r="AG234" i="9"/>
  <c r="AF234" i="9"/>
  <c r="BK233" i="9"/>
  <c r="BJ233" i="9"/>
  <c r="BI233" i="9"/>
  <c r="BH233" i="9"/>
  <c r="BG233" i="9"/>
  <c r="BF233" i="9"/>
  <c r="BD233" i="9"/>
  <c r="BC233" i="9"/>
  <c r="BB233" i="9"/>
  <c r="BA233" i="9"/>
  <c r="AY233" i="9"/>
  <c r="AX233" i="9"/>
  <c r="AW233" i="9"/>
  <c r="AU233" i="9"/>
  <c r="AS233" i="9"/>
  <c r="AR233" i="9"/>
  <c r="AQ233" i="9"/>
  <c r="AP233" i="9"/>
  <c r="AO233" i="9"/>
  <c r="AN233" i="9"/>
  <c r="AL233" i="9"/>
  <c r="AK233" i="9"/>
  <c r="AJ233" i="9"/>
  <c r="AI233" i="9"/>
  <c r="AH233" i="9"/>
  <c r="AG233" i="9"/>
  <c r="AF233" i="9"/>
  <c r="BK232" i="9"/>
  <c r="BJ232" i="9"/>
  <c r="BI232" i="9"/>
  <c r="BH232" i="9"/>
  <c r="BG232" i="9"/>
  <c r="BF232" i="9"/>
  <c r="BD232" i="9"/>
  <c r="BC232" i="9"/>
  <c r="BB232" i="9"/>
  <c r="BA232" i="9"/>
  <c r="AY232" i="9"/>
  <c r="AX232" i="9"/>
  <c r="AW232" i="9"/>
  <c r="AU232" i="9"/>
  <c r="AS232" i="9"/>
  <c r="AR232" i="9"/>
  <c r="AQ232" i="9"/>
  <c r="AP232" i="9"/>
  <c r="AO232" i="9"/>
  <c r="AN232" i="9"/>
  <c r="AL232" i="9"/>
  <c r="AK232" i="9"/>
  <c r="AJ232" i="9"/>
  <c r="AI232" i="9"/>
  <c r="AH232" i="9"/>
  <c r="AG232" i="9"/>
  <c r="AF232" i="9"/>
  <c r="BK231" i="9"/>
  <c r="BJ231" i="9"/>
  <c r="BI231" i="9"/>
  <c r="BH231" i="9"/>
  <c r="BG231" i="9"/>
  <c r="BF231" i="9"/>
  <c r="BD231" i="9"/>
  <c r="BC231" i="9"/>
  <c r="BB231" i="9"/>
  <c r="BA231" i="9"/>
  <c r="AY231" i="9"/>
  <c r="AX231" i="9"/>
  <c r="AW231" i="9"/>
  <c r="AU231" i="9"/>
  <c r="AS231" i="9"/>
  <c r="AR231" i="9"/>
  <c r="AQ231" i="9"/>
  <c r="AP231" i="9"/>
  <c r="AO231" i="9"/>
  <c r="AN231" i="9"/>
  <c r="AL231" i="9"/>
  <c r="AK231" i="9"/>
  <c r="AJ231" i="9"/>
  <c r="AI231" i="9"/>
  <c r="AH231" i="9"/>
  <c r="AG231" i="9"/>
  <c r="AF231" i="9"/>
  <c r="BK230" i="9"/>
  <c r="BJ230" i="9"/>
  <c r="BI230" i="9"/>
  <c r="BH230" i="9"/>
  <c r="BG230" i="9"/>
  <c r="BF230" i="9"/>
  <c r="BD230" i="9"/>
  <c r="BC230" i="9"/>
  <c r="BB230" i="9"/>
  <c r="BA230" i="9"/>
  <c r="AY230" i="9"/>
  <c r="AX230" i="9"/>
  <c r="AW230" i="9"/>
  <c r="AU230" i="9"/>
  <c r="AS230" i="9"/>
  <c r="AR230" i="9"/>
  <c r="AQ230" i="9"/>
  <c r="AP230" i="9"/>
  <c r="AO230" i="9"/>
  <c r="AN230" i="9"/>
  <c r="AL230" i="9"/>
  <c r="AK230" i="9"/>
  <c r="AJ230" i="9"/>
  <c r="AI230" i="9"/>
  <c r="AH230" i="9"/>
  <c r="AG230" i="9"/>
  <c r="AF230" i="9"/>
  <c r="BK229" i="9"/>
  <c r="BJ229" i="9"/>
  <c r="BI229" i="9"/>
  <c r="BH229" i="9"/>
  <c r="BG229" i="9"/>
  <c r="BF229" i="9"/>
  <c r="BD229" i="9"/>
  <c r="BC229" i="9"/>
  <c r="BB229" i="9"/>
  <c r="BA229" i="9"/>
  <c r="AY229" i="9"/>
  <c r="AX229" i="9"/>
  <c r="AW229" i="9"/>
  <c r="AU229" i="9"/>
  <c r="AS229" i="9"/>
  <c r="AR229" i="9"/>
  <c r="AQ229" i="9"/>
  <c r="AP229" i="9"/>
  <c r="AO229" i="9"/>
  <c r="AN229" i="9"/>
  <c r="AL229" i="9"/>
  <c r="AK229" i="9"/>
  <c r="AJ229" i="9"/>
  <c r="AI229" i="9"/>
  <c r="AH229" i="9"/>
  <c r="AG229" i="9"/>
  <c r="AF229" i="9"/>
  <c r="BK228" i="9"/>
  <c r="BJ228" i="9"/>
  <c r="BI228" i="9"/>
  <c r="BH228" i="9"/>
  <c r="BG228" i="9"/>
  <c r="BF228" i="9"/>
  <c r="BD228" i="9"/>
  <c r="BC228" i="9"/>
  <c r="BB228" i="9"/>
  <c r="BA228" i="9"/>
  <c r="AY228" i="9"/>
  <c r="AX228" i="9"/>
  <c r="AW228" i="9"/>
  <c r="AU228" i="9"/>
  <c r="AS228" i="9"/>
  <c r="AR228" i="9"/>
  <c r="AQ228" i="9"/>
  <c r="AP228" i="9"/>
  <c r="AO228" i="9"/>
  <c r="AN228" i="9"/>
  <c r="AL228" i="9"/>
  <c r="AK228" i="9"/>
  <c r="AJ228" i="9"/>
  <c r="AI228" i="9"/>
  <c r="AH228" i="9"/>
  <c r="AG228" i="9"/>
  <c r="AF228" i="9"/>
  <c r="BK227" i="9"/>
  <c r="BJ227" i="9"/>
  <c r="BI227" i="9"/>
  <c r="BH227" i="9"/>
  <c r="BG227" i="9"/>
  <c r="BF227" i="9"/>
  <c r="BD227" i="9"/>
  <c r="BC227" i="9"/>
  <c r="BB227" i="9"/>
  <c r="BA227" i="9"/>
  <c r="AY227" i="9"/>
  <c r="AX227" i="9"/>
  <c r="AW227" i="9"/>
  <c r="AU227" i="9"/>
  <c r="AS227" i="9"/>
  <c r="AR227" i="9"/>
  <c r="AQ227" i="9"/>
  <c r="AP227" i="9"/>
  <c r="AO227" i="9"/>
  <c r="AN227" i="9"/>
  <c r="AL227" i="9"/>
  <c r="AK227" i="9"/>
  <c r="AJ227" i="9"/>
  <c r="AI227" i="9"/>
  <c r="AH227" i="9"/>
  <c r="AG227" i="9"/>
  <c r="AF227" i="9"/>
  <c r="BK226" i="9"/>
  <c r="BJ226" i="9"/>
  <c r="BI226" i="9"/>
  <c r="BH226" i="9"/>
  <c r="BG226" i="9"/>
  <c r="BF226" i="9"/>
  <c r="BD226" i="9"/>
  <c r="BC226" i="9"/>
  <c r="BB226" i="9"/>
  <c r="BA226" i="9"/>
  <c r="AY226" i="9"/>
  <c r="AX226" i="9"/>
  <c r="AW226" i="9"/>
  <c r="AU226" i="9"/>
  <c r="AS226" i="9"/>
  <c r="AR226" i="9"/>
  <c r="AQ226" i="9"/>
  <c r="AP226" i="9"/>
  <c r="AO226" i="9"/>
  <c r="AN226" i="9"/>
  <c r="AL226" i="9"/>
  <c r="AK226" i="9"/>
  <c r="AJ226" i="9"/>
  <c r="AI226" i="9"/>
  <c r="AH226" i="9"/>
  <c r="AG226" i="9"/>
  <c r="AF226" i="9"/>
  <c r="BK225" i="9"/>
  <c r="BJ225" i="9"/>
  <c r="BI225" i="9"/>
  <c r="BH225" i="9"/>
  <c r="BG225" i="9"/>
  <c r="BF225" i="9"/>
  <c r="BD225" i="9"/>
  <c r="BC225" i="9"/>
  <c r="BB225" i="9"/>
  <c r="BA225" i="9"/>
  <c r="AY225" i="9"/>
  <c r="AX225" i="9"/>
  <c r="AW225" i="9"/>
  <c r="AU225" i="9"/>
  <c r="AS225" i="9"/>
  <c r="AR225" i="9"/>
  <c r="AQ225" i="9"/>
  <c r="AP225" i="9"/>
  <c r="AO225" i="9"/>
  <c r="AN225" i="9"/>
  <c r="AL225" i="9"/>
  <c r="AK225" i="9"/>
  <c r="AJ225" i="9"/>
  <c r="AI225" i="9"/>
  <c r="AH225" i="9"/>
  <c r="AG225" i="9"/>
  <c r="AF225" i="9"/>
  <c r="BK224" i="9"/>
  <c r="BJ224" i="9"/>
  <c r="BI224" i="9"/>
  <c r="BH224" i="9"/>
  <c r="BG224" i="9"/>
  <c r="BF224" i="9"/>
  <c r="BD224" i="9"/>
  <c r="BC224" i="9"/>
  <c r="BB224" i="9"/>
  <c r="BA224" i="9"/>
  <c r="AY224" i="9"/>
  <c r="AX224" i="9"/>
  <c r="AW224" i="9"/>
  <c r="AU224" i="9"/>
  <c r="AS224" i="9"/>
  <c r="AR224" i="9"/>
  <c r="AQ224" i="9"/>
  <c r="AP224" i="9"/>
  <c r="AO224" i="9"/>
  <c r="AN224" i="9"/>
  <c r="AL224" i="9"/>
  <c r="AK224" i="9"/>
  <c r="AJ224" i="9"/>
  <c r="AI224" i="9"/>
  <c r="AH224" i="9"/>
  <c r="AG224" i="9"/>
  <c r="AF224" i="9"/>
  <c r="BK223" i="9"/>
  <c r="BJ223" i="9"/>
  <c r="BI223" i="9"/>
  <c r="BH223" i="9"/>
  <c r="BG223" i="9"/>
  <c r="BF223" i="9"/>
  <c r="BD223" i="9"/>
  <c r="BC223" i="9"/>
  <c r="BB223" i="9"/>
  <c r="BA223" i="9"/>
  <c r="AY223" i="9"/>
  <c r="AX223" i="9"/>
  <c r="AW223" i="9"/>
  <c r="AU223" i="9"/>
  <c r="AS223" i="9"/>
  <c r="AR223" i="9"/>
  <c r="AQ223" i="9"/>
  <c r="AP223" i="9"/>
  <c r="AO223" i="9"/>
  <c r="AN223" i="9"/>
  <c r="AL223" i="9"/>
  <c r="AK223" i="9"/>
  <c r="AJ223" i="9"/>
  <c r="AI223" i="9"/>
  <c r="AH223" i="9"/>
  <c r="AG223" i="9"/>
  <c r="AF223" i="9"/>
  <c r="BK222" i="9"/>
  <c r="BJ222" i="9"/>
  <c r="BI222" i="9"/>
  <c r="BH222" i="9"/>
  <c r="BG222" i="9"/>
  <c r="BF222" i="9"/>
  <c r="BD222" i="9"/>
  <c r="BC222" i="9"/>
  <c r="BB222" i="9"/>
  <c r="BA222" i="9"/>
  <c r="AY222" i="9"/>
  <c r="AX222" i="9"/>
  <c r="AW222" i="9"/>
  <c r="AU222" i="9"/>
  <c r="AS222" i="9"/>
  <c r="AR222" i="9"/>
  <c r="AQ222" i="9"/>
  <c r="AP222" i="9"/>
  <c r="AO222" i="9"/>
  <c r="AN222" i="9"/>
  <c r="AL222" i="9"/>
  <c r="AK222" i="9"/>
  <c r="AJ222" i="9"/>
  <c r="AI222" i="9"/>
  <c r="AH222" i="9"/>
  <c r="AG222" i="9"/>
  <c r="AF222" i="9"/>
  <c r="BK221" i="9"/>
  <c r="BJ221" i="9"/>
  <c r="BI221" i="9"/>
  <c r="BH221" i="9"/>
  <c r="BG221" i="9"/>
  <c r="BF221" i="9"/>
  <c r="BD221" i="9"/>
  <c r="BC221" i="9"/>
  <c r="BB221" i="9"/>
  <c r="BA221" i="9"/>
  <c r="AY221" i="9"/>
  <c r="AX221" i="9"/>
  <c r="AW221" i="9"/>
  <c r="AU221" i="9"/>
  <c r="AS221" i="9"/>
  <c r="AR221" i="9"/>
  <c r="AQ221" i="9"/>
  <c r="AP221" i="9"/>
  <c r="AO221" i="9"/>
  <c r="AN221" i="9"/>
  <c r="AL221" i="9"/>
  <c r="AK221" i="9"/>
  <c r="AJ221" i="9"/>
  <c r="AI221" i="9"/>
  <c r="AH221" i="9"/>
  <c r="AG221" i="9"/>
  <c r="AF221" i="9"/>
  <c r="BK220" i="9"/>
  <c r="BJ220" i="9"/>
  <c r="BI220" i="9"/>
  <c r="BH220" i="9"/>
  <c r="BG220" i="9"/>
  <c r="BF220" i="9"/>
  <c r="BD220" i="9"/>
  <c r="BC220" i="9"/>
  <c r="BB220" i="9"/>
  <c r="BA220" i="9"/>
  <c r="AY220" i="9"/>
  <c r="AX220" i="9"/>
  <c r="AW220" i="9"/>
  <c r="AU220" i="9"/>
  <c r="AS220" i="9"/>
  <c r="AR220" i="9"/>
  <c r="AQ220" i="9"/>
  <c r="AP220" i="9"/>
  <c r="AO220" i="9"/>
  <c r="AN220" i="9"/>
  <c r="AL220" i="9"/>
  <c r="AK220" i="9"/>
  <c r="AJ220" i="9"/>
  <c r="AI220" i="9"/>
  <c r="AH220" i="9"/>
  <c r="AG220" i="9"/>
  <c r="AF220" i="9"/>
  <c r="BK219" i="9"/>
  <c r="BJ219" i="9"/>
  <c r="BI219" i="9"/>
  <c r="BH219" i="9"/>
  <c r="BG219" i="9"/>
  <c r="BF219" i="9"/>
  <c r="BD219" i="9"/>
  <c r="BC219" i="9"/>
  <c r="BB219" i="9"/>
  <c r="BA219" i="9"/>
  <c r="AY219" i="9"/>
  <c r="AX219" i="9"/>
  <c r="AW219" i="9"/>
  <c r="AU219" i="9"/>
  <c r="AS219" i="9"/>
  <c r="AR219" i="9"/>
  <c r="AQ219" i="9"/>
  <c r="AP219" i="9"/>
  <c r="AO219" i="9"/>
  <c r="AN219" i="9"/>
  <c r="AL219" i="9"/>
  <c r="AK219" i="9"/>
  <c r="AJ219" i="9"/>
  <c r="AI219" i="9"/>
  <c r="AH219" i="9"/>
  <c r="AG219" i="9"/>
  <c r="AF219" i="9"/>
  <c r="BK218" i="9"/>
  <c r="BJ218" i="9"/>
  <c r="BI218" i="9"/>
  <c r="BH218" i="9"/>
  <c r="BG218" i="9"/>
  <c r="BF218" i="9"/>
  <c r="BD218" i="9"/>
  <c r="BC218" i="9"/>
  <c r="BB218" i="9"/>
  <c r="BA218" i="9"/>
  <c r="AY218" i="9"/>
  <c r="AX218" i="9"/>
  <c r="AW218" i="9"/>
  <c r="AU218" i="9"/>
  <c r="AS218" i="9"/>
  <c r="AR218" i="9"/>
  <c r="AQ218" i="9"/>
  <c r="AP218" i="9"/>
  <c r="AO218" i="9"/>
  <c r="AN218" i="9"/>
  <c r="AL218" i="9"/>
  <c r="AK218" i="9"/>
  <c r="AJ218" i="9"/>
  <c r="AI218" i="9"/>
  <c r="AH218" i="9"/>
  <c r="AG218" i="9"/>
  <c r="AF218" i="9"/>
  <c r="BK217" i="9"/>
  <c r="BJ217" i="9"/>
  <c r="BI217" i="9"/>
  <c r="BH217" i="9"/>
  <c r="BG217" i="9"/>
  <c r="BF217" i="9"/>
  <c r="BD217" i="9"/>
  <c r="BC217" i="9"/>
  <c r="BB217" i="9"/>
  <c r="BA217" i="9"/>
  <c r="AY217" i="9"/>
  <c r="AX217" i="9"/>
  <c r="AW217" i="9"/>
  <c r="AU217" i="9"/>
  <c r="AS217" i="9"/>
  <c r="AR217" i="9"/>
  <c r="AQ217" i="9"/>
  <c r="AP217" i="9"/>
  <c r="AO217" i="9"/>
  <c r="AN217" i="9"/>
  <c r="AL217" i="9"/>
  <c r="AK217" i="9"/>
  <c r="AJ217" i="9"/>
  <c r="AI217" i="9"/>
  <c r="AH217" i="9"/>
  <c r="AG217" i="9"/>
  <c r="AF217" i="9"/>
  <c r="BK216" i="9"/>
  <c r="BJ216" i="9"/>
  <c r="BI216" i="9"/>
  <c r="BH216" i="9"/>
  <c r="BG216" i="9"/>
  <c r="BF216" i="9"/>
  <c r="BD216" i="9"/>
  <c r="BC216" i="9"/>
  <c r="BB216" i="9"/>
  <c r="BA216" i="9"/>
  <c r="AY216" i="9"/>
  <c r="AX216" i="9"/>
  <c r="AW216" i="9"/>
  <c r="AU216" i="9"/>
  <c r="AS216" i="9"/>
  <c r="AR216" i="9"/>
  <c r="AQ216" i="9"/>
  <c r="AP216" i="9"/>
  <c r="AO216" i="9"/>
  <c r="AN216" i="9"/>
  <c r="AL216" i="9"/>
  <c r="AK216" i="9"/>
  <c r="AJ216" i="9"/>
  <c r="AI216" i="9"/>
  <c r="AH216" i="9"/>
  <c r="AG216" i="9"/>
  <c r="AF216" i="9"/>
  <c r="BK215" i="9"/>
  <c r="BJ215" i="9"/>
  <c r="BI215" i="9"/>
  <c r="BH215" i="9"/>
  <c r="BG215" i="9"/>
  <c r="BF215" i="9"/>
  <c r="BD215" i="9"/>
  <c r="BC215" i="9"/>
  <c r="BB215" i="9"/>
  <c r="BA215" i="9"/>
  <c r="AY215" i="9"/>
  <c r="AX215" i="9"/>
  <c r="AW215" i="9"/>
  <c r="AU215" i="9"/>
  <c r="AS215" i="9"/>
  <c r="AR215" i="9"/>
  <c r="AQ215" i="9"/>
  <c r="AP215" i="9"/>
  <c r="AO215" i="9"/>
  <c r="AN215" i="9"/>
  <c r="AL215" i="9"/>
  <c r="AK215" i="9"/>
  <c r="AJ215" i="9"/>
  <c r="AI215" i="9"/>
  <c r="AH215" i="9"/>
  <c r="AG215" i="9"/>
  <c r="AF215" i="9"/>
  <c r="BK214" i="9"/>
  <c r="BJ214" i="9"/>
  <c r="BI214" i="9"/>
  <c r="BH214" i="9"/>
  <c r="BG214" i="9"/>
  <c r="BF214" i="9"/>
  <c r="BD214" i="9"/>
  <c r="BC214" i="9"/>
  <c r="BB214" i="9"/>
  <c r="BA214" i="9"/>
  <c r="AY214" i="9"/>
  <c r="AX214" i="9"/>
  <c r="AW214" i="9"/>
  <c r="AU214" i="9"/>
  <c r="AS214" i="9"/>
  <c r="AR214" i="9"/>
  <c r="AQ214" i="9"/>
  <c r="AP214" i="9"/>
  <c r="AO214" i="9"/>
  <c r="AN214" i="9"/>
  <c r="AL214" i="9"/>
  <c r="AK214" i="9"/>
  <c r="AJ214" i="9"/>
  <c r="AI214" i="9"/>
  <c r="AH214" i="9"/>
  <c r="AG214" i="9"/>
  <c r="AF214" i="9"/>
  <c r="BK213" i="9"/>
  <c r="BJ213" i="9"/>
  <c r="BI213" i="9"/>
  <c r="BH213" i="9"/>
  <c r="BG213" i="9"/>
  <c r="BF213" i="9"/>
  <c r="BD213" i="9"/>
  <c r="BC213" i="9"/>
  <c r="BB213" i="9"/>
  <c r="BA213" i="9"/>
  <c r="AY213" i="9"/>
  <c r="AX213" i="9"/>
  <c r="AW213" i="9"/>
  <c r="AU213" i="9"/>
  <c r="AS213" i="9"/>
  <c r="AR213" i="9"/>
  <c r="AQ213" i="9"/>
  <c r="AP213" i="9"/>
  <c r="AO213" i="9"/>
  <c r="AN213" i="9"/>
  <c r="AL213" i="9"/>
  <c r="AK213" i="9"/>
  <c r="AJ213" i="9"/>
  <c r="AI213" i="9"/>
  <c r="AH213" i="9"/>
  <c r="AG213" i="9"/>
  <c r="AF213" i="9"/>
  <c r="BK212" i="9"/>
  <c r="BJ212" i="9"/>
  <c r="BI212" i="9"/>
  <c r="BH212" i="9"/>
  <c r="BG212" i="9"/>
  <c r="BF212" i="9"/>
  <c r="BD212" i="9"/>
  <c r="BC212" i="9"/>
  <c r="BB212" i="9"/>
  <c r="BA212" i="9"/>
  <c r="AY212" i="9"/>
  <c r="AX212" i="9"/>
  <c r="AW212" i="9"/>
  <c r="AU212" i="9"/>
  <c r="AS212" i="9"/>
  <c r="AR212" i="9"/>
  <c r="AQ212" i="9"/>
  <c r="AP212" i="9"/>
  <c r="AO212" i="9"/>
  <c r="AN212" i="9"/>
  <c r="AL212" i="9"/>
  <c r="AK212" i="9"/>
  <c r="AJ212" i="9"/>
  <c r="AI212" i="9"/>
  <c r="AH212" i="9"/>
  <c r="AG212" i="9"/>
  <c r="AF212" i="9"/>
  <c r="BK211" i="9"/>
  <c r="BJ211" i="9"/>
  <c r="BI211" i="9"/>
  <c r="BH211" i="9"/>
  <c r="BG211" i="9"/>
  <c r="BF211" i="9"/>
  <c r="BD211" i="9"/>
  <c r="BC211" i="9"/>
  <c r="BB211" i="9"/>
  <c r="BA211" i="9"/>
  <c r="AY211" i="9"/>
  <c r="AX211" i="9"/>
  <c r="AW211" i="9"/>
  <c r="AU211" i="9"/>
  <c r="AS211" i="9"/>
  <c r="AR211" i="9"/>
  <c r="AQ211" i="9"/>
  <c r="AP211" i="9"/>
  <c r="AO211" i="9"/>
  <c r="AN211" i="9"/>
  <c r="AL211" i="9"/>
  <c r="AK211" i="9"/>
  <c r="AJ211" i="9"/>
  <c r="AI211" i="9"/>
  <c r="AH211" i="9"/>
  <c r="AG211" i="9"/>
  <c r="AF211" i="9"/>
  <c r="BK210" i="9"/>
  <c r="BJ210" i="9"/>
  <c r="BI210" i="9"/>
  <c r="BH210" i="9"/>
  <c r="BG210" i="9"/>
  <c r="BF210" i="9"/>
  <c r="BD210" i="9"/>
  <c r="BC210" i="9"/>
  <c r="BB210" i="9"/>
  <c r="BA210" i="9"/>
  <c r="AY210" i="9"/>
  <c r="AX210" i="9"/>
  <c r="AW210" i="9"/>
  <c r="AU210" i="9"/>
  <c r="AS210" i="9"/>
  <c r="AR210" i="9"/>
  <c r="AQ210" i="9"/>
  <c r="AP210" i="9"/>
  <c r="AO210" i="9"/>
  <c r="AN210" i="9"/>
  <c r="AL210" i="9"/>
  <c r="AK210" i="9"/>
  <c r="AJ210" i="9"/>
  <c r="AI210" i="9"/>
  <c r="AH210" i="9"/>
  <c r="AG210" i="9"/>
  <c r="AF210" i="9"/>
  <c r="BK209" i="9"/>
  <c r="BJ209" i="9"/>
  <c r="BI209" i="9"/>
  <c r="BH209" i="9"/>
  <c r="BG209" i="9"/>
  <c r="BF209" i="9"/>
  <c r="BD209" i="9"/>
  <c r="BC209" i="9"/>
  <c r="BB209" i="9"/>
  <c r="BA209" i="9"/>
  <c r="AY209" i="9"/>
  <c r="AX209" i="9"/>
  <c r="AW209" i="9"/>
  <c r="AU209" i="9"/>
  <c r="AS209" i="9"/>
  <c r="AR209" i="9"/>
  <c r="AQ209" i="9"/>
  <c r="AP209" i="9"/>
  <c r="AO209" i="9"/>
  <c r="AN209" i="9"/>
  <c r="AL209" i="9"/>
  <c r="AK209" i="9"/>
  <c r="AJ209" i="9"/>
  <c r="AI209" i="9"/>
  <c r="AH209" i="9"/>
  <c r="AG209" i="9"/>
  <c r="AF209" i="9"/>
  <c r="BK208" i="9"/>
  <c r="BJ208" i="9"/>
  <c r="BI208" i="9"/>
  <c r="BH208" i="9"/>
  <c r="BG208" i="9"/>
  <c r="BF208" i="9"/>
  <c r="BD208" i="9"/>
  <c r="BC208" i="9"/>
  <c r="BB208" i="9"/>
  <c r="BA208" i="9"/>
  <c r="AY208" i="9"/>
  <c r="AX208" i="9"/>
  <c r="AW208" i="9"/>
  <c r="AU208" i="9"/>
  <c r="AS208" i="9"/>
  <c r="AR208" i="9"/>
  <c r="AQ208" i="9"/>
  <c r="AP208" i="9"/>
  <c r="AO208" i="9"/>
  <c r="AN208" i="9"/>
  <c r="AL208" i="9"/>
  <c r="AK208" i="9"/>
  <c r="AJ208" i="9"/>
  <c r="AI208" i="9"/>
  <c r="AH208" i="9"/>
  <c r="AG208" i="9"/>
  <c r="AF208" i="9"/>
  <c r="BK207" i="9"/>
  <c r="BJ207" i="9"/>
  <c r="BI207" i="9"/>
  <c r="BH207" i="9"/>
  <c r="BG207" i="9"/>
  <c r="BF207" i="9"/>
  <c r="BD207" i="9"/>
  <c r="BC207" i="9"/>
  <c r="BB207" i="9"/>
  <c r="BA207" i="9"/>
  <c r="AY207" i="9"/>
  <c r="AX207" i="9"/>
  <c r="AW207" i="9"/>
  <c r="AU207" i="9"/>
  <c r="AS207" i="9"/>
  <c r="AR207" i="9"/>
  <c r="AQ207" i="9"/>
  <c r="AP207" i="9"/>
  <c r="AO207" i="9"/>
  <c r="AN207" i="9"/>
  <c r="AL207" i="9"/>
  <c r="AK207" i="9"/>
  <c r="AJ207" i="9"/>
  <c r="AI207" i="9"/>
  <c r="AH207" i="9"/>
  <c r="AG207" i="9"/>
  <c r="AF207" i="9"/>
  <c r="BK206" i="9"/>
  <c r="BJ206" i="9"/>
  <c r="BI206" i="9"/>
  <c r="BH206" i="9"/>
  <c r="BG206" i="9"/>
  <c r="BF206" i="9"/>
  <c r="BD206" i="9"/>
  <c r="BC206" i="9"/>
  <c r="BB206" i="9"/>
  <c r="BA206" i="9"/>
  <c r="AY206" i="9"/>
  <c r="AX206" i="9"/>
  <c r="AW206" i="9"/>
  <c r="AU206" i="9"/>
  <c r="AS206" i="9"/>
  <c r="AR206" i="9"/>
  <c r="AQ206" i="9"/>
  <c r="AP206" i="9"/>
  <c r="AO206" i="9"/>
  <c r="AN206" i="9"/>
  <c r="AL206" i="9"/>
  <c r="AK206" i="9"/>
  <c r="AJ206" i="9"/>
  <c r="AI206" i="9"/>
  <c r="AH206" i="9"/>
  <c r="AG206" i="9"/>
  <c r="AF206" i="9"/>
  <c r="BK205" i="9"/>
  <c r="BJ205" i="9"/>
  <c r="BI205" i="9"/>
  <c r="BH205" i="9"/>
  <c r="BG205" i="9"/>
  <c r="BF205" i="9"/>
  <c r="BD205" i="9"/>
  <c r="BC205" i="9"/>
  <c r="BB205" i="9"/>
  <c r="BA205" i="9"/>
  <c r="AY205" i="9"/>
  <c r="AX205" i="9"/>
  <c r="AW205" i="9"/>
  <c r="AU205" i="9"/>
  <c r="AS205" i="9"/>
  <c r="AR205" i="9"/>
  <c r="AQ205" i="9"/>
  <c r="AP205" i="9"/>
  <c r="AO205" i="9"/>
  <c r="AN205" i="9"/>
  <c r="AL205" i="9"/>
  <c r="AK205" i="9"/>
  <c r="AJ205" i="9"/>
  <c r="AI205" i="9"/>
  <c r="AH205" i="9"/>
  <c r="AG205" i="9"/>
  <c r="AF205" i="9"/>
  <c r="BK204" i="9"/>
  <c r="BJ204" i="9"/>
  <c r="BI204" i="9"/>
  <c r="BH204" i="9"/>
  <c r="BG204" i="9"/>
  <c r="BF204" i="9"/>
  <c r="BD204" i="9"/>
  <c r="BC204" i="9"/>
  <c r="BB204" i="9"/>
  <c r="BA204" i="9"/>
  <c r="AY204" i="9"/>
  <c r="AX204" i="9"/>
  <c r="AW204" i="9"/>
  <c r="AU204" i="9"/>
  <c r="AS204" i="9"/>
  <c r="AR204" i="9"/>
  <c r="AQ204" i="9"/>
  <c r="AP204" i="9"/>
  <c r="AO204" i="9"/>
  <c r="AN204" i="9"/>
  <c r="AL204" i="9"/>
  <c r="AK204" i="9"/>
  <c r="AJ204" i="9"/>
  <c r="AI204" i="9"/>
  <c r="AH204" i="9"/>
  <c r="AG204" i="9"/>
  <c r="AF204" i="9"/>
  <c r="BK203" i="9"/>
  <c r="BJ203" i="9"/>
  <c r="BI203" i="9"/>
  <c r="BH203" i="9"/>
  <c r="BG203" i="9"/>
  <c r="BF203" i="9"/>
  <c r="BD203" i="9"/>
  <c r="BC203" i="9"/>
  <c r="BB203" i="9"/>
  <c r="BA203" i="9"/>
  <c r="AY203" i="9"/>
  <c r="AX203" i="9"/>
  <c r="AW203" i="9"/>
  <c r="AU203" i="9"/>
  <c r="AS203" i="9"/>
  <c r="AR203" i="9"/>
  <c r="AQ203" i="9"/>
  <c r="AP203" i="9"/>
  <c r="AO203" i="9"/>
  <c r="AN203" i="9"/>
  <c r="AL203" i="9"/>
  <c r="AK203" i="9"/>
  <c r="AJ203" i="9"/>
  <c r="AI203" i="9"/>
  <c r="AH203" i="9"/>
  <c r="AG203" i="9"/>
  <c r="AF203" i="9"/>
  <c r="BK202" i="9"/>
  <c r="BJ202" i="9"/>
  <c r="BI202" i="9"/>
  <c r="BH202" i="9"/>
  <c r="BG202" i="9"/>
  <c r="BF202" i="9"/>
  <c r="BD202" i="9"/>
  <c r="BC202" i="9"/>
  <c r="BB202" i="9"/>
  <c r="BA202" i="9"/>
  <c r="AY202" i="9"/>
  <c r="AX202" i="9"/>
  <c r="AW202" i="9"/>
  <c r="AU202" i="9"/>
  <c r="AS202" i="9"/>
  <c r="AR202" i="9"/>
  <c r="AQ202" i="9"/>
  <c r="AP202" i="9"/>
  <c r="AO202" i="9"/>
  <c r="AN202" i="9"/>
  <c r="AL202" i="9"/>
  <c r="AK202" i="9"/>
  <c r="AJ202" i="9"/>
  <c r="AI202" i="9"/>
  <c r="AH202" i="9"/>
  <c r="AG202" i="9"/>
  <c r="AF202" i="9"/>
  <c r="BK201" i="9"/>
  <c r="BJ201" i="9"/>
  <c r="BI201" i="9"/>
  <c r="BH201" i="9"/>
  <c r="BG201" i="9"/>
  <c r="BF201" i="9"/>
  <c r="BD201" i="9"/>
  <c r="BC201" i="9"/>
  <c r="BB201" i="9"/>
  <c r="BA201" i="9"/>
  <c r="AY201" i="9"/>
  <c r="AX201" i="9"/>
  <c r="AW201" i="9"/>
  <c r="AU201" i="9"/>
  <c r="AS201" i="9"/>
  <c r="AR201" i="9"/>
  <c r="AQ201" i="9"/>
  <c r="AP201" i="9"/>
  <c r="AO201" i="9"/>
  <c r="AN201" i="9"/>
  <c r="AL201" i="9"/>
  <c r="AK201" i="9"/>
  <c r="AJ201" i="9"/>
  <c r="AI201" i="9"/>
  <c r="AH201" i="9"/>
  <c r="AG201" i="9"/>
  <c r="AF201" i="9"/>
  <c r="BK200" i="9"/>
  <c r="BJ200" i="9"/>
  <c r="BI200" i="9"/>
  <c r="BH200" i="9"/>
  <c r="BG200" i="9"/>
  <c r="BF200" i="9"/>
  <c r="BD200" i="9"/>
  <c r="BC200" i="9"/>
  <c r="BB200" i="9"/>
  <c r="BA200" i="9"/>
  <c r="AY200" i="9"/>
  <c r="AX200" i="9"/>
  <c r="AW200" i="9"/>
  <c r="AU200" i="9"/>
  <c r="AS200" i="9"/>
  <c r="AR200" i="9"/>
  <c r="AQ200" i="9"/>
  <c r="AP200" i="9"/>
  <c r="AO200" i="9"/>
  <c r="AN200" i="9"/>
  <c r="AL200" i="9"/>
  <c r="AK200" i="9"/>
  <c r="AJ200" i="9"/>
  <c r="AI200" i="9"/>
  <c r="AH200" i="9"/>
  <c r="AG200" i="9"/>
  <c r="AF200" i="9"/>
  <c r="BK199" i="9"/>
  <c r="BJ199" i="9"/>
  <c r="BI199" i="9"/>
  <c r="BH199" i="9"/>
  <c r="BG199" i="9"/>
  <c r="BF199" i="9"/>
  <c r="BD199" i="9"/>
  <c r="BC199" i="9"/>
  <c r="BB199" i="9"/>
  <c r="BA199" i="9"/>
  <c r="AY199" i="9"/>
  <c r="AX199" i="9"/>
  <c r="AW199" i="9"/>
  <c r="AU199" i="9"/>
  <c r="AS199" i="9"/>
  <c r="AR199" i="9"/>
  <c r="AQ199" i="9"/>
  <c r="AP199" i="9"/>
  <c r="AO199" i="9"/>
  <c r="AN199" i="9"/>
  <c r="AL199" i="9"/>
  <c r="AK199" i="9"/>
  <c r="AJ199" i="9"/>
  <c r="AI199" i="9"/>
  <c r="AH199" i="9"/>
  <c r="AG199" i="9"/>
  <c r="AF199" i="9"/>
  <c r="BK198" i="9"/>
  <c r="BJ198" i="9"/>
  <c r="BI198" i="9"/>
  <c r="BH198" i="9"/>
  <c r="BG198" i="9"/>
  <c r="BF198" i="9"/>
  <c r="BD198" i="9"/>
  <c r="BC198" i="9"/>
  <c r="BB198" i="9"/>
  <c r="BA198" i="9"/>
  <c r="AY198" i="9"/>
  <c r="AX198" i="9"/>
  <c r="AW198" i="9"/>
  <c r="AU198" i="9"/>
  <c r="AS198" i="9"/>
  <c r="AR198" i="9"/>
  <c r="AQ198" i="9"/>
  <c r="AP198" i="9"/>
  <c r="AO198" i="9"/>
  <c r="AN198" i="9"/>
  <c r="AL198" i="9"/>
  <c r="AK198" i="9"/>
  <c r="AJ198" i="9"/>
  <c r="AI198" i="9"/>
  <c r="AH198" i="9"/>
  <c r="AG198" i="9"/>
  <c r="AF198" i="9"/>
  <c r="BK197" i="9"/>
  <c r="BJ197" i="9"/>
  <c r="BI197" i="9"/>
  <c r="BH197" i="9"/>
  <c r="BG197" i="9"/>
  <c r="BF197" i="9"/>
  <c r="BD197" i="9"/>
  <c r="BC197" i="9"/>
  <c r="BB197" i="9"/>
  <c r="BA197" i="9"/>
  <c r="AY197" i="9"/>
  <c r="AX197" i="9"/>
  <c r="AW197" i="9"/>
  <c r="AU197" i="9"/>
  <c r="AS197" i="9"/>
  <c r="AR197" i="9"/>
  <c r="AQ197" i="9"/>
  <c r="AP197" i="9"/>
  <c r="AO197" i="9"/>
  <c r="AN197" i="9"/>
  <c r="AL197" i="9"/>
  <c r="AK197" i="9"/>
  <c r="AJ197" i="9"/>
  <c r="AI197" i="9"/>
  <c r="AH197" i="9"/>
  <c r="AG197" i="9"/>
  <c r="AF197" i="9"/>
  <c r="BK196" i="9"/>
  <c r="BJ196" i="9"/>
  <c r="BI196" i="9"/>
  <c r="BH196" i="9"/>
  <c r="BG196" i="9"/>
  <c r="BF196" i="9"/>
  <c r="BD196" i="9"/>
  <c r="BC196" i="9"/>
  <c r="BB196" i="9"/>
  <c r="BA196" i="9"/>
  <c r="AY196" i="9"/>
  <c r="AX196" i="9"/>
  <c r="AW196" i="9"/>
  <c r="AU196" i="9"/>
  <c r="AS196" i="9"/>
  <c r="AR196" i="9"/>
  <c r="AQ196" i="9"/>
  <c r="AP196" i="9"/>
  <c r="AO196" i="9"/>
  <c r="AN196" i="9"/>
  <c r="AL196" i="9"/>
  <c r="AK196" i="9"/>
  <c r="AJ196" i="9"/>
  <c r="AI196" i="9"/>
  <c r="AH196" i="9"/>
  <c r="AG196" i="9"/>
  <c r="AF196" i="9"/>
  <c r="BK195" i="9"/>
  <c r="BJ195" i="9"/>
  <c r="BI195" i="9"/>
  <c r="BH195" i="9"/>
  <c r="BG195" i="9"/>
  <c r="BF195" i="9"/>
  <c r="BD195" i="9"/>
  <c r="BC195" i="9"/>
  <c r="BB195" i="9"/>
  <c r="BA195" i="9"/>
  <c r="AY195" i="9"/>
  <c r="AX195" i="9"/>
  <c r="AW195" i="9"/>
  <c r="AU195" i="9"/>
  <c r="AS195" i="9"/>
  <c r="AR195" i="9"/>
  <c r="AQ195" i="9"/>
  <c r="AP195" i="9"/>
  <c r="AO195" i="9"/>
  <c r="AN195" i="9"/>
  <c r="AL195" i="9"/>
  <c r="AK195" i="9"/>
  <c r="AJ195" i="9"/>
  <c r="AI195" i="9"/>
  <c r="AH195" i="9"/>
  <c r="AG195" i="9"/>
  <c r="AF195" i="9"/>
  <c r="BK194" i="9"/>
  <c r="BJ194" i="9"/>
  <c r="BI194" i="9"/>
  <c r="BH194" i="9"/>
  <c r="BG194" i="9"/>
  <c r="BF194" i="9"/>
  <c r="BD194" i="9"/>
  <c r="BC194" i="9"/>
  <c r="BB194" i="9"/>
  <c r="BA194" i="9"/>
  <c r="AY194" i="9"/>
  <c r="AX194" i="9"/>
  <c r="AW194" i="9"/>
  <c r="AU194" i="9"/>
  <c r="AS194" i="9"/>
  <c r="AR194" i="9"/>
  <c r="AQ194" i="9"/>
  <c r="AP194" i="9"/>
  <c r="AO194" i="9"/>
  <c r="AN194" i="9"/>
  <c r="AL194" i="9"/>
  <c r="AK194" i="9"/>
  <c r="AJ194" i="9"/>
  <c r="AI194" i="9"/>
  <c r="AH194" i="9"/>
  <c r="AG194" i="9"/>
  <c r="AF194" i="9"/>
  <c r="BK193" i="9"/>
  <c r="BJ193" i="9"/>
  <c r="BI193" i="9"/>
  <c r="BH193" i="9"/>
  <c r="BG193" i="9"/>
  <c r="BF193" i="9"/>
  <c r="BD193" i="9"/>
  <c r="BC193" i="9"/>
  <c r="BB193" i="9"/>
  <c r="BA193" i="9"/>
  <c r="AY193" i="9"/>
  <c r="AX193" i="9"/>
  <c r="AW193" i="9"/>
  <c r="AU193" i="9"/>
  <c r="AS193" i="9"/>
  <c r="AR193" i="9"/>
  <c r="AQ193" i="9"/>
  <c r="AP193" i="9"/>
  <c r="AO193" i="9"/>
  <c r="AN193" i="9"/>
  <c r="AL193" i="9"/>
  <c r="AK193" i="9"/>
  <c r="AJ193" i="9"/>
  <c r="AI193" i="9"/>
  <c r="AH193" i="9"/>
  <c r="AG193" i="9"/>
  <c r="AF193" i="9"/>
  <c r="BK192" i="9"/>
  <c r="BJ192" i="9"/>
  <c r="BI192" i="9"/>
  <c r="BH192" i="9"/>
  <c r="BG192" i="9"/>
  <c r="BF192" i="9"/>
  <c r="BD192" i="9"/>
  <c r="BC192" i="9"/>
  <c r="BB192" i="9"/>
  <c r="BA192" i="9"/>
  <c r="AY192" i="9"/>
  <c r="AX192" i="9"/>
  <c r="AW192" i="9"/>
  <c r="AU192" i="9"/>
  <c r="AS192" i="9"/>
  <c r="AR192" i="9"/>
  <c r="AQ192" i="9"/>
  <c r="AP192" i="9"/>
  <c r="AO192" i="9"/>
  <c r="AN192" i="9"/>
  <c r="AL192" i="9"/>
  <c r="AK192" i="9"/>
  <c r="AJ192" i="9"/>
  <c r="AI192" i="9"/>
  <c r="AH192" i="9"/>
  <c r="AG192" i="9"/>
  <c r="AF192" i="9"/>
  <c r="BK191" i="9"/>
  <c r="BJ191" i="9"/>
  <c r="BI191" i="9"/>
  <c r="BH191" i="9"/>
  <c r="BG191" i="9"/>
  <c r="BF191" i="9"/>
  <c r="BD191" i="9"/>
  <c r="BC191" i="9"/>
  <c r="BB191" i="9"/>
  <c r="BA191" i="9"/>
  <c r="AY191" i="9"/>
  <c r="AX191" i="9"/>
  <c r="AW191" i="9"/>
  <c r="AU191" i="9"/>
  <c r="AS191" i="9"/>
  <c r="AR191" i="9"/>
  <c r="AQ191" i="9"/>
  <c r="AP191" i="9"/>
  <c r="AO191" i="9"/>
  <c r="AN191" i="9"/>
  <c r="AL191" i="9"/>
  <c r="AK191" i="9"/>
  <c r="AJ191" i="9"/>
  <c r="AI191" i="9"/>
  <c r="AH191" i="9"/>
  <c r="AG191" i="9"/>
  <c r="AF191" i="9"/>
  <c r="BK190" i="9"/>
  <c r="BJ190" i="9"/>
  <c r="BI190" i="9"/>
  <c r="BH190" i="9"/>
  <c r="BG190" i="9"/>
  <c r="BF190" i="9"/>
  <c r="BD190" i="9"/>
  <c r="BC190" i="9"/>
  <c r="BB190" i="9"/>
  <c r="BA190" i="9"/>
  <c r="AY190" i="9"/>
  <c r="AX190" i="9"/>
  <c r="AW190" i="9"/>
  <c r="AU190" i="9"/>
  <c r="AS190" i="9"/>
  <c r="AR190" i="9"/>
  <c r="AQ190" i="9"/>
  <c r="AP190" i="9"/>
  <c r="AO190" i="9"/>
  <c r="AN190" i="9"/>
  <c r="AL190" i="9"/>
  <c r="AK190" i="9"/>
  <c r="AJ190" i="9"/>
  <c r="AI190" i="9"/>
  <c r="AH190" i="9"/>
  <c r="AG190" i="9"/>
  <c r="AF190" i="9"/>
  <c r="BK189" i="9"/>
  <c r="BJ189" i="9"/>
  <c r="BI189" i="9"/>
  <c r="BH189" i="9"/>
  <c r="BG189" i="9"/>
  <c r="BF189" i="9"/>
  <c r="BD189" i="9"/>
  <c r="BC189" i="9"/>
  <c r="BB189" i="9"/>
  <c r="BA189" i="9"/>
  <c r="AY189" i="9"/>
  <c r="AX189" i="9"/>
  <c r="AW189" i="9"/>
  <c r="AU189" i="9"/>
  <c r="AS189" i="9"/>
  <c r="AR189" i="9"/>
  <c r="AQ189" i="9"/>
  <c r="AP189" i="9"/>
  <c r="AO189" i="9"/>
  <c r="AN189" i="9"/>
  <c r="AL189" i="9"/>
  <c r="AK189" i="9"/>
  <c r="AJ189" i="9"/>
  <c r="AI189" i="9"/>
  <c r="AH189" i="9"/>
  <c r="AG189" i="9"/>
  <c r="AF189" i="9"/>
  <c r="BK188" i="9"/>
  <c r="BJ188" i="9"/>
  <c r="BI188" i="9"/>
  <c r="BH188" i="9"/>
  <c r="BG188" i="9"/>
  <c r="BF188" i="9"/>
  <c r="BD188" i="9"/>
  <c r="BC188" i="9"/>
  <c r="BB188" i="9"/>
  <c r="BA188" i="9"/>
  <c r="AY188" i="9"/>
  <c r="AX188" i="9"/>
  <c r="AW188" i="9"/>
  <c r="AU188" i="9"/>
  <c r="AS188" i="9"/>
  <c r="AR188" i="9"/>
  <c r="AQ188" i="9"/>
  <c r="AP188" i="9"/>
  <c r="AO188" i="9"/>
  <c r="AN188" i="9"/>
  <c r="AL188" i="9"/>
  <c r="AK188" i="9"/>
  <c r="AJ188" i="9"/>
  <c r="AI188" i="9"/>
  <c r="AH188" i="9"/>
  <c r="AG188" i="9"/>
  <c r="AF188" i="9"/>
  <c r="BK187" i="9"/>
  <c r="BJ187" i="9"/>
  <c r="BI187" i="9"/>
  <c r="BH187" i="9"/>
  <c r="BG187" i="9"/>
  <c r="BF187" i="9"/>
  <c r="BD187" i="9"/>
  <c r="BC187" i="9"/>
  <c r="BB187" i="9"/>
  <c r="BA187" i="9"/>
  <c r="AY187" i="9"/>
  <c r="AX187" i="9"/>
  <c r="AW187" i="9"/>
  <c r="AU187" i="9"/>
  <c r="AS187" i="9"/>
  <c r="AR187" i="9"/>
  <c r="AQ187" i="9"/>
  <c r="AP187" i="9"/>
  <c r="AO187" i="9"/>
  <c r="AN187" i="9"/>
  <c r="AL187" i="9"/>
  <c r="AK187" i="9"/>
  <c r="AJ187" i="9"/>
  <c r="AI187" i="9"/>
  <c r="AH187" i="9"/>
  <c r="AG187" i="9"/>
  <c r="AF187" i="9"/>
  <c r="BK186" i="9"/>
  <c r="BJ186" i="9"/>
  <c r="BI186" i="9"/>
  <c r="BH186" i="9"/>
  <c r="BG186" i="9"/>
  <c r="BF186" i="9"/>
  <c r="BD186" i="9"/>
  <c r="BC186" i="9"/>
  <c r="BB186" i="9"/>
  <c r="BA186" i="9"/>
  <c r="AY186" i="9"/>
  <c r="AX186" i="9"/>
  <c r="AW186" i="9"/>
  <c r="AU186" i="9"/>
  <c r="AS186" i="9"/>
  <c r="AR186" i="9"/>
  <c r="AQ186" i="9"/>
  <c r="AP186" i="9"/>
  <c r="AO186" i="9"/>
  <c r="AN186" i="9"/>
  <c r="AL186" i="9"/>
  <c r="AK186" i="9"/>
  <c r="AJ186" i="9"/>
  <c r="AI186" i="9"/>
  <c r="AH186" i="9"/>
  <c r="AG186" i="9"/>
  <c r="AF186" i="9"/>
  <c r="BK185" i="9"/>
  <c r="BJ185" i="9"/>
  <c r="BI185" i="9"/>
  <c r="BH185" i="9"/>
  <c r="BG185" i="9"/>
  <c r="BF185" i="9"/>
  <c r="BD185" i="9"/>
  <c r="BC185" i="9"/>
  <c r="BB185" i="9"/>
  <c r="BA185" i="9"/>
  <c r="AY185" i="9"/>
  <c r="AX185" i="9"/>
  <c r="AW185" i="9"/>
  <c r="AU185" i="9"/>
  <c r="AS185" i="9"/>
  <c r="AR185" i="9"/>
  <c r="AQ185" i="9"/>
  <c r="AP185" i="9"/>
  <c r="AO185" i="9"/>
  <c r="AN185" i="9"/>
  <c r="AL185" i="9"/>
  <c r="AK185" i="9"/>
  <c r="AJ185" i="9"/>
  <c r="AI185" i="9"/>
  <c r="AH185" i="9"/>
  <c r="AG185" i="9"/>
  <c r="AF185" i="9"/>
  <c r="BK184" i="9"/>
  <c r="BJ184" i="9"/>
  <c r="BI184" i="9"/>
  <c r="BH184" i="9"/>
  <c r="BG184" i="9"/>
  <c r="BF184" i="9"/>
  <c r="BD184" i="9"/>
  <c r="BC184" i="9"/>
  <c r="BB184" i="9"/>
  <c r="BA184" i="9"/>
  <c r="AY184" i="9"/>
  <c r="AX184" i="9"/>
  <c r="AW184" i="9"/>
  <c r="AU184" i="9"/>
  <c r="AS184" i="9"/>
  <c r="AR184" i="9"/>
  <c r="AQ184" i="9"/>
  <c r="AP184" i="9"/>
  <c r="AO184" i="9"/>
  <c r="AN184" i="9"/>
  <c r="AL184" i="9"/>
  <c r="AK184" i="9"/>
  <c r="AJ184" i="9"/>
  <c r="AI184" i="9"/>
  <c r="AH184" i="9"/>
  <c r="AG184" i="9"/>
  <c r="AF184" i="9"/>
  <c r="BK183" i="9"/>
  <c r="BJ183" i="9"/>
  <c r="BI183" i="9"/>
  <c r="BH183" i="9"/>
  <c r="BG183" i="9"/>
  <c r="BF183" i="9"/>
  <c r="BD183" i="9"/>
  <c r="BC183" i="9"/>
  <c r="BB183" i="9"/>
  <c r="BA183" i="9"/>
  <c r="AY183" i="9"/>
  <c r="AX183" i="9"/>
  <c r="AW183" i="9"/>
  <c r="AU183" i="9"/>
  <c r="AS183" i="9"/>
  <c r="AR183" i="9"/>
  <c r="AQ183" i="9"/>
  <c r="AP183" i="9"/>
  <c r="AO183" i="9"/>
  <c r="AN183" i="9"/>
  <c r="AL183" i="9"/>
  <c r="AK183" i="9"/>
  <c r="AJ183" i="9"/>
  <c r="AI183" i="9"/>
  <c r="AH183" i="9"/>
  <c r="AG183" i="9"/>
  <c r="AF183" i="9"/>
  <c r="BK182" i="9"/>
  <c r="BJ182" i="9"/>
  <c r="BI182" i="9"/>
  <c r="BH182" i="9"/>
  <c r="BG182" i="9"/>
  <c r="BF182" i="9"/>
  <c r="BD182" i="9"/>
  <c r="BC182" i="9"/>
  <c r="BB182" i="9"/>
  <c r="BA182" i="9"/>
  <c r="AY182" i="9"/>
  <c r="AX182" i="9"/>
  <c r="AW182" i="9"/>
  <c r="AU182" i="9"/>
  <c r="AS182" i="9"/>
  <c r="AR182" i="9"/>
  <c r="AQ182" i="9"/>
  <c r="AP182" i="9"/>
  <c r="AO182" i="9"/>
  <c r="AN182" i="9"/>
  <c r="AL182" i="9"/>
  <c r="AK182" i="9"/>
  <c r="AJ182" i="9"/>
  <c r="AI182" i="9"/>
  <c r="AH182" i="9"/>
  <c r="AG182" i="9"/>
  <c r="AF182" i="9"/>
  <c r="BK181" i="9"/>
  <c r="BJ181" i="9"/>
  <c r="BI181" i="9"/>
  <c r="BH181" i="9"/>
  <c r="BG181" i="9"/>
  <c r="BF181" i="9"/>
  <c r="BD181" i="9"/>
  <c r="BC181" i="9"/>
  <c r="BB181" i="9"/>
  <c r="BA181" i="9"/>
  <c r="AY181" i="9"/>
  <c r="AX181" i="9"/>
  <c r="AW181" i="9"/>
  <c r="AU181" i="9"/>
  <c r="AS181" i="9"/>
  <c r="AR181" i="9"/>
  <c r="AQ181" i="9"/>
  <c r="AP181" i="9"/>
  <c r="AO181" i="9"/>
  <c r="AN181" i="9"/>
  <c r="AL181" i="9"/>
  <c r="AK181" i="9"/>
  <c r="AJ181" i="9"/>
  <c r="AI181" i="9"/>
  <c r="AH181" i="9"/>
  <c r="AG181" i="9"/>
  <c r="AF181" i="9"/>
  <c r="BK180" i="9"/>
  <c r="BJ180" i="9"/>
  <c r="BI180" i="9"/>
  <c r="BH180" i="9"/>
  <c r="BG180" i="9"/>
  <c r="BF180" i="9"/>
  <c r="BD180" i="9"/>
  <c r="BC180" i="9"/>
  <c r="BB180" i="9"/>
  <c r="BA180" i="9"/>
  <c r="AY180" i="9"/>
  <c r="AX180" i="9"/>
  <c r="AW180" i="9"/>
  <c r="AU180" i="9"/>
  <c r="AS180" i="9"/>
  <c r="AR180" i="9"/>
  <c r="AQ180" i="9"/>
  <c r="AP180" i="9"/>
  <c r="AO180" i="9"/>
  <c r="AN180" i="9"/>
  <c r="AL180" i="9"/>
  <c r="AK180" i="9"/>
  <c r="AJ180" i="9"/>
  <c r="AI180" i="9"/>
  <c r="AH180" i="9"/>
  <c r="AG180" i="9"/>
  <c r="AF180" i="9"/>
  <c r="BK179" i="9"/>
  <c r="BJ179" i="9"/>
  <c r="BI179" i="9"/>
  <c r="BH179" i="9"/>
  <c r="BG179" i="9"/>
  <c r="BF179" i="9"/>
  <c r="BD179" i="9"/>
  <c r="BC179" i="9"/>
  <c r="BB179" i="9"/>
  <c r="BA179" i="9"/>
  <c r="AY179" i="9"/>
  <c r="AX179" i="9"/>
  <c r="AW179" i="9"/>
  <c r="AU179" i="9"/>
  <c r="AS179" i="9"/>
  <c r="AR179" i="9"/>
  <c r="AQ179" i="9"/>
  <c r="AP179" i="9"/>
  <c r="AO179" i="9"/>
  <c r="AN179" i="9"/>
  <c r="AL179" i="9"/>
  <c r="AK179" i="9"/>
  <c r="AJ179" i="9"/>
  <c r="AI179" i="9"/>
  <c r="AH179" i="9"/>
  <c r="AG179" i="9"/>
  <c r="AF179" i="9"/>
  <c r="BK178" i="9"/>
  <c r="BJ178" i="9"/>
  <c r="BI178" i="9"/>
  <c r="BH178" i="9"/>
  <c r="BG178" i="9"/>
  <c r="BF178" i="9"/>
  <c r="BD178" i="9"/>
  <c r="BC178" i="9"/>
  <c r="BB178" i="9"/>
  <c r="BA178" i="9"/>
  <c r="AY178" i="9"/>
  <c r="AX178" i="9"/>
  <c r="AW178" i="9"/>
  <c r="AU178" i="9"/>
  <c r="AS178" i="9"/>
  <c r="AR178" i="9"/>
  <c r="AQ178" i="9"/>
  <c r="AP178" i="9"/>
  <c r="AO178" i="9"/>
  <c r="AN178" i="9"/>
  <c r="AL178" i="9"/>
  <c r="AK178" i="9"/>
  <c r="AJ178" i="9"/>
  <c r="AI178" i="9"/>
  <c r="AH178" i="9"/>
  <c r="AG178" i="9"/>
  <c r="AF178" i="9"/>
  <c r="BK177" i="9"/>
  <c r="BJ177" i="9"/>
  <c r="BI177" i="9"/>
  <c r="BH177" i="9"/>
  <c r="BG177" i="9"/>
  <c r="BF177" i="9"/>
  <c r="BD177" i="9"/>
  <c r="BC177" i="9"/>
  <c r="BB177" i="9"/>
  <c r="BA177" i="9"/>
  <c r="AY177" i="9"/>
  <c r="AX177" i="9"/>
  <c r="AW177" i="9"/>
  <c r="AU177" i="9"/>
  <c r="AS177" i="9"/>
  <c r="AR177" i="9"/>
  <c r="AQ177" i="9"/>
  <c r="AP177" i="9"/>
  <c r="AO177" i="9"/>
  <c r="AN177" i="9"/>
  <c r="AL177" i="9"/>
  <c r="AK177" i="9"/>
  <c r="AJ177" i="9"/>
  <c r="AI177" i="9"/>
  <c r="AH177" i="9"/>
  <c r="AG177" i="9"/>
  <c r="AF177" i="9"/>
  <c r="BK176" i="9"/>
  <c r="BJ176" i="9"/>
  <c r="BI176" i="9"/>
  <c r="BH176" i="9"/>
  <c r="BG176" i="9"/>
  <c r="BF176" i="9"/>
  <c r="BD176" i="9"/>
  <c r="BC176" i="9"/>
  <c r="BB176" i="9"/>
  <c r="BA176" i="9"/>
  <c r="AY176" i="9"/>
  <c r="AX176" i="9"/>
  <c r="AW176" i="9"/>
  <c r="AU176" i="9"/>
  <c r="AS176" i="9"/>
  <c r="AR176" i="9"/>
  <c r="AQ176" i="9"/>
  <c r="AP176" i="9"/>
  <c r="AO176" i="9"/>
  <c r="AN176" i="9"/>
  <c r="AL176" i="9"/>
  <c r="AK176" i="9"/>
  <c r="AJ176" i="9"/>
  <c r="AI176" i="9"/>
  <c r="AH176" i="9"/>
  <c r="AG176" i="9"/>
  <c r="AF176" i="9"/>
  <c r="BK175" i="9"/>
  <c r="BJ175" i="9"/>
  <c r="BI175" i="9"/>
  <c r="BH175" i="9"/>
  <c r="BG175" i="9"/>
  <c r="BF175" i="9"/>
  <c r="BD175" i="9"/>
  <c r="BC175" i="9"/>
  <c r="BB175" i="9"/>
  <c r="BA175" i="9"/>
  <c r="AY175" i="9"/>
  <c r="AX175" i="9"/>
  <c r="AW175" i="9"/>
  <c r="AU175" i="9"/>
  <c r="AS175" i="9"/>
  <c r="AR175" i="9"/>
  <c r="AQ175" i="9"/>
  <c r="AP175" i="9"/>
  <c r="AO175" i="9"/>
  <c r="AN175" i="9"/>
  <c r="AL175" i="9"/>
  <c r="AK175" i="9"/>
  <c r="AJ175" i="9"/>
  <c r="AI175" i="9"/>
  <c r="AH175" i="9"/>
  <c r="AG175" i="9"/>
  <c r="AF175" i="9"/>
  <c r="BK174" i="9"/>
  <c r="BJ174" i="9"/>
  <c r="BI174" i="9"/>
  <c r="BH174" i="9"/>
  <c r="BG174" i="9"/>
  <c r="BF174" i="9"/>
  <c r="BD174" i="9"/>
  <c r="BC174" i="9"/>
  <c r="BB174" i="9"/>
  <c r="BA174" i="9"/>
  <c r="AY174" i="9"/>
  <c r="AX174" i="9"/>
  <c r="AW174" i="9"/>
  <c r="AU174" i="9"/>
  <c r="AS174" i="9"/>
  <c r="AR174" i="9"/>
  <c r="AQ174" i="9"/>
  <c r="AP174" i="9"/>
  <c r="AO174" i="9"/>
  <c r="AN174" i="9"/>
  <c r="AL174" i="9"/>
  <c r="AK174" i="9"/>
  <c r="AJ174" i="9"/>
  <c r="AI174" i="9"/>
  <c r="AH174" i="9"/>
  <c r="AG174" i="9"/>
  <c r="AF174" i="9"/>
  <c r="BK173" i="9"/>
  <c r="BJ173" i="9"/>
  <c r="BI173" i="9"/>
  <c r="BH173" i="9"/>
  <c r="BG173" i="9"/>
  <c r="BF173" i="9"/>
  <c r="BD173" i="9"/>
  <c r="BC173" i="9"/>
  <c r="BB173" i="9"/>
  <c r="BA173" i="9"/>
  <c r="AY173" i="9"/>
  <c r="AX173" i="9"/>
  <c r="AW173" i="9"/>
  <c r="AU173" i="9"/>
  <c r="AS173" i="9"/>
  <c r="AR173" i="9"/>
  <c r="AQ173" i="9"/>
  <c r="AP173" i="9"/>
  <c r="AO173" i="9"/>
  <c r="AN173" i="9"/>
  <c r="AL173" i="9"/>
  <c r="AK173" i="9"/>
  <c r="AJ173" i="9"/>
  <c r="AI173" i="9"/>
  <c r="AH173" i="9"/>
  <c r="AG173" i="9"/>
  <c r="AF173" i="9"/>
  <c r="BK172" i="9"/>
  <c r="BJ172" i="9"/>
  <c r="BI172" i="9"/>
  <c r="BH172" i="9"/>
  <c r="BG172" i="9"/>
  <c r="BF172" i="9"/>
  <c r="BD172" i="9"/>
  <c r="BC172" i="9"/>
  <c r="BB172" i="9"/>
  <c r="BA172" i="9"/>
  <c r="AY172" i="9"/>
  <c r="AX172" i="9"/>
  <c r="AW172" i="9"/>
  <c r="AU172" i="9"/>
  <c r="AS172" i="9"/>
  <c r="AR172" i="9"/>
  <c r="AQ172" i="9"/>
  <c r="AP172" i="9"/>
  <c r="AO172" i="9"/>
  <c r="AN172" i="9"/>
  <c r="AL172" i="9"/>
  <c r="AK172" i="9"/>
  <c r="AJ172" i="9"/>
  <c r="AI172" i="9"/>
  <c r="AH172" i="9"/>
  <c r="AG172" i="9"/>
  <c r="AF172" i="9"/>
  <c r="BK171" i="9"/>
  <c r="BJ171" i="9"/>
  <c r="BI171" i="9"/>
  <c r="BH171" i="9"/>
  <c r="BG171" i="9"/>
  <c r="BF171" i="9"/>
  <c r="BD171" i="9"/>
  <c r="BC171" i="9"/>
  <c r="BB171" i="9"/>
  <c r="BA171" i="9"/>
  <c r="AY171" i="9"/>
  <c r="AX171" i="9"/>
  <c r="AW171" i="9"/>
  <c r="AU171" i="9"/>
  <c r="AS171" i="9"/>
  <c r="AR171" i="9"/>
  <c r="AQ171" i="9"/>
  <c r="AP171" i="9"/>
  <c r="AO171" i="9"/>
  <c r="AN171" i="9"/>
  <c r="AL171" i="9"/>
  <c r="AK171" i="9"/>
  <c r="AJ171" i="9"/>
  <c r="AI171" i="9"/>
  <c r="AH171" i="9"/>
  <c r="AG171" i="9"/>
  <c r="AF171" i="9"/>
  <c r="BK170" i="9"/>
  <c r="BJ170" i="9"/>
  <c r="BI170" i="9"/>
  <c r="BH170" i="9"/>
  <c r="BG170" i="9"/>
  <c r="BF170" i="9"/>
  <c r="BD170" i="9"/>
  <c r="BC170" i="9"/>
  <c r="BB170" i="9"/>
  <c r="BA170" i="9"/>
  <c r="AY170" i="9"/>
  <c r="AX170" i="9"/>
  <c r="AW170" i="9"/>
  <c r="AU170" i="9"/>
  <c r="AS170" i="9"/>
  <c r="AR170" i="9"/>
  <c r="AQ170" i="9"/>
  <c r="AP170" i="9"/>
  <c r="AO170" i="9"/>
  <c r="AN170" i="9"/>
  <c r="AL170" i="9"/>
  <c r="AK170" i="9"/>
  <c r="AJ170" i="9"/>
  <c r="AI170" i="9"/>
  <c r="AH170" i="9"/>
  <c r="AG170" i="9"/>
  <c r="AF170" i="9"/>
  <c r="BK169" i="9"/>
  <c r="BJ169" i="9"/>
  <c r="BI169" i="9"/>
  <c r="BH169" i="9"/>
  <c r="BG169" i="9"/>
  <c r="BF169" i="9"/>
  <c r="BD169" i="9"/>
  <c r="BC169" i="9"/>
  <c r="BB169" i="9"/>
  <c r="BA169" i="9"/>
  <c r="AY169" i="9"/>
  <c r="AX169" i="9"/>
  <c r="AW169" i="9"/>
  <c r="AU169" i="9"/>
  <c r="AS169" i="9"/>
  <c r="AR169" i="9"/>
  <c r="AQ169" i="9"/>
  <c r="AP169" i="9"/>
  <c r="AO169" i="9"/>
  <c r="AN169" i="9"/>
  <c r="AL169" i="9"/>
  <c r="AK169" i="9"/>
  <c r="AJ169" i="9"/>
  <c r="AI169" i="9"/>
  <c r="AH169" i="9"/>
  <c r="AG169" i="9"/>
  <c r="AF169" i="9"/>
  <c r="BK168" i="9"/>
  <c r="BJ168" i="9"/>
  <c r="BI168" i="9"/>
  <c r="BH168" i="9"/>
  <c r="BG168" i="9"/>
  <c r="BF168" i="9"/>
  <c r="BD168" i="9"/>
  <c r="BC168" i="9"/>
  <c r="BB168" i="9"/>
  <c r="BA168" i="9"/>
  <c r="AY168" i="9"/>
  <c r="AX168" i="9"/>
  <c r="AW168" i="9"/>
  <c r="AU168" i="9"/>
  <c r="AS168" i="9"/>
  <c r="AR168" i="9"/>
  <c r="AQ168" i="9"/>
  <c r="AP168" i="9"/>
  <c r="AO168" i="9"/>
  <c r="AN168" i="9"/>
  <c r="AL168" i="9"/>
  <c r="AK168" i="9"/>
  <c r="AJ168" i="9"/>
  <c r="AI168" i="9"/>
  <c r="AH168" i="9"/>
  <c r="AG168" i="9"/>
  <c r="AF168" i="9"/>
  <c r="BK167" i="9"/>
  <c r="BJ167" i="9"/>
  <c r="BI167" i="9"/>
  <c r="BH167" i="9"/>
  <c r="BG167" i="9"/>
  <c r="BF167" i="9"/>
  <c r="BD167" i="9"/>
  <c r="BC167" i="9"/>
  <c r="BB167" i="9"/>
  <c r="BA167" i="9"/>
  <c r="AY167" i="9"/>
  <c r="AX167" i="9"/>
  <c r="AW167" i="9"/>
  <c r="AU167" i="9"/>
  <c r="AS167" i="9"/>
  <c r="AR167" i="9"/>
  <c r="AQ167" i="9"/>
  <c r="AP167" i="9"/>
  <c r="AO167" i="9"/>
  <c r="AN167" i="9"/>
  <c r="AL167" i="9"/>
  <c r="AK167" i="9"/>
  <c r="AJ167" i="9"/>
  <c r="AI167" i="9"/>
  <c r="AH167" i="9"/>
  <c r="AG167" i="9"/>
  <c r="AF167" i="9"/>
  <c r="BK166" i="9"/>
  <c r="BJ166" i="9"/>
  <c r="BI166" i="9"/>
  <c r="BH166" i="9"/>
  <c r="BG166" i="9"/>
  <c r="BF166" i="9"/>
  <c r="BD166" i="9"/>
  <c r="BC166" i="9"/>
  <c r="BB166" i="9"/>
  <c r="BA166" i="9"/>
  <c r="AY166" i="9"/>
  <c r="AX166" i="9"/>
  <c r="AW166" i="9"/>
  <c r="AU166" i="9"/>
  <c r="AS166" i="9"/>
  <c r="AR166" i="9"/>
  <c r="AQ166" i="9"/>
  <c r="AP166" i="9"/>
  <c r="AO166" i="9"/>
  <c r="AN166" i="9"/>
  <c r="AL166" i="9"/>
  <c r="AK166" i="9"/>
  <c r="AJ166" i="9"/>
  <c r="AI166" i="9"/>
  <c r="AH166" i="9"/>
  <c r="AG166" i="9"/>
  <c r="AF166" i="9"/>
  <c r="BK165" i="9"/>
  <c r="BJ165" i="9"/>
  <c r="BI165" i="9"/>
  <c r="BH165" i="9"/>
  <c r="BG165" i="9"/>
  <c r="BF165" i="9"/>
  <c r="BD165" i="9"/>
  <c r="BC165" i="9"/>
  <c r="BB165" i="9"/>
  <c r="BA165" i="9"/>
  <c r="AY165" i="9"/>
  <c r="AX165" i="9"/>
  <c r="AW165" i="9"/>
  <c r="AU165" i="9"/>
  <c r="AS165" i="9"/>
  <c r="AR165" i="9"/>
  <c r="AQ165" i="9"/>
  <c r="AP165" i="9"/>
  <c r="AO165" i="9"/>
  <c r="AN165" i="9"/>
  <c r="AL165" i="9"/>
  <c r="AK165" i="9"/>
  <c r="AJ165" i="9"/>
  <c r="AI165" i="9"/>
  <c r="AH165" i="9"/>
  <c r="AG165" i="9"/>
  <c r="AF165" i="9"/>
  <c r="BK164" i="9"/>
  <c r="BJ164" i="9"/>
  <c r="BI164" i="9"/>
  <c r="BH164" i="9"/>
  <c r="BG164" i="9"/>
  <c r="BF164" i="9"/>
  <c r="BD164" i="9"/>
  <c r="BC164" i="9"/>
  <c r="BB164" i="9"/>
  <c r="BA164" i="9"/>
  <c r="AY164" i="9"/>
  <c r="AX164" i="9"/>
  <c r="AW164" i="9"/>
  <c r="AU164" i="9"/>
  <c r="AS164" i="9"/>
  <c r="AR164" i="9"/>
  <c r="AQ164" i="9"/>
  <c r="AP164" i="9"/>
  <c r="AO164" i="9"/>
  <c r="AN164" i="9"/>
  <c r="AL164" i="9"/>
  <c r="AK164" i="9"/>
  <c r="AJ164" i="9"/>
  <c r="AI164" i="9"/>
  <c r="AH164" i="9"/>
  <c r="AG164" i="9"/>
  <c r="AF164" i="9"/>
  <c r="BK163" i="9"/>
  <c r="BJ163" i="9"/>
  <c r="BI163" i="9"/>
  <c r="BH163" i="9"/>
  <c r="BG163" i="9"/>
  <c r="BF163" i="9"/>
  <c r="BD163" i="9"/>
  <c r="BC163" i="9"/>
  <c r="BB163" i="9"/>
  <c r="BA163" i="9"/>
  <c r="AY163" i="9"/>
  <c r="AX163" i="9"/>
  <c r="AW163" i="9"/>
  <c r="AU163" i="9"/>
  <c r="AS163" i="9"/>
  <c r="AR163" i="9"/>
  <c r="AQ163" i="9"/>
  <c r="AP163" i="9"/>
  <c r="AO163" i="9"/>
  <c r="AN163" i="9"/>
  <c r="AL163" i="9"/>
  <c r="AK163" i="9"/>
  <c r="AJ163" i="9"/>
  <c r="AI163" i="9"/>
  <c r="AH163" i="9"/>
  <c r="AG163" i="9"/>
  <c r="AF163" i="9"/>
  <c r="BK162" i="9"/>
  <c r="BJ162" i="9"/>
  <c r="BI162" i="9"/>
  <c r="BH162" i="9"/>
  <c r="BG162" i="9"/>
  <c r="BF162" i="9"/>
  <c r="BD162" i="9"/>
  <c r="BC162" i="9"/>
  <c r="BB162" i="9"/>
  <c r="BA162" i="9"/>
  <c r="AY162" i="9"/>
  <c r="AX162" i="9"/>
  <c r="AW162" i="9"/>
  <c r="AU162" i="9"/>
  <c r="AS162" i="9"/>
  <c r="AR162" i="9"/>
  <c r="AQ162" i="9"/>
  <c r="AP162" i="9"/>
  <c r="AO162" i="9"/>
  <c r="AN162" i="9"/>
  <c r="AL162" i="9"/>
  <c r="AK162" i="9"/>
  <c r="AJ162" i="9"/>
  <c r="AI162" i="9"/>
  <c r="AH162" i="9"/>
  <c r="AG162" i="9"/>
  <c r="AF162" i="9"/>
  <c r="BK161" i="9"/>
  <c r="BJ161" i="9"/>
  <c r="BI161" i="9"/>
  <c r="BH161" i="9"/>
  <c r="BG161" i="9"/>
  <c r="BF161" i="9"/>
  <c r="BD161" i="9"/>
  <c r="BC161" i="9"/>
  <c r="BB161" i="9"/>
  <c r="BA161" i="9"/>
  <c r="AY161" i="9"/>
  <c r="AX161" i="9"/>
  <c r="AW161" i="9"/>
  <c r="AU161" i="9"/>
  <c r="AS161" i="9"/>
  <c r="AR161" i="9"/>
  <c r="AQ161" i="9"/>
  <c r="AP161" i="9"/>
  <c r="AO161" i="9"/>
  <c r="AN161" i="9"/>
  <c r="AL161" i="9"/>
  <c r="AK161" i="9"/>
  <c r="AJ161" i="9"/>
  <c r="AI161" i="9"/>
  <c r="AH161" i="9"/>
  <c r="AG161" i="9"/>
  <c r="AF161" i="9"/>
  <c r="BK160" i="9"/>
  <c r="BJ160" i="9"/>
  <c r="BI160" i="9"/>
  <c r="BH160" i="9"/>
  <c r="BG160" i="9"/>
  <c r="BF160" i="9"/>
  <c r="BD160" i="9"/>
  <c r="BC160" i="9"/>
  <c r="BB160" i="9"/>
  <c r="BA160" i="9"/>
  <c r="AY160" i="9"/>
  <c r="AX160" i="9"/>
  <c r="AW160" i="9"/>
  <c r="AU160" i="9"/>
  <c r="AS160" i="9"/>
  <c r="AR160" i="9"/>
  <c r="AQ160" i="9"/>
  <c r="AP160" i="9"/>
  <c r="AO160" i="9"/>
  <c r="AN160" i="9"/>
  <c r="AL160" i="9"/>
  <c r="AK160" i="9"/>
  <c r="AJ160" i="9"/>
  <c r="AI160" i="9"/>
  <c r="AH160" i="9"/>
  <c r="AG160" i="9"/>
  <c r="AF160" i="9"/>
  <c r="BK159" i="9"/>
  <c r="BJ159" i="9"/>
  <c r="BI159" i="9"/>
  <c r="BH159" i="9"/>
  <c r="BG159" i="9"/>
  <c r="BF159" i="9"/>
  <c r="BD159" i="9"/>
  <c r="BC159" i="9"/>
  <c r="BB159" i="9"/>
  <c r="BA159" i="9"/>
  <c r="AY159" i="9"/>
  <c r="AX159" i="9"/>
  <c r="AW159" i="9"/>
  <c r="AU159" i="9"/>
  <c r="AS159" i="9"/>
  <c r="AR159" i="9"/>
  <c r="AQ159" i="9"/>
  <c r="AP159" i="9"/>
  <c r="AO159" i="9"/>
  <c r="AN159" i="9"/>
  <c r="AL159" i="9"/>
  <c r="AK159" i="9"/>
  <c r="AJ159" i="9"/>
  <c r="AI159" i="9"/>
  <c r="AH159" i="9"/>
  <c r="AG159" i="9"/>
  <c r="AF159" i="9"/>
  <c r="BK158" i="9"/>
  <c r="BJ158" i="9"/>
  <c r="BI158" i="9"/>
  <c r="BH158" i="9"/>
  <c r="BG158" i="9"/>
  <c r="BF158" i="9"/>
  <c r="BD158" i="9"/>
  <c r="BC158" i="9"/>
  <c r="BB158" i="9"/>
  <c r="BA158" i="9"/>
  <c r="AY158" i="9"/>
  <c r="AX158" i="9"/>
  <c r="AW158" i="9"/>
  <c r="AU158" i="9"/>
  <c r="AS158" i="9"/>
  <c r="AR158" i="9"/>
  <c r="AQ158" i="9"/>
  <c r="AP158" i="9"/>
  <c r="AO158" i="9"/>
  <c r="AN158" i="9"/>
  <c r="AL158" i="9"/>
  <c r="AK158" i="9"/>
  <c r="AJ158" i="9"/>
  <c r="AI158" i="9"/>
  <c r="AH158" i="9"/>
  <c r="AG158" i="9"/>
  <c r="AF158" i="9"/>
  <c r="BK157" i="9"/>
  <c r="BJ157" i="9"/>
  <c r="BI157" i="9"/>
  <c r="BH157" i="9"/>
  <c r="BG157" i="9"/>
  <c r="BF157" i="9"/>
  <c r="BD157" i="9"/>
  <c r="BC157" i="9"/>
  <c r="BB157" i="9"/>
  <c r="BA157" i="9"/>
  <c r="AY157" i="9"/>
  <c r="AX157" i="9"/>
  <c r="AW157" i="9"/>
  <c r="AU157" i="9"/>
  <c r="AS157" i="9"/>
  <c r="AR157" i="9"/>
  <c r="AQ157" i="9"/>
  <c r="AP157" i="9"/>
  <c r="AO157" i="9"/>
  <c r="AN157" i="9"/>
  <c r="AL157" i="9"/>
  <c r="AK157" i="9"/>
  <c r="AJ157" i="9"/>
  <c r="AI157" i="9"/>
  <c r="AH157" i="9"/>
  <c r="AG157" i="9"/>
  <c r="AF157" i="9"/>
  <c r="BK156" i="9"/>
  <c r="BJ156" i="9"/>
  <c r="BI156" i="9"/>
  <c r="BH156" i="9"/>
  <c r="BG156" i="9"/>
  <c r="BF156" i="9"/>
  <c r="BD156" i="9"/>
  <c r="BC156" i="9"/>
  <c r="BB156" i="9"/>
  <c r="BA156" i="9"/>
  <c r="AY156" i="9"/>
  <c r="AX156" i="9"/>
  <c r="AW156" i="9"/>
  <c r="AU156" i="9"/>
  <c r="AS156" i="9"/>
  <c r="AR156" i="9"/>
  <c r="AQ156" i="9"/>
  <c r="AP156" i="9"/>
  <c r="AO156" i="9"/>
  <c r="AN156" i="9"/>
  <c r="AL156" i="9"/>
  <c r="AK156" i="9"/>
  <c r="AJ156" i="9"/>
  <c r="AI156" i="9"/>
  <c r="AH156" i="9"/>
  <c r="AG156" i="9"/>
  <c r="AF156" i="9"/>
  <c r="BK155" i="9"/>
  <c r="BJ155" i="9"/>
  <c r="BI155" i="9"/>
  <c r="BH155" i="9"/>
  <c r="BG155" i="9"/>
  <c r="BF155" i="9"/>
  <c r="BD155" i="9"/>
  <c r="BC155" i="9"/>
  <c r="BB155" i="9"/>
  <c r="BA155" i="9"/>
  <c r="AY155" i="9"/>
  <c r="AX155" i="9"/>
  <c r="AW155" i="9"/>
  <c r="AU155" i="9"/>
  <c r="AS155" i="9"/>
  <c r="AR155" i="9"/>
  <c r="AQ155" i="9"/>
  <c r="AP155" i="9"/>
  <c r="AO155" i="9"/>
  <c r="AN155" i="9"/>
  <c r="AL155" i="9"/>
  <c r="AK155" i="9"/>
  <c r="AJ155" i="9"/>
  <c r="AI155" i="9"/>
  <c r="AH155" i="9"/>
  <c r="AG155" i="9"/>
  <c r="AF155" i="9"/>
  <c r="BK154" i="9"/>
  <c r="BJ154" i="9"/>
  <c r="BI154" i="9"/>
  <c r="BH154" i="9"/>
  <c r="BG154" i="9"/>
  <c r="BF154" i="9"/>
  <c r="BD154" i="9"/>
  <c r="BC154" i="9"/>
  <c r="BB154" i="9"/>
  <c r="BA154" i="9"/>
  <c r="AY154" i="9"/>
  <c r="AX154" i="9"/>
  <c r="AW154" i="9"/>
  <c r="AU154" i="9"/>
  <c r="AS154" i="9"/>
  <c r="AR154" i="9"/>
  <c r="AQ154" i="9"/>
  <c r="AP154" i="9"/>
  <c r="AO154" i="9"/>
  <c r="AN154" i="9"/>
  <c r="AL154" i="9"/>
  <c r="AK154" i="9"/>
  <c r="AJ154" i="9"/>
  <c r="AI154" i="9"/>
  <c r="AH154" i="9"/>
  <c r="AG154" i="9"/>
  <c r="AF154" i="9"/>
  <c r="BK153" i="9"/>
  <c r="BJ153" i="9"/>
  <c r="BI153" i="9"/>
  <c r="BH153" i="9"/>
  <c r="BG153" i="9"/>
  <c r="BF153" i="9"/>
  <c r="BD153" i="9"/>
  <c r="BC153" i="9"/>
  <c r="BB153" i="9"/>
  <c r="BA153" i="9"/>
  <c r="AY153" i="9"/>
  <c r="AX153" i="9"/>
  <c r="AW153" i="9"/>
  <c r="AU153" i="9"/>
  <c r="AS153" i="9"/>
  <c r="AR153" i="9"/>
  <c r="AQ153" i="9"/>
  <c r="AP153" i="9"/>
  <c r="AO153" i="9"/>
  <c r="AN153" i="9"/>
  <c r="AL153" i="9"/>
  <c r="AK153" i="9"/>
  <c r="AJ153" i="9"/>
  <c r="AI153" i="9"/>
  <c r="AH153" i="9"/>
  <c r="AG153" i="9"/>
  <c r="AF153" i="9"/>
  <c r="BK152" i="9"/>
  <c r="BJ152" i="9"/>
  <c r="BI152" i="9"/>
  <c r="BH152" i="9"/>
  <c r="BG152" i="9"/>
  <c r="BF152" i="9"/>
  <c r="BD152" i="9"/>
  <c r="BC152" i="9"/>
  <c r="BB152" i="9"/>
  <c r="BA152" i="9"/>
  <c r="AY152" i="9"/>
  <c r="AX152" i="9"/>
  <c r="AW152" i="9"/>
  <c r="AU152" i="9"/>
  <c r="AS152" i="9"/>
  <c r="AR152" i="9"/>
  <c r="AQ152" i="9"/>
  <c r="AP152" i="9"/>
  <c r="AO152" i="9"/>
  <c r="AN152" i="9"/>
  <c r="AL152" i="9"/>
  <c r="AK152" i="9"/>
  <c r="AJ152" i="9"/>
  <c r="AI152" i="9"/>
  <c r="AH152" i="9"/>
  <c r="AG152" i="9"/>
  <c r="AF152" i="9"/>
  <c r="BK151" i="9"/>
  <c r="BJ151" i="9"/>
  <c r="BI151" i="9"/>
  <c r="BH151" i="9"/>
  <c r="BG151" i="9"/>
  <c r="BF151" i="9"/>
  <c r="BD151" i="9"/>
  <c r="BC151" i="9"/>
  <c r="BB151" i="9"/>
  <c r="BA151" i="9"/>
  <c r="AY151" i="9"/>
  <c r="AX151" i="9"/>
  <c r="AW151" i="9"/>
  <c r="AU151" i="9"/>
  <c r="AS151" i="9"/>
  <c r="AR151" i="9"/>
  <c r="AQ151" i="9"/>
  <c r="AP151" i="9"/>
  <c r="AO151" i="9"/>
  <c r="AN151" i="9"/>
  <c r="AL151" i="9"/>
  <c r="AK151" i="9"/>
  <c r="AJ151" i="9"/>
  <c r="AI151" i="9"/>
  <c r="AH151" i="9"/>
  <c r="AG151" i="9"/>
  <c r="AF151" i="9"/>
  <c r="BK150" i="9"/>
  <c r="BJ150" i="9"/>
  <c r="BI150" i="9"/>
  <c r="BH150" i="9"/>
  <c r="BG150" i="9"/>
  <c r="BF150" i="9"/>
  <c r="BD150" i="9"/>
  <c r="BC150" i="9"/>
  <c r="BB150" i="9"/>
  <c r="BA150" i="9"/>
  <c r="AY150" i="9"/>
  <c r="AX150" i="9"/>
  <c r="AW150" i="9"/>
  <c r="AU150" i="9"/>
  <c r="AS150" i="9"/>
  <c r="AR150" i="9"/>
  <c r="AQ150" i="9"/>
  <c r="AP150" i="9"/>
  <c r="AO150" i="9"/>
  <c r="AN150" i="9"/>
  <c r="AL150" i="9"/>
  <c r="AK150" i="9"/>
  <c r="AJ150" i="9"/>
  <c r="AI150" i="9"/>
  <c r="AH150" i="9"/>
  <c r="AG150" i="9"/>
  <c r="AF150" i="9"/>
  <c r="BK149" i="9"/>
  <c r="BJ149" i="9"/>
  <c r="BI149" i="9"/>
  <c r="BH149" i="9"/>
  <c r="BG149" i="9"/>
  <c r="BF149" i="9"/>
  <c r="BD149" i="9"/>
  <c r="BC149" i="9"/>
  <c r="BB149" i="9"/>
  <c r="BA149" i="9"/>
  <c r="AY149" i="9"/>
  <c r="AX149" i="9"/>
  <c r="AW149" i="9"/>
  <c r="AU149" i="9"/>
  <c r="AS149" i="9"/>
  <c r="AR149" i="9"/>
  <c r="AQ149" i="9"/>
  <c r="AP149" i="9"/>
  <c r="AO149" i="9"/>
  <c r="AN149" i="9"/>
  <c r="AL149" i="9"/>
  <c r="AK149" i="9"/>
  <c r="AJ149" i="9"/>
  <c r="AI149" i="9"/>
  <c r="AH149" i="9"/>
  <c r="AG149" i="9"/>
  <c r="AF149" i="9"/>
  <c r="BK148" i="9"/>
  <c r="BJ148" i="9"/>
  <c r="BI148" i="9"/>
  <c r="BH148" i="9"/>
  <c r="BG148" i="9"/>
  <c r="BF148" i="9"/>
  <c r="BD148" i="9"/>
  <c r="BC148" i="9"/>
  <c r="BB148" i="9"/>
  <c r="BA148" i="9"/>
  <c r="AY148" i="9"/>
  <c r="AX148" i="9"/>
  <c r="AW148" i="9"/>
  <c r="AU148" i="9"/>
  <c r="AS148" i="9"/>
  <c r="AR148" i="9"/>
  <c r="AQ148" i="9"/>
  <c r="AP148" i="9"/>
  <c r="AO148" i="9"/>
  <c r="AN148" i="9"/>
  <c r="AL148" i="9"/>
  <c r="AK148" i="9"/>
  <c r="AJ148" i="9"/>
  <c r="AI148" i="9"/>
  <c r="AH148" i="9"/>
  <c r="AG148" i="9"/>
  <c r="AF148" i="9"/>
  <c r="BK147" i="9"/>
  <c r="BJ147" i="9"/>
  <c r="BI147" i="9"/>
  <c r="BH147" i="9"/>
  <c r="BG147" i="9"/>
  <c r="BF147" i="9"/>
  <c r="BD147" i="9"/>
  <c r="BC147" i="9"/>
  <c r="BB147" i="9"/>
  <c r="BA147" i="9"/>
  <c r="AY147" i="9"/>
  <c r="AX147" i="9"/>
  <c r="AW147" i="9"/>
  <c r="AU147" i="9"/>
  <c r="AS147" i="9"/>
  <c r="AR147" i="9"/>
  <c r="AQ147" i="9"/>
  <c r="AP147" i="9"/>
  <c r="AO147" i="9"/>
  <c r="AN147" i="9"/>
  <c r="AL147" i="9"/>
  <c r="AK147" i="9"/>
  <c r="AJ147" i="9"/>
  <c r="AI147" i="9"/>
  <c r="AH147" i="9"/>
  <c r="AG147" i="9"/>
  <c r="AF147" i="9"/>
  <c r="BK146" i="9"/>
  <c r="BJ146" i="9"/>
  <c r="BI146" i="9"/>
  <c r="BH146" i="9"/>
  <c r="BG146" i="9"/>
  <c r="BF146" i="9"/>
  <c r="BD146" i="9"/>
  <c r="BC146" i="9"/>
  <c r="BB146" i="9"/>
  <c r="BA146" i="9"/>
  <c r="AY146" i="9"/>
  <c r="AX146" i="9"/>
  <c r="AW146" i="9"/>
  <c r="AU146" i="9"/>
  <c r="AS146" i="9"/>
  <c r="AR146" i="9"/>
  <c r="AQ146" i="9"/>
  <c r="AP146" i="9"/>
  <c r="AO146" i="9"/>
  <c r="AN146" i="9"/>
  <c r="AL146" i="9"/>
  <c r="AK146" i="9"/>
  <c r="AJ146" i="9"/>
  <c r="AI146" i="9"/>
  <c r="AH146" i="9"/>
  <c r="AG146" i="9"/>
  <c r="AF146" i="9"/>
  <c r="BK145" i="9"/>
  <c r="BJ145" i="9"/>
  <c r="BI145" i="9"/>
  <c r="BH145" i="9"/>
  <c r="BG145" i="9"/>
  <c r="BF145" i="9"/>
  <c r="BD145" i="9"/>
  <c r="BC145" i="9"/>
  <c r="BB145" i="9"/>
  <c r="BA145" i="9"/>
  <c r="AY145" i="9"/>
  <c r="AX145" i="9"/>
  <c r="AW145" i="9"/>
  <c r="AU145" i="9"/>
  <c r="AS145" i="9"/>
  <c r="AR145" i="9"/>
  <c r="AQ145" i="9"/>
  <c r="AP145" i="9"/>
  <c r="AO145" i="9"/>
  <c r="AN145" i="9"/>
  <c r="AL145" i="9"/>
  <c r="AK145" i="9"/>
  <c r="AJ145" i="9"/>
  <c r="AI145" i="9"/>
  <c r="AH145" i="9"/>
  <c r="AG145" i="9"/>
  <c r="AF145" i="9"/>
  <c r="BK144" i="9"/>
  <c r="BJ144" i="9"/>
  <c r="BI144" i="9"/>
  <c r="BH144" i="9"/>
  <c r="BG144" i="9"/>
  <c r="BF144" i="9"/>
  <c r="BD144" i="9"/>
  <c r="BC144" i="9"/>
  <c r="BB144" i="9"/>
  <c r="BA144" i="9"/>
  <c r="AY144" i="9"/>
  <c r="AX144" i="9"/>
  <c r="AW144" i="9"/>
  <c r="AU144" i="9"/>
  <c r="AS144" i="9"/>
  <c r="AR144" i="9"/>
  <c r="AQ144" i="9"/>
  <c r="AP144" i="9"/>
  <c r="AO144" i="9"/>
  <c r="AN144" i="9"/>
  <c r="AL144" i="9"/>
  <c r="AK144" i="9"/>
  <c r="AJ144" i="9"/>
  <c r="AI144" i="9"/>
  <c r="AH144" i="9"/>
  <c r="AG144" i="9"/>
  <c r="AF144" i="9"/>
  <c r="BK143" i="9"/>
  <c r="BJ143" i="9"/>
  <c r="BI143" i="9"/>
  <c r="BH143" i="9"/>
  <c r="BG143" i="9"/>
  <c r="BF143" i="9"/>
  <c r="BD143" i="9"/>
  <c r="BC143" i="9"/>
  <c r="BB143" i="9"/>
  <c r="BA143" i="9"/>
  <c r="AY143" i="9"/>
  <c r="AX143" i="9"/>
  <c r="AW143" i="9"/>
  <c r="AU143" i="9"/>
  <c r="AS143" i="9"/>
  <c r="AR143" i="9"/>
  <c r="AQ143" i="9"/>
  <c r="AP143" i="9"/>
  <c r="AO143" i="9"/>
  <c r="AN143" i="9"/>
  <c r="AL143" i="9"/>
  <c r="AK143" i="9"/>
  <c r="AJ143" i="9"/>
  <c r="AI143" i="9"/>
  <c r="AH143" i="9"/>
  <c r="AG143" i="9"/>
  <c r="AF143" i="9"/>
  <c r="BK142" i="9"/>
  <c r="BJ142" i="9"/>
  <c r="BI142" i="9"/>
  <c r="BH142" i="9"/>
  <c r="BG142" i="9"/>
  <c r="BF142" i="9"/>
  <c r="BD142" i="9"/>
  <c r="BC142" i="9"/>
  <c r="BB142" i="9"/>
  <c r="BA142" i="9"/>
  <c r="AY142" i="9"/>
  <c r="AX142" i="9"/>
  <c r="AW142" i="9"/>
  <c r="AU142" i="9"/>
  <c r="AS142" i="9"/>
  <c r="AR142" i="9"/>
  <c r="AQ142" i="9"/>
  <c r="AP142" i="9"/>
  <c r="AO142" i="9"/>
  <c r="AN142" i="9"/>
  <c r="AL142" i="9"/>
  <c r="AK142" i="9"/>
  <c r="AJ142" i="9"/>
  <c r="AI142" i="9"/>
  <c r="AH142" i="9"/>
  <c r="AG142" i="9"/>
  <c r="AF142" i="9"/>
  <c r="BK141" i="9"/>
  <c r="BJ141" i="9"/>
  <c r="BI141" i="9"/>
  <c r="BH141" i="9"/>
  <c r="BG141" i="9"/>
  <c r="BF141" i="9"/>
  <c r="BD141" i="9"/>
  <c r="BC141" i="9"/>
  <c r="BB141" i="9"/>
  <c r="BA141" i="9"/>
  <c r="AY141" i="9"/>
  <c r="AX141" i="9"/>
  <c r="AW141" i="9"/>
  <c r="AU141" i="9"/>
  <c r="AS141" i="9"/>
  <c r="AR141" i="9"/>
  <c r="AQ141" i="9"/>
  <c r="AP141" i="9"/>
  <c r="AO141" i="9"/>
  <c r="AN141" i="9"/>
  <c r="AL141" i="9"/>
  <c r="AK141" i="9"/>
  <c r="AJ141" i="9"/>
  <c r="AI141" i="9"/>
  <c r="AH141" i="9"/>
  <c r="AG141" i="9"/>
  <c r="AF141" i="9"/>
  <c r="BK140" i="9"/>
  <c r="BJ140" i="9"/>
  <c r="BI140" i="9"/>
  <c r="BH140" i="9"/>
  <c r="BG140" i="9"/>
  <c r="BF140" i="9"/>
  <c r="BD140" i="9"/>
  <c r="BC140" i="9"/>
  <c r="BB140" i="9"/>
  <c r="BA140" i="9"/>
  <c r="AY140" i="9"/>
  <c r="AX140" i="9"/>
  <c r="AW140" i="9"/>
  <c r="AU140" i="9"/>
  <c r="AS140" i="9"/>
  <c r="AR140" i="9"/>
  <c r="AQ140" i="9"/>
  <c r="AP140" i="9"/>
  <c r="AO140" i="9"/>
  <c r="AN140" i="9"/>
  <c r="AL140" i="9"/>
  <c r="AK140" i="9"/>
  <c r="AJ140" i="9"/>
  <c r="AI140" i="9"/>
  <c r="AH140" i="9"/>
  <c r="AG140" i="9"/>
  <c r="AF140" i="9"/>
  <c r="BK139" i="9"/>
  <c r="BJ139" i="9"/>
  <c r="BI139" i="9"/>
  <c r="BH139" i="9"/>
  <c r="BG139" i="9"/>
  <c r="BF139" i="9"/>
  <c r="BD139" i="9"/>
  <c r="BC139" i="9"/>
  <c r="BB139" i="9"/>
  <c r="BA139" i="9"/>
  <c r="AY139" i="9"/>
  <c r="AX139" i="9"/>
  <c r="AW139" i="9"/>
  <c r="AU139" i="9"/>
  <c r="AS139" i="9"/>
  <c r="AR139" i="9"/>
  <c r="AQ139" i="9"/>
  <c r="AP139" i="9"/>
  <c r="AO139" i="9"/>
  <c r="AN139" i="9"/>
  <c r="AL139" i="9"/>
  <c r="AK139" i="9"/>
  <c r="AJ139" i="9"/>
  <c r="AI139" i="9"/>
  <c r="AH139" i="9"/>
  <c r="AG139" i="9"/>
  <c r="AF139" i="9"/>
  <c r="BK138" i="9"/>
  <c r="BJ138" i="9"/>
  <c r="BI138" i="9"/>
  <c r="BH138" i="9"/>
  <c r="BG138" i="9"/>
  <c r="BF138" i="9"/>
  <c r="BD138" i="9"/>
  <c r="BC138" i="9"/>
  <c r="BB138" i="9"/>
  <c r="BA138" i="9"/>
  <c r="AY138" i="9"/>
  <c r="AX138" i="9"/>
  <c r="AW138" i="9"/>
  <c r="AU138" i="9"/>
  <c r="AS138" i="9"/>
  <c r="AR138" i="9"/>
  <c r="AQ138" i="9"/>
  <c r="AP138" i="9"/>
  <c r="AO138" i="9"/>
  <c r="AN138" i="9"/>
  <c r="AL138" i="9"/>
  <c r="AK138" i="9"/>
  <c r="AJ138" i="9"/>
  <c r="AI138" i="9"/>
  <c r="AH138" i="9"/>
  <c r="AG138" i="9"/>
  <c r="AF138" i="9"/>
  <c r="BK137" i="9"/>
  <c r="BJ137" i="9"/>
  <c r="BI137" i="9"/>
  <c r="BH137" i="9"/>
  <c r="BG137" i="9"/>
  <c r="BF137" i="9"/>
  <c r="BD137" i="9"/>
  <c r="BC137" i="9"/>
  <c r="BB137" i="9"/>
  <c r="BA137" i="9"/>
  <c r="AY137" i="9"/>
  <c r="AX137" i="9"/>
  <c r="AW137" i="9"/>
  <c r="AU137" i="9"/>
  <c r="AS137" i="9"/>
  <c r="AR137" i="9"/>
  <c r="AQ137" i="9"/>
  <c r="AP137" i="9"/>
  <c r="AO137" i="9"/>
  <c r="AN137" i="9"/>
  <c r="AL137" i="9"/>
  <c r="AK137" i="9"/>
  <c r="AJ137" i="9"/>
  <c r="AI137" i="9"/>
  <c r="AH137" i="9"/>
  <c r="AG137" i="9"/>
  <c r="AF137" i="9"/>
  <c r="BK136" i="9"/>
  <c r="BJ136" i="9"/>
  <c r="BI136" i="9"/>
  <c r="BH136" i="9"/>
  <c r="BG136" i="9"/>
  <c r="BF136" i="9"/>
  <c r="BD136" i="9"/>
  <c r="BC136" i="9"/>
  <c r="BB136" i="9"/>
  <c r="BA136" i="9"/>
  <c r="AY136" i="9"/>
  <c r="AX136" i="9"/>
  <c r="AW136" i="9"/>
  <c r="AU136" i="9"/>
  <c r="AS136" i="9"/>
  <c r="AR136" i="9"/>
  <c r="AQ136" i="9"/>
  <c r="AP136" i="9"/>
  <c r="AO136" i="9"/>
  <c r="AN136" i="9"/>
  <c r="AL136" i="9"/>
  <c r="AK136" i="9"/>
  <c r="AJ136" i="9"/>
  <c r="AI136" i="9"/>
  <c r="AH136" i="9"/>
  <c r="AG136" i="9"/>
  <c r="AF136" i="9"/>
  <c r="BK135" i="9"/>
  <c r="BJ135" i="9"/>
  <c r="BI135" i="9"/>
  <c r="BH135" i="9"/>
  <c r="BG135" i="9"/>
  <c r="BF135" i="9"/>
  <c r="BD135" i="9"/>
  <c r="BC135" i="9"/>
  <c r="BB135" i="9"/>
  <c r="BA135" i="9"/>
  <c r="AY135" i="9"/>
  <c r="AX135" i="9"/>
  <c r="AW135" i="9"/>
  <c r="AU135" i="9"/>
  <c r="AS135" i="9"/>
  <c r="AR135" i="9"/>
  <c r="AQ135" i="9"/>
  <c r="AP135" i="9"/>
  <c r="AO135" i="9"/>
  <c r="AN135" i="9"/>
  <c r="AL135" i="9"/>
  <c r="AK135" i="9"/>
  <c r="AJ135" i="9"/>
  <c r="AI135" i="9"/>
  <c r="AH135" i="9"/>
  <c r="AG135" i="9"/>
  <c r="AF135" i="9"/>
  <c r="BK134" i="9"/>
  <c r="BJ134" i="9"/>
  <c r="BI134" i="9"/>
  <c r="BH134" i="9"/>
  <c r="BG134" i="9"/>
  <c r="BF134" i="9"/>
  <c r="BD134" i="9"/>
  <c r="BC134" i="9"/>
  <c r="BB134" i="9"/>
  <c r="BA134" i="9"/>
  <c r="AY134" i="9"/>
  <c r="AX134" i="9"/>
  <c r="AW134" i="9"/>
  <c r="AU134" i="9"/>
  <c r="AS134" i="9"/>
  <c r="AR134" i="9"/>
  <c r="AQ134" i="9"/>
  <c r="AP134" i="9"/>
  <c r="AO134" i="9"/>
  <c r="AN134" i="9"/>
  <c r="AL134" i="9"/>
  <c r="AK134" i="9"/>
  <c r="AJ134" i="9"/>
  <c r="AI134" i="9"/>
  <c r="AH134" i="9"/>
  <c r="AG134" i="9"/>
  <c r="AF134" i="9"/>
  <c r="BK133" i="9"/>
  <c r="BJ133" i="9"/>
  <c r="BI133" i="9"/>
  <c r="BH133" i="9"/>
  <c r="BG133" i="9"/>
  <c r="BF133" i="9"/>
  <c r="BD133" i="9"/>
  <c r="BC133" i="9"/>
  <c r="BB133" i="9"/>
  <c r="BA133" i="9"/>
  <c r="AY133" i="9"/>
  <c r="AX133" i="9"/>
  <c r="AW133" i="9"/>
  <c r="AU133" i="9"/>
  <c r="AS133" i="9"/>
  <c r="AR133" i="9"/>
  <c r="AQ133" i="9"/>
  <c r="AP133" i="9"/>
  <c r="AO133" i="9"/>
  <c r="AN133" i="9"/>
  <c r="AL133" i="9"/>
  <c r="AK133" i="9"/>
  <c r="AJ133" i="9"/>
  <c r="AI133" i="9"/>
  <c r="AH133" i="9"/>
  <c r="AG133" i="9"/>
  <c r="AF133" i="9"/>
  <c r="BK132" i="9"/>
  <c r="BJ132" i="9"/>
  <c r="BI132" i="9"/>
  <c r="BH132" i="9"/>
  <c r="BG132" i="9"/>
  <c r="BF132" i="9"/>
  <c r="BD132" i="9"/>
  <c r="BC132" i="9"/>
  <c r="BB132" i="9"/>
  <c r="BA132" i="9"/>
  <c r="AY132" i="9"/>
  <c r="AX132" i="9"/>
  <c r="AW132" i="9"/>
  <c r="AU132" i="9"/>
  <c r="AS132" i="9"/>
  <c r="AR132" i="9"/>
  <c r="AQ132" i="9"/>
  <c r="AP132" i="9"/>
  <c r="AO132" i="9"/>
  <c r="AN132" i="9"/>
  <c r="AL132" i="9"/>
  <c r="AK132" i="9"/>
  <c r="AJ132" i="9"/>
  <c r="AI132" i="9"/>
  <c r="AH132" i="9"/>
  <c r="AG132" i="9"/>
  <c r="AF132" i="9"/>
  <c r="BK131" i="9"/>
  <c r="BJ131" i="9"/>
  <c r="BI131" i="9"/>
  <c r="BH131" i="9"/>
  <c r="BG131" i="9"/>
  <c r="BF131" i="9"/>
  <c r="BD131" i="9"/>
  <c r="BC131" i="9"/>
  <c r="BB131" i="9"/>
  <c r="BA131" i="9"/>
  <c r="AY131" i="9"/>
  <c r="AX131" i="9"/>
  <c r="AW131" i="9"/>
  <c r="AU131" i="9"/>
  <c r="AS131" i="9"/>
  <c r="AR131" i="9"/>
  <c r="AQ131" i="9"/>
  <c r="AP131" i="9"/>
  <c r="AO131" i="9"/>
  <c r="AN131" i="9"/>
  <c r="AL131" i="9"/>
  <c r="AK131" i="9"/>
  <c r="AJ131" i="9"/>
  <c r="AI131" i="9"/>
  <c r="AH131" i="9"/>
  <c r="AG131" i="9"/>
  <c r="AF131" i="9"/>
  <c r="BK130" i="9"/>
  <c r="BJ130" i="9"/>
  <c r="BI130" i="9"/>
  <c r="BH130" i="9"/>
  <c r="BG130" i="9"/>
  <c r="BF130" i="9"/>
  <c r="BD130" i="9"/>
  <c r="BC130" i="9"/>
  <c r="BB130" i="9"/>
  <c r="BA130" i="9"/>
  <c r="AY130" i="9"/>
  <c r="AX130" i="9"/>
  <c r="AW130" i="9"/>
  <c r="AU130" i="9"/>
  <c r="AS130" i="9"/>
  <c r="AR130" i="9"/>
  <c r="AQ130" i="9"/>
  <c r="AP130" i="9"/>
  <c r="AO130" i="9"/>
  <c r="AN130" i="9"/>
  <c r="AL130" i="9"/>
  <c r="AK130" i="9"/>
  <c r="AJ130" i="9"/>
  <c r="AI130" i="9"/>
  <c r="AH130" i="9"/>
  <c r="AG130" i="9"/>
  <c r="AF130" i="9"/>
  <c r="BK129" i="9"/>
  <c r="BJ129" i="9"/>
  <c r="BI129" i="9"/>
  <c r="BH129" i="9"/>
  <c r="BG129" i="9"/>
  <c r="BF129" i="9"/>
  <c r="BD129" i="9"/>
  <c r="BC129" i="9"/>
  <c r="BB129" i="9"/>
  <c r="BA129" i="9"/>
  <c r="AY129" i="9"/>
  <c r="AX129" i="9"/>
  <c r="AW129" i="9"/>
  <c r="AU129" i="9"/>
  <c r="AS129" i="9"/>
  <c r="AR129" i="9"/>
  <c r="AQ129" i="9"/>
  <c r="AP129" i="9"/>
  <c r="AO129" i="9"/>
  <c r="AN129" i="9"/>
  <c r="AL129" i="9"/>
  <c r="AK129" i="9"/>
  <c r="AJ129" i="9"/>
  <c r="AI129" i="9"/>
  <c r="AH129" i="9"/>
  <c r="AG129" i="9"/>
  <c r="AF129" i="9"/>
  <c r="BK128" i="9"/>
  <c r="BJ128" i="9"/>
  <c r="BI128" i="9"/>
  <c r="BH128" i="9"/>
  <c r="BG128" i="9"/>
  <c r="BF128" i="9"/>
  <c r="BD128" i="9"/>
  <c r="BC128" i="9"/>
  <c r="BB128" i="9"/>
  <c r="BA128" i="9"/>
  <c r="AY128" i="9"/>
  <c r="AX128" i="9"/>
  <c r="AW128" i="9"/>
  <c r="AU128" i="9"/>
  <c r="AS128" i="9"/>
  <c r="AR128" i="9"/>
  <c r="AQ128" i="9"/>
  <c r="AP128" i="9"/>
  <c r="AO128" i="9"/>
  <c r="AN128" i="9"/>
  <c r="AL128" i="9"/>
  <c r="AK128" i="9"/>
  <c r="AJ128" i="9"/>
  <c r="AI128" i="9"/>
  <c r="AH128" i="9"/>
  <c r="AG128" i="9"/>
  <c r="AF128" i="9"/>
  <c r="BK127" i="9"/>
  <c r="BJ127" i="9"/>
  <c r="BI127" i="9"/>
  <c r="BH127" i="9"/>
  <c r="BG127" i="9"/>
  <c r="BF127" i="9"/>
  <c r="BD127" i="9"/>
  <c r="BC127" i="9"/>
  <c r="BB127" i="9"/>
  <c r="BA127" i="9"/>
  <c r="AY127" i="9"/>
  <c r="AX127" i="9"/>
  <c r="AW127" i="9"/>
  <c r="AU127" i="9"/>
  <c r="AS127" i="9"/>
  <c r="AR127" i="9"/>
  <c r="AQ127" i="9"/>
  <c r="AP127" i="9"/>
  <c r="AO127" i="9"/>
  <c r="AN127" i="9"/>
  <c r="AL127" i="9"/>
  <c r="AK127" i="9"/>
  <c r="AJ127" i="9"/>
  <c r="AI127" i="9"/>
  <c r="AH127" i="9"/>
  <c r="AG127" i="9"/>
  <c r="AF127" i="9"/>
  <c r="BK126" i="9"/>
  <c r="BJ126" i="9"/>
  <c r="BI126" i="9"/>
  <c r="BH126" i="9"/>
  <c r="BG126" i="9"/>
  <c r="BF126" i="9"/>
  <c r="BD126" i="9"/>
  <c r="BC126" i="9"/>
  <c r="BB126" i="9"/>
  <c r="BA126" i="9"/>
  <c r="AY126" i="9"/>
  <c r="AX126" i="9"/>
  <c r="AW126" i="9"/>
  <c r="AU126" i="9"/>
  <c r="AS126" i="9"/>
  <c r="AR126" i="9"/>
  <c r="AQ126" i="9"/>
  <c r="AP126" i="9"/>
  <c r="AO126" i="9"/>
  <c r="AN126" i="9"/>
  <c r="AL126" i="9"/>
  <c r="AK126" i="9"/>
  <c r="AJ126" i="9"/>
  <c r="AI126" i="9"/>
  <c r="AH126" i="9"/>
  <c r="AG126" i="9"/>
  <c r="AF126" i="9"/>
  <c r="BK125" i="9"/>
  <c r="BJ125" i="9"/>
  <c r="BI125" i="9"/>
  <c r="BH125" i="9"/>
  <c r="BG125" i="9"/>
  <c r="BF125" i="9"/>
  <c r="BD125" i="9"/>
  <c r="BC125" i="9"/>
  <c r="BB125" i="9"/>
  <c r="BA125" i="9"/>
  <c r="AY125" i="9"/>
  <c r="AX125" i="9"/>
  <c r="AW125" i="9"/>
  <c r="AU125" i="9"/>
  <c r="AS125" i="9"/>
  <c r="AR125" i="9"/>
  <c r="AQ125" i="9"/>
  <c r="AP125" i="9"/>
  <c r="AO125" i="9"/>
  <c r="AN125" i="9"/>
  <c r="AL125" i="9"/>
  <c r="AK125" i="9"/>
  <c r="AJ125" i="9"/>
  <c r="AI125" i="9"/>
  <c r="AH125" i="9"/>
  <c r="AG125" i="9"/>
  <c r="AF125" i="9"/>
  <c r="BK124" i="9"/>
  <c r="BJ124" i="9"/>
  <c r="BI124" i="9"/>
  <c r="BH124" i="9"/>
  <c r="BG124" i="9"/>
  <c r="BF124" i="9"/>
  <c r="BD124" i="9"/>
  <c r="BC124" i="9"/>
  <c r="BB124" i="9"/>
  <c r="BA124" i="9"/>
  <c r="AY124" i="9"/>
  <c r="AX124" i="9"/>
  <c r="AW124" i="9"/>
  <c r="AU124" i="9"/>
  <c r="AS124" i="9"/>
  <c r="AR124" i="9"/>
  <c r="AQ124" i="9"/>
  <c r="AP124" i="9"/>
  <c r="AO124" i="9"/>
  <c r="AN124" i="9"/>
  <c r="AL124" i="9"/>
  <c r="AK124" i="9"/>
  <c r="AJ124" i="9"/>
  <c r="AI124" i="9"/>
  <c r="AH124" i="9"/>
  <c r="AG124" i="9"/>
  <c r="AF124" i="9"/>
  <c r="BK123" i="9"/>
  <c r="BJ123" i="9"/>
  <c r="BI123" i="9"/>
  <c r="BH123" i="9"/>
  <c r="BG123" i="9"/>
  <c r="BF123" i="9"/>
  <c r="BD123" i="9"/>
  <c r="BC123" i="9"/>
  <c r="BB123" i="9"/>
  <c r="BA123" i="9"/>
  <c r="AY123" i="9"/>
  <c r="AX123" i="9"/>
  <c r="AW123" i="9"/>
  <c r="AU123" i="9"/>
  <c r="AS123" i="9"/>
  <c r="AR123" i="9"/>
  <c r="AQ123" i="9"/>
  <c r="AP123" i="9"/>
  <c r="AO123" i="9"/>
  <c r="AN123" i="9"/>
  <c r="AL123" i="9"/>
  <c r="AK123" i="9"/>
  <c r="AJ123" i="9"/>
  <c r="AI123" i="9"/>
  <c r="AH123" i="9"/>
  <c r="AG123" i="9"/>
  <c r="AF123" i="9"/>
  <c r="BK122" i="9"/>
  <c r="BJ122" i="9"/>
  <c r="BI122" i="9"/>
  <c r="BH122" i="9"/>
  <c r="BG122" i="9"/>
  <c r="BF122" i="9"/>
  <c r="BD122" i="9"/>
  <c r="BC122" i="9"/>
  <c r="BB122" i="9"/>
  <c r="BA122" i="9"/>
  <c r="AY122" i="9"/>
  <c r="AX122" i="9"/>
  <c r="AW122" i="9"/>
  <c r="AU122" i="9"/>
  <c r="AS122" i="9"/>
  <c r="AR122" i="9"/>
  <c r="AQ122" i="9"/>
  <c r="AP122" i="9"/>
  <c r="AO122" i="9"/>
  <c r="AN122" i="9"/>
  <c r="AL122" i="9"/>
  <c r="AK122" i="9"/>
  <c r="AJ122" i="9"/>
  <c r="AI122" i="9"/>
  <c r="AH122" i="9"/>
  <c r="AG122" i="9"/>
  <c r="AF122" i="9"/>
  <c r="BK121" i="9"/>
  <c r="BJ121" i="9"/>
  <c r="BI121" i="9"/>
  <c r="BH121" i="9"/>
  <c r="BG121" i="9"/>
  <c r="BF121" i="9"/>
  <c r="BD121" i="9"/>
  <c r="BC121" i="9"/>
  <c r="BB121" i="9"/>
  <c r="BA121" i="9"/>
  <c r="AY121" i="9"/>
  <c r="AX121" i="9"/>
  <c r="AW121" i="9"/>
  <c r="AU121" i="9"/>
  <c r="AS121" i="9"/>
  <c r="AR121" i="9"/>
  <c r="AQ121" i="9"/>
  <c r="AP121" i="9"/>
  <c r="AO121" i="9"/>
  <c r="AN121" i="9"/>
  <c r="AL121" i="9"/>
  <c r="AK121" i="9"/>
  <c r="AJ121" i="9"/>
  <c r="AI121" i="9"/>
  <c r="AH121" i="9"/>
  <c r="AG121" i="9"/>
  <c r="AF121" i="9"/>
  <c r="BK120" i="9"/>
  <c r="BJ120" i="9"/>
  <c r="BI120" i="9"/>
  <c r="BH120" i="9"/>
  <c r="BG120" i="9"/>
  <c r="BF120" i="9"/>
  <c r="BD120" i="9"/>
  <c r="BC120" i="9"/>
  <c r="BB120" i="9"/>
  <c r="BA120" i="9"/>
  <c r="AY120" i="9"/>
  <c r="AX120" i="9"/>
  <c r="AW120" i="9"/>
  <c r="AU120" i="9"/>
  <c r="AS120" i="9"/>
  <c r="AR120" i="9"/>
  <c r="AQ120" i="9"/>
  <c r="AP120" i="9"/>
  <c r="AO120" i="9"/>
  <c r="AN120" i="9"/>
  <c r="AL120" i="9"/>
  <c r="AK120" i="9"/>
  <c r="AJ120" i="9"/>
  <c r="AI120" i="9"/>
  <c r="AH120" i="9"/>
  <c r="AG120" i="9"/>
  <c r="AF120" i="9"/>
  <c r="BK119" i="9"/>
  <c r="BJ119" i="9"/>
  <c r="BI119" i="9"/>
  <c r="BH119" i="9"/>
  <c r="BG119" i="9"/>
  <c r="BF119" i="9"/>
  <c r="BD119" i="9"/>
  <c r="BC119" i="9"/>
  <c r="BB119" i="9"/>
  <c r="BA119" i="9"/>
  <c r="AY119" i="9"/>
  <c r="AX119" i="9"/>
  <c r="AW119" i="9"/>
  <c r="AU119" i="9"/>
  <c r="AS119" i="9"/>
  <c r="AR119" i="9"/>
  <c r="AQ119" i="9"/>
  <c r="AP119" i="9"/>
  <c r="AO119" i="9"/>
  <c r="AN119" i="9"/>
  <c r="AL119" i="9"/>
  <c r="AK119" i="9"/>
  <c r="AJ119" i="9"/>
  <c r="AI119" i="9"/>
  <c r="AH119" i="9"/>
  <c r="AG119" i="9"/>
  <c r="AF119" i="9"/>
  <c r="BK118" i="9"/>
  <c r="BJ118" i="9"/>
  <c r="BI118" i="9"/>
  <c r="BH118" i="9"/>
  <c r="BG118" i="9"/>
  <c r="BF118" i="9"/>
  <c r="BD118" i="9"/>
  <c r="BC118" i="9"/>
  <c r="BB118" i="9"/>
  <c r="BA118" i="9"/>
  <c r="AY118" i="9"/>
  <c r="AX118" i="9"/>
  <c r="AW118" i="9"/>
  <c r="AU118" i="9"/>
  <c r="AS118" i="9"/>
  <c r="AR118" i="9"/>
  <c r="AQ118" i="9"/>
  <c r="AP118" i="9"/>
  <c r="AO118" i="9"/>
  <c r="AN118" i="9"/>
  <c r="AL118" i="9"/>
  <c r="AK118" i="9"/>
  <c r="AJ118" i="9"/>
  <c r="AI118" i="9"/>
  <c r="AH118" i="9"/>
  <c r="AG118" i="9"/>
  <c r="AF118" i="9"/>
  <c r="BK117" i="9"/>
  <c r="BJ117" i="9"/>
  <c r="BI117" i="9"/>
  <c r="BH117" i="9"/>
  <c r="BG117" i="9"/>
  <c r="BF117" i="9"/>
  <c r="BD117" i="9"/>
  <c r="BC117" i="9"/>
  <c r="BB117" i="9"/>
  <c r="BA117" i="9"/>
  <c r="AY117" i="9"/>
  <c r="AX117" i="9"/>
  <c r="AW117" i="9"/>
  <c r="AU117" i="9"/>
  <c r="AS117" i="9"/>
  <c r="AR117" i="9"/>
  <c r="AQ117" i="9"/>
  <c r="AP117" i="9"/>
  <c r="AO117" i="9"/>
  <c r="AN117" i="9"/>
  <c r="AL117" i="9"/>
  <c r="AK117" i="9"/>
  <c r="AJ117" i="9"/>
  <c r="AI117" i="9"/>
  <c r="AH117" i="9"/>
  <c r="AG117" i="9"/>
  <c r="AF117" i="9"/>
  <c r="BK116" i="9"/>
  <c r="BJ116" i="9"/>
  <c r="BI116" i="9"/>
  <c r="BH116" i="9"/>
  <c r="BG116" i="9"/>
  <c r="BF116" i="9"/>
  <c r="BD116" i="9"/>
  <c r="BC116" i="9"/>
  <c r="BB116" i="9"/>
  <c r="BA116" i="9"/>
  <c r="AY116" i="9"/>
  <c r="AX116" i="9"/>
  <c r="AW116" i="9"/>
  <c r="AU116" i="9"/>
  <c r="AS116" i="9"/>
  <c r="AR116" i="9"/>
  <c r="AQ116" i="9"/>
  <c r="AP116" i="9"/>
  <c r="AO116" i="9"/>
  <c r="AN116" i="9"/>
  <c r="AL116" i="9"/>
  <c r="AK116" i="9"/>
  <c r="AJ116" i="9"/>
  <c r="AI116" i="9"/>
  <c r="AH116" i="9"/>
  <c r="AG116" i="9"/>
  <c r="AF116" i="9"/>
  <c r="BK115" i="9"/>
  <c r="BJ115" i="9"/>
  <c r="BI115" i="9"/>
  <c r="BH115" i="9"/>
  <c r="BG115" i="9"/>
  <c r="BF115" i="9"/>
  <c r="BD115" i="9"/>
  <c r="BC115" i="9"/>
  <c r="BB115" i="9"/>
  <c r="BA115" i="9"/>
  <c r="AY115" i="9"/>
  <c r="AX115" i="9"/>
  <c r="AW115" i="9"/>
  <c r="AU115" i="9"/>
  <c r="AS115" i="9"/>
  <c r="AR115" i="9"/>
  <c r="AQ115" i="9"/>
  <c r="AP115" i="9"/>
  <c r="AO115" i="9"/>
  <c r="AN115" i="9"/>
  <c r="AL115" i="9"/>
  <c r="AK115" i="9"/>
  <c r="AJ115" i="9"/>
  <c r="AI115" i="9"/>
  <c r="AH115" i="9"/>
  <c r="AG115" i="9"/>
  <c r="AF115" i="9"/>
  <c r="BK114" i="9"/>
  <c r="BJ114" i="9"/>
  <c r="BI114" i="9"/>
  <c r="BH114" i="9"/>
  <c r="BG114" i="9"/>
  <c r="BF114" i="9"/>
  <c r="BD114" i="9"/>
  <c r="BC114" i="9"/>
  <c r="BB114" i="9"/>
  <c r="BA114" i="9"/>
  <c r="AY114" i="9"/>
  <c r="AX114" i="9"/>
  <c r="AW114" i="9"/>
  <c r="AU114" i="9"/>
  <c r="AS114" i="9"/>
  <c r="AR114" i="9"/>
  <c r="AQ114" i="9"/>
  <c r="AP114" i="9"/>
  <c r="AO114" i="9"/>
  <c r="AN114" i="9"/>
  <c r="AL114" i="9"/>
  <c r="AK114" i="9"/>
  <c r="AJ114" i="9"/>
  <c r="AI114" i="9"/>
  <c r="AH114" i="9"/>
  <c r="AG114" i="9"/>
  <c r="AF114" i="9"/>
  <c r="BK113" i="9"/>
  <c r="BJ113" i="9"/>
  <c r="BI113" i="9"/>
  <c r="BH113" i="9"/>
  <c r="BG113" i="9"/>
  <c r="BF113" i="9"/>
  <c r="BD113" i="9"/>
  <c r="BC113" i="9"/>
  <c r="BB113" i="9"/>
  <c r="BA113" i="9"/>
  <c r="AY113" i="9"/>
  <c r="AX113" i="9"/>
  <c r="AW113" i="9"/>
  <c r="AU113" i="9"/>
  <c r="AS113" i="9"/>
  <c r="AR113" i="9"/>
  <c r="AQ113" i="9"/>
  <c r="AP113" i="9"/>
  <c r="AO113" i="9"/>
  <c r="AN113" i="9"/>
  <c r="AL113" i="9"/>
  <c r="AK113" i="9"/>
  <c r="AJ113" i="9"/>
  <c r="AI113" i="9"/>
  <c r="AH113" i="9"/>
  <c r="AG113" i="9"/>
  <c r="AF113" i="9"/>
  <c r="BK112" i="9"/>
  <c r="BJ112" i="9"/>
  <c r="BI112" i="9"/>
  <c r="BH112" i="9"/>
  <c r="BG112" i="9"/>
  <c r="BF112" i="9"/>
  <c r="BD112" i="9"/>
  <c r="BC112" i="9"/>
  <c r="BB112" i="9"/>
  <c r="BA112" i="9"/>
  <c r="AY112" i="9"/>
  <c r="AX112" i="9"/>
  <c r="AW112" i="9"/>
  <c r="AU112" i="9"/>
  <c r="AS112" i="9"/>
  <c r="AR112" i="9"/>
  <c r="AQ112" i="9"/>
  <c r="AP112" i="9"/>
  <c r="AO112" i="9"/>
  <c r="AN112" i="9"/>
  <c r="AL112" i="9"/>
  <c r="AK112" i="9"/>
  <c r="AJ112" i="9"/>
  <c r="AI112" i="9"/>
  <c r="AH112" i="9"/>
  <c r="AG112" i="9"/>
  <c r="AF112" i="9"/>
  <c r="BK111" i="9"/>
  <c r="BJ111" i="9"/>
  <c r="BI111" i="9"/>
  <c r="BH111" i="9"/>
  <c r="BG111" i="9"/>
  <c r="BF111" i="9"/>
  <c r="BD111" i="9"/>
  <c r="BC111" i="9"/>
  <c r="BB111" i="9"/>
  <c r="BA111" i="9"/>
  <c r="AY111" i="9"/>
  <c r="AX111" i="9"/>
  <c r="AW111" i="9"/>
  <c r="AU111" i="9"/>
  <c r="AS111" i="9"/>
  <c r="AR111" i="9"/>
  <c r="AQ111" i="9"/>
  <c r="AP111" i="9"/>
  <c r="AO111" i="9"/>
  <c r="AN111" i="9"/>
  <c r="AL111" i="9"/>
  <c r="AK111" i="9"/>
  <c r="AJ111" i="9"/>
  <c r="AI111" i="9"/>
  <c r="AH111" i="9"/>
  <c r="AG111" i="9"/>
  <c r="AF111" i="9"/>
  <c r="BK110" i="9"/>
  <c r="BJ110" i="9"/>
  <c r="BI110" i="9"/>
  <c r="BH110" i="9"/>
  <c r="BG110" i="9"/>
  <c r="BF110" i="9"/>
  <c r="BD110" i="9"/>
  <c r="BC110" i="9"/>
  <c r="BB110" i="9"/>
  <c r="BA110" i="9"/>
  <c r="AY110" i="9"/>
  <c r="AX110" i="9"/>
  <c r="AW110" i="9"/>
  <c r="AU110" i="9"/>
  <c r="AS110" i="9"/>
  <c r="AR110" i="9"/>
  <c r="AQ110" i="9"/>
  <c r="AP110" i="9"/>
  <c r="AO110" i="9"/>
  <c r="AN110" i="9"/>
  <c r="AL110" i="9"/>
  <c r="AK110" i="9"/>
  <c r="AJ110" i="9"/>
  <c r="AI110" i="9"/>
  <c r="AH110" i="9"/>
  <c r="AG110" i="9"/>
  <c r="AF110" i="9"/>
  <c r="BK109" i="9"/>
  <c r="BJ109" i="9"/>
  <c r="BI109" i="9"/>
  <c r="BH109" i="9"/>
  <c r="BG109" i="9"/>
  <c r="BF109" i="9"/>
  <c r="BD109" i="9"/>
  <c r="BC109" i="9"/>
  <c r="BB109" i="9"/>
  <c r="BA109" i="9"/>
  <c r="AY109" i="9"/>
  <c r="AX109" i="9"/>
  <c r="AW109" i="9"/>
  <c r="AU109" i="9"/>
  <c r="AS109" i="9"/>
  <c r="AR109" i="9"/>
  <c r="AQ109" i="9"/>
  <c r="AP109" i="9"/>
  <c r="AO109" i="9"/>
  <c r="AN109" i="9"/>
  <c r="AL109" i="9"/>
  <c r="AK109" i="9"/>
  <c r="AJ109" i="9"/>
  <c r="AI109" i="9"/>
  <c r="AH109" i="9"/>
  <c r="AG109" i="9"/>
  <c r="AF109" i="9"/>
  <c r="BK108" i="9"/>
  <c r="BJ108" i="9"/>
  <c r="BI108" i="9"/>
  <c r="BH108" i="9"/>
  <c r="BG108" i="9"/>
  <c r="BF108" i="9"/>
  <c r="BD108" i="9"/>
  <c r="BC108" i="9"/>
  <c r="BB108" i="9"/>
  <c r="BA108" i="9"/>
  <c r="AY108" i="9"/>
  <c r="AX108" i="9"/>
  <c r="AW108" i="9"/>
  <c r="AU108" i="9"/>
  <c r="AS108" i="9"/>
  <c r="AR108" i="9"/>
  <c r="AQ108" i="9"/>
  <c r="AP108" i="9"/>
  <c r="AO108" i="9"/>
  <c r="AN108" i="9"/>
  <c r="AL108" i="9"/>
  <c r="AK108" i="9"/>
  <c r="AJ108" i="9"/>
  <c r="AI108" i="9"/>
  <c r="AH108" i="9"/>
  <c r="AG108" i="9"/>
  <c r="AF108" i="9"/>
  <c r="BK107" i="9"/>
  <c r="BJ107" i="9"/>
  <c r="BI107" i="9"/>
  <c r="BH107" i="9"/>
  <c r="BG107" i="9"/>
  <c r="BF107" i="9"/>
  <c r="BD107" i="9"/>
  <c r="BC107" i="9"/>
  <c r="BB107" i="9"/>
  <c r="BA107" i="9"/>
  <c r="AY107" i="9"/>
  <c r="AX107" i="9"/>
  <c r="AW107" i="9"/>
  <c r="AU107" i="9"/>
  <c r="AS107" i="9"/>
  <c r="AR107" i="9"/>
  <c r="AQ107" i="9"/>
  <c r="AP107" i="9"/>
  <c r="AO107" i="9"/>
  <c r="AN107" i="9"/>
  <c r="AL107" i="9"/>
  <c r="AK107" i="9"/>
  <c r="AJ107" i="9"/>
  <c r="AI107" i="9"/>
  <c r="AH107" i="9"/>
  <c r="AG107" i="9"/>
  <c r="AF107" i="9"/>
  <c r="BK106" i="9"/>
  <c r="BJ106" i="9"/>
  <c r="BI106" i="9"/>
  <c r="BH106" i="9"/>
  <c r="BG106" i="9"/>
  <c r="BF106" i="9"/>
  <c r="BD106" i="9"/>
  <c r="BC106" i="9"/>
  <c r="BB106" i="9"/>
  <c r="BA106" i="9"/>
  <c r="AY106" i="9"/>
  <c r="AX106" i="9"/>
  <c r="AW106" i="9"/>
  <c r="AU106" i="9"/>
  <c r="AS106" i="9"/>
  <c r="AR106" i="9"/>
  <c r="AQ106" i="9"/>
  <c r="AP106" i="9"/>
  <c r="AO106" i="9"/>
  <c r="AN106" i="9"/>
  <c r="AL106" i="9"/>
  <c r="AK106" i="9"/>
  <c r="AJ106" i="9"/>
  <c r="AI106" i="9"/>
  <c r="AH106" i="9"/>
  <c r="AG106" i="9"/>
  <c r="AF106" i="9"/>
  <c r="BK105" i="9"/>
  <c r="BJ105" i="9"/>
  <c r="BI105" i="9"/>
  <c r="BH105" i="9"/>
  <c r="BG105" i="9"/>
  <c r="BF105" i="9"/>
  <c r="BD105" i="9"/>
  <c r="BC105" i="9"/>
  <c r="BB105" i="9"/>
  <c r="BA105" i="9"/>
  <c r="AY105" i="9"/>
  <c r="AX105" i="9"/>
  <c r="AW105" i="9"/>
  <c r="AU105" i="9"/>
  <c r="AS105" i="9"/>
  <c r="AR105" i="9"/>
  <c r="AQ105" i="9"/>
  <c r="AP105" i="9"/>
  <c r="AO105" i="9"/>
  <c r="AN105" i="9"/>
  <c r="AL105" i="9"/>
  <c r="AK105" i="9"/>
  <c r="AJ105" i="9"/>
  <c r="AI105" i="9"/>
  <c r="AH105" i="9"/>
  <c r="AG105" i="9"/>
  <c r="AF105" i="9"/>
  <c r="BK104" i="9"/>
  <c r="BJ104" i="9"/>
  <c r="BI104" i="9"/>
  <c r="BH104" i="9"/>
  <c r="BG104" i="9"/>
  <c r="BF104" i="9"/>
  <c r="BD104" i="9"/>
  <c r="BC104" i="9"/>
  <c r="BB104" i="9"/>
  <c r="BA104" i="9"/>
  <c r="AY104" i="9"/>
  <c r="AX104" i="9"/>
  <c r="AW104" i="9"/>
  <c r="AU104" i="9"/>
  <c r="AS104" i="9"/>
  <c r="AR104" i="9"/>
  <c r="AQ104" i="9"/>
  <c r="AP104" i="9"/>
  <c r="AO104" i="9"/>
  <c r="AN104" i="9"/>
  <c r="AL104" i="9"/>
  <c r="AK104" i="9"/>
  <c r="AJ104" i="9"/>
  <c r="AI104" i="9"/>
  <c r="AH104" i="9"/>
  <c r="AG104" i="9"/>
  <c r="AF104" i="9"/>
  <c r="BK103" i="9"/>
  <c r="BJ103" i="9"/>
  <c r="BI103" i="9"/>
  <c r="BH103" i="9"/>
  <c r="BG103" i="9"/>
  <c r="BF103" i="9"/>
  <c r="BD103" i="9"/>
  <c r="BC103" i="9"/>
  <c r="BB103" i="9"/>
  <c r="BA103" i="9"/>
  <c r="AY103" i="9"/>
  <c r="AX103" i="9"/>
  <c r="AW103" i="9"/>
  <c r="AU103" i="9"/>
  <c r="AS103" i="9"/>
  <c r="AR103" i="9"/>
  <c r="AQ103" i="9"/>
  <c r="AP103" i="9"/>
  <c r="AO103" i="9"/>
  <c r="AN103" i="9"/>
  <c r="AL103" i="9"/>
  <c r="AK103" i="9"/>
  <c r="AJ103" i="9"/>
  <c r="AI103" i="9"/>
  <c r="AH103" i="9"/>
  <c r="AG103" i="9"/>
  <c r="AF103" i="9"/>
  <c r="BK102" i="9"/>
  <c r="BJ102" i="9"/>
  <c r="BI102" i="9"/>
  <c r="BH102" i="9"/>
  <c r="BG102" i="9"/>
  <c r="BF102" i="9"/>
  <c r="BD102" i="9"/>
  <c r="BC102" i="9"/>
  <c r="BB102" i="9"/>
  <c r="BA102" i="9"/>
  <c r="AY102" i="9"/>
  <c r="AX102" i="9"/>
  <c r="AW102" i="9"/>
  <c r="AU102" i="9"/>
  <c r="AS102" i="9"/>
  <c r="AR102" i="9"/>
  <c r="AQ102" i="9"/>
  <c r="AP102" i="9"/>
  <c r="AO102" i="9"/>
  <c r="AN102" i="9"/>
  <c r="AL102" i="9"/>
  <c r="AK102" i="9"/>
  <c r="AJ102" i="9"/>
  <c r="AI102" i="9"/>
  <c r="AH102" i="9"/>
  <c r="AG102" i="9"/>
  <c r="AF102" i="9"/>
  <c r="BK101" i="9"/>
  <c r="BJ101" i="9"/>
  <c r="BI101" i="9"/>
  <c r="BH101" i="9"/>
  <c r="BG101" i="9"/>
  <c r="BF101" i="9"/>
  <c r="BD101" i="9"/>
  <c r="BC101" i="9"/>
  <c r="BB101" i="9"/>
  <c r="BA101" i="9"/>
  <c r="AY101" i="9"/>
  <c r="AX101" i="9"/>
  <c r="AW101" i="9"/>
  <c r="AU101" i="9"/>
  <c r="AS101" i="9"/>
  <c r="AR101" i="9"/>
  <c r="AQ101" i="9"/>
  <c r="AP101" i="9"/>
  <c r="AO101" i="9"/>
  <c r="AN101" i="9"/>
  <c r="AL101" i="9"/>
  <c r="AK101" i="9"/>
  <c r="AJ101" i="9"/>
  <c r="AI101" i="9"/>
  <c r="AH101" i="9"/>
  <c r="AG101" i="9"/>
  <c r="AF101" i="9"/>
  <c r="BK100" i="9"/>
  <c r="BJ100" i="9"/>
  <c r="BI100" i="9"/>
  <c r="BH100" i="9"/>
  <c r="BG100" i="9"/>
  <c r="BF100" i="9"/>
  <c r="BD100" i="9"/>
  <c r="BC100" i="9"/>
  <c r="BB100" i="9"/>
  <c r="BA100" i="9"/>
  <c r="AY100" i="9"/>
  <c r="AX100" i="9"/>
  <c r="AW100" i="9"/>
  <c r="AU100" i="9"/>
  <c r="AS100" i="9"/>
  <c r="AR100" i="9"/>
  <c r="AQ100" i="9"/>
  <c r="AP100" i="9"/>
  <c r="AO100" i="9"/>
  <c r="AN100" i="9"/>
  <c r="AL100" i="9"/>
  <c r="AK100" i="9"/>
  <c r="AJ100" i="9"/>
  <c r="AI100" i="9"/>
  <c r="AH100" i="9"/>
  <c r="AG100" i="9"/>
  <c r="AF100" i="9"/>
  <c r="BK99" i="9"/>
  <c r="BJ99" i="9"/>
  <c r="BI99" i="9"/>
  <c r="BH99" i="9"/>
  <c r="BG99" i="9"/>
  <c r="BF99" i="9"/>
  <c r="BD99" i="9"/>
  <c r="BC99" i="9"/>
  <c r="BB99" i="9"/>
  <c r="BA99" i="9"/>
  <c r="AY99" i="9"/>
  <c r="AX99" i="9"/>
  <c r="AW99" i="9"/>
  <c r="AU99" i="9"/>
  <c r="AS99" i="9"/>
  <c r="AR99" i="9"/>
  <c r="AQ99" i="9"/>
  <c r="AP99" i="9"/>
  <c r="AO99" i="9"/>
  <c r="AN99" i="9"/>
  <c r="AL99" i="9"/>
  <c r="AK99" i="9"/>
  <c r="AJ99" i="9"/>
  <c r="AI99" i="9"/>
  <c r="AH99" i="9"/>
  <c r="AG99" i="9"/>
  <c r="AF99" i="9"/>
  <c r="BK98" i="9"/>
  <c r="BJ98" i="9"/>
  <c r="BI98" i="9"/>
  <c r="BH98" i="9"/>
  <c r="BG98" i="9"/>
  <c r="BF98" i="9"/>
  <c r="BD98" i="9"/>
  <c r="BC98" i="9"/>
  <c r="BB98" i="9"/>
  <c r="BA98" i="9"/>
  <c r="AY98" i="9"/>
  <c r="AX98" i="9"/>
  <c r="AW98" i="9"/>
  <c r="AU98" i="9"/>
  <c r="AS98" i="9"/>
  <c r="AR98" i="9"/>
  <c r="AQ98" i="9"/>
  <c r="AP98" i="9"/>
  <c r="AO98" i="9"/>
  <c r="AN98" i="9"/>
  <c r="AL98" i="9"/>
  <c r="AK98" i="9"/>
  <c r="AJ98" i="9"/>
  <c r="AI98" i="9"/>
  <c r="AH98" i="9"/>
  <c r="AG98" i="9"/>
  <c r="AF98" i="9"/>
  <c r="BK97" i="9"/>
  <c r="BJ97" i="9"/>
  <c r="BI97" i="9"/>
  <c r="BH97" i="9"/>
  <c r="BG97" i="9"/>
  <c r="BF97" i="9"/>
  <c r="BD97" i="9"/>
  <c r="BC97" i="9"/>
  <c r="BB97" i="9"/>
  <c r="BA97" i="9"/>
  <c r="AY97" i="9"/>
  <c r="AX97" i="9"/>
  <c r="AW97" i="9"/>
  <c r="AU97" i="9"/>
  <c r="AS97" i="9"/>
  <c r="AR97" i="9"/>
  <c r="AQ97" i="9"/>
  <c r="AP97" i="9"/>
  <c r="AO97" i="9"/>
  <c r="AN97" i="9"/>
  <c r="AL97" i="9"/>
  <c r="AK97" i="9"/>
  <c r="AJ97" i="9"/>
  <c r="AI97" i="9"/>
  <c r="AH97" i="9"/>
  <c r="AG97" i="9"/>
  <c r="AF97" i="9"/>
  <c r="BK96" i="9"/>
  <c r="BJ96" i="9"/>
  <c r="BI96" i="9"/>
  <c r="BH96" i="9"/>
  <c r="BG96" i="9"/>
  <c r="BF96" i="9"/>
  <c r="BD96" i="9"/>
  <c r="BC96" i="9"/>
  <c r="BB96" i="9"/>
  <c r="BA96" i="9"/>
  <c r="AY96" i="9"/>
  <c r="AX96" i="9"/>
  <c r="AW96" i="9"/>
  <c r="AU96" i="9"/>
  <c r="AS96" i="9"/>
  <c r="AR96" i="9"/>
  <c r="AQ96" i="9"/>
  <c r="AP96" i="9"/>
  <c r="AO96" i="9"/>
  <c r="AN96" i="9"/>
  <c r="AL96" i="9"/>
  <c r="AK96" i="9"/>
  <c r="AJ96" i="9"/>
  <c r="AI96" i="9"/>
  <c r="AH96" i="9"/>
  <c r="AG96" i="9"/>
  <c r="AF96" i="9"/>
  <c r="BK95" i="9"/>
  <c r="BJ95" i="9"/>
  <c r="BI95" i="9"/>
  <c r="BH95" i="9"/>
  <c r="BG95" i="9"/>
  <c r="BF95" i="9"/>
  <c r="BD95" i="9"/>
  <c r="BC95" i="9"/>
  <c r="BB95" i="9"/>
  <c r="BA95" i="9"/>
  <c r="AY95" i="9"/>
  <c r="AX95" i="9"/>
  <c r="AW95" i="9"/>
  <c r="AU95" i="9"/>
  <c r="AS95" i="9"/>
  <c r="AR95" i="9"/>
  <c r="AQ95" i="9"/>
  <c r="AP95" i="9"/>
  <c r="AO95" i="9"/>
  <c r="AN95" i="9"/>
  <c r="AL95" i="9"/>
  <c r="AK95" i="9"/>
  <c r="AJ95" i="9"/>
  <c r="AI95" i="9"/>
  <c r="AH95" i="9"/>
  <c r="AG95" i="9"/>
  <c r="AF95" i="9"/>
  <c r="BK94" i="9"/>
  <c r="BJ94" i="9"/>
  <c r="BI94" i="9"/>
  <c r="BH94" i="9"/>
  <c r="BG94" i="9"/>
  <c r="BF94" i="9"/>
  <c r="BD94" i="9"/>
  <c r="BC94" i="9"/>
  <c r="BB94" i="9"/>
  <c r="BA94" i="9"/>
  <c r="AY94" i="9"/>
  <c r="AX94" i="9"/>
  <c r="AW94" i="9"/>
  <c r="AU94" i="9"/>
  <c r="AS94" i="9"/>
  <c r="AR94" i="9"/>
  <c r="AQ94" i="9"/>
  <c r="AP94" i="9"/>
  <c r="AO94" i="9"/>
  <c r="AN94" i="9"/>
  <c r="AL94" i="9"/>
  <c r="AK94" i="9"/>
  <c r="AJ94" i="9"/>
  <c r="AI94" i="9"/>
  <c r="AH94" i="9"/>
  <c r="AG94" i="9"/>
  <c r="AF94" i="9"/>
  <c r="BK93" i="9"/>
  <c r="BJ93" i="9"/>
  <c r="BI93" i="9"/>
  <c r="BH93" i="9"/>
  <c r="BG93" i="9"/>
  <c r="BF93" i="9"/>
  <c r="BD93" i="9"/>
  <c r="BC93" i="9"/>
  <c r="BB93" i="9"/>
  <c r="BA93" i="9"/>
  <c r="AY93" i="9"/>
  <c r="AX93" i="9"/>
  <c r="AW93" i="9"/>
  <c r="AU93" i="9"/>
  <c r="AS93" i="9"/>
  <c r="AR93" i="9"/>
  <c r="AQ93" i="9"/>
  <c r="AP93" i="9"/>
  <c r="AO93" i="9"/>
  <c r="AN93" i="9"/>
  <c r="AL93" i="9"/>
  <c r="AK93" i="9"/>
  <c r="AJ93" i="9"/>
  <c r="AI93" i="9"/>
  <c r="AH93" i="9"/>
  <c r="AG93" i="9"/>
  <c r="AF93" i="9"/>
  <c r="BK92" i="9"/>
  <c r="BJ92" i="9"/>
  <c r="BI92" i="9"/>
  <c r="BH92" i="9"/>
  <c r="BG92" i="9"/>
  <c r="BF92" i="9"/>
  <c r="BD92" i="9"/>
  <c r="BC92" i="9"/>
  <c r="BB92" i="9"/>
  <c r="BA92" i="9"/>
  <c r="AY92" i="9"/>
  <c r="AX92" i="9"/>
  <c r="AW92" i="9"/>
  <c r="AU92" i="9"/>
  <c r="AS92" i="9"/>
  <c r="AR92" i="9"/>
  <c r="AQ92" i="9"/>
  <c r="AP92" i="9"/>
  <c r="AO92" i="9"/>
  <c r="AN92" i="9"/>
  <c r="AL92" i="9"/>
  <c r="AK92" i="9"/>
  <c r="AJ92" i="9"/>
  <c r="AI92" i="9"/>
  <c r="AH92" i="9"/>
  <c r="AG92" i="9"/>
  <c r="AF92" i="9"/>
  <c r="BK91" i="9"/>
  <c r="BJ91" i="9"/>
  <c r="BI91" i="9"/>
  <c r="BH91" i="9"/>
  <c r="BG91" i="9"/>
  <c r="BF91" i="9"/>
  <c r="BD91" i="9"/>
  <c r="BC91" i="9"/>
  <c r="BB91" i="9"/>
  <c r="BA91" i="9"/>
  <c r="AY91" i="9"/>
  <c r="AX91" i="9"/>
  <c r="AW91" i="9"/>
  <c r="AU91" i="9"/>
  <c r="AS91" i="9"/>
  <c r="AR91" i="9"/>
  <c r="AQ91" i="9"/>
  <c r="AP91" i="9"/>
  <c r="AO91" i="9"/>
  <c r="AN91" i="9"/>
  <c r="AL91" i="9"/>
  <c r="AK91" i="9"/>
  <c r="AJ91" i="9"/>
  <c r="AI91" i="9"/>
  <c r="AH91" i="9"/>
  <c r="AG91" i="9"/>
  <c r="AF91" i="9"/>
  <c r="BK90" i="9"/>
  <c r="BJ90" i="9"/>
  <c r="BI90" i="9"/>
  <c r="BH90" i="9"/>
  <c r="BG90" i="9"/>
  <c r="BF90" i="9"/>
  <c r="BD90" i="9"/>
  <c r="BC90" i="9"/>
  <c r="BB90" i="9"/>
  <c r="BA90" i="9"/>
  <c r="AY90" i="9"/>
  <c r="AX90" i="9"/>
  <c r="AW90" i="9"/>
  <c r="AU90" i="9"/>
  <c r="AS90" i="9"/>
  <c r="AR90" i="9"/>
  <c r="AQ90" i="9"/>
  <c r="AP90" i="9"/>
  <c r="AO90" i="9"/>
  <c r="AN90" i="9"/>
  <c r="AL90" i="9"/>
  <c r="AK90" i="9"/>
  <c r="AJ90" i="9"/>
  <c r="AI90" i="9"/>
  <c r="AH90" i="9"/>
  <c r="AG90" i="9"/>
  <c r="AF90" i="9"/>
  <c r="BK89" i="9"/>
  <c r="BJ89" i="9"/>
  <c r="BI89" i="9"/>
  <c r="BH89" i="9"/>
  <c r="BG89" i="9"/>
  <c r="BF89" i="9"/>
  <c r="BD89" i="9"/>
  <c r="BC89" i="9"/>
  <c r="BB89" i="9"/>
  <c r="BA89" i="9"/>
  <c r="AY89" i="9"/>
  <c r="AX89" i="9"/>
  <c r="AW89" i="9"/>
  <c r="AU89" i="9"/>
  <c r="AS89" i="9"/>
  <c r="AR89" i="9"/>
  <c r="AQ89" i="9"/>
  <c r="AP89" i="9"/>
  <c r="AO89" i="9"/>
  <c r="AN89" i="9"/>
  <c r="AL89" i="9"/>
  <c r="AK89" i="9"/>
  <c r="AJ89" i="9"/>
  <c r="AI89" i="9"/>
  <c r="AH89" i="9"/>
  <c r="AG89" i="9"/>
  <c r="AF89" i="9"/>
  <c r="BK88" i="9"/>
  <c r="BJ88" i="9"/>
  <c r="BI88" i="9"/>
  <c r="BH88" i="9"/>
  <c r="BG88" i="9"/>
  <c r="BF88" i="9"/>
  <c r="BD88" i="9"/>
  <c r="BC88" i="9"/>
  <c r="BB88" i="9"/>
  <c r="BA88" i="9"/>
  <c r="AY88" i="9"/>
  <c r="AX88" i="9"/>
  <c r="AW88" i="9"/>
  <c r="AU88" i="9"/>
  <c r="AS88" i="9"/>
  <c r="AR88" i="9"/>
  <c r="AQ88" i="9"/>
  <c r="AP88" i="9"/>
  <c r="AO88" i="9"/>
  <c r="AN88" i="9"/>
  <c r="AL88" i="9"/>
  <c r="AK88" i="9"/>
  <c r="AJ88" i="9"/>
  <c r="AI88" i="9"/>
  <c r="AH88" i="9"/>
  <c r="AG88" i="9"/>
  <c r="AF88" i="9"/>
  <c r="BK87" i="9"/>
  <c r="BJ87" i="9"/>
  <c r="BI87" i="9"/>
  <c r="BH87" i="9"/>
  <c r="BG87" i="9"/>
  <c r="BF87" i="9"/>
  <c r="BD87" i="9"/>
  <c r="BC87" i="9"/>
  <c r="BB87" i="9"/>
  <c r="BA87" i="9"/>
  <c r="AY87" i="9"/>
  <c r="AX87" i="9"/>
  <c r="AW87" i="9"/>
  <c r="AU87" i="9"/>
  <c r="AS87" i="9"/>
  <c r="AR87" i="9"/>
  <c r="AQ87" i="9"/>
  <c r="AP87" i="9"/>
  <c r="AO87" i="9"/>
  <c r="AN87" i="9"/>
  <c r="AL87" i="9"/>
  <c r="AK87" i="9"/>
  <c r="AJ87" i="9"/>
  <c r="AI87" i="9"/>
  <c r="AH87" i="9"/>
  <c r="AG87" i="9"/>
  <c r="AF87" i="9"/>
  <c r="BK86" i="9"/>
  <c r="BJ86" i="9"/>
  <c r="BI86" i="9"/>
  <c r="BH86" i="9"/>
  <c r="BG86" i="9"/>
  <c r="BF86" i="9"/>
  <c r="BD86" i="9"/>
  <c r="BC86" i="9"/>
  <c r="BB86" i="9"/>
  <c r="BA86" i="9"/>
  <c r="AY86" i="9"/>
  <c r="AX86" i="9"/>
  <c r="AW86" i="9"/>
  <c r="AU86" i="9"/>
  <c r="AS86" i="9"/>
  <c r="AR86" i="9"/>
  <c r="AQ86" i="9"/>
  <c r="AP86" i="9"/>
  <c r="AO86" i="9"/>
  <c r="AN86" i="9"/>
  <c r="AL86" i="9"/>
  <c r="AK86" i="9"/>
  <c r="AJ86" i="9"/>
  <c r="AI86" i="9"/>
  <c r="AH86" i="9"/>
  <c r="AG86" i="9"/>
  <c r="AF86" i="9"/>
  <c r="BK85" i="9"/>
  <c r="BJ85" i="9"/>
  <c r="BI85" i="9"/>
  <c r="BH85" i="9"/>
  <c r="BG85" i="9"/>
  <c r="BF85" i="9"/>
  <c r="BD85" i="9"/>
  <c r="BC85" i="9"/>
  <c r="BB85" i="9"/>
  <c r="BA85" i="9"/>
  <c r="AY85" i="9"/>
  <c r="AX85" i="9"/>
  <c r="AW85" i="9"/>
  <c r="AU85" i="9"/>
  <c r="AS85" i="9"/>
  <c r="AR85" i="9"/>
  <c r="AQ85" i="9"/>
  <c r="AP85" i="9"/>
  <c r="AO85" i="9"/>
  <c r="AN85" i="9"/>
  <c r="AL85" i="9"/>
  <c r="AK85" i="9"/>
  <c r="AJ85" i="9"/>
  <c r="AI85" i="9"/>
  <c r="AH85" i="9"/>
  <c r="AG85" i="9"/>
  <c r="AF85" i="9"/>
  <c r="BK84" i="9"/>
  <c r="BJ84" i="9"/>
  <c r="BI84" i="9"/>
  <c r="BH84" i="9"/>
  <c r="BG84" i="9"/>
  <c r="BF84" i="9"/>
  <c r="BD84" i="9"/>
  <c r="BC84" i="9"/>
  <c r="BB84" i="9"/>
  <c r="BA84" i="9"/>
  <c r="AY84" i="9"/>
  <c r="AX84" i="9"/>
  <c r="AW84" i="9"/>
  <c r="AU84" i="9"/>
  <c r="AS84" i="9"/>
  <c r="AR84" i="9"/>
  <c r="AQ84" i="9"/>
  <c r="AP84" i="9"/>
  <c r="AO84" i="9"/>
  <c r="AN84" i="9"/>
  <c r="AL84" i="9"/>
  <c r="AK84" i="9"/>
  <c r="AJ84" i="9"/>
  <c r="AI84" i="9"/>
  <c r="AH84" i="9"/>
  <c r="AG84" i="9"/>
  <c r="AF84" i="9"/>
  <c r="BK83" i="9"/>
  <c r="BJ83" i="9"/>
  <c r="BI83" i="9"/>
  <c r="BH83" i="9"/>
  <c r="BG83" i="9"/>
  <c r="BF83" i="9"/>
  <c r="BD83" i="9"/>
  <c r="BC83" i="9"/>
  <c r="BB83" i="9"/>
  <c r="BA83" i="9"/>
  <c r="AY83" i="9"/>
  <c r="AX83" i="9"/>
  <c r="AW83" i="9"/>
  <c r="AU83" i="9"/>
  <c r="AS83" i="9"/>
  <c r="AR83" i="9"/>
  <c r="AQ83" i="9"/>
  <c r="AP83" i="9"/>
  <c r="AO83" i="9"/>
  <c r="AN83" i="9"/>
  <c r="AL83" i="9"/>
  <c r="AK83" i="9"/>
  <c r="AJ83" i="9"/>
  <c r="AI83" i="9"/>
  <c r="AH83" i="9"/>
  <c r="AG83" i="9"/>
  <c r="AF83" i="9"/>
  <c r="BK82" i="9"/>
  <c r="BJ82" i="9"/>
  <c r="BI82" i="9"/>
  <c r="BH82" i="9"/>
  <c r="BG82" i="9"/>
  <c r="BF82" i="9"/>
  <c r="BD82" i="9"/>
  <c r="BC82" i="9"/>
  <c r="BB82" i="9"/>
  <c r="BA82" i="9"/>
  <c r="AY82" i="9"/>
  <c r="AX82" i="9"/>
  <c r="AW82" i="9"/>
  <c r="AU82" i="9"/>
  <c r="AS82" i="9"/>
  <c r="AR82" i="9"/>
  <c r="AQ82" i="9"/>
  <c r="AP82" i="9"/>
  <c r="AO82" i="9"/>
  <c r="AN82" i="9"/>
  <c r="AL82" i="9"/>
  <c r="AK82" i="9"/>
  <c r="AJ82" i="9"/>
  <c r="AI82" i="9"/>
  <c r="AH82" i="9"/>
  <c r="AG82" i="9"/>
  <c r="AF82" i="9"/>
  <c r="BK81" i="9"/>
  <c r="BJ81" i="9"/>
  <c r="BI81" i="9"/>
  <c r="BH81" i="9"/>
  <c r="BG81" i="9"/>
  <c r="BF81" i="9"/>
  <c r="BD81" i="9"/>
  <c r="BC81" i="9"/>
  <c r="BB81" i="9"/>
  <c r="BA81" i="9"/>
  <c r="AY81" i="9"/>
  <c r="AX81" i="9"/>
  <c r="AW81" i="9"/>
  <c r="AU81" i="9"/>
  <c r="AS81" i="9"/>
  <c r="AR81" i="9"/>
  <c r="AQ81" i="9"/>
  <c r="AP81" i="9"/>
  <c r="AO81" i="9"/>
  <c r="AN81" i="9"/>
  <c r="AL81" i="9"/>
  <c r="AK81" i="9"/>
  <c r="AJ81" i="9"/>
  <c r="AI81" i="9"/>
  <c r="AH81" i="9"/>
  <c r="AG81" i="9"/>
  <c r="AF81" i="9"/>
  <c r="BK80" i="9"/>
  <c r="BJ80" i="9"/>
  <c r="BI80" i="9"/>
  <c r="BH80" i="9"/>
  <c r="BG80" i="9"/>
  <c r="BF80" i="9"/>
  <c r="BD80" i="9"/>
  <c r="BC80" i="9"/>
  <c r="BB80" i="9"/>
  <c r="BA80" i="9"/>
  <c r="AY80" i="9"/>
  <c r="AX80" i="9"/>
  <c r="AW80" i="9"/>
  <c r="AU80" i="9"/>
  <c r="AS80" i="9"/>
  <c r="AR80" i="9"/>
  <c r="AQ80" i="9"/>
  <c r="AP80" i="9"/>
  <c r="AO80" i="9"/>
  <c r="AN80" i="9"/>
  <c r="AL80" i="9"/>
  <c r="AK80" i="9"/>
  <c r="AJ80" i="9"/>
  <c r="AI80" i="9"/>
  <c r="AH80" i="9"/>
  <c r="AG80" i="9"/>
  <c r="AF80" i="9"/>
  <c r="BK79" i="9"/>
  <c r="BJ79" i="9"/>
  <c r="BI79" i="9"/>
  <c r="BH79" i="9"/>
  <c r="BG79" i="9"/>
  <c r="BF79" i="9"/>
  <c r="BD79" i="9"/>
  <c r="BC79" i="9"/>
  <c r="BB79" i="9"/>
  <c r="BA79" i="9"/>
  <c r="AY79" i="9"/>
  <c r="AX79" i="9"/>
  <c r="AW79" i="9"/>
  <c r="AU79" i="9"/>
  <c r="AS79" i="9"/>
  <c r="AR79" i="9"/>
  <c r="AQ79" i="9"/>
  <c r="AP79" i="9"/>
  <c r="AO79" i="9"/>
  <c r="AN79" i="9"/>
  <c r="AL79" i="9"/>
  <c r="AK79" i="9"/>
  <c r="AJ79" i="9"/>
  <c r="AI79" i="9"/>
  <c r="AH79" i="9"/>
  <c r="AG79" i="9"/>
  <c r="AF79" i="9"/>
  <c r="BK78" i="9"/>
  <c r="BJ78" i="9"/>
  <c r="BI78" i="9"/>
  <c r="BH78" i="9"/>
  <c r="BG78" i="9"/>
  <c r="BF78" i="9"/>
  <c r="BD78" i="9"/>
  <c r="BC78" i="9"/>
  <c r="BB78" i="9"/>
  <c r="BA78" i="9"/>
  <c r="AY78" i="9"/>
  <c r="AX78" i="9"/>
  <c r="AW78" i="9"/>
  <c r="AU78" i="9"/>
  <c r="AS78" i="9"/>
  <c r="AR78" i="9"/>
  <c r="AQ78" i="9"/>
  <c r="AP78" i="9"/>
  <c r="AO78" i="9"/>
  <c r="AN78" i="9"/>
  <c r="AL78" i="9"/>
  <c r="AK78" i="9"/>
  <c r="AJ78" i="9"/>
  <c r="AI78" i="9"/>
  <c r="AH78" i="9"/>
  <c r="AG78" i="9"/>
  <c r="AF78" i="9"/>
  <c r="BK77" i="9"/>
  <c r="BJ77" i="9"/>
  <c r="BI77" i="9"/>
  <c r="BH77" i="9"/>
  <c r="BG77" i="9"/>
  <c r="BF77" i="9"/>
  <c r="BD77" i="9"/>
  <c r="BC77" i="9"/>
  <c r="BB77" i="9"/>
  <c r="BA77" i="9"/>
  <c r="AY77" i="9"/>
  <c r="AX77" i="9"/>
  <c r="AW77" i="9"/>
  <c r="AU77" i="9"/>
  <c r="AS77" i="9"/>
  <c r="AR77" i="9"/>
  <c r="AQ77" i="9"/>
  <c r="AP77" i="9"/>
  <c r="AO77" i="9"/>
  <c r="AN77" i="9"/>
  <c r="AL77" i="9"/>
  <c r="AK77" i="9"/>
  <c r="AJ77" i="9"/>
  <c r="AI77" i="9"/>
  <c r="AH77" i="9"/>
  <c r="AG77" i="9"/>
  <c r="AF77" i="9"/>
  <c r="BK76" i="9"/>
  <c r="BJ76" i="9"/>
  <c r="BI76" i="9"/>
  <c r="BH76" i="9"/>
  <c r="BG76" i="9"/>
  <c r="BF76" i="9"/>
  <c r="BD76" i="9"/>
  <c r="BC76" i="9"/>
  <c r="BB76" i="9"/>
  <c r="BA76" i="9"/>
  <c r="AY76" i="9"/>
  <c r="AX76" i="9"/>
  <c r="AW76" i="9"/>
  <c r="AU76" i="9"/>
  <c r="AS76" i="9"/>
  <c r="AR76" i="9"/>
  <c r="AQ76" i="9"/>
  <c r="AP76" i="9"/>
  <c r="AO76" i="9"/>
  <c r="AN76" i="9"/>
  <c r="AL76" i="9"/>
  <c r="AK76" i="9"/>
  <c r="AJ76" i="9"/>
  <c r="AI76" i="9"/>
  <c r="AH76" i="9"/>
  <c r="AG76" i="9"/>
  <c r="AF76" i="9"/>
  <c r="BK75" i="9"/>
  <c r="BJ75" i="9"/>
  <c r="BI75" i="9"/>
  <c r="BH75" i="9"/>
  <c r="BG75" i="9"/>
  <c r="BF75" i="9"/>
  <c r="BD75" i="9"/>
  <c r="BC75" i="9"/>
  <c r="BB75" i="9"/>
  <c r="BA75" i="9"/>
  <c r="AY75" i="9"/>
  <c r="AX75" i="9"/>
  <c r="AW75" i="9"/>
  <c r="AU75" i="9"/>
  <c r="AS75" i="9"/>
  <c r="AR75" i="9"/>
  <c r="AQ75" i="9"/>
  <c r="AP75" i="9"/>
  <c r="AO75" i="9"/>
  <c r="AN75" i="9"/>
  <c r="AL75" i="9"/>
  <c r="AK75" i="9"/>
  <c r="AJ75" i="9"/>
  <c r="AI75" i="9"/>
  <c r="AH75" i="9"/>
  <c r="AG75" i="9"/>
  <c r="AF75" i="9"/>
  <c r="BK74" i="9"/>
  <c r="BJ74" i="9"/>
  <c r="BI74" i="9"/>
  <c r="BH74" i="9"/>
  <c r="BG74" i="9"/>
  <c r="BF74" i="9"/>
  <c r="BD74" i="9"/>
  <c r="BC74" i="9"/>
  <c r="BB74" i="9"/>
  <c r="BA74" i="9"/>
  <c r="AY74" i="9"/>
  <c r="AX74" i="9"/>
  <c r="AW74" i="9"/>
  <c r="AU74" i="9"/>
  <c r="AS74" i="9"/>
  <c r="AR74" i="9"/>
  <c r="AQ74" i="9"/>
  <c r="AP74" i="9"/>
  <c r="AO74" i="9"/>
  <c r="AN74" i="9"/>
  <c r="AL74" i="9"/>
  <c r="AK74" i="9"/>
  <c r="AJ74" i="9"/>
  <c r="AI74" i="9"/>
  <c r="AH74" i="9"/>
  <c r="AG74" i="9"/>
  <c r="AF74" i="9"/>
  <c r="BK73" i="9"/>
  <c r="BJ73" i="9"/>
  <c r="BI73" i="9"/>
  <c r="BH73" i="9"/>
  <c r="BG73" i="9"/>
  <c r="BF73" i="9"/>
  <c r="BD73" i="9"/>
  <c r="BC73" i="9"/>
  <c r="BB73" i="9"/>
  <c r="BA73" i="9"/>
  <c r="AY73" i="9"/>
  <c r="AX73" i="9"/>
  <c r="AW73" i="9"/>
  <c r="AU73" i="9"/>
  <c r="AS73" i="9"/>
  <c r="AR73" i="9"/>
  <c r="AQ73" i="9"/>
  <c r="AP73" i="9"/>
  <c r="AO73" i="9"/>
  <c r="AN73" i="9"/>
  <c r="AL73" i="9"/>
  <c r="AK73" i="9"/>
  <c r="AJ73" i="9"/>
  <c r="AI73" i="9"/>
  <c r="AH73" i="9"/>
  <c r="AG73" i="9"/>
  <c r="AF73" i="9"/>
  <c r="BK72" i="9"/>
  <c r="BJ72" i="9"/>
  <c r="BI72" i="9"/>
  <c r="BH72" i="9"/>
  <c r="BG72" i="9"/>
  <c r="BF72" i="9"/>
  <c r="BD72" i="9"/>
  <c r="BC72" i="9"/>
  <c r="BB72" i="9"/>
  <c r="BA72" i="9"/>
  <c r="AY72" i="9"/>
  <c r="AX72" i="9"/>
  <c r="AW72" i="9"/>
  <c r="AU72" i="9"/>
  <c r="AS72" i="9"/>
  <c r="AR72" i="9"/>
  <c r="AQ72" i="9"/>
  <c r="AP72" i="9"/>
  <c r="AO72" i="9"/>
  <c r="AN72" i="9"/>
  <c r="AL72" i="9"/>
  <c r="AK72" i="9"/>
  <c r="AJ72" i="9"/>
  <c r="AI72" i="9"/>
  <c r="AH72" i="9"/>
  <c r="AG72" i="9"/>
  <c r="AF72" i="9"/>
  <c r="BK71" i="9"/>
  <c r="BJ71" i="9"/>
  <c r="BI71" i="9"/>
  <c r="BH71" i="9"/>
  <c r="BG71" i="9"/>
  <c r="BF71" i="9"/>
  <c r="BD71" i="9"/>
  <c r="BC71" i="9"/>
  <c r="BB71" i="9"/>
  <c r="BA71" i="9"/>
  <c r="AY71" i="9"/>
  <c r="AX71" i="9"/>
  <c r="AW71" i="9"/>
  <c r="AU71" i="9"/>
  <c r="AS71" i="9"/>
  <c r="AR71" i="9"/>
  <c r="AQ71" i="9"/>
  <c r="AP71" i="9"/>
  <c r="AO71" i="9"/>
  <c r="AN71" i="9"/>
  <c r="AL71" i="9"/>
  <c r="AK71" i="9"/>
  <c r="AJ71" i="9"/>
  <c r="AI71" i="9"/>
  <c r="AH71" i="9"/>
  <c r="AG71" i="9"/>
  <c r="AF71" i="9"/>
  <c r="BK70" i="9"/>
  <c r="BJ70" i="9"/>
  <c r="BI70" i="9"/>
  <c r="BH70" i="9"/>
  <c r="BG70" i="9"/>
  <c r="BF70" i="9"/>
  <c r="BD70" i="9"/>
  <c r="BC70" i="9"/>
  <c r="BB70" i="9"/>
  <c r="BA70" i="9"/>
  <c r="AY70" i="9"/>
  <c r="AX70" i="9"/>
  <c r="AW70" i="9"/>
  <c r="AU70" i="9"/>
  <c r="AS70" i="9"/>
  <c r="AR70" i="9"/>
  <c r="AQ70" i="9"/>
  <c r="AP70" i="9"/>
  <c r="AO70" i="9"/>
  <c r="AN70" i="9"/>
  <c r="AL70" i="9"/>
  <c r="AK70" i="9"/>
  <c r="AJ70" i="9"/>
  <c r="AI70" i="9"/>
  <c r="AH70" i="9"/>
  <c r="AG70" i="9"/>
  <c r="AF70" i="9"/>
  <c r="BK69" i="9"/>
  <c r="BJ69" i="9"/>
  <c r="BI69" i="9"/>
  <c r="BH69" i="9"/>
  <c r="BG69" i="9"/>
  <c r="BF69" i="9"/>
  <c r="BD69" i="9"/>
  <c r="BC69" i="9"/>
  <c r="BB69" i="9"/>
  <c r="BA69" i="9"/>
  <c r="AY69" i="9"/>
  <c r="AX69" i="9"/>
  <c r="AW69" i="9"/>
  <c r="AU69" i="9"/>
  <c r="AS69" i="9"/>
  <c r="AR69" i="9"/>
  <c r="AQ69" i="9"/>
  <c r="AP69" i="9"/>
  <c r="AO69" i="9"/>
  <c r="AN69" i="9"/>
  <c r="AL69" i="9"/>
  <c r="AK69" i="9"/>
  <c r="AJ69" i="9"/>
  <c r="AI69" i="9"/>
  <c r="AH69" i="9"/>
  <c r="AG69" i="9"/>
  <c r="AF69" i="9"/>
  <c r="BK68" i="9"/>
  <c r="BJ68" i="9"/>
  <c r="BI68" i="9"/>
  <c r="BH68" i="9"/>
  <c r="BG68" i="9"/>
  <c r="BF68" i="9"/>
  <c r="BD68" i="9"/>
  <c r="BC68" i="9"/>
  <c r="BB68" i="9"/>
  <c r="BA68" i="9"/>
  <c r="AY68" i="9"/>
  <c r="AX68" i="9"/>
  <c r="AW68" i="9"/>
  <c r="AU68" i="9"/>
  <c r="AS68" i="9"/>
  <c r="AR68" i="9"/>
  <c r="AQ68" i="9"/>
  <c r="AP68" i="9"/>
  <c r="AO68" i="9"/>
  <c r="AN68" i="9"/>
  <c r="AL68" i="9"/>
  <c r="AK68" i="9"/>
  <c r="AJ68" i="9"/>
  <c r="AI68" i="9"/>
  <c r="AH68" i="9"/>
  <c r="AG68" i="9"/>
  <c r="AF68" i="9"/>
  <c r="BK67" i="9"/>
  <c r="BJ67" i="9"/>
  <c r="BI67" i="9"/>
  <c r="BH67" i="9"/>
  <c r="BG67" i="9"/>
  <c r="BF67" i="9"/>
  <c r="BD67" i="9"/>
  <c r="BC67" i="9"/>
  <c r="BB67" i="9"/>
  <c r="BA67" i="9"/>
  <c r="AY67" i="9"/>
  <c r="AX67" i="9"/>
  <c r="AW67" i="9"/>
  <c r="AU67" i="9"/>
  <c r="AS67" i="9"/>
  <c r="AR67" i="9"/>
  <c r="AQ67" i="9"/>
  <c r="AP67" i="9"/>
  <c r="AO67" i="9"/>
  <c r="AN67" i="9"/>
  <c r="AL67" i="9"/>
  <c r="AK67" i="9"/>
  <c r="AJ67" i="9"/>
  <c r="AI67" i="9"/>
  <c r="AH67" i="9"/>
  <c r="AG67" i="9"/>
  <c r="AF67" i="9"/>
  <c r="BK66" i="9"/>
  <c r="BJ66" i="9"/>
  <c r="BI66" i="9"/>
  <c r="BH66" i="9"/>
  <c r="BG66" i="9"/>
  <c r="BF66" i="9"/>
  <c r="BD66" i="9"/>
  <c r="BC66" i="9"/>
  <c r="BB66" i="9"/>
  <c r="BA66" i="9"/>
  <c r="AY66" i="9"/>
  <c r="AX66" i="9"/>
  <c r="AW66" i="9"/>
  <c r="AU66" i="9"/>
  <c r="AS66" i="9"/>
  <c r="AR66" i="9"/>
  <c r="AQ66" i="9"/>
  <c r="AP66" i="9"/>
  <c r="AO66" i="9"/>
  <c r="AN66" i="9"/>
  <c r="AL66" i="9"/>
  <c r="AK66" i="9"/>
  <c r="AJ66" i="9"/>
  <c r="AI66" i="9"/>
  <c r="AH66" i="9"/>
  <c r="AG66" i="9"/>
  <c r="AF66" i="9"/>
  <c r="BK65" i="9"/>
  <c r="BJ65" i="9"/>
  <c r="BI65" i="9"/>
  <c r="BH65" i="9"/>
  <c r="BG65" i="9"/>
  <c r="BF65" i="9"/>
  <c r="BD65" i="9"/>
  <c r="BC65" i="9"/>
  <c r="BB65" i="9"/>
  <c r="BA65" i="9"/>
  <c r="AY65" i="9"/>
  <c r="AX65" i="9"/>
  <c r="AW65" i="9"/>
  <c r="AU65" i="9"/>
  <c r="AS65" i="9"/>
  <c r="AR65" i="9"/>
  <c r="AQ65" i="9"/>
  <c r="AP65" i="9"/>
  <c r="AO65" i="9"/>
  <c r="AN65" i="9"/>
  <c r="AL65" i="9"/>
  <c r="AK65" i="9"/>
  <c r="AJ65" i="9"/>
  <c r="AI65" i="9"/>
  <c r="AH65" i="9"/>
  <c r="AG65" i="9"/>
  <c r="AF65" i="9"/>
  <c r="BK64" i="9"/>
  <c r="BJ64" i="9"/>
  <c r="BI64" i="9"/>
  <c r="BH64" i="9"/>
  <c r="BG64" i="9"/>
  <c r="BF64" i="9"/>
  <c r="BD64" i="9"/>
  <c r="BC64" i="9"/>
  <c r="BB64" i="9"/>
  <c r="BA64" i="9"/>
  <c r="AY64" i="9"/>
  <c r="AX64" i="9"/>
  <c r="AW64" i="9"/>
  <c r="AU64" i="9"/>
  <c r="AS64" i="9"/>
  <c r="AR64" i="9"/>
  <c r="AQ64" i="9"/>
  <c r="AP64" i="9"/>
  <c r="AO64" i="9"/>
  <c r="AN64" i="9"/>
  <c r="AL64" i="9"/>
  <c r="AK64" i="9"/>
  <c r="AJ64" i="9"/>
  <c r="AI64" i="9"/>
  <c r="AH64" i="9"/>
  <c r="AG64" i="9"/>
  <c r="AF64" i="9"/>
  <c r="BK63" i="9"/>
  <c r="BJ63" i="9"/>
  <c r="BI63" i="9"/>
  <c r="BH63" i="9"/>
  <c r="BG63" i="9"/>
  <c r="BF63" i="9"/>
  <c r="BD63" i="9"/>
  <c r="BC63" i="9"/>
  <c r="BB63" i="9"/>
  <c r="BA63" i="9"/>
  <c r="AY63" i="9"/>
  <c r="AX63" i="9"/>
  <c r="AW63" i="9"/>
  <c r="AU63" i="9"/>
  <c r="AS63" i="9"/>
  <c r="AR63" i="9"/>
  <c r="AQ63" i="9"/>
  <c r="AP63" i="9"/>
  <c r="AO63" i="9"/>
  <c r="AN63" i="9"/>
  <c r="AL63" i="9"/>
  <c r="AK63" i="9"/>
  <c r="AJ63" i="9"/>
  <c r="AI63" i="9"/>
  <c r="AH63" i="9"/>
  <c r="AG63" i="9"/>
  <c r="AF63" i="9"/>
  <c r="BK62" i="9"/>
  <c r="BJ62" i="9"/>
  <c r="BI62" i="9"/>
  <c r="BH62" i="9"/>
  <c r="BG62" i="9"/>
  <c r="BF62" i="9"/>
  <c r="BD62" i="9"/>
  <c r="BC62" i="9"/>
  <c r="BB62" i="9"/>
  <c r="BA62" i="9"/>
  <c r="AY62" i="9"/>
  <c r="AX62" i="9"/>
  <c r="AW62" i="9"/>
  <c r="AU62" i="9"/>
  <c r="AS62" i="9"/>
  <c r="AR62" i="9"/>
  <c r="AQ62" i="9"/>
  <c r="AP62" i="9"/>
  <c r="AO62" i="9"/>
  <c r="AN62" i="9"/>
  <c r="AL62" i="9"/>
  <c r="AK62" i="9"/>
  <c r="AJ62" i="9"/>
  <c r="AI62" i="9"/>
  <c r="AH62" i="9"/>
  <c r="AG62" i="9"/>
  <c r="AF62" i="9"/>
  <c r="BK61" i="9"/>
  <c r="BJ61" i="9"/>
  <c r="BI61" i="9"/>
  <c r="BH61" i="9"/>
  <c r="BG61" i="9"/>
  <c r="BF61" i="9"/>
  <c r="BD61" i="9"/>
  <c r="BC61" i="9"/>
  <c r="BB61" i="9"/>
  <c r="BA61" i="9"/>
  <c r="AY61" i="9"/>
  <c r="AX61" i="9"/>
  <c r="AW61" i="9"/>
  <c r="AU61" i="9"/>
  <c r="AS61" i="9"/>
  <c r="AR61" i="9"/>
  <c r="AQ61" i="9"/>
  <c r="AP61" i="9"/>
  <c r="AO61" i="9"/>
  <c r="AN61" i="9"/>
  <c r="AL61" i="9"/>
  <c r="AK61" i="9"/>
  <c r="AJ61" i="9"/>
  <c r="AI61" i="9"/>
  <c r="AH61" i="9"/>
  <c r="AG61" i="9"/>
  <c r="AF61" i="9"/>
  <c r="BK60" i="9"/>
  <c r="BJ60" i="9"/>
  <c r="BI60" i="9"/>
  <c r="BH60" i="9"/>
  <c r="BG60" i="9"/>
  <c r="BF60" i="9"/>
  <c r="BD60" i="9"/>
  <c r="BC60" i="9"/>
  <c r="BB60" i="9"/>
  <c r="BA60" i="9"/>
  <c r="AY60" i="9"/>
  <c r="AX60" i="9"/>
  <c r="AW60" i="9"/>
  <c r="AU60" i="9"/>
  <c r="AS60" i="9"/>
  <c r="AR60" i="9"/>
  <c r="AQ60" i="9"/>
  <c r="AP60" i="9"/>
  <c r="AO60" i="9"/>
  <c r="AN60" i="9"/>
  <c r="AL60" i="9"/>
  <c r="AK60" i="9"/>
  <c r="AJ60" i="9"/>
  <c r="AI60" i="9"/>
  <c r="AH60" i="9"/>
  <c r="AG60" i="9"/>
  <c r="AF60" i="9"/>
  <c r="BK59" i="9"/>
  <c r="BJ59" i="9"/>
  <c r="BI59" i="9"/>
  <c r="BH59" i="9"/>
  <c r="BG59" i="9"/>
  <c r="BF59" i="9"/>
  <c r="BD59" i="9"/>
  <c r="BC59" i="9"/>
  <c r="BB59" i="9"/>
  <c r="BA59" i="9"/>
  <c r="AY59" i="9"/>
  <c r="AX59" i="9"/>
  <c r="AW59" i="9"/>
  <c r="AU59" i="9"/>
  <c r="AS59" i="9"/>
  <c r="AR59" i="9"/>
  <c r="AQ59" i="9"/>
  <c r="AP59" i="9"/>
  <c r="AO59" i="9"/>
  <c r="AN59" i="9"/>
  <c r="AL59" i="9"/>
  <c r="AK59" i="9"/>
  <c r="AJ59" i="9"/>
  <c r="AI59" i="9"/>
  <c r="AH59" i="9"/>
  <c r="AG59" i="9"/>
  <c r="AF59" i="9"/>
  <c r="BK58" i="9"/>
  <c r="BJ58" i="9"/>
  <c r="BI58" i="9"/>
  <c r="BH58" i="9"/>
  <c r="BG58" i="9"/>
  <c r="BF58" i="9"/>
  <c r="BD58" i="9"/>
  <c r="BC58" i="9"/>
  <c r="BB58" i="9"/>
  <c r="BA58" i="9"/>
  <c r="AY58" i="9"/>
  <c r="AX58" i="9"/>
  <c r="AW58" i="9"/>
  <c r="AU58" i="9"/>
  <c r="AS58" i="9"/>
  <c r="AR58" i="9"/>
  <c r="AQ58" i="9"/>
  <c r="AP58" i="9"/>
  <c r="AO58" i="9"/>
  <c r="AN58" i="9"/>
  <c r="AL58" i="9"/>
  <c r="AK58" i="9"/>
  <c r="AJ58" i="9"/>
  <c r="AI58" i="9"/>
  <c r="AH58" i="9"/>
  <c r="AG58" i="9"/>
  <c r="AF58" i="9"/>
  <c r="BK57" i="9"/>
  <c r="BJ57" i="9"/>
  <c r="BI57" i="9"/>
  <c r="BH57" i="9"/>
  <c r="BG57" i="9"/>
  <c r="BF57" i="9"/>
  <c r="BD57" i="9"/>
  <c r="BC57" i="9"/>
  <c r="BB57" i="9"/>
  <c r="BA57" i="9"/>
  <c r="AY57" i="9"/>
  <c r="AX57" i="9"/>
  <c r="AW57" i="9"/>
  <c r="AU57" i="9"/>
  <c r="AS57" i="9"/>
  <c r="AR57" i="9"/>
  <c r="AQ57" i="9"/>
  <c r="AP57" i="9"/>
  <c r="AO57" i="9"/>
  <c r="AN57" i="9"/>
  <c r="AL57" i="9"/>
  <c r="AK57" i="9"/>
  <c r="AJ57" i="9"/>
  <c r="AI57" i="9"/>
  <c r="AH57" i="9"/>
  <c r="AG57" i="9"/>
  <c r="AF57" i="9"/>
  <c r="BK56" i="9"/>
  <c r="BJ56" i="9"/>
  <c r="BI56" i="9"/>
  <c r="BH56" i="9"/>
  <c r="BG56" i="9"/>
  <c r="BF56" i="9"/>
  <c r="BD56" i="9"/>
  <c r="BC56" i="9"/>
  <c r="BB56" i="9"/>
  <c r="BA56" i="9"/>
  <c r="AY56" i="9"/>
  <c r="AX56" i="9"/>
  <c r="AW56" i="9"/>
  <c r="AU56" i="9"/>
  <c r="AS56" i="9"/>
  <c r="AR56" i="9"/>
  <c r="AQ56" i="9"/>
  <c r="AP56" i="9"/>
  <c r="AO56" i="9"/>
  <c r="AN56" i="9"/>
  <c r="AL56" i="9"/>
  <c r="AK56" i="9"/>
  <c r="AJ56" i="9"/>
  <c r="AI56" i="9"/>
  <c r="AH56" i="9"/>
  <c r="AG56" i="9"/>
  <c r="AF56" i="9"/>
  <c r="BK55" i="9"/>
  <c r="BJ55" i="9"/>
  <c r="BI55" i="9"/>
  <c r="BH55" i="9"/>
  <c r="BG55" i="9"/>
  <c r="BF55" i="9"/>
  <c r="BD55" i="9"/>
  <c r="BC55" i="9"/>
  <c r="BB55" i="9"/>
  <c r="BA55" i="9"/>
  <c r="AY55" i="9"/>
  <c r="AX55" i="9"/>
  <c r="AW55" i="9"/>
  <c r="AU55" i="9"/>
  <c r="AS55" i="9"/>
  <c r="AR55" i="9"/>
  <c r="AQ55" i="9"/>
  <c r="AP55" i="9"/>
  <c r="AO55" i="9"/>
  <c r="AN55" i="9"/>
  <c r="AL55" i="9"/>
  <c r="AK55" i="9"/>
  <c r="AJ55" i="9"/>
  <c r="AI55" i="9"/>
  <c r="AH55" i="9"/>
  <c r="AG55" i="9"/>
  <c r="AF55" i="9"/>
  <c r="BK54" i="9"/>
  <c r="BJ54" i="9"/>
  <c r="BI54" i="9"/>
  <c r="BH54" i="9"/>
  <c r="BG54" i="9"/>
  <c r="BF54" i="9"/>
  <c r="BD54" i="9"/>
  <c r="BC54" i="9"/>
  <c r="BB54" i="9"/>
  <c r="BA54" i="9"/>
  <c r="AY54" i="9"/>
  <c r="AX54" i="9"/>
  <c r="AW54" i="9"/>
  <c r="AU54" i="9"/>
  <c r="AS54" i="9"/>
  <c r="AR54" i="9"/>
  <c r="AQ54" i="9"/>
  <c r="AP54" i="9"/>
  <c r="AO54" i="9"/>
  <c r="AN54" i="9"/>
  <c r="AL54" i="9"/>
  <c r="AK54" i="9"/>
  <c r="AJ54" i="9"/>
  <c r="AI54" i="9"/>
  <c r="AH54" i="9"/>
  <c r="AG54" i="9"/>
  <c r="AF54" i="9"/>
  <c r="BK53" i="9"/>
  <c r="BJ53" i="9"/>
  <c r="BI53" i="9"/>
  <c r="BH53" i="9"/>
  <c r="BG53" i="9"/>
  <c r="BF53" i="9"/>
  <c r="BD53" i="9"/>
  <c r="BC53" i="9"/>
  <c r="BB53" i="9"/>
  <c r="BA53" i="9"/>
  <c r="AY53" i="9"/>
  <c r="AX53" i="9"/>
  <c r="AW53" i="9"/>
  <c r="AU53" i="9"/>
  <c r="AS53" i="9"/>
  <c r="AR53" i="9"/>
  <c r="AQ53" i="9"/>
  <c r="AP53" i="9"/>
  <c r="AO53" i="9"/>
  <c r="AN53" i="9"/>
  <c r="AL53" i="9"/>
  <c r="AK53" i="9"/>
  <c r="AJ53" i="9"/>
  <c r="AI53" i="9"/>
  <c r="AH53" i="9"/>
  <c r="AG53" i="9"/>
  <c r="AF53" i="9"/>
  <c r="BK52" i="9"/>
  <c r="BJ52" i="9"/>
  <c r="BI52" i="9"/>
  <c r="BH52" i="9"/>
  <c r="BG52" i="9"/>
  <c r="BF52" i="9"/>
  <c r="BD52" i="9"/>
  <c r="BC52" i="9"/>
  <c r="BB52" i="9"/>
  <c r="BA52" i="9"/>
  <c r="AY52" i="9"/>
  <c r="AX52" i="9"/>
  <c r="AW52" i="9"/>
  <c r="AU52" i="9"/>
  <c r="AS52" i="9"/>
  <c r="AR52" i="9"/>
  <c r="AQ52" i="9"/>
  <c r="AP52" i="9"/>
  <c r="AO52" i="9"/>
  <c r="AN52" i="9"/>
  <c r="AL52" i="9"/>
  <c r="AK52" i="9"/>
  <c r="AJ52" i="9"/>
  <c r="AI52" i="9"/>
  <c r="AH52" i="9"/>
  <c r="AG52" i="9"/>
  <c r="AF52" i="9"/>
  <c r="BK51" i="9"/>
  <c r="BJ51" i="9"/>
  <c r="BI51" i="9"/>
  <c r="BH51" i="9"/>
  <c r="BG51" i="9"/>
  <c r="BF51" i="9"/>
  <c r="BD51" i="9"/>
  <c r="BC51" i="9"/>
  <c r="BB51" i="9"/>
  <c r="BA51" i="9"/>
  <c r="AY51" i="9"/>
  <c r="AX51" i="9"/>
  <c r="AW51" i="9"/>
  <c r="AU51" i="9"/>
  <c r="AS51" i="9"/>
  <c r="AR51" i="9"/>
  <c r="AQ51" i="9"/>
  <c r="AP51" i="9"/>
  <c r="AO51" i="9"/>
  <c r="AN51" i="9"/>
  <c r="AL51" i="9"/>
  <c r="AK51" i="9"/>
  <c r="AJ51" i="9"/>
  <c r="AI51" i="9"/>
  <c r="AH51" i="9"/>
  <c r="AG51" i="9"/>
  <c r="AF51" i="9"/>
  <c r="BK50" i="9"/>
  <c r="BJ50" i="9"/>
  <c r="BI50" i="9"/>
  <c r="BH50" i="9"/>
  <c r="BG50" i="9"/>
  <c r="BF50" i="9"/>
  <c r="BD50" i="9"/>
  <c r="BC50" i="9"/>
  <c r="BB50" i="9"/>
  <c r="BA50" i="9"/>
  <c r="AY50" i="9"/>
  <c r="AX50" i="9"/>
  <c r="AW50" i="9"/>
  <c r="AU50" i="9"/>
  <c r="AS50" i="9"/>
  <c r="AR50" i="9"/>
  <c r="AQ50" i="9"/>
  <c r="AP50" i="9"/>
  <c r="AO50" i="9"/>
  <c r="AN50" i="9"/>
  <c r="AL50" i="9"/>
  <c r="AK50" i="9"/>
  <c r="AJ50" i="9"/>
  <c r="AI50" i="9"/>
  <c r="AH50" i="9"/>
  <c r="AG50" i="9"/>
  <c r="AF50" i="9"/>
  <c r="BK49" i="9"/>
  <c r="BJ49" i="9"/>
  <c r="BI49" i="9"/>
  <c r="BH49" i="9"/>
  <c r="BG49" i="9"/>
  <c r="BF49" i="9"/>
  <c r="BD49" i="9"/>
  <c r="BC49" i="9"/>
  <c r="BB49" i="9"/>
  <c r="BA49" i="9"/>
  <c r="AY49" i="9"/>
  <c r="AX49" i="9"/>
  <c r="AW49" i="9"/>
  <c r="AU49" i="9"/>
  <c r="AS49" i="9"/>
  <c r="AR49" i="9"/>
  <c r="AQ49" i="9"/>
  <c r="AP49" i="9"/>
  <c r="AO49" i="9"/>
  <c r="AN49" i="9"/>
  <c r="AL49" i="9"/>
  <c r="AK49" i="9"/>
  <c r="AJ49" i="9"/>
  <c r="AI49" i="9"/>
  <c r="AH49" i="9"/>
  <c r="AG49" i="9"/>
  <c r="AF49" i="9"/>
  <c r="BK48" i="9"/>
  <c r="BJ48" i="9"/>
  <c r="BI48" i="9"/>
  <c r="BH48" i="9"/>
  <c r="BG48" i="9"/>
  <c r="BF48" i="9"/>
  <c r="BD48" i="9"/>
  <c r="BC48" i="9"/>
  <c r="BB48" i="9"/>
  <c r="BA48" i="9"/>
  <c r="AY48" i="9"/>
  <c r="AX48" i="9"/>
  <c r="AW48" i="9"/>
  <c r="AU48" i="9"/>
  <c r="AS48" i="9"/>
  <c r="AR48" i="9"/>
  <c r="AQ48" i="9"/>
  <c r="AP48" i="9"/>
  <c r="AO48" i="9"/>
  <c r="AN48" i="9"/>
  <c r="AL48" i="9"/>
  <c r="AK48" i="9"/>
  <c r="AJ48" i="9"/>
  <c r="AI48" i="9"/>
  <c r="AH48" i="9"/>
  <c r="AG48" i="9"/>
  <c r="AF48" i="9"/>
  <c r="BK47" i="9"/>
  <c r="BJ47" i="9"/>
  <c r="BI47" i="9"/>
  <c r="BH47" i="9"/>
  <c r="BG47" i="9"/>
  <c r="BF47" i="9"/>
  <c r="BD47" i="9"/>
  <c r="BC47" i="9"/>
  <c r="BB47" i="9"/>
  <c r="BA47" i="9"/>
  <c r="AY47" i="9"/>
  <c r="AX47" i="9"/>
  <c r="AW47" i="9"/>
  <c r="AU47" i="9"/>
  <c r="AS47" i="9"/>
  <c r="AR47" i="9"/>
  <c r="AQ47" i="9"/>
  <c r="AP47" i="9"/>
  <c r="AO47" i="9"/>
  <c r="AN47" i="9"/>
  <c r="AL47" i="9"/>
  <c r="AK47" i="9"/>
  <c r="AJ47" i="9"/>
  <c r="AI47" i="9"/>
  <c r="AH47" i="9"/>
  <c r="AG47" i="9"/>
  <c r="AF47" i="9"/>
  <c r="BK46" i="9"/>
  <c r="BJ46" i="9"/>
  <c r="BI46" i="9"/>
  <c r="BH46" i="9"/>
  <c r="BG46" i="9"/>
  <c r="BF46" i="9"/>
  <c r="BD46" i="9"/>
  <c r="BC46" i="9"/>
  <c r="BB46" i="9"/>
  <c r="BA46" i="9"/>
  <c r="AY46" i="9"/>
  <c r="AX46" i="9"/>
  <c r="AW46" i="9"/>
  <c r="AU46" i="9"/>
  <c r="AS46" i="9"/>
  <c r="AR46" i="9"/>
  <c r="AQ46" i="9"/>
  <c r="AP46" i="9"/>
  <c r="AO46" i="9"/>
  <c r="AN46" i="9"/>
  <c r="AL46" i="9"/>
  <c r="AK46" i="9"/>
  <c r="AJ46" i="9"/>
  <c r="AI46" i="9"/>
  <c r="AH46" i="9"/>
  <c r="AG46" i="9"/>
  <c r="AF46" i="9"/>
  <c r="BK45" i="9"/>
  <c r="BJ45" i="9"/>
  <c r="BI45" i="9"/>
  <c r="BH45" i="9"/>
  <c r="BG45" i="9"/>
  <c r="BF45" i="9"/>
  <c r="BD45" i="9"/>
  <c r="BC45" i="9"/>
  <c r="BB45" i="9"/>
  <c r="BA45" i="9"/>
  <c r="AY45" i="9"/>
  <c r="AX45" i="9"/>
  <c r="AW45" i="9"/>
  <c r="AU45" i="9"/>
  <c r="AS45" i="9"/>
  <c r="AR45" i="9"/>
  <c r="AQ45" i="9"/>
  <c r="AP45" i="9"/>
  <c r="AO45" i="9"/>
  <c r="AN45" i="9"/>
  <c r="AL45" i="9"/>
  <c r="AK45" i="9"/>
  <c r="AJ45" i="9"/>
  <c r="AI45" i="9"/>
  <c r="AH45" i="9"/>
  <c r="AG45" i="9"/>
  <c r="AF45" i="9"/>
  <c r="BK44" i="9"/>
  <c r="BJ44" i="9"/>
  <c r="BI44" i="9"/>
  <c r="BH44" i="9"/>
  <c r="BG44" i="9"/>
  <c r="BF44" i="9"/>
  <c r="BD44" i="9"/>
  <c r="BC44" i="9"/>
  <c r="BB44" i="9"/>
  <c r="BA44" i="9"/>
  <c r="AY44" i="9"/>
  <c r="AX44" i="9"/>
  <c r="AW44" i="9"/>
  <c r="AU44" i="9"/>
  <c r="AS44" i="9"/>
  <c r="AR44" i="9"/>
  <c r="AQ44" i="9"/>
  <c r="AP44" i="9"/>
  <c r="AO44" i="9"/>
  <c r="AN44" i="9"/>
  <c r="AL44" i="9"/>
  <c r="AK44" i="9"/>
  <c r="AJ44" i="9"/>
  <c r="AI44" i="9"/>
  <c r="AH44" i="9"/>
  <c r="AG44" i="9"/>
  <c r="AF44" i="9"/>
  <c r="BK43" i="9"/>
  <c r="BJ43" i="9"/>
  <c r="BI43" i="9"/>
  <c r="BH43" i="9"/>
  <c r="BG43" i="9"/>
  <c r="BF43" i="9"/>
  <c r="BD43" i="9"/>
  <c r="BC43" i="9"/>
  <c r="BB43" i="9"/>
  <c r="BA43" i="9"/>
  <c r="AY43" i="9"/>
  <c r="AX43" i="9"/>
  <c r="AW43" i="9"/>
  <c r="AU43" i="9"/>
  <c r="AS43" i="9"/>
  <c r="AR43" i="9"/>
  <c r="AQ43" i="9"/>
  <c r="AP43" i="9"/>
  <c r="AO43" i="9"/>
  <c r="AN43" i="9"/>
  <c r="AL43" i="9"/>
  <c r="AK43" i="9"/>
  <c r="AJ43" i="9"/>
  <c r="AI43" i="9"/>
  <c r="AH43" i="9"/>
  <c r="AG43" i="9"/>
  <c r="AF43" i="9"/>
  <c r="BK42" i="9"/>
  <c r="BJ42" i="9"/>
  <c r="BI42" i="9"/>
  <c r="BH42" i="9"/>
  <c r="BG42" i="9"/>
  <c r="BF42" i="9"/>
  <c r="BD42" i="9"/>
  <c r="BC42" i="9"/>
  <c r="BB42" i="9"/>
  <c r="BA42" i="9"/>
  <c r="AY42" i="9"/>
  <c r="AX42" i="9"/>
  <c r="AW42" i="9"/>
  <c r="AU42" i="9"/>
  <c r="AS42" i="9"/>
  <c r="AR42" i="9"/>
  <c r="AQ42" i="9"/>
  <c r="AP42" i="9"/>
  <c r="AO42" i="9"/>
  <c r="AN42" i="9"/>
  <c r="AL42" i="9"/>
  <c r="AK42" i="9"/>
  <c r="AJ42" i="9"/>
  <c r="AI42" i="9"/>
  <c r="AH42" i="9"/>
  <c r="AG42" i="9"/>
  <c r="AF42" i="9"/>
  <c r="BK41" i="9"/>
  <c r="BJ41" i="9"/>
  <c r="BI41" i="9"/>
  <c r="BH41" i="9"/>
  <c r="BG41" i="9"/>
  <c r="BF41" i="9"/>
  <c r="BD41" i="9"/>
  <c r="BC41" i="9"/>
  <c r="BB41" i="9"/>
  <c r="BA41" i="9"/>
  <c r="AY41" i="9"/>
  <c r="AX41" i="9"/>
  <c r="AW41" i="9"/>
  <c r="AU41" i="9"/>
  <c r="AS41" i="9"/>
  <c r="AR41" i="9"/>
  <c r="AQ41" i="9"/>
  <c r="AP41" i="9"/>
  <c r="AO41" i="9"/>
  <c r="AN41" i="9"/>
  <c r="AL41" i="9"/>
  <c r="AK41" i="9"/>
  <c r="AJ41" i="9"/>
  <c r="AI41" i="9"/>
  <c r="AH41" i="9"/>
  <c r="AG41" i="9"/>
  <c r="AF41" i="9"/>
  <c r="BK40" i="9"/>
  <c r="BJ40" i="9"/>
  <c r="BI40" i="9"/>
  <c r="BH40" i="9"/>
  <c r="BG40" i="9"/>
  <c r="BF40" i="9"/>
  <c r="BD40" i="9"/>
  <c r="BC40" i="9"/>
  <c r="BB40" i="9"/>
  <c r="BA40" i="9"/>
  <c r="AY40" i="9"/>
  <c r="AX40" i="9"/>
  <c r="AW40" i="9"/>
  <c r="AU40" i="9"/>
  <c r="AS40" i="9"/>
  <c r="AR40" i="9"/>
  <c r="AQ40" i="9"/>
  <c r="AP40" i="9"/>
  <c r="AO40" i="9"/>
  <c r="AN40" i="9"/>
  <c r="AL40" i="9"/>
  <c r="AK40" i="9"/>
  <c r="AJ40" i="9"/>
  <c r="AI40" i="9"/>
  <c r="AH40" i="9"/>
  <c r="AG40" i="9"/>
  <c r="AF40" i="9"/>
  <c r="BK39" i="9"/>
  <c r="BJ39" i="9"/>
  <c r="BI39" i="9"/>
  <c r="BH39" i="9"/>
  <c r="BG39" i="9"/>
  <c r="BF39" i="9"/>
  <c r="BD39" i="9"/>
  <c r="BC39" i="9"/>
  <c r="BB39" i="9"/>
  <c r="BA39" i="9"/>
  <c r="AY39" i="9"/>
  <c r="AX39" i="9"/>
  <c r="AW39" i="9"/>
  <c r="AU39" i="9"/>
  <c r="AS39" i="9"/>
  <c r="AR39" i="9"/>
  <c r="AQ39" i="9"/>
  <c r="AP39" i="9"/>
  <c r="AO39" i="9"/>
  <c r="AN39" i="9"/>
  <c r="AL39" i="9"/>
  <c r="AK39" i="9"/>
  <c r="AJ39" i="9"/>
  <c r="AI39" i="9"/>
  <c r="AH39" i="9"/>
  <c r="AG39" i="9"/>
  <c r="AF39" i="9"/>
  <c r="BK38" i="9"/>
  <c r="BJ38" i="9"/>
  <c r="BI38" i="9"/>
  <c r="BH38" i="9"/>
  <c r="BG38" i="9"/>
  <c r="BF38" i="9"/>
  <c r="BD38" i="9"/>
  <c r="BC38" i="9"/>
  <c r="BB38" i="9"/>
  <c r="BA38" i="9"/>
  <c r="AY38" i="9"/>
  <c r="AX38" i="9"/>
  <c r="AW38" i="9"/>
  <c r="AU38" i="9"/>
  <c r="AS38" i="9"/>
  <c r="AR38" i="9"/>
  <c r="AQ38" i="9"/>
  <c r="AP38" i="9"/>
  <c r="AO38" i="9"/>
  <c r="AN38" i="9"/>
  <c r="AL38" i="9"/>
  <c r="AK38" i="9"/>
  <c r="AJ38" i="9"/>
  <c r="AI38" i="9"/>
  <c r="AH38" i="9"/>
  <c r="AG38" i="9"/>
  <c r="AF38" i="9"/>
  <c r="BK37" i="9"/>
  <c r="BJ37" i="9"/>
  <c r="BI37" i="9"/>
  <c r="BH37" i="9"/>
  <c r="BG37" i="9"/>
  <c r="BF37" i="9"/>
  <c r="BD37" i="9"/>
  <c r="BC37" i="9"/>
  <c r="BB37" i="9"/>
  <c r="BA37" i="9"/>
  <c r="AY37" i="9"/>
  <c r="AX37" i="9"/>
  <c r="AW37" i="9"/>
  <c r="AU37" i="9"/>
  <c r="AS37" i="9"/>
  <c r="AR37" i="9"/>
  <c r="AQ37" i="9"/>
  <c r="AP37" i="9"/>
  <c r="AO37" i="9"/>
  <c r="AN37" i="9"/>
  <c r="AL37" i="9"/>
  <c r="AK37" i="9"/>
  <c r="AJ37" i="9"/>
  <c r="AI37" i="9"/>
  <c r="AH37" i="9"/>
  <c r="AG37" i="9"/>
  <c r="AF37" i="9"/>
  <c r="BK36" i="9"/>
  <c r="BJ36" i="9"/>
  <c r="BI36" i="9"/>
  <c r="BH36" i="9"/>
  <c r="BG36" i="9"/>
  <c r="BF36" i="9"/>
  <c r="BD36" i="9"/>
  <c r="BC36" i="9"/>
  <c r="BB36" i="9"/>
  <c r="BA36" i="9"/>
  <c r="AY36" i="9"/>
  <c r="AX36" i="9"/>
  <c r="AW36" i="9"/>
  <c r="AU36" i="9"/>
  <c r="AS36" i="9"/>
  <c r="AR36" i="9"/>
  <c r="AQ36" i="9"/>
  <c r="AP36" i="9"/>
  <c r="AO36" i="9"/>
  <c r="AN36" i="9"/>
  <c r="AL36" i="9"/>
  <c r="AK36" i="9"/>
  <c r="AJ36" i="9"/>
  <c r="AI36" i="9"/>
  <c r="AH36" i="9"/>
  <c r="AG36" i="9"/>
  <c r="AF36" i="9"/>
  <c r="BK35" i="9"/>
  <c r="BJ35" i="9"/>
  <c r="BI35" i="9"/>
  <c r="BH35" i="9"/>
  <c r="BG35" i="9"/>
  <c r="BF35" i="9"/>
  <c r="BD35" i="9"/>
  <c r="BC35" i="9"/>
  <c r="BB35" i="9"/>
  <c r="BA35" i="9"/>
  <c r="AY35" i="9"/>
  <c r="AX35" i="9"/>
  <c r="AW35" i="9"/>
  <c r="AU35" i="9"/>
  <c r="AS35" i="9"/>
  <c r="AR35" i="9"/>
  <c r="AQ35" i="9"/>
  <c r="AP35" i="9"/>
  <c r="AO35" i="9"/>
  <c r="AN35" i="9"/>
  <c r="AL35" i="9"/>
  <c r="AK35" i="9"/>
  <c r="AJ35" i="9"/>
  <c r="AI35" i="9"/>
  <c r="AH35" i="9"/>
  <c r="AG35" i="9"/>
  <c r="AF35" i="9"/>
  <c r="BK34" i="9"/>
  <c r="BJ34" i="9"/>
  <c r="BI34" i="9"/>
  <c r="BH34" i="9"/>
  <c r="BG34" i="9"/>
  <c r="BF34" i="9"/>
  <c r="BD34" i="9"/>
  <c r="BC34" i="9"/>
  <c r="BB34" i="9"/>
  <c r="BA34" i="9"/>
  <c r="AY34" i="9"/>
  <c r="AX34" i="9"/>
  <c r="AW34" i="9"/>
  <c r="AU34" i="9"/>
  <c r="AS34" i="9"/>
  <c r="AR34" i="9"/>
  <c r="AQ34" i="9"/>
  <c r="AP34" i="9"/>
  <c r="AO34" i="9"/>
  <c r="AN34" i="9"/>
  <c r="AL34" i="9"/>
  <c r="AK34" i="9"/>
  <c r="AJ34" i="9"/>
  <c r="AI34" i="9"/>
  <c r="AH34" i="9"/>
  <c r="AG34" i="9"/>
  <c r="AF34" i="9"/>
  <c r="BK33" i="9"/>
  <c r="BJ33" i="9"/>
  <c r="BI33" i="9"/>
  <c r="BH33" i="9"/>
  <c r="BG33" i="9"/>
  <c r="BF33" i="9"/>
  <c r="BD33" i="9"/>
  <c r="BC33" i="9"/>
  <c r="BB33" i="9"/>
  <c r="BA33" i="9"/>
  <c r="AY33" i="9"/>
  <c r="AX33" i="9"/>
  <c r="AW33" i="9"/>
  <c r="AU33" i="9"/>
  <c r="AS33" i="9"/>
  <c r="AR33" i="9"/>
  <c r="AQ33" i="9"/>
  <c r="AP33" i="9"/>
  <c r="AO33" i="9"/>
  <c r="AN33" i="9"/>
  <c r="AL33" i="9"/>
  <c r="AK33" i="9"/>
  <c r="AJ33" i="9"/>
  <c r="AI33" i="9"/>
  <c r="AH33" i="9"/>
  <c r="AG33" i="9"/>
  <c r="AF33" i="9"/>
  <c r="BK32" i="9"/>
  <c r="BJ32" i="9"/>
  <c r="BI32" i="9"/>
  <c r="BH32" i="9"/>
  <c r="BG32" i="9"/>
  <c r="BF32" i="9"/>
  <c r="BD32" i="9"/>
  <c r="BC32" i="9"/>
  <c r="BB32" i="9"/>
  <c r="BA32" i="9"/>
  <c r="AY32" i="9"/>
  <c r="AX32" i="9"/>
  <c r="AW32" i="9"/>
  <c r="AU32" i="9"/>
  <c r="AS32" i="9"/>
  <c r="AR32" i="9"/>
  <c r="AQ32" i="9"/>
  <c r="AP32" i="9"/>
  <c r="AO32" i="9"/>
  <c r="AN32" i="9"/>
  <c r="AL32" i="9"/>
  <c r="AK32" i="9"/>
  <c r="AJ32" i="9"/>
  <c r="AI32" i="9"/>
  <c r="AH32" i="9"/>
  <c r="AG32" i="9"/>
  <c r="AF32" i="9"/>
  <c r="BK31" i="9"/>
  <c r="BJ31" i="9"/>
  <c r="BI31" i="9"/>
  <c r="BH31" i="9"/>
  <c r="BG31" i="9"/>
  <c r="BF31" i="9"/>
  <c r="BD31" i="9"/>
  <c r="BC31" i="9"/>
  <c r="BB31" i="9"/>
  <c r="BA31" i="9"/>
  <c r="AY31" i="9"/>
  <c r="AX31" i="9"/>
  <c r="AW31" i="9"/>
  <c r="AU31" i="9"/>
  <c r="AS31" i="9"/>
  <c r="AR31" i="9"/>
  <c r="AQ31" i="9"/>
  <c r="AP31" i="9"/>
  <c r="AO31" i="9"/>
  <c r="AN31" i="9"/>
  <c r="AL31" i="9"/>
  <c r="AK31" i="9"/>
  <c r="AJ31" i="9"/>
  <c r="AI31" i="9"/>
  <c r="AH31" i="9"/>
  <c r="AG31" i="9"/>
  <c r="AF31" i="9"/>
  <c r="BK30" i="9"/>
  <c r="BJ30" i="9"/>
  <c r="BI30" i="9"/>
  <c r="BH30" i="9"/>
  <c r="BG30" i="9"/>
  <c r="BF30" i="9"/>
  <c r="BD30" i="9"/>
  <c r="BC30" i="9"/>
  <c r="BB30" i="9"/>
  <c r="BA30" i="9"/>
  <c r="AY30" i="9"/>
  <c r="AX30" i="9"/>
  <c r="AW30" i="9"/>
  <c r="AU30" i="9"/>
  <c r="AS30" i="9"/>
  <c r="AR30" i="9"/>
  <c r="AQ30" i="9"/>
  <c r="AP30" i="9"/>
  <c r="AO30" i="9"/>
  <c r="AN30" i="9"/>
  <c r="AL30" i="9"/>
  <c r="AK30" i="9"/>
  <c r="AJ30" i="9"/>
  <c r="AI30" i="9"/>
  <c r="AH30" i="9"/>
  <c r="AG30" i="9"/>
  <c r="AF30" i="9"/>
  <c r="BK29" i="9"/>
  <c r="BJ29" i="9"/>
  <c r="BI29" i="9"/>
  <c r="BH29" i="9"/>
  <c r="BG29" i="9"/>
  <c r="BF29" i="9"/>
  <c r="BD29" i="9"/>
  <c r="BC29" i="9"/>
  <c r="BB29" i="9"/>
  <c r="BA29" i="9"/>
  <c r="AY29" i="9"/>
  <c r="AX29" i="9"/>
  <c r="AW29" i="9"/>
  <c r="AU29" i="9"/>
  <c r="AS29" i="9"/>
  <c r="AR29" i="9"/>
  <c r="AQ29" i="9"/>
  <c r="AP29" i="9"/>
  <c r="AO29" i="9"/>
  <c r="AN29" i="9"/>
  <c r="AL29" i="9"/>
  <c r="AK29" i="9"/>
  <c r="AJ29" i="9"/>
  <c r="AI29" i="9"/>
  <c r="AH29" i="9"/>
  <c r="AG29" i="9"/>
  <c r="AF29" i="9"/>
  <c r="BK28" i="9"/>
  <c r="BJ28" i="9"/>
  <c r="BI28" i="9"/>
  <c r="BH28" i="9"/>
  <c r="BG28" i="9"/>
  <c r="BF28" i="9"/>
  <c r="BD28" i="9"/>
  <c r="BC28" i="9"/>
  <c r="BB28" i="9"/>
  <c r="BA28" i="9"/>
  <c r="AY28" i="9"/>
  <c r="AX28" i="9"/>
  <c r="AW28" i="9"/>
  <c r="AU28" i="9"/>
  <c r="AS28" i="9"/>
  <c r="AR28" i="9"/>
  <c r="AQ28" i="9"/>
  <c r="AP28" i="9"/>
  <c r="AO28" i="9"/>
  <c r="AN28" i="9"/>
  <c r="AL28" i="9"/>
  <c r="AK28" i="9"/>
  <c r="AJ28" i="9"/>
  <c r="AI28" i="9"/>
  <c r="AH28" i="9"/>
  <c r="AG28" i="9"/>
  <c r="AF28" i="9"/>
  <c r="BK27" i="9"/>
  <c r="BJ27" i="9"/>
  <c r="BI27" i="9"/>
  <c r="BH27" i="9"/>
  <c r="BG27" i="9"/>
  <c r="BF27" i="9"/>
  <c r="BD27" i="9"/>
  <c r="BC27" i="9"/>
  <c r="BB27" i="9"/>
  <c r="BA27" i="9"/>
  <c r="AY27" i="9"/>
  <c r="AX27" i="9"/>
  <c r="AW27" i="9"/>
  <c r="AU27" i="9"/>
  <c r="AS27" i="9"/>
  <c r="AR27" i="9"/>
  <c r="AQ27" i="9"/>
  <c r="AP27" i="9"/>
  <c r="AO27" i="9"/>
  <c r="AN27" i="9"/>
  <c r="AL27" i="9"/>
  <c r="AK27" i="9"/>
  <c r="AJ27" i="9"/>
  <c r="AI27" i="9"/>
  <c r="AH27" i="9"/>
  <c r="AG27" i="9"/>
  <c r="AF27" i="9"/>
  <c r="BK26" i="9"/>
  <c r="BJ26" i="9"/>
  <c r="BI26" i="9"/>
  <c r="BH26" i="9"/>
  <c r="BG26" i="9"/>
  <c r="BF26" i="9"/>
  <c r="BD26" i="9"/>
  <c r="BC26" i="9"/>
  <c r="BB26" i="9"/>
  <c r="BA26" i="9"/>
  <c r="AY26" i="9"/>
  <c r="AX26" i="9"/>
  <c r="AW26" i="9"/>
  <c r="AU26" i="9"/>
  <c r="AS26" i="9"/>
  <c r="AR26" i="9"/>
  <c r="AQ26" i="9"/>
  <c r="AP26" i="9"/>
  <c r="AO26" i="9"/>
  <c r="AN26" i="9"/>
  <c r="AL26" i="9"/>
  <c r="AK26" i="9"/>
  <c r="AJ26" i="9"/>
  <c r="AI26" i="9"/>
  <c r="AH26" i="9"/>
  <c r="AG26" i="9"/>
  <c r="AF26" i="9"/>
  <c r="BK25" i="9"/>
  <c r="BJ25" i="9"/>
  <c r="BI25" i="9"/>
  <c r="BH25" i="9"/>
  <c r="BG25" i="9"/>
  <c r="BF25" i="9"/>
  <c r="BD25" i="9"/>
  <c r="BC25" i="9"/>
  <c r="BB25" i="9"/>
  <c r="BA25" i="9"/>
  <c r="AY25" i="9"/>
  <c r="AX25" i="9"/>
  <c r="AW25" i="9"/>
  <c r="AU25" i="9"/>
  <c r="AS25" i="9"/>
  <c r="AR25" i="9"/>
  <c r="AQ25" i="9"/>
  <c r="AP25" i="9"/>
  <c r="AO25" i="9"/>
  <c r="AN25" i="9"/>
  <c r="AL25" i="9"/>
  <c r="AK25" i="9"/>
  <c r="AJ25" i="9"/>
  <c r="AI25" i="9"/>
  <c r="AH25" i="9"/>
  <c r="AG25" i="9"/>
  <c r="AF25" i="9"/>
  <c r="BK24" i="9"/>
  <c r="BJ24" i="9"/>
  <c r="BI24" i="9"/>
  <c r="BH24" i="9"/>
  <c r="BG24" i="9"/>
  <c r="BF24" i="9"/>
  <c r="BD24" i="9"/>
  <c r="BC24" i="9"/>
  <c r="BB24" i="9"/>
  <c r="BA24" i="9"/>
  <c r="AY24" i="9"/>
  <c r="AX24" i="9"/>
  <c r="AW24" i="9"/>
  <c r="AU24" i="9"/>
  <c r="AS24" i="9"/>
  <c r="AR24" i="9"/>
  <c r="AQ24" i="9"/>
  <c r="AP24" i="9"/>
  <c r="AO24" i="9"/>
  <c r="AN24" i="9"/>
  <c r="AL24" i="9"/>
  <c r="AK24" i="9"/>
  <c r="AJ24" i="9"/>
  <c r="AI24" i="9"/>
  <c r="AH24" i="9"/>
  <c r="AG24" i="9"/>
  <c r="AF24" i="9"/>
  <c r="BK23" i="9"/>
  <c r="BJ23" i="9"/>
  <c r="BI23" i="9"/>
  <c r="BH23" i="9"/>
  <c r="BG23" i="9"/>
  <c r="BF23" i="9"/>
  <c r="BD23" i="9"/>
  <c r="BC23" i="9"/>
  <c r="BB23" i="9"/>
  <c r="BA23" i="9"/>
  <c r="AY23" i="9"/>
  <c r="AX23" i="9"/>
  <c r="AW23" i="9"/>
  <c r="AU23" i="9"/>
  <c r="AS23" i="9"/>
  <c r="AR23" i="9"/>
  <c r="AQ23" i="9"/>
  <c r="AP23" i="9"/>
  <c r="AO23" i="9"/>
  <c r="AN23" i="9"/>
  <c r="AL23" i="9"/>
  <c r="AK23" i="9"/>
  <c r="AJ23" i="9"/>
  <c r="AI23" i="9"/>
  <c r="AH23" i="9"/>
  <c r="AG23" i="9"/>
  <c r="AF23" i="9"/>
  <c r="BK22" i="9"/>
  <c r="BJ22" i="9"/>
  <c r="BI22" i="9"/>
  <c r="BH22" i="9"/>
  <c r="BG22" i="9"/>
  <c r="BF22" i="9"/>
  <c r="BD22" i="9"/>
  <c r="BC22" i="9"/>
  <c r="BB22" i="9"/>
  <c r="BA22" i="9"/>
  <c r="AY22" i="9"/>
  <c r="AX22" i="9"/>
  <c r="AW22" i="9"/>
  <c r="AU22" i="9"/>
  <c r="AS22" i="9"/>
  <c r="AR22" i="9"/>
  <c r="AQ22" i="9"/>
  <c r="AP22" i="9"/>
  <c r="AO22" i="9"/>
  <c r="AN22" i="9"/>
  <c r="AL22" i="9"/>
  <c r="AK22" i="9"/>
  <c r="AJ22" i="9"/>
  <c r="AI22" i="9"/>
  <c r="AH22" i="9"/>
  <c r="AG22" i="9"/>
  <c r="AF22" i="9"/>
  <c r="BK21" i="9"/>
  <c r="BJ21" i="9"/>
  <c r="BI21" i="9"/>
  <c r="BH21" i="9"/>
  <c r="BG21" i="9"/>
  <c r="BF21" i="9"/>
  <c r="BD21" i="9"/>
  <c r="BC21" i="9"/>
  <c r="BB21" i="9"/>
  <c r="BA21" i="9"/>
  <c r="AY21" i="9"/>
  <c r="AX21" i="9"/>
  <c r="AW21" i="9"/>
  <c r="AU21" i="9"/>
  <c r="AS21" i="9"/>
  <c r="AR21" i="9"/>
  <c r="AQ21" i="9"/>
  <c r="AP21" i="9"/>
  <c r="AO21" i="9"/>
  <c r="AN21" i="9"/>
  <c r="AL21" i="9"/>
  <c r="AK21" i="9"/>
  <c r="AJ21" i="9"/>
  <c r="AI21" i="9"/>
  <c r="AH21" i="9"/>
  <c r="AG21" i="9"/>
  <c r="AF21" i="9"/>
  <c r="BK20" i="9"/>
  <c r="BJ20" i="9"/>
  <c r="BI20" i="9"/>
  <c r="BH20" i="9"/>
  <c r="BG20" i="9"/>
  <c r="BF20" i="9"/>
  <c r="BD20" i="9"/>
  <c r="BC20" i="9"/>
  <c r="BB20" i="9"/>
  <c r="BA20" i="9"/>
  <c r="AY20" i="9"/>
  <c r="AX20" i="9"/>
  <c r="AW20" i="9"/>
  <c r="AU20" i="9"/>
  <c r="AS20" i="9"/>
  <c r="AR20" i="9"/>
  <c r="AQ20" i="9"/>
  <c r="AP20" i="9"/>
  <c r="AO20" i="9"/>
  <c r="AN20" i="9"/>
  <c r="AL20" i="9"/>
  <c r="AK20" i="9"/>
  <c r="AJ20" i="9"/>
  <c r="AI20" i="9"/>
  <c r="AH20" i="9"/>
  <c r="AG20" i="9"/>
  <c r="AF20" i="9"/>
  <c r="BK19" i="9"/>
  <c r="BJ19" i="9"/>
  <c r="BI19" i="9"/>
  <c r="BH19" i="9"/>
  <c r="BG19" i="9"/>
  <c r="BF19" i="9"/>
  <c r="BD19" i="9"/>
  <c r="BC19" i="9"/>
  <c r="BB19" i="9"/>
  <c r="BA19" i="9"/>
  <c r="AY19" i="9"/>
  <c r="AX19" i="9"/>
  <c r="AW19" i="9"/>
  <c r="AU19" i="9"/>
  <c r="AS19" i="9"/>
  <c r="AR19" i="9"/>
  <c r="AQ19" i="9"/>
  <c r="AP19" i="9"/>
  <c r="AO19" i="9"/>
  <c r="AN19" i="9"/>
  <c r="AL19" i="9"/>
  <c r="AK19" i="9"/>
  <c r="AJ19" i="9"/>
  <c r="AI19" i="9"/>
  <c r="AH19" i="9"/>
  <c r="AG19" i="9"/>
  <c r="AF19" i="9"/>
  <c r="BK18" i="9"/>
  <c r="BJ18" i="9"/>
  <c r="BI18" i="9"/>
  <c r="BH18" i="9"/>
  <c r="BG18" i="9"/>
  <c r="BF18" i="9"/>
  <c r="BD18" i="9"/>
  <c r="BC18" i="9"/>
  <c r="BB18" i="9"/>
  <c r="BA18" i="9"/>
  <c r="AY18" i="9"/>
  <c r="AX18" i="9"/>
  <c r="AW18" i="9"/>
  <c r="AU18" i="9"/>
  <c r="AS18" i="9"/>
  <c r="AR18" i="9"/>
  <c r="AQ18" i="9"/>
  <c r="AP18" i="9"/>
  <c r="AO18" i="9"/>
  <c r="AN18" i="9"/>
  <c r="AL18" i="9"/>
  <c r="AK18" i="9"/>
  <c r="AJ18" i="9"/>
  <c r="AI18" i="9"/>
  <c r="AH18" i="9"/>
  <c r="AG18" i="9"/>
  <c r="AF18" i="9"/>
  <c r="BK17" i="9"/>
  <c r="BJ17" i="9"/>
  <c r="BI17" i="9"/>
  <c r="BH17" i="9"/>
  <c r="BG17" i="9"/>
  <c r="BF17" i="9"/>
  <c r="BD17" i="9"/>
  <c r="BC17" i="9"/>
  <c r="BB17" i="9"/>
  <c r="BA17" i="9"/>
  <c r="AY17" i="9"/>
  <c r="AX17" i="9"/>
  <c r="AW17" i="9"/>
  <c r="AU17" i="9"/>
  <c r="AS17" i="9"/>
  <c r="AR17" i="9"/>
  <c r="AQ17" i="9"/>
  <c r="AP17" i="9"/>
  <c r="AO17" i="9"/>
  <c r="AN17" i="9"/>
  <c r="AL17" i="9"/>
  <c r="AK17" i="9"/>
  <c r="AJ17" i="9"/>
  <c r="AI17" i="9"/>
  <c r="AH17" i="9"/>
  <c r="AG17" i="9"/>
  <c r="AF17" i="9"/>
  <c r="M39" i="1"/>
  <c r="M38" i="1"/>
  <c r="M37" i="1"/>
  <c r="M36" i="1"/>
  <c r="I7" i="9" s="1"/>
  <c r="M35" i="1"/>
  <c r="I6" i="9" s="1"/>
  <c r="M34" i="1"/>
  <c r="G6" i="9" s="1"/>
  <c r="M33" i="1"/>
  <c r="C7" i="9" s="1"/>
  <c r="M32" i="1"/>
  <c r="C6" i="9" s="1"/>
  <c r="M31" i="1"/>
  <c r="C5" i="9" s="1"/>
  <c r="M30" i="1"/>
  <c r="C4" i="9" s="1"/>
  <c r="M29" i="1"/>
  <c r="C3" i="9" s="1"/>
  <c r="M28" i="1"/>
  <c r="C2" i="9" s="1"/>
  <c r="AK607" i="8"/>
  <c r="AJ607" i="8"/>
  <c r="AI607" i="8"/>
  <c r="AH607" i="8"/>
  <c r="AG607" i="8"/>
  <c r="AF607" i="8"/>
  <c r="AK606" i="8"/>
  <c r="AJ606" i="8"/>
  <c r="AI606" i="8"/>
  <c r="AH606" i="8"/>
  <c r="AG606" i="8"/>
  <c r="AF606" i="8"/>
  <c r="AK605" i="8"/>
  <c r="AJ605" i="8"/>
  <c r="AI605" i="8"/>
  <c r="AH605" i="8"/>
  <c r="AG605" i="8"/>
  <c r="AF605" i="8"/>
  <c r="AK604" i="8"/>
  <c r="AJ604" i="8"/>
  <c r="AI604" i="8"/>
  <c r="AH604" i="8"/>
  <c r="AG604" i="8"/>
  <c r="AF604" i="8"/>
  <c r="AK603" i="8"/>
  <c r="AJ603" i="8"/>
  <c r="AI603" i="8"/>
  <c r="AH603" i="8"/>
  <c r="AG603" i="8"/>
  <c r="AF603" i="8"/>
  <c r="AK602" i="8"/>
  <c r="AJ602" i="8"/>
  <c r="AI602" i="8"/>
  <c r="AH602" i="8"/>
  <c r="AG602" i="8"/>
  <c r="AF602" i="8"/>
  <c r="AK601" i="8"/>
  <c r="AJ601" i="8"/>
  <c r="AI601" i="8"/>
  <c r="AH601" i="8"/>
  <c r="AG601" i="8"/>
  <c r="AF601" i="8"/>
  <c r="AK600" i="8"/>
  <c r="AJ600" i="8"/>
  <c r="AI600" i="8"/>
  <c r="AH600" i="8"/>
  <c r="AG600" i="8"/>
  <c r="AF600" i="8"/>
  <c r="AK599" i="8"/>
  <c r="AJ599" i="8"/>
  <c r="AI599" i="8"/>
  <c r="AH599" i="8"/>
  <c r="AG599" i="8"/>
  <c r="AF599" i="8"/>
  <c r="AK598" i="8"/>
  <c r="AJ598" i="8"/>
  <c r="AI598" i="8"/>
  <c r="AH598" i="8"/>
  <c r="AG598" i="8"/>
  <c r="AF598" i="8"/>
  <c r="AK597" i="8"/>
  <c r="AJ597" i="8"/>
  <c r="AI597" i="8"/>
  <c r="AH597" i="8"/>
  <c r="AG597" i="8"/>
  <c r="AF597" i="8"/>
  <c r="AK596" i="8"/>
  <c r="AJ596" i="8"/>
  <c r="AI596" i="8"/>
  <c r="AH596" i="8"/>
  <c r="AG596" i="8"/>
  <c r="AF596" i="8"/>
  <c r="AK595" i="8"/>
  <c r="AJ595" i="8"/>
  <c r="AI595" i="8"/>
  <c r="AH595" i="8"/>
  <c r="AG595" i="8"/>
  <c r="AF595" i="8"/>
  <c r="AK594" i="8"/>
  <c r="AJ594" i="8"/>
  <c r="AI594" i="8"/>
  <c r="AH594" i="8"/>
  <c r="AG594" i="8"/>
  <c r="AF594" i="8"/>
  <c r="AK593" i="8"/>
  <c r="AJ593" i="8"/>
  <c r="AI593" i="8"/>
  <c r="AH593" i="8"/>
  <c r="AG593" i="8"/>
  <c r="AF593" i="8"/>
  <c r="AK592" i="8"/>
  <c r="AJ592" i="8"/>
  <c r="AI592" i="8"/>
  <c r="AH592" i="8"/>
  <c r="AG592" i="8"/>
  <c r="AF592" i="8"/>
  <c r="AK591" i="8"/>
  <c r="AJ591" i="8"/>
  <c r="AI591" i="8"/>
  <c r="AH591" i="8"/>
  <c r="AG591" i="8"/>
  <c r="AF591" i="8"/>
  <c r="AK590" i="8"/>
  <c r="AJ590" i="8"/>
  <c r="AI590" i="8"/>
  <c r="AH590" i="8"/>
  <c r="AG590" i="8"/>
  <c r="AF590" i="8"/>
  <c r="AK589" i="8"/>
  <c r="AJ589" i="8"/>
  <c r="AI589" i="8"/>
  <c r="AH589" i="8"/>
  <c r="AG589" i="8"/>
  <c r="AF589" i="8"/>
  <c r="AK588" i="8"/>
  <c r="AJ588" i="8"/>
  <c r="AI588" i="8"/>
  <c r="AH588" i="8"/>
  <c r="AG588" i="8"/>
  <c r="AF588" i="8"/>
  <c r="AK587" i="8"/>
  <c r="AJ587" i="8"/>
  <c r="AI587" i="8"/>
  <c r="AH587" i="8"/>
  <c r="AG587" i="8"/>
  <c r="AF587" i="8"/>
  <c r="AK586" i="8"/>
  <c r="AJ586" i="8"/>
  <c r="AI586" i="8"/>
  <c r="AH586" i="8"/>
  <c r="AG586" i="8"/>
  <c r="AF586" i="8"/>
  <c r="AK585" i="8"/>
  <c r="AJ585" i="8"/>
  <c r="AI585" i="8"/>
  <c r="AH585" i="8"/>
  <c r="AG585" i="8"/>
  <c r="AF585" i="8"/>
  <c r="AK584" i="8"/>
  <c r="AJ584" i="8"/>
  <c r="AI584" i="8"/>
  <c r="AH584" i="8"/>
  <c r="AG584" i="8"/>
  <c r="AF584" i="8"/>
  <c r="AK583" i="8"/>
  <c r="AJ583" i="8"/>
  <c r="AI583" i="8"/>
  <c r="AH583" i="8"/>
  <c r="AG583" i="8"/>
  <c r="AF583" i="8"/>
  <c r="AK582" i="8"/>
  <c r="AJ582" i="8"/>
  <c r="AI582" i="8"/>
  <c r="AH582" i="8"/>
  <c r="AG582" i="8"/>
  <c r="AF582" i="8"/>
  <c r="AK581" i="8"/>
  <c r="AJ581" i="8"/>
  <c r="AI581" i="8"/>
  <c r="AH581" i="8"/>
  <c r="AG581" i="8"/>
  <c r="AF581" i="8"/>
  <c r="AK580" i="8"/>
  <c r="AJ580" i="8"/>
  <c r="AI580" i="8"/>
  <c r="AH580" i="8"/>
  <c r="AG580" i="8"/>
  <c r="AF580" i="8"/>
  <c r="AK579" i="8"/>
  <c r="AJ579" i="8"/>
  <c r="AI579" i="8"/>
  <c r="AH579" i="8"/>
  <c r="AG579" i="8"/>
  <c r="AF579" i="8"/>
  <c r="AK578" i="8"/>
  <c r="AJ578" i="8"/>
  <c r="AI578" i="8"/>
  <c r="AH578" i="8"/>
  <c r="AG578" i="8"/>
  <c r="AF578" i="8"/>
  <c r="AK577" i="8"/>
  <c r="AJ577" i="8"/>
  <c r="AI577" i="8"/>
  <c r="AH577" i="8"/>
  <c r="AG577" i="8"/>
  <c r="AF577" i="8"/>
  <c r="AK576" i="8"/>
  <c r="AJ576" i="8"/>
  <c r="AI576" i="8"/>
  <c r="AH576" i="8"/>
  <c r="AG576" i="8"/>
  <c r="AF576" i="8"/>
  <c r="AK575" i="8"/>
  <c r="AJ575" i="8"/>
  <c r="AI575" i="8"/>
  <c r="AH575" i="8"/>
  <c r="AG575" i="8"/>
  <c r="AF575" i="8"/>
  <c r="AK574" i="8"/>
  <c r="AJ574" i="8"/>
  <c r="AI574" i="8"/>
  <c r="AH574" i="8"/>
  <c r="AG574" i="8"/>
  <c r="AF574" i="8"/>
  <c r="AK573" i="8"/>
  <c r="AJ573" i="8"/>
  <c r="AI573" i="8"/>
  <c r="AH573" i="8"/>
  <c r="AG573" i="8"/>
  <c r="AF573" i="8"/>
  <c r="AK572" i="8"/>
  <c r="AJ572" i="8"/>
  <c r="AI572" i="8"/>
  <c r="AH572" i="8"/>
  <c r="AG572" i="8"/>
  <c r="AF572" i="8"/>
  <c r="AK571" i="8"/>
  <c r="AJ571" i="8"/>
  <c r="AI571" i="8"/>
  <c r="AH571" i="8"/>
  <c r="AG571" i="8"/>
  <c r="AF571" i="8"/>
  <c r="AK570" i="8"/>
  <c r="AJ570" i="8"/>
  <c r="AI570" i="8"/>
  <c r="AH570" i="8"/>
  <c r="AG570" i="8"/>
  <c r="AF570" i="8"/>
  <c r="AK569" i="8"/>
  <c r="AJ569" i="8"/>
  <c r="AI569" i="8"/>
  <c r="AH569" i="8"/>
  <c r="AG569" i="8"/>
  <c r="AF569" i="8"/>
  <c r="AK568" i="8"/>
  <c r="AJ568" i="8"/>
  <c r="AI568" i="8"/>
  <c r="AH568" i="8"/>
  <c r="AG568" i="8"/>
  <c r="AF568" i="8"/>
  <c r="AK567" i="8"/>
  <c r="AJ567" i="8"/>
  <c r="AI567" i="8"/>
  <c r="AH567" i="8"/>
  <c r="AG567" i="8"/>
  <c r="AF567" i="8"/>
  <c r="AK566" i="8"/>
  <c r="AJ566" i="8"/>
  <c r="AI566" i="8"/>
  <c r="AH566" i="8"/>
  <c r="AG566" i="8"/>
  <c r="AF566" i="8"/>
  <c r="AK565" i="8"/>
  <c r="AJ565" i="8"/>
  <c r="AI565" i="8"/>
  <c r="AH565" i="8"/>
  <c r="AG565" i="8"/>
  <c r="AF565" i="8"/>
  <c r="AK564" i="8"/>
  <c r="AJ564" i="8"/>
  <c r="AI564" i="8"/>
  <c r="AH564" i="8"/>
  <c r="AG564" i="8"/>
  <c r="AF564" i="8"/>
  <c r="AK563" i="8"/>
  <c r="AJ563" i="8"/>
  <c r="AI563" i="8"/>
  <c r="AH563" i="8"/>
  <c r="AG563" i="8"/>
  <c r="AF563" i="8"/>
  <c r="AK562" i="8"/>
  <c r="AJ562" i="8"/>
  <c r="AI562" i="8"/>
  <c r="AH562" i="8"/>
  <c r="AG562" i="8"/>
  <c r="AF562" i="8"/>
  <c r="AK561" i="8"/>
  <c r="AJ561" i="8"/>
  <c r="AI561" i="8"/>
  <c r="AH561" i="8"/>
  <c r="AG561" i="8"/>
  <c r="AF561" i="8"/>
  <c r="AK560" i="8"/>
  <c r="AJ560" i="8"/>
  <c r="AI560" i="8"/>
  <c r="AH560" i="8"/>
  <c r="AG560" i="8"/>
  <c r="AF560" i="8"/>
  <c r="AK559" i="8"/>
  <c r="AJ559" i="8"/>
  <c r="AI559" i="8"/>
  <c r="AH559" i="8"/>
  <c r="AG559" i="8"/>
  <c r="AF559" i="8"/>
  <c r="AK558" i="8"/>
  <c r="AJ558" i="8"/>
  <c r="AI558" i="8"/>
  <c r="AH558" i="8"/>
  <c r="AG558" i="8"/>
  <c r="AF558" i="8"/>
  <c r="AK557" i="8"/>
  <c r="AJ557" i="8"/>
  <c r="AI557" i="8"/>
  <c r="AH557" i="8"/>
  <c r="AG557" i="8"/>
  <c r="AF557" i="8"/>
  <c r="AK556" i="8"/>
  <c r="AJ556" i="8"/>
  <c r="AI556" i="8"/>
  <c r="AH556" i="8"/>
  <c r="AG556" i="8"/>
  <c r="AF556" i="8"/>
  <c r="AK555" i="8"/>
  <c r="AJ555" i="8"/>
  <c r="AI555" i="8"/>
  <c r="AH555" i="8"/>
  <c r="AG555" i="8"/>
  <c r="AF555" i="8"/>
  <c r="AK554" i="8"/>
  <c r="AJ554" i="8"/>
  <c r="AI554" i="8"/>
  <c r="AH554" i="8"/>
  <c r="AG554" i="8"/>
  <c r="AF554" i="8"/>
  <c r="AK553" i="8"/>
  <c r="AJ553" i="8"/>
  <c r="AI553" i="8"/>
  <c r="AH553" i="8"/>
  <c r="AG553" i="8"/>
  <c r="AF553" i="8"/>
  <c r="AK552" i="8"/>
  <c r="AJ552" i="8"/>
  <c r="AI552" i="8"/>
  <c r="AH552" i="8"/>
  <c r="AG552" i="8"/>
  <c r="AF552" i="8"/>
  <c r="AK551" i="8"/>
  <c r="AJ551" i="8"/>
  <c r="AI551" i="8"/>
  <c r="AH551" i="8"/>
  <c r="AG551" i="8"/>
  <c r="AF551" i="8"/>
  <c r="AK550" i="8"/>
  <c r="AJ550" i="8"/>
  <c r="AI550" i="8"/>
  <c r="AH550" i="8"/>
  <c r="AG550" i="8"/>
  <c r="AF550" i="8"/>
  <c r="AK549" i="8"/>
  <c r="AJ549" i="8"/>
  <c r="AI549" i="8"/>
  <c r="AH549" i="8"/>
  <c r="AG549" i="8"/>
  <c r="AF549" i="8"/>
  <c r="AK548" i="8"/>
  <c r="AJ548" i="8"/>
  <c r="AI548" i="8"/>
  <c r="AH548" i="8"/>
  <c r="AG548" i="8"/>
  <c r="AF548" i="8"/>
  <c r="AK547" i="8"/>
  <c r="AJ547" i="8"/>
  <c r="AI547" i="8"/>
  <c r="AH547" i="8"/>
  <c r="AG547" i="8"/>
  <c r="AF547" i="8"/>
  <c r="AK546" i="8"/>
  <c r="AJ546" i="8"/>
  <c r="AI546" i="8"/>
  <c r="AH546" i="8"/>
  <c r="AG546" i="8"/>
  <c r="AF546" i="8"/>
  <c r="AK545" i="8"/>
  <c r="AJ545" i="8"/>
  <c r="AI545" i="8"/>
  <c r="AH545" i="8"/>
  <c r="AG545" i="8"/>
  <c r="AF545" i="8"/>
  <c r="AK544" i="8"/>
  <c r="AJ544" i="8"/>
  <c r="AI544" i="8"/>
  <c r="AH544" i="8"/>
  <c r="AG544" i="8"/>
  <c r="AF544" i="8"/>
  <c r="AK543" i="8"/>
  <c r="AJ543" i="8"/>
  <c r="AI543" i="8"/>
  <c r="AH543" i="8"/>
  <c r="AG543" i="8"/>
  <c r="AF543" i="8"/>
  <c r="AK542" i="8"/>
  <c r="AJ542" i="8"/>
  <c r="AI542" i="8"/>
  <c r="AH542" i="8"/>
  <c r="AG542" i="8"/>
  <c r="AF542" i="8"/>
  <c r="AK541" i="8"/>
  <c r="AJ541" i="8"/>
  <c r="AI541" i="8"/>
  <c r="AH541" i="8"/>
  <c r="AG541" i="8"/>
  <c r="AF541" i="8"/>
  <c r="AK540" i="8"/>
  <c r="AJ540" i="8"/>
  <c r="AI540" i="8"/>
  <c r="AH540" i="8"/>
  <c r="AG540" i="8"/>
  <c r="AF540" i="8"/>
  <c r="AK539" i="8"/>
  <c r="AJ539" i="8"/>
  <c r="AI539" i="8"/>
  <c r="AH539" i="8"/>
  <c r="AG539" i="8"/>
  <c r="AF539" i="8"/>
  <c r="AK538" i="8"/>
  <c r="AJ538" i="8"/>
  <c r="AI538" i="8"/>
  <c r="AH538" i="8"/>
  <c r="AG538" i="8"/>
  <c r="AF538" i="8"/>
  <c r="AK537" i="8"/>
  <c r="AJ537" i="8"/>
  <c r="AI537" i="8"/>
  <c r="AH537" i="8"/>
  <c r="AG537" i="8"/>
  <c r="AF537" i="8"/>
  <c r="AK536" i="8"/>
  <c r="AJ536" i="8"/>
  <c r="AI536" i="8"/>
  <c r="AH536" i="8"/>
  <c r="AG536" i="8"/>
  <c r="AF536" i="8"/>
  <c r="AK535" i="8"/>
  <c r="AJ535" i="8"/>
  <c r="AI535" i="8"/>
  <c r="AH535" i="8"/>
  <c r="AG535" i="8"/>
  <c r="AF535" i="8"/>
  <c r="AK534" i="8"/>
  <c r="AJ534" i="8"/>
  <c r="AI534" i="8"/>
  <c r="AH534" i="8"/>
  <c r="AG534" i="8"/>
  <c r="AF534" i="8"/>
  <c r="AK533" i="8"/>
  <c r="AJ533" i="8"/>
  <c r="AI533" i="8"/>
  <c r="AH533" i="8"/>
  <c r="AG533" i="8"/>
  <c r="AF533" i="8"/>
  <c r="AK532" i="8"/>
  <c r="AJ532" i="8"/>
  <c r="AI532" i="8"/>
  <c r="AH532" i="8"/>
  <c r="AG532" i="8"/>
  <c r="AF532" i="8"/>
  <c r="AK531" i="8"/>
  <c r="AJ531" i="8"/>
  <c r="AI531" i="8"/>
  <c r="AH531" i="8"/>
  <c r="AG531" i="8"/>
  <c r="AF531" i="8"/>
  <c r="AK530" i="8"/>
  <c r="AJ530" i="8"/>
  <c r="AI530" i="8"/>
  <c r="AH530" i="8"/>
  <c r="AG530" i="8"/>
  <c r="AF530" i="8"/>
  <c r="AK529" i="8"/>
  <c r="AJ529" i="8"/>
  <c r="AI529" i="8"/>
  <c r="AH529" i="8"/>
  <c r="AG529" i="8"/>
  <c r="AF529" i="8"/>
  <c r="AK528" i="8"/>
  <c r="AJ528" i="8"/>
  <c r="AI528" i="8"/>
  <c r="AH528" i="8"/>
  <c r="AG528" i="8"/>
  <c r="AF528" i="8"/>
  <c r="AK527" i="8"/>
  <c r="AJ527" i="8"/>
  <c r="AI527" i="8"/>
  <c r="AH527" i="8"/>
  <c r="AG527" i="8"/>
  <c r="AF527" i="8"/>
  <c r="AK526" i="8"/>
  <c r="AJ526" i="8"/>
  <c r="AI526" i="8"/>
  <c r="AH526" i="8"/>
  <c r="AG526" i="8"/>
  <c r="AF526" i="8"/>
  <c r="AK525" i="8"/>
  <c r="AJ525" i="8"/>
  <c r="AI525" i="8"/>
  <c r="AH525" i="8"/>
  <c r="AG525" i="8"/>
  <c r="AF525" i="8"/>
  <c r="AK524" i="8"/>
  <c r="AJ524" i="8"/>
  <c r="AI524" i="8"/>
  <c r="AH524" i="8"/>
  <c r="AG524" i="8"/>
  <c r="AF524" i="8"/>
  <c r="AK523" i="8"/>
  <c r="AJ523" i="8"/>
  <c r="AI523" i="8"/>
  <c r="AH523" i="8"/>
  <c r="AG523" i="8"/>
  <c r="AF523" i="8"/>
  <c r="AK522" i="8"/>
  <c r="AJ522" i="8"/>
  <c r="AI522" i="8"/>
  <c r="AH522" i="8"/>
  <c r="AG522" i="8"/>
  <c r="AF522" i="8"/>
  <c r="AK521" i="8"/>
  <c r="AJ521" i="8"/>
  <c r="AI521" i="8"/>
  <c r="AH521" i="8"/>
  <c r="AG521" i="8"/>
  <c r="AF521" i="8"/>
  <c r="AK520" i="8"/>
  <c r="AJ520" i="8"/>
  <c r="AI520" i="8"/>
  <c r="AH520" i="8"/>
  <c r="AG520" i="8"/>
  <c r="AF520" i="8"/>
  <c r="AK519" i="8"/>
  <c r="AJ519" i="8"/>
  <c r="AI519" i="8"/>
  <c r="AH519" i="8"/>
  <c r="AG519" i="8"/>
  <c r="AF519" i="8"/>
  <c r="AK518" i="8"/>
  <c r="AJ518" i="8"/>
  <c r="AI518" i="8"/>
  <c r="AH518" i="8"/>
  <c r="AG518" i="8"/>
  <c r="AF518" i="8"/>
  <c r="AK517" i="8"/>
  <c r="AJ517" i="8"/>
  <c r="AI517" i="8"/>
  <c r="AH517" i="8"/>
  <c r="AG517" i="8"/>
  <c r="AF517" i="8"/>
  <c r="AK516" i="8"/>
  <c r="AJ516" i="8"/>
  <c r="AI516" i="8"/>
  <c r="AH516" i="8"/>
  <c r="AG516" i="8"/>
  <c r="AF516" i="8"/>
  <c r="AK515" i="8"/>
  <c r="AJ515" i="8"/>
  <c r="AI515" i="8"/>
  <c r="AH515" i="8"/>
  <c r="AG515" i="8"/>
  <c r="AF515" i="8"/>
  <c r="AK514" i="8"/>
  <c r="AJ514" i="8"/>
  <c r="AI514" i="8"/>
  <c r="AH514" i="8"/>
  <c r="AG514" i="8"/>
  <c r="AF514" i="8"/>
  <c r="AK513" i="8"/>
  <c r="AJ513" i="8"/>
  <c r="AI513" i="8"/>
  <c r="AH513" i="8"/>
  <c r="AG513" i="8"/>
  <c r="AF513" i="8"/>
  <c r="AK512" i="8"/>
  <c r="AJ512" i="8"/>
  <c r="AI512" i="8"/>
  <c r="AH512" i="8"/>
  <c r="AG512" i="8"/>
  <c r="AF512" i="8"/>
  <c r="AK511" i="8"/>
  <c r="AJ511" i="8"/>
  <c r="AI511" i="8"/>
  <c r="AH511" i="8"/>
  <c r="AG511" i="8"/>
  <c r="AF511" i="8"/>
  <c r="AK510" i="8"/>
  <c r="AJ510" i="8"/>
  <c r="AI510" i="8"/>
  <c r="AH510" i="8"/>
  <c r="AG510" i="8"/>
  <c r="AF510" i="8"/>
  <c r="AK509" i="8"/>
  <c r="AJ509" i="8"/>
  <c r="AI509" i="8"/>
  <c r="AH509" i="8"/>
  <c r="AG509" i="8"/>
  <c r="AF509" i="8"/>
  <c r="AK508" i="8"/>
  <c r="AJ508" i="8"/>
  <c r="AI508" i="8"/>
  <c r="AH508" i="8"/>
  <c r="AG508" i="8"/>
  <c r="AF508" i="8"/>
  <c r="AK507" i="8"/>
  <c r="AJ507" i="8"/>
  <c r="AI507" i="8"/>
  <c r="AH507" i="8"/>
  <c r="AG507" i="8"/>
  <c r="AF507" i="8"/>
  <c r="AK506" i="8"/>
  <c r="AJ506" i="8"/>
  <c r="AI506" i="8"/>
  <c r="AH506" i="8"/>
  <c r="AG506" i="8"/>
  <c r="AF506" i="8"/>
  <c r="AK505" i="8"/>
  <c r="AJ505" i="8"/>
  <c r="AI505" i="8"/>
  <c r="AH505" i="8"/>
  <c r="AG505" i="8"/>
  <c r="AF505" i="8"/>
  <c r="AK504" i="8"/>
  <c r="AJ504" i="8"/>
  <c r="AI504" i="8"/>
  <c r="AH504" i="8"/>
  <c r="AG504" i="8"/>
  <c r="AF504" i="8"/>
  <c r="AK503" i="8"/>
  <c r="AJ503" i="8"/>
  <c r="AI503" i="8"/>
  <c r="AH503" i="8"/>
  <c r="AG503" i="8"/>
  <c r="AF503" i="8"/>
  <c r="AK502" i="8"/>
  <c r="AJ502" i="8"/>
  <c r="AI502" i="8"/>
  <c r="AH502" i="8"/>
  <c r="AG502" i="8"/>
  <c r="AF502" i="8"/>
  <c r="AK501" i="8"/>
  <c r="AJ501" i="8"/>
  <c r="AI501" i="8"/>
  <c r="AH501" i="8"/>
  <c r="AG501" i="8"/>
  <c r="AF501" i="8"/>
  <c r="AK500" i="8"/>
  <c r="AJ500" i="8"/>
  <c r="AI500" i="8"/>
  <c r="AH500" i="8"/>
  <c r="AG500" i="8"/>
  <c r="AF500" i="8"/>
  <c r="AK499" i="8"/>
  <c r="AJ499" i="8"/>
  <c r="AI499" i="8"/>
  <c r="AH499" i="8"/>
  <c r="AG499" i="8"/>
  <c r="AF499" i="8"/>
  <c r="AK498" i="8"/>
  <c r="AJ498" i="8"/>
  <c r="AI498" i="8"/>
  <c r="AH498" i="8"/>
  <c r="AG498" i="8"/>
  <c r="AF498" i="8"/>
  <c r="AK497" i="8"/>
  <c r="AJ497" i="8"/>
  <c r="AI497" i="8"/>
  <c r="AH497" i="8"/>
  <c r="AG497" i="8"/>
  <c r="AF497" i="8"/>
  <c r="AK496" i="8"/>
  <c r="AJ496" i="8"/>
  <c r="AI496" i="8"/>
  <c r="AH496" i="8"/>
  <c r="AG496" i="8"/>
  <c r="AF496" i="8"/>
  <c r="AK495" i="8"/>
  <c r="AJ495" i="8"/>
  <c r="AI495" i="8"/>
  <c r="AH495" i="8"/>
  <c r="AG495" i="8"/>
  <c r="AF495" i="8"/>
  <c r="AK494" i="8"/>
  <c r="AJ494" i="8"/>
  <c r="AI494" i="8"/>
  <c r="AH494" i="8"/>
  <c r="AG494" i="8"/>
  <c r="AF494" i="8"/>
  <c r="AK493" i="8"/>
  <c r="AJ493" i="8"/>
  <c r="AI493" i="8"/>
  <c r="AH493" i="8"/>
  <c r="AG493" i="8"/>
  <c r="AF493" i="8"/>
  <c r="AK492" i="8"/>
  <c r="AJ492" i="8"/>
  <c r="AI492" i="8"/>
  <c r="AH492" i="8"/>
  <c r="AG492" i="8"/>
  <c r="AF492" i="8"/>
  <c r="AK491" i="8"/>
  <c r="AJ491" i="8"/>
  <c r="AI491" i="8"/>
  <c r="AH491" i="8"/>
  <c r="AG491" i="8"/>
  <c r="AF491" i="8"/>
  <c r="AK490" i="8"/>
  <c r="AJ490" i="8"/>
  <c r="AI490" i="8"/>
  <c r="AH490" i="8"/>
  <c r="AG490" i="8"/>
  <c r="AF490" i="8"/>
  <c r="AK489" i="8"/>
  <c r="AJ489" i="8"/>
  <c r="AI489" i="8"/>
  <c r="AH489" i="8"/>
  <c r="AG489" i="8"/>
  <c r="AF489" i="8"/>
  <c r="AK488" i="8"/>
  <c r="AJ488" i="8"/>
  <c r="AI488" i="8"/>
  <c r="AH488" i="8"/>
  <c r="AG488" i="8"/>
  <c r="AF488" i="8"/>
  <c r="AK487" i="8"/>
  <c r="AJ487" i="8"/>
  <c r="AI487" i="8"/>
  <c r="AH487" i="8"/>
  <c r="AG487" i="8"/>
  <c r="AF487" i="8"/>
  <c r="AK486" i="8"/>
  <c r="AJ486" i="8"/>
  <c r="AI486" i="8"/>
  <c r="AH486" i="8"/>
  <c r="AG486" i="8"/>
  <c r="AF486" i="8"/>
  <c r="AK485" i="8"/>
  <c r="AJ485" i="8"/>
  <c r="AI485" i="8"/>
  <c r="AH485" i="8"/>
  <c r="AG485" i="8"/>
  <c r="AF485" i="8"/>
  <c r="AK484" i="8"/>
  <c r="AJ484" i="8"/>
  <c r="AI484" i="8"/>
  <c r="AH484" i="8"/>
  <c r="AG484" i="8"/>
  <c r="AF484" i="8"/>
  <c r="AK483" i="8"/>
  <c r="AJ483" i="8"/>
  <c r="AI483" i="8"/>
  <c r="AH483" i="8"/>
  <c r="AG483" i="8"/>
  <c r="AF483" i="8"/>
  <c r="AK482" i="8"/>
  <c r="AJ482" i="8"/>
  <c r="AI482" i="8"/>
  <c r="AH482" i="8"/>
  <c r="AG482" i="8"/>
  <c r="AF482" i="8"/>
  <c r="AK481" i="8"/>
  <c r="AJ481" i="8"/>
  <c r="AI481" i="8"/>
  <c r="AH481" i="8"/>
  <c r="AG481" i="8"/>
  <c r="AF481" i="8"/>
  <c r="AK480" i="8"/>
  <c r="AJ480" i="8"/>
  <c r="AI480" i="8"/>
  <c r="AH480" i="8"/>
  <c r="AG480" i="8"/>
  <c r="AF480" i="8"/>
  <c r="AK479" i="8"/>
  <c r="AJ479" i="8"/>
  <c r="AI479" i="8"/>
  <c r="AH479" i="8"/>
  <c r="AG479" i="8"/>
  <c r="AF479" i="8"/>
  <c r="AK478" i="8"/>
  <c r="AJ478" i="8"/>
  <c r="AI478" i="8"/>
  <c r="AH478" i="8"/>
  <c r="AG478" i="8"/>
  <c r="AF478" i="8"/>
  <c r="AK477" i="8"/>
  <c r="AJ477" i="8"/>
  <c r="AI477" i="8"/>
  <c r="AH477" i="8"/>
  <c r="AG477" i="8"/>
  <c r="AF477" i="8"/>
  <c r="AK476" i="8"/>
  <c r="AJ476" i="8"/>
  <c r="AI476" i="8"/>
  <c r="AH476" i="8"/>
  <c r="AG476" i="8"/>
  <c r="AF476" i="8"/>
  <c r="AK475" i="8"/>
  <c r="AJ475" i="8"/>
  <c r="AI475" i="8"/>
  <c r="AH475" i="8"/>
  <c r="AG475" i="8"/>
  <c r="AF475" i="8"/>
  <c r="AK474" i="8"/>
  <c r="AJ474" i="8"/>
  <c r="AI474" i="8"/>
  <c r="AH474" i="8"/>
  <c r="AG474" i="8"/>
  <c r="AF474" i="8"/>
  <c r="AK473" i="8"/>
  <c r="AJ473" i="8"/>
  <c r="AI473" i="8"/>
  <c r="AH473" i="8"/>
  <c r="AG473" i="8"/>
  <c r="AF473" i="8"/>
  <c r="AK472" i="8"/>
  <c r="AJ472" i="8"/>
  <c r="AI472" i="8"/>
  <c r="AH472" i="8"/>
  <c r="AG472" i="8"/>
  <c r="AF472" i="8"/>
  <c r="AK471" i="8"/>
  <c r="AJ471" i="8"/>
  <c r="AI471" i="8"/>
  <c r="AH471" i="8"/>
  <c r="AG471" i="8"/>
  <c r="AF471" i="8"/>
  <c r="AK470" i="8"/>
  <c r="AJ470" i="8"/>
  <c r="AI470" i="8"/>
  <c r="AH470" i="8"/>
  <c r="AG470" i="8"/>
  <c r="AF470" i="8"/>
  <c r="AK469" i="8"/>
  <c r="AJ469" i="8"/>
  <c r="AI469" i="8"/>
  <c r="AH469" i="8"/>
  <c r="AG469" i="8"/>
  <c r="AF469" i="8"/>
  <c r="AK468" i="8"/>
  <c r="AJ468" i="8"/>
  <c r="AI468" i="8"/>
  <c r="AH468" i="8"/>
  <c r="AG468" i="8"/>
  <c r="AF468" i="8"/>
  <c r="AK467" i="8"/>
  <c r="AJ467" i="8"/>
  <c r="AI467" i="8"/>
  <c r="AH467" i="8"/>
  <c r="AG467" i="8"/>
  <c r="AF467" i="8"/>
  <c r="AK466" i="8"/>
  <c r="AJ466" i="8"/>
  <c r="AI466" i="8"/>
  <c r="AH466" i="8"/>
  <c r="AG466" i="8"/>
  <c r="AF466" i="8"/>
  <c r="AK465" i="8"/>
  <c r="AJ465" i="8"/>
  <c r="AI465" i="8"/>
  <c r="AH465" i="8"/>
  <c r="AG465" i="8"/>
  <c r="AF465" i="8"/>
  <c r="AK464" i="8"/>
  <c r="AJ464" i="8"/>
  <c r="AI464" i="8"/>
  <c r="AH464" i="8"/>
  <c r="AG464" i="8"/>
  <c r="AF464" i="8"/>
  <c r="AK463" i="8"/>
  <c r="AJ463" i="8"/>
  <c r="AI463" i="8"/>
  <c r="AH463" i="8"/>
  <c r="AG463" i="8"/>
  <c r="AF463" i="8"/>
  <c r="AK462" i="8"/>
  <c r="AJ462" i="8"/>
  <c r="AI462" i="8"/>
  <c r="AH462" i="8"/>
  <c r="AG462" i="8"/>
  <c r="AF462" i="8"/>
  <c r="AK461" i="8"/>
  <c r="AJ461" i="8"/>
  <c r="AI461" i="8"/>
  <c r="AH461" i="8"/>
  <c r="AG461" i="8"/>
  <c r="AF461" i="8"/>
  <c r="AK460" i="8"/>
  <c r="AJ460" i="8"/>
  <c r="AI460" i="8"/>
  <c r="AH460" i="8"/>
  <c r="AG460" i="8"/>
  <c r="AF460" i="8"/>
  <c r="AK459" i="8"/>
  <c r="AJ459" i="8"/>
  <c r="AI459" i="8"/>
  <c r="AH459" i="8"/>
  <c r="AG459" i="8"/>
  <c r="AF459" i="8"/>
  <c r="AK458" i="8"/>
  <c r="AJ458" i="8"/>
  <c r="AI458" i="8"/>
  <c r="AH458" i="8"/>
  <c r="AG458" i="8"/>
  <c r="AF458" i="8"/>
  <c r="AK457" i="8"/>
  <c r="AJ457" i="8"/>
  <c r="AI457" i="8"/>
  <c r="AH457" i="8"/>
  <c r="AG457" i="8"/>
  <c r="AF457" i="8"/>
  <c r="AK456" i="8"/>
  <c r="AJ456" i="8"/>
  <c r="AI456" i="8"/>
  <c r="AH456" i="8"/>
  <c r="AG456" i="8"/>
  <c r="AF456" i="8"/>
  <c r="AK455" i="8"/>
  <c r="AJ455" i="8"/>
  <c r="AI455" i="8"/>
  <c r="AH455" i="8"/>
  <c r="AG455" i="8"/>
  <c r="AF455" i="8"/>
  <c r="AK454" i="8"/>
  <c r="AJ454" i="8"/>
  <c r="AI454" i="8"/>
  <c r="AH454" i="8"/>
  <c r="AG454" i="8"/>
  <c r="AF454" i="8"/>
  <c r="AK453" i="8"/>
  <c r="AJ453" i="8"/>
  <c r="AI453" i="8"/>
  <c r="AH453" i="8"/>
  <c r="AG453" i="8"/>
  <c r="AF453" i="8"/>
  <c r="AK452" i="8"/>
  <c r="AJ452" i="8"/>
  <c r="AI452" i="8"/>
  <c r="AH452" i="8"/>
  <c r="AG452" i="8"/>
  <c r="AF452" i="8"/>
  <c r="AK451" i="8"/>
  <c r="AJ451" i="8"/>
  <c r="AI451" i="8"/>
  <c r="AH451" i="8"/>
  <c r="AG451" i="8"/>
  <c r="AF451" i="8"/>
  <c r="AK450" i="8"/>
  <c r="AJ450" i="8"/>
  <c r="AI450" i="8"/>
  <c r="AH450" i="8"/>
  <c r="AG450" i="8"/>
  <c r="AF450" i="8"/>
  <c r="AK449" i="8"/>
  <c r="AJ449" i="8"/>
  <c r="AI449" i="8"/>
  <c r="AH449" i="8"/>
  <c r="AG449" i="8"/>
  <c r="AF449" i="8"/>
  <c r="AK448" i="8"/>
  <c r="AJ448" i="8"/>
  <c r="AI448" i="8"/>
  <c r="AH448" i="8"/>
  <c r="AG448" i="8"/>
  <c r="AF448" i="8"/>
  <c r="AK447" i="8"/>
  <c r="AJ447" i="8"/>
  <c r="AI447" i="8"/>
  <c r="AH447" i="8"/>
  <c r="AG447" i="8"/>
  <c r="AF447" i="8"/>
  <c r="AK446" i="8"/>
  <c r="AJ446" i="8"/>
  <c r="AI446" i="8"/>
  <c r="AH446" i="8"/>
  <c r="AG446" i="8"/>
  <c r="AF446" i="8"/>
  <c r="AK445" i="8"/>
  <c r="AJ445" i="8"/>
  <c r="AI445" i="8"/>
  <c r="AH445" i="8"/>
  <c r="AG445" i="8"/>
  <c r="AF445" i="8"/>
  <c r="AK444" i="8"/>
  <c r="AJ444" i="8"/>
  <c r="AI444" i="8"/>
  <c r="AH444" i="8"/>
  <c r="AG444" i="8"/>
  <c r="AF444" i="8"/>
  <c r="AK443" i="8"/>
  <c r="AJ443" i="8"/>
  <c r="AI443" i="8"/>
  <c r="AH443" i="8"/>
  <c r="AG443" i="8"/>
  <c r="AF443" i="8"/>
  <c r="AK442" i="8"/>
  <c r="AJ442" i="8"/>
  <c r="AI442" i="8"/>
  <c r="AH442" i="8"/>
  <c r="AG442" i="8"/>
  <c r="AF442" i="8"/>
  <c r="AK441" i="8"/>
  <c r="AJ441" i="8"/>
  <c r="AI441" i="8"/>
  <c r="AH441" i="8"/>
  <c r="AG441" i="8"/>
  <c r="AF441" i="8"/>
  <c r="AK440" i="8"/>
  <c r="AJ440" i="8"/>
  <c r="AI440" i="8"/>
  <c r="AH440" i="8"/>
  <c r="AG440" i="8"/>
  <c r="AF440" i="8"/>
  <c r="AK439" i="8"/>
  <c r="AJ439" i="8"/>
  <c r="AI439" i="8"/>
  <c r="AH439" i="8"/>
  <c r="AG439" i="8"/>
  <c r="AF439" i="8"/>
  <c r="AK438" i="8"/>
  <c r="AJ438" i="8"/>
  <c r="AI438" i="8"/>
  <c r="AH438" i="8"/>
  <c r="AG438" i="8"/>
  <c r="AF438" i="8"/>
  <c r="AK437" i="8"/>
  <c r="AJ437" i="8"/>
  <c r="AI437" i="8"/>
  <c r="AH437" i="8"/>
  <c r="AG437" i="8"/>
  <c r="AF437" i="8"/>
  <c r="AK436" i="8"/>
  <c r="AJ436" i="8"/>
  <c r="AI436" i="8"/>
  <c r="AH436" i="8"/>
  <c r="AG436" i="8"/>
  <c r="AF436" i="8"/>
  <c r="AK435" i="8"/>
  <c r="AJ435" i="8"/>
  <c r="AI435" i="8"/>
  <c r="AH435" i="8"/>
  <c r="AG435" i="8"/>
  <c r="AF435" i="8"/>
  <c r="AK434" i="8"/>
  <c r="AJ434" i="8"/>
  <c r="AI434" i="8"/>
  <c r="AH434" i="8"/>
  <c r="AG434" i="8"/>
  <c r="AF434" i="8"/>
  <c r="AK433" i="8"/>
  <c r="AJ433" i="8"/>
  <c r="AI433" i="8"/>
  <c r="AH433" i="8"/>
  <c r="AG433" i="8"/>
  <c r="AF433" i="8"/>
  <c r="AK432" i="8"/>
  <c r="AJ432" i="8"/>
  <c r="AI432" i="8"/>
  <c r="AH432" i="8"/>
  <c r="AG432" i="8"/>
  <c r="AF432" i="8"/>
  <c r="AK431" i="8"/>
  <c r="AJ431" i="8"/>
  <c r="AI431" i="8"/>
  <c r="AH431" i="8"/>
  <c r="AG431" i="8"/>
  <c r="AF431" i="8"/>
  <c r="AK430" i="8"/>
  <c r="AJ430" i="8"/>
  <c r="AI430" i="8"/>
  <c r="AH430" i="8"/>
  <c r="AG430" i="8"/>
  <c r="AF430" i="8"/>
  <c r="AK429" i="8"/>
  <c r="AJ429" i="8"/>
  <c r="AI429" i="8"/>
  <c r="AH429" i="8"/>
  <c r="AG429" i="8"/>
  <c r="AF429" i="8"/>
  <c r="AK428" i="8"/>
  <c r="AJ428" i="8"/>
  <c r="AI428" i="8"/>
  <c r="AH428" i="8"/>
  <c r="AG428" i="8"/>
  <c r="AF428" i="8"/>
  <c r="AK427" i="8"/>
  <c r="AJ427" i="8"/>
  <c r="AI427" i="8"/>
  <c r="AH427" i="8"/>
  <c r="AG427" i="8"/>
  <c r="AF427" i="8"/>
  <c r="AK426" i="8"/>
  <c r="AJ426" i="8"/>
  <c r="AI426" i="8"/>
  <c r="AH426" i="8"/>
  <c r="AG426" i="8"/>
  <c r="AF426" i="8"/>
  <c r="AK425" i="8"/>
  <c r="AJ425" i="8"/>
  <c r="AI425" i="8"/>
  <c r="AH425" i="8"/>
  <c r="AG425" i="8"/>
  <c r="AF425" i="8"/>
  <c r="AK424" i="8"/>
  <c r="AJ424" i="8"/>
  <c r="AI424" i="8"/>
  <c r="AH424" i="8"/>
  <c r="AG424" i="8"/>
  <c r="AF424" i="8"/>
  <c r="AK423" i="8"/>
  <c r="AJ423" i="8"/>
  <c r="AI423" i="8"/>
  <c r="AH423" i="8"/>
  <c r="AG423" i="8"/>
  <c r="AF423" i="8"/>
  <c r="AK422" i="8"/>
  <c r="AJ422" i="8"/>
  <c r="AI422" i="8"/>
  <c r="AH422" i="8"/>
  <c r="AG422" i="8"/>
  <c r="AF422" i="8"/>
  <c r="AK421" i="8"/>
  <c r="AJ421" i="8"/>
  <c r="AI421" i="8"/>
  <c r="AH421" i="8"/>
  <c r="AG421" i="8"/>
  <c r="AF421" i="8"/>
  <c r="AK420" i="8"/>
  <c r="AJ420" i="8"/>
  <c r="AI420" i="8"/>
  <c r="AH420" i="8"/>
  <c r="AG420" i="8"/>
  <c r="AF420" i="8"/>
  <c r="AK419" i="8"/>
  <c r="AJ419" i="8"/>
  <c r="AI419" i="8"/>
  <c r="AH419" i="8"/>
  <c r="AG419" i="8"/>
  <c r="AF419" i="8"/>
  <c r="AK418" i="8"/>
  <c r="AJ418" i="8"/>
  <c r="AI418" i="8"/>
  <c r="AH418" i="8"/>
  <c r="AG418" i="8"/>
  <c r="AF418" i="8"/>
  <c r="AK417" i="8"/>
  <c r="AJ417" i="8"/>
  <c r="AI417" i="8"/>
  <c r="AH417" i="8"/>
  <c r="AG417" i="8"/>
  <c r="AF417" i="8"/>
  <c r="AK416" i="8"/>
  <c r="AJ416" i="8"/>
  <c r="AI416" i="8"/>
  <c r="AH416" i="8"/>
  <c r="AG416" i="8"/>
  <c r="AF416" i="8"/>
  <c r="AK415" i="8"/>
  <c r="AJ415" i="8"/>
  <c r="AI415" i="8"/>
  <c r="AH415" i="8"/>
  <c r="AG415" i="8"/>
  <c r="AF415" i="8"/>
  <c r="AK414" i="8"/>
  <c r="AJ414" i="8"/>
  <c r="AI414" i="8"/>
  <c r="AH414" i="8"/>
  <c r="AG414" i="8"/>
  <c r="AF414" i="8"/>
  <c r="AK413" i="8"/>
  <c r="AJ413" i="8"/>
  <c r="AI413" i="8"/>
  <c r="AH413" i="8"/>
  <c r="AG413" i="8"/>
  <c r="AF413" i="8"/>
  <c r="AK412" i="8"/>
  <c r="AJ412" i="8"/>
  <c r="AI412" i="8"/>
  <c r="AH412" i="8"/>
  <c r="AG412" i="8"/>
  <c r="AF412" i="8"/>
  <c r="AK411" i="8"/>
  <c r="AJ411" i="8"/>
  <c r="AI411" i="8"/>
  <c r="AH411" i="8"/>
  <c r="AG411" i="8"/>
  <c r="AF411" i="8"/>
  <c r="AK410" i="8"/>
  <c r="AJ410" i="8"/>
  <c r="AI410" i="8"/>
  <c r="AH410" i="8"/>
  <c r="AG410" i="8"/>
  <c r="AF410" i="8"/>
  <c r="AK409" i="8"/>
  <c r="AJ409" i="8"/>
  <c r="AI409" i="8"/>
  <c r="AH409" i="8"/>
  <c r="AG409" i="8"/>
  <c r="AF409" i="8"/>
  <c r="AK408" i="8"/>
  <c r="AJ408" i="8"/>
  <c r="AI408" i="8"/>
  <c r="AH408" i="8"/>
  <c r="AG408" i="8"/>
  <c r="AF408" i="8"/>
  <c r="AK407" i="8"/>
  <c r="AJ407" i="8"/>
  <c r="AI407" i="8"/>
  <c r="AH407" i="8"/>
  <c r="AG407" i="8"/>
  <c r="AF407" i="8"/>
  <c r="AK406" i="8"/>
  <c r="AJ406" i="8"/>
  <c r="AI406" i="8"/>
  <c r="AH406" i="8"/>
  <c r="AG406" i="8"/>
  <c r="AF406" i="8"/>
  <c r="AK405" i="8"/>
  <c r="AJ405" i="8"/>
  <c r="AI405" i="8"/>
  <c r="AH405" i="8"/>
  <c r="AG405" i="8"/>
  <c r="AF405" i="8"/>
  <c r="AK404" i="8"/>
  <c r="AJ404" i="8"/>
  <c r="AI404" i="8"/>
  <c r="AH404" i="8"/>
  <c r="AG404" i="8"/>
  <c r="AF404" i="8"/>
  <c r="AK403" i="8"/>
  <c r="AJ403" i="8"/>
  <c r="AI403" i="8"/>
  <c r="AH403" i="8"/>
  <c r="AG403" i="8"/>
  <c r="AF403" i="8"/>
  <c r="AK402" i="8"/>
  <c r="AJ402" i="8"/>
  <c r="AI402" i="8"/>
  <c r="AH402" i="8"/>
  <c r="AG402" i="8"/>
  <c r="AF402" i="8"/>
  <c r="AK401" i="8"/>
  <c r="AJ401" i="8"/>
  <c r="AI401" i="8"/>
  <c r="AH401" i="8"/>
  <c r="AG401" i="8"/>
  <c r="AF401" i="8"/>
  <c r="AK400" i="8"/>
  <c r="AJ400" i="8"/>
  <c r="AI400" i="8"/>
  <c r="AH400" i="8"/>
  <c r="AG400" i="8"/>
  <c r="AF400" i="8"/>
  <c r="AK399" i="8"/>
  <c r="AJ399" i="8"/>
  <c r="AI399" i="8"/>
  <c r="AH399" i="8"/>
  <c r="AG399" i="8"/>
  <c r="AF399" i="8"/>
  <c r="AK398" i="8"/>
  <c r="AJ398" i="8"/>
  <c r="AI398" i="8"/>
  <c r="AH398" i="8"/>
  <c r="AG398" i="8"/>
  <c r="AF398" i="8"/>
  <c r="AK397" i="8"/>
  <c r="AJ397" i="8"/>
  <c r="AI397" i="8"/>
  <c r="AH397" i="8"/>
  <c r="AG397" i="8"/>
  <c r="AF397" i="8"/>
  <c r="AK396" i="8"/>
  <c r="AJ396" i="8"/>
  <c r="AI396" i="8"/>
  <c r="AH396" i="8"/>
  <c r="AG396" i="8"/>
  <c r="AF396" i="8"/>
  <c r="AK395" i="8"/>
  <c r="AJ395" i="8"/>
  <c r="AI395" i="8"/>
  <c r="AH395" i="8"/>
  <c r="AG395" i="8"/>
  <c r="AF395" i="8"/>
  <c r="AK394" i="8"/>
  <c r="AJ394" i="8"/>
  <c r="AI394" i="8"/>
  <c r="AH394" i="8"/>
  <c r="AG394" i="8"/>
  <c r="AF394" i="8"/>
  <c r="AK393" i="8"/>
  <c r="AJ393" i="8"/>
  <c r="AI393" i="8"/>
  <c r="AH393" i="8"/>
  <c r="AG393" i="8"/>
  <c r="AF393" i="8"/>
  <c r="AK392" i="8"/>
  <c r="AJ392" i="8"/>
  <c r="AI392" i="8"/>
  <c r="AH392" i="8"/>
  <c r="AG392" i="8"/>
  <c r="AF392" i="8"/>
  <c r="AK391" i="8"/>
  <c r="AJ391" i="8"/>
  <c r="AI391" i="8"/>
  <c r="AH391" i="8"/>
  <c r="AG391" i="8"/>
  <c r="AF391" i="8"/>
  <c r="AK390" i="8"/>
  <c r="AJ390" i="8"/>
  <c r="AI390" i="8"/>
  <c r="AH390" i="8"/>
  <c r="AG390" i="8"/>
  <c r="AF390" i="8"/>
  <c r="AK389" i="8"/>
  <c r="AJ389" i="8"/>
  <c r="AI389" i="8"/>
  <c r="AH389" i="8"/>
  <c r="AG389" i="8"/>
  <c r="AF389" i="8"/>
  <c r="AK388" i="8"/>
  <c r="AJ388" i="8"/>
  <c r="AI388" i="8"/>
  <c r="AH388" i="8"/>
  <c r="AG388" i="8"/>
  <c r="AF388" i="8"/>
  <c r="AK387" i="8"/>
  <c r="AJ387" i="8"/>
  <c r="AI387" i="8"/>
  <c r="AH387" i="8"/>
  <c r="AG387" i="8"/>
  <c r="AF387" i="8"/>
  <c r="AK386" i="8"/>
  <c r="AJ386" i="8"/>
  <c r="AI386" i="8"/>
  <c r="AH386" i="8"/>
  <c r="AG386" i="8"/>
  <c r="AF386" i="8"/>
  <c r="AK385" i="8"/>
  <c r="AJ385" i="8"/>
  <c r="AI385" i="8"/>
  <c r="AH385" i="8"/>
  <c r="AG385" i="8"/>
  <c r="AF385" i="8"/>
  <c r="AK384" i="8"/>
  <c r="AJ384" i="8"/>
  <c r="AI384" i="8"/>
  <c r="AH384" i="8"/>
  <c r="AG384" i="8"/>
  <c r="AF384" i="8"/>
  <c r="AK383" i="8"/>
  <c r="AJ383" i="8"/>
  <c r="AI383" i="8"/>
  <c r="AH383" i="8"/>
  <c r="AG383" i="8"/>
  <c r="AF383" i="8"/>
  <c r="AK382" i="8"/>
  <c r="AJ382" i="8"/>
  <c r="AI382" i="8"/>
  <c r="AH382" i="8"/>
  <c r="AG382" i="8"/>
  <c r="AF382" i="8"/>
  <c r="AK381" i="8"/>
  <c r="AJ381" i="8"/>
  <c r="AI381" i="8"/>
  <c r="AH381" i="8"/>
  <c r="AG381" i="8"/>
  <c r="AF381" i="8"/>
  <c r="AK380" i="8"/>
  <c r="AJ380" i="8"/>
  <c r="AI380" i="8"/>
  <c r="AH380" i="8"/>
  <c r="AG380" i="8"/>
  <c r="AF380" i="8"/>
  <c r="AK379" i="8"/>
  <c r="AJ379" i="8"/>
  <c r="AI379" i="8"/>
  <c r="AH379" i="8"/>
  <c r="AG379" i="8"/>
  <c r="AF379" i="8"/>
  <c r="AK378" i="8"/>
  <c r="AJ378" i="8"/>
  <c r="AI378" i="8"/>
  <c r="AH378" i="8"/>
  <c r="AG378" i="8"/>
  <c r="AF378" i="8"/>
  <c r="AK377" i="8"/>
  <c r="AJ377" i="8"/>
  <c r="AI377" i="8"/>
  <c r="AH377" i="8"/>
  <c r="AG377" i="8"/>
  <c r="AF377" i="8"/>
  <c r="AK376" i="8"/>
  <c r="AJ376" i="8"/>
  <c r="AI376" i="8"/>
  <c r="AH376" i="8"/>
  <c r="AG376" i="8"/>
  <c r="AF376" i="8"/>
  <c r="AK375" i="8"/>
  <c r="AJ375" i="8"/>
  <c r="AI375" i="8"/>
  <c r="AH375" i="8"/>
  <c r="AG375" i="8"/>
  <c r="AF375" i="8"/>
  <c r="AK374" i="8"/>
  <c r="AJ374" i="8"/>
  <c r="AI374" i="8"/>
  <c r="AH374" i="8"/>
  <c r="AG374" i="8"/>
  <c r="AF374" i="8"/>
  <c r="AK373" i="8"/>
  <c r="AJ373" i="8"/>
  <c r="AI373" i="8"/>
  <c r="AH373" i="8"/>
  <c r="AG373" i="8"/>
  <c r="AF373" i="8"/>
  <c r="AK372" i="8"/>
  <c r="AJ372" i="8"/>
  <c r="AI372" i="8"/>
  <c r="AH372" i="8"/>
  <c r="AG372" i="8"/>
  <c r="AF372" i="8"/>
  <c r="AK371" i="8"/>
  <c r="AJ371" i="8"/>
  <c r="AI371" i="8"/>
  <c r="AH371" i="8"/>
  <c r="AG371" i="8"/>
  <c r="AF371" i="8"/>
  <c r="AK370" i="8"/>
  <c r="AJ370" i="8"/>
  <c r="AI370" i="8"/>
  <c r="AH370" i="8"/>
  <c r="AG370" i="8"/>
  <c r="AF370" i="8"/>
  <c r="AK369" i="8"/>
  <c r="AJ369" i="8"/>
  <c r="AI369" i="8"/>
  <c r="AH369" i="8"/>
  <c r="AG369" i="8"/>
  <c r="AF369" i="8"/>
  <c r="AK368" i="8"/>
  <c r="AJ368" i="8"/>
  <c r="AI368" i="8"/>
  <c r="AH368" i="8"/>
  <c r="AG368" i="8"/>
  <c r="AF368" i="8"/>
  <c r="AK367" i="8"/>
  <c r="AJ367" i="8"/>
  <c r="AI367" i="8"/>
  <c r="AH367" i="8"/>
  <c r="AG367" i="8"/>
  <c r="AF367" i="8"/>
  <c r="AK366" i="8"/>
  <c r="AJ366" i="8"/>
  <c r="AI366" i="8"/>
  <c r="AH366" i="8"/>
  <c r="AG366" i="8"/>
  <c r="AF366" i="8"/>
  <c r="AK365" i="8"/>
  <c r="AJ365" i="8"/>
  <c r="AI365" i="8"/>
  <c r="AH365" i="8"/>
  <c r="AG365" i="8"/>
  <c r="AF365" i="8"/>
  <c r="AK364" i="8"/>
  <c r="AJ364" i="8"/>
  <c r="AI364" i="8"/>
  <c r="AH364" i="8"/>
  <c r="AG364" i="8"/>
  <c r="AF364" i="8"/>
  <c r="AK363" i="8"/>
  <c r="AJ363" i="8"/>
  <c r="AI363" i="8"/>
  <c r="AH363" i="8"/>
  <c r="AG363" i="8"/>
  <c r="AF363" i="8"/>
  <c r="AK362" i="8"/>
  <c r="AJ362" i="8"/>
  <c r="AI362" i="8"/>
  <c r="AH362" i="8"/>
  <c r="AG362" i="8"/>
  <c r="AF362" i="8"/>
  <c r="AK361" i="8"/>
  <c r="AJ361" i="8"/>
  <c r="AI361" i="8"/>
  <c r="AH361" i="8"/>
  <c r="AG361" i="8"/>
  <c r="AF361" i="8"/>
  <c r="AK360" i="8"/>
  <c r="AJ360" i="8"/>
  <c r="AI360" i="8"/>
  <c r="AH360" i="8"/>
  <c r="AG360" i="8"/>
  <c r="AF360" i="8"/>
  <c r="AK359" i="8"/>
  <c r="AJ359" i="8"/>
  <c r="AI359" i="8"/>
  <c r="AH359" i="8"/>
  <c r="AG359" i="8"/>
  <c r="AF359" i="8"/>
  <c r="AK358" i="8"/>
  <c r="AJ358" i="8"/>
  <c r="AI358" i="8"/>
  <c r="AH358" i="8"/>
  <c r="AG358" i="8"/>
  <c r="AF358" i="8"/>
  <c r="AK357" i="8"/>
  <c r="AJ357" i="8"/>
  <c r="AI357" i="8"/>
  <c r="AH357" i="8"/>
  <c r="AG357" i="8"/>
  <c r="AF357" i="8"/>
  <c r="AK356" i="8"/>
  <c r="AJ356" i="8"/>
  <c r="AI356" i="8"/>
  <c r="AH356" i="8"/>
  <c r="AG356" i="8"/>
  <c r="AF356" i="8"/>
  <c r="AK355" i="8"/>
  <c r="AJ355" i="8"/>
  <c r="AI355" i="8"/>
  <c r="AH355" i="8"/>
  <c r="AG355" i="8"/>
  <c r="AF355" i="8"/>
  <c r="AK354" i="8"/>
  <c r="AJ354" i="8"/>
  <c r="AI354" i="8"/>
  <c r="AH354" i="8"/>
  <c r="AG354" i="8"/>
  <c r="AF354" i="8"/>
  <c r="AK353" i="8"/>
  <c r="AJ353" i="8"/>
  <c r="AI353" i="8"/>
  <c r="AH353" i="8"/>
  <c r="AG353" i="8"/>
  <c r="AF353" i="8"/>
  <c r="AK352" i="8"/>
  <c r="AJ352" i="8"/>
  <c r="AI352" i="8"/>
  <c r="AH352" i="8"/>
  <c r="AG352" i="8"/>
  <c r="AF352" i="8"/>
  <c r="AK351" i="8"/>
  <c r="AJ351" i="8"/>
  <c r="AI351" i="8"/>
  <c r="AH351" i="8"/>
  <c r="AG351" i="8"/>
  <c r="AF351" i="8"/>
  <c r="AK350" i="8"/>
  <c r="AJ350" i="8"/>
  <c r="AI350" i="8"/>
  <c r="AH350" i="8"/>
  <c r="AG350" i="8"/>
  <c r="AF350" i="8"/>
  <c r="AK349" i="8"/>
  <c r="AJ349" i="8"/>
  <c r="AI349" i="8"/>
  <c r="AH349" i="8"/>
  <c r="AG349" i="8"/>
  <c r="AF349" i="8"/>
  <c r="AK348" i="8"/>
  <c r="AJ348" i="8"/>
  <c r="AI348" i="8"/>
  <c r="AH348" i="8"/>
  <c r="AG348" i="8"/>
  <c r="AF348" i="8"/>
  <c r="AK347" i="8"/>
  <c r="AJ347" i="8"/>
  <c r="AI347" i="8"/>
  <c r="AH347" i="8"/>
  <c r="AG347" i="8"/>
  <c r="AF347" i="8"/>
  <c r="AK346" i="8"/>
  <c r="AJ346" i="8"/>
  <c r="AI346" i="8"/>
  <c r="AH346" i="8"/>
  <c r="AG346" i="8"/>
  <c r="AF346" i="8"/>
  <c r="AK345" i="8"/>
  <c r="AJ345" i="8"/>
  <c r="AI345" i="8"/>
  <c r="AH345" i="8"/>
  <c r="AG345" i="8"/>
  <c r="AF345" i="8"/>
  <c r="AK344" i="8"/>
  <c r="AJ344" i="8"/>
  <c r="AI344" i="8"/>
  <c r="AH344" i="8"/>
  <c r="AG344" i="8"/>
  <c r="AF344" i="8"/>
  <c r="AK343" i="8"/>
  <c r="AJ343" i="8"/>
  <c r="AI343" i="8"/>
  <c r="AH343" i="8"/>
  <c r="AG343" i="8"/>
  <c r="AF343" i="8"/>
  <c r="AK342" i="8"/>
  <c r="AJ342" i="8"/>
  <c r="AI342" i="8"/>
  <c r="AH342" i="8"/>
  <c r="AG342" i="8"/>
  <c r="AF342" i="8"/>
  <c r="AK341" i="8"/>
  <c r="AJ341" i="8"/>
  <c r="AI341" i="8"/>
  <c r="AH341" i="8"/>
  <c r="AG341" i="8"/>
  <c r="AF341" i="8"/>
  <c r="AK340" i="8"/>
  <c r="AJ340" i="8"/>
  <c r="AI340" i="8"/>
  <c r="AH340" i="8"/>
  <c r="AG340" i="8"/>
  <c r="AF340" i="8"/>
  <c r="AK339" i="8"/>
  <c r="AJ339" i="8"/>
  <c r="AI339" i="8"/>
  <c r="AH339" i="8"/>
  <c r="AG339" i="8"/>
  <c r="AF339" i="8"/>
  <c r="AK338" i="8"/>
  <c r="AJ338" i="8"/>
  <c r="AI338" i="8"/>
  <c r="AH338" i="8"/>
  <c r="AG338" i="8"/>
  <c r="AF338" i="8"/>
  <c r="AK337" i="8"/>
  <c r="AJ337" i="8"/>
  <c r="AI337" i="8"/>
  <c r="AH337" i="8"/>
  <c r="AG337" i="8"/>
  <c r="AF337" i="8"/>
  <c r="AK336" i="8"/>
  <c r="AJ336" i="8"/>
  <c r="AI336" i="8"/>
  <c r="AH336" i="8"/>
  <c r="AG336" i="8"/>
  <c r="AF336" i="8"/>
  <c r="AK335" i="8"/>
  <c r="AJ335" i="8"/>
  <c r="AI335" i="8"/>
  <c r="AH335" i="8"/>
  <c r="AG335" i="8"/>
  <c r="AF335" i="8"/>
  <c r="AK334" i="8"/>
  <c r="AJ334" i="8"/>
  <c r="AI334" i="8"/>
  <c r="AH334" i="8"/>
  <c r="AG334" i="8"/>
  <c r="AF334" i="8"/>
  <c r="AK333" i="8"/>
  <c r="AJ333" i="8"/>
  <c r="AI333" i="8"/>
  <c r="AH333" i="8"/>
  <c r="AG333" i="8"/>
  <c r="AF333" i="8"/>
  <c r="AK332" i="8"/>
  <c r="AJ332" i="8"/>
  <c r="AI332" i="8"/>
  <c r="AH332" i="8"/>
  <c r="AG332" i="8"/>
  <c r="AF332" i="8"/>
  <c r="AK331" i="8"/>
  <c r="AJ331" i="8"/>
  <c r="AI331" i="8"/>
  <c r="AH331" i="8"/>
  <c r="AG331" i="8"/>
  <c r="AF331" i="8"/>
  <c r="AK330" i="8"/>
  <c r="AJ330" i="8"/>
  <c r="AI330" i="8"/>
  <c r="AH330" i="8"/>
  <c r="AG330" i="8"/>
  <c r="AF330" i="8"/>
  <c r="AK329" i="8"/>
  <c r="AJ329" i="8"/>
  <c r="AI329" i="8"/>
  <c r="AH329" i="8"/>
  <c r="AG329" i="8"/>
  <c r="AF329" i="8"/>
  <c r="AK328" i="8"/>
  <c r="AJ328" i="8"/>
  <c r="AI328" i="8"/>
  <c r="AH328" i="8"/>
  <c r="AG328" i="8"/>
  <c r="AF328" i="8"/>
  <c r="AK327" i="8"/>
  <c r="AJ327" i="8"/>
  <c r="AI327" i="8"/>
  <c r="AH327" i="8"/>
  <c r="AG327" i="8"/>
  <c r="AF327" i="8"/>
  <c r="AK326" i="8"/>
  <c r="AJ326" i="8"/>
  <c r="AI326" i="8"/>
  <c r="AH326" i="8"/>
  <c r="AG326" i="8"/>
  <c r="AF326" i="8"/>
  <c r="AK325" i="8"/>
  <c r="AJ325" i="8"/>
  <c r="AI325" i="8"/>
  <c r="AH325" i="8"/>
  <c r="AG325" i="8"/>
  <c r="AF325" i="8"/>
  <c r="AK324" i="8"/>
  <c r="AJ324" i="8"/>
  <c r="AI324" i="8"/>
  <c r="AH324" i="8"/>
  <c r="AG324" i="8"/>
  <c r="AF324" i="8"/>
  <c r="AK323" i="8"/>
  <c r="AJ323" i="8"/>
  <c r="AI323" i="8"/>
  <c r="AH323" i="8"/>
  <c r="AG323" i="8"/>
  <c r="AF323" i="8"/>
  <c r="AK322" i="8"/>
  <c r="AJ322" i="8"/>
  <c r="AI322" i="8"/>
  <c r="AH322" i="8"/>
  <c r="AG322" i="8"/>
  <c r="AF322" i="8"/>
  <c r="AK321" i="8"/>
  <c r="AJ321" i="8"/>
  <c r="AI321" i="8"/>
  <c r="AH321" i="8"/>
  <c r="AG321" i="8"/>
  <c r="AF321" i="8"/>
  <c r="AK320" i="8"/>
  <c r="AJ320" i="8"/>
  <c r="AI320" i="8"/>
  <c r="AH320" i="8"/>
  <c r="AG320" i="8"/>
  <c r="AF320" i="8"/>
  <c r="AK319" i="8"/>
  <c r="AJ319" i="8"/>
  <c r="AI319" i="8"/>
  <c r="AH319" i="8"/>
  <c r="AG319" i="8"/>
  <c r="AF319" i="8"/>
  <c r="AK318" i="8"/>
  <c r="AJ318" i="8"/>
  <c r="AI318" i="8"/>
  <c r="AH318" i="8"/>
  <c r="AG318" i="8"/>
  <c r="AF318" i="8"/>
  <c r="AK317" i="8"/>
  <c r="AJ317" i="8"/>
  <c r="AI317" i="8"/>
  <c r="AH317" i="8"/>
  <c r="AG317" i="8"/>
  <c r="AF317" i="8"/>
  <c r="AK316" i="8"/>
  <c r="AJ316" i="8"/>
  <c r="AI316" i="8"/>
  <c r="AH316" i="8"/>
  <c r="AG316" i="8"/>
  <c r="AF316" i="8"/>
  <c r="AK315" i="8"/>
  <c r="AJ315" i="8"/>
  <c r="AI315" i="8"/>
  <c r="AH315" i="8"/>
  <c r="AG315" i="8"/>
  <c r="AF315" i="8"/>
  <c r="AK314" i="8"/>
  <c r="AJ314" i="8"/>
  <c r="AI314" i="8"/>
  <c r="AH314" i="8"/>
  <c r="AG314" i="8"/>
  <c r="AF314" i="8"/>
  <c r="AK313" i="8"/>
  <c r="AJ313" i="8"/>
  <c r="AI313" i="8"/>
  <c r="AH313" i="8"/>
  <c r="AG313" i="8"/>
  <c r="AF313" i="8"/>
  <c r="AK312" i="8"/>
  <c r="AJ312" i="8"/>
  <c r="AI312" i="8"/>
  <c r="AH312" i="8"/>
  <c r="AG312" i="8"/>
  <c r="AF312" i="8"/>
  <c r="AK311" i="8"/>
  <c r="AJ311" i="8"/>
  <c r="AI311" i="8"/>
  <c r="AH311" i="8"/>
  <c r="AG311" i="8"/>
  <c r="AF311" i="8"/>
  <c r="AK310" i="8"/>
  <c r="AJ310" i="8"/>
  <c r="AI310" i="8"/>
  <c r="AH310" i="8"/>
  <c r="AG310" i="8"/>
  <c r="AF310" i="8"/>
  <c r="AK309" i="8"/>
  <c r="AJ309" i="8"/>
  <c r="AI309" i="8"/>
  <c r="AH309" i="8"/>
  <c r="AG309" i="8"/>
  <c r="AF309" i="8"/>
  <c r="AK308" i="8"/>
  <c r="AJ308" i="8"/>
  <c r="AI308" i="8"/>
  <c r="AH308" i="8"/>
  <c r="AG308" i="8"/>
  <c r="AF308" i="8"/>
  <c r="AK307" i="8"/>
  <c r="AJ307" i="8"/>
  <c r="AI307" i="8"/>
  <c r="AH307" i="8"/>
  <c r="AG307" i="8"/>
  <c r="AF307" i="8"/>
  <c r="AK306" i="8"/>
  <c r="AJ306" i="8"/>
  <c r="AI306" i="8"/>
  <c r="AH306" i="8"/>
  <c r="AG306" i="8"/>
  <c r="AF306" i="8"/>
  <c r="AK305" i="8"/>
  <c r="AJ305" i="8"/>
  <c r="AI305" i="8"/>
  <c r="AH305" i="8"/>
  <c r="AG305" i="8"/>
  <c r="AF305" i="8"/>
  <c r="AK304" i="8"/>
  <c r="AJ304" i="8"/>
  <c r="AI304" i="8"/>
  <c r="AH304" i="8"/>
  <c r="AG304" i="8"/>
  <c r="AF304" i="8"/>
  <c r="AK303" i="8"/>
  <c r="AJ303" i="8"/>
  <c r="AI303" i="8"/>
  <c r="AH303" i="8"/>
  <c r="AG303" i="8"/>
  <c r="AF303" i="8"/>
  <c r="AK302" i="8"/>
  <c r="AJ302" i="8"/>
  <c r="AI302" i="8"/>
  <c r="AH302" i="8"/>
  <c r="AG302" i="8"/>
  <c r="AF302" i="8"/>
  <c r="AK301" i="8"/>
  <c r="AJ301" i="8"/>
  <c r="AI301" i="8"/>
  <c r="AH301" i="8"/>
  <c r="AG301" i="8"/>
  <c r="AF301" i="8"/>
  <c r="AK300" i="8"/>
  <c r="AJ300" i="8"/>
  <c r="AI300" i="8"/>
  <c r="AH300" i="8"/>
  <c r="AG300" i="8"/>
  <c r="AF300" i="8"/>
  <c r="AK299" i="8"/>
  <c r="AJ299" i="8"/>
  <c r="AI299" i="8"/>
  <c r="AH299" i="8"/>
  <c r="AG299" i="8"/>
  <c r="AF299" i="8"/>
  <c r="AK298" i="8"/>
  <c r="AJ298" i="8"/>
  <c r="AI298" i="8"/>
  <c r="AH298" i="8"/>
  <c r="AG298" i="8"/>
  <c r="AF298" i="8"/>
  <c r="AK297" i="8"/>
  <c r="AJ297" i="8"/>
  <c r="AI297" i="8"/>
  <c r="AH297" i="8"/>
  <c r="AG297" i="8"/>
  <c r="AF297" i="8"/>
  <c r="AK296" i="8"/>
  <c r="AJ296" i="8"/>
  <c r="AI296" i="8"/>
  <c r="AH296" i="8"/>
  <c r="AG296" i="8"/>
  <c r="AF296" i="8"/>
  <c r="AK295" i="8"/>
  <c r="AJ295" i="8"/>
  <c r="AI295" i="8"/>
  <c r="AH295" i="8"/>
  <c r="AG295" i="8"/>
  <c r="AF295" i="8"/>
  <c r="AK294" i="8"/>
  <c r="AJ294" i="8"/>
  <c r="AI294" i="8"/>
  <c r="AH294" i="8"/>
  <c r="AG294" i="8"/>
  <c r="AF294" i="8"/>
  <c r="AK293" i="8"/>
  <c r="AJ293" i="8"/>
  <c r="AI293" i="8"/>
  <c r="AH293" i="8"/>
  <c r="AG293" i="8"/>
  <c r="AF293" i="8"/>
  <c r="AK292" i="8"/>
  <c r="AJ292" i="8"/>
  <c r="AI292" i="8"/>
  <c r="AH292" i="8"/>
  <c r="AG292" i="8"/>
  <c r="AF292" i="8"/>
  <c r="AK291" i="8"/>
  <c r="AJ291" i="8"/>
  <c r="AI291" i="8"/>
  <c r="AH291" i="8"/>
  <c r="AG291" i="8"/>
  <c r="AF291" i="8"/>
  <c r="AK290" i="8"/>
  <c r="AJ290" i="8"/>
  <c r="AI290" i="8"/>
  <c r="AH290" i="8"/>
  <c r="AG290" i="8"/>
  <c r="AF290" i="8"/>
  <c r="AK289" i="8"/>
  <c r="AJ289" i="8"/>
  <c r="AI289" i="8"/>
  <c r="AH289" i="8"/>
  <c r="AG289" i="8"/>
  <c r="AF289" i="8"/>
  <c r="AK288" i="8"/>
  <c r="AJ288" i="8"/>
  <c r="AI288" i="8"/>
  <c r="AH288" i="8"/>
  <c r="AG288" i="8"/>
  <c r="AF288" i="8"/>
  <c r="AK287" i="8"/>
  <c r="AJ287" i="8"/>
  <c r="AI287" i="8"/>
  <c r="AH287" i="8"/>
  <c r="AG287" i="8"/>
  <c r="AF287" i="8"/>
  <c r="AK286" i="8"/>
  <c r="AJ286" i="8"/>
  <c r="AI286" i="8"/>
  <c r="AH286" i="8"/>
  <c r="AG286" i="8"/>
  <c r="AF286" i="8"/>
  <c r="AK285" i="8"/>
  <c r="AJ285" i="8"/>
  <c r="AI285" i="8"/>
  <c r="AH285" i="8"/>
  <c r="AG285" i="8"/>
  <c r="AF285" i="8"/>
  <c r="AK284" i="8"/>
  <c r="AJ284" i="8"/>
  <c r="AI284" i="8"/>
  <c r="AH284" i="8"/>
  <c r="AG284" i="8"/>
  <c r="AF284" i="8"/>
  <c r="AK283" i="8"/>
  <c r="AJ283" i="8"/>
  <c r="AI283" i="8"/>
  <c r="AH283" i="8"/>
  <c r="AG283" i="8"/>
  <c r="AF283" i="8"/>
  <c r="AK282" i="8"/>
  <c r="AJ282" i="8"/>
  <c r="AI282" i="8"/>
  <c r="AH282" i="8"/>
  <c r="AG282" i="8"/>
  <c r="AF282" i="8"/>
  <c r="AK281" i="8"/>
  <c r="AJ281" i="8"/>
  <c r="AI281" i="8"/>
  <c r="AH281" i="8"/>
  <c r="AG281" i="8"/>
  <c r="AF281" i="8"/>
  <c r="AK280" i="8"/>
  <c r="AJ280" i="8"/>
  <c r="AI280" i="8"/>
  <c r="AH280" i="8"/>
  <c r="AG280" i="8"/>
  <c r="AF280" i="8"/>
  <c r="AK279" i="8"/>
  <c r="AJ279" i="8"/>
  <c r="AI279" i="8"/>
  <c r="AH279" i="8"/>
  <c r="AG279" i="8"/>
  <c r="AF279" i="8"/>
  <c r="AK278" i="8"/>
  <c r="AJ278" i="8"/>
  <c r="AI278" i="8"/>
  <c r="AH278" i="8"/>
  <c r="AG278" i="8"/>
  <c r="AF278" i="8"/>
  <c r="AK277" i="8"/>
  <c r="AJ277" i="8"/>
  <c r="AI277" i="8"/>
  <c r="AH277" i="8"/>
  <c r="AG277" i="8"/>
  <c r="AF277" i="8"/>
  <c r="AK276" i="8"/>
  <c r="AJ276" i="8"/>
  <c r="AI276" i="8"/>
  <c r="AH276" i="8"/>
  <c r="AG276" i="8"/>
  <c r="AF276" i="8"/>
  <c r="AK275" i="8"/>
  <c r="AJ275" i="8"/>
  <c r="AI275" i="8"/>
  <c r="AH275" i="8"/>
  <c r="AG275" i="8"/>
  <c r="AF275" i="8"/>
  <c r="AK274" i="8"/>
  <c r="AJ274" i="8"/>
  <c r="AI274" i="8"/>
  <c r="AH274" i="8"/>
  <c r="AG274" i="8"/>
  <c r="AF274" i="8"/>
  <c r="AK273" i="8"/>
  <c r="AJ273" i="8"/>
  <c r="AI273" i="8"/>
  <c r="AH273" i="8"/>
  <c r="AG273" i="8"/>
  <c r="AF273" i="8"/>
  <c r="AK272" i="8"/>
  <c r="AJ272" i="8"/>
  <c r="AI272" i="8"/>
  <c r="AH272" i="8"/>
  <c r="AG272" i="8"/>
  <c r="AF272" i="8"/>
  <c r="AK271" i="8"/>
  <c r="AJ271" i="8"/>
  <c r="AI271" i="8"/>
  <c r="AH271" i="8"/>
  <c r="AG271" i="8"/>
  <c r="AF271" i="8"/>
  <c r="AK270" i="8"/>
  <c r="AJ270" i="8"/>
  <c r="AI270" i="8"/>
  <c r="AH270" i="8"/>
  <c r="AG270" i="8"/>
  <c r="AF270" i="8"/>
  <c r="AK269" i="8"/>
  <c r="AJ269" i="8"/>
  <c r="AI269" i="8"/>
  <c r="AH269" i="8"/>
  <c r="AG269" i="8"/>
  <c r="AF269" i="8"/>
  <c r="AK268" i="8"/>
  <c r="AJ268" i="8"/>
  <c r="AI268" i="8"/>
  <c r="AH268" i="8"/>
  <c r="AG268" i="8"/>
  <c r="AF268" i="8"/>
  <c r="AK267" i="8"/>
  <c r="AJ267" i="8"/>
  <c r="AI267" i="8"/>
  <c r="AH267" i="8"/>
  <c r="AG267" i="8"/>
  <c r="AF267" i="8"/>
  <c r="AK266" i="8"/>
  <c r="AJ266" i="8"/>
  <c r="AI266" i="8"/>
  <c r="AH266" i="8"/>
  <c r="AG266" i="8"/>
  <c r="AF266" i="8"/>
  <c r="AK265" i="8"/>
  <c r="AJ265" i="8"/>
  <c r="AI265" i="8"/>
  <c r="AH265" i="8"/>
  <c r="AG265" i="8"/>
  <c r="AF265" i="8"/>
  <c r="AK264" i="8"/>
  <c r="AJ264" i="8"/>
  <c r="AI264" i="8"/>
  <c r="AH264" i="8"/>
  <c r="AG264" i="8"/>
  <c r="AF264" i="8"/>
  <c r="AK263" i="8"/>
  <c r="AJ263" i="8"/>
  <c r="AI263" i="8"/>
  <c r="AH263" i="8"/>
  <c r="AG263" i="8"/>
  <c r="AF263" i="8"/>
  <c r="AK262" i="8"/>
  <c r="AJ262" i="8"/>
  <c r="AI262" i="8"/>
  <c r="AH262" i="8"/>
  <c r="AG262" i="8"/>
  <c r="AF262" i="8"/>
  <c r="AK261" i="8"/>
  <c r="AJ261" i="8"/>
  <c r="AI261" i="8"/>
  <c r="AH261" i="8"/>
  <c r="AG261" i="8"/>
  <c r="AF261" i="8"/>
  <c r="AK260" i="8"/>
  <c r="AJ260" i="8"/>
  <c r="AI260" i="8"/>
  <c r="AH260" i="8"/>
  <c r="AG260" i="8"/>
  <c r="AF260" i="8"/>
  <c r="AK259" i="8"/>
  <c r="AJ259" i="8"/>
  <c r="AI259" i="8"/>
  <c r="AH259" i="8"/>
  <c r="AG259" i="8"/>
  <c r="AF259" i="8"/>
  <c r="AK258" i="8"/>
  <c r="AJ258" i="8"/>
  <c r="AI258" i="8"/>
  <c r="AH258" i="8"/>
  <c r="AG258" i="8"/>
  <c r="AF258" i="8"/>
  <c r="AK257" i="8"/>
  <c r="AJ257" i="8"/>
  <c r="AI257" i="8"/>
  <c r="AH257" i="8"/>
  <c r="AG257" i="8"/>
  <c r="AF257" i="8"/>
  <c r="AK256" i="8"/>
  <c r="AJ256" i="8"/>
  <c r="AI256" i="8"/>
  <c r="AH256" i="8"/>
  <c r="AG256" i="8"/>
  <c r="AF256" i="8"/>
  <c r="AK255" i="8"/>
  <c r="AJ255" i="8"/>
  <c r="AI255" i="8"/>
  <c r="AH255" i="8"/>
  <c r="AG255" i="8"/>
  <c r="AF255" i="8"/>
  <c r="AK254" i="8"/>
  <c r="AJ254" i="8"/>
  <c r="AI254" i="8"/>
  <c r="AH254" i="8"/>
  <c r="AG254" i="8"/>
  <c r="AF254" i="8"/>
  <c r="AK253" i="8"/>
  <c r="AJ253" i="8"/>
  <c r="AI253" i="8"/>
  <c r="AH253" i="8"/>
  <c r="AG253" i="8"/>
  <c r="AF253" i="8"/>
  <c r="AK252" i="8"/>
  <c r="AJ252" i="8"/>
  <c r="AI252" i="8"/>
  <c r="AH252" i="8"/>
  <c r="AG252" i="8"/>
  <c r="AF252" i="8"/>
  <c r="AK251" i="8"/>
  <c r="AJ251" i="8"/>
  <c r="AI251" i="8"/>
  <c r="AH251" i="8"/>
  <c r="AG251" i="8"/>
  <c r="AF251" i="8"/>
  <c r="AK250" i="8"/>
  <c r="AJ250" i="8"/>
  <c r="AI250" i="8"/>
  <c r="AH250" i="8"/>
  <c r="AG250" i="8"/>
  <c r="AF250" i="8"/>
  <c r="AK249" i="8"/>
  <c r="AJ249" i="8"/>
  <c r="AI249" i="8"/>
  <c r="AH249" i="8"/>
  <c r="AG249" i="8"/>
  <c r="AF249" i="8"/>
  <c r="AK248" i="8"/>
  <c r="AJ248" i="8"/>
  <c r="AI248" i="8"/>
  <c r="AH248" i="8"/>
  <c r="AG248" i="8"/>
  <c r="AF248" i="8"/>
  <c r="AK247" i="8"/>
  <c r="AJ247" i="8"/>
  <c r="AI247" i="8"/>
  <c r="AH247" i="8"/>
  <c r="AG247" i="8"/>
  <c r="AF247" i="8"/>
  <c r="AK246" i="8"/>
  <c r="AJ246" i="8"/>
  <c r="AI246" i="8"/>
  <c r="AH246" i="8"/>
  <c r="AG246" i="8"/>
  <c r="AF246" i="8"/>
  <c r="AK245" i="8"/>
  <c r="AJ245" i="8"/>
  <c r="AI245" i="8"/>
  <c r="AH245" i="8"/>
  <c r="AG245" i="8"/>
  <c r="AF245" i="8"/>
  <c r="AK244" i="8"/>
  <c r="AJ244" i="8"/>
  <c r="AI244" i="8"/>
  <c r="AH244" i="8"/>
  <c r="AG244" i="8"/>
  <c r="AF244" i="8"/>
  <c r="AK243" i="8"/>
  <c r="AJ243" i="8"/>
  <c r="AI243" i="8"/>
  <c r="AH243" i="8"/>
  <c r="AG243" i="8"/>
  <c r="AF243" i="8"/>
  <c r="AK242" i="8"/>
  <c r="AJ242" i="8"/>
  <c r="AI242" i="8"/>
  <c r="AH242" i="8"/>
  <c r="AG242" i="8"/>
  <c r="AF242" i="8"/>
  <c r="AK241" i="8"/>
  <c r="AJ241" i="8"/>
  <c r="AI241" i="8"/>
  <c r="AH241" i="8"/>
  <c r="AG241" i="8"/>
  <c r="AF241" i="8"/>
  <c r="AK240" i="8"/>
  <c r="AJ240" i="8"/>
  <c r="AI240" i="8"/>
  <c r="AH240" i="8"/>
  <c r="AG240" i="8"/>
  <c r="AF240" i="8"/>
  <c r="AK239" i="8"/>
  <c r="AJ239" i="8"/>
  <c r="AI239" i="8"/>
  <c r="AH239" i="8"/>
  <c r="AG239" i="8"/>
  <c r="AF239" i="8"/>
  <c r="AK238" i="8"/>
  <c r="AJ238" i="8"/>
  <c r="AI238" i="8"/>
  <c r="AH238" i="8"/>
  <c r="AG238" i="8"/>
  <c r="AF238" i="8"/>
  <c r="AK237" i="8"/>
  <c r="AJ237" i="8"/>
  <c r="AI237" i="8"/>
  <c r="AH237" i="8"/>
  <c r="AG237" i="8"/>
  <c r="AF237" i="8"/>
  <c r="AK236" i="8"/>
  <c r="AJ236" i="8"/>
  <c r="AI236" i="8"/>
  <c r="AH236" i="8"/>
  <c r="AG236" i="8"/>
  <c r="AF236" i="8"/>
  <c r="AK235" i="8"/>
  <c r="AJ235" i="8"/>
  <c r="AI235" i="8"/>
  <c r="AH235" i="8"/>
  <c r="AG235" i="8"/>
  <c r="AF235" i="8"/>
  <c r="AK234" i="8"/>
  <c r="AJ234" i="8"/>
  <c r="AI234" i="8"/>
  <c r="AH234" i="8"/>
  <c r="AG234" i="8"/>
  <c r="AF234" i="8"/>
  <c r="AK233" i="8"/>
  <c r="AJ233" i="8"/>
  <c r="AI233" i="8"/>
  <c r="AH233" i="8"/>
  <c r="AG233" i="8"/>
  <c r="AF233" i="8"/>
  <c r="AK232" i="8"/>
  <c r="AJ232" i="8"/>
  <c r="AI232" i="8"/>
  <c r="AH232" i="8"/>
  <c r="AG232" i="8"/>
  <c r="AF232" i="8"/>
  <c r="AK231" i="8"/>
  <c r="AJ231" i="8"/>
  <c r="AI231" i="8"/>
  <c r="AH231" i="8"/>
  <c r="AG231" i="8"/>
  <c r="AF231" i="8"/>
  <c r="AK230" i="8"/>
  <c r="AJ230" i="8"/>
  <c r="AI230" i="8"/>
  <c r="AH230" i="8"/>
  <c r="AG230" i="8"/>
  <c r="AF230" i="8"/>
  <c r="AK229" i="8"/>
  <c r="AJ229" i="8"/>
  <c r="AI229" i="8"/>
  <c r="AH229" i="8"/>
  <c r="AG229" i="8"/>
  <c r="AF229" i="8"/>
  <c r="AK228" i="8"/>
  <c r="AJ228" i="8"/>
  <c r="AI228" i="8"/>
  <c r="AH228" i="8"/>
  <c r="AG228" i="8"/>
  <c r="AF228" i="8"/>
  <c r="AK227" i="8"/>
  <c r="AJ227" i="8"/>
  <c r="AI227" i="8"/>
  <c r="AH227" i="8"/>
  <c r="AG227" i="8"/>
  <c r="AF227" i="8"/>
  <c r="AK226" i="8"/>
  <c r="AJ226" i="8"/>
  <c r="AI226" i="8"/>
  <c r="AH226" i="8"/>
  <c r="AG226" i="8"/>
  <c r="AF226" i="8"/>
  <c r="AK225" i="8"/>
  <c r="AJ225" i="8"/>
  <c r="AI225" i="8"/>
  <c r="AH225" i="8"/>
  <c r="AG225" i="8"/>
  <c r="AF225" i="8"/>
  <c r="AK224" i="8"/>
  <c r="AJ224" i="8"/>
  <c r="AI224" i="8"/>
  <c r="AH224" i="8"/>
  <c r="AG224" i="8"/>
  <c r="AF224" i="8"/>
  <c r="AK223" i="8"/>
  <c r="AJ223" i="8"/>
  <c r="AI223" i="8"/>
  <c r="AH223" i="8"/>
  <c r="AG223" i="8"/>
  <c r="AF223" i="8"/>
  <c r="AK222" i="8"/>
  <c r="AJ222" i="8"/>
  <c r="AI222" i="8"/>
  <c r="AH222" i="8"/>
  <c r="AG222" i="8"/>
  <c r="AF222" i="8"/>
  <c r="AK221" i="8"/>
  <c r="AJ221" i="8"/>
  <c r="AI221" i="8"/>
  <c r="AH221" i="8"/>
  <c r="AG221" i="8"/>
  <c r="AF221" i="8"/>
  <c r="AK220" i="8"/>
  <c r="AJ220" i="8"/>
  <c r="AI220" i="8"/>
  <c r="AH220" i="8"/>
  <c r="AG220" i="8"/>
  <c r="AF220" i="8"/>
  <c r="AK219" i="8"/>
  <c r="AJ219" i="8"/>
  <c r="AI219" i="8"/>
  <c r="AH219" i="8"/>
  <c r="AG219" i="8"/>
  <c r="AF219" i="8"/>
  <c r="AK218" i="8"/>
  <c r="AJ218" i="8"/>
  <c r="AI218" i="8"/>
  <c r="AH218" i="8"/>
  <c r="AG218" i="8"/>
  <c r="AF218" i="8"/>
  <c r="AK217" i="8"/>
  <c r="AJ217" i="8"/>
  <c r="AI217" i="8"/>
  <c r="AH217" i="8"/>
  <c r="AG217" i="8"/>
  <c r="AF217" i="8"/>
  <c r="AK216" i="8"/>
  <c r="AJ216" i="8"/>
  <c r="AI216" i="8"/>
  <c r="AH216" i="8"/>
  <c r="AG216" i="8"/>
  <c r="AF216" i="8"/>
  <c r="AK215" i="8"/>
  <c r="AJ215" i="8"/>
  <c r="AI215" i="8"/>
  <c r="AH215" i="8"/>
  <c r="AG215" i="8"/>
  <c r="AF215" i="8"/>
  <c r="AK214" i="8"/>
  <c r="AJ214" i="8"/>
  <c r="AI214" i="8"/>
  <c r="AH214" i="8"/>
  <c r="AG214" i="8"/>
  <c r="AF214" i="8"/>
  <c r="AK213" i="8"/>
  <c r="AJ213" i="8"/>
  <c r="AI213" i="8"/>
  <c r="AH213" i="8"/>
  <c r="AG213" i="8"/>
  <c r="AF213" i="8"/>
  <c r="AK212" i="8"/>
  <c r="AJ212" i="8"/>
  <c r="AI212" i="8"/>
  <c r="AH212" i="8"/>
  <c r="AG212" i="8"/>
  <c r="AF212" i="8"/>
  <c r="AK211" i="8"/>
  <c r="AJ211" i="8"/>
  <c r="AI211" i="8"/>
  <c r="AH211" i="8"/>
  <c r="AG211" i="8"/>
  <c r="AF211" i="8"/>
  <c r="AK210" i="8"/>
  <c r="AJ210" i="8"/>
  <c r="AI210" i="8"/>
  <c r="AH210" i="8"/>
  <c r="AG210" i="8"/>
  <c r="AF210" i="8"/>
  <c r="AK209" i="8"/>
  <c r="AJ209" i="8"/>
  <c r="AI209" i="8"/>
  <c r="AH209" i="8"/>
  <c r="AG209" i="8"/>
  <c r="AF209" i="8"/>
  <c r="AK208" i="8"/>
  <c r="AJ208" i="8"/>
  <c r="AI208" i="8"/>
  <c r="AH208" i="8"/>
  <c r="AG208" i="8"/>
  <c r="AF208" i="8"/>
  <c r="AK207" i="8"/>
  <c r="AJ207" i="8"/>
  <c r="AI207" i="8"/>
  <c r="AH207" i="8"/>
  <c r="AG207" i="8"/>
  <c r="AF207" i="8"/>
  <c r="AK206" i="8"/>
  <c r="AJ206" i="8"/>
  <c r="AI206" i="8"/>
  <c r="AH206" i="8"/>
  <c r="AG206" i="8"/>
  <c r="AF206" i="8"/>
  <c r="AK205" i="8"/>
  <c r="AJ205" i="8"/>
  <c r="AI205" i="8"/>
  <c r="AH205" i="8"/>
  <c r="AG205" i="8"/>
  <c r="AF205" i="8"/>
  <c r="AK204" i="8"/>
  <c r="AJ204" i="8"/>
  <c r="AI204" i="8"/>
  <c r="AH204" i="8"/>
  <c r="AG204" i="8"/>
  <c r="AF204" i="8"/>
  <c r="AK203" i="8"/>
  <c r="AJ203" i="8"/>
  <c r="AI203" i="8"/>
  <c r="AH203" i="8"/>
  <c r="AG203" i="8"/>
  <c r="AF203" i="8"/>
  <c r="AK202" i="8"/>
  <c r="AJ202" i="8"/>
  <c r="AI202" i="8"/>
  <c r="AH202" i="8"/>
  <c r="AG202" i="8"/>
  <c r="AF202" i="8"/>
  <c r="AK201" i="8"/>
  <c r="AJ201" i="8"/>
  <c r="AI201" i="8"/>
  <c r="AH201" i="8"/>
  <c r="AG201" i="8"/>
  <c r="AF201" i="8"/>
  <c r="AK200" i="8"/>
  <c r="AJ200" i="8"/>
  <c r="AI200" i="8"/>
  <c r="AH200" i="8"/>
  <c r="AG200" i="8"/>
  <c r="AF200" i="8"/>
  <c r="AK199" i="8"/>
  <c r="AJ199" i="8"/>
  <c r="AI199" i="8"/>
  <c r="AH199" i="8"/>
  <c r="AG199" i="8"/>
  <c r="AF199" i="8"/>
  <c r="AK198" i="8"/>
  <c r="AJ198" i="8"/>
  <c r="AI198" i="8"/>
  <c r="AH198" i="8"/>
  <c r="AG198" i="8"/>
  <c r="AF198" i="8"/>
  <c r="AK197" i="8"/>
  <c r="AJ197" i="8"/>
  <c r="AI197" i="8"/>
  <c r="AH197" i="8"/>
  <c r="AG197" i="8"/>
  <c r="AF197" i="8"/>
  <c r="AK196" i="8"/>
  <c r="AJ196" i="8"/>
  <c r="AI196" i="8"/>
  <c r="AH196" i="8"/>
  <c r="AG196" i="8"/>
  <c r="AF196" i="8"/>
  <c r="AK195" i="8"/>
  <c r="AJ195" i="8"/>
  <c r="AI195" i="8"/>
  <c r="AH195" i="8"/>
  <c r="AG195" i="8"/>
  <c r="AF195" i="8"/>
  <c r="AK194" i="8"/>
  <c r="AJ194" i="8"/>
  <c r="AI194" i="8"/>
  <c r="AH194" i="8"/>
  <c r="AG194" i="8"/>
  <c r="AF194" i="8"/>
  <c r="AK193" i="8"/>
  <c r="AJ193" i="8"/>
  <c r="AI193" i="8"/>
  <c r="AH193" i="8"/>
  <c r="AG193" i="8"/>
  <c r="AF193" i="8"/>
  <c r="AK192" i="8"/>
  <c r="AJ192" i="8"/>
  <c r="AI192" i="8"/>
  <c r="AH192" i="8"/>
  <c r="AG192" i="8"/>
  <c r="AF192" i="8"/>
  <c r="AK191" i="8"/>
  <c r="AJ191" i="8"/>
  <c r="AI191" i="8"/>
  <c r="AH191" i="8"/>
  <c r="AG191" i="8"/>
  <c r="AF191" i="8"/>
  <c r="AK190" i="8"/>
  <c r="AJ190" i="8"/>
  <c r="AI190" i="8"/>
  <c r="AH190" i="8"/>
  <c r="AG190" i="8"/>
  <c r="AF190" i="8"/>
  <c r="AK189" i="8"/>
  <c r="AJ189" i="8"/>
  <c r="AI189" i="8"/>
  <c r="AH189" i="8"/>
  <c r="AG189" i="8"/>
  <c r="AF189" i="8"/>
  <c r="AK188" i="8"/>
  <c r="AJ188" i="8"/>
  <c r="AI188" i="8"/>
  <c r="AH188" i="8"/>
  <c r="AG188" i="8"/>
  <c r="AF188" i="8"/>
  <c r="AK187" i="8"/>
  <c r="AJ187" i="8"/>
  <c r="AI187" i="8"/>
  <c r="AH187" i="8"/>
  <c r="AG187" i="8"/>
  <c r="AF187" i="8"/>
  <c r="AK186" i="8"/>
  <c r="AJ186" i="8"/>
  <c r="AI186" i="8"/>
  <c r="AH186" i="8"/>
  <c r="AG186" i="8"/>
  <c r="AF186" i="8"/>
  <c r="AK185" i="8"/>
  <c r="AJ185" i="8"/>
  <c r="AI185" i="8"/>
  <c r="AH185" i="8"/>
  <c r="AG185" i="8"/>
  <c r="AF185" i="8"/>
  <c r="AK184" i="8"/>
  <c r="AJ184" i="8"/>
  <c r="AI184" i="8"/>
  <c r="AH184" i="8"/>
  <c r="AG184" i="8"/>
  <c r="AF184" i="8"/>
  <c r="AK183" i="8"/>
  <c r="AJ183" i="8"/>
  <c r="AI183" i="8"/>
  <c r="AH183" i="8"/>
  <c r="AG183" i="8"/>
  <c r="AF183" i="8"/>
  <c r="AK182" i="8"/>
  <c r="AJ182" i="8"/>
  <c r="AI182" i="8"/>
  <c r="AH182" i="8"/>
  <c r="AG182" i="8"/>
  <c r="AF182" i="8"/>
  <c r="AK181" i="8"/>
  <c r="AJ181" i="8"/>
  <c r="AI181" i="8"/>
  <c r="AH181" i="8"/>
  <c r="AG181" i="8"/>
  <c r="AF181" i="8"/>
  <c r="AK180" i="8"/>
  <c r="AJ180" i="8"/>
  <c r="AI180" i="8"/>
  <c r="AH180" i="8"/>
  <c r="AG180" i="8"/>
  <c r="AF180" i="8"/>
  <c r="AK179" i="8"/>
  <c r="AJ179" i="8"/>
  <c r="AI179" i="8"/>
  <c r="AH179" i="8"/>
  <c r="AG179" i="8"/>
  <c r="AF179" i="8"/>
  <c r="AK178" i="8"/>
  <c r="AJ178" i="8"/>
  <c r="AI178" i="8"/>
  <c r="AH178" i="8"/>
  <c r="AG178" i="8"/>
  <c r="AF178" i="8"/>
  <c r="AK177" i="8"/>
  <c r="AJ177" i="8"/>
  <c r="AI177" i="8"/>
  <c r="AH177" i="8"/>
  <c r="AG177" i="8"/>
  <c r="AF177" i="8"/>
  <c r="AK176" i="8"/>
  <c r="AJ176" i="8"/>
  <c r="AI176" i="8"/>
  <c r="AH176" i="8"/>
  <c r="AG176" i="8"/>
  <c r="AF176" i="8"/>
  <c r="AK175" i="8"/>
  <c r="AJ175" i="8"/>
  <c r="AI175" i="8"/>
  <c r="AH175" i="8"/>
  <c r="AG175" i="8"/>
  <c r="AF175" i="8"/>
  <c r="AK174" i="8"/>
  <c r="AJ174" i="8"/>
  <c r="AI174" i="8"/>
  <c r="AH174" i="8"/>
  <c r="AG174" i="8"/>
  <c r="AF174" i="8"/>
  <c r="AK173" i="8"/>
  <c r="AJ173" i="8"/>
  <c r="AI173" i="8"/>
  <c r="AH173" i="8"/>
  <c r="AG173" i="8"/>
  <c r="AF173" i="8"/>
  <c r="AK172" i="8"/>
  <c r="AJ172" i="8"/>
  <c r="AI172" i="8"/>
  <c r="AH172" i="8"/>
  <c r="AG172" i="8"/>
  <c r="AF172" i="8"/>
  <c r="AK171" i="8"/>
  <c r="AJ171" i="8"/>
  <c r="AI171" i="8"/>
  <c r="AH171" i="8"/>
  <c r="AG171" i="8"/>
  <c r="AF171" i="8"/>
  <c r="AK170" i="8"/>
  <c r="AJ170" i="8"/>
  <c r="AI170" i="8"/>
  <c r="AH170" i="8"/>
  <c r="AG170" i="8"/>
  <c r="AF170" i="8"/>
  <c r="AK169" i="8"/>
  <c r="AJ169" i="8"/>
  <c r="AI169" i="8"/>
  <c r="AH169" i="8"/>
  <c r="AG169" i="8"/>
  <c r="AF169" i="8"/>
  <c r="AK168" i="8"/>
  <c r="AJ168" i="8"/>
  <c r="AI168" i="8"/>
  <c r="AH168" i="8"/>
  <c r="AG168" i="8"/>
  <c r="AF168" i="8"/>
  <c r="AK167" i="8"/>
  <c r="AJ167" i="8"/>
  <c r="AI167" i="8"/>
  <c r="AH167" i="8"/>
  <c r="AG167" i="8"/>
  <c r="AF167" i="8"/>
  <c r="AK166" i="8"/>
  <c r="AJ166" i="8"/>
  <c r="AI166" i="8"/>
  <c r="AH166" i="8"/>
  <c r="AG166" i="8"/>
  <c r="AF166" i="8"/>
  <c r="AK165" i="8"/>
  <c r="AJ165" i="8"/>
  <c r="AI165" i="8"/>
  <c r="AH165" i="8"/>
  <c r="AG165" i="8"/>
  <c r="AF165" i="8"/>
  <c r="AK164" i="8"/>
  <c r="AJ164" i="8"/>
  <c r="AI164" i="8"/>
  <c r="AH164" i="8"/>
  <c r="AG164" i="8"/>
  <c r="AF164" i="8"/>
  <c r="AK163" i="8"/>
  <c r="AJ163" i="8"/>
  <c r="AI163" i="8"/>
  <c r="AH163" i="8"/>
  <c r="AG163" i="8"/>
  <c r="AF163" i="8"/>
  <c r="AK162" i="8"/>
  <c r="AJ162" i="8"/>
  <c r="AI162" i="8"/>
  <c r="AH162" i="8"/>
  <c r="AG162" i="8"/>
  <c r="AF162" i="8"/>
  <c r="AK161" i="8"/>
  <c r="AJ161" i="8"/>
  <c r="AI161" i="8"/>
  <c r="AH161" i="8"/>
  <c r="AG161" i="8"/>
  <c r="AF161" i="8"/>
  <c r="AK160" i="8"/>
  <c r="AJ160" i="8"/>
  <c r="AI160" i="8"/>
  <c r="AH160" i="8"/>
  <c r="AG160" i="8"/>
  <c r="AF160" i="8"/>
  <c r="AK159" i="8"/>
  <c r="AJ159" i="8"/>
  <c r="AI159" i="8"/>
  <c r="AH159" i="8"/>
  <c r="AG159" i="8"/>
  <c r="AF159" i="8"/>
  <c r="AK158" i="8"/>
  <c r="AJ158" i="8"/>
  <c r="AI158" i="8"/>
  <c r="AH158" i="8"/>
  <c r="AG158" i="8"/>
  <c r="AF158" i="8"/>
  <c r="AK157" i="8"/>
  <c r="AJ157" i="8"/>
  <c r="AI157" i="8"/>
  <c r="AH157" i="8"/>
  <c r="AG157" i="8"/>
  <c r="AF157" i="8"/>
  <c r="AK156" i="8"/>
  <c r="AJ156" i="8"/>
  <c r="AI156" i="8"/>
  <c r="AH156" i="8"/>
  <c r="AG156" i="8"/>
  <c r="AF156" i="8"/>
  <c r="AK155" i="8"/>
  <c r="AJ155" i="8"/>
  <c r="AI155" i="8"/>
  <c r="AH155" i="8"/>
  <c r="AG155" i="8"/>
  <c r="AF155" i="8"/>
  <c r="AK154" i="8"/>
  <c r="AJ154" i="8"/>
  <c r="AI154" i="8"/>
  <c r="AH154" i="8"/>
  <c r="AG154" i="8"/>
  <c r="AF154" i="8"/>
  <c r="AK153" i="8"/>
  <c r="AJ153" i="8"/>
  <c r="AI153" i="8"/>
  <c r="AH153" i="8"/>
  <c r="AG153" i="8"/>
  <c r="AF153" i="8"/>
  <c r="AK152" i="8"/>
  <c r="AJ152" i="8"/>
  <c r="AI152" i="8"/>
  <c r="AH152" i="8"/>
  <c r="AG152" i="8"/>
  <c r="AF152" i="8"/>
  <c r="AK151" i="8"/>
  <c r="AJ151" i="8"/>
  <c r="AI151" i="8"/>
  <c r="AH151" i="8"/>
  <c r="AG151" i="8"/>
  <c r="AF151" i="8"/>
  <c r="AK150" i="8"/>
  <c r="AJ150" i="8"/>
  <c r="AI150" i="8"/>
  <c r="AH150" i="8"/>
  <c r="AG150" i="8"/>
  <c r="AF150" i="8"/>
  <c r="AK149" i="8"/>
  <c r="AJ149" i="8"/>
  <c r="AI149" i="8"/>
  <c r="AH149" i="8"/>
  <c r="AG149" i="8"/>
  <c r="AF149" i="8"/>
  <c r="AK148" i="8"/>
  <c r="AJ148" i="8"/>
  <c r="AI148" i="8"/>
  <c r="AH148" i="8"/>
  <c r="AG148" i="8"/>
  <c r="AF148" i="8"/>
  <c r="AK147" i="8"/>
  <c r="AJ147" i="8"/>
  <c r="AI147" i="8"/>
  <c r="AH147" i="8"/>
  <c r="AG147" i="8"/>
  <c r="AF147" i="8"/>
  <c r="AK146" i="8"/>
  <c r="AJ146" i="8"/>
  <c r="AI146" i="8"/>
  <c r="AH146" i="8"/>
  <c r="AG146" i="8"/>
  <c r="AF146" i="8"/>
  <c r="AK145" i="8"/>
  <c r="AJ145" i="8"/>
  <c r="AI145" i="8"/>
  <c r="AH145" i="8"/>
  <c r="AG145" i="8"/>
  <c r="AF145" i="8"/>
  <c r="AK144" i="8"/>
  <c r="AJ144" i="8"/>
  <c r="AI144" i="8"/>
  <c r="AH144" i="8"/>
  <c r="AG144" i="8"/>
  <c r="AF144" i="8"/>
  <c r="AK143" i="8"/>
  <c r="AJ143" i="8"/>
  <c r="AI143" i="8"/>
  <c r="AH143" i="8"/>
  <c r="AG143" i="8"/>
  <c r="AF143" i="8"/>
  <c r="AK142" i="8"/>
  <c r="AJ142" i="8"/>
  <c r="AI142" i="8"/>
  <c r="AH142" i="8"/>
  <c r="AG142" i="8"/>
  <c r="AF142" i="8"/>
  <c r="AK141" i="8"/>
  <c r="AJ141" i="8"/>
  <c r="AI141" i="8"/>
  <c r="AH141" i="8"/>
  <c r="AG141" i="8"/>
  <c r="AF141" i="8"/>
  <c r="AK140" i="8"/>
  <c r="AJ140" i="8"/>
  <c r="AI140" i="8"/>
  <c r="AH140" i="8"/>
  <c r="AG140" i="8"/>
  <c r="AF140" i="8"/>
  <c r="AK139" i="8"/>
  <c r="AJ139" i="8"/>
  <c r="AI139" i="8"/>
  <c r="AH139" i="8"/>
  <c r="AG139" i="8"/>
  <c r="AF139" i="8"/>
  <c r="AK138" i="8"/>
  <c r="AJ138" i="8"/>
  <c r="AI138" i="8"/>
  <c r="AH138" i="8"/>
  <c r="AG138" i="8"/>
  <c r="AF138" i="8"/>
  <c r="AK137" i="8"/>
  <c r="AJ137" i="8"/>
  <c r="AI137" i="8"/>
  <c r="AH137" i="8"/>
  <c r="AG137" i="8"/>
  <c r="AF137" i="8"/>
  <c r="AK136" i="8"/>
  <c r="AJ136" i="8"/>
  <c r="AI136" i="8"/>
  <c r="AH136" i="8"/>
  <c r="AG136" i="8"/>
  <c r="AF136" i="8"/>
  <c r="AK135" i="8"/>
  <c r="AJ135" i="8"/>
  <c r="AI135" i="8"/>
  <c r="AH135" i="8"/>
  <c r="AG135" i="8"/>
  <c r="AF135" i="8"/>
  <c r="AK134" i="8"/>
  <c r="AJ134" i="8"/>
  <c r="AI134" i="8"/>
  <c r="AH134" i="8"/>
  <c r="AG134" i="8"/>
  <c r="AF134" i="8"/>
  <c r="AK133" i="8"/>
  <c r="AJ133" i="8"/>
  <c r="AI133" i="8"/>
  <c r="AH133" i="8"/>
  <c r="AG133" i="8"/>
  <c r="AF133" i="8"/>
  <c r="AK132" i="8"/>
  <c r="AJ132" i="8"/>
  <c r="AI132" i="8"/>
  <c r="AH132" i="8"/>
  <c r="AG132" i="8"/>
  <c r="AF132" i="8"/>
  <c r="AK131" i="8"/>
  <c r="AJ131" i="8"/>
  <c r="AI131" i="8"/>
  <c r="AH131" i="8"/>
  <c r="AG131" i="8"/>
  <c r="AF131" i="8"/>
  <c r="AK130" i="8"/>
  <c r="AJ130" i="8"/>
  <c r="AI130" i="8"/>
  <c r="AH130" i="8"/>
  <c r="AG130" i="8"/>
  <c r="AF130" i="8"/>
  <c r="AK129" i="8"/>
  <c r="AJ129" i="8"/>
  <c r="AI129" i="8"/>
  <c r="AH129" i="8"/>
  <c r="AG129" i="8"/>
  <c r="AF129" i="8"/>
  <c r="AK128" i="8"/>
  <c r="AJ128" i="8"/>
  <c r="AI128" i="8"/>
  <c r="AH128" i="8"/>
  <c r="AG128" i="8"/>
  <c r="AF128" i="8"/>
  <c r="AK127" i="8"/>
  <c r="AJ127" i="8"/>
  <c r="AI127" i="8"/>
  <c r="AH127" i="8"/>
  <c r="AG127" i="8"/>
  <c r="AF127" i="8"/>
  <c r="AK126" i="8"/>
  <c r="AJ126" i="8"/>
  <c r="AI126" i="8"/>
  <c r="AH126" i="8"/>
  <c r="AG126" i="8"/>
  <c r="AF126" i="8"/>
  <c r="AK125" i="8"/>
  <c r="AJ125" i="8"/>
  <c r="AI125" i="8"/>
  <c r="AH125" i="8"/>
  <c r="AG125" i="8"/>
  <c r="AF125" i="8"/>
  <c r="AK124" i="8"/>
  <c r="AJ124" i="8"/>
  <c r="AI124" i="8"/>
  <c r="AH124" i="8"/>
  <c r="AG124" i="8"/>
  <c r="AF124" i="8"/>
  <c r="AK123" i="8"/>
  <c r="AJ123" i="8"/>
  <c r="AI123" i="8"/>
  <c r="AH123" i="8"/>
  <c r="AG123" i="8"/>
  <c r="AF123" i="8"/>
  <c r="AK122" i="8"/>
  <c r="AJ122" i="8"/>
  <c r="AI122" i="8"/>
  <c r="AH122" i="8"/>
  <c r="AG122" i="8"/>
  <c r="AF122" i="8"/>
  <c r="AK121" i="8"/>
  <c r="AJ121" i="8"/>
  <c r="AI121" i="8"/>
  <c r="AH121" i="8"/>
  <c r="AG121" i="8"/>
  <c r="AF121" i="8"/>
  <c r="AK120" i="8"/>
  <c r="AJ120" i="8"/>
  <c r="AI120" i="8"/>
  <c r="AH120" i="8"/>
  <c r="AG120" i="8"/>
  <c r="AF120" i="8"/>
  <c r="AK119" i="8"/>
  <c r="AJ119" i="8"/>
  <c r="AI119" i="8"/>
  <c r="AH119" i="8"/>
  <c r="AG119" i="8"/>
  <c r="AF119" i="8"/>
  <c r="AK118" i="8"/>
  <c r="AJ118" i="8"/>
  <c r="AI118" i="8"/>
  <c r="AH118" i="8"/>
  <c r="AG118" i="8"/>
  <c r="AF118" i="8"/>
  <c r="AK117" i="8"/>
  <c r="AJ117" i="8"/>
  <c r="AI117" i="8"/>
  <c r="AH117" i="8"/>
  <c r="AG117" i="8"/>
  <c r="AF117" i="8"/>
  <c r="AK116" i="8"/>
  <c r="AJ116" i="8"/>
  <c r="AI116" i="8"/>
  <c r="AH116" i="8"/>
  <c r="AG116" i="8"/>
  <c r="AF116" i="8"/>
  <c r="AK115" i="8"/>
  <c r="AJ115" i="8"/>
  <c r="AI115" i="8"/>
  <c r="AH115" i="8"/>
  <c r="AG115" i="8"/>
  <c r="AF115" i="8"/>
  <c r="AK114" i="8"/>
  <c r="AJ114" i="8"/>
  <c r="AI114" i="8"/>
  <c r="AH114" i="8"/>
  <c r="AG114" i="8"/>
  <c r="AF114" i="8"/>
  <c r="AK113" i="8"/>
  <c r="AJ113" i="8"/>
  <c r="AI113" i="8"/>
  <c r="AH113" i="8"/>
  <c r="AG113" i="8"/>
  <c r="AF113" i="8"/>
  <c r="AK112" i="8"/>
  <c r="AJ112" i="8"/>
  <c r="AI112" i="8"/>
  <c r="AH112" i="8"/>
  <c r="AG112" i="8"/>
  <c r="AF112" i="8"/>
  <c r="AK111" i="8"/>
  <c r="AJ111" i="8"/>
  <c r="AI111" i="8"/>
  <c r="AH111" i="8"/>
  <c r="AG111" i="8"/>
  <c r="AF111" i="8"/>
  <c r="AK110" i="8"/>
  <c r="AJ110" i="8"/>
  <c r="AI110" i="8"/>
  <c r="AH110" i="8"/>
  <c r="AG110" i="8"/>
  <c r="AF110" i="8"/>
  <c r="AK109" i="8"/>
  <c r="AJ109" i="8"/>
  <c r="AI109" i="8"/>
  <c r="AH109" i="8"/>
  <c r="AG109" i="8"/>
  <c r="AF109" i="8"/>
  <c r="AK108" i="8"/>
  <c r="AJ108" i="8"/>
  <c r="AI108" i="8"/>
  <c r="AH108" i="8"/>
  <c r="AG108" i="8"/>
  <c r="AF108" i="8"/>
  <c r="AK107" i="8"/>
  <c r="AJ107" i="8"/>
  <c r="AI107" i="8"/>
  <c r="AH107" i="8"/>
  <c r="AG107" i="8"/>
  <c r="AF107" i="8"/>
  <c r="AK106" i="8"/>
  <c r="AJ106" i="8"/>
  <c r="AI106" i="8"/>
  <c r="AH106" i="8"/>
  <c r="AG106" i="8"/>
  <c r="AF106" i="8"/>
  <c r="AK105" i="8"/>
  <c r="AJ105" i="8"/>
  <c r="AI105" i="8"/>
  <c r="AH105" i="8"/>
  <c r="AG105" i="8"/>
  <c r="AF105" i="8"/>
  <c r="AK104" i="8"/>
  <c r="AJ104" i="8"/>
  <c r="AI104" i="8"/>
  <c r="AH104" i="8"/>
  <c r="AG104" i="8"/>
  <c r="AF104" i="8"/>
  <c r="AK103" i="8"/>
  <c r="AJ103" i="8"/>
  <c r="AI103" i="8"/>
  <c r="AH103" i="8"/>
  <c r="AG103" i="8"/>
  <c r="AF103" i="8"/>
  <c r="AK102" i="8"/>
  <c r="AJ102" i="8"/>
  <c r="AI102" i="8"/>
  <c r="AH102" i="8"/>
  <c r="AG102" i="8"/>
  <c r="AF102" i="8"/>
  <c r="AK101" i="8"/>
  <c r="AJ101" i="8"/>
  <c r="AI101" i="8"/>
  <c r="AH101" i="8"/>
  <c r="AG101" i="8"/>
  <c r="AF101" i="8"/>
  <c r="AK100" i="8"/>
  <c r="AJ100" i="8"/>
  <c r="AI100" i="8"/>
  <c r="AH100" i="8"/>
  <c r="AG100" i="8"/>
  <c r="AF100" i="8"/>
  <c r="AK99" i="8"/>
  <c r="AJ99" i="8"/>
  <c r="AI99" i="8"/>
  <c r="AH99" i="8"/>
  <c r="AG99" i="8"/>
  <c r="AF99" i="8"/>
  <c r="AK98" i="8"/>
  <c r="AJ98" i="8"/>
  <c r="AI98" i="8"/>
  <c r="AH98" i="8"/>
  <c r="AG98" i="8"/>
  <c r="AF98" i="8"/>
  <c r="AK97" i="8"/>
  <c r="AJ97" i="8"/>
  <c r="AI97" i="8"/>
  <c r="AH97" i="8"/>
  <c r="AG97" i="8"/>
  <c r="AF97" i="8"/>
  <c r="AK96" i="8"/>
  <c r="AJ96" i="8"/>
  <c r="AI96" i="8"/>
  <c r="AH96" i="8"/>
  <c r="AG96" i="8"/>
  <c r="AF96" i="8"/>
  <c r="AK95" i="8"/>
  <c r="AJ95" i="8"/>
  <c r="AI95" i="8"/>
  <c r="AH95" i="8"/>
  <c r="AG95" i="8"/>
  <c r="AF95" i="8"/>
  <c r="AK94" i="8"/>
  <c r="AJ94" i="8"/>
  <c r="AI94" i="8"/>
  <c r="AH94" i="8"/>
  <c r="AG94" i="8"/>
  <c r="AF94" i="8"/>
  <c r="AK93" i="8"/>
  <c r="AJ93" i="8"/>
  <c r="AI93" i="8"/>
  <c r="AH93" i="8"/>
  <c r="AG93" i="8"/>
  <c r="AF93" i="8"/>
  <c r="AK92" i="8"/>
  <c r="AJ92" i="8"/>
  <c r="AI92" i="8"/>
  <c r="AH92" i="8"/>
  <c r="AG92" i="8"/>
  <c r="AF92" i="8"/>
  <c r="AK91" i="8"/>
  <c r="AJ91" i="8"/>
  <c r="AI91" i="8"/>
  <c r="AH91" i="8"/>
  <c r="AG91" i="8"/>
  <c r="AF91" i="8"/>
  <c r="AK90" i="8"/>
  <c r="AJ90" i="8"/>
  <c r="AI90" i="8"/>
  <c r="AH90" i="8"/>
  <c r="AG90" i="8"/>
  <c r="AF90" i="8"/>
  <c r="AK89" i="8"/>
  <c r="AJ89" i="8"/>
  <c r="AI89" i="8"/>
  <c r="AH89" i="8"/>
  <c r="AG89" i="8"/>
  <c r="AF89" i="8"/>
  <c r="AK88" i="8"/>
  <c r="AJ88" i="8"/>
  <c r="AI88" i="8"/>
  <c r="AH88" i="8"/>
  <c r="AG88" i="8"/>
  <c r="AF88" i="8"/>
  <c r="AK87" i="8"/>
  <c r="AJ87" i="8"/>
  <c r="AI87" i="8"/>
  <c r="AH87" i="8"/>
  <c r="AG87" i="8"/>
  <c r="AF87" i="8"/>
  <c r="AK86" i="8"/>
  <c r="AJ86" i="8"/>
  <c r="AI86" i="8"/>
  <c r="AH86" i="8"/>
  <c r="AG86" i="8"/>
  <c r="AF86" i="8"/>
  <c r="AK85" i="8"/>
  <c r="AJ85" i="8"/>
  <c r="AI85" i="8"/>
  <c r="AH85" i="8"/>
  <c r="AG85" i="8"/>
  <c r="AF85" i="8"/>
  <c r="AK84" i="8"/>
  <c r="AJ84" i="8"/>
  <c r="AI84" i="8"/>
  <c r="AH84" i="8"/>
  <c r="AG84" i="8"/>
  <c r="AF84" i="8"/>
  <c r="AK83" i="8"/>
  <c r="AJ83" i="8"/>
  <c r="AI83" i="8"/>
  <c r="AH83" i="8"/>
  <c r="AG83" i="8"/>
  <c r="AF83" i="8"/>
  <c r="AK82" i="8"/>
  <c r="AJ82" i="8"/>
  <c r="AI82" i="8"/>
  <c r="AH82" i="8"/>
  <c r="AG82" i="8"/>
  <c r="AF82" i="8"/>
  <c r="AK81" i="8"/>
  <c r="AJ81" i="8"/>
  <c r="AI81" i="8"/>
  <c r="AH81" i="8"/>
  <c r="AG81" i="8"/>
  <c r="AF81" i="8"/>
  <c r="AK80" i="8"/>
  <c r="AJ80" i="8"/>
  <c r="AI80" i="8"/>
  <c r="AH80" i="8"/>
  <c r="AG80" i="8"/>
  <c r="AF80" i="8"/>
  <c r="AK79" i="8"/>
  <c r="AJ79" i="8"/>
  <c r="AI79" i="8"/>
  <c r="AH79" i="8"/>
  <c r="AG79" i="8"/>
  <c r="AF79" i="8"/>
  <c r="AK78" i="8"/>
  <c r="AJ78" i="8"/>
  <c r="AI78" i="8"/>
  <c r="AH78" i="8"/>
  <c r="AG78" i="8"/>
  <c r="AF78" i="8"/>
  <c r="AK77" i="8"/>
  <c r="AJ77" i="8"/>
  <c r="AI77" i="8"/>
  <c r="AH77" i="8"/>
  <c r="AG77" i="8"/>
  <c r="AF77" i="8"/>
  <c r="AK76" i="8"/>
  <c r="AJ76" i="8"/>
  <c r="AI76" i="8"/>
  <c r="AH76" i="8"/>
  <c r="AG76" i="8"/>
  <c r="AF76" i="8"/>
  <c r="AK75" i="8"/>
  <c r="AJ75" i="8"/>
  <c r="AI75" i="8"/>
  <c r="AH75" i="8"/>
  <c r="AG75" i="8"/>
  <c r="AF75" i="8"/>
  <c r="AK74" i="8"/>
  <c r="AJ74" i="8"/>
  <c r="AI74" i="8"/>
  <c r="AH74" i="8"/>
  <c r="AG74" i="8"/>
  <c r="AF74" i="8"/>
  <c r="AK73" i="8"/>
  <c r="AJ73" i="8"/>
  <c r="AI73" i="8"/>
  <c r="AH73" i="8"/>
  <c r="AG73" i="8"/>
  <c r="AF73" i="8"/>
  <c r="AK72" i="8"/>
  <c r="AJ72" i="8"/>
  <c r="AI72" i="8"/>
  <c r="AH72" i="8"/>
  <c r="AG72" i="8"/>
  <c r="AF72" i="8"/>
  <c r="AK71" i="8"/>
  <c r="AJ71" i="8"/>
  <c r="AI71" i="8"/>
  <c r="AH71" i="8"/>
  <c r="AG71" i="8"/>
  <c r="AF71" i="8"/>
  <c r="AK70" i="8"/>
  <c r="AJ70" i="8"/>
  <c r="AI70" i="8"/>
  <c r="AH70" i="8"/>
  <c r="AG70" i="8"/>
  <c r="AF70" i="8"/>
  <c r="AK69" i="8"/>
  <c r="AJ69" i="8"/>
  <c r="AI69" i="8"/>
  <c r="AH69" i="8"/>
  <c r="AG69" i="8"/>
  <c r="AF69" i="8"/>
  <c r="AK68" i="8"/>
  <c r="AJ68" i="8"/>
  <c r="AI68" i="8"/>
  <c r="AH68" i="8"/>
  <c r="AG68" i="8"/>
  <c r="AF68" i="8"/>
  <c r="AK67" i="8"/>
  <c r="AJ67" i="8"/>
  <c r="AI67" i="8"/>
  <c r="AH67" i="8"/>
  <c r="AG67" i="8"/>
  <c r="AF67" i="8"/>
  <c r="AK66" i="8"/>
  <c r="AJ66" i="8"/>
  <c r="AI66" i="8"/>
  <c r="AH66" i="8"/>
  <c r="AG66" i="8"/>
  <c r="AF66" i="8"/>
  <c r="AK65" i="8"/>
  <c r="AJ65" i="8"/>
  <c r="AI65" i="8"/>
  <c r="AH65" i="8"/>
  <c r="AG65" i="8"/>
  <c r="AF65" i="8"/>
  <c r="AK64" i="8"/>
  <c r="AJ64" i="8"/>
  <c r="AI64" i="8"/>
  <c r="AH64" i="8"/>
  <c r="AG64" i="8"/>
  <c r="AF64" i="8"/>
  <c r="AK63" i="8"/>
  <c r="AJ63" i="8"/>
  <c r="AI63" i="8"/>
  <c r="AH63" i="8"/>
  <c r="AG63" i="8"/>
  <c r="AF63" i="8"/>
  <c r="AK62" i="8"/>
  <c r="AJ62" i="8"/>
  <c r="AI62" i="8"/>
  <c r="AH62" i="8"/>
  <c r="AG62" i="8"/>
  <c r="AF62" i="8"/>
  <c r="AK61" i="8"/>
  <c r="AJ61" i="8"/>
  <c r="AI61" i="8"/>
  <c r="AH61" i="8"/>
  <c r="AG61" i="8"/>
  <c r="AF61" i="8"/>
  <c r="AK60" i="8"/>
  <c r="AJ60" i="8"/>
  <c r="AI60" i="8"/>
  <c r="AH60" i="8"/>
  <c r="AG60" i="8"/>
  <c r="AF60" i="8"/>
  <c r="AK59" i="8"/>
  <c r="AJ59" i="8"/>
  <c r="AI59" i="8"/>
  <c r="AH59" i="8"/>
  <c r="AG59" i="8"/>
  <c r="AF59" i="8"/>
  <c r="AK58" i="8"/>
  <c r="AJ58" i="8"/>
  <c r="AI58" i="8"/>
  <c r="AH58" i="8"/>
  <c r="AG58" i="8"/>
  <c r="AF58" i="8"/>
  <c r="AK57" i="8"/>
  <c r="AJ57" i="8"/>
  <c r="AI57" i="8"/>
  <c r="AH57" i="8"/>
  <c r="AG57" i="8"/>
  <c r="AF57" i="8"/>
  <c r="AK56" i="8"/>
  <c r="AJ56" i="8"/>
  <c r="AI56" i="8"/>
  <c r="AH56" i="8"/>
  <c r="AG56" i="8"/>
  <c r="AF56" i="8"/>
  <c r="AK55" i="8"/>
  <c r="AJ55" i="8"/>
  <c r="AI55" i="8"/>
  <c r="AH55" i="8"/>
  <c r="AG55" i="8"/>
  <c r="AF55" i="8"/>
  <c r="AK54" i="8"/>
  <c r="AJ54" i="8"/>
  <c r="AI54" i="8"/>
  <c r="AH54" i="8"/>
  <c r="AG54" i="8"/>
  <c r="AF54" i="8"/>
  <c r="AK53" i="8"/>
  <c r="AJ53" i="8"/>
  <c r="AI53" i="8"/>
  <c r="AH53" i="8"/>
  <c r="AG53" i="8"/>
  <c r="AF53" i="8"/>
  <c r="AK52" i="8"/>
  <c r="AJ52" i="8"/>
  <c r="AI52" i="8"/>
  <c r="AH52" i="8"/>
  <c r="AG52" i="8"/>
  <c r="AF52" i="8"/>
  <c r="AK51" i="8"/>
  <c r="AJ51" i="8"/>
  <c r="AI51" i="8"/>
  <c r="AH51" i="8"/>
  <c r="AG51" i="8"/>
  <c r="AF51" i="8"/>
  <c r="AK50" i="8"/>
  <c r="AJ50" i="8"/>
  <c r="AI50" i="8"/>
  <c r="AH50" i="8"/>
  <c r="AG50" i="8"/>
  <c r="AF50" i="8"/>
  <c r="AK49" i="8"/>
  <c r="AJ49" i="8"/>
  <c r="AI49" i="8"/>
  <c r="AH49" i="8"/>
  <c r="AG49" i="8"/>
  <c r="AF49" i="8"/>
  <c r="AK48" i="8"/>
  <c r="AJ48" i="8"/>
  <c r="AI48" i="8"/>
  <c r="AH48" i="8"/>
  <c r="AG48" i="8"/>
  <c r="AF48" i="8"/>
  <c r="AK47" i="8"/>
  <c r="AJ47" i="8"/>
  <c r="AI47" i="8"/>
  <c r="AH47" i="8"/>
  <c r="AG47" i="8"/>
  <c r="AF47" i="8"/>
  <c r="AK46" i="8"/>
  <c r="AJ46" i="8"/>
  <c r="AI46" i="8"/>
  <c r="AH46" i="8"/>
  <c r="AG46" i="8"/>
  <c r="AF46" i="8"/>
  <c r="AK45" i="8"/>
  <c r="AJ45" i="8"/>
  <c r="AI45" i="8"/>
  <c r="AH45" i="8"/>
  <c r="AG45" i="8"/>
  <c r="AF45" i="8"/>
  <c r="AK44" i="8"/>
  <c r="AJ44" i="8"/>
  <c r="AI44" i="8"/>
  <c r="AH44" i="8"/>
  <c r="AG44" i="8"/>
  <c r="AF44" i="8"/>
  <c r="AK43" i="8"/>
  <c r="AJ43" i="8"/>
  <c r="AI43" i="8"/>
  <c r="AH43" i="8"/>
  <c r="AG43" i="8"/>
  <c r="AF43" i="8"/>
  <c r="AK42" i="8"/>
  <c r="AJ42" i="8"/>
  <c r="AI42" i="8"/>
  <c r="AH42" i="8"/>
  <c r="AG42" i="8"/>
  <c r="AF42" i="8"/>
  <c r="AK41" i="8"/>
  <c r="AJ41" i="8"/>
  <c r="AI41" i="8"/>
  <c r="AH41" i="8"/>
  <c r="AG41" i="8"/>
  <c r="AF41" i="8"/>
  <c r="AK40" i="8"/>
  <c r="AJ40" i="8"/>
  <c r="AI40" i="8"/>
  <c r="AH40" i="8"/>
  <c r="AG40" i="8"/>
  <c r="AF40" i="8"/>
  <c r="AK39" i="8"/>
  <c r="AJ39" i="8"/>
  <c r="AI39" i="8"/>
  <c r="AH39" i="8"/>
  <c r="AG39" i="8"/>
  <c r="AF39" i="8"/>
  <c r="AK38" i="8"/>
  <c r="AJ38" i="8"/>
  <c r="AI38" i="8"/>
  <c r="AH38" i="8"/>
  <c r="AG38" i="8"/>
  <c r="AF38" i="8"/>
  <c r="AK37" i="8"/>
  <c r="AJ37" i="8"/>
  <c r="AI37" i="8"/>
  <c r="AH37" i="8"/>
  <c r="AG37" i="8"/>
  <c r="AF37" i="8"/>
  <c r="AK36" i="8"/>
  <c r="AJ36" i="8"/>
  <c r="AI36" i="8"/>
  <c r="AH36" i="8"/>
  <c r="AG36" i="8"/>
  <c r="AF36" i="8"/>
  <c r="AK35" i="8"/>
  <c r="AJ35" i="8"/>
  <c r="AI35" i="8"/>
  <c r="AH35" i="8"/>
  <c r="AG35" i="8"/>
  <c r="AF35" i="8"/>
  <c r="AK34" i="8"/>
  <c r="AJ34" i="8"/>
  <c r="AI34" i="8"/>
  <c r="AH34" i="8"/>
  <c r="AG34" i="8"/>
  <c r="AF34" i="8"/>
  <c r="AK33" i="8"/>
  <c r="AJ33" i="8"/>
  <c r="AI33" i="8"/>
  <c r="AH33" i="8"/>
  <c r="AG33" i="8"/>
  <c r="AF33" i="8"/>
  <c r="AK32" i="8"/>
  <c r="AJ32" i="8"/>
  <c r="AI32" i="8"/>
  <c r="AH32" i="8"/>
  <c r="AG32" i="8"/>
  <c r="AF32" i="8"/>
  <c r="AK31" i="8"/>
  <c r="AJ31" i="8"/>
  <c r="AI31" i="8"/>
  <c r="AH31" i="8"/>
  <c r="AG31" i="8"/>
  <c r="AF31" i="8"/>
  <c r="AK30" i="8"/>
  <c r="AJ30" i="8"/>
  <c r="AI30" i="8"/>
  <c r="AH30" i="8"/>
  <c r="AG30" i="8"/>
  <c r="AF30" i="8"/>
  <c r="AK29" i="8"/>
  <c r="AJ29" i="8"/>
  <c r="AI29" i="8"/>
  <c r="AH29" i="8"/>
  <c r="AG29" i="8"/>
  <c r="AF29" i="8"/>
  <c r="AK28" i="8"/>
  <c r="AJ28" i="8"/>
  <c r="AI28" i="8"/>
  <c r="AK27" i="8"/>
  <c r="AJ27" i="8"/>
  <c r="AI27" i="8"/>
  <c r="AK26" i="8"/>
  <c r="AJ26" i="8"/>
  <c r="AI26" i="8"/>
  <c r="AK25" i="8"/>
  <c r="AJ25" i="8"/>
  <c r="AI25" i="8"/>
  <c r="AJ24" i="8"/>
  <c r="AI24" i="8"/>
  <c r="AK23" i="8"/>
  <c r="AJ23" i="8"/>
  <c r="AI23" i="8"/>
  <c r="AJ22" i="8"/>
  <c r="AI22" i="8"/>
  <c r="AJ21" i="8"/>
  <c r="AI21" i="8"/>
  <c r="AJ20" i="8"/>
  <c r="AI20" i="8"/>
  <c r="T17" i="8"/>
  <c r="T16" i="8"/>
  <c r="T19" i="8"/>
  <c r="T18" i="8"/>
  <c r="T15" i="8"/>
  <c r="T14" i="8"/>
  <c r="T13" i="8"/>
  <c r="T12" i="8"/>
  <c r="T11" i="8"/>
  <c r="T10" i="8"/>
  <c r="T9" i="8"/>
  <c r="T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D8" i="8"/>
  <c r="C8" i="8"/>
  <c r="W105" i="7"/>
  <c r="AA105" i="7" s="1"/>
  <c r="W104" i="7"/>
  <c r="AA104" i="7" s="1"/>
  <c r="W103" i="7"/>
  <c r="AA103" i="7" s="1"/>
  <c r="W102" i="7"/>
  <c r="AA102" i="7" s="1"/>
  <c r="W101" i="7"/>
  <c r="AA101" i="7" s="1"/>
  <c r="W100" i="7"/>
  <c r="AA100" i="7" s="1"/>
  <c r="W99" i="7"/>
  <c r="AA99" i="7" s="1"/>
  <c r="W98" i="7"/>
  <c r="AA98" i="7" s="1"/>
  <c r="W97" i="7"/>
  <c r="AA97" i="7" s="1"/>
  <c r="W96" i="7"/>
  <c r="AA96" i="7" s="1"/>
  <c r="W95" i="7"/>
  <c r="AA95" i="7" s="1"/>
  <c r="W94" i="7"/>
  <c r="AA94" i="7" s="1"/>
  <c r="W93" i="7"/>
  <c r="AA93" i="7" s="1"/>
  <c r="W92" i="7"/>
  <c r="AA92" i="7" s="1"/>
  <c r="W91" i="7"/>
  <c r="AA91" i="7" s="1"/>
  <c r="W90" i="7"/>
  <c r="AA90" i="7" s="1"/>
  <c r="W89" i="7"/>
  <c r="AA89" i="7" s="1"/>
  <c r="W88" i="7"/>
  <c r="AA88" i="7" s="1"/>
  <c r="W87" i="7"/>
  <c r="AA87" i="7" s="1"/>
  <c r="W86" i="7"/>
  <c r="AA86" i="7" s="1"/>
  <c r="W85" i="7"/>
  <c r="AA85" i="7" s="1"/>
  <c r="W84" i="7"/>
  <c r="AA84" i="7" s="1"/>
  <c r="W83" i="7"/>
  <c r="AA83" i="7" s="1"/>
  <c r="W82" i="7"/>
  <c r="AA82" i="7" s="1"/>
  <c r="W81" i="7"/>
  <c r="AA81" i="7" s="1"/>
  <c r="W80" i="7"/>
  <c r="AA80" i="7" s="1"/>
  <c r="W79" i="7"/>
  <c r="AA79" i="7" s="1"/>
  <c r="W78" i="7"/>
  <c r="AA78" i="7" s="1"/>
  <c r="W77" i="7"/>
  <c r="AA77" i="7" s="1"/>
  <c r="W76" i="7"/>
  <c r="AA76" i="7" s="1"/>
  <c r="W75" i="7"/>
  <c r="AA75" i="7" s="1"/>
  <c r="W74" i="7"/>
  <c r="AA74" i="7" s="1"/>
  <c r="W73" i="7"/>
  <c r="AA73" i="7" s="1"/>
  <c r="W72" i="7"/>
  <c r="AA72" i="7" s="1"/>
  <c r="W71" i="7"/>
  <c r="AA71" i="7" s="1"/>
  <c r="W70" i="7"/>
  <c r="AA70" i="7" s="1"/>
  <c r="W69" i="7"/>
  <c r="AA69" i="7" s="1"/>
  <c r="W68" i="7"/>
  <c r="AA68" i="7" s="1"/>
  <c r="W67" i="7"/>
  <c r="AA67" i="7" s="1"/>
  <c r="W66" i="7"/>
  <c r="AA66" i="7" s="1"/>
  <c r="W65" i="7"/>
  <c r="AA65" i="7" s="1"/>
  <c r="W64" i="7"/>
  <c r="AA64" i="7" s="1"/>
  <c r="W63" i="7"/>
  <c r="AA63" i="7" s="1"/>
  <c r="W62" i="7"/>
  <c r="AA62" i="7" s="1"/>
  <c r="W61" i="7"/>
  <c r="AA61" i="7" s="1"/>
  <c r="W60" i="7"/>
  <c r="AA60" i="7" s="1"/>
  <c r="W59" i="7"/>
  <c r="AA59" i="7" s="1"/>
  <c r="W58" i="7"/>
  <c r="AA58" i="7" s="1"/>
  <c r="W57" i="7"/>
  <c r="AA57" i="7" s="1"/>
  <c r="W56" i="7"/>
  <c r="AA56" i="7" s="1"/>
  <c r="W55" i="7"/>
  <c r="AA55" i="7" s="1"/>
  <c r="W54" i="7"/>
  <c r="AA54" i="7" s="1"/>
  <c r="W53" i="7"/>
  <c r="AA53" i="7" s="1"/>
  <c r="W52" i="7"/>
  <c r="AA52" i="7" s="1"/>
  <c r="W51" i="7"/>
  <c r="AA51" i="7" s="1"/>
  <c r="W50" i="7"/>
  <c r="AA50" i="7" s="1"/>
  <c r="W49" i="7"/>
  <c r="AA49" i="7" s="1"/>
  <c r="W48" i="7"/>
  <c r="AA48" i="7" s="1"/>
  <c r="W47" i="7"/>
  <c r="AA47" i="7" s="1"/>
  <c r="W46" i="7"/>
  <c r="AA46" i="7" s="1"/>
  <c r="W45" i="7"/>
  <c r="AA45" i="7" s="1"/>
  <c r="W44" i="7"/>
  <c r="AA44" i="7" s="1"/>
  <c r="W43" i="7"/>
  <c r="AA43" i="7" s="1"/>
  <c r="W42" i="7"/>
  <c r="AA42" i="7" s="1"/>
  <c r="W41" i="7"/>
  <c r="AA41" i="7" s="1"/>
  <c r="W40" i="7"/>
  <c r="AA40" i="7" s="1"/>
  <c r="W39" i="7"/>
  <c r="AA39" i="7" s="1"/>
  <c r="W38" i="7"/>
  <c r="AA38" i="7" s="1"/>
  <c r="W37" i="7"/>
  <c r="AA37" i="7" s="1"/>
  <c r="W36" i="7"/>
  <c r="AA36" i="7" s="1"/>
  <c r="W35" i="7"/>
  <c r="AA35" i="7" s="1"/>
  <c r="W34" i="7"/>
  <c r="AA34" i="7" s="1"/>
  <c r="W33" i="7"/>
  <c r="AA33" i="7" s="1"/>
  <c r="W32" i="7"/>
  <c r="AA32" i="7" s="1"/>
  <c r="W31" i="7"/>
  <c r="AA31" i="7" s="1"/>
  <c r="W30" i="7"/>
  <c r="AA30" i="7" s="1"/>
  <c r="W29" i="7"/>
  <c r="AA29" i="7" s="1"/>
  <c r="W28" i="7"/>
  <c r="AA28" i="7" s="1"/>
  <c r="W27" i="7"/>
  <c r="AA27" i="7" s="1"/>
  <c r="W26" i="7"/>
  <c r="AA26" i="7" s="1"/>
  <c r="W25" i="7"/>
  <c r="W24" i="7"/>
  <c r="W23" i="7"/>
  <c r="W22" i="7"/>
  <c r="W21" i="7"/>
  <c r="W20" i="7"/>
  <c r="W19" i="7"/>
  <c r="W18" i="7"/>
  <c r="W17" i="7"/>
  <c r="W16" i="7"/>
  <c r="W15" i="7"/>
  <c r="W14" i="7"/>
  <c r="W13" i="7"/>
  <c r="W12" i="7"/>
  <c r="W11" i="7"/>
  <c r="W10" i="7"/>
  <c r="W9" i="7"/>
  <c r="W8" i="7"/>
  <c r="W7" i="7"/>
  <c r="W6" i="7"/>
  <c r="V105" i="7"/>
  <c r="U105" i="7"/>
  <c r="V104" i="7"/>
  <c r="U104" i="7"/>
  <c r="V103" i="7"/>
  <c r="U103" i="7"/>
  <c r="V102" i="7"/>
  <c r="U102" i="7"/>
  <c r="V101" i="7"/>
  <c r="U101" i="7"/>
  <c r="V100" i="7"/>
  <c r="U100" i="7"/>
  <c r="V99" i="7"/>
  <c r="U99" i="7"/>
  <c r="V98" i="7"/>
  <c r="U98" i="7"/>
  <c r="V97" i="7"/>
  <c r="U97" i="7"/>
  <c r="V96" i="7"/>
  <c r="U96" i="7"/>
  <c r="V95" i="7"/>
  <c r="U95" i="7"/>
  <c r="V94" i="7"/>
  <c r="U94" i="7"/>
  <c r="V93" i="7"/>
  <c r="U93" i="7"/>
  <c r="V92" i="7"/>
  <c r="U92" i="7"/>
  <c r="V91" i="7"/>
  <c r="U91" i="7"/>
  <c r="V90" i="7"/>
  <c r="U90" i="7"/>
  <c r="V89" i="7"/>
  <c r="U89" i="7"/>
  <c r="V88" i="7"/>
  <c r="U88" i="7"/>
  <c r="V87" i="7"/>
  <c r="U87" i="7"/>
  <c r="V86" i="7"/>
  <c r="U86" i="7"/>
  <c r="X86" i="7" s="1"/>
  <c r="AI86" i="7" s="1"/>
  <c r="O86" i="7" s="1"/>
  <c r="V85" i="7"/>
  <c r="U85" i="7"/>
  <c r="V84" i="7"/>
  <c r="U84" i="7"/>
  <c r="V83" i="7"/>
  <c r="U83" i="7"/>
  <c r="V82" i="7"/>
  <c r="U82" i="7"/>
  <c r="V81" i="7"/>
  <c r="U81" i="7"/>
  <c r="V80" i="7"/>
  <c r="U80" i="7"/>
  <c r="V79" i="7"/>
  <c r="U79" i="7"/>
  <c r="V78" i="7"/>
  <c r="U78" i="7"/>
  <c r="X78" i="7" s="1"/>
  <c r="AI78" i="7" s="1"/>
  <c r="O78" i="7" s="1"/>
  <c r="V77" i="7"/>
  <c r="U77" i="7"/>
  <c r="V76" i="7"/>
  <c r="U76" i="7"/>
  <c r="V75" i="7"/>
  <c r="U75" i="7"/>
  <c r="V74" i="7"/>
  <c r="U74" i="7"/>
  <c r="V73" i="7"/>
  <c r="U73" i="7"/>
  <c r="V72" i="7"/>
  <c r="U72" i="7"/>
  <c r="V71" i="7"/>
  <c r="U71" i="7"/>
  <c r="V70" i="7"/>
  <c r="U70" i="7"/>
  <c r="X70" i="7" s="1"/>
  <c r="AI70" i="7" s="1"/>
  <c r="O70" i="7" s="1"/>
  <c r="V69" i="7"/>
  <c r="U69" i="7"/>
  <c r="V68" i="7"/>
  <c r="U68" i="7"/>
  <c r="V67" i="7"/>
  <c r="U67" i="7"/>
  <c r="V66" i="7"/>
  <c r="U66" i="7"/>
  <c r="V65" i="7"/>
  <c r="U65" i="7"/>
  <c r="V64" i="7"/>
  <c r="U64" i="7"/>
  <c r="V63" i="7"/>
  <c r="U63" i="7"/>
  <c r="V62" i="7"/>
  <c r="U62" i="7"/>
  <c r="X62" i="7" s="1"/>
  <c r="AI62" i="7" s="1"/>
  <c r="O62" i="7" s="1"/>
  <c r="V61" i="7"/>
  <c r="U61" i="7"/>
  <c r="V60" i="7"/>
  <c r="U60" i="7"/>
  <c r="V59" i="7"/>
  <c r="U59" i="7"/>
  <c r="V58" i="7"/>
  <c r="U58" i="7"/>
  <c r="V57" i="7"/>
  <c r="U57" i="7"/>
  <c r="V56" i="7"/>
  <c r="U56" i="7"/>
  <c r="V55" i="7"/>
  <c r="U55" i="7"/>
  <c r="V54" i="7"/>
  <c r="U54" i="7"/>
  <c r="V53" i="7"/>
  <c r="U53" i="7"/>
  <c r="V52" i="7"/>
  <c r="U52" i="7"/>
  <c r="V51" i="7"/>
  <c r="U51" i="7"/>
  <c r="V50" i="7"/>
  <c r="U50" i="7"/>
  <c r="V49" i="7"/>
  <c r="U49" i="7"/>
  <c r="V48" i="7"/>
  <c r="U48" i="7"/>
  <c r="V47" i="7"/>
  <c r="U47" i="7"/>
  <c r="V46" i="7"/>
  <c r="U46" i="7"/>
  <c r="X46" i="7" s="1"/>
  <c r="AI46" i="7" s="1"/>
  <c r="O46" i="7" s="1"/>
  <c r="V45" i="7"/>
  <c r="U45" i="7"/>
  <c r="V44" i="7"/>
  <c r="U44" i="7"/>
  <c r="V43" i="7"/>
  <c r="U43" i="7"/>
  <c r="V42" i="7"/>
  <c r="U42" i="7"/>
  <c r="V41" i="7"/>
  <c r="U41" i="7"/>
  <c r="V40" i="7"/>
  <c r="U40" i="7"/>
  <c r="V39" i="7"/>
  <c r="U39" i="7"/>
  <c r="V38" i="7"/>
  <c r="U38" i="7"/>
  <c r="X38" i="7" s="1"/>
  <c r="AI38" i="7" s="1"/>
  <c r="O38" i="7" s="1"/>
  <c r="V37" i="7"/>
  <c r="U37" i="7"/>
  <c r="V36" i="7"/>
  <c r="U36" i="7"/>
  <c r="V35" i="7"/>
  <c r="U35" i="7"/>
  <c r="V34" i="7"/>
  <c r="U34" i="7"/>
  <c r="V33" i="7"/>
  <c r="U33" i="7"/>
  <c r="V32" i="7"/>
  <c r="U32" i="7"/>
  <c r="V31" i="7"/>
  <c r="U31" i="7"/>
  <c r="V30" i="7"/>
  <c r="U30" i="7"/>
  <c r="X30" i="7" s="1"/>
  <c r="AI30" i="7" s="1"/>
  <c r="O30" i="7" s="1"/>
  <c r="V29" i="7"/>
  <c r="U29" i="7"/>
  <c r="V28" i="7"/>
  <c r="U28" i="7"/>
  <c r="V27" i="7"/>
  <c r="U27" i="7"/>
  <c r="V26" i="7"/>
  <c r="U26" i="7"/>
  <c r="V25" i="7"/>
  <c r="U25" i="7"/>
  <c r="V24" i="7"/>
  <c r="U24" i="7"/>
  <c r="V23" i="7"/>
  <c r="U23" i="7"/>
  <c r="V22" i="7"/>
  <c r="U22" i="7"/>
  <c r="V21" i="7"/>
  <c r="U21" i="7"/>
  <c r="V20" i="7"/>
  <c r="U20" i="7"/>
  <c r="V19" i="7"/>
  <c r="U19" i="7"/>
  <c r="V18" i="7"/>
  <c r="U18" i="7"/>
  <c r="V17" i="7"/>
  <c r="U17" i="7"/>
  <c r="V16" i="7"/>
  <c r="U16" i="7"/>
  <c r="V15" i="7"/>
  <c r="U15" i="7"/>
  <c r="V14" i="7"/>
  <c r="U14" i="7"/>
  <c r="V13" i="7"/>
  <c r="U13" i="7"/>
  <c r="V12" i="7"/>
  <c r="U12" i="7"/>
  <c r="V11" i="7"/>
  <c r="U11" i="7"/>
  <c r="V10" i="7"/>
  <c r="U10" i="7"/>
  <c r="V9" i="7"/>
  <c r="U9" i="7"/>
  <c r="V8" i="7"/>
  <c r="U8" i="7"/>
  <c r="V7" i="7"/>
  <c r="U7" i="7"/>
  <c r="V6" i="7"/>
  <c r="U6" i="7"/>
  <c r="AJ105" i="7"/>
  <c r="AJ104" i="7"/>
  <c r="AJ103" i="7"/>
  <c r="AJ102" i="7"/>
  <c r="AJ101" i="7"/>
  <c r="AJ100" i="7"/>
  <c r="AJ99" i="7"/>
  <c r="AJ98" i="7"/>
  <c r="AJ97" i="7"/>
  <c r="AJ96" i="7"/>
  <c r="AJ95" i="7"/>
  <c r="AJ94" i="7"/>
  <c r="AJ93" i="7"/>
  <c r="AJ92" i="7"/>
  <c r="AJ91" i="7"/>
  <c r="AJ90" i="7"/>
  <c r="AJ89" i="7"/>
  <c r="AJ88" i="7"/>
  <c r="AJ87" i="7"/>
  <c r="AJ86" i="7"/>
  <c r="AJ85" i="7"/>
  <c r="AJ84" i="7"/>
  <c r="AJ83" i="7"/>
  <c r="AJ82" i="7"/>
  <c r="AJ81" i="7"/>
  <c r="AJ80" i="7"/>
  <c r="AJ79" i="7"/>
  <c r="AJ78" i="7"/>
  <c r="AJ77" i="7"/>
  <c r="AJ76" i="7"/>
  <c r="AJ75" i="7"/>
  <c r="AJ74" i="7"/>
  <c r="AJ73" i="7"/>
  <c r="AJ72" i="7"/>
  <c r="AJ71" i="7"/>
  <c r="AJ70" i="7"/>
  <c r="AJ69" i="7"/>
  <c r="AJ68" i="7"/>
  <c r="AJ67" i="7"/>
  <c r="AJ66" i="7"/>
  <c r="AJ65" i="7"/>
  <c r="AJ64" i="7"/>
  <c r="AJ63" i="7"/>
  <c r="AJ62" i="7"/>
  <c r="AJ61" i="7"/>
  <c r="AJ60" i="7"/>
  <c r="AJ59" i="7"/>
  <c r="AJ58" i="7"/>
  <c r="AJ57" i="7"/>
  <c r="AJ56" i="7"/>
  <c r="AJ55" i="7"/>
  <c r="AJ54" i="7"/>
  <c r="AJ53" i="7"/>
  <c r="AJ52" i="7"/>
  <c r="AJ51" i="7"/>
  <c r="AJ50" i="7"/>
  <c r="AJ49" i="7"/>
  <c r="AJ48" i="7"/>
  <c r="AJ47" i="7"/>
  <c r="AJ46" i="7"/>
  <c r="AJ45" i="7"/>
  <c r="AJ44" i="7"/>
  <c r="AJ43" i="7"/>
  <c r="AJ42" i="7"/>
  <c r="AJ41" i="7"/>
  <c r="AJ40" i="7"/>
  <c r="AJ39" i="7"/>
  <c r="AJ38" i="7"/>
  <c r="AJ37" i="7"/>
  <c r="AJ36" i="7"/>
  <c r="AJ35" i="7"/>
  <c r="AJ34" i="7"/>
  <c r="AJ33" i="7"/>
  <c r="AJ32" i="7"/>
  <c r="AJ31" i="7"/>
  <c r="AJ30" i="7"/>
  <c r="AJ29" i="7"/>
  <c r="AJ28" i="7"/>
  <c r="AJ27" i="7"/>
  <c r="AJ26" i="7"/>
  <c r="U8" i="5"/>
  <c r="T8" i="5"/>
  <c r="S8" i="5"/>
  <c r="R8" i="5"/>
  <c r="U7" i="5"/>
  <c r="T7" i="5"/>
  <c r="S7" i="5"/>
  <c r="R7" i="5"/>
  <c r="U6" i="5"/>
  <c r="T6" i="5"/>
  <c r="S6" i="5"/>
  <c r="R6" i="5"/>
  <c r="U10" i="4"/>
  <c r="T10" i="4"/>
  <c r="S10" i="4"/>
  <c r="R10" i="4"/>
  <c r="U9" i="4"/>
  <c r="T9" i="4"/>
  <c r="S9" i="4"/>
  <c r="R9" i="4"/>
  <c r="U8" i="4"/>
  <c r="T8" i="4"/>
  <c r="S8" i="4"/>
  <c r="R8" i="4"/>
  <c r="U7" i="4"/>
  <c r="T7" i="4"/>
  <c r="S7" i="4"/>
  <c r="R7" i="4"/>
  <c r="U6" i="4"/>
  <c r="T6" i="4"/>
  <c r="S6" i="4"/>
  <c r="R6" i="4"/>
  <c r="AH105" i="7"/>
  <c r="Q105" i="7"/>
  <c r="P105" i="7"/>
  <c r="AH104" i="7"/>
  <c r="Q104" i="7"/>
  <c r="P104" i="7"/>
  <c r="AH103" i="7"/>
  <c r="Q103" i="7"/>
  <c r="P103" i="7"/>
  <c r="AH102" i="7"/>
  <c r="Q102" i="7"/>
  <c r="P102" i="7"/>
  <c r="AH101" i="7"/>
  <c r="Q101" i="7"/>
  <c r="P101" i="7"/>
  <c r="AH100" i="7"/>
  <c r="Q100" i="7"/>
  <c r="P100" i="7"/>
  <c r="AH99" i="7"/>
  <c r="Q99" i="7"/>
  <c r="P99" i="7"/>
  <c r="AH98" i="7"/>
  <c r="Q98" i="7"/>
  <c r="P98" i="7"/>
  <c r="AH97" i="7"/>
  <c r="Q97" i="7"/>
  <c r="P97" i="7"/>
  <c r="AH96" i="7"/>
  <c r="Q96" i="7"/>
  <c r="P96" i="7"/>
  <c r="AH95" i="7"/>
  <c r="Q95" i="7"/>
  <c r="P95" i="7"/>
  <c r="AH94" i="7"/>
  <c r="Q94" i="7"/>
  <c r="P94" i="7"/>
  <c r="AH93" i="7"/>
  <c r="Q93" i="7"/>
  <c r="P93" i="7"/>
  <c r="AH92" i="7"/>
  <c r="Q92" i="7"/>
  <c r="P92" i="7"/>
  <c r="AH91" i="7"/>
  <c r="Q91" i="7"/>
  <c r="P91" i="7"/>
  <c r="AH90" i="7"/>
  <c r="Q90" i="7"/>
  <c r="P90" i="7"/>
  <c r="AH89" i="7"/>
  <c r="Q89" i="7"/>
  <c r="P89" i="7"/>
  <c r="AH88" i="7"/>
  <c r="Q88" i="7"/>
  <c r="P88" i="7"/>
  <c r="AH87" i="7"/>
  <c r="Q87" i="7"/>
  <c r="P87" i="7"/>
  <c r="AH86" i="7"/>
  <c r="Q86" i="7"/>
  <c r="P86" i="7"/>
  <c r="AH85" i="7"/>
  <c r="Q85" i="7"/>
  <c r="P85" i="7"/>
  <c r="AH84" i="7"/>
  <c r="Q84" i="7"/>
  <c r="P84" i="7"/>
  <c r="AH83" i="7"/>
  <c r="Q83" i="7"/>
  <c r="P83" i="7"/>
  <c r="AH82" i="7"/>
  <c r="Q82" i="7"/>
  <c r="P82" i="7"/>
  <c r="AH81" i="7"/>
  <c r="Q81" i="7"/>
  <c r="P81" i="7"/>
  <c r="AH80" i="7"/>
  <c r="Q80" i="7"/>
  <c r="P80" i="7"/>
  <c r="AH79" i="7"/>
  <c r="Q79" i="7"/>
  <c r="P79" i="7"/>
  <c r="AH78" i="7"/>
  <c r="Q78" i="7"/>
  <c r="P78" i="7"/>
  <c r="AH77" i="7"/>
  <c r="Q77" i="7"/>
  <c r="P77" i="7"/>
  <c r="AH76" i="7"/>
  <c r="Q76" i="7"/>
  <c r="P76" i="7"/>
  <c r="AH75" i="7"/>
  <c r="Q75" i="7"/>
  <c r="P75" i="7"/>
  <c r="AH74" i="7"/>
  <c r="Q74" i="7"/>
  <c r="P74" i="7"/>
  <c r="AH73" i="7"/>
  <c r="Q73" i="7"/>
  <c r="P73" i="7"/>
  <c r="AH72" i="7"/>
  <c r="Q72" i="7"/>
  <c r="P72" i="7"/>
  <c r="AH71" i="7"/>
  <c r="Q71" i="7"/>
  <c r="P71" i="7"/>
  <c r="AH70" i="7"/>
  <c r="Q70" i="7"/>
  <c r="P70" i="7"/>
  <c r="AH69" i="7"/>
  <c r="Q69" i="7"/>
  <c r="P69" i="7"/>
  <c r="AH68" i="7"/>
  <c r="Q68" i="7"/>
  <c r="P68" i="7"/>
  <c r="AH67" i="7"/>
  <c r="Q67" i="7"/>
  <c r="P67" i="7"/>
  <c r="AH66" i="7"/>
  <c r="Q66" i="7"/>
  <c r="P66" i="7"/>
  <c r="AH65" i="7"/>
  <c r="Q65" i="7"/>
  <c r="P65" i="7"/>
  <c r="AH64" i="7"/>
  <c r="Q64" i="7"/>
  <c r="P64" i="7"/>
  <c r="AH63" i="7"/>
  <c r="Q63" i="7"/>
  <c r="P63" i="7"/>
  <c r="AH62" i="7"/>
  <c r="Q62" i="7"/>
  <c r="P62" i="7"/>
  <c r="AH61" i="7"/>
  <c r="Q61" i="7"/>
  <c r="P61" i="7"/>
  <c r="AH60" i="7"/>
  <c r="Q60" i="7"/>
  <c r="P60" i="7"/>
  <c r="AH59" i="7"/>
  <c r="Q59" i="7"/>
  <c r="P59" i="7"/>
  <c r="AH58" i="7"/>
  <c r="Q58" i="7"/>
  <c r="P58" i="7"/>
  <c r="AH57" i="7"/>
  <c r="Q57" i="7"/>
  <c r="P57" i="7"/>
  <c r="AH56" i="7"/>
  <c r="Q56" i="7"/>
  <c r="P56" i="7"/>
  <c r="AH55" i="7"/>
  <c r="Q55" i="7"/>
  <c r="P55" i="7"/>
  <c r="AH54" i="7"/>
  <c r="Q54" i="7"/>
  <c r="P54" i="7"/>
  <c r="AH53" i="7"/>
  <c r="Q53" i="7"/>
  <c r="P53" i="7"/>
  <c r="AH52" i="7"/>
  <c r="Q52" i="7"/>
  <c r="P52" i="7"/>
  <c r="AH51" i="7"/>
  <c r="Q51" i="7"/>
  <c r="P51" i="7"/>
  <c r="AH50" i="7"/>
  <c r="Q50" i="7"/>
  <c r="P50" i="7"/>
  <c r="AH49" i="7"/>
  <c r="Q49" i="7"/>
  <c r="P49" i="7"/>
  <c r="AH48" i="7"/>
  <c r="Q48" i="7"/>
  <c r="P48" i="7"/>
  <c r="AH47" i="7"/>
  <c r="Q47" i="7"/>
  <c r="P47" i="7"/>
  <c r="AH46" i="7"/>
  <c r="Q46" i="7"/>
  <c r="P46" i="7"/>
  <c r="AH45" i="7"/>
  <c r="Q45" i="7"/>
  <c r="P45" i="7"/>
  <c r="AH44" i="7"/>
  <c r="Q44" i="7"/>
  <c r="P44" i="7"/>
  <c r="AH43" i="7"/>
  <c r="Q43" i="7"/>
  <c r="P43" i="7"/>
  <c r="AH42" i="7"/>
  <c r="Q42" i="7"/>
  <c r="P42" i="7"/>
  <c r="AH41" i="7"/>
  <c r="Q41" i="7"/>
  <c r="P41" i="7"/>
  <c r="AH40" i="7"/>
  <c r="Q40" i="7"/>
  <c r="P40" i="7"/>
  <c r="AH39" i="7"/>
  <c r="Q39" i="7"/>
  <c r="P39" i="7"/>
  <c r="AH38" i="7"/>
  <c r="Q38" i="7"/>
  <c r="P38" i="7"/>
  <c r="AH37" i="7"/>
  <c r="Q37" i="7"/>
  <c r="P37" i="7"/>
  <c r="AH36" i="7"/>
  <c r="Q36" i="7"/>
  <c r="P36" i="7"/>
  <c r="AH35" i="7"/>
  <c r="Q35" i="7"/>
  <c r="P35" i="7"/>
  <c r="AH34" i="7"/>
  <c r="Q34" i="7"/>
  <c r="P34" i="7"/>
  <c r="AH33" i="7"/>
  <c r="Q33" i="7"/>
  <c r="P33" i="7"/>
  <c r="AH32" i="7"/>
  <c r="Q32" i="7"/>
  <c r="P32" i="7"/>
  <c r="AH31" i="7"/>
  <c r="Q31" i="7"/>
  <c r="P31" i="7"/>
  <c r="AH30" i="7"/>
  <c r="Q30" i="7"/>
  <c r="P30" i="7"/>
  <c r="AH29" i="7"/>
  <c r="Q29" i="7"/>
  <c r="P29" i="7"/>
  <c r="AH28" i="7"/>
  <c r="Q28" i="7"/>
  <c r="P28" i="7"/>
  <c r="AH27" i="7"/>
  <c r="Q27" i="7"/>
  <c r="P27" i="7"/>
  <c r="AH26" i="7"/>
  <c r="Q26" i="7"/>
  <c r="P26" i="7"/>
  <c r="AH25" i="7"/>
  <c r="Q25" i="7"/>
  <c r="P25" i="7"/>
  <c r="AH24" i="7"/>
  <c r="Q24" i="7"/>
  <c r="P24" i="7"/>
  <c r="AH23" i="7"/>
  <c r="Q23" i="7"/>
  <c r="P23" i="7"/>
  <c r="AH22" i="7"/>
  <c r="Q22" i="7"/>
  <c r="P22" i="7"/>
  <c r="Q21" i="7"/>
  <c r="P21" i="7"/>
  <c r="Q20" i="7"/>
  <c r="P20" i="7"/>
  <c r="Q19" i="7"/>
  <c r="P19" i="7"/>
  <c r="AP18" i="7"/>
  <c r="AO18" i="7"/>
  <c r="AN18" i="7"/>
  <c r="AM18" i="7"/>
  <c r="Q18" i="7"/>
  <c r="P18" i="7"/>
  <c r="AP17" i="7"/>
  <c r="AO17" i="7"/>
  <c r="AN17" i="7"/>
  <c r="AM17" i="7"/>
  <c r="Q17" i="7"/>
  <c r="P17" i="7"/>
  <c r="AP16" i="7"/>
  <c r="AO16" i="7"/>
  <c r="AN16" i="7"/>
  <c r="AM16" i="7"/>
  <c r="Q16" i="7"/>
  <c r="P16" i="7"/>
  <c r="AP15" i="7"/>
  <c r="AO15" i="7"/>
  <c r="AN15" i="7"/>
  <c r="AM15" i="7"/>
  <c r="Q15" i="7"/>
  <c r="P15" i="7"/>
  <c r="AP14" i="7"/>
  <c r="AO14" i="7"/>
  <c r="AN14" i="7"/>
  <c r="AM14" i="7"/>
  <c r="Q14" i="7"/>
  <c r="P14" i="7"/>
  <c r="AP13" i="7"/>
  <c r="AO13" i="7"/>
  <c r="AN13" i="7"/>
  <c r="AM13" i="7"/>
  <c r="Q13" i="7"/>
  <c r="P13" i="7"/>
  <c r="AP12" i="7"/>
  <c r="AO12" i="7"/>
  <c r="AN12" i="7"/>
  <c r="AM12" i="7"/>
  <c r="Q12" i="7"/>
  <c r="P12" i="7"/>
  <c r="AP11" i="7"/>
  <c r="AO11" i="7"/>
  <c r="AN11" i="7"/>
  <c r="AM11" i="7"/>
  <c r="Q11" i="7"/>
  <c r="P11" i="7"/>
  <c r="AP10" i="7"/>
  <c r="AO10" i="7"/>
  <c r="AN10" i="7"/>
  <c r="AM10" i="7"/>
  <c r="Q10" i="7"/>
  <c r="P10" i="7"/>
  <c r="AP9" i="7"/>
  <c r="AO9" i="7"/>
  <c r="AN9" i="7"/>
  <c r="AM9" i="7"/>
  <c r="Q9" i="7"/>
  <c r="P9" i="7"/>
  <c r="AP8" i="7"/>
  <c r="AO8" i="7"/>
  <c r="AN8" i="7"/>
  <c r="AM8" i="7"/>
  <c r="Q8" i="7"/>
  <c r="P8" i="7"/>
  <c r="AP7" i="7"/>
  <c r="AO7" i="7"/>
  <c r="AN7" i="7"/>
  <c r="AM7" i="7"/>
  <c r="Q7" i="7"/>
  <c r="P7" i="7"/>
  <c r="AP6" i="7"/>
  <c r="AO6" i="7"/>
  <c r="AN6" i="7"/>
  <c r="AM6" i="7"/>
  <c r="Q6" i="7"/>
  <c r="P6" i="7"/>
  <c r="O605" i="5"/>
  <c r="J605" i="5"/>
  <c r="I605" i="5"/>
  <c r="K605" i="5" s="1"/>
  <c r="N605" i="5" s="1"/>
  <c r="O604" i="5"/>
  <c r="J604" i="5"/>
  <c r="I604" i="5"/>
  <c r="K604" i="5" s="1"/>
  <c r="N604" i="5" s="1"/>
  <c r="O603" i="5"/>
  <c r="J603" i="5"/>
  <c r="I603" i="5"/>
  <c r="O602" i="5"/>
  <c r="J602" i="5"/>
  <c r="I602" i="5"/>
  <c r="O601" i="5"/>
  <c r="J601" i="5"/>
  <c r="I601" i="5"/>
  <c r="O600" i="5"/>
  <c r="J600" i="5"/>
  <c r="I600" i="5"/>
  <c r="O599" i="5"/>
  <c r="J599" i="5"/>
  <c r="I599" i="5"/>
  <c r="O598" i="5"/>
  <c r="J598" i="5"/>
  <c r="I598" i="5"/>
  <c r="O597" i="5"/>
  <c r="J597" i="5"/>
  <c r="I597" i="5"/>
  <c r="K597" i="5" s="1"/>
  <c r="N597" i="5" s="1"/>
  <c r="O596" i="5"/>
  <c r="J596" i="5"/>
  <c r="I596" i="5"/>
  <c r="K596" i="5" s="1"/>
  <c r="N596" i="5" s="1"/>
  <c r="O595" i="5"/>
  <c r="J595" i="5"/>
  <c r="I595" i="5"/>
  <c r="O594" i="5"/>
  <c r="J594" i="5"/>
  <c r="I594" i="5"/>
  <c r="O593" i="5"/>
  <c r="J593" i="5"/>
  <c r="I593" i="5"/>
  <c r="O592" i="5"/>
  <c r="J592" i="5"/>
  <c r="I592" i="5"/>
  <c r="O591" i="5"/>
  <c r="J591" i="5"/>
  <c r="I591" i="5"/>
  <c r="O590" i="5"/>
  <c r="J590" i="5"/>
  <c r="I590" i="5"/>
  <c r="O589" i="5"/>
  <c r="J589" i="5"/>
  <c r="I589" i="5"/>
  <c r="K589" i="5" s="1"/>
  <c r="N589" i="5" s="1"/>
  <c r="O588" i="5"/>
  <c r="J588" i="5"/>
  <c r="I588" i="5"/>
  <c r="K588" i="5" s="1"/>
  <c r="N588" i="5" s="1"/>
  <c r="O587" i="5"/>
  <c r="J587" i="5"/>
  <c r="I587" i="5"/>
  <c r="O586" i="5"/>
  <c r="J586" i="5"/>
  <c r="I586" i="5"/>
  <c r="O585" i="5"/>
  <c r="J585" i="5"/>
  <c r="I585" i="5"/>
  <c r="O584" i="5"/>
  <c r="J584" i="5"/>
  <c r="I584" i="5"/>
  <c r="O583" i="5"/>
  <c r="J583" i="5"/>
  <c r="I583" i="5"/>
  <c r="O582" i="5"/>
  <c r="J582" i="5"/>
  <c r="I582" i="5"/>
  <c r="K582" i="5" s="1"/>
  <c r="N582" i="5" s="1"/>
  <c r="O581" i="5"/>
  <c r="J581" i="5"/>
  <c r="I581" i="5"/>
  <c r="K581" i="5" s="1"/>
  <c r="N581" i="5" s="1"/>
  <c r="O580" i="5"/>
  <c r="J580" i="5"/>
  <c r="I580" i="5"/>
  <c r="K580" i="5" s="1"/>
  <c r="N580" i="5" s="1"/>
  <c r="O579" i="5"/>
  <c r="J579" i="5"/>
  <c r="I579" i="5"/>
  <c r="O578" i="5"/>
  <c r="J578" i="5"/>
  <c r="I578" i="5"/>
  <c r="O577" i="5"/>
  <c r="J577" i="5"/>
  <c r="I577" i="5"/>
  <c r="O576" i="5"/>
  <c r="J576" i="5"/>
  <c r="I576" i="5"/>
  <c r="O575" i="5"/>
  <c r="J575" i="5"/>
  <c r="I575" i="5"/>
  <c r="O574" i="5"/>
  <c r="J574" i="5"/>
  <c r="I574" i="5"/>
  <c r="K574" i="5" s="1"/>
  <c r="N574" i="5" s="1"/>
  <c r="O573" i="5"/>
  <c r="J573" i="5"/>
  <c r="I573" i="5"/>
  <c r="K573" i="5" s="1"/>
  <c r="N573" i="5" s="1"/>
  <c r="O572" i="5"/>
  <c r="J572" i="5"/>
  <c r="I572" i="5"/>
  <c r="K572" i="5" s="1"/>
  <c r="N572" i="5" s="1"/>
  <c r="O571" i="5"/>
  <c r="J571" i="5"/>
  <c r="I571" i="5"/>
  <c r="O570" i="5"/>
  <c r="J570" i="5"/>
  <c r="I570" i="5"/>
  <c r="O569" i="5"/>
  <c r="J569" i="5"/>
  <c r="I569" i="5"/>
  <c r="O568" i="5"/>
  <c r="J568" i="5"/>
  <c r="I568" i="5"/>
  <c r="O567" i="5"/>
  <c r="J567" i="5"/>
  <c r="I567" i="5"/>
  <c r="O566" i="5"/>
  <c r="J566" i="5"/>
  <c r="I566" i="5"/>
  <c r="K566" i="5" s="1"/>
  <c r="N566" i="5" s="1"/>
  <c r="O565" i="5"/>
  <c r="J565" i="5"/>
  <c r="I565" i="5"/>
  <c r="O564" i="5"/>
  <c r="J564" i="5"/>
  <c r="I564" i="5"/>
  <c r="K564" i="5" s="1"/>
  <c r="N564" i="5" s="1"/>
  <c r="O563" i="5"/>
  <c r="J563" i="5"/>
  <c r="I563" i="5"/>
  <c r="O562" i="5"/>
  <c r="J562" i="5"/>
  <c r="I562" i="5"/>
  <c r="O561" i="5"/>
  <c r="J561" i="5"/>
  <c r="I561" i="5"/>
  <c r="O560" i="5"/>
  <c r="J560" i="5"/>
  <c r="I560" i="5"/>
  <c r="O559" i="5"/>
  <c r="J559" i="5"/>
  <c r="I559" i="5"/>
  <c r="O558" i="5"/>
  <c r="J558" i="5"/>
  <c r="I558" i="5"/>
  <c r="K558" i="5" s="1"/>
  <c r="N558" i="5" s="1"/>
  <c r="O557" i="5"/>
  <c r="J557" i="5"/>
  <c r="I557" i="5"/>
  <c r="O556" i="5"/>
  <c r="J556" i="5"/>
  <c r="I556" i="5"/>
  <c r="K556" i="5" s="1"/>
  <c r="N556" i="5" s="1"/>
  <c r="O555" i="5"/>
  <c r="J555" i="5"/>
  <c r="I555" i="5"/>
  <c r="O554" i="5"/>
  <c r="J554" i="5"/>
  <c r="I554" i="5"/>
  <c r="O553" i="5"/>
  <c r="J553" i="5"/>
  <c r="I553" i="5"/>
  <c r="O552" i="5"/>
  <c r="J552" i="5"/>
  <c r="I552" i="5"/>
  <c r="O551" i="5"/>
  <c r="J551" i="5"/>
  <c r="I551" i="5"/>
  <c r="O550" i="5"/>
  <c r="J550" i="5"/>
  <c r="I550" i="5"/>
  <c r="O549" i="5"/>
  <c r="J549" i="5"/>
  <c r="I549" i="5"/>
  <c r="O548" i="5"/>
  <c r="J548" i="5"/>
  <c r="I548" i="5"/>
  <c r="O547" i="5"/>
  <c r="J547" i="5"/>
  <c r="I547" i="5"/>
  <c r="O546" i="5"/>
  <c r="J546" i="5"/>
  <c r="I546" i="5"/>
  <c r="O545" i="5"/>
  <c r="J545" i="5"/>
  <c r="I545" i="5"/>
  <c r="O544" i="5"/>
  <c r="J544" i="5"/>
  <c r="I544" i="5"/>
  <c r="O543" i="5"/>
  <c r="J543" i="5"/>
  <c r="I543" i="5"/>
  <c r="O542" i="5"/>
  <c r="J542" i="5"/>
  <c r="I542" i="5"/>
  <c r="O541" i="5"/>
  <c r="J541" i="5"/>
  <c r="I541" i="5"/>
  <c r="O540" i="5"/>
  <c r="J540" i="5"/>
  <c r="I540" i="5"/>
  <c r="K540" i="5" s="1"/>
  <c r="N540" i="5" s="1"/>
  <c r="O539" i="5"/>
  <c r="J539" i="5"/>
  <c r="I539" i="5"/>
  <c r="O538" i="5"/>
  <c r="J538" i="5"/>
  <c r="I538" i="5"/>
  <c r="O537" i="5"/>
  <c r="J537" i="5"/>
  <c r="I537" i="5"/>
  <c r="O536" i="5"/>
  <c r="J536" i="5"/>
  <c r="I536" i="5"/>
  <c r="O535" i="5"/>
  <c r="J535" i="5"/>
  <c r="I535" i="5"/>
  <c r="O534" i="5"/>
  <c r="J534" i="5"/>
  <c r="I534" i="5"/>
  <c r="O533" i="5"/>
  <c r="J533" i="5"/>
  <c r="I533" i="5"/>
  <c r="O532" i="5"/>
  <c r="J532" i="5"/>
  <c r="I532" i="5"/>
  <c r="K532" i="5" s="1"/>
  <c r="N532" i="5" s="1"/>
  <c r="O531" i="5"/>
  <c r="J531" i="5"/>
  <c r="I531" i="5"/>
  <c r="O530" i="5"/>
  <c r="J530" i="5"/>
  <c r="I530" i="5"/>
  <c r="O529" i="5"/>
  <c r="J529" i="5"/>
  <c r="I529" i="5"/>
  <c r="O528" i="5"/>
  <c r="J528" i="5"/>
  <c r="I528" i="5"/>
  <c r="O527" i="5"/>
  <c r="J527" i="5"/>
  <c r="I527" i="5"/>
  <c r="O526" i="5"/>
  <c r="J526" i="5"/>
  <c r="I526" i="5"/>
  <c r="O525" i="5"/>
  <c r="J525" i="5"/>
  <c r="I525" i="5"/>
  <c r="O524" i="5"/>
  <c r="J524" i="5"/>
  <c r="I524" i="5"/>
  <c r="K524" i="5" s="1"/>
  <c r="N524" i="5" s="1"/>
  <c r="O523" i="5"/>
  <c r="J523" i="5"/>
  <c r="I523" i="5"/>
  <c r="O522" i="5"/>
  <c r="J522" i="5"/>
  <c r="I522" i="5"/>
  <c r="O521" i="5"/>
  <c r="J521" i="5"/>
  <c r="I521" i="5"/>
  <c r="O520" i="5"/>
  <c r="J520" i="5"/>
  <c r="I520" i="5"/>
  <c r="O519" i="5"/>
  <c r="J519" i="5"/>
  <c r="I519" i="5"/>
  <c r="O518" i="5"/>
  <c r="J518" i="5"/>
  <c r="I518" i="5"/>
  <c r="O517" i="5"/>
  <c r="J517" i="5"/>
  <c r="I517" i="5"/>
  <c r="O516" i="5"/>
  <c r="J516" i="5"/>
  <c r="I516" i="5"/>
  <c r="K516" i="5" s="1"/>
  <c r="N516" i="5" s="1"/>
  <c r="O515" i="5"/>
  <c r="J515" i="5"/>
  <c r="I515" i="5"/>
  <c r="O514" i="5"/>
  <c r="J514" i="5"/>
  <c r="I514" i="5"/>
  <c r="O513" i="5"/>
  <c r="J513" i="5"/>
  <c r="I513" i="5"/>
  <c r="O512" i="5"/>
  <c r="J512" i="5"/>
  <c r="I512" i="5"/>
  <c r="O511" i="5"/>
  <c r="J511" i="5"/>
  <c r="I511" i="5"/>
  <c r="O510" i="5"/>
  <c r="J510" i="5"/>
  <c r="I510" i="5"/>
  <c r="K510" i="5" s="1"/>
  <c r="N510" i="5" s="1"/>
  <c r="O509" i="5"/>
  <c r="J509" i="5"/>
  <c r="I509" i="5"/>
  <c r="O508" i="5"/>
  <c r="J508" i="5"/>
  <c r="I508" i="5"/>
  <c r="K508" i="5" s="1"/>
  <c r="N508" i="5" s="1"/>
  <c r="O507" i="5"/>
  <c r="J507" i="5"/>
  <c r="I507" i="5"/>
  <c r="O506" i="5"/>
  <c r="J506" i="5"/>
  <c r="I506" i="5"/>
  <c r="O505" i="5"/>
  <c r="J505" i="5"/>
  <c r="I505" i="5"/>
  <c r="O504" i="5"/>
  <c r="J504" i="5"/>
  <c r="I504" i="5"/>
  <c r="O503" i="5"/>
  <c r="J503" i="5"/>
  <c r="I503" i="5"/>
  <c r="O502" i="5"/>
  <c r="J502" i="5"/>
  <c r="I502" i="5"/>
  <c r="O501" i="5"/>
  <c r="J501" i="5"/>
  <c r="I501" i="5"/>
  <c r="O500" i="5"/>
  <c r="J500" i="5"/>
  <c r="I500" i="5"/>
  <c r="K500" i="5" s="1"/>
  <c r="N500" i="5" s="1"/>
  <c r="O499" i="5"/>
  <c r="J499" i="5"/>
  <c r="I499" i="5"/>
  <c r="O498" i="5"/>
  <c r="J498" i="5"/>
  <c r="I498" i="5"/>
  <c r="O497" i="5"/>
  <c r="J497" i="5"/>
  <c r="I497" i="5"/>
  <c r="O496" i="5"/>
  <c r="J496" i="5"/>
  <c r="I496" i="5"/>
  <c r="O495" i="5"/>
  <c r="J495" i="5"/>
  <c r="I495" i="5"/>
  <c r="K495" i="5" s="1"/>
  <c r="N495" i="5" s="1"/>
  <c r="O494" i="5"/>
  <c r="J494" i="5"/>
  <c r="I494" i="5"/>
  <c r="K494" i="5" s="1"/>
  <c r="N494" i="5" s="1"/>
  <c r="O493" i="5"/>
  <c r="J493" i="5"/>
  <c r="I493" i="5"/>
  <c r="O492" i="5"/>
  <c r="J492" i="5"/>
  <c r="I492" i="5"/>
  <c r="O491" i="5"/>
  <c r="J491" i="5"/>
  <c r="I491" i="5"/>
  <c r="O490" i="5"/>
  <c r="J490" i="5"/>
  <c r="I490" i="5"/>
  <c r="O489" i="5"/>
  <c r="J489" i="5"/>
  <c r="I489" i="5"/>
  <c r="O488" i="5"/>
  <c r="J488" i="5"/>
  <c r="I488" i="5"/>
  <c r="O487" i="5"/>
  <c r="J487" i="5"/>
  <c r="I487" i="5"/>
  <c r="O486" i="5"/>
  <c r="J486" i="5"/>
  <c r="I486" i="5"/>
  <c r="O485" i="5"/>
  <c r="J485" i="5"/>
  <c r="I485" i="5"/>
  <c r="O484" i="5"/>
  <c r="J484" i="5"/>
  <c r="I484" i="5"/>
  <c r="O483" i="5"/>
  <c r="K483" i="5"/>
  <c r="N483" i="5" s="1"/>
  <c r="J483" i="5"/>
  <c r="I483" i="5"/>
  <c r="O482" i="5"/>
  <c r="J482" i="5"/>
  <c r="I482" i="5"/>
  <c r="O481" i="5"/>
  <c r="J481" i="5"/>
  <c r="I481" i="5"/>
  <c r="O480" i="5"/>
  <c r="J480" i="5"/>
  <c r="I480" i="5"/>
  <c r="K480" i="5" s="1"/>
  <c r="N480" i="5" s="1"/>
  <c r="O479" i="5"/>
  <c r="J479" i="5"/>
  <c r="I479" i="5"/>
  <c r="K479" i="5" s="1"/>
  <c r="N479" i="5" s="1"/>
  <c r="O478" i="5"/>
  <c r="K478" i="5"/>
  <c r="N478" i="5" s="1"/>
  <c r="J478" i="5"/>
  <c r="I478" i="5"/>
  <c r="O477" i="5"/>
  <c r="J477" i="5"/>
  <c r="I477" i="5"/>
  <c r="O476" i="5"/>
  <c r="J476" i="5"/>
  <c r="I476" i="5"/>
  <c r="O475" i="5"/>
  <c r="J475" i="5"/>
  <c r="I475" i="5"/>
  <c r="O474" i="5"/>
  <c r="J474" i="5"/>
  <c r="I474" i="5"/>
  <c r="K474" i="5" s="1"/>
  <c r="N474" i="5" s="1"/>
  <c r="O473" i="5"/>
  <c r="J473" i="5"/>
  <c r="I473" i="5"/>
  <c r="O472" i="5"/>
  <c r="J472" i="5"/>
  <c r="I472" i="5"/>
  <c r="O471" i="5"/>
  <c r="J471" i="5"/>
  <c r="I471" i="5"/>
  <c r="O470" i="5"/>
  <c r="J470" i="5"/>
  <c r="I470" i="5"/>
  <c r="K470" i="5" s="1"/>
  <c r="N470" i="5" s="1"/>
  <c r="O469" i="5"/>
  <c r="J469" i="5"/>
  <c r="I469" i="5"/>
  <c r="O468" i="5"/>
  <c r="J468" i="5"/>
  <c r="I468" i="5"/>
  <c r="O467" i="5"/>
  <c r="J467" i="5"/>
  <c r="I467" i="5"/>
  <c r="O466" i="5"/>
  <c r="J466" i="5"/>
  <c r="I466" i="5"/>
  <c r="O465" i="5"/>
  <c r="J465" i="5"/>
  <c r="I465" i="5"/>
  <c r="O464" i="5"/>
  <c r="J464" i="5"/>
  <c r="I464" i="5"/>
  <c r="O463" i="5"/>
  <c r="J463" i="5"/>
  <c r="I463" i="5"/>
  <c r="O462" i="5"/>
  <c r="J462" i="5"/>
  <c r="I462" i="5"/>
  <c r="K462" i="5" s="1"/>
  <c r="N462" i="5" s="1"/>
  <c r="O461" i="5"/>
  <c r="J461" i="5"/>
  <c r="I461" i="5"/>
  <c r="O460" i="5"/>
  <c r="J460" i="5"/>
  <c r="I460" i="5"/>
  <c r="O459" i="5"/>
  <c r="J459" i="5"/>
  <c r="I459" i="5"/>
  <c r="O458" i="5"/>
  <c r="J458" i="5"/>
  <c r="I458" i="5"/>
  <c r="O457" i="5"/>
  <c r="J457" i="5"/>
  <c r="I457" i="5"/>
  <c r="O456" i="5"/>
  <c r="J456" i="5"/>
  <c r="I456" i="5"/>
  <c r="O455" i="5"/>
  <c r="J455" i="5"/>
  <c r="I455" i="5"/>
  <c r="O454" i="5"/>
  <c r="J454" i="5"/>
  <c r="I454" i="5"/>
  <c r="K454" i="5" s="1"/>
  <c r="N454" i="5" s="1"/>
  <c r="O453" i="5"/>
  <c r="J453" i="5"/>
  <c r="I453" i="5"/>
  <c r="K453" i="5" s="1"/>
  <c r="N453" i="5" s="1"/>
  <c r="O452" i="5"/>
  <c r="J452" i="5"/>
  <c r="I452" i="5"/>
  <c r="O451" i="5"/>
  <c r="J451" i="5"/>
  <c r="I451" i="5"/>
  <c r="O450" i="5"/>
  <c r="J450" i="5"/>
  <c r="I450" i="5"/>
  <c r="O449" i="5"/>
  <c r="J449" i="5"/>
  <c r="I449" i="5"/>
  <c r="O448" i="5"/>
  <c r="J448" i="5"/>
  <c r="I448" i="5"/>
  <c r="O447" i="5"/>
  <c r="J447" i="5"/>
  <c r="I447" i="5"/>
  <c r="O446" i="5"/>
  <c r="J446" i="5"/>
  <c r="I446" i="5"/>
  <c r="K446" i="5" s="1"/>
  <c r="N446" i="5" s="1"/>
  <c r="O445" i="5"/>
  <c r="J445" i="5"/>
  <c r="I445" i="5"/>
  <c r="K445" i="5" s="1"/>
  <c r="N445" i="5" s="1"/>
  <c r="O444" i="5"/>
  <c r="J444" i="5"/>
  <c r="I444" i="5"/>
  <c r="O443" i="5"/>
  <c r="J443" i="5"/>
  <c r="I443" i="5"/>
  <c r="O442" i="5"/>
  <c r="J442" i="5"/>
  <c r="I442" i="5"/>
  <c r="O441" i="5"/>
  <c r="J441" i="5"/>
  <c r="I441" i="5"/>
  <c r="O440" i="5"/>
  <c r="J440" i="5"/>
  <c r="I440" i="5"/>
  <c r="O439" i="5"/>
  <c r="J439" i="5"/>
  <c r="I439" i="5"/>
  <c r="O438" i="5"/>
  <c r="J438" i="5"/>
  <c r="I438" i="5"/>
  <c r="K438" i="5" s="1"/>
  <c r="N438" i="5" s="1"/>
  <c r="O437" i="5"/>
  <c r="J437" i="5"/>
  <c r="I437" i="5"/>
  <c r="K437" i="5" s="1"/>
  <c r="N437" i="5" s="1"/>
  <c r="O436" i="5"/>
  <c r="J436" i="5"/>
  <c r="I436" i="5"/>
  <c r="O435" i="5"/>
  <c r="J435" i="5"/>
  <c r="I435" i="5"/>
  <c r="O434" i="5"/>
  <c r="J434" i="5"/>
  <c r="I434" i="5"/>
  <c r="O433" i="5"/>
  <c r="J433" i="5"/>
  <c r="I433" i="5"/>
  <c r="O432" i="5"/>
  <c r="J432" i="5"/>
  <c r="I432" i="5"/>
  <c r="O431" i="5"/>
  <c r="J431" i="5"/>
  <c r="I431" i="5"/>
  <c r="O430" i="5"/>
  <c r="J430" i="5"/>
  <c r="I430" i="5"/>
  <c r="K430" i="5" s="1"/>
  <c r="N430" i="5" s="1"/>
  <c r="O429" i="5"/>
  <c r="J429" i="5"/>
  <c r="I429" i="5"/>
  <c r="K429" i="5" s="1"/>
  <c r="N429" i="5" s="1"/>
  <c r="O428" i="5"/>
  <c r="J428" i="5"/>
  <c r="I428" i="5"/>
  <c r="O427" i="5"/>
  <c r="J427" i="5"/>
  <c r="I427" i="5"/>
  <c r="O426" i="5"/>
  <c r="J426" i="5"/>
  <c r="I426" i="5"/>
  <c r="O425" i="5"/>
  <c r="J425" i="5"/>
  <c r="I425" i="5"/>
  <c r="O424" i="5"/>
  <c r="J424" i="5"/>
  <c r="I424" i="5"/>
  <c r="O423" i="5"/>
  <c r="J423" i="5"/>
  <c r="I423" i="5"/>
  <c r="O422" i="5"/>
  <c r="J422" i="5"/>
  <c r="I422" i="5"/>
  <c r="K422" i="5" s="1"/>
  <c r="N422" i="5" s="1"/>
  <c r="O421" i="5"/>
  <c r="J421" i="5"/>
  <c r="I421" i="5"/>
  <c r="K421" i="5" s="1"/>
  <c r="N421" i="5" s="1"/>
  <c r="O420" i="5"/>
  <c r="J420" i="5"/>
  <c r="I420" i="5"/>
  <c r="O419" i="5"/>
  <c r="J419" i="5"/>
  <c r="I419" i="5"/>
  <c r="O418" i="5"/>
  <c r="J418" i="5"/>
  <c r="I418" i="5"/>
  <c r="O417" i="5"/>
  <c r="J417" i="5"/>
  <c r="I417" i="5"/>
  <c r="O416" i="5"/>
  <c r="J416" i="5"/>
  <c r="I416" i="5"/>
  <c r="O415" i="5"/>
  <c r="J415" i="5"/>
  <c r="I415" i="5"/>
  <c r="O414" i="5"/>
  <c r="J414" i="5"/>
  <c r="I414" i="5"/>
  <c r="K414" i="5" s="1"/>
  <c r="N414" i="5" s="1"/>
  <c r="O413" i="5"/>
  <c r="J413" i="5"/>
  <c r="I413" i="5"/>
  <c r="K413" i="5" s="1"/>
  <c r="N413" i="5" s="1"/>
  <c r="O412" i="5"/>
  <c r="J412" i="5"/>
  <c r="I412" i="5"/>
  <c r="O411" i="5"/>
  <c r="J411" i="5"/>
  <c r="I411" i="5"/>
  <c r="O410" i="5"/>
  <c r="J410" i="5"/>
  <c r="I410" i="5"/>
  <c r="O409" i="5"/>
  <c r="J409" i="5"/>
  <c r="I409" i="5"/>
  <c r="O408" i="5"/>
  <c r="J408" i="5"/>
  <c r="I408" i="5"/>
  <c r="O407" i="5"/>
  <c r="J407" i="5"/>
  <c r="I407" i="5"/>
  <c r="O406" i="5"/>
  <c r="J406" i="5"/>
  <c r="I406" i="5"/>
  <c r="K406" i="5" s="1"/>
  <c r="N406" i="5" s="1"/>
  <c r="O405" i="5"/>
  <c r="J405" i="5"/>
  <c r="I405" i="5"/>
  <c r="K405" i="5" s="1"/>
  <c r="N405" i="5" s="1"/>
  <c r="O404" i="5"/>
  <c r="J404" i="5"/>
  <c r="I404" i="5"/>
  <c r="O403" i="5"/>
  <c r="J403" i="5"/>
  <c r="I403" i="5"/>
  <c r="O402" i="5"/>
  <c r="J402" i="5"/>
  <c r="I402" i="5"/>
  <c r="O401" i="5"/>
  <c r="J401" i="5"/>
  <c r="I401" i="5"/>
  <c r="O400" i="5"/>
  <c r="J400" i="5"/>
  <c r="I400" i="5"/>
  <c r="O399" i="5"/>
  <c r="J399" i="5"/>
  <c r="I399" i="5"/>
  <c r="O398" i="5"/>
  <c r="J398" i="5"/>
  <c r="I398" i="5"/>
  <c r="K398" i="5" s="1"/>
  <c r="N398" i="5" s="1"/>
  <c r="O397" i="5"/>
  <c r="J397" i="5"/>
  <c r="I397" i="5"/>
  <c r="K397" i="5" s="1"/>
  <c r="N397" i="5" s="1"/>
  <c r="O396" i="5"/>
  <c r="J396" i="5"/>
  <c r="I396" i="5"/>
  <c r="O395" i="5"/>
  <c r="J395" i="5"/>
  <c r="I395" i="5"/>
  <c r="O394" i="5"/>
  <c r="J394" i="5"/>
  <c r="I394" i="5"/>
  <c r="O393" i="5"/>
  <c r="J393" i="5"/>
  <c r="I393" i="5"/>
  <c r="O392" i="5"/>
  <c r="J392" i="5"/>
  <c r="I392" i="5"/>
  <c r="O391" i="5"/>
  <c r="J391" i="5"/>
  <c r="I391" i="5"/>
  <c r="O390" i="5"/>
  <c r="J390" i="5"/>
  <c r="I390" i="5"/>
  <c r="O389" i="5"/>
  <c r="J389" i="5"/>
  <c r="I389" i="5"/>
  <c r="K389" i="5" s="1"/>
  <c r="N389" i="5" s="1"/>
  <c r="O388" i="5"/>
  <c r="J388" i="5"/>
  <c r="I388" i="5"/>
  <c r="O387" i="5"/>
  <c r="J387" i="5"/>
  <c r="I387" i="5"/>
  <c r="O386" i="5"/>
  <c r="J386" i="5"/>
  <c r="I386" i="5"/>
  <c r="O385" i="5"/>
  <c r="J385" i="5"/>
  <c r="I385" i="5"/>
  <c r="O384" i="5"/>
  <c r="J384" i="5"/>
  <c r="I384" i="5"/>
  <c r="O383" i="5"/>
  <c r="J383" i="5"/>
  <c r="I383" i="5"/>
  <c r="O382" i="5"/>
  <c r="J382" i="5"/>
  <c r="I382" i="5"/>
  <c r="K382" i="5" s="1"/>
  <c r="N382" i="5" s="1"/>
  <c r="O381" i="5"/>
  <c r="J381" i="5"/>
  <c r="I381" i="5"/>
  <c r="K381" i="5" s="1"/>
  <c r="N381" i="5" s="1"/>
  <c r="O380" i="5"/>
  <c r="J380" i="5"/>
  <c r="I380" i="5"/>
  <c r="O379" i="5"/>
  <c r="J379" i="5"/>
  <c r="I379" i="5"/>
  <c r="O378" i="5"/>
  <c r="J378" i="5"/>
  <c r="I378" i="5"/>
  <c r="O377" i="5"/>
  <c r="J377" i="5"/>
  <c r="I377" i="5"/>
  <c r="O376" i="5"/>
  <c r="J376" i="5"/>
  <c r="I376" i="5"/>
  <c r="O375" i="5"/>
  <c r="J375" i="5"/>
  <c r="I375" i="5"/>
  <c r="O374" i="5"/>
  <c r="J374" i="5"/>
  <c r="I374" i="5"/>
  <c r="O373" i="5"/>
  <c r="J373" i="5"/>
  <c r="I373" i="5"/>
  <c r="O372" i="5"/>
  <c r="J372" i="5"/>
  <c r="I372" i="5"/>
  <c r="O371" i="5"/>
  <c r="J371" i="5"/>
  <c r="I371" i="5"/>
  <c r="O370" i="5"/>
  <c r="J370" i="5"/>
  <c r="I370" i="5"/>
  <c r="O369" i="5"/>
  <c r="J369" i="5"/>
  <c r="K369" i="5" s="1"/>
  <c r="N369" i="5" s="1"/>
  <c r="I369" i="5"/>
  <c r="O368" i="5"/>
  <c r="J368" i="5"/>
  <c r="I368" i="5"/>
  <c r="O367" i="5"/>
  <c r="J367" i="5"/>
  <c r="I367" i="5"/>
  <c r="O366" i="5"/>
  <c r="J366" i="5"/>
  <c r="I366" i="5"/>
  <c r="O365" i="5"/>
  <c r="J365" i="5"/>
  <c r="I365" i="5"/>
  <c r="O364" i="5"/>
  <c r="J364" i="5"/>
  <c r="I364" i="5"/>
  <c r="O363" i="5"/>
  <c r="J363" i="5"/>
  <c r="I363" i="5"/>
  <c r="O362" i="5"/>
  <c r="J362" i="5"/>
  <c r="I362" i="5"/>
  <c r="O361" i="5"/>
  <c r="J361" i="5"/>
  <c r="I361" i="5"/>
  <c r="O360" i="5"/>
  <c r="J360" i="5"/>
  <c r="I360" i="5"/>
  <c r="O359" i="5"/>
  <c r="J359" i="5"/>
  <c r="I359" i="5"/>
  <c r="O358" i="5"/>
  <c r="J358" i="5"/>
  <c r="I358" i="5"/>
  <c r="O357" i="5"/>
  <c r="J357" i="5"/>
  <c r="I357" i="5"/>
  <c r="O356" i="5"/>
  <c r="J356" i="5"/>
  <c r="I356" i="5"/>
  <c r="O355" i="5"/>
  <c r="J355" i="5"/>
  <c r="I355" i="5"/>
  <c r="O354" i="5"/>
  <c r="J354" i="5"/>
  <c r="I354" i="5"/>
  <c r="O353" i="5"/>
  <c r="J353" i="5"/>
  <c r="I353" i="5"/>
  <c r="O352" i="5"/>
  <c r="J352" i="5"/>
  <c r="I352" i="5"/>
  <c r="O351" i="5"/>
  <c r="J351" i="5"/>
  <c r="I351" i="5"/>
  <c r="O350" i="5"/>
  <c r="J350" i="5"/>
  <c r="I350" i="5"/>
  <c r="O349" i="5"/>
  <c r="J349" i="5"/>
  <c r="I349" i="5"/>
  <c r="O348" i="5"/>
  <c r="J348" i="5"/>
  <c r="I348" i="5"/>
  <c r="O347" i="5"/>
  <c r="J347" i="5"/>
  <c r="I347" i="5"/>
  <c r="O346" i="5"/>
  <c r="J346" i="5"/>
  <c r="I346" i="5"/>
  <c r="O345" i="5"/>
  <c r="J345" i="5"/>
  <c r="I345" i="5"/>
  <c r="O344" i="5"/>
  <c r="J344" i="5"/>
  <c r="I344" i="5"/>
  <c r="O343" i="5"/>
  <c r="J343" i="5"/>
  <c r="I343" i="5"/>
  <c r="O342" i="5"/>
  <c r="J342" i="5"/>
  <c r="I342" i="5"/>
  <c r="O341" i="5"/>
  <c r="J341" i="5"/>
  <c r="I341" i="5"/>
  <c r="O340" i="5"/>
  <c r="J340" i="5"/>
  <c r="I340" i="5"/>
  <c r="O339" i="5"/>
  <c r="J339" i="5"/>
  <c r="I339" i="5"/>
  <c r="O338" i="5"/>
  <c r="J338" i="5"/>
  <c r="I338" i="5"/>
  <c r="O337" i="5"/>
  <c r="J337" i="5"/>
  <c r="I337" i="5"/>
  <c r="O336" i="5"/>
  <c r="J336" i="5"/>
  <c r="I336" i="5"/>
  <c r="O335" i="5"/>
  <c r="J335" i="5"/>
  <c r="I335" i="5"/>
  <c r="O334" i="5"/>
  <c r="J334" i="5"/>
  <c r="I334" i="5"/>
  <c r="O333" i="5"/>
  <c r="J333" i="5"/>
  <c r="I333" i="5"/>
  <c r="O332" i="5"/>
  <c r="J332" i="5"/>
  <c r="I332" i="5"/>
  <c r="O331" i="5"/>
  <c r="J331" i="5"/>
  <c r="I331" i="5"/>
  <c r="O330" i="5"/>
  <c r="J330" i="5"/>
  <c r="I330" i="5"/>
  <c r="O329" i="5"/>
  <c r="J329" i="5"/>
  <c r="I329" i="5"/>
  <c r="O328" i="5"/>
  <c r="J328" i="5"/>
  <c r="I328" i="5"/>
  <c r="O327" i="5"/>
  <c r="J327" i="5"/>
  <c r="I327" i="5"/>
  <c r="O326" i="5"/>
  <c r="J326" i="5"/>
  <c r="I326" i="5"/>
  <c r="O325" i="5"/>
  <c r="J325" i="5"/>
  <c r="I325" i="5"/>
  <c r="O324" i="5"/>
  <c r="J324" i="5"/>
  <c r="I324" i="5"/>
  <c r="O323" i="5"/>
  <c r="J323" i="5"/>
  <c r="I323" i="5"/>
  <c r="O322" i="5"/>
  <c r="J322" i="5"/>
  <c r="I322" i="5"/>
  <c r="O321" i="5"/>
  <c r="J321" i="5"/>
  <c r="I321" i="5"/>
  <c r="O320" i="5"/>
  <c r="J320" i="5"/>
  <c r="I320" i="5"/>
  <c r="O319" i="5"/>
  <c r="J319" i="5"/>
  <c r="I319" i="5"/>
  <c r="O318" i="5"/>
  <c r="J318" i="5"/>
  <c r="I318" i="5"/>
  <c r="K318" i="5" s="1"/>
  <c r="N318" i="5" s="1"/>
  <c r="O317" i="5"/>
  <c r="J317" i="5"/>
  <c r="I317" i="5"/>
  <c r="O316" i="5"/>
  <c r="J316" i="5"/>
  <c r="I316" i="5"/>
  <c r="O315" i="5"/>
  <c r="J315" i="5"/>
  <c r="I315" i="5"/>
  <c r="O314" i="5"/>
  <c r="J314" i="5"/>
  <c r="I314" i="5"/>
  <c r="O313" i="5"/>
  <c r="J313" i="5"/>
  <c r="I313" i="5"/>
  <c r="O312" i="5"/>
  <c r="J312" i="5"/>
  <c r="I312" i="5"/>
  <c r="O311" i="5"/>
  <c r="J311" i="5"/>
  <c r="I311" i="5"/>
  <c r="O310" i="5"/>
  <c r="J310" i="5"/>
  <c r="I310" i="5"/>
  <c r="O309" i="5"/>
  <c r="J309" i="5"/>
  <c r="I309" i="5"/>
  <c r="O308" i="5"/>
  <c r="J308" i="5"/>
  <c r="I308" i="5"/>
  <c r="K308" i="5" s="1"/>
  <c r="N308" i="5" s="1"/>
  <c r="O307" i="5"/>
  <c r="J307" i="5"/>
  <c r="I307" i="5"/>
  <c r="O306" i="5"/>
  <c r="J306" i="5"/>
  <c r="I306" i="5"/>
  <c r="O305" i="5"/>
  <c r="J305" i="5"/>
  <c r="I305" i="5"/>
  <c r="O304" i="5"/>
  <c r="J304" i="5"/>
  <c r="I304" i="5"/>
  <c r="O303" i="5"/>
  <c r="J303" i="5"/>
  <c r="I303" i="5"/>
  <c r="O302" i="5"/>
  <c r="J302" i="5"/>
  <c r="I302" i="5"/>
  <c r="O301" i="5"/>
  <c r="J301" i="5"/>
  <c r="I301" i="5"/>
  <c r="O300" i="5"/>
  <c r="J300" i="5"/>
  <c r="I300" i="5"/>
  <c r="K300" i="5" s="1"/>
  <c r="N300" i="5" s="1"/>
  <c r="O299" i="5"/>
  <c r="J299" i="5"/>
  <c r="I299" i="5"/>
  <c r="O298" i="5"/>
  <c r="J298" i="5"/>
  <c r="I298" i="5"/>
  <c r="O297" i="5"/>
  <c r="J297" i="5"/>
  <c r="I297" i="5"/>
  <c r="O296" i="5"/>
  <c r="J296" i="5"/>
  <c r="I296" i="5"/>
  <c r="O295" i="5"/>
  <c r="J295" i="5"/>
  <c r="I295" i="5"/>
  <c r="O294" i="5"/>
  <c r="J294" i="5"/>
  <c r="I294" i="5"/>
  <c r="K294" i="5" s="1"/>
  <c r="N294" i="5" s="1"/>
  <c r="O293" i="5"/>
  <c r="J293" i="5"/>
  <c r="I293" i="5"/>
  <c r="K293" i="5" s="1"/>
  <c r="N293" i="5" s="1"/>
  <c r="O292" i="5"/>
  <c r="J292" i="5"/>
  <c r="I292" i="5"/>
  <c r="K292" i="5" s="1"/>
  <c r="O291" i="5"/>
  <c r="J291" i="5"/>
  <c r="I291" i="5"/>
  <c r="O290" i="5"/>
  <c r="J290" i="5"/>
  <c r="I290" i="5"/>
  <c r="O289" i="5"/>
  <c r="J289" i="5"/>
  <c r="I289" i="5"/>
  <c r="O288" i="5"/>
  <c r="J288" i="5"/>
  <c r="I288" i="5"/>
  <c r="O287" i="5"/>
  <c r="J287" i="5"/>
  <c r="I287" i="5"/>
  <c r="O286" i="5"/>
  <c r="J286" i="5"/>
  <c r="I286" i="5"/>
  <c r="K286" i="5" s="1"/>
  <c r="O285" i="5"/>
  <c r="J285" i="5"/>
  <c r="I285" i="5"/>
  <c r="O284" i="5"/>
  <c r="J284" i="5"/>
  <c r="I284" i="5"/>
  <c r="K284" i="5" s="1"/>
  <c r="O283" i="5"/>
  <c r="J283" i="5"/>
  <c r="I283" i="5"/>
  <c r="O282" i="5"/>
  <c r="J282" i="5"/>
  <c r="I282" i="5"/>
  <c r="O281" i="5"/>
  <c r="J281" i="5"/>
  <c r="I281" i="5"/>
  <c r="O280" i="5"/>
  <c r="J280" i="5"/>
  <c r="I280" i="5"/>
  <c r="O279" i="5"/>
  <c r="J279" i="5"/>
  <c r="I279" i="5"/>
  <c r="O278" i="5"/>
  <c r="J278" i="5"/>
  <c r="I278" i="5"/>
  <c r="K278" i="5" s="1"/>
  <c r="N278" i="5" s="1"/>
  <c r="O277" i="5"/>
  <c r="J277" i="5"/>
  <c r="I277" i="5"/>
  <c r="O276" i="5"/>
  <c r="J276" i="5"/>
  <c r="I276" i="5"/>
  <c r="O275" i="5"/>
  <c r="J275" i="5"/>
  <c r="I275" i="5"/>
  <c r="O274" i="5"/>
  <c r="J274" i="5"/>
  <c r="I274" i="5"/>
  <c r="O273" i="5"/>
  <c r="J273" i="5"/>
  <c r="I273" i="5"/>
  <c r="O272" i="5"/>
  <c r="J272" i="5"/>
  <c r="I272" i="5"/>
  <c r="O271" i="5"/>
  <c r="J271" i="5"/>
  <c r="I271" i="5"/>
  <c r="O270" i="5"/>
  <c r="J270" i="5"/>
  <c r="I270" i="5"/>
  <c r="K270" i="5" s="1"/>
  <c r="N270" i="5" s="1"/>
  <c r="O269" i="5"/>
  <c r="J269" i="5"/>
  <c r="I269" i="5"/>
  <c r="K269" i="5" s="1"/>
  <c r="N269" i="5" s="1"/>
  <c r="O268" i="5"/>
  <c r="J268" i="5"/>
  <c r="I268" i="5"/>
  <c r="O267" i="5"/>
  <c r="J267" i="5"/>
  <c r="I267" i="5"/>
  <c r="O266" i="5"/>
  <c r="J266" i="5"/>
  <c r="I266" i="5"/>
  <c r="O265" i="5"/>
  <c r="J265" i="5"/>
  <c r="I265" i="5"/>
  <c r="O264" i="5"/>
  <c r="J264" i="5"/>
  <c r="I264" i="5"/>
  <c r="O263" i="5"/>
  <c r="J263" i="5"/>
  <c r="I263" i="5"/>
  <c r="O262" i="5"/>
  <c r="J262" i="5"/>
  <c r="I262" i="5"/>
  <c r="K262" i="5" s="1"/>
  <c r="N262" i="5" s="1"/>
  <c r="O261" i="5"/>
  <c r="J261" i="5"/>
  <c r="I261" i="5"/>
  <c r="O260" i="5"/>
  <c r="J260" i="5"/>
  <c r="I260" i="5"/>
  <c r="O259" i="5"/>
  <c r="J259" i="5"/>
  <c r="I259" i="5"/>
  <c r="O258" i="5"/>
  <c r="J258" i="5"/>
  <c r="I258" i="5"/>
  <c r="O257" i="5"/>
  <c r="J257" i="5"/>
  <c r="I257" i="5"/>
  <c r="O256" i="5"/>
  <c r="J256" i="5"/>
  <c r="I256" i="5"/>
  <c r="O255" i="5"/>
  <c r="J255" i="5"/>
  <c r="I255" i="5"/>
  <c r="O254" i="5"/>
  <c r="J254" i="5"/>
  <c r="I254" i="5"/>
  <c r="O253" i="5"/>
  <c r="J253" i="5"/>
  <c r="I253" i="5"/>
  <c r="O252" i="5"/>
  <c r="J252" i="5"/>
  <c r="I252" i="5"/>
  <c r="K252" i="5" s="1"/>
  <c r="N252" i="5" s="1"/>
  <c r="O251" i="5"/>
  <c r="J251" i="5"/>
  <c r="I251" i="5"/>
  <c r="O250" i="5"/>
  <c r="J250" i="5"/>
  <c r="I250" i="5"/>
  <c r="O249" i="5"/>
  <c r="J249" i="5"/>
  <c r="I249" i="5"/>
  <c r="O248" i="5"/>
  <c r="J248" i="5"/>
  <c r="I248" i="5"/>
  <c r="O247" i="5"/>
  <c r="J247" i="5"/>
  <c r="I247" i="5"/>
  <c r="O246" i="5"/>
  <c r="J246" i="5"/>
  <c r="I246" i="5"/>
  <c r="O245" i="5"/>
  <c r="J245" i="5"/>
  <c r="I245" i="5"/>
  <c r="O244" i="5"/>
  <c r="J244" i="5"/>
  <c r="I244" i="5"/>
  <c r="K244" i="5" s="1"/>
  <c r="N244" i="5" s="1"/>
  <c r="O243" i="5"/>
  <c r="J243" i="5"/>
  <c r="I243" i="5"/>
  <c r="O242" i="5"/>
  <c r="J242" i="5"/>
  <c r="I242" i="5"/>
  <c r="O241" i="5"/>
  <c r="J241" i="5"/>
  <c r="I241" i="5"/>
  <c r="O240" i="5"/>
  <c r="J240" i="5"/>
  <c r="I240" i="5"/>
  <c r="O239" i="5"/>
  <c r="J239" i="5"/>
  <c r="I239" i="5"/>
  <c r="O238" i="5"/>
  <c r="J238" i="5"/>
  <c r="I238" i="5"/>
  <c r="O237" i="5"/>
  <c r="J237" i="5"/>
  <c r="I237" i="5"/>
  <c r="O236" i="5"/>
  <c r="J236" i="5"/>
  <c r="I236" i="5"/>
  <c r="K236" i="5" s="1"/>
  <c r="N236" i="5" s="1"/>
  <c r="O235" i="5"/>
  <c r="J235" i="5"/>
  <c r="I235" i="5"/>
  <c r="O234" i="5"/>
  <c r="J234" i="5"/>
  <c r="I234" i="5"/>
  <c r="O233" i="5"/>
  <c r="J233" i="5"/>
  <c r="I233" i="5"/>
  <c r="O232" i="5"/>
  <c r="J232" i="5"/>
  <c r="I232" i="5"/>
  <c r="O231" i="5"/>
  <c r="J231" i="5"/>
  <c r="I231" i="5"/>
  <c r="O230" i="5"/>
  <c r="J230" i="5"/>
  <c r="I230" i="5"/>
  <c r="O229" i="5"/>
  <c r="J229" i="5"/>
  <c r="I229" i="5"/>
  <c r="O228" i="5"/>
  <c r="J228" i="5"/>
  <c r="I228" i="5"/>
  <c r="K228" i="5" s="1"/>
  <c r="N228" i="5" s="1"/>
  <c r="O227" i="5"/>
  <c r="J227" i="5"/>
  <c r="I227" i="5"/>
  <c r="O226" i="5"/>
  <c r="J226" i="5"/>
  <c r="I226" i="5"/>
  <c r="O225" i="5"/>
  <c r="J225" i="5"/>
  <c r="I225" i="5"/>
  <c r="O224" i="5"/>
  <c r="J224" i="5"/>
  <c r="I224" i="5"/>
  <c r="O223" i="5"/>
  <c r="J223" i="5"/>
  <c r="I223" i="5"/>
  <c r="O222" i="5"/>
  <c r="J222" i="5"/>
  <c r="I222" i="5"/>
  <c r="O221" i="5"/>
  <c r="J221" i="5"/>
  <c r="I221" i="5"/>
  <c r="O220" i="5"/>
  <c r="J220" i="5"/>
  <c r="I220" i="5"/>
  <c r="K220" i="5" s="1"/>
  <c r="N220" i="5" s="1"/>
  <c r="O219" i="5"/>
  <c r="J219" i="5"/>
  <c r="I219" i="5"/>
  <c r="O218" i="5"/>
  <c r="J218" i="5"/>
  <c r="I218" i="5"/>
  <c r="O217" i="5"/>
  <c r="J217" i="5"/>
  <c r="I217" i="5"/>
  <c r="O216" i="5"/>
  <c r="J216" i="5"/>
  <c r="I216" i="5"/>
  <c r="O215" i="5"/>
  <c r="J215" i="5"/>
  <c r="I215" i="5"/>
  <c r="O214" i="5"/>
  <c r="J214" i="5"/>
  <c r="I214" i="5"/>
  <c r="O213" i="5"/>
  <c r="J213" i="5"/>
  <c r="I213" i="5"/>
  <c r="O212" i="5"/>
  <c r="J212" i="5"/>
  <c r="I212" i="5"/>
  <c r="K212" i="5" s="1"/>
  <c r="N212" i="5" s="1"/>
  <c r="O211" i="5"/>
  <c r="J211" i="5"/>
  <c r="I211" i="5"/>
  <c r="O210" i="5"/>
  <c r="J210" i="5"/>
  <c r="I210" i="5"/>
  <c r="O209" i="5"/>
  <c r="J209" i="5"/>
  <c r="I209" i="5"/>
  <c r="O208" i="5"/>
  <c r="J208" i="5"/>
  <c r="I208" i="5"/>
  <c r="O207" i="5"/>
  <c r="J207" i="5"/>
  <c r="I207" i="5"/>
  <c r="O206" i="5"/>
  <c r="J206" i="5"/>
  <c r="I206" i="5"/>
  <c r="O205" i="5"/>
  <c r="J205" i="5"/>
  <c r="I205" i="5"/>
  <c r="O204" i="5"/>
  <c r="J204" i="5"/>
  <c r="I204" i="5"/>
  <c r="K204" i="5" s="1"/>
  <c r="N204" i="5" s="1"/>
  <c r="O203" i="5"/>
  <c r="J203" i="5"/>
  <c r="I203" i="5"/>
  <c r="O202" i="5"/>
  <c r="J202" i="5"/>
  <c r="I202" i="5"/>
  <c r="O201" i="5"/>
  <c r="J201" i="5"/>
  <c r="I201" i="5"/>
  <c r="O200" i="5"/>
  <c r="J200" i="5"/>
  <c r="I200" i="5"/>
  <c r="O199" i="5"/>
  <c r="J199" i="5"/>
  <c r="I199" i="5"/>
  <c r="O198" i="5"/>
  <c r="J198" i="5"/>
  <c r="I198" i="5"/>
  <c r="O197" i="5"/>
  <c r="J197" i="5"/>
  <c r="I197" i="5"/>
  <c r="O196" i="5"/>
  <c r="J196" i="5"/>
  <c r="I196" i="5"/>
  <c r="K196" i="5" s="1"/>
  <c r="N196" i="5" s="1"/>
  <c r="O195" i="5"/>
  <c r="J195" i="5"/>
  <c r="I195" i="5"/>
  <c r="O194" i="5"/>
  <c r="J194" i="5"/>
  <c r="I194" i="5"/>
  <c r="O193" i="5"/>
  <c r="J193" i="5"/>
  <c r="I193" i="5"/>
  <c r="O192" i="5"/>
  <c r="J192" i="5"/>
  <c r="I192" i="5"/>
  <c r="O191" i="5"/>
  <c r="J191" i="5"/>
  <c r="I191" i="5"/>
  <c r="O190" i="5"/>
  <c r="J190" i="5"/>
  <c r="I190" i="5"/>
  <c r="O189" i="5"/>
  <c r="J189" i="5"/>
  <c r="I189" i="5"/>
  <c r="O188" i="5"/>
  <c r="J188" i="5"/>
  <c r="I188" i="5"/>
  <c r="K188" i="5" s="1"/>
  <c r="N188" i="5" s="1"/>
  <c r="O187" i="5"/>
  <c r="J187" i="5"/>
  <c r="I187" i="5"/>
  <c r="O186" i="5"/>
  <c r="J186" i="5"/>
  <c r="I186" i="5"/>
  <c r="O185" i="5"/>
  <c r="J185" i="5"/>
  <c r="I185" i="5"/>
  <c r="O184" i="5"/>
  <c r="J184" i="5"/>
  <c r="I184" i="5"/>
  <c r="O183" i="5"/>
  <c r="J183" i="5"/>
  <c r="I183" i="5"/>
  <c r="O182" i="5"/>
  <c r="J182" i="5"/>
  <c r="I182" i="5"/>
  <c r="O181" i="5"/>
  <c r="J181" i="5"/>
  <c r="I181" i="5"/>
  <c r="O180" i="5"/>
  <c r="J180" i="5"/>
  <c r="I180" i="5"/>
  <c r="O179" i="5"/>
  <c r="J179" i="5"/>
  <c r="I179" i="5"/>
  <c r="O178" i="5"/>
  <c r="J178" i="5"/>
  <c r="I178" i="5"/>
  <c r="O177" i="5"/>
  <c r="J177" i="5"/>
  <c r="I177" i="5"/>
  <c r="O176" i="5"/>
  <c r="J176" i="5"/>
  <c r="I176" i="5"/>
  <c r="O175" i="5"/>
  <c r="J175" i="5"/>
  <c r="I175" i="5"/>
  <c r="O174" i="5"/>
  <c r="J174" i="5"/>
  <c r="I174" i="5"/>
  <c r="O173" i="5"/>
  <c r="J173" i="5"/>
  <c r="I173" i="5"/>
  <c r="O172" i="5"/>
  <c r="J172" i="5"/>
  <c r="I172" i="5"/>
  <c r="O171" i="5"/>
  <c r="J171" i="5"/>
  <c r="I171" i="5"/>
  <c r="O170" i="5"/>
  <c r="J170" i="5"/>
  <c r="I170" i="5"/>
  <c r="O169" i="5"/>
  <c r="J169" i="5"/>
  <c r="I169" i="5"/>
  <c r="O168" i="5"/>
  <c r="J168" i="5"/>
  <c r="I168" i="5"/>
  <c r="O167" i="5"/>
  <c r="J167" i="5"/>
  <c r="I167" i="5"/>
  <c r="O166" i="5"/>
  <c r="J166" i="5"/>
  <c r="I166" i="5"/>
  <c r="O165" i="5"/>
  <c r="J165" i="5"/>
  <c r="I165" i="5"/>
  <c r="O164" i="5"/>
  <c r="J164" i="5"/>
  <c r="I164" i="5"/>
  <c r="O163" i="5"/>
  <c r="J163" i="5"/>
  <c r="I163" i="5"/>
  <c r="O162" i="5"/>
  <c r="J162" i="5"/>
  <c r="I162" i="5"/>
  <c r="O161" i="5"/>
  <c r="J161" i="5"/>
  <c r="I161" i="5"/>
  <c r="O160" i="5"/>
  <c r="J160" i="5"/>
  <c r="I160" i="5"/>
  <c r="O159" i="5"/>
  <c r="J159" i="5"/>
  <c r="I159" i="5"/>
  <c r="O158" i="5"/>
  <c r="J158" i="5"/>
  <c r="I158" i="5"/>
  <c r="O157" i="5"/>
  <c r="J157" i="5"/>
  <c r="I157" i="5"/>
  <c r="O156" i="5"/>
  <c r="J156" i="5"/>
  <c r="I156" i="5"/>
  <c r="K156" i="5" s="1"/>
  <c r="N156" i="5" s="1"/>
  <c r="O155" i="5"/>
  <c r="J155" i="5"/>
  <c r="I155" i="5"/>
  <c r="O154" i="5"/>
  <c r="J154" i="5"/>
  <c r="I154" i="5"/>
  <c r="O153" i="5"/>
  <c r="J153" i="5"/>
  <c r="I153" i="5"/>
  <c r="O152" i="5"/>
  <c r="J152" i="5"/>
  <c r="I152" i="5"/>
  <c r="O151" i="5"/>
  <c r="J151" i="5"/>
  <c r="I151" i="5"/>
  <c r="O150" i="5"/>
  <c r="J150" i="5"/>
  <c r="I150" i="5"/>
  <c r="O149" i="5"/>
  <c r="J149" i="5"/>
  <c r="I149" i="5"/>
  <c r="O148" i="5"/>
  <c r="J148" i="5"/>
  <c r="I148" i="5"/>
  <c r="K148" i="5" s="1"/>
  <c r="N148" i="5" s="1"/>
  <c r="O147" i="5"/>
  <c r="J147" i="5"/>
  <c r="I147" i="5"/>
  <c r="O146" i="5"/>
  <c r="J146" i="5"/>
  <c r="I146" i="5"/>
  <c r="O145" i="5"/>
  <c r="J145" i="5"/>
  <c r="I145" i="5"/>
  <c r="O144" i="5"/>
  <c r="J144" i="5"/>
  <c r="I144" i="5"/>
  <c r="O143" i="5"/>
  <c r="J143" i="5"/>
  <c r="I143" i="5"/>
  <c r="O142" i="5"/>
  <c r="J142" i="5"/>
  <c r="I142" i="5"/>
  <c r="O141" i="5"/>
  <c r="J141" i="5"/>
  <c r="I141" i="5"/>
  <c r="O140" i="5"/>
  <c r="J140" i="5"/>
  <c r="I140" i="5"/>
  <c r="K140" i="5" s="1"/>
  <c r="N140" i="5" s="1"/>
  <c r="O139" i="5"/>
  <c r="J139" i="5"/>
  <c r="I139" i="5"/>
  <c r="O138" i="5"/>
  <c r="J138" i="5"/>
  <c r="I138" i="5"/>
  <c r="O137" i="5"/>
  <c r="J137" i="5"/>
  <c r="I137" i="5"/>
  <c r="O136" i="5"/>
  <c r="J136" i="5"/>
  <c r="I136" i="5"/>
  <c r="O135" i="5"/>
  <c r="J135" i="5"/>
  <c r="I135" i="5"/>
  <c r="O134" i="5"/>
  <c r="J134" i="5"/>
  <c r="I134" i="5"/>
  <c r="O133" i="5"/>
  <c r="J133" i="5"/>
  <c r="I133" i="5"/>
  <c r="O132" i="5"/>
  <c r="J132" i="5"/>
  <c r="I132" i="5"/>
  <c r="K132" i="5" s="1"/>
  <c r="N132" i="5" s="1"/>
  <c r="O131" i="5"/>
  <c r="J131" i="5"/>
  <c r="I131" i="5"/>
  <c r="O130" i="5"/>
  <c r="J130" i="5"/>
  <c r="I130" i="5"/>
  <c r="O129" i="5"/>
  <c r="J129" i="5"/>
  <c r="I129" i="5"/>
  <c r="O128" i="5"/>
  <c r="J128" i="5"/>
  <c r="I128" i="5"/>
  <c r="O127" i="5"/>
  <c r="J127" i="5"/>
  <c r="I127" i="5"/>
  <c r="O126" i="5"/>
  <c r="J126" i="5"/>
  <c r="I126" i="5"/>
  <c r="O125" i="5"/>
  <c r="J125" i="5"/>
  <c r="I125" i="5"/>
  <c r="O124" i="5"/>
  <c r="J124" i="5"/>
  <c r="I124" i="5"/>
  <c r="K124" i="5" s="1"/>
  <c r="N124" i="5" s="1"/>
  <c r="O123" i="5"/>
  <c r="J123" i="5"/>
  <c r="I123" i="5"/>
  <c r="O122" i="5"/>
  <c r="J122" i="5"/>
  <c r="I122" i="5"/>
  <c r="O121" i="5"/>
  <c r="J121" i="5"/>
  <c r="I121" i="5"/>
  <c r="O120" i="5"/>
  <c r="J120" i="5"/>
  <c r="I120" i="5"/>
  <c r="O119" i="5"/>
  <c r="J119" i="5"/>
  <c r="I119" i="5"/>
  <c r="O118" i="5"/>
  <c r="J118" i="5"/>
  <c r="I118" i="5"/>
  <c r="O117" i="5"/>
  <c r="J117" i="5"/>
  <c r="I117" i="5"/>
  <c r="O116" i="5"/>
  <c r="J116" i="5"/>
  <c r="I116" i="5"/>
  <c r="K116" i="5" s="1"/>
  <c r="N116" i="5" s="1"/>
  <c r="O115" i="5"/>
  <c r="J115" i="5"/>
  <c r="I115" i="5"/>
  <c r="O114" i="5"/>
  <c r="J114" i="5"/>
  <c r="I114" i="5"/>
  <c r="O113" i="5"/>
  <c r="J113" i="5"/>
  <c r="I113" i="5"/>
  <c r="O112" i="5"/>
  <c r="J112" i="5"/>
  <c r="I112" i="5"/>
  <c r="O111" i="5"/>
  <c r="J111" i="5"/>
  <c r="I111" i="5"/>
  <c r="O110" i="5"/>
  <c r="J110" i="5"/>
  <c r="I110" i="5"/>
  <c r="O109" i="5"/>
  <c r="J109" i="5"/>
  <c r="I109" i="5"/>
  <c r="O108" i="5"/>
  <c r="J108" i="5"/>
  <c r="I108" i="5"/>
  <c r="K108" i="5" s="1"/>
  <c r="O107" i="5"/>
  <c r="J107" i="5"/>
  <c r="I107" i="5"/>
  <c r="O106" i="5"/>
  <c r="J106" i="5"/>
  <c r="I106" i="5"/>
  <c r="O105" i="5"/>
  <c r="J105" i="5"/>
  <c r="I105" i="5"/>
  <c r="O104" i="5"/>
  <c r="J104" i="5"/>
  <c r="I104" i="5"/>
  <c r="O103" i="5"/>
  <c r="J103" i="5"/>
  <c r="I103" i="5"/>
  <c r="O102" i="5"/>
  <c r="J102" i="5"/>
  <c r="I102" i="5"/>
  <c r="O101" i="5"/>
  <c r="J101" i="5"/>
  <c r="I101" i="5"/>
  <c r="O100" i="5"/>
  <c r="J100" i="5"/>
  <c r="I100" i="5"/>
  <c r="K100" i="5" s="1"/>
  <c r="N100" i="5" s="1"/>
  <c r="O99" i="5"/>
  <c r="J99" i="5"/>
  <c r="I99" i="5"/>
  <c r="K99" i="5" s="1"/>
  <c r="N99" i="5" s="1"/>
  <c r="O98" i="5"/>
  <c r="J98" i="5"/>
  <c r="I98" i="5"/>
  <c r="O97" i="5"/>
  <c r="J97" i="5"/>
  <c r="I97" i="5"/>
  <c r="O96" i="5"/>
  <c r="J96" i="5"/>
  <c r="I96" i="5"/>
  <c r="O95" i="5"/>
  <c r="J95" i="5"/>
  <c r="I95" i="5"/>
  <c r="O94" i="5"/>
  <c r="J94" i="5"/>
  <c r="I94" i="5"/>
  <c r="O93" i="5"/>
  <c r="J93" i="5"/>
  <c r="I93" i="5"/>
  <c r="O92" i="5"/>
  <c r="J92" i="5"/>
  <c r="I92" i="5"/>
  <c r="K92" i="5" s="1"/>
  <c r="N92" i="5" s="1"/>
  <c r="O91" i="5"/>
  <c r="J91" i="5"/>
  <c r="I91" i="5"/>
  <c r="K91" i="5" s="1"/>
  <c r="N91" i="5" s="1"/>
  <c r="O90" i="5"/>
  <c r="J90" i="5"/>
  <c r="I90" i="5"/>
  <c r="O89" i="5"/>
  <c r="J89" i="5"/>
  <c r="I89" i="5"/>
  <c r="O88" i="5"/>
  <c r="J88" i="5"/>
  <c r="I88" i="5"/>
  <c r="O87" i="5"/>
  <c r="J87" i="5"/>
  <c r="I87" i="5"/>
  <c r="O86" i="5"/>
  <c r="J86" i="5"/>
  <c r="I86" i="5"/>
  <c r="O85" i="5"/>
  <c r="J85" i="5"/>
  <c r="I85" i="5"/>
  <c r="O84" i="5"/>
  <c r="J84" i="5"/>
  <c r="I84" i="5"/>
  <c r="K84" i="5" s="1"/>
  <c r="N84" i="5" s="1"/>
  <c r="O83" i="5"/>
  <c r="J83" i="5"/>
  <c r="I83" i="5"/>
  <c r="K83" i="5" s="1"/>
  <c r="N83" i="5" s="1"/>
  <c r="O82" i="5"/>
  <c r="J82" i="5"/>
  <c r="I82" i="5"/>
  <c r="O81" i="5"/>
  <c r="J81" i="5"/>
  <c r="I81" i="5"/>
  <c r="O80" i="5"/>
  <c r="J80" i="5"/>
  <c r="I80" i="5"/>
  <c r="O79" i="5"/>
  <c r="J79" i="5"/>
  <c r="I79" i="5"/>
  <c r="O78" i="5"/>
  <c r="J78" i="5"/>
  <c r="I78" i="5"/>
  <c r="O77" i="5"/>
  <c r="J77" i="5"/>
  <c r="I77" i="5"/>
  <c r="O76" i="5"/>
  <c r="J76" i="5"/>
  <c r="I76" i="5"/>
  <c r="K76" i="5" s="1"/>
  <c r="N76" i="5" s="1"/>
  <c r="O75" i="5"/>
  <c r="J75" i="5"/>
  <c r="I75" i="5"/>
  <c r="K75" i="5" s="1"/>
  <c r="N75" i="5" s="1"/>
  <c r="O74" i="5"/>
  <c r="J74" i="5"/>
  <c r="I74" i="5"/>
  <c r="O73" i="5"/>
  <c r="J73" i="5"/>
  <c r="I73" i="5"/>
  <c r="O72" i="5"/>
  <c r="J72" i="5"/>
  <c r="I72" i="5"/>
  <c r="O71" i="5"/>
  <c r="J71" i="5"/>
  <c r="I71" i="5"/>
  <c r="O70" i="5"/>
  <c r="J70" i="5"/>
  <c r="I70" i="5"/>
  <c r="O69" i="5"/>
  <c r="J69" i="5"/>
  <c r="I69" i="5"/>
  <c r="O68" i="5"/>
  <c r="J68" i="5"/>
  <c r="I68" i="5"/>
  <c r="K68" i="5" s="1"/>
  <c r="N68" i="5" s="1"/>
  <c r="O67" i="5"/>
  <c r="J67" i="5"/>
  <c r="I67" i="5"/>
  <c r="K67" i="5" s="1"/>
  <c r="N67" i="5" s="1"/>
  <c r="O66" i="5"/>
  <c r="J66" i="5"/>
  <c r="I66" i="5"/>
  <c r="O65" i="5"/>
  <c r="J65" i="5"/>
  <c r="I65" i="5"/>
  <c r="O64" i="5"/>
  <c r="J64" i="5"/>
  <c r="I64" i="5"/>
  <c r="O63" i="5"/>
  <c r="J63" i="5"/>
  <c r="I63" i="5"/>
  <c r="O62" i="5"/>
  <c r="J62" i="5"/>
  <c r="I62" i="5"/>
  <c r="K62" i="5" s="1"/>
  <c r="N62" i="5" s="1"/>
  <c r="O61" i="5"/>
  <c r="J61" i="5"/>
  <c r="I61" i="5"/>
  <c r="O60" i="5"/>
  <c r="J60" i="5"/>
  <c r="I60" i="5"/>
  <c r="O59" i="5"/>
  <c r="J59" i="5"/>
  <c r="I59" i="5"/>
  <c r="K59" i="5" s="1"/>
  <c r="N59" i="5" s="1"/>
  <c r="O58" i="5"/>
  <c r="J58" i="5"/>
  <c r="I58" i="5"/>
  <c r="O57" i="5"/>
  <c r="J57" i="5"/>
  <c r="I57" i="5"/>
  <c r="O56" i="5"/>
  <c r="J56" i="5"/>
  <c r="I56" i="5"/>
  <c r="O55" i="5"/>
  <c r="J55" i="5"/>
  <c r="I55" i="5"/>
  <c r="O54" i="5"/>
  <c r="J54" i="5"/>
  <c r="I54" i="5"/>
  <c r="O53" i="5"/>
  <c r="J53" i="5"/>
  <c r="I53" i="5"/>
  <c r="O52" i="5"/>
  <c r="J52" i="5"/>
  <c r="I52" i="5"/>
  <c r="O51" i="5"/>
  <c r="J51" i="5"/>
  <c r="I51" i="5"/>
  <c r="K51" i="5" s="1"/>
  <c r="N51" i="5" s="1"/>
  <c r="O50" i="5"/>
  <c r="J50" i="5"/>
  <c r="I50" i="5"/>
  <c r="K50" i="5" s="1"/>
  <c r="N50" i="5" s="1"/>
  <c r="O49" i="5"/>
  <c r="J49" i="5"/>
  <c r="I49" i="5"/>
  <c r="O48" i="5"/>
  <c r="J48" i="5"/>
  <c r="I48" i="5"/>
  <c r="O47" i="5"/>
  <c r="J47" i="5"/>
  <c r="I47" i="5"/>
  <c r="O46" i="5"/>
  <c r="J46" i="5"/>
  <c r="I46" i="5"/>
  <c r="O45" i="5"/>
  <c r="J45" i="5"/>
  <c r="I45" i="5"/>
  <c r="O44" i="5"/>
  <c r="J44" i="5"/>
  <c r="I44" i="5"/>
  <c r="O43" i="5"/>
  <c r="J43" i="5"/>
  <c r="I43" i="5"/>
  <c r="K43" i="5" s="1"/>
  <c r="N43" i="5" s="1"/>
  <c r="O42" i="5"/>
  <c r="J42" i="5"/>
  <c r="I42" i="5"/>
  <c r="K42" i="5" s="1"/>
  <c r="N42" i="5" s="1"/>
  <c r="O41" i="5"/>
  <c r="J41" i="5"/>
  <c r="I41" i="5"/>
  <c r="O40" i="5"/>
  <c r="J40" i="5"/>
  <c r="I40" i="5"/>
  <c r="O39" i="5"/>
  <c r="J39" i="5"/>
  <c r="I39" i="5"/>
  <c r="O38" i="5"/>
  <c r="J38" i="5"/>
  <c r="I38" i="5"/>
  <c r="O37" i="5"/>
  <c r="J37" i="5"/>
  <c r="I37" i="5"/>
  <c r="O36" i="5"/>
  <c r="J36" i="5"/>
  <c r="I36" i="5"/>
  <c r="O35" i="5"/>
  <c r="J35" i="5"/>
  <c r="I35" i="5"/>
  <c r="O34" i="5"/>
  <c r="J34" i="5"/>
  <c r="I34" i="5"/>
  <c r="K34" i="5" s="1"/>
  <c r="N34" i="5" s="1"/>
  <c r="O33" i="5"/>
  <c r="J33" i="5"/>
  <c r="I33" i="5"/>
  <c r="O32" i="5"/>
  <c r="J32" i="5"/>
  <c r="I32" i="5"/>
  <c r="O31" i="5"/>
  <c r="J31" i="5"/>
  <c r="I31" i="5"/>
  <c r="O30" i="5"/>
  <c r="J30" i="5"/>
  <c r="I30" i="5"/>
  <c r="O29" i="5"/>
  <c r="J29" i="5"/>
  <c r="I29" i="5"/>
  <c r="O28" i="5"/>
  <c r="J28" i="5"/>
  <c r="I28" i="5"/>
  <c r="O27" i="5"/>
  <c r="J27" i="5"/>
  <c r="I27" i="5"/>
  <c r="O26" i="5"/>
  <c r="J26" i="5"/>
  <c r="I26" i="5"/>
  <c r="K26" i="5" s="1"/>
  <c r="N26" i="5" s="1"/>
  <c r="O25" i="5"/>
  <c r="J25" i="5"/>
  <c r="I25" i="5"/>
  <c r="O24" i="5"/>
  <c r="J24" i="5"/>
  <c r="I24" i="5"/>
  <c r="O23" i="5"/>
  <c r="J23" i="5"/>
  <c r="I23" i="5"/>
  <c r="J22" i="5"/>
  <c r="I22" i="5"/>
  <c r="J21" i="5"/>
  <c r="I21" i="5"/>
  <c r="J20" i="5"/>
  <c r="I20" i="5"/>
  <c r="J19" i="5"/>
  <c r="I19" i="5"/>
  <c r="J18" i="5"/>
  <c r="I18" i="5"/>
  <c r="J17" i="5"/>
  <c r="I17" i="5"/>
  <c r="J16" i="5"/>
  <c r="I16" i="5"/>
  <c r="J15" i="5"/>
  <c r="I15" i="5"/>
  <c r="J14" i="5"/>
  <c r="I14" i="5"/>
  <c r="J13" i="5"/>
  <c r="I13" i="5"/>
  <c r="J12" i="5"/>
  <c r="I12" i="5"/>
  <c r="J11" i="5"/>
  <c r="I11" i="5"/>
  <c r="J10" i="5"/>
  <c r="I10" i="5"/>
  <c r="J9" i="5"/>
  <c r="I9" i="5"/>
  <c r="J8" i="5"/>
  <c r="I8" i="5"/>
  <c r="J7" i="5"/>
  <c r="I7" i="5"/>
  <c r="J6" i="5"/>
  <c r="I6" i="5"/>
  <c r="O605" i="4"/>
  <c r="J605" i="4"/>
  <c r="I605" i="4"/>
  <c r="O604" i="4"/>
  <c r="J604" i="4"/>
  <c r="I604" i="4"/>
  <c r="O603" i="4"/>
  <c r="J603" i="4"/>
  <c r="I603" i="4"/>
  <c r="O602" i="4"/>
  <c r="J602" i="4"/>
  <c r="I602" i="4"/>
  <c r="K602" i="4" s="1"/>
  <c r="O601" i="4"/>
  <c r="J601" i="4"/>
  <c r="I601" i="4"/>
  <c r="O600" i="4"/>
  <c r="J600" i="4"/>
  <c r="I600" i="4"/>
  <c r="O599" i="4"/>
  <c r="J599" i="4"/>
  <c r="I599" i="4"/>
  <c r="K599" i="4" s="1"/>
  <c r="O598" i="4"/>
  <c r="J598" i="4"/>
  <c r="I598" i="4"/>
  <c r="O597" i="4"/>
  <c r="J597" i="4"/>
  <c r="I597" i="4"/>
  <c r="O596" i="4"/>
  <c r="J596" i="4"/>
  <c r="I596" i="4"/>
  <c r="O595" i="4"/>
  <c r="J595" i="4"/>
  <c r="I595" i="4"/>
  <c r="O594" i="4"/>
  <c r="J594" i="4"/>
  <c r="I594" i="4"/>
  <c r="K594" i="4" s="1"/>
  <c r="O593" i="4"/>
  <c r="J593" i="4"/>
  <c r="I593" i="4"/>
  <c r="O592" i="4"/>
  <c r="J592" i="4"/>
  <c r="I592" i="4"/>
  <c r="O591" i="4"/>
  <c r="J591" i="4"/>
  <c r="I591" i="4"/>
  <c r="K591" i="4" s="1"/>
  <c r="O590" i="4"/>
  <c r="J590" i="4"/>
  <c r="I590" i="4"/>
  <c r="O589" i="4"/>
  <c r="J589" i="4"/>
  <c r="I589" i="4"/>
  <c r="O588" i="4"/>
  <c r="J588" i="4"/>
  <c r="I588" i="4"/>
  <c r="O587" i="4"/>
  <c r="J587" i="4"/>
  <c r="I587" i="4"/>
  <c r="K587" i="4" s="1"/>
  <c r="O586" i="4"/>
  <c r="J586" i="4"/>
  <c r="I586" i="4"/>
  <c r="K586" i="4" s="1"/>
  <c r="O585" i="4"/>
  <c r="J585" i="4"/>
  <c r="I585" i="4"/>
  <c r="O584" i="4"/>
  <c r="J584" i="4"/>
  <c r="I584" i="4"/>
  <c r="O583" i="4"/>
  <c r="J583" i="4"/>
  <c r="I583" i="4"/>
  <c r="O582" i="4"/>
  <c r="J582" i="4"/>
  <c r="I582" i="4"/>
  <c r="O581" i="4"/>
  <c r="J581" i="4"/>
  <c r="I581" i="4"/>
  <c r="O580" i="4"/>
  <c r="J580" i="4"/>
  <c r="I580" i="4"/>
  <c r="O579" i="4"/>
  <c r="J579" i="4"/>
  <c r="I579" i="4"/>
  <c r="K579" i="4" s="1"/>
  <c r="O578" i="4"/>
  <c r="J578" i="4"/>
  <c r="I578" i="4"/>
  <c r="K578" i="4" s="1"/>
  <c r="O577" i="4"/>
  <c r="J577" i="4"/>
  <c r="I577" i="4"/>
  <c r="O576" i="4"/>
  <c r="J576" i="4"/>
  <c r="I576" i="4"/>
  <c r="K576" i="4" s="1"/>
  <c r="N576" i="4" s="1"/>
  <c r="O575" i="4"/>
  <c r="J575" i="4"/>
  <c r="I575" i="4"/>
  <c r="O574" i="4"/>
  <c r="J574" i="4"/>
  <c r="I574" i="4"/>
  <c r="O573" i="4"/>
  <c r="J573" i="4"/>
  <c r="I573" i="4"/>
  <c r="O572" i="4"/>
  <c r="J572" i="4"/>
  <c r="I572" i="4"/>
  <c r="O571" i="4"/>
  <c r="J571" i="4"/>
  <c r="I571" i="4"/>
  <c r="O570" i="4"/>
  <c r="J570" i="4"/>
  <c r="I570" i="4"/>
  <c r="K570" i="4" s="1"/>
  <c r="O569" i="4"/>
  <c r="J569" i="4"/>
  <c r="I569" i="4"/>
  <c r="O568" i="4"/>
  <c r="J568" i="4"/>
  <c r="I568" i="4"/>
  <c r="K568" i="4" s="1"/>
  <c r="N568" i="4" s="1"/>
  <c r="O567" i="4"/>
  <c r="J567" i="4"/>
  <c r="I567" i="4"/>
  <c r="O566" i="4"/>
  <c r="J566" i="4"/>
  <c r="I566" i="4"/>
  <c r="O565" i="4"/>
  <c r="J565" i="4"/>
  <c r="I565" i="4"/>
  <c r="O564" i="4"/>
  <c r="J564" i="4"/>
  <c r="I564" i="4"/>
  <c r="O563" i="4"/>
  <c r="J563" i="4"/>
  <c r="I563" i="4"/>
  <c r="O562" i="4"/>
  <c r="J562" i="4"/>
  <c r="I562" i="4"/>
  <c r="O561" i="4"/>
  <c r="J561" i="4"/>
  <c r="I561" i="4"/>
  <c r="O560" i="4"/>
  <c r="J560" i="4"/>
  <c r="I560" i="4"/>
  <c r="O559" i="4"/>
  <c r="J559" i="4"/>
  <c r="I559" i="4"/>
  <c r="O558" i="4"/>
  <c r="J558" i="4"/>
  <c r="I558" i="4"/>
  <c r="O557" i="4"/>
  <c r="J557" i="4"/>
  <c r="I557" i="4"/>
  <c r="O556" i="4"/>
  <c r="J556" i="4"/>
  <c r="I556" i="4"/>
  <c r="O555" i="4"/>
  <c r="J555" i="4"/>
  <c r="I555" i="4"/>
  <c r="O554" i="4"/>
  <c r="J554" i="4"/>
  <c r="I554" i="4"/>
  <c r="O553" i="4"/>
  <c r="J553" i="4"/>
  <c r="I553" i="4"/>
  <c r="O552" i="4"/>
  <c r="J552" i="4"/>
  <c r="I552" i="4"/>
  <c r="O551" i="4"/>
  <c r="J551" i="4"/>
  <c r="I551" i="4"/>
  <c r="K551" i="4" s="1"/>
  <c r="O550" i="4"/>
  <c r="J550" i="4"/>
  <c r="I550" i="4"/>
  <c r="K550" i="4" s="1"/>
  <c r="N550" i="4" s="1"/>
  <c r="O549" i="4"/>
  <c r="J549" i="4"/>
  <c r="I549" i="4"/>
  <c r="O548" i="4"/>
  <c r="J548" i="4"/>
  <c r="I548" i="4"/>
  <c r="O547" i="4"/>
  <c r="J547" i="4"/>
  <c r="I547" i="4"/>
  <c r="O546" i="4"/>
  <c r="J546" i="4"/>
  <c r="I546" i="4"/>
  <c r="O545" i="4"/>
  <c r="J545" i="4"/>
  <c r="I545" i="4"/>
  <c r="O544" i="4"/>
  <c r="J544" i="4"/>
  <c r="I544" i="4"/>
  <c r="O543" i="4"/>
  <c r="J543" i="4"/>
  <c r="I543" i="4"/>
  <c r="O542" i="4"/>
  <c r="J542" i="4"/>
  <c r="I542" i="4"/>
  <c r="K542" i="4" s="1"/>
  <c r="N542" i="4" s="1"/>
  <c r="O541" i="4"/>
  <c r="J541" i="4"/>
  <c r="I541" i="4"/>
  <c r="O540" i="4"/>
  <c r="J540" i="4"/>
  <c r="I540" i="4"/>
  <c r="O539" i="4"/>
  <c r="J539" i="4"/>
  <c r="I539" i="4"/>
  <c r="O538" i="4"/>
  <c r="J538" i="4"/>
  <c r="I538" i="4"/>
  <c r="O537" i="4"/>
  <c r="J537" i="4"/>
  <c r="I537" i="4"/>
  <c r="O536" i="4"/>
  <c r="J536" i="4"/>
  <c r="I536" i="4"/>
  <c r="O535" i="4"/>
  <c r="J535" i="4"/>
  <c r="I535" i="4"/>
  <c r="K535" i="4" s="1"/>
  <c r="N535" i="4" s="1"/>
  <c r="O534" i="4"/>
  <c r="J534" i="4"/>
  <c r="I534" i="4"/>
  <c r="O533" i="4"/>
  <c r="J533" i="4"/>
  <c r="I533" i="4"/>
  <c r="O532" i="4"/>
  <c r="J532" i="4"/>
  <c r="I532" i="4"/>
  <c r="O531" i="4"/>
  <c r="J531" i="4"/>
  <c r="I531" i="4"/>
  <c r="O530" i="4"/>
  <c r="J530" i="4"/>
  <c r="I530" i="4"/>
  <c r="O529" i="4"/>
  <c r="J529" i="4"/>
  <c r="I529" i="4"/>
  <c r="O528" i="4"/>
  <c r="J528" i="4"/>
  <c r="I528" i="4"/>
  <c r="O527" i="4"/>
  <c r="J527" i="4"/>
  <c r="I527" i="4"/>
  <c r="O526" i="4"/>
  <c r="J526" i="4"/>
  <c r="I526" i="4"/>
  <c r="O525" i="4"/>
  <c r="J525" i="4"/>
  <c r="I525" i="4"/>
  <c r="O524" i="4"/>
  <c r="J524" i="4"/>
  <c r="I524" i="4"/>
  <c r="O523" i="4"/>
  <c r="J523" i="4"/>
  <c r="I523" i="4"/>
  <c r="O522" i="4"/>
  <c r="J522" i="4"/>
  <c r="I522" i="4"/>
  <c r="O521" i="4"/>
  <c r="J521" i="4"/>
  <c r="I521" i="4"/>
  <c r="O520" i="4"/>
  <c r="J520" i="4"/>
  <c r="I520" i="4"/>
  <c r="O519" i="4"/>
  <c r="J519" i="4"/>
  <c r="I519" i="4"/>
  <c r="O518" i="4"/>
  <c r="J518" i="4"/>
  <c r="I518" i="4"/>
  <c r="O517" i="4"/>
  <c r="J517" i="4"/>
  <c r="I517" i="4"/>
  <c r="O516" i="4"/>
  <c r="J516" i="4"/>
  <c r="I516" i="4"/>
  <c r="O515" i="4"/>
  <c r="J515" i="4"/>
  <c r="I515" i="4"/>
  <c r="O514" i="4"/>
  <c r="J514" i="4"/>
  <c r="I514" i="4"/>
  <c r="O513" i="4"/>
  <c r="J513" i="4"/>
  <c r="I513" i="4"/>
  <c r="O512" i="4"/>
  <c r="J512" i="4"/>
  <c r="I512" i="4"/>
  <c r="O511" i="4"/>
  <c r="J511" i="4"/>
  <c r="I511" i="4"/>
  <c r="O510" i="4"/>
  <c r="J510" i="4"/>
  <c r="I510" i="4"/>
  <c r="O509" i="4"/>
  <c r="J509" i="4"/>
  <c r="I509" i="4"/>
  <c r="O508" i="4"/>
  <c r="J508" i="4"/>
  <c r="I508" i="4"/>
  <c r="O507" i="4"/>
  <c r="J507" i="4"/>
  <c r="I507" i="4"/>
  <c r="O506" i="4"/>
  <c r="J506" i="4"/>
  <c r="I506" i="4"/>
  <c r="O505" i="4"/>
  <c r="J505" i="4"/>
  <c r="I505" i="4"/>
  <c r="O504" i="4"/>
  <c r="J504" i="4"/>
  <c r="I504" i="4"/>
  <c r="O503" i="4"/>
  <c r="J503" i="4"/>
  <c r="I503" i="4"/>
  <c r="O502" i="4"/>
  <c r="J502" i="4"/>
  <c r="I502" i="4"/>
  <c r="K502" i="4" s="1"/>
  <c r="N502" i="4" s="1"/>
  <c r="O501" i="4"/>
  <c r="J501" i="4"/>
  <c r="I501" i="4"/>
  <c r="O500" i="4"/>
  <c r="J500" i="4"/>
  <c r="I500" i="4"/>
  <c r="O499" i="4"/>
  <c r="J499" i="4"/>
  <c r="I499" i="4"/>
  <c r="O498" i="4"/>
  <c r="J498" i="4"/>
  <c r="I498" i="4"/>
  <c r="O497" i="4"/>
  <c r="J497" i="4"/>
  <c r="I497" i="4"/>
  <c r="O496" i="4"/>
  <c r="J496" i="4"/>
  <c r="I496" i="4"/>
  <c r="O495" i="4"/>
  <c r="J495" i="4"/>
  <c r="I495" i="4"/>
  <c r="O494" i="4"/>
  <c r="J494" i="4"/>
  <c r="I494" i="4"/>
  <c r="K494" i="4" s="1"/>
  <c r="N494" i="4" s="1"/>
  <c r="O493" i="4"/>
  <c r="J493" i="4"/>
  <c r="I493" i="4"/>
  <c r="O492" i="4"/>
  <c r="J492" i="4"/>
  <c r="I492" i="4"/>
  <c r="O491" i="4"/>
  <c r="J491" i="4"/>
  <c r="I491" i="4"/>
  <c r="O490" i="4"/>
  <c r="J490" i="4"/>
  <c r="I490" i="4"/>
  <c r="O489" i="4"/>
  <c r="J489" i="4"/>
  <c r="I489" i="4"/>
  <c r="O488" i="4"/>
  <c r="J488" i="4"/>
  <c r="I488" i="4"/>
  <c r="O487" i="4"/>
  <c r="J487" i="4"/>
  <c r="I487" i="4"/>
  <c r="O486" i="4"/>
  <c r="J486" i="4"/>
  <c r="I486" i="4"/>
  <c r="K486" i="4" s="1"/>
  <c r="N486" i="4" s="1"/>
  <c r="O485" i="4"/>
  <c r="J485" i="4"/>
  <c r="I485" i="4"/>
  <c r="O484" i="4"/>
  <c r="J484" i="4"/>
  <c r="I484" i="4"/>
  <c r="O483" i="4"/>
  <c r="J483" i="4"/>
  <c r="I483" i="4"/>
  <c r="O482" i="4"/>
  <c r="J482" i="4"/>
  <c r="I482" i="4"/>
  <c r="O481" i="4"/>
  <c r="J481" i="4"/>
  <c r="I481" i="4"/>
  <c r="O480" i="4"/>
  <c r="J480" i="4"/>
  <c r="I480" i="4"/>
  <c r="O479" i="4"/>
  <c r="J479" i="4"/>
  <c r="I479" i="4"/>
  <c r="O478" i="4"/>
  <c r="J478" i="4"/>
  <c r="I478" i="4"/>
  <c r="K478" i="4" s="1"/>
  <c r="N478" i="4" s="1"/>
  <c r="O477" i="4"/>
  <c r="J477" i="4"/>
  <c r="I477" i="4"/>
  <c r="O476" i="4"/>
  <c r="J476" i="4"/>
  <c r="I476" i="4"/>
  <c r="O475" i="4"/>
  <c r="J475" i="4"/>
  <c r="I475" i="4"/>
  <c r="O474" i="4"/>
  <c r="J474" i="4"/>
  <c r="I474" i="4"/>
  <c r="O473" i="4"/>
  <c r="J473" i="4"/>
  <c r="I473" i="4"/>
  <c r="O472" i="4"/>
  <c r="J472" i="4"/>
  <c r="I472" i="4"/>
  <c r="O471" i="4"/>
  <c r="J471" i="4"/>
  <c r="I471" i="4"/>
  <c r="O470" i="4"/>
  <c r="J470" i="4"/>
  <c r="I470" i="4"/>
  <c r="K470" i="4" s="1"/>
  <c r="N470" i="4" s="1"/>
  <c r="O469" i="4"/>
  <c r="J469" i="4"/>
  <c r="I469" i="4"/>
  <c r="O468" i="4"/>
  <c r="J468" i="4"/>
  <c r="I468" i="4"/>
  <c r="O467" i="4"/>
  <c r="J467" i="4"/>
  <c r="I467" i="4"/>
  <c r="O466" i="4"/>
  <c r="J466" i="4"/>
  <c r="I466" i="4"/>
  <c r="O465" i="4"/>
  <c r="J465" i="4"/>
  <c r="I465" i="4"/>
  <c r="O464" i="4"/>
  <c r="J464" i="4"/>
  <c r="I464" i="4"/>
  <c r="O463" i="4"/>
  <c r="J463" i="4"/>
  <c r="I463" i="4"/>
  <c r="O462" i="4"/>
  <c r="J462" i="4"/>
  <c r="I462" i="4"/>
  <c r="K462" i="4" s="1"/>
  <c r="N462" i="4" s="1"/>
  <c r="O461" i="4"/>
  <c r="J461" i="4"/>
  <c r="I461" i="4"/>
  <c r="O460" i="4"/>
  <c r="J460" i="4"/>
  <c r="I460" i="4"/>
  <c r="O459" i="4"/>
  <c r="J459" i="4"/>
  <c r="I459" i="4"/>
  <c r="O458" i="4"/>
  <c r="J458" i="4"/>
  <c r="I458" i="4"/>
  <c r="O457" i="4"/>
  <c r="J457" i="4"/>
  <c r="I457" i="4"/>
  <c r="O456" i="4"/>
  <c r="J456" i="4"/>
  <c r="I456" i="4"/>
  <c r="O455" i="4"/>
  <c r="J455" i="4"/>
  <c r="I455" i="4"/>
  <c r="O454" i="4"/>
  <c r="J454" i="4"/>
  <c r="I454" i="4"/>
  <c r="O453" i="4"/>
  <c r="J453" i="4"/>
  <c r="I453" i="4"/>
  <c r="O452" i="4"/>
  <c r="J452" i="4"/>
  <c r="I452" i="4"/>
  <c r="O451" i="4"/>
  <c r="J451" i="4"/>
  <c r="I451" i="4"/>
  <c r="O450" i="4"/>
  <c r="J450" i="4"/>
  <c r="I450" i="4"/>
  <c r="O449" i="4"/>
  <c r="J449" i="4"/>
  <c r="I449" i="4"/>
  <c r="O448" i="4"/>
  <c r="J448" i="4"/>
  <c r="I448" i="4"/>
  <c r="O447" i="4"/>
  <c r="J447" i="4"/>
  <c r="I447" i="4"/>
  <c r="O446" i="4"/>
  <c r="J446" i="4"/>
  <c r="I446" i="4"/>
  <c r="K446" i="4" s="1"/>
  <c r="N446" i="4" s="1"/>
  <c r="O445" i="4"/>
  <c r="J445" i="4"/>
  <c r="I445" i="4"/>
  <c r="K445" i="4" s="1"/>
  <c r="N445" i="4" s="1"/>
  <c r="O444" i="4"/>
  <c r="J444" i="4"/>
  <c r="I444" i="4"/>
  <c r="O443" i="4"/>
  <c r="J443" i="4"/>
  <c r="I443" i="4"/>
  <c r="O442" i="4"/>
  <c r="J442" i="4"/>
  <c r="I442" i="4"/>
  <c r="O441" i="4"/>
  <c r="J441" i="4"/>
  <c r="I441" i="4"/>
  <c r="O440" i="4"/>
  <c r="J440" i="4"/>
  <c r="I440" i="4"/>
  <c r="O439" i="4"/>
  <c r="J439" i="4"/>
  <c r="I439" i="4"/>
  <c r="O438" i="4"/>
  <c r="J438" i="4"/>
  <c r="I438" i="4"/>
  <c r="K438" i="4" s="1"/>
  <c r="N438" i="4" s="1"/>
  <c r="O437" i="4"/>
  <c r="J437" i="4"/>
  <c r="I437" i="4"/>
  <c r="O436" i="4"/>
  <c r="J436" i="4"/>
  <c r="I436" i="4"/>
  <c r="O435" i="4"/>
  <c r="J435" i="4"/>
  <c r="I435" i="4"/>
  <c r="O434" i="4"/>
  <c r="J434" i="4"/>
  <c r="I434" i="4"/>
  <c r="O433" i="4"/>
  <c r="J433" i="4"/>
  <c r="I433" i="4"/>
  <c r="O432" i="4"/>
  <c r="J432" i="4"/>
  <c r="I432" i="4"/>
  <c r="O431" i="4"/>
  <c r="J431" i="4"/>
  <c r="I431" i="4"/>
  <c r="O430" i="4"/>
  <c r="J430" i="4"/>
  <c r="I430" i="4"/>
  <c r="O429" i="4"/>
  <c r="J429" i="4"/>
  <c r="I429" i="4"/>
  <c r="O428" i="4"/>
  <c r="J428" i="4"/>
  <c r="I428" i="4"/>
  <c r="O427" i="4"/>
  <c r="J427" i="4"/>
  <c r="I427" i="4"/>
  <c r="O426" i="4"/>
  <c r="J426" i="4"/>
  <c r="I426" i="4"/>
  <c r="O425" i="4"/>
  <c r="J425" i="4"/>
  <c r="I425" i="4"/>
  <c r="O424" i="4"/>
  <c r="J424" i="4"/>
  <c r="I424" i="4"/>
  <c r="O423" i="4"/>
  <c r="J423" i="4"/>
  <c r="I423" i="4"/>
  <c r="O422" i="4"/>
  <c r="J422" i="4"/>
  <c r="I422" i="4"/>
  <c r="O421" i="4"/>
  <c r="J421" i="4"/>
  <c r="I421" i="4"/>
  <c r="O420" i="4"/>
  <c r="J420" i="4"/>
  <c r="I420" i="4"/>
  <c r="O419" i="4"/>
  <c r="J419" i="4"/>
  <c r="I419" i="4"/>
  <c r="O418" i="4"/>
  <c r="J418" i="4"/>
  <c r="I418" i="4"/>
  <c r="O417" i="4"/>
  <c r="J417" i="4"/>
  <c r="I417" i="4"/>
  <c r="O416" i="4"/>
  <c r="J416" i="4"/>
  <c r="I416" i="4"/>
  <c r="O415" i="4"/>
  <c r="J415" i="4"/>
  <c r="I415" i="4"/>
  <c r="O414" i="4"/>
  <c r="J414" i="4"/>
  <c r="I414" i="4"/>
  <c r="O413" i="4"/>
  <c r="J413" i="4"/>
  <c r="I413" i="4"/>
  <c r="K413" i="4" s="1"/>
  <c r="N413" i="4" s="1"/>
  <c r="O412" i="4"/>
  <c r="J412" i="4"/>
  <c r="I412" i="4"/>
  <c r="O411" i="4"/>
  <c r="J411" i="4"/>
  <c r="I411" i="4"/>
  <c r="O410" i="4"/>
  <c r="J410" i="4"/>
  <c r="I410" i="4"/>
  <c r="O409" i="4"/>
  <c r="J409" i="4"/>
  <c r="I409" i="4"/>
  <c r="O408" i="4"/>
  <c r="J408" i="4"/>
  <c r="I408" i="4"/>
  <c r="O407" i="4"/>
  <c r="J407" i="4"/>
  <c r="I407" i="4"/>
  <c r="O406" i="4"/>
  <c r="J406" i="4"/>
  <c r="I406" i="4"/>
  <c r="O405" i="4"/>
  <c r="J405" i="4"/>
  <c r="I405" i="4"/>
  <c r="K405" i="4" s="1"/>
  <c r="O404" i="4"/>
  <c r="J404" i="4"/>
  <c r="I404" i="4"/>
  <c r="O403" i="4"/>
  <c r="J403" i="4"/>
  <c r="I403" i="4"/>
  <c r="O402" i="4"/>
  <c r="J402" i="4"/>
  <c r="I402" i="4"/>
  <c r="O401" i="4"/>
  <c r="J401" i="4"/>
  <c r="I401" i="4"/>
  <c r="O400" i="4"/>
  <c r="J400" i="4"/>
  <c r="I400" i="4"/>
  <c r="O399" i="4"/>
  <c r="J399" i="4"/>
  <c r="I399" i="4"/>
  <c r="O398" i="4"/>
  <c r="J398" i="4"/>
  <c r="I398" i="4"/>
  <c r="O397" i="4"/>
  <c r="J397" i="4"/>
  <c r="I397" i="4"/>
  <c r="K397" i="4" s="1"/>
  <c r="N397" i="4" s="1"/>
  <c r="O396" i="4"/>
  <c r="J396" i="4"/>
  <c r="I396" i="4"/>
  <c r="O395" i="4"/>
  <c r="J395" i="4"/>
  <c r="I395" i="4"/>
  <c r="O394" i="4"/>
  <c r="J394" i="4"/>
  <c r="I394" i="4"/>
  <c r="O393" i="4"/>
  <c r="J393" i="4"/>
  <c r="I393" i="4"/>
  <c r="O392" i="4"/>
  <c r="J392" i="4"/>
  <c r="I392" i="4"/>
  <c r="O391" i="4"/>
  <c r="J391" i="4"/>
  <c r="I391" i="4"/>
  <c r="O390" i="4"/>
  <c r="J390" i="4"/>
  <c r="I390" i="4"/>
  <c r="O389" i="4"/>
  <c r="J389" i="4"/>
  <c r="I389" i="4"/>
  <c r="K389" i="4" s="1"/>
  <c r="N389" i="4" s="1"/>
  <c r="O388" i="4"/>
  <c r="J388" i="4"/>
  <c r="I388" i="4"/>
  <c r="O387" i="4"/>
  <c r="J387" i="4"/>
  <c r="I387" i="4"/>
  <c r="O386" i="4"/>
  <c r="J386" i="4"/>
  <c r="I386" i="4"/>
  <c r="O385" i="4"/>
  <c r="J385" i="4"/>
  <c r="I385" i="4"/>
  <c r="O384" i="4"/>
  <c r="J384" i="4"/>
  <c r="I384" i="4"/>
  <c r="O383" i="4"/>
  <c r="J383" i="4"/>
  <c r="I383" i="4"/>
  <c r="O382" i="4"/>
  <c r="J382" i="4"/>
  <c r="I382" i="4"/>
  <c r="O381" i="4"/>
  <c r="J381" i="4"/>
  <c r="I381" i="4"/>
  <c r="K381" i="4" s="1"/>
  <c r="N381" i="4" s="1"/>
  <c r="O380" i="4"/>
  <c r="J380" i="4"/>
  <c r="I380" i="4"/>
  <c r="O379" i="4"/>
  <c r="J379" i="4"/>
  <c r="I379" i="4"/>
  <c r="O378" i="4"/>
  <c r="J378" i="4"/>
  <c r="I378" i="4"/>
  <c r="O377" i="4"/>
  <c r="J377" i="4"/>
  <c r="I377" i="4"/>
  <c r="O376" i="4"/>
  <c r="J376" i="4"/>
  <c r="I376" i="4"/>
  <c r="O375" i="4"/>
  <c r="J375" i="4"/>
  <c r="I375" i="4"/>
  <c r="O374" i="4"/>
  <c r="J374" i="4"/>
  <c r="I374" i="4"/>
  <c r="O373" i="4"/>
  <c r="J373" i="4"/>
  <c r="I373" i="4"/>
  <c r="K373" i="4" s="1"/>
  <c r="N373" i="4" s="1"/>
  <c r="O372" i="4"/>
  <c r="J372" i="4"/>
  <c r="I372" i="4"/>
  <c r="O371" i="4"/>
  <c r="J371" i="4"/>
  <c r="I371" i="4"/>
  <c r="O370" i="4"/>
  <c r="J370" i="4"/>
  <c r="I370" i="4"/>
  <c r="O369" i="4"/>
  <c r="J369" i="4"/>
  <c r="I369" i="4"/>
  <c r="O368" i="4"/>
  <c r="J368" i="4"/>
  <c r="I368" i="4"/>
  <c r="O367" i="4"/>
  <c r="J367" i="4"/>
  <c r="I367" i="4"/>
  <c r="O366" i="4"/>
  <c r="J366" i="4"/>
  <c r="I366" i="4"/>
  <c r="O365" i="4"/>
  <c r="J365" i="4"/>
  <c r="I365" i="4"/>
  <c r="K365" i="4" s="1"/>
  <c r="N365" i="4" s="1"/>
  <c r="O364" i="4"/>
  <c r="J364" i="4"/>
  <c r="I364" i="4"/>
  <c r="O363" i="4"/>
  <c r="J363" i="4"/>
  <c r="I363" i="4"/>
  <c r="O362" i="4"/>
  <c r="J362" i="4"/>
  <c r="I362" i="4"/>
  <c r="O361" i="4"/>
  <c r="J361" i="4"/>
  <c r="I361" i="4"/>
  <c r="O360" i="4"/>
  <c r="J360" i="4"/>
  <c r="I360" i="4"/>
  <c r="O359" i="4"/>
  <c r="J359" i="4"/>
  <c r="I359" i="4"/>
  <c r="O358" i="4"/>
  <c r="J358" i="4"/>
  <c r="I358" i="4"/>
  <c r="O357" i="4"/>
  <c r="J357" i="4"/>
  <c r="I357" i="4"/>
  <c r="K357" i="4" s="1"/>
  <c r="N357" i="4" s="1"/>
  <c r="O356" i="4"/>
  <c r="J356" i="4"/>
  <c r="I356" i="4"/>
  <c r="O355" i="4"/>
  <c r="J355" i="4"/>
  <c r="I355" i="4"/>
  <c r="O354" i="4"/>
  <c r="J354" i="4"/>
  <c r="I354" i="4"/>
  <c r="O353" i="4"/>
  <c r="J353" i="4"/>
  <c r="I353" i="4"/>
  <c r="O352" i="4"/>
  <c r="J352" i="4"/>
  <c r="I352" i="4"/>
  <c r="O351" i="4"/>
  <c r="J351" i="4"/>
  <c r="I351" i="4"/>
  <c r="O350" i="4"/>
  <c r="J350" i="4"/>
  <c r="I350" i="4"/>
  <c r="O349" i="4"/>
  <c r="J349" i="4"/>
  <c r="I349" i="4"/>
  <c r="K349" i="4" s="1"/>
  <c r="N349" i="4" s="1"/>
  <c r="O348" i="4"/>
  <c r="J348" i="4"/>
  <c r="I348" i="4"/>
  <c r="O347" i="4"/>
  <c r="J347" i="4"/>
  <c r="I347" i="4"/>
  <c r="O346" i="4"/>
  <c r="J346" i="4"/>
  <c r="I346" i="4"/>
  <c r="O345" i="4"/>
  <c r="J345" i="4"/>
  <c r="I345" i="4"/>
  <c r="O344" i="4"/>
  <c r="J344" i="4"/>
  <c r="I344" i="4"/>
  <c r="O343" i="4"/>
  <c r="J343" i="4"/>
  <c r="I343" i="4"/>
  <c r="O342" i="4"/>
  <c r="J342" i="4"/>
  <c r="I342" i="4"/>
  <c r="O341" i="4"/>
  <c r="J341" i="4"/>
  <c r="I341" i="4"/>
  <c r="K341" i="4" s="1"/>
  <c r="N341" i="4" s="1"/>
  <c r="O340" i="4"/>
  <c r="J340" i="4"/>
  <c r="I340" i="4"/>
  <c r="O339" i="4"/>
  <c r="J339" i="4"/>
  <c r="I339" i="4"/>
  <c r="O338" i="4"/>
  <c r="J338" i="4"/>
  <c r="I338" i="4"/>
  <c r="O337" i="4"/>
  <c r="J337" i="4"/>
  <c r="I337" i="4"/>
  <c r="O336" i="4"/>
  <c r="J336" i="4"/>
  <c r="I336" i="4"/>
  <c r="O335" i="4"/>
  <c r="J335" i="4"/>
  <c r="I335" i="4"/>
  <c r="O334" i="4"/>
  <c r="J334" i="4"/>
  <c r="I334" i="4"/>
  <c r="O333" i="4"/>
  <c r="J333" i="4"/>
  <c r="I333" i="4"/>
  <c r="O332" i="4"/>
  <c r="J332" i="4"/>
  <c r="I332" i="4"/>
  <c r="O331" i="4"/>
  <c r="J331" i="4"/>
  <c r="I331" i="4"/>
  <c r="O330" i="4"/>
  <c r="J330" i="4"/>
  <c r="I330" i="4"/>
  <c r="O329" i="4"/>
  <c r="J329" i="4"/>
  <c r="I329" i="4"/>
  <c r="O328" i="4"/>
  <c r="J328" i="4"/>
  <c r="I328" i="4"/>
  <c r="O327" i="4"/>
  <c r="J327" i="4"/>
  <c r="I327" i="4"/>
  <c r="O326" i="4"/>
  <c r="J326" i="4"/>
  <c r="I326" i="4"/>
  <c r="O325" i="4"/>
  <c r="J325" i="4"/>
  <c r="I325" i="4"/>
  <c r="O324" i="4"/>
  <c r="J324" i="4"/>
  <c r="I324" i="4"/>
  <c r="O323" i="4"/>
  <c r="J323" i="4"/>
  <c r="I323" i="4"/>
  <c r="O322" i="4"/>
  <c r="J322" i="4"/>
  <c r="I322" i="4"/>
  <c r="O321" i="4"/>
  <c r="J321" i="4"/>
  <c r="I321" i="4"/>
  <c r="O320" i="4"/>
  <c r="J320" i="4"/>
  <c r="I320" i="4"/>
  <c r="O319" i="4"/>
  <c r="J319" i="4"/>
  <c r="I319" i="4"/>
  <c r="O318" i="4"/>
  <c r="J318" i="4"/>
  <c r="I318" i="4"/>
  <c r="O317" i="4"/>
  <c r="J317" i="4"/>
  <c r="I317" i="4"/>
  <c r="K317" i="4" s="1"/>
  <c r="N317" i="4" s="1"/>
  <c r="O316" i="4"/>
  <c r="J316" i="4"/>
  <c r="I316" i="4"/>
  <c r="O315" i="4"/>
  <c r="J315" i="4"/>
  <c r="I315" i="4"/>
  <c r="O314" i="4"/>
  <c r="J314" i="4"/>
  <c r="I314" i="4"/>
  <c r="O313" i="4"/>
  <c r="J313" i="4"/>
  <c r="I313" i="4"/>
  <c r="O312" i="4"/>
  <c r="J312" i="4"/>
  <c r="I312" i="4"/>
  <c r="O311" i="4"/>
  <c r="J311" i="4"/>
  <c r="I311" i="4"/>
  <c r="O310" i="4"/>
  <c r="J310" i="4"/>
  <c r="I310" i="4"/>
  <c r="O309" i="4"/>
  <c r="J309" i="4"/>
  <c r="I309" i="4"/>
  <c r="O308" i="4"/>
  <c r="J308" i="4"/>
  <c r="I308" i="4"/>
  <c r="O307" i="4"/>
  <c r="J307" i="4"/>
  <c r="I307" i="4"/>
  <c r="O306" i="4"/>
  <c r="J306" i="4"/>
  <c r="I306" i="4"/>
  <c r="O305" i="4"/>
  <c r="J305" i="4"/>
  <c r="I305" i="4"/>
  <c r="O304" i="4"/>
  <c r="J304" i="4"/>
  <c r="I304" i="4"/>
  <c r="O303" i="4"/>
  <c r="J303" i="4"/>
  <c r="I303" i="4"/>
  <c r="O302" i="4"/>
  <c r="J302" i="4"/>
  <c r="I302" i="4"/>
  <c r="O301" i="4"/>
  <c r="J301" i="4"/>
  <c r="I301" i="4"/>
  <c r="O300" i="4"/>
  <c r="J300" i="4"/>
  <c r="I300" i="4"/>
  <c r="O299" i="4"/>
  <c r="J299" i="4"/>
  <c r="I299" i="4"/>
  <c r="O298" i="4"/>
  <c r="J298" i="4"/>
  <c r="I298" i="4"/>
  <c r="O297" i="4"/>
  <c r="J297" i="4"/>
  <c r="I297" i="4"/>
  <c r="O296" i="4"/>
  <c r="J296" i="4"/>
  <c r="I296" i="4"/>
  <c r="O295" i="4"/>
  <c r="J295" i="4"/>
  <c r="I295" i="4"/>
  <c r="O294" i="4"/>
  <c r="J294" i="4"/>
  <c r="I294" i="4"/>
  <c r="O293" i="4"/>
  <c r="J293" i="4"/>
  <c r="I293" i="4"/>
  <c r="O292" i="4"/>
  <c r="J292" i="4"/>
  <c r="I292" i="4"/>
  <c r="O291" i="4"/>
  <c r="J291" i="4"/>
  <c r="I291" i="4"/>
  <c r="O290" i="4"/>
  <c r="J290" i="4"/>
  <c r="I290" i="4"/>
  <c r="O289" i="4"/>
  <c r="J289" i="4"/>
  <c r="I289" i="4"/>
  <c r="O288" i="4"/>
  <c r="J288" i="4"/>
  <c r="I288" i="4"/>
  <c r="O287" i="4"/>
  <c r="J287" i="4"/>
  <c r="I287" i="4"/>
  <c r="K287" i="4" s="1"/>
  <c r="N287" i="4" s="1"/>
  <c r="O286" i="4"/>
  <c r="J286" i="4"/>
  <c r="I286" i="4"/>
  <c r="O285" i="4"/>
  <c r="J285" i="4"/>
  <c r="I285" i="4"/>
  <c r="O284" i="4"/>
  <c r="J284" i="4"/>
  <c r="I284" i="4"/>
  <c r="O283" i="4"/>
  <c r="J283" i="4"/>
  <c r="I283" i="4"/>
  <c r="O282" i="4"/>
  <c r="J282" i="4"/>
  <c r="I282" i="4"/>
  <c r="K282" i="4" s="1"/>
  <c r="N282" i="4" s="1"/>
  <c r="O281" i="4"/>
  <c r="J281" i="4"/>
  <c r="I281" i="4"/>
  <c r="O280" i="4"/>
  <c r="J280" i="4"/>
  <c r="I280" i="4"/>
  <c r="O279" i="4"/>
  <c r="J279" i="4"/>
  <c r="I279" i="4"/>
  <c r="O278" i="4"/>
  <c r="J278" i="4"/>
  <c r="I278" i="4"/>
  <c r="O277" i="4"/>
  <c r="J277" i="4"/>
  <c r="I277" i="4"/>
  <c r="O276" i="4"/>
  <c r="J276" i="4"/>
  <c r="I276" i="4"/>
  <c r="O275" i="4"/>
  <c r="J275" i="4"/>
  <c r="I275" i="4"/>
  <c r="O274" i="4"/>
  <c r="J274" i="4"/>
  <c r="K274" i="4" s="1"/>
  <c r="N274" i="4" s="1"/>
  <c r="I274" i="4"/>
  <c r="O273" i="4"/>
  <c r="J273" i="4"/>
  <c r="I273" i="4"/>
  <c r="O272" i="4"/>
  <c r="J272" i="4"/>
  <c r="I272" i="4"/>
  <c r="O271" i="4"/>
  <c r="J271" i="4"/>
  <c r="I271" i="4"/>
  <c r="O270" i="4"/>
  <c r="J270" i="4"/>
  <c r="I270" i="4"/>
  <c r="O269" i="4"/>
  <c r="J269" i="4"/>
  <c r="I269" i="4"/>
  <c r="O268" i="4"/>
  <c r="J268" i="4"/>
  <c r="I268" i="4"/>
  <c r="O267" i="4"/>
  <c r="J267" i="4"/>
  <c r="I267" i="4"/>
  <c r="K267" i="4" s="1"/>
  <c r="N267" i="4" s="1"/>
  <c r="O266" i="4"/>
  <c r="J266" i="4"/>
  <c r="I266" i="4"/>
  <c r="O265" i="4"/>
  <c r="J265" i="4"/>
  <c r="I265" i="4"/>
  <c r="O264" i="4"/>
  <c r="J264" i="4"/>
  <c r="I264" i="4"/>
  <c r="O263" i="4"/>
  <c r="J263" i="4"/>
  <c r="I263" i="4"/>
  <c r="O262" i="4"/>
  <c r="J262" i="4"/>
  <c r="I262" i="4"/>
  <c r="O261" i="4"/>
  <c r="J261" i="4"/>
  <c r="I261" i="4"/>
  <c r="O260" i="4"/>
  <c r="J260" i="4"/>
  <c r="I260" i="4"/>
  <c r="O259" i="4"/>
  <c r="J259" i="4"/>
  <c r="I259" i="4"/>
  <c r="O258" i="4"/>
  <c r="J258" i="4"/>
  <c r="I258" i="4"/>
  <c r="O257" i="4"/>
  <c r="J257" i="4"/>
  <c r="I257" i="4"/>
  <c r="O256" i="4"/>
  <c r="J256" i="4"/>
  <c r="I256" i="4"/>
  <c r="O255" i="4"/>
  <c r="J255" i="4"/>
  <c r="I255" i="4"/>
  <c r="O254" i="4"/>
  <c r="J254" i="4"/>
  <c r="I254" i="4"/>
  <c r="O253" i="4"/>
  <c r="J253" i="4"/>
  <c r="I253" i="4"/>
  <c r="O252" i="4"/>
  <c r="J252" i="4"/>
  <c r="I252" i="4"/>
  <c r="O251" i="4"/>
  <c r="J251" i="4"/>
  <c r="I251" i="4"/>
  <c r="O250" i="4"/>
  <c r="J250" i="4"/>
  <c r="I250" i="4"/>
  <c r="O249" i="4"/>
  <c r="J249" i="4"/>
  <c r="I249" i="4"/>
  <c r="O248" i="4"/>
  <c r="J248" i="4"/>
  <c r="I248" i="4"/>
  <c r="O247" i="4"/>
  <c r="J247" i="4"/>
  <c r="I247" i="4"/>
  <c r="O246" i="4"/>
  <c r="J246" i="4"/>
  <c r="I246" i="4"/>
  <c r="O245" i="4"/>
  <c r="J245" i="4"/>
  <c r="I245" i="4"/>
  <c r="O244" i="4"/>
  <c r="J244" i="4"/>
  <c r="I244" i="4"/>
  <c r="O243" i="4"/>
  <c r="J243" i="4"/>
  <c r="I243" i="4"/>
  <c r="O242" i="4"/>
  <c r="J242" i="4"/>
  <c r="I242" i="4"/>
  <c r="O241" i="4"/>
  <c r="J241" i="4"/>
  <c r="I241" i="4"/>
  <c r="O240" i="4"/>
  <c r="J240" i="4"/>
  <c r="I240" i="4"/>
  <c r="O239" i="4"/>
  <c r="J239" i="4"/>
  <c r="I239" i="4"/>
  <c r="O238" i="4"/>
  <c r="J238" i="4"/>
  <c r="I238" i="4"/>
  <c r="O237" i="4"/>
  <c r="J237" i="4"/>
  <c r="I237" i="4"/>
  <c r="O236" i="4"/>
  <c r="J236" i="4"/>
  <c r="I236" i="4"/>
  <c r="O235" i="4"/>
  <c r="J235" i="4"/>
  <c r="I235" i="4"/>
  <c r="O234" i="4"/>
  <c r="J234" i="4"/>
  <c r="I234" i="4"/>
  <c r="O233" i="4"/>
  <c r="J233" i="4"/>
  <c r="I233" i="4"/>
  <c r="O232" i="4"/>
  <c r="J232" i="4"/>
  <c r="I232" i="4"/>
  <c r="O231" i="4"/>
  <c r="J231" i="4"/>
  <c r="I231" i="4"/>
  <c r="O230" i="4"/>
  <c r="J230" i="4"/>
  <c r="I230" i="4"/>
  <c r="O229" i="4"/>
  <c r="J229" i="4"/>
  <c r="I229" i="4"/>
  <c r="O228" i="4"/>
  <c r="J228" i="4"/>
  <c r="I228" i="4"/>
  <c r="O227" i="4"/>
  <c r="J227" i="4"/>
  <c r="I227" i="4"/>
  <c r="O226" i="4"/>
  <c r="J226" i="4"/>
  <c r="I226" i="4"/>
  <c r="O225" i="4"/>
  <c r="J225" i="4"/>
  <c r="I225" i="4"/>
  <c r="O224" i="4"/>
  <c r="J224" i="4"/>
  <c r="I224" i="4"/>
  <c r="O223" i="4"/>
  <c r="J223" i="4"/>
  <c r="I223" i="4"/>
  <c r="O222" i="4"/>
  <c r="J222" i="4"/>
  <c r="I222" i="4"/>
  <c r="O221" i="4"/>
  <c r="J221" i="4"/>
  <c r="I221" i="4"/>
  <c r="O220" i="4"/>
  <c r="J220" i="4"/>
  <c r="I220" i="4"/>
  <c r="O219" i="4"/>
  <c r="J219" i="4"/>
  <c r="I219" i="4"/>
  <c r="O218" i="4"/>
  <c r="J218" i="4"/>
  <c r="I218" i="4"/>
  <c r="O217" i="4"/>
  <c r="J217" i="4"/>
  <c r="I217" i="4"/>
  <c r="O216" i="4"/>
  <c r="J216" i="4"/>
  <c r="I216" i="4"/>
  <c r="O215" i="4"/>
  <c r="J215" i="4"/>
  <c r="I215" i="4"/>
  <c r="O214" i="4"/>
  <c r="J214" i="4"/>
  <c r="I214" i="4"/>
  <c r="O213" i="4"/>
  <c r="J213" i="4"/>
  <c r="I213" i="4"/>
  <c r="O212" i="4"/>
  <c r="J212" i="4"/>
  <c r="I212" i="4"/>
  <c r="O211" i="4"/>
  <c r="J211" i="4"/>
  <c r="I211" i="4"/>
  <c r="O210" i="4"/>
  <c r="J210" i="4"/>
  <c r="I210" i="4"/>
  <c r="O209" i="4"/>
  <c r="J209" i="4"/>
  <c r="I209" i="4"/>
  <c r="O208" i="4"/>
  <c r="J208" i="4"/>
  <c r="I208" i="4"/>
  <c r="O207" i="4"/>
  <c r="J207" i="4"/>
  <c r="I207" i="4"/>
  <c r="O206" i="4"/>
  <c r="J206" i="4"/>
  <c r="I206" i="4"/>
  <c r="O205" i="4"/>
  <c r="J205" i="4"/>
  <c r="I205" i="4"/>
  <c r="O204" i="4"/>
  <c r="J204" i="4"/>
  <c r="I204" i="4"/>
  <c r="O203" i="4"/>
  <c r="J203" i="4"/>
  <c r="I203" i="4"/>
  <c r="O202" i="4"/>
  <c r="J202" i="4"/>
  <c r="I202" i="4"/>
  <c r="O201" i="4"/>
  <c r="J201" i="4"/>
  <c r="I201" i="4"/>
  <c r="O200" i="4"/>
  <c r="J200" i="4"/>
  <c r="I200" i="4"/>
  <c r="O199" i="4"/>
  <c r="J199" i="4"/>
  <c r="I199" i="4"/>
  <c r="O198" i="4"/>
  <c r="J198" i="4"/>
  <c r="I198" i="4"/>
  <c r="O197" i="4"/>
  <c r="J197" i="4"/>
  <c r="I197" i="4"/>
  <c r="O196" i="4"/>
  <c r="J196" i="4"/>
  <c r="I196" i="4"/>
  <c r="O195" i="4"/>
  <c r="J195" i="4"/>
  <c r="I195" i="4"/>
  <c r="O194" i="4"/>
  <c r="J194" i="4"/>
  <c r="I194" i="4"/>
  <c r="O193" i="4"/>
  <c r="J193" i="4"/>
  <c r="I193" i="4"/>
  <c r="O192" i="4"/>
  <c r="J192" i="4"/>
  <c r="I192" i="4"/>
  <c r="O191" i="4"/>
  <c r="J191" i="4"/>
  <c r="I191" i="4"/>
  <c r="O190" i="4"/>
  <c r="J190" i="4"/>
  <c r="I190" i="4"/>
  <c r="O189" i="4"/>
  <c r="J189" i="4"/>
  <c r="I189" i="4"/>
  <c r="O188" i="4"/>
  <c r="J188" i="4"/>
  <c r="I188" i="4"/>
  <c r="O187" i="4"/>
  <c r="J187" i="4"/>
  <c r="I187" i="4"/>
  <c r="K187" i="4" s="1"/>
  <c r="N187" i="4" s="1"/>
  <c r="O186" i="4"/>
  <c r="J186" i="4"/>
  <c r="I186" i="4"/>
  <c r="O185" i="4"/>
  <c r="J185" i="4"/>
  <c r="I185" i="4"/>
  <c r="O184" i="4"/>
  <c r="J184" i="4"/>
  <c r="I184" i="4"/>
  <c r="O183" i="4"/>
  <c r="J183" i="4"/>
  <c r="I183" i="4"/>
  <c r="O182" i="4"/>
  <c r="J182" i="4"/>
  <c r="I182" i="4"/>
  <c r="O181" i="4"/>
  <c r="J181" i="4"/>
  <c r="I181" i="4"/>
  <c r="O180" i="4"/>
  <c r="J180" i="4"/>
  <c r="I180" i="4"/>
  <c r="O179" i="4"/>
  <c r="J179" i="4"/>
  <c r="I179" i="4"/>
  <c r="K179" i="4" s="1"/>
  <c r="N179" i="4" s="1"/>
  <c r="O178" i="4"/>
  <c r="J178" i="4"/>
  <c r="I178" i="4"/>
  <c r="O177" i="4"/>
  <c r="J177" i="4"/>
  <c r="I177" i="4"/>
  <c r="O176" i="4"/>
  <c r="J176" i="4"/>
  <c r="I176" i="4"/>
  <c r="O175" i="4"/>
  <c r="J175" i="4"/>
  <c r="I175" i="4"/>
  <c r="O174" i="4"/>
  <c r="J174" i="4"/>
  <c r="I174" i="4"/>
  <c r="O173" i="4"/>
  <c r="J173" i="4"/>
  <c r="I173" i="4"/>
  <c r="O172" i="4"/>
  <c r="J172" i="4"/>
  <c r="I172" i="4"/>
  <c r="O171" i="4"/>
  <c r="J171" i="4"/>
  <c r="I171" i="4"/>
  <c r="O170" i="4"/>
  <c r="J170" i="4"/>
  <c r="I170" i="4"/>
  <c r="O169" i="4"/>
  <c r="J169" i="4"/>
  <c r="I169" i="4"/>
  <c r="O168" i="4"/>
  <c r="J168" i="4"/>
  <c r="I168" i="4"/>
  <c r="O167" i="4"/>
  <c r="J167" i="4"/>
  <c r="I167" i="4"/>
  <c r="O166" i="4"/>
  <c r="J166" i="4"/>
  <c r="I166" i="4"/>
  <c r="O165" i="4"/>
  <c r="J165" i="4"/>
  <c r="I165" i="4"/>
  <c r="O164" i="4"/>
  <c r="J164" i="4"/>
  <c r="I164" i="4"/>
  <c r="O163" i="4"/>
  <c r="J163" i="4"/>
  <c r="I163" i="4"/>
  <c r="O162" i="4"/>
  <c r="J162" i="4"/>
  <c r="I162" i="4"/>
  <c r="O161" i="4"/>
  <c r="J161" i="4"/>
  <c r="I161" i="4"/>
  <c r="O160" i="4"/>
  <c r="J160" i="4"/>
  <c r="I160" i="4"/>
  <c r="O159" i="4"/>
  <c r="J159" i="4"/>
  <c r="I159" i="4"/>
  <c r="O158" i="4"/>
  <c r="J158" i="4"/>
  <c r="I158" i="4"/>
  <c r="O157" i="4"/>
  <c r="J157" i="4"/>
  <c r="I157" i="4"/>
  <c r="O156" i="4"/>
  <c r="J156" i="4"/>
  <c r="I156" i="4"/>
  <c r="O155" i="4"/>
  <c r="J155" i="4"/>
  <c r="I155" i="4"/>
  <c r="O154" i="4"/>
  <c r="J154" i="4"/>
  <c r="I154" i="4"/>
  <c r="O153" i="4"/>
  <c r="J153" i="4"/>
  <c r="I153" i="4"/>
  <c r="O152" i="4"/>
  <c r="J152" i="4"/>
  <c r="I152" i="4"/>
  <c r="O151" i="4"/>
  <c r="J151" i="4"/>
  <c r="I151" i="4"/>
  <c r="O150" i="4"/>
  <c r="J150" i="4"/>
  <c r="I150" i="4"/>
  <c r="O149" i="4"/>
  <c r="J149" i="4"/>
  <c r="I149" i="4"/>
  <c r="O148" i="4"/>
  <c r="J148" i="4"/>
  <c r="I148" i="4"/>
  <c r="O147" i="4"/>
  <c r="J147" i="4"/>
  <c r="I147" i="4"/>
  <c r="O146" i="4"/>
  <c r="J146" i="4"/>
  <c r="I146" i="4"/>
  <c r="O145" i="4"/>
  <c r="J145" i="4"/>
  <c r="I145" i="4"/>
  <c r="O144" i="4"/>
  <c r="J144" i="4"/>
  <c r="I144" i="4"/>
  <c r="O143" i="4"/>
  <c r="J143" i="4"/>
  <c r="I143" i="4"/>
  <c r="O142" i="4"/>
  <c r="J142" i="4"/>
  <c r="I142" i="4"/>
  <c r="O141" i="4"/>
  <c r="J141" i="4"/>
  <c r="I141" i="4"/>
  <c r="O140" i="4"/>
  <c r="J140" i="4"/>
  <c r="I140" i="4"/>
  <c r="O139" i="4"/>
  <c r="J139" i="4"/>
  <c r="I139" i="4"/>
  <c r="O138" i="4"/>
  <c r="J138" i="4"/>
  <c r="I138" i="4"/>
  <c r="O137" i="4"/>
  <c r="J137" i="4"/>
  <c r="I137" i="4"/>
  <c r="O136" i="4"/>
  <c r="J136" i="4"/>
  <c r="I136" i="4"/>
  <c r="O135" i="4"/>
  <c r="J135" i="4"/>
  <c r="I135" i="4"/>
  <c r="O134" i="4"/>
  <c r="J134" i="4"/>
  <c r="I134" i="4"/>
  <c r="O133" i="4"/>
  <c r="J133" i="4"/>
  <c r="I133" i="4"/>
  <c r="O132" i="4"/>
  <c r="J132" i="4"/>
  <c r="I132" i="4"/>
  <c r="O131" i="4"/>
  <c r="J131" i="4"/>
  <c r="I131" i="4"/>
  <c r="O130" i="4"/>
  <c r="J130" i="4"/>
  <c r="I130" i="4"/>
  <c r="O129" i="4"/>
  <c r="J129" i="4"/>
  <c r="I129" i="4"/>
  <c r="O128" i="4"/>
  <c r="J128" i="4"/>
  <c r="I128" i="4"/>
  <c r="O127" i="4"/>
  <c r="J127" i="4"/>
  <c r="I127" i="4"/>
  <c r="O126" i="4"/>
  <c r="J126" i="4"/>
  <c r="I126" i="4"/>
  <c r="O125" i="4"/>
  <c r="J125" i="4"/>
  <c r="I125" i="4"/>
  <c r="O124" i="4"/>
  <c r="J124" i="4"/>
  <c r="I124" i="4"/>
  <c r="O123" i="4"/>
  <c r="J123" i="4"/>
  <c r="I123" i="4"/>
  <c r="O122" i="4"/>
  <c r="J122" i="4"/>
  <c r="I122" i="4"/>
  <c r="O121" i="4"/>
  <c r="J121" i="4"/>
  <c r="I121" i="4"/>
  <c r="O120" i="4"/>
  <c r="J120" i="4"/>
  <c r="I120" i="4"/>
  <c r="O119" i="4"/>
  <c r="J119" i="4"/>
  <c r="I119" i="4"/>
  <c r="O118" i="4"/>
  <c r="J118" i="4"/>
  <c r="I118" i="4"/>
  <c r="O117" i="4"/>
  <c r="J117" i="4"/>
  <c r="I117" i="4"/>
  <c r="O116" i="4"/>
  <c r="J116" i="4"/>
  <c r="I116" i="4"/>
  <c r="O115" i="4"/>
  <c r="J115" i="4"/>
  <c r="I115" i="4"/>
  <c r="O114" i="4"/>
  <c r="J114" i="4"/>
  <c r="I114" i="4"/>
  <c r="O113" i="4"/>
  <c r="J113" i="4"/>
  <c r="I113" i="4"/>
  <c r="O112" i="4"/>
  <c r="J112" i="4"/>
  <c r="I112" i="4"/>
  <c r="O111" i="4"/>
  <c r="J111" i="4"/>
  <c r="I111" i="4"/>
  <c r="O110" i="4"/>
  <c r="J110" i="4"/>
  <c r="I110" i="4"/>
  <c r="O109" i="4"/>
  <c r="J109" i="4"/>
  <c r="I109" i="4"/>
  <c r="O108" i="4"/>
  <c r="J108" i="4"/>
  <c r="I108" i="4"/>
  <c r="O107" i="4"/>
  <c r="J107" i="4"/>
  <c r="I107" i="4"/>
  <c r="O106" i="4"/>
  <c r="J106" i="4"/>
  <c r="I106" i="4"/>
  <c r="O105" i="4"/>
  <c r="J105" i="4"/>
  <c r="I105" i="4"/>
  <c r="O104" i="4"/>
  <c r="J104" i="4"/>
  <c r="I104" i="4"/>
  <c r="O103" i="4"/>
  <c r="J103" i="4"/>
  <c r="I103" i="4"/>
  <c r="O102" i="4"/>
  <c r="J102" i="4"/>
  <c r="I102" i="4"/>
  <c r="O101" i="4"/>
  <c r="J101" i="4"/>
  <c r="I101" i="4"/>
  <c r="O100" i="4"/>
  <c r="J100" i="4"/>
  <c r="I100" i="4"/>
  <c r="O99" i="4"/>
  <c r="J99" i="4"/>
  <c r="I99" i="4"/>
  <c r="O98" i="4"/>
  <c r="J98" i="4"/>
  <c r="I98" i="4"/>
  <c r="O97" i="4"/>
  <c r="J97" i="4"/>
  <c r="I97" i="4"/>
  <c r="O96" i="4"/>
  <c r="J96" i="4"/>
  <c r="I96" i="4"/>
  <c r="O95" i="4"/>
  <c r="J95" i="4"/>
  <c r="I95" i="4"/>
  <c r="O94" i="4"/>
  <c r="J94" i="4"/>
  <c r="I94" i="4"/>
  <c r="O93" i="4"/>
  <c r="J93" i="4"/>
  <c r="I93" i="4"/>
  <c r="O92" i="4"/>
  <c r="J92" i="4"/>
  <c r="I92" i="4"/>
  <c r="O91" i="4"/>
  <c r="J91" i="4"/>
  <c r="I91" i="4"/>
  <c r="O90" i="4"/>
  <c r="J90" i="4"/>
  <c r="I90" i="4"/>
  <c r="O89" i="4"/>
  <c r="J89" i="4"/>
  <c r="I89" i="4"/>
  <c r="O88" i="4"/>
  <c r="J88" i="4"/>
  <c r="I88" i="4"/>
  <c r="O87" i="4"/>
  <c r="J87" i="4"/>
  <c r="I87" i="4"/>
  <c r="O86" i="4"/>
  <c r="J86" i="4"/>
  <c r="I86" i="4"/>
  <c r="O85" i="4"/>
  <c r="J85" i="4"/>
  <c r="I85" i="4"/>
  <c r="O84" i="4"/>
  <c r="J84" i="4"/>
  <c r="I84" i="4"/>
  <c r="O83" i="4"/>
  <c r="J83" i="4"/>
  <c r="I83" i="4"/>
  <c r="K83" i="4" s="1"/>
  <c r="O82" i="4"/>
  <c r="J82" i="4"/>
  <c r="I82" i="4"/>
  <c r="O81" i="4"/>
  <c r="J81" i="4"/>
  <c r="I81" i="4"/>
  <c r="O80" i="4"/>
  <c r="J80" i="4"/>
  <c r="I80" i="4"/>
  <c r="O79" i="4"/>
  <c r="J79" i="4"/>
  <c r="I79" i="4"/>
  <c r="O78" i="4"/>
  <c r="J78" i="4"/>
  <c r="I78" i="4"/>
  <c r="O77" i="4"/>
  <c r="J77" i="4"/>
  <c r="I77" i="4"/>
  <c r="O76" i="4"/>
  <c r="J76" i="4"/>
  <c r="I76" i="4"/>
  <c r="O75" i="4"/>
  <c r="J75" i="4"/>
  <c r="I75" i="4"/>
  <c r="K75" i="4" s="1"/>
  <c r="N75" i="4" s="1"/>
  <c r="O74" i="4"/>
  <c r="J74" i="4"/>
  <c r="I74" i="4"/>
  <c r="O73" i="4"/>
  <c r="J73" i="4"/>
  <c r="I73" i="4"/>
  <c r="O72" i="4"/>
  <c r="J72" i="4"/>
  <c r="I72" i="4"/>
  <c r="O71" i="4"/>
  <c r="J71" i="4"/>
  <c r="I71" i="4"/>
  <c r="O70" i="4"/>
  <c r="J70" i="4"/>
  <c r="I70" i="4"/>
  <c r="O69" i="4"/>
  <c r="J69" i="4"/>
  <c r="I69" i="4"/>
  <c r="O68" i="4"/>
  <c r="J68" i="4"/>
  <c r="I68" i="4"/>
  <c r="O67" i="4"/>
  <c r="J67" i="4"/>
  <c r="I67" i="4"/>
  <c r="O66" i="4"/>
  <c r="J66" i="4"/>
  <c r="I66" i="4"/>
  <c r="O65" i="4"/>
  <c r="J65" i="4"/>
  <c r="I65" i="4"/>
  <c r="O64" i="4"/>
  <c r="J64" i="4"/>
  <c r="I64" i="4"/>
  <c r="O63" i="4"/>
  <c r="J63" i="4"/>
  <c r="I63" i="4"/>
  <c r="O62" i="4"/>
  <c r="J62" i="4"/>
  <c r="I62" i="4"/>
  <c r="O61" i="4"/>
  <c r="J61" i="4"/>
  <c r="I61" i="4"/>
  <c r="O60" i="4"/>
  <c r="J60" i="4"/>
  <c r="I60" i="4"/>
  <c r="O59" i="4"/>
  <c r="J59" i="4"/>
  <c r="I59" i="4"/>
  <c r="O58" i="4"/>
  <c r="J58" i="4"/>
  <c r="I58" i="4"/>
  <c r="O57" i="4"/>
  <c r="J57" i="4"/>
  <c r="I57" i="4"/>
  <c r="O56" i="4"/>
  <c r="J56" i="4"/>
  <c r="I56" i="4"/>
  <c r="O55" i="4"/>
  <c r="J55" i="4"/>
  <c r="I55" i="4"/>
  <c r="O54" i="4"/>
  <c r="J54" i="4"/>
  <c r="I54" i="4"/>
  <c r="O53" i="4"/>
  <c r="J53" i="4"/>
  <c r="I53" i="4"/>
  <c r="O52" i="4"/>
  <c r="J52" i="4"/>
  <c r="I52" i="4"/>
  <c r="O51" i="4"/>
  <c r="J51" i="4"/>
  <c r="I51" i="4"/>
  <c r="K51" i="4" s="1"/>
  <c r="O50" i="4"/>
  <c r="J50" i="4"/>
  <c r="I50" i="4"/>
  <c r="O49" i="4"/>
  <c r="J49" i="4"/>
  <c r="I49" i="4"/>
  <c r="O48" i="4"/>
  <c r="J48" i="4"/>
  <c r="I48" i="4"/>
  <c r="O47" i="4"/>
  <c r="J47" i="4"/>
  <c r="I47" i="4"/>
  <c r="O46" i="4"/>
  <c r="J46" i="4"/>
  <c r="I46" i="4"/>
  <c r="O45" i="4"/>
  <c r="J45" i="4"/>
  <c r="I45" i="4"/>
  <c r="O44" i="4"/>
  <c r="J44" i="4"/>
  <c r="I44" i="4"/>
  <c r="O43" i="4"/>
  <c r="J43" i="4"/>
  <c r="I43" i="4"/>
  <c r="K43" i="4" s="1"/>
  <c r="O42" i="4"/>
  <c r="J42" i="4"/>
  <c r="I42" i="4"/>
  <c r="O41" i="4"/>
  <c r="J41" i="4"/>
  <c r="I41" i="4"/>
  <c r="O40" i="4"/>
  <c r="J40" i="4"/>
  <c r="I40" i="4"/>
  <c r="O39" i="4"/>
  <c r="J39" i="4"/>
  <c r="I39" i="4"/>
  <c r="O38" i="4"/>
  <c r="J38" i="4"/>
  <c r="I38" i="4"/>
  <c r="O37" i="4"/>
  <c r="J37" i="4"/>
  <c r="I37" i="4"/>
  <c r="O36" i="4"/>
  <c r="J36" i="4"/>
  <c r="I36" i="4"/>
  <c r="O35" i="4"/>
  <c r="J35" i="4"/>
  <c r="I35" i="4"/>
  <c r="O34" i="4"/>
  <c r="J34" i="4"/>
  <c r="I34" i="4"/>
  <c r="O33" i="4"/>
  <c r="J33" i="4"/>
  <c r="I33" i="4"/>
  <c r="O32" i="4"/>
  <c r="J32" i="4"/>
  <c r="I32" i="4"/>
  <c r="O31" i="4"/>
  <c r="J31" i="4"/>
  <c r="I31" i="4"/>
  <c r="O30" i="4"/>
  <c r="J30" i="4"/>
  <c r="I30" i="4"/>
  <c r="O29" i="4"/>
  <c r="J29" i="4"/>
  <c r="I29" i="4"/>
  <c r="O28" i="4"/>
  <c r="J28" i="4"/>
  <c r="I28" i="4"/>
  <c r="K28" i="4" s="1"/>
  <c r="M28" i="4" s="1"/>
  <c r="G28" i="4" s="1"/>
  <c r="O27" i="4"/>
  <c r="J27" i="4"/>
  <c r="I27" i="4"/>
  <c r="O26" i="4"/>
  <c r="J26" i="4"/>
  <c r="I26" i="4"/>
  <c r="O25" i="4"/>
  <c r="J25" i="4"/>
  <c r="I25" i="4"/>
  <c r="O24" i="4"/>
  <c r="J24" i="4"/>
  <c r="I24" i="4"/>
  <c r="O23" i="4"/>
  <c r="J23" i="4"/>
  <c r="I23" i="4"/>
  <c r="O22" i="4"/>
  <c r="J22" i="4"/>
  <c r="I22" i="4"/>
  <c r="J21" i="4"/>
  <c r="I21" i="4"/>
  <c r="J20" i="4"/>
  <c r="I20" i="4"/>
  <c r="J19" i="4"/>
  <c r="I19" i="4"/>
  <c r="J18" i="4"/>
  <c r="I18" i="4"/>
  <c r="J17" i="4"/>
  <c r="I17" i="4"/>
  <c r="J16" i="4"/>
  <c r="I16" i="4"/>
  <c r="J15" i="4"/>
  <c r="I15" i="4"/>
  <c r="J14" i="4"/>
  <c r="I14" i="4"/>
  <c r="J13" i="4"/>
  <c r="I13" i="4"/>
  <c r="J12" i="4"/>
  <c r="I12" i="4"/>
  <c r="J11" i="4"/>
  <c r="I11" i="4"/>
  <c r="J10" i="4"/>
  <c r="I10" i="4"/>
  <c r="J9" i="4"/>
  <c r="I9" i="4"/>
  <c r="J8" i="4"/>
  <c r="I8" i="4"/>
  <c r="J7" i="4"/>
  <c r="I7" i="4"/>
  <c r="J6" i="4"/>
  <c r="I6" i="4"/>
  <c r="U16" i="3"/>
  <c r="T16" i="3"/>
  <c r="S16" i="3"/>
  <c r="R16" i="3"/>
  <c r="U15" i="3"/>
  <c r="T15" i="3"/>
  <c r="S15" i="3"/>
  <c r="R15" i="3"/>
  <c r="U14" i="3"/>
  <c r="T14" i="3"/>
  <c r="S14" i="3"/>
  <c r="R14" i="3"/>
  <c r="U13" i="3"/>
  <c r="T13" i="3"/>
  <c r="S13" i="3"/>
  <c r="R13" i="3"/>
  <c r="U12" i="3"/>
  <c r="T12" i="3"/>
  <c r="S12" i="3"/>
  <c r="R12" i="3"/>
  <c r="U11" i="3"/>
  <c r="T11" i="3"/>
  <c r="S11" i="3"/>
  <c r="R11" i="3"/>
  <c r="U10" i="3"/>
  <c r="T10" i="3"/>
  <c r="S10" i="3"/>
  <c r="R10" i="3"/>
  <c r="U9" i="3"/>
  <c r="T9" i="3"/>
  <c r="S9" i="3"/>
  <c r="R9" i="3"/>
  <c r="U8" i="3"/>
  <c r="T8" i="3"/>
  <c r="S8" i="3"/>
  <c r="R8" i="3"/>
  <c r="U7" i="3"/>
  <c r="T7" i="3"/>
  <c r="S7" i="3"/>
  <c r="R7" i="3"/>
  <c r="U6" i="3"/>
  <c r="T6" i="3"/>
  <c r="S6" i="3"/>
  <c r="R6" i="3"/>
  <c r="O605" i="3"/>
  <c r="J605" i="3"/>
  <c r="I605" i="3"/>
  <c r="O604" i="3"/>
  <c r="J604" i="3"/>
  <c r="I604" i="3"/>
  <c r="O603" i="3"/>
  <c r="J603" i="3"/>
  <c r="I603" i="3"/>
  <c r="O602" i="3"/>
  <c r="J602" i="3"/>
  <c r="I602" i="3"/>
  <c r="O601" i="3"/>
  <c r="J601" i="3"/>
  <c r="I601" i="3"/>
  <c r="O600" i="3"/>
  <c r="J600" i="3"/>
  <c r="I600" i="3"/>
  <c r="O599" i="3"/>
  <c r="J599" i="3"/>
  <c r="I599" i="3"/>
  <c r="K599" i="3" s="1"/>
  <c r="N599" i="3" s="1"/>
  <c r="O598" i="3"/>
  <c r="J598" i="3"/>
  <c r="I598" i="3"/>
  <c r="O597" i="3"/>
  <c r="J597" i="3"/>
  <c r="I597" i="3"/>
  <c r="O596" i="3"/>
  <c r="J596" i="3"/>
  <c r="I596" i="3"/>
  <c r="O595" i="3"/>
  <c r="J595" i="3"/>
  <c r="I595" i="3"/>
  <c r="O594" i="3"/>
  <c r="J594" i="3"/>
  <c r="I594" i="3"/>
  <c r="O593" i="3"/>
  <c r="J593" i="3"/>
  <c r="I593" i="3"/>
  <c r="K593" i="3" s="1"/>
  <c r="N593" i="3" s="1"/>
  <c r="O592" i="3"/>
  <c r="J592" i="3"/>
  <c r="I592" i="3"/>
  <c r="O591" i="3"/>
  <c r="J591" i="3"/>
  <c r="I591" i="3"/>
  <c r="O590" i="3"/>
  <c r="J590" i="3"/>
  <c r="I590" i="3"/>
  <c r="O589" i="3"/>
  <c r="J589" i="3"/>
  <c r="I589" i="3"/>
  <c r="O588" i="3"/>
  <c r="J588" i="3"/>
  <c r="I588" i="3"/>
  <c r="O587" i="3"/>
  <c r="J587" i="3"/>
  <c r="I587" i="3"/>
  <c r="O586" i="3"/>
  <c r="J586" i="3"/>
  <c r="I586" i="3"/>
  <c r="O585" i="3"/>
  <c r="J585" i="3"/>
  <c r="I585" i="3"/>
  <c r="K585" i="3" s="1"/>
  <c r="N585" i="3" s="1"/>
  <c r="O584" i="3"/>
  <c r="J584" i="3"/>
  <c r="I584" i="3"/>
  <c r="O583" i="3"/>
  <c r="J583" i="3"/>
  <c r="I583" i="3"/>
  <c r="O582" i="3"/>
  <c r="J582" i="3"/>
  <c r="I582" i="3"/>
  <c r="O581" i="3"/>
  <c r="J581" i="3"/>
  <c r="I581" i="3"/>
  <c r="O580" i="3"/>
  <c r="J580" i="3"/>
  <c r="I580" i="3"/>
  <c r="O579" i="3"/>
  <c r="J579" i="3"/>
  <c r="I579" i="3"/>
  <c r="O578" i="3"/>
  <c r="J578" i="3"/>
  <c r="I578" i="3"/>
  <c r="O577" i="3"/>
  <c r="J577" i="3"/>
  <c r="I577" i="3"/>
  <c r="O576" i="3"/>
  <c r="J576" i="3"/>
  <c r="I576" i="3"/>
  <c r="O575" i="3"/>
  <c r="J575" i="3"/>
  <c r="I575" i="3"/>
  <c r="O574" i="3"/>
  <c r="J574" i="3"/>
  <c r="I574" i="3"/>
  <c r="O573" i="3"/>
  <c r="J573" i="3"/>
  <c r="I573" i="3"/>
  <c r="O572" i="3"/>
  <c r="J572" i="3"/>
  <c r="I572" i="3"/>
  <c r="O571" i="3"/>
  <c r="J571" i="3"/>
  <c r="I571" i="3"/>
  <c r="O570" i="3"/>
  <c r="J570" i="3"/>
  <c r="I570" i="3"/>
  <c r="O569" i="3"/>
  <c r="J569" i="3"/>
  <c r="I569" i="3"/>
  <c r="O568" i="3"/>
  <c r="J568" i="3"/>
  <c r="I568" i="3"/>
  <c r="O567" i="3"/>
  <c r="J567" i="3"/>
  <c r="I567" i="3"/>
  <c r="O566" i="3"/>
  <c r="J566" i="3"/>
  <c r="I566" i="3"/>
  <c r="O565" i="3"/>
  <c r="J565" i="3"/>
  <c r="I565" i="3"/>
  <c r="O564" i="3"/>
  <c r="J564" i="3"/>
  <c r="I564" i="3"/>
  <c r="O563" i="3"/>
  <c r="J563" i="3"/>
  <c r="I563" i="3"/>
  <c r="O562" i="3"/>
  <c r="J562" i="3"/>
  <c r="I562" i="3"/>
  <c r="O561" i="3"/>
  <c r="J561" i="3"/>
  <c r="I561" i="3"/>
  <c r="O560" i="3"/>
  <c r="J560" i="3"/>
  <c r="I560" i="3"/>
  <c r="O559" i="3"/>
  <c r="J559" i="3"/>
  <c r="I559" i="3"/>
  <c r="O558" i="3"/>
  <c r="J558" i="3"/>
  <c r="I558" i="3"/>
  <c r="O557" i="3"/>
  <c r="J557" i="3"/>
  <c r="I557" i="3"/>
  <c r="O556" i="3"/>
  <c r="J556" i="3"/>
  <c r="I556" i="3"/>
  <c r="O555" i="3"/>
  <c r="J555" i="3"/>
  <c r="I555" i="3"/>
  <c r="O554" i="3"/>
  <c r="J554" i="3"/>
  <c r="I554" i="3"/>
  <c r="O553" i="3"/>
  <c r="J553" i="3"/>
  <c r="I553" i="3"/>
  <c r="K553" i="3" s="1"/>
  <c r="O552" i="3"/>
  <c r="J552" i="3"/>
  <c r="I552" i="3"/>
  <c r="O551" i="3"/>
  <c r="J551" i="3"/>
  <c r="I551" i="3"/>
  <c r="O550" i="3"/>
  <c r="J550" i="3"/>
  <c r="I550" i="3"/>
  <c r="O549" i="3"/>
  <c r="J549" i="3"/>
  <c r="I549" i="3"/>
  <c r="O548" i="3"/>
  <c r="J548" i="3"/>
  <c r="I548" i="3"/>
  <c r="O547" i="3"/>
  <c r="J547" i="3"/>
  <c r="I547" i="3"/>
  <c r="O546" i="3"/>
  <c r="J546" i="3"/>
  <c r="I546" i="3"/>
  <c r="O545" i="3"/>
  <c r="J545" i="3"/>
  <c r="I545" i="3"/>
  <c r="K545" i="3" s="1"/>
  <c r="O544" i="3"/>
  <c r="J544" i="3"/>
  <c r="I544" i="3"/>
  <c r="O543" i="3"/>
  <c r="J543" i="3"/>
  <c r="I543" i="3"/>
  <c r="O542" i="3"/>
  <c r="J542" i="3"/>
  <c r="I542" i="3"/>
  <c r="O541" i="3"/>
  <c r="J541" i="3"/>
  <c r="I541" i="3"/>
  <c r="O540" i="3"/>
  <c r="J540" i="3"/>
  <c r="I540" i="3"/>
  <c r="O539" i="3"/>
  <c r="J539" i="3"/>
  <c r="I539" i="3"/>
  <c r="O538" i="3"/>
  <c r="J538" i="3"/>
  <c r="I538" i="3"/>
  <c r="O537" i="3"/>
  <c r="J537" i="3"/>
  <c r="I537" i="3"/>
  <c r="O536" i="3"/>
  <c r="J536" i="3"/>
  <c r="I536" i="3"/>
  <c r="O535" i="3"/>
  <c r="J535" i="3"/>
  <c r="I535" i="3"/>
  <c r="O534" i="3"/>
  <c r="J534" i="3"/>
  <c r="I534" i="3"/>
  <c r="O533" i="3"/>
  <c r="J533" i="3"/>
  <c r="I533" i="3"/>
  <c r="O532" i="3"/>
  <c r="J532" i="3"/>
  <c r="I532" i="3"/>
  <c r="O531" i="3"/>
  <c r="J531" i="3"/>
  <c r="I531" i="3"/>
  <c r="K531" i="3" s="1"/>
  <c r="M531" i="3" s="1"/>
  <c r="G531" i="3" s="1"/>
  <c r="O530" i="3"/>
  <c r="J530" i="3"/>
  <c r="I530" i="3"/>
  <c r="O529" i="3"/>
  <c r="J529" i="3"/>
  <c r="I529" i="3"/>
  <c r="O528" i="3"/>
  <c r="J528" i="3"/>
  <c r="I528" i="3"/>
  <c r="O527" i="3"/>
  <c r="J527" i="3"/>
  <c r="I527" i="3"/>
  <c r="O526" i="3"/>
  <c r="J526" i="3"/>
  <c r="I526" i="3"/>
  <c r="O525" i="3"/>
  <c r="J525" i="3"/>
  <c r="I525" i="3"/>
  <c r="O524" i="3"/>
  <c r="J524" i="3"/>
  <c r="I524" i="3"/>
  <c r="O523" i="3"/>
  <c r="J523" i="3"/>
  <c r="I523" i="3"/>
  <c r="K523" i="3" s="1"/>
  <c r="O522" i="3"/>
  <c r="J522" i="3"/>
  <c r="I522" i="3"/>
  <c r="O521" i="3"/>
  <c r="J521" i="3"/>
  <c r="I521" i="3"/>
  <c r="O520" i="3"/>
  <c r="J520" i="3"/>
  <c r="I520" i="3"/>
  <c r="O519" i="3"/>
  <c r="J519" i="3"/>
  <c r="I519" i="3"/>
  <c r="O518" i="3"/>
  <c r="J518" i="3"/>
  <c r="I518" i="3"/>
  <c r="O517" i="3"/>
  <c r="J517" i="3"/>
  <c r="I517" i="3"/>
  <c r="O516" i="3"/>
  <c r="J516" i="3"/>
  <c r="I516" i="3"/>
  <c r="O515" i="3"/>
  <c r="J515" i="3"/>
  <c r="I515" i="3"/>
  <c r="K515" i="3" s="1"/>
  <c r="N515" i="3" s="1"/>
  <c r="O514" i="3"/>
  <c r="J514" i="3"/>
  <c r="I514" i="3"/>
  <c r="O513" i="3"/>
  <c r="J513" i="3"/>
  <c r="I513" i="3"/>
  <c r="O512" i="3"/>
  <c r="J512" i="3"/>
  <c r="I512" i="3"/>
  <c r="O511" i="3"/>
  <c r="J511" i="3"/>
  <c r="I511" i="3"/>
  <c r="O510" i="3"/>
  <c r="J510" i="3"/>
  <c r="I510" i="3"/>
  <c r="O509" i="3"/>
  <c r="J509" i="3"/>
  <c r="I509" i="3"/>
  <c r="O508" i="3"/>
  <c r="J508" i="3"/>
  <c r="I508" i="3"/>
  <c r="O507" i="3"/>
  <c r="J507" i="3"/>
  <c r="I507" i="3"/>
  <c r="K507" i="3" s="1"/>
  <c r="N507" i="3" s="1"/>
  <c r="O506" i="3"/>
  <c r="J506" i="3"/>
  <c r="I506" i="3"/>
  <c r="O505" i="3"/>
  <c r="J505" i="3"/>
  <c r="I505" i="3"/>
  <c r="O504" i="3"/>
  <c r="J504" i="3"/>
  <c r="I504" i="3"/>
  <c r="O503" i="3"/>
  <c r="J503" i="3"/>
  <c r="I503" i="3"/>
  <c r="O502" i="3"/>
  <c r="J502" i="3"/>
  <c r="I502" i="3"/>
  <c r="O501" i="3"/>
  <c r="J501" i="3"/>
  <c r="I501" i="3"/>
  <c r="O500" i="3"/>
  <c r="J500" i="3"/>
  <c r="I500" i="3"/>
  <c r="O499" i="3"/>
  <c r="J499" i="3"/>
  <c r="I499" i="3"/>
  <c r="K499" i="3" s="1"/>
  <c r="N499" i="3" s="1"/>
  <c r="O498" i="3"/>
  <c r="J498" i="3"/>
  <c r="I498" i="3"/>
  <c r="O497" i="3"/>
  <c r="J497" i="3"/>
  <c r="I497" i="3"/>
  <c r="O496" i="3"/>
  <c r="J496" i="3"/>
  <c r="I496" i="3"/>
  <c r="O495" i="3"/>
  <c r="J495" i="3"/>
  <c r="I495" i="3"/>
  <c r="O494" i="3"/>
  <c r="J494" i="3"/>
  <c r="I494" i="3"/>
  <c r="O493" i="3"/>
  <c r="J493" i="3"/>
  <c r="I493" i="3"/>
  <c r="O492" i="3"/>
  <c r="J492" i="3"/>
  <c r="I492" i="3"/>
  <c r="O491" i="3"/>
  <c r="J491" i="3"/>
  <c r="I491" i="3"/>
  <c r="K491" i="3" s="1"/>
  <c r="N491" i="3" s="1"/>
  <c r="O490" i="3"/>
  <c r="J490" i="3"/>
  <c r="I490" i="3"/>
  <c r="O489" i="3"/>
  <c r="J489" i="3"/>
  <c r="I489" i="3"/>
  <c r="O488" i="3"/>
  <c r="J488" i="3"/>
  <c r="I488" i="3"/>
  <c r="O487" i="3"/>
  <c r="J487" i="3"/>
  <c r="I487" i="3"/>
  <c r="O486" i="3"/>
  <c r="J486" i="3"/>
  <c r="I486" i="3"/>
  <c r="O485" i="3"/>
  <c r="J485" i="3"/>
  <c r="I485" i="3"/>
  <c r="O484" i="3"/>
  <c r="J484" i="3"/>
  <c r="I484" i="3"/>
  <c r="O483" i="3"/>
  <c r="J483" i="3"/>
  <c r="I483" i="3"/>
  <c r="O482" i="3"/>
  <c r="J482" i="3"/>
  <c r="I482" i="3"/>
  <c r="O481" i="3"/>
  <c r="J481" i="3"/>
  <c r="K481" i="3" s="1"/>
  <c r="N481" i="3" s="1"/>
  <c r="I481" i="3"/>
  <c r="O480" i="3"/>
  <c r="J480" i="3"/>
  <c r="I480" i="3"/>
  <c r="O479" i="3"/>
  <c r="J479" i="3"/>
  <c r="I479" i="3"/>
  <c r="K479" i="3" s="1"/>
  <c r="N479" i="3" s="1"/>
  <c r="O478" i="3"/>
  <c r="J478" i="3"/>
  <c r="I478" i="3"/>
  <c r="O477" i="3"/>
  <c r="J477" i="3"/>
  <c r="I477" i="3"/>
  <c r="O476" i="3"/>
  <c r="J476" i="3"/>
  <c r="I476" i="3"/>
  <c r="O475" i="3"/>
  <c r="J475" i="3"/>
  <c r="I475" i="3"/>
  <c r="O474" i="3"/>
  <c r="J474" i="3"/>
  <c r="I474" i="3"/>
  <c r="K474" i="3" s="1"/>
  <c r="N474" i="3" s="1"/>
  <c r="O473" i="3"/>
  <c r="J473" i="3"/>
  <c r="I473" i="3"/>
  <c r="O472" i="3"/>
  <c r="J472" i="3"/>
  <c r="I472" i="3"/>
  <c r="O471" i="3"/>
  <c r="J471" i="3"/>
  <c r="I471" i="3"/>
  <c r="O470" i="3"/>
  <c r="J470" i="3"/>
  <c r="I470" i="3"/>
  <c r="K470" i="3" s="1"/>
  <c r="N470" i="3" s="1"/>
  <c r="O469" i="3"/>
  <c r="J469" i="3"/>
  <c r="I469" i="3"/>
  <c r="O468" i="3"/>
  <c r="J468" i="3"/>
  <c r="I468" i="3"/>
  <c r="O467" i="3"/>
  <c r="J467" i="3"/>
  <c r="I467" i="3"/>
  <c r="O466" i="3"/>
  <c r="J466" i="3"/>
  <c r="I466" i="3"/>
  <c r="O465" i="3"/>
  <c r="J465" i="3"/>
  <c r="I465" i="3"/>
  <c r="O464" i="3"/>
  <c r="J464" i="3"/>
  <c r="I464" i="3"/>
  <c r="O463" i="3"/>
  <c r="J463" i="3"/>
  <c r="I463" i="3"/>
  <c r="K463" i="3" s="1"/>
  <c r="N463" i="3" s="1"/>
  <c r="O462" i="3"/>
  <c r="J462" i="3"/>
  <c r="I462" i="3"/>
  <c r="K462" i="3" s="1"/>
  <c r="N462" i="3" s="1"/>
  <c r="O461" i="3"/>
  <c r="J461" i="3"/>
  <c r="I461" i="3"/>
  <c r="O460" i="3"/>
  <c r="J460" i="3"/>
  <c r="I460" i="3"/>
  <c r="O459" i="3"/>
  <c r="J459" i="3"/>
  <c r="I459" i="3"/>
  <c r="O458" i="3"/>
  <c r="J458" i="3"/>
  <c r="I458" i="3"/>
  <c r="K458" i="3" s="1"/>
  <c r="N458" i="3" s="1"/>
  <c r="O457" i="3"/>
  <c r="J457" i="3"/>
  <c r="I457" i="3"/>
  <c r="O456" i="3"/>
  <c r="J456" i="3"/>
  <c r="I456" i="3"/>
  <c r="O455" i="3"/>
  <c r="J455" i="3"/>
  <c r="I455" i="3"/>
  <c r="O454" i="3"/>
  <c r="J454" i="3"/>
  <c r="I454" i="3"/>
  <c r="O453" i="3"/>
  <c r="J453" i="3"/>
  <c r="I453" i="3"/>
  <c r="O452" i="3"/>
  <c r="J452" i="3"/>
  <c r="I452" i="3"/>
  <c r="O451" i="3"/>
  <c r="J451" i="3"/>
  <c r="I451" i="3"/>
  <c r="K451" i="3" s="1"/>
  <c r="N451" i="3" s="1"/>
  <c r="O450" i="3"/>
  <c r="J450" i="3"/>
  <c r="I450" i="3"/>
  <c r="O449" i="3"/>
  <c r="J449" i="3"/>
  <c r="I449" i="3"/>
  <c r="O448" i="3"/>
  <c r="J448" i="3"/>
  <c r="I448" i="3"/>
  <c r="O447" i="3"/>
  <c r="J447" i="3"/>
  <c r="I447" i="3"/>
  <c r="K447" i="3" s="1"/>
  <c r="N447" i="3" s="1"/>
  <c r="O446" i="3"/>
  <c r="J446" i="3"/>
  <c r="I446" i="3"/>
  <c r="O445" i="3"/>
  <c r="J445" i="3"/>
  <c r="I445" i="3"/>
  <c r="O444" i="3"/>
  <c r="J444" i="3"/>
  <c r="I444" i="3"/>
  <c r="O443" i="3"/>
  <c r="J443" i="3"/>
  <c r="I443" i="3"/>
  <c r="O442" i="3"/>
  <c r="J442" i="3"/>
  <c r="I442" i="3"/>
  <c r="K442" i="3" s="1"/>
  <c r="N442" i="3" s="1"/>
  <c r="O441" i="3"/>
  <c r="J441" i="3"/>
  <c r="I441" i="3"/>
  <c r="O440" i="3"/>
  <c r="J440" i="3"/>
  <c r="I440" i="3"/>
  <c r="O439" i="3"/>
  <c r="J439" i="3"/>
  <c r="I439" i="3"/>
  <c r="K439" i="3" s="1"/>
  <c r="N439" i="3" s="1"/>
  <c r="O438" i="3"/>
  <c r="J438" i="3"/>
  <c r="I438" i="3"/>
  <c r="O437" i="3"/>
  <c r="J437" i="3"/>
  <c r="I437" i="3"/>
  <c r="O436" i="3"/>
  <c r="J436" i="3"/>
  <c r="I436" i="3"/>
  <c r="O435" i="3"/>
  <c r="J435" i="3"/>
  <c r="I435" i="3"/>
  <c r="O434" i="3"/>
  <c r="J434" i="3"/>
  <c r="I434" i="3"/>
  <c r="O433" i="3"/>
  <c r="J433" i="3"/>
  <c r="I433" i="3"/>
  <c r="O432" i="3"/>
  <c r="J432" i="3"/>
  <c r="I432" i="3"/>
  <c r="O431" i="3"/>
  <c r="J431" i="3"/>
  <c r="I431" i="3"/>
  <c r="K431" i="3" s="1"/>
  <c r="N431" i="3" s="1"/>
  <c r="O430" i="3"/>
  <c r="J430" i="3"/>
  <c r="I430" i="3"/>
  <c r="K430" i="3" s="1"/>
  <c r="N430" i="3" s="1"/>
  <c r="O429" i="3"/>
  <c r="J429" i="3"/>
  <c r="I429" i="3"/>
  <c r="O428" i="3"/>
  <c r="J428" i="3"/>
  <c r="I428" i="3"/>
  <c r="O427" i="3"/>
  <c r="J427" i="3"/>
  <c r="I427" i="3"/>
  <c r="O426" i="3"/>
  <c r="J426" i="3"/>
  <c r="I426" i="3"/>
  <c r="K426" i="3" s="1"/>
  <c r="N426" i="3" s="1"/>
  <c r="O425" i="3"/>
  <c r="J425" i="3"/>
  <c r="I425" i="3"/>
  <c r="O424" i="3"/>
  <c r="J424" i="3"/>
  <c r="I424" i="3"/>
  <c r="O423" i="3"/>
  <c r="J423" i="3"/>
  <c r="I423" i="3"/>
  <c r="K423" i="3" s="1"/>
  <c r="N423" i="3" s="1"/>
  <c r="O422" i="3"/>
  <c r="J422" i="3"/>
  <c r="I422" i="3"/>
  <c r="O421" i="3"/>
  <c r="J421" i="3"/>
  <c r="I421" i="3"/>
  <c r="O420" i="3"/>
  <c r="J420" i="3"/>
  <c r="I420" i="3"/>
  <c r="O419" i="3"/>
  <c r="J419" i="3"/>
  <c r="I419" i="3"/>
  <c r="O418" i="3"/>
  <c r="J418" i="3"/>
  <c r="I418" i="3"/>
  <c r="O417" i="3"/>
  <c r="J417" i="3"/>
  <c r="I417" i="3"/>
  <c r="O416" i="3"/>
  <c r="J416" i="3"/>
  <c r="I416" i="3"/>
  <c r="O415" i="3"/>
  <c r="J415" i="3"/>
  <c r="I415" i="3"/>
  <c r="O414" i="3"/>
  <c r="J414" i="3"/>
  <c r="I414" i="3"/>
  <c r="O413" i="3"/>
  <c r="J413" i="3"/>
  <c r="I413" i="3"/>
  <c r="O412" i="3"/>
  <c r="J412" i="3"/>
  <c r="I412" i="3"/>
  <c r="O411" i="3"/>
  <c r="J411" i="3"/>
  <c r="I411" i="3"/>
  <c r="O410" i="3"/>
  <c r="J410" i="3"/>
  <c r="I410" i="3"/>
  <c r="O409" i="3"/>
  <c r="J409" i="3"/>
  <c r="I409" i="3"/>
  <c r="O408" i="3"/>
  <c r="J408" i="3"/>
  <c r="I408" i="3"/>
  <c r="O407" i="3"/>
  <c r="J407" i="3"/>
  <c r="I407" i="3"/>
  <c r="O406" i="3"/>
  <c r="J406" i="3"/>
  <c r="I406" i="3"/>
  <c r="K406" i="3" s="1"/>
  <c r="O405" i="3"/>
  <c r="J405" i="3"/>
  <c r="I405" i="3"/>
  <c r="O404" i="3"/>
  <c r="J404" i="3"/>
  <c r="I404" i="3"/>
  <c r="O403" i="3"/>
  <c r="J403" i="3"/>
  <c r="I403" i="3"/>
  <c r="O402" i="3"/>
  <c r="J402" i="3"/>
  <c r="I402" i="3"/>
  <c r="K402" i="3" s="1"/>
  <c r="N402" i="3" s="1"/>
  <c r="O401" i="3"/>
  <c r="J401" i="3"/>
  <c r="I401" i="3"/>
  <c r="O400" i="3"/>
  <c r="J400" i="3"/>
  <c r="I400" i="3"/>
  <c r="O399" i="3"/>
  <c r="J399" i="3"/>
  <c r="I399" i="3"/>
  <c r="O398" i="3"/>
  <c r="J398" i="3"/>
  <c r="I398" i="3"/>
  <c r="K398" i="3" s="1"/>
  <c r="N398" i="3" s="1"/>
  <c r="O397" i="3"/>
  <c r="J397" i="3"/>
  <c r="I397" i="3"/>
  <c r="O396" i="3"/>
  <c r="J396" i="3"/>
  <c r="I396" i="3"/>
  <c r="O395" i="3"/>
  <c r="J395" i="3"/>
  <c r="I395" i="3"/>
  <c r="O394" i="3"/>
  <c r="J394" i="3"/>
  <c r="I394" i="3"/>
  <c r="O393" i="3"/>
  <c r="J393" i="3"/>
  <c r="I393" i="3"/>
  <c r="O392" i="3"/>
  <c r="J392" i="3"/>
  <c r="I392" i="3"/>
  <c r="O391" i="3"/>
  <c r="J391" i="3"/>
  <c r="I391" i="3"/>
  <c r="O390" i="3"/>
  <c r="J390" i="3"/>
  <c r="I390" i="3"/>
  <c r="K390" i="3" s="1"/>
  <c r="N390" i="3" s="1"/>
  <c r="O389" i="3"/>
  <c r="J389" i="3"/>
  <c r="I389" i="3"/>
  <c r="O388" i="3"/>
  <c r="J388" i="3"/>
  <c r="K388" i="3" s="1"/>
  <c r="N388" i="3" s="1"/>
  <c r="I388" i="3"/>
  <c r="O387" i="3"/>
  <c r="J387" i="3"/>
  <c r="I387" i="3"/>
  <c r="O386" i="3"/>
  <c r="J386" i="3"/>
  <c r="I386" i="3"/>
  <c r="O385" i="3"/>
  <c r="J385" i="3"/>
  <c r="I385" i="3"/>
  <c r="O384" i="3"/>
  <c r="J384" i="3"/>
  <c r="I384" i="3"/>
  <c r="O383" i="3"/>
  <c r="J383" i="3"/>
  <c r="I383" i="3"/>
  <c r="O382" i="3"/>
  <c r="J382" i="3"/>
  <c r="I382" i="3"/>
  <c r="K382" i="3" s="1"/>
  <c r="N382" i="3" s="1"/>
  <c r="O381" i="3"/>
  <c r="J381" i="3"/>
  <c r="I381" i="3"/>
  <c r="O380" i="3"/>
  <c r="J380" i="3"/>
  <c r="I380" i="3"/>
  <c r="O379" i="3"/>
  <c r="J379" i="3"/>
  <c r="I379" i="3"/>
  <c r="O378" i="3"/>
  <c r="J378" i="3"/>
  <c r="I378" i="3"/>
  <c r="K378" i="3" s="1"/>
  <c r="N378" i="3" s="1"/>
  <c r="O377" i="3"/>
  <c r="J377" i="3"/>
  <c r="I377" i="3"/>
  <c r="O376" i="3"/>
  <c r="J376" i="3"/>
  <c r="K376" i="3" s="1"/>
  <c r="N376" i="3" s="1"/>
  <c r="I376" i="3"/>
  <c r="O375" i="3"/>
  <c r="J375" i="3"/>
  <c r="I375" i="3"/>
  <c r="O374" i="3"/>
  <c r="J374" i="3"/>
  <c r="I374" i="3"/>
  <c r="O373" i="3"/>
  <c r="J373" i="3"/>
  <c r="I373" i="3"/>
  <c r="O372" i="3"/>
  <c r="J372" i="3"/>
  <c r="I372" i="3"/>
  <c r="O371" i="3"/>
  <c r="J371" i="3"/>
  <c r="I371" i="3"/>
  <c r="O370" i="3"/>
  <c r="J370" i="3"/>
  <c r="I370" i="3"/>
  <c r="O369" i="3"/>
  <c r="J369" i="3"/>
  <c r="I369" i="3"/>
  <c r="O368" i="3"/>
  <c r="J368" i="3"/>
  <c r="I368" i="3"/>
  <c r="O367" i="3"/>
  <c r="J367" i="3"/>
  <c r="I367" i="3"/>
  <c r="O366" i="3"/>
  <c r="J366" i="3"/>
  <c r="I366" i="3"/>
  <c r="O365" i="3"/>
  <c r="J365" i="3"/>
  <c r="I365" i="3"/>
  <c r="O364" i="3"/>
  <c r="J364" i="3"/>
  <c r="I364" i="3"/>
  <c r="O363" i="3"/>
  <c r="J363" i="3"/>
  <c r="I363" i="3"/>
  <c r="O362" i="3"/>
  <c r="J362" i="3"/>
  <c r="I362" i="3"/>
  <c r="K362" i="3" s="1"/>
  <c r="N362" i="3" s="1"/>
  <c r="O361" i="3"/>
  <c r="J361" i="3"/>
  <c r="I361" i="3"/>
  <c r="O360" i="3"/>
  <c r="J360" i="3"/>
  <c r="K360" i="3" s="1"/>
  <c r="N360" i="3" s="1"/>
  <c r="I360" i="3"/>
  <c r="O359" i="3"/>
  <c r="J359" i="3"/>
  <c r="I359" i="3"/>
  <c r="K359" i="3" s="1"/>
  <c r="N359" i="3" s="1"/>
  <c r="O358" i="3"/>
  <c r="J358" i="3"/>
  <c r="I358" i="3"/>
  <c r="O357" i="3"/>
  <c r="J357" i="3"/>
  <c r="I357" i="3"/>
  <c r="O356" i="3"/>
  <c r="K356" i="3"/>
  <c r="N356" i="3" s="1"/>
  <c r="J356" i="3"/>
  <c r="I356" i="3"/>
  <c r="O355" i="3"/>
  <c r="J355" i="3"/>
  <c r="I355" i="3"/>
  <c r="O354" i="3"/>
  <c r="J354" i="3"/>
  <c r="I354" i="3"/>
  <c r="O353" i="3"/>
  <c r="J353" i="3"/>
  <c r="I353" i="3"/>
  <c r="O352" i="3"/>
  <c r="J352" i="3"/>
  <c r="I352" i="3"/>
  <c r="O351" i="3"/>
  <c r="K351" i="3"/>
  <c r="N351" i="3" s="1"/>
  <c r="J351" i="3"/>
  <c r="I351" i="3"/>
  <c r="O350" i="3"/>
  <c r="J350" i="3"/>
  <c r="I350" i="3"/>
  <c r="O349" i="3"/>
  <c r="J349" i="3"/>
  <c r="I349" i="3"/>
  <c r="K349" i="3" s="1"/>
  <c r="N349" i="3" s="1"/>
  <c r="O348" i="3"/>
  <c r="J348" i="3"/>
  <c r="I348" i="3"/>
  <c r="O347" i="3"/>
  <c r="J347" i="3"/>
  <c r="I347" i="3"/>
  <c r="O346" i="3"/>
  <c r="J346" i="3"/>
  <c r="I346" i="3"/>
  <c r="O345" i="3"/>
  <c r="J345" i="3"/>
  <c r="I345" i="3"/>
  <c r="O344" i="3"/>
  <c r="J344" i="3"/>
  <c r="I344" i="3"/>
  <c r="O343" i="3"/>
  <c r="J343" i="3"/>
  <c r="I343" i="3"/>
  <c r="O342" i="3"/>
  <c r="J342" i="3"/>
  <c r="I342" i="3"/>
  <c r="O341" i="3"/>
  <c r="J341" i="3"/>
  <c r="I341" i="3"/>
  <c r="K341" i="3" s="1"/>
  <c r="N341" i="3" s="1"/>
  <c r="O340" i="3"/>
  <c r="J340" i="3"/>
  <c r="I340" i="3"/>
  <c r="O339" i="3"/>
  <c r="J339" i="3"/>
  <c r="I339" i="3"/>
  <c r="O338" i="3"/>
  <c r="J338" i="3"/>
  <c r="I338" i="3"/>
  <c r="O337" i="3"/>
  <c r="J337" i="3"/>
  <c r="I337" i="3"/>
  <c r="O336" i="3"/>
  <c r="J336" i="3"/>
  <c r="I336" i="3"/>
  <c r="O335" i="3"/>
  <c r="J335" i="3"/>
  <c r="I335" i="3"/>
  <c r="O334" i="3"/>
  <c r="J334" i="3"/>
  <c r="I334" i="3"/>
  <c r="O333" i="3"/>
  <c r="J333" i="3"/>
  <c r="I333" i="3"/>
  <c r="O332" i="3"/>
  <c r="J332" i="3"/>
  <c r="I332" i="3"/>
  <c r="K332" i="3" s="1"/>
  <c r="N332" i="3" s="1"/>
  <c r="O331" i="3"/>
  <c r="J331" i="3"/>
  <c r="I331" i="3"/>
  <c r="O330" i="3"/>
  <c r="J330" i="3"/>
  <c r="I330" i="3"/>
  <c r="O329" i="3"/>
  <c r="J329" i="3"/>
  <c r="I329" i="3"/>
  <c r="O328" i="3"/>
  <c r="J328" i="3"/>
  <c r="I328" i="3"/>
  <c r="O327" i="3"/>
  <c r="J327" i="3"/>
  <c r="I327" i="3"/>
  <c r="O326" i="3"/>
  <c r="J326" i="3"/>
  <c r="I326" i="3"/>
  <c r="O325" i="3"/>
  <c r="J325" i="3"/>
  <c r="I325" i="3"/>
  <c r="O324" i="3"/>
  <c r="J324" i="3"/>
  <c r="I324" i="3"/>
  <c r="O323" i="3"/>
  <c r="J323" i="3"/>
  <c r="I323" i="3"/>
  <c r="O322" i="3"/>
  <c r="J322" i="3"/>
  <c r="I322" i="3"/>
  <c r="O321" i="3"/>
  <c r="J321" i="3"/>
  <c r="I321" i="3"/>
  <c r="O320" i="3"/>
  <c r="J320" i="3"/>
  <c r="I320" i="3"/>
  <c r="O319" i="3"/>
  <c r="J319" i="3"/>
  <c r="I319" i="3"/>
  <c r="O318" i="3"/>
  <c r="J318" i="3"/>
  <c r="I318" i="3"/>
  <c r="O317" i="3"/>
  <c r="J317" i="3"/>
  <c r="I317" i="3"/>
  <c r="K317" i="3" s="1"/>
  <c r="N317" i="3" s="1"/>
  <c r="O316" i="3"/>
  <c r="J316" i="3"/>
  <c r="I316" i="3"/>
  <c r="O315" i="3"/>
  <c r="J315" i="3"/>
  <c r="I315" i="3"/>
  <c r="O314" i="3"/>
  <c r="J314" i="3"/>
  <c r="I314" i="3"/>
  <c r="O313" i="3"/>
  <c r="J313" i="3"/>
  <c r="I313" i="3"/>
  <c r="O312" i="3"/>
  <c r="J312" i="3"/>
  <c r="I312" i="3"/>
  <c r="O311" i="3"/>
  <c r="J311" i="3"/>
  <c r="I311" i="3"/>
  <c r="O310" i="3"/>
  <c r="J310" i="3"/>
  <c r="I310" i="3"/>
  <c r="O309" i="3"/>
  <c r="J309" i="3"/>
  <c r="I309" i="3"/>
  <c r="O308" i="3"/>
  <c r="J308" i="3"/>
  <c r="I308" i="3"/>
  <c r="K308" i="3" s="1"/>
  <c r="N308" i="3" s="1"/>
  <c r="O307" i="3"/>
  <c r="J307" i="3"/>
  <c r="I307" i="3"/>
  <c r="O306" i="3"/>
  <c r="J306" i="3"/>
  <c r="I306" i="3"/>
  <c r="O305" i="3"/>
  <c r="J305" i="3"/>
  <c r="I305" i="3"/>
  <c r="O304" i="3"/>
  <c r="J304" i="3"/>
  <c r="I304" i="3"/>
  <c r="K304" i="3" s="1"/>
  <c r="N304" i="3" s="1"/>
  <c r="O303" i="3"/>
  <c r="J303" i="3"/>
  <c r="I303" i="3"/>
  <c r="O302" i="3"/>
  <c r="J302" i="3"/>
  <c r="I302" i="3"/>
  <c r="O301" i="3"/>
  <c r="J301" i="3"/>
  <c r="I301" i="3"/>
  <c r="O300" i="3"/>
  <c r="J300" i="3"/>
  <c r="I300" i="3"/>
  <c r="K300" i="3" s="1"/>
  <c r="N300" i="3" s="1"/>
  <c r="O299" i="3"/>
  <c r="J299" i="3"/>
  <c r="I299" i="3"/>
  <c r="O298" i="3"/>
  <c r="J298" i="3"/>
  <c r="I298" i="3"/>
  <c r="O297" i="3"/>
  <c r="J297" i="3"/>
  <c r="I297" i="3"/>
  <c r="O296" i="3"/>
  <c r="J296" i="3"/>
  <c r="I296" i="3"/>
  <c r="K296" i="3" s="1"/>
  <c r="N296" i="3" s="1"/>
  <c r="O295" i="3"/>
  <c r="J295" i="3"/>
  <c r="I295" i="3"/>
  <c r="O294" i="3"/>
  <c r="J294" i="3"/>
  <c r="I294" i="3"/>
  <c r="O293" i="3"/>
  <c r="J293" i="3"/>
  <c r="I293" i="3"/>
  <c r="K293" i="3" s="1"/>
  <c r="N293" i="3" s="1"/>
  <c r="O292" i="3"/>
  <c r="J292" i="3"/>
  <c r="I292" i="3"/>
  <c r="K292" i="3" s="1"/>
  <c r="N292" i="3" s="1"/>
  <c r="O291" i="3"/>
  <c r="J291" i="3"/>
  <c r="I291" i="3"/>
  <c r="O290" i="3"/>
  <c r="J290" i="3"/>
  <c r="I290" i="3"/>
  <c r="O289" i="3"/>
  <c r="J289" i="3"/>
  <c r="I289" i="3"/>
  <c r="O288" i="3"/>
  <c r="J288" i="3"/>
  <c r="I288" i="3"/>
  <c r="K288" i="3" s="1"/>
  <c r="N288" i="3" s="1"/>
  <c r="O287" i="3"/>
  <c r="J287" i="3"/>
  <c r="I287" i="3"/>
  <c r="O286" i="3"/>
  <c r="J286" i="3"/>
  <c r="I286" i="3"/>
  <c r="O285" i="3"/>
  <c r="J285" i="3"/>
  <c r="I285" i="3"/>
  <c r="K285" i="3" s="1"/>
  <c r="N285" i="3" s="1"/>
  <c r="O284" i="3"/>
  <c r="J284" i="3"/>
  <c r="I284" i="3"/>
  <c r="K284" i="3" s="1"/>
  <c r="N284" i="3" s="1"/>
  <c r="O283" i="3"/>
  <c r="J283" i="3"/>
  <c r="I283" i="3"/>
  <c r="O282" i="3"/>
  <c r="J282" i="3"/>
  <c r="I282" i="3"/>
  <c r="O281" i="3"/>
  <c r="J281" i="3"/>
  <c r="I281" i="3"/>
  <c r="O280" i="3"/>
  <c r="J280" i="3"/>
  <c r="I280" i="3"/>
  <c r="K280" i="3" s="1"/>
  <c r="N280" i="3" s="1"/>
  <c r="O279" i="3"/>
  <c r="J279" i="3"/>
  <c r="I279" i="3"/>
  <c r="O278" i="3"/>
  <c r="J278" i="3"/>
  <c r="I278" i="3"/>
  <c r="O277" i="3"/>
  <c r="J277" i="3"/>
  <c r="I277" i="3"/>
  <c r="O276" i="3"/>
  <c r="J276" i="3"/>
  <c r="I276" i="3"/>
  <c r="O275" i="3"/>
  <c r="J275" i="3"/>
  <c r="I275" i="3"/>
  <c r="O274" i="3"/>
  <c r="J274" i="3"/>
  <c r="I274" i="3"/>
  <c r="O273" i="3"/>
  <c r="J273" i="3"/>
  <c r="I273" i="3"/>
  <c r="O272" i="3"/>
  <c r="J272" i="3"/>
  <c r="I272" i="3"/>
  <c r="O271" i="3"/>
  <c r="J271" i="3"/>
  <c r="I271" i="3"/>
  <c r="O270" i="3"/>
  <c r="K270" i="3"/>
  <c r="N270" i="3" s="1"/>
  <c r="J270" i="3"/>
  <c r="I270" i="3"/>
  <c r="O269" i="3"/>
  <c r="J269" i="3"/>
  <c r="I269" i="3"/>
  <c r="O268" i="3"/>
  <c r="J268" i="3"/>
  <c r="I268" i="3"/>
  <c r="O267" i="3"/>
  <c r="J267" i="3"/>
  <c r="I267" i="3"/>
  <c r="O266" i="3"/>
  <c r="J266" i="3"/>
  <c r="I266" i="3"/>
  <c r="O265" i="3"/>
  <c r="J265" i="3"/>
  <c r="I265" i="3"/>
  <c r="O264" i="3"/>
  <c r="J264" i="3"/>
  <c r="I264" i="3"/>
  <c r="O263" i="3"/>
  <c r="J263" i="3"/>
  <c r="I263" i="3"/>
  <c r="O262" i="3"/>
  <c r="J262" i="3"/>
  <c r="I262" i="3"/>
  <c r="K262" i="3" s="1"/>
  <c r="N262" i="3" s="1"/>
  <c r="O261" i="3"/>
  <c r="J261" i="3"/>
  <c r="I261" i="3"/>
  <c r="O260" i="3"/>
  <c r="J260" i="3"/>
  <c r="I260" i="3"/>
  <c r="O259" i="3"/>
  <c r="J259" i="3"/>
  <c r="I259" i="3"/>
  <c r="O258" i="3"/>
  <c r="J258" i="3"/>
  <c r="I258" i="3"/>
  <c r="O257" i="3"/>
  <c r="J257" i="3"/>
  <c r="I257" i="3"/>
  <c r="O256" i="3"/>
  <c r="J256" i="3"/>
  <c r="I256" i="3"/>
  <c r="O255" i="3"/>
  <c r="J255" i="3"/>
  <c r="I255" i="3"/>
  <c r="O254" i="3"/>
  <c r="J254" i="3"/>
  <c r="I254" i="3"/>
  <c r="O253" i="3"/>
  <c r="J253" i="3"/>
  <c r="I253" i="3"/>
  <c r="O252" i="3"/>
  <c r="J252" i="3"/>
  <c r="I252" i="3"/>
  <c r="O251" i="3"/>
  <c r="J251" i="3"/>
  <c r="I251" i="3"/>
  <c r="K251" i="3" s="1"/>
  <c r="N251" i="3" s="1"/>
  <c r="O250" i="3"/>
  <c r="J250" i="3"/>
  <c r="I250" i="3"/>
  <c r="O249" i="3"/>
  <c r="J249" i="3"/>
  <c r="I249" i="3"/>
  <c r="O248" i="3"/>
  <c r="J248" i="3"/>
  <c r="I248" i="3"/>
  <c r="O247" i="3"/>
  <c r="J247" i="3"/>
  <c r="I247" i="3"/>
  <c r="O246" i="3"/>
  <c r="J246" i="3"/>
  <c r="I246" i="3"/>
  <c r="O245" i="3"/>
  <c r="J245" i="3"/>
  <c r="I245" i="3"/>
  <c r="O244" i="3"/>
  <c r="J244" i="3"/>
  <c r="I244" i="3"/>
  <c r="O243" i="3"/>
  <c r="J243" i="3"/>
  <c r="I243" i="3"/>
  <c r="K243" i="3" s="1"/>
  <c r="N243" i="3" s="1"/>
  <c r="O242" i="3"/>
  <c r="J242" i="3"/>
  <c r="I242" i="3"/>
  <c r="O241" i="3"/>
  <c r="J241" i="3"/>
  <c r="I241" i="3"/>
  <c r="O240" i="3"/>
  <c r="J240" i="3"/>
  <c r="I240" i="3"/>
  <c r="O239" i="3"/>
  <c r="J239" i="3"/>
  <c r="I239" i="3"/>
  <c r="O238" i="3"/>
  <c r="J238" i="3"/>
  <c r="I238" i="3"/>
  <c r="O237" i="3"/>
  <c r="J237" i="3"/>
  <c r="I237" i="3"/>
  <c r="O236" i="3"/>
  <c r="J236" i="3"/>
  <c r="I236" i="3"/>
  <c r="O235" i="3"/>
  <c r="J235" i="3"/>
  <c r="I235" i="3"/>
  <c r="K235" i="3" s="1"/>
  <c r="N235" i="3" s="1"/>
  <c r="O234" i="3"/>
  <c r="J234" i="3"/>
  <c r="I234" i="3"/>
  <c r="O233" i="3"/>
  <c r="J233" i="3"/>
  <c r="I233" i="3"/>
  <c r="O232" i="3"/>
  <c r="J232" i="3"/>
  <c r="I232" i="3"/>
  <c r="O231" i="3"/>
  <c r="J231" i="3"/>
  <c r="I231" i="3"/>
  <c r="O230" i="3"/>
  <c r="J230" i="3"/>
  <c r="I230" i="3"/>
  <c r="O229" i="3"/>
  <c r="J229" i="3"/>
  <c r="I229" i="3"/>
  <c r="O228" i="3"/>
  <c r="J228" i="3"/>
  <c r="I228" i="3"/>
  <c r="K228" i="3" s="1"/>
  <c r="O227" i="3"/>
  <c r="J227" i="3"/>
  <c r="I227" i="3"/>
  <c r="O226" i="3"/>
  <c r="J226" i="3"/>
  <c r="I226" i="3"/>
  <c r="O225" i="3"/>
  <c r="J225" i="3"/>
  <c r="I225" i="3"/>
  <c r="O224" i="3"/>
  <c r="J224" i="3"/>
  <c r="I224" i="3"/>
  <c r="K224" i="3" s="1"/>
  <c r="O223" i="3"/>
  <c r="J223" i="3"/>
  <c r="I223" i="3"/>
  <c r="O222" i="3"/>
  <c r="J222" i="3"/>
  <c r="I222" i="3"/>
  <c r="O221" i="3"/>
  <c r="J221" i="3"/>
  <c r="I221" i="3"/>
  <c r="O220" i="3"/>
  <c r="J220" i="3"/>
  <c r="I220" i="3"/>
  <c r="K220" i="3" s="1"/>
  <c r="O219" i="3"/>
  <c r="J219" i="3"/>
  <c r="I219" i="3"/>
  <c r="O218" i="3"/>
  <c r="J218" i="3"/>
  <c r="I218" i="3"/>
  <c r="O217" i="3"/>
  <c r="J217" i="3"/>
  <c r="I217" i="3"/>
  <c r="O216" i="3"/>
  <c r="J216" i="3"/>
  <c r="I216" i="3"/>
  <c r="O215" i="3"/>
  <c r="J215" i="3"/>
  <c r="I215" i="3"/>
  <c r="O214" i="3"/>
  <c r="J214" i="3"/>
  <c r="I214" i="3"/>
  <c r="O213" i="3"/>
  <c r="J213" i="3"/>
  <c r="I213" i="3"/>
  <c r="O212" i="3"/>
  <c r="J212" i="3"/>
  <c r="I212" i="3"/>
  <c r="K212" i="3" s="1"/>
  <c r="O211" i="3"/>
  <c r="J211" i="3"/>
  <c r="I211" i="3"/>
  <c r="K211" i="3" s="1"/>
  <c r="N211" i="3" s="1"/>
  <c r="O210" i="3"/>
  <c r="J210" i="3"/>
  <c r="I210" i="3"/>
  <c r="O209" i="3"/>
  <c r="J209" i="3"/>
  <c r="I209" i="3"/>
  <c r="O208" i="3"/>
  <c r="J208" i="3"/>
  <c r="I208" i="3"/>
  <c r="O207" i="3"/>
  <c r="J207" i="3"/>
  <c r="I207" i="3"/>
  <c r="O206" i="3"/>
  <c r="J206" i="3"/>
  <c r="I206" i="3"/>
  <c r="O205" i="3"/>
  <c r="J205" i="3"/>
  <c r="I205" i="3"/>
  <c r="O204" i="3"/>
  <c r="J204" i="3"/>
  <c r="I204" i="3"/>
  <c r="K204" i="3" s="1"/>
  <c r="O203" i="3"/>
  <c r="J203" i="3"/>
  <c r="I203" i="3"/>
  <c r="K203" i="3" s="1"/>
  <c r="N203" i="3" s="1"/>
  <c r="O202" i="3"/>
  <c r="J202" i="3"/>
  <c r="I202" i="3"/>
  <c r="O201" i="3"/>
  <c r="J201" i="3"/>
  <c r="I201" i="3"/>
  <c r="O200" i="3"/>
  <c r="J200" i="3"/>
  <c r="I200" i="3"/>
  <c r="O199" i="3"/>
  <c r="J199" i="3"/>
  <c r="I199" i="3"/>
  <c r="O198" i="3"/>
  <c r="J198" i="3"/>
  <c r="I198" i="3"/>
  <c r="O197" i="3"/>
  <c r="J197" i="3"/>
  <c r="I197" i="3"/>
  <c r="O196" i="3"/>
  <c r="J196" i="3"/>
  <c r="I196" i="3"/>
  <c r="O195" i="3"/>
  <c r="J195" i="3"/>
  <c r="I195" i="3"/>
  <c r="O194" i="3"/>
  <c r="J194" i="3"/>
  <c r="I194" i="3"/>
  <c r="O193" i="3"/>
  <c r="J193" i="3"/>
  <c r="I193" i="3"/>
  <c r="O192" i="3"/>
  <c r="J192" i="3"/>
  <c r="I192" i="3"/>
  <c r="O191" i="3"/>
  <c r="J191" i="3"/>
  <c r="I191" i="3"/>
  <c r="K191" i="3" s="1"/>
  <c r="N191" i="3" s="1"/>
  <c r="O190" i="3"/>
  <c r="J190" i="3"/>
  <c r="I190" i="3"/>
  <c r="O189" i="3"/>
  <c r="J189" i="3"/>
  <c r="I189" i="3"/>
  <c r="O188" i="3"/>
  <c r="J188" i="3"/>
  <c r="I188" i="3"/>
  <c r="O187" i="3"/>
  <c r="J187" i="3"/>
  <c r="I187" i="3"/>
  <c r="O186" i="3"/>
  <c r="J186" i="3"/>
  <c r="I186" i="3"/>
  <c r="O185" i="3"/>
  <c r="J185" i="3"/>
  <c r="I185" i="3"/>
  <c r="O184" i="3"/>
  <c r="J184" i="3"/>
  <c r="I184" i="3"/>
  <c r="O183" i="3"/>
  <c r="J183" i="3"/>
  <c r="I183" i="3"/>
  <c r="K183" i="3" s="1"/>
  <c r="O182" i="3"/>
  <c r="J182" i="3"/>
  <c r="I182" i="3"/>
  <c r="K182" i="3" s="1"/>
  <c r="O181" i="3"/>
  <c r="J181" i="3"/>
  <c r="I181" i="3"/>
  <c r="O180" i="3"/>
  <c r="J180" i="3"/>
  <c r="I180" i="3"/>
  <c r="O179" i="3"/>
  <c r="J179" i="3"/>
  <c r="I179" i="3"/>
  <c r="O178" i="3"/>
  <c r="J178" i="3"/>
  <c r="I178" i="3"/>
  <c r="O177" i="3"/>
  <c r="J177" i="3"/>
  <c r="I177" i="3"/>
  <c r="O176" i="3"/>
  <c r="J176" i="3"/>
  <c r="I176" i="3"/>
  <c r="O175" i="3"/>
  <c r="J175" i="3"/>
  <c r="I175" i="3"/>
  <c r="O174" i="3"/>
  <c r="J174" i="3"/>
  <c r="I174" i="3"/>
  <c r="O173" i="3"/>
  <c r="J173" i="3"/>
  <c r="I173" i="3"/>
  <c r="O172" i="3"/>
  <c r="J172" i="3"/>
  <c r="I172" i="3"/>
  <c r="O171" i="3"/>
  <c r="J171" i="3"/>
  <c r="I171" i="3"/>
  <c r="O170" i="3"/>
  <c r="J170" i="3"/>
  <c r="I170" i="3"/>
  <c r="O169" i="3"/>
  <c r="J169" i="3"/>
  <c r="I169" i="3"/>
  <c r="O168" i="3"/>
  <c r="J168" i="3"/>
  <c r="I168" i="3"/>
  <c r="O167" i="3"/>
  <c r="J167" i="3"/>
  <c r="I167" i="3"/>
  <c r="K167" i="3" s="1"/>
  <c r="N167" i="3" s="1"/>
  <c r="O166" i="3"/>
  <c r="J166" i="3"/>
  <c r="I166" i="3"/>
  <c r="K166" i="3" s="1"/>
  <c r="O165" i="3"/>
  <c r="J165" i="3"/>
  <c r="I165" i="3"/>
  <c r="O164" i="3"/>
  <c r="J164" i="3"/>
  <c r="I164" i="3"/>
  <c r="O163" i="3"/>
  <c r="J163" i="3"/>
  <c r="I163" i="3"/>
  <c r="O162" i="3"/>
  <c r="J162" i="3"/>
  <c r="I162" i="3"/>
  <c r="O161" i="3"/>
  <c r="J161" i="3"/>
  <c r="I161" i="3"/>
  <c r="O160" i="3"/>
  <c r="J160" i="3"/>
  <c r="I160" i="3"/>
  <c r="O159" i="3"/>
  <c r="J159" i="3"/>
  <c r="I159" i="3"/>
  <c r="O158" i="3"/>
  <c r="J158" i="3"/>
  <c r="I158" i="3"/>
  <c r="O157" i="3"/>
  <c r="J157" i="3"/>
  <c r="I157" i="3"/>
  <c r="O156" i="3"/>
  <c r="J156" i="3"/>
  <c r="I156" i="3"/>
  <c r="O155" i="3"/>
  <c r="J155" i="3"/>
  <c r="I155" i="3"/>
  <c r="O154" i="3"/>
  <c r="J154" i="3"/>
  <c r="I154" i="3"/>
  <c r="O153" i="3"/>
  <c r="J153" i="3"/>
  <c r="I153" i="3"/>
  <c r="O152" i="3"/>
  <c r="J152" i="3"/>
  <c r="I152" i="3"/>
  <c r="O151" i="3"/>
  <c r="J151" i="3"/>
  <c r="I151" i="3"/>
  <c r="K151" i="3" s="1"/>
  <c r="N151" i="3" s="1"/>
  <c r="O150" i="3"/>
  <c r="J150" i="3"/>
  <c r="I150" i="3"/>
  <c r="O149" i="3"/>
  <c r="J149" i="3"/>
  <c r="I149" i="3"/>
  <c r="O148" i="3"/>
  <c r="J148" i="3"/>
  <c r="I148" i="3"/>
  <c r="O147" i="3"/>
  <c r="J147" i="3"/>
  <c r="I147" i="3"/>
  <c r="O146" i="3"/>
  <c r="J146" i="3"/>
  <c r="I146" i="3"/>
  <c r="O145" i="3"/>
  <c r="J145" i="3"/>
  <c r="I145" i="3"/>
  <c r="O144" i="3"/>
  <c r="J144" i="3"/>
  <c r="I144" i="3"/>
  <c r="O143" i="3"/>
  <c r="J143" i="3"/>
  <c r="I143" i="3"/>
  <c r="K143" i="3" s="1"/>
  <c r="N143" i="3" s="1"/>
  <c r="O142" i="3"/>
  <c r="J142" i="3"/>
  <c r="I142" i="3"/>
  <c r="K142" i="3" s="1"/>
  <c r="O141" i="3"/>
  <c r="J141" i="3"/>
  <c r="I141" i="3"/>
  <c r="O140" i="3"/>
  <c r="J140" i="3"/>
  <c r="I140" i="3"/>
  <c r="O139" i="3"/>
  <c r="J139" i="3"/>
  <c r="I139" i="3"/>
  <c r="O138" i="3"/>
  <c r="J138" i="3"/>
  <c r="I138" i="3"/>
  <c r="O137" i="3"/>
  <c r="J137" i="3"/>
  <c r="I137" i="3"/>
  <c r="O136" i="3"/>
  <c r="J136" i="3"/>
  <c r="I136" i="3"/>
  <c r="O135" i="3"/>
  <c r="J135" i="3"/>
  <c r="I135" i="3"/>
  <c r="K135" i="3" s="1"/>
  <c r="N135" i="3" s="1"/>
  <c r="O134" i="3"/>
  <c r="J134" i="3"/>
  <c r="I134" i="3"/>
  <c r="K134" i="3" s="1"/>
  <c r="O133" i="3"/>
  <c r="J133" i="3"/>
  <c r="I133" i="3"/>
  <c r="O132" i="3"/>
  <c r="J132" i="3"/>
  <c r="I132" i="3"/>
  <c r="O131" i="3"/>
  <c r="J131" i="3"/>
  <c r="I131" i="3"/>
  <c r="O130" i="3"/>
  <c r="J130" i="3"/>
  <c r="I130" i="3"/>
  <c r="O129" i="3"/>
  <c r="J129" i="3"/>
  <c r="I129" i="3"/>
  <c r="O128" i="3"/>
  <c r="J128" i="3"/>
  <c r="I128" i="3"/>
  <c r="O127" i="3"/>
  <c r="J127" i="3"/>
  <c r="I127" i="3"/>
  <c r="O126" i="3"/>
  <c r="J126" i="3"/>
  <c r="I126" i="3"/>
  <c r="O125" i="3"/>
  <c r="J125" i="3"/>
  <c r="I125" i="3"/>
  <c r="O124" i="3"/>
  <c r="J124" i="3"/>
  <c r="I124" i="3"/>
  <c r="O123" i="3"/>
  <c r="J123" i="3"/>
  <c r="I123" i="3"/>
  <c r="O122" i="3"/>
  <c r="J122" i="3"/>
  <c r="I122" i="3"/>
  <c r="O121" i="3"/>
  <c r="J121" i="3"/>
  <c r="I121" i="3"/>
  <c r="O120" i="3"/>
  <c r="J120" i="3"/>
  <c r="I120" i="3"/>
  <c r="O119" i="3"/>
  <c r="J119" i="3"/>
  <c r="I119" i="3"/>
  <c r="O118" i="3"/>
  <c r="J118" i="3"/>
  <c r="I118" i="3"/>
  <c r="K118" i="3" s="1"/>
  <c r="N118" i="3" s="1"/>
  <c r="O117" i="3"/>
  <c r="J117" i="3"/>
  <c r="I117" i="3"/>
  <c r="O116" i="3"/>
  <c r="J116" i="3"/>
  <c r="I116" i="3"/>
  <c r="O115" i="3"/>
  <c r="J115" i="3"/>
  <c r="I115" i="3"/>
  <c r="K115" i="3" s="1"/>
  <c r="O114" i="3"/>
  <c r="J114" i="3"/>
  <c r="I114" i="3"/>
  <c r="O113" i="3"/>
  <c r="J113" i="3"/>
  <c r="I113" i="3"/>
  <c r="O112" i="3"/>
  <c r="J112" i="3"/>
  <c r="I112" i="3"/>
  <c r="O111" i="3"/>
  <c r="J111" i="3"/>
  <c r="I111" i="3"/>
  <c r="K111" i="3" s="1"/>
  <c r="O110" i="3"/>
  <c r="J110" i="3"/>
  <c r="I110" i="3"/>
  <c r="O109" i="3"/>
  <c r="J109" i="3"/>
  <c r="I109" i="3"/>
  <c r="O108" i="3"/>
  <c r="J108" i="3"/>
  <c r="I108" i="3"/>
  <c r="O107" i="3"/>
  <c r="J107" i="3"/>
  <c r="I107" i="3"/>
  <c r="O106" i="3"/>
  <c r="J106" i="3"/>
  <c r="I106" i="3"/>
  <c r="O105" i="3"/>
  <c r="J105" i="3"/>
  <c r="I105" i="3"/>
  <c r="O104" i="3"/>
  <c r="J104" i="3"/>
  <c r="I104" i="3"/>
  <c r="O103" i="3"/>
  <c r="J103" i="3"/>
  <c r="I103" i="3"/>
  <c r="O102" i="3"/>
  <c r="J102" i="3"/>
  <c r="I102" i="3"/>
  <c r="O101" i="3"/>
  <c r="J101" i="3"/>
  <c r="I101" i="3"/>
  <c r="O100" i="3"/>
  <c r="J100" i="3"/>
  <c r="I100" i="3"/>
  <c r="O99" i="3"/>
  <c r="J99" i="3"/>
  <c r="I99" i="3"/>
  <c r="O98" i="3"/>
  <c r="J98" i="3"/>
  <c r="I98" i="3"/>
  <c r="O97" i="3"/>
  <c r="J97" i="3"/>
  <c r="I97" i="3"/>
  <c r="O96" i="3"/>
  <c r="J96" i="3"/>
  <c r="I96" i="3"/>
  <c r="O95" i="3"/>
  <c r="J95" i="3"/>
  <c r="I95" i="3"/>
  <c r="O94" i="3"/>
  <c r="J94" i="3"/>
  <c r="I94" i="3"/>
  <c r="O93" i="3"/>
  <c r="J93" i="3"/>
  <c r="I93" i="3"/>
  <c r="O92" i="3"/>
  <c r="J92" i="3"/>
  <c r="I92" i="3"/>
  <c r="O91" i="3"/>
  <c r="J91" i="3"/>
  <c r="I91" i="3"/>
  <c r="K91" i="3" s="1"/>
  <c r="O90" i="3"/>
  <c r="J90" i="3"/>
  <c r="I90" i="3"/>
  <c r="O89" i="3"/>
  <c r="J89" i="3"/>
  <c r="I89" i="3"/>
  <c r="O88" i="3"/>
  <c r="J88" i="3"/>
  <c r="I88" i="3"/>
  <c r="O87" i="3"/>
  <c r="J87" i="3"/>
  <c r="I87" i="3"/>
  <c r="K87" i="3" s="1"/>
  <c r="N87" i="3" s="1"/>
  <c r="O86" i="3"/>
  <c r="J86" i="3"/>
  <c r="I86" i="3"/>
  <c r="O85" i="3"/>
  <c r="J85" i="3"/>
  <c r="I85" i="3"/>
  <c r="O84" i="3"/>
  <c r="J84" i="3"/>
  <c r="I84" i="3"/>
  <c r="O83" i="3"/>
  <c r="J83" i="3"/>
  <c r="I83" i="3"/>
  <c r="K83" i="3" s="1"/>
  <c r="O82" i="3"/>
  <c r="J82" i="3"/>
  <c r="I82" i="3"/>
  <c r="O81" i="3"/>
  <c r="J81" i="3"/>
  <c r="I81" i="3"/>
  <c r="O80" i="3"/>
  <c r="J80" i="3"/>
  <c r="I80" i="3"/>
  <c r="O79" i="3"/>
  <c r="J79" i="3"/>
  <c r="I79" i="3"/>
  <c r="K79" i="3" s="1"/>
  <c r="N79" i="3" s="1"/>
  <c r="O78" i="3"/>
  <c r="J78" i="3"/>
  <c r="I78" i="3"/>
  <c r="O77" i="3"/>
  <c r="J77" i="3"/>
  <c r="I77" i="3"/>
  <c r="O76" i="3"/>
  <c r="J76" i="3"/>
  <c r="I76" i="3"/>
  <c r="O75" i="3"/>
  <c r="J75" i="3"/>
  <c r="I75" i="3"/>
  <c r="O74" i="3"/>
  <c r="J74" i="3"/>
  <c r="I74" i="3"/>
  <c r="O73" i="3"/>
  <c r="J73" i="3"/>
  <c r="I73" i="3"/>
  <c r="O72" i="3"/>
  <c r="J72" i="3"/>
  <c r="I72" i="3"/>
  <c r="O71" i="3"/>
  <c r="J71" i="3"/>
  <c r="I71" i="3"/>
  <c r="O70" i="3"/>
  <c r="J70" i="3"/>
  <c r="I70" i="3"/>
  <c r="O69" i="3"/>
  <c r="J69" i="3"/>
  <c r="I69" i="3"/>
  <c r="O68" i="3"/>
  <c r="J68" i="3"/>
  <c r="I68" i="3"/>
  <c r="O67" i="3"/>
  <c r="J67" i="3"/>
  <c r="I67" i="3"/>
  <c r="O66" i="3"/>
  <c r="J66" i="3"/>
  <c r="I66" i="3"/>
  <c r="O65" i="3"/>
  <c r="J65" i="3"/>
  <c r="I65" i="3"/>
  <c r="K65" i="3" s="1"/>
  <c r="O64" i="3"/>
  <c r="J64" i="3"/>
  <c r="I64" i="3"/>
  <c r="O63" i="3"/>
  <c r="J63" i="3"/>
  <c r="I63" i="3"/>
  <c r="K63" i="3" s="1"/>
  <c r="O62" i="3"/>
  <c r="J62" i="3"/>
  <c r="I62" i="3"/>
  <c r="O61" i="3"/>
  <c r="J61" i="3"/>
  <c r="I61" i="3"/>
  <c r="O60" i="3"/>
  <c r="J60" i="3"/>
  <c r="I60" i="3"/>
  <c r="O59" i="3"/>
  <c r="J59" i="3"/>
  <c r="I59" i="3"/>
  <c r="K59" i="3" s="1"/>
  <c r="N59" i="3" s="1"/>
  <c r="O58" i="3"/>
  <c r="J58" i="3"/>
  <c r="I58" i="3"/>
  <c r="O57" i="3"/>
  <c r="J57" i="3"/>
  <c r="I57" i="3"/>
  <c r="O56" i="3"/>
  <c r="J56" i="3"/>
  <c r="I56" i="3"/>
  <c r="O55" i="3"/>
  <c r="J55" i="3"/>
  <c r="I55" i="3"/>
  <c r="O54" i="3"/>
  <c r="J54" i="3"/>
  <c r="I54" i="3"/>
  <c r="K54" i="3" s="1"/>
  <c r="N54" i="3" s="1"/>
  <c r="O53" i="3"/>
  <c r="J53" i="3"/>
  <c r="I53" i="3"/>
  <c r="K53" i="3" s="1"/>
  <c r="N53" i="3" s="1"/>
  <c r="O52" i="3"/>
  <c r="J52" i="3"/>
  <c r="I52" i="3"/>
  <c r="O51" i="3"/>
  <c r="J51" i="3"/>
  <c r="I51" i="3"/>
  <c r="O50" i="3"/>
  <c r="J50" i="3"/>
  <c r="I50" i="3"/>
  <c r="O49" i="3"/>
  <c r="J49" i="3"/>
  <c r="I49" i="3"/>
  <c r="O48" i="3"/>
  <c r="J48" i="3"/>
  <c r="I48" i="3"/>
  <c r="O47" i="3"/>
  <c r="J47" i="3"/>
  <c r="I47" i="3"/>
  <c r="O46" i="3"/>
  <c r="J46" i="3"/>
  <c r="I46" i="3"/>
  <c r="O45" i="3"/>
  <c r="J45" i="3"/>
  <c r="I45" i="3"/>
  <c r="K45" i="3" s="1"/>
  <c r="N45" i="3" s="1"/>
  <c r="O44" i="3"/>
  <c r="J44" i="3"/>
  <c r="I44" i="3"/>
  <c r="O43" i="3"/>
  <c r="J43" i="3"/>
  <c r="I43" i="3"/>
  <c r="O42" i="3"/>
  <c r="J42" i="3"/>
  <c r="I42" i="3"/>
  <c r="O41" i="3"/>
  <c r="J41" i="3"/>
  <c r="I41" i="3"/>
  <c r="O40" i="3"/>
  <c r="J40" i="3"/>
  <c r="I40" i="3"/>
  <c r="O39" i="3"/>
  <c r="J39" i="3"/>
  <c r="I39" i="3"/>
  <c r="O38" i="3"/>
  <c r="J38" i="3"/>
  <c r="I38" i="3"/>
  <c r="K38" i="3" s="1"/>
  <c r="N38" i="3" s="1"/>
  <c r="O37" i="3"/>
  <c r="J37" i="3"/>
  <c r="I37" i="3"/>
  <c r="O36" i="3"/>
  <c r="J36" i="3"/>
  <c r="I36" i="3"/>
  <c r="O35" i="3"/>
  <c r="J35" i="3"/>
  <c r="I35" i="3"/>
  <c r="O34" i="3"/>
  <c r="J34" i="3"/>
  <c r="I34" i="3"/>
  <c r="O33" i="3"/>
  <c r="J33" i="3"/>
  <c r="I33" i="3"/>
  <c r="O32" i="3"/>
  <c r="J32" i="3"/>
  <c r="I32" i="3"/>
  <c r="O31" i="3"/>
  <c r="J31" i="3"/>
  <c r="I31" i="3"/>
  <c r="O30" i="3"/>
  <c r="J30" i="3"/>
  <c r="I30" i="3"/>
  <c r="K30" i="3" s="1"/>
  <c r="N30" i="3" s="1"/>
  <c r="O29" i="3"/>
  <c r="J29" i="3"/>
  <c r="I29" i="3"/>
  <c r="O28" i="3"/>
  <c r="J28" i="3"/>
  <c r="I28" i="3"/>
  <c r="O27" i="3"/>
  <c r="J27" i="3"/>
  <c r="I27" i="3"/>
  <c r="O26" i="3"/>
  <c r="J26" i="3"/>
  <c r="I26" i="3"/>
  <c r="O25" i="3"/>
  <c r="J25" i="3"/>
  <c r="I25" i="3"/>
  <c r="O24" i="3"/>
  <c r="J24" i="3"/>
  <c r="I24" i="3"/>
  <c r="O23" i="3"/>
  <c r="J23" i="3"/>
  <c r="I23" i="3"/>
  <c r="J22" i="3"/>
  <c r="I22" i="3"/>
  <c r="J21" i="3"/>
  <c r="I21" i="3"/>
  <c r="J20" i="3"/>
  <c r="I20" i="3"/>
  <c r="J19" i="3"/>
  <c r="I19" i="3"/>
  <c r="J18" i="3"/>
  <c r="I18" i="3"/>
  <c r="J17" i="3"/>
  <c r="I17" i="3"/>
  <c r="J16" i="3"/>
  <c r="I16" i="3"/>
  <c r="J15" i="3"/>
  <c r="I15" i="3"/>
  <c r="J14" i="3"/>
  <c r="I14" i="3"/>
  <c r="J13" i="3"/>
  <c r="I13" i="3"/>
  <c r="J12" i="3"/>
  <c r="I12" i="3"/>
  <c r="J11" i="3"/>
  <c r="I11" i="3"/>
  <c r="J10" i="3"/>
  <c r="I10" i="3"/>
  <c r="J9" i="3"/>
  <c r="I9" i="3"/>
  <c r="J8" i="3"/>
  <c r="I8" i="3"/>
  <c r="J7" i="3"/>
  <c r="I7" i="3"/>
  <c r="J6" i="3"/>
  <c r="I6" i="3"/>
  <c r="K8" i="3" l="1"/>
  <c r="F16" i="9"/>
  <c r="AV16" i="9"/>
  <c r="K24" i="3"/>
  <c r="N24" i="3" s="1"/>
  <c r="K32" i="3"/>
  <c r="N32" i="3" s="1"/>
  <c r="H32" i="3" s="1"/>
  <c r="K40" i="3"/>
  <c r="N40" i="3" s="1"/>
  <c r="H40" i="3" s="1"/>
  <c r="K48" i="3"/>
  <c r="N48" i="3" s="1"/>
  <c r="H48" i="3" s="1"/>
  <c r="K61" i="3"/>
  <c r="K120" i="3"/>
  <c r="N120" i="3" s="1"/>
  <c r="H120" i="3" s="1"/>
  <c r="K128" i="3"/>
  <c r="N128" i="3" s="1"/>
  <c r="H128" i="3" s="1"/>
  <c r="K144" i="3"/>
  <c r="N144" i="3" s="1"/>
  <c r="H144" i="3" s="1"/>
  <c r="K152" i="3"/>
  <c r="N152" i="3" s="1"/>
  <c r="K168" i="3"/>
  <c r="N168" i="3" s="1"/>
  <c r="H168" i="3" s="1"/>
  <c r="K176" i="3"/>
  <c r="N176" i="3" s="1"/>
  <c r="H176" i="3" s="1"/>
  <c r="K237" i="3"/>
  <c r="K245" i="3"/>
  <c r="K444" i="3"/>
  <c r="N444" i="3" s="1"/>
  <c r="H444" i="3" s="1"/>
  <c r="K452" i="3"/>
  <c r="N452" i="3" s="1"/>
  <c r="H452" i="3" s="1"/>
  <c r="K460" i="3"/>
  <c r="N460" i="3" s="1"/>
  <c r="H460" i="3" s="1"/>
  <c r="K484" i="3"/>
  <c r="N484" i="3" s="1"/>
  <c r="K540" i="3"/>
  <c r="N540" i="3" s="1"/>
  <c r="H540" i="3" s="1"/>
  <c r="K556" i="3"/>
  <c r="N556" i="3" s="1"/>
  <c r="H556" i="3" s="1"/>
  <c r="K564" i="3"/>
  <c r="N564" i="3" s="1"/>
  <c r="H564" i="3" s="1"/>
  <c r="K434" i="4"/>
  <c r="N434" i="4" s="1"/>
  <c r="H434" i="4" s="1"/>
  <c r="K442" i="4"/>
  <c r="K450" i="4"/>
  <c r="N450" i="4" s="1"/>
  <c r="H450" i="4" s="1"/>
  <c r="K458" i="4"/>
  <c r="N458" i="4" s="1"/>
  <c r="H458" i="4" s="1"/>
  <c r="K466" i="4"/>
  <c r="N466" i="4" s="1"/>
  <c r="K474" i="4"/>
  <c r="N474" i="4" s="1"/>
  <c r="K482" i="4"/>
  <c r="N482" i="4" s="1"/>
  <c r="K490" i="4"/>
  <c r="N490" i="4" s="1"/>
  <c r="K498" i="4"/>
  <c r="N498" i="4" s="1"/>
  <c r="H498" i="4" s="1"/>
  <c r="K506" i="4"/>
  <c r="N506" i="4" s="1"/>
  <c r="H506" i="4" s="1"/>
  <c r="K530" i="4"/>
  <c r="N530" i="4" s="1"/>
  <c r="H530" i="4" s="1"/>
  <c r="K546" i="4"/>
  <c r="N546" i="4" s="1"/>
  <c r="H546" i="4" s="1"/>
  <c r="K554" i="4"/>
  <c r="K355" i="5"/>
  <c r="N355" i="5" s="1"/>
  <c r="K501" i="5"/>
  <c r="N501" i="5" s="1"/>
  <c r="K28" i="3"/>
  <c r="N28" i="3" s="1"/>
  <c r="H28" i="3" s="1"/>
  <c r="K36" i="3"/>
  <c r="N36" i="3" s="1"/>
  <c r="H36" i="3" s="1"/>
  <c r="K44" i="3"/>
  <c r="N44" i="3" s="1"/>
  <c r="H44" i="3" s="1"/>
  <c r="K57" i="3"/>
  <c r="M57" i="3" s="1"/>
  <c r="G57" i="3" s="1"/>
  <c r="K116" i="3"/>
  <c r="N116" i="3" s="1"/>
  <c r="H116" i="3" s="1"/>
  <c r="K124" i="3"/>
  <c r="N124" i="3" s="1"/>
  <c r="K148" i="3"/>
  <c r="N148" i="3" s="1"/>
  <c r="H148" i="3" s="1"/>
  <c r="K156" i="3"/>
  <c r="N156" i="3" s="1"/>
  <c r="H156" i="3" s="1"/>
  <c r="K172" i="3"/>
  <c r="K188" i="3"/>
  <c r="K536" i="3"/>
  <c r="N536" i="3" s="1"/>
  <c r="H536" i="3" s="1"/>
  <c r="K50" i="3"/>
  <c r="N50" i="3" s="1"/>
  <c r="H50" i="3" s="1"/>
  <c r="K58" i="3"/>
  <c r="N58" i="3" s="1"/>
  <c r="H58" i="3" s="1"/>
  <c r="K138" i="3"/>
  <c r="K146" i="3"/>
  <c r="K154" i="3"/>
  <c r="K162" i="3"/>
  <c r="K178" i="3"/>
  <c r="N178" i="3" s="1"/>
  <c r="H178" i="3" s="1"/>
  <c r="K186" i="3"/>
  <c r="K202" i="3"/>
  <c r="M202" i="3" s="1"/>
  <c r="G202" i="3" s="1"/>
  <c r="K313" i="3"/>
  <c r="N313" i="3" s="1"/>
  <c r="H313" i="3" s="1"/>
  <c r="K532" i="4"/>
  <c r="N532" i="4" s="1"/>
  <c r="K556" i="4"/>
  <c r="K564" i="4"/>
  <c r="K604" i="4"/>
  <c r="K39" i="5"/>
  <c r="N39" i="5" s="1"/>
  <c r="H39" i="5" s="1"/>
  <c r="K47" i="5"/>
  <c r="N47" i="5" s="1"/>
  <c r="H47" i="5" s="1"/>
  <c r="K55" i="5"/>
  <c r="N55" i="5" s="1"/>
  <c r="H55" i="5" s="1"/>
  <c r="K311" i="5"/>
  <c r="N311" i="5" s="1"/>
  <c r="H311" i="5" s="1"/>
  <c r="K513" i="5"/>
  <c r="N513" i="5" s="1"/>
  <c r="K521" i="5"/>
  <c r="N521" i="5" s="1"/>
  <c r="K529" i="5"/>
  <c r="N529" i="5" s="1"/>
  <c r="K537" i="5"/>
  <c r="N537" i="5" s="1"/>
  <c r="K545" i="5"/>
  <c r="N545" i="5" s="1"/>
  <c r="H545" i="5" s="1"/>
  <c r="K553" i="5"/>
  <c r="N553" i="5" s="1"/>
  <c r="H553" i="5" s="1"/>
  <c r="K561" i="5"/>
  <c r="N561" i="5" s="1"/>
  <c r="H561" i="5" s="1"/>
  <c r="K569" i="5"/>
  <c r="N569" i="5" s="1"/>
  <c r="H569" i="5" s="1"/>
  <c r="K577" i="5"/>
  <c r="N577" i="5" s="1"/>
  <c r="K585" i="5"/>
  <c r="N585" i="5" s="1"/>
  <c r="K593" i="5"/>
  <c r="N593" i="5" s="1"/>
  <c r="K601" i="5"/>
  <c r="N601" i="5" s="1"/>
  <c r="K386" i="5"/>
  <c r="N386" i="5" s="1"/>
  <c r="H386" i="5" s="1"/>
  <c r="K394" i="5"/>
  <c r="N394" i="5" s="1"/>
  <c r="H394" i="5" s="1"/>
  <c r="K217" i="3"/>
  <c r="M217" i="3" s="1"/>
  <c r="G217" i="3" s="1"/>
  <c r="K233" i="3"/>
  <c r="M233" i="3" s="1"/>
  <c r="G233" i="3" s="1"/>
  <c r="K249" i="3"/>
  <c r="K549" i="3"/>
  <c r="N549" i="3" s="1"/>
  <c r="H549" i="3" s="1"/>
  <c r="K597" i="3"/>
  <c r="N597" i="3" s="1"/>
  <c r="H597" i="3" s="1"/>
  <c r="K602" i="3"/>
  <c r="N602" i="3" s="1"/>
  <c r="H602" i="3" s="1"/>
  <c r="K557" i="4"/>
  <c r="K562" i="4"/>
  <c r="K581" i="4"/>
  <c r="N581" i="4" s="1"/>
  <c r="H581" i="4" s="1"/>
  <c r="K112" i="5"/>
  <c r="N112" i="5" s="1"/>
  <c r="H112" i="5" s="1"/>
  <c r="K120" i="5"/>
  <c r="N120" i="5" s="1"/>
  <c r="K128" i="5"/>
  <c r="N128" i="5" s="1"/>
  <c r="K136" i="5"/>
  <c r="N136" i="5" s="1"/>
  <c r="K144" i="5"/>
  <c r="N144" i="5" s="1"/>
  <c r="K152" i="5"/>
  <c r="N152" i="5" s="1"/>
  <c r="H152" i="5" s="1"/>
  <c r="K160" i="5"/>
  <c r="N160" i="5" s="1"/>
  <c r="H160" i="5" s="1"/>
  <c r="K168" i="5"/>
  <c r="N168" i="5" s="1"/>
  <c r="H168" i="5" s="1"/>
  <c r="K176" i="5"/>
  <c r="N176" i="5" s="1"/>
  <c r="H176" i="5" s="1"/>
  <c r="K184" i="5"/>
  <c r="N184" i="5" s="1"/>
  <c r="K192" i="5"/>
  <c r="N192" i="5" s="1"/>
  <c r="K200" i="5"/>
  <c r="N200" i="5" s="1"/>
  <c r="K208" i="5"/>
  <c r="N208" i="5" s="1"/>
  <c r="K216" i="5"/>
  <c r="N216" i="5" s="1"/>
  <c r="H216" i="5" s="1"/>
  <c r="K224" i="5"/>
  <c r="N224" i="5" s="1"/>
  <c r="H224" i="5" s="1"/>
  <c r="K232" i="5"/>
  <c r="N232" i="5" s="1"/>
  <c r="H232" i="5" s="1"/>
  <c r="K240" i="5"/>
  <c r="N240" i="5" s="1"/>
  <c r="H240" i="5" s="1"/>
  <c r="K248" i="5"/>
  <c r="N248" i="5" s="1"/>
  <c r="K256" i="5"/>
  <c r="N256" i="5" s="1"/>
  <c r="K312" i="5"/>
  <c r="N312" i="5" s="1"/>
  <c r="K384" i="5"/>
  <c r="N384" i="5" s="1"/>
  <c r="K392" i="5"/>
  <c r="N392" i="5" s="1"/>
  <c r="K400" i="5"/>
  <c r="N400" i="5" s="1"/>
  <c r="H400" i="5" s="1"/>
  <c r="K408" i="5"/>
  <c r="N408" i="5" s="1"/>
  <c r="H408" i="5" s="1"/>
  <c r="K416" i="5"/>
  <c r="N416" i="5" s="1"/>
  <c r="K424" i="5"/>
  <c r="N424" i="5" s="1"/>
  <c r="BE17" i="9"/>
  <c r="J17" i="9" s="1"/>
  <c r="BR22" i="9"/>
  <c r="K22" i="9" s="1"/>
  <c r="BR30" i="9"/>
  <c r="K30" i="9" s="1"/>
  <c r="BR38" i="9"/>
  <c r="K38" i="9" s="1"/>
  <c r="BR46" i="9"/>
  <c r="K46" i="9" s="1"/>
  <c r="BR54" i="9"/>
  <c r="K54" i="9" s="1"/>
  <c r="BR62" i="9"/>
  <c r="K62" i="9" s="1"/>
  <c r="BR86" i="9"/>
  <c r="K86" i="9" s="1"/>
  <c r="BR94" i="9"/>
  <c r="K94" i="9" s="1"/>
  <c r="BR102" i="9"/>
  <c r="K102" i="9" s="1"/>
  <c r="BR110" i="9"/>
  <c r="K110" i="9" s="1"/>
  <c r="BR118" i="9"/>
  <c r="K118" i="9" s="1"/>
  <c r="BR126" i="9"/>
  <c r="K126" i="9" s="1"/>
  <c r="BR150" i="9"/>
  <c r="K150" i="9" s="1"/>
  <c r="BR158" i="9"/>
  <c r="K158" i="9" s="1"/>
  <c r="BR166" i="9"/>
  <c r="K166" i="9" s="1"/>
  <c r="BR174" i="9"/>
  <c r="K174" i="9" s="1"/>
  <c r="BR182" i="9"/>
  <c r="K182" i="9" s="1"/>
  <c r="BR190" i="9"/>
  <c r="K190" i="9" s="1"/>
  <c r="BR214" i="9"/>
  <c r="K214" i="9" s="1"/>
  <c r="BR222" i="9"/>
  <c r="K222" i="9" s="1"/>
  <c r="BR230" i="9"/>
  <c r="K230" i="9" s="1"/>
  <c r="BR238" i="9"/>
  <c r="K238" i="9" s="1"/>
  <c r="BR246" i="9"/>
  <c r="K246" i="9" s="1"/>
  <c r="BR254" i="9"/>
  <c r="K254" i="9" s="1"/>
  <c r="BR278" i="9"/>
  <c r="K278" i="9" s="1"/>
  <c r="BR286" i="9"/>
  <c r="K286" i="9" s="1"/>
  <c r="BR294" i="9"/>
  <c r="K294" i="9" s="1"/>
  <c r="BR302" i="9"/>
  <c r="K302" i="9" s="1"/>
  <c r="BR310" i="9"/>
  <c r="K310" i="9" s="1"/>
  <c r="BR318" i="9"/>
  <c r="K318" i="9" s="1"/>
  <c r="BR342" i="9"/>
  <c r="K342" i="9" s="1"/>
  <c r="BR350" i="9"/>
  <c r="K350" i="9" s="1"/>
  <c r="BR358" i="9"/>
  <c r="K358" i="9" s="1"/>
  <c r="BR366" i="9"/>
  <c r="K366" i="9" s="1"/>
  <c r="BR374" i="9"/>
  <c r="K374" i="9" s="1"/>
  <c r="BR382" i="9"/>
  <c r="K382" i="9" s="1"/>
  <c r="BR406" i="9"/>
  <c r="K406" i="9" s="1"/>
  <c r="BR414" i="9"/>
  <c r="K414" i="9" s="1"/>
  <c r="BR422" i="9"/>
  <c r="K422" i="9" s="1"/>
  <c r="BR430" i="9"/>
  <c r="K430" i="9" s="1"/>
  <c r="BR438" i="9"/>
  <c r="K438" i="9" s="1"/>
  <c r="BR446" i="9"/>
  <c r="K446" i="9" s="1"/>
  <c r="BR470" i="9"/>
  <c r="K470" i="9" s="1"/>
  <c r="BR478" i="9"/>
  <c r="K478" i="9" s="1"/>
  <c r="BR486" i="9"/>
  <c r="K486" i="9" s="1"/>
  <c r="BR494" i="9"/>
  <c r="K494" i="9" s="1"/>
  <c r="BR502" i="9"/>
  <c r="K502" i="9" s="1"/>
  <c r="K266" i="3"/>
  <c r="N266" i="3" s="1"/>
  <c r="H266" i="3" s="1"/>
  <c r="K295" i="3"/>
  <c r="N295" i="3" s="1"/>
  <c r="H295" i="3" s="1"/>
  <c r="K417" i="3"/>
  <c r="N417" i="3" s="1"/>
  <c r="H417" i="3" s="1"/>
  <c r="K489" i="3"/>
  <c r="N489" i="3" s="1"/>
  <c r="H489" i="3" s="1"/>
  <c r="K497" i="3"/>
  <c r="N497" i="3" s="1"/>
  <c r="H497" i="3" s="1"/>
  <c r="K505" i="3"/>
  <c r="N505" i="3" s="1"/>
  <c r="H505" i="3" s="1"/>
  <c r="K513" i="3"/>
  <c r="N513" i="3" s="1"/>
  <c r="H513" i="3" s="1"/>
  <c r="K582" i="3"/>
  <c r="N582" i="3" s="1"/>
  <c r="K587" i="3"/>
  <c r="K590" i="3"/>
  <c r="N590" i="3" s="1"/>
  <c r="H590" i="3" s="1"/>
  <c r="K598" i="3"/>
  <c r="N598" i="3" s="1"/>
  <c r="H598" i="3" s="1"/>
  <c r="K603" i="3"/>
  <c r="K23" i="4"/>
  <c r="M23" i="4" s="1"/>
  <c r="G23" i="4" s="1"/>
  <c r="K71" i="4"/>
  <c r="N71" i="4" s="1"/>
  <c r="H71" i="4" s="1"/>
  <c r="K76" i="4"/>
  <c r="N76" i="4" s="1"/>
  <c r="K79" i="4"/>
  <c r="K271" i="4"/>
  <c r="N271" i="4" s="1"/>
  <c r="K313" i="4"/>
  <c r="N313" i="4" s="1"/>
  <c r="K329" i="4"/>
  <c r="N329" i="4" s="1"/>
  <c r="K337" i="4"/>
  <c r="N337" i="4" s="1"/>
  <c r="H337" i="4" s="1"/>
  <c r="K345" i="4"/>
  <c r="N345" i="4" s="1"/>
  <c r="H345" i="4" s="1"/>
  <c r="K353" i="4"/>
  <c r="N353" i="4" s="1"/>
  <c r="K361" i="4"/>
  <c r="N361" i="4" s="1"/>
  <c r="H361" i="4" s="1"/>
  <c r="K369" i="4"/>
  <c r="N369" i="4" s="1"/>
  <c r="K385" i="4"/>
  <c r="N385" i="4" s="1"/>
  <c r="K393" i="4"/>
  <c r="N393" i="4" s="1"/>
  <c r="K409" i="4"/>
  <c r="N409" i="4" s="1"/>
  <c r="K433" i="4"/>
  <c r="N433" i="4" s="1"/>
  <c r="H433" i="4" s="1"/>
  <c r="K574" i="4"/>
  <c r="N574" i="4" s="1"/>
  <c r="H574" i="4" s="1"/>
  <c r="K590" i="4"/>
  <c r="N590" i="4" s="1"/>
  <c r="H590" i="4" s="1"/>
  <c r="K10" i="5"/>
  <c r="M10" i="5" s="1"/>
  <c r="G10" i="5" s="1"/>
  <c r="K603" i="5"/>
  <c r="N603" i="5" s="1"/>
  <c r="BR119" i="9"/>
  <c r="K119" i="9" s="1"/>
  <c r="BR183" i="9"/>
  <c r="K183" i="9" s="1"/>
  <c r="BR375" i="9"/>
  <c r="K375" i="9" s="1"/>
  <c r="BR503" i="9"/>
  <c r="K503" i="9" s="1"/>
  <c r="BR567" i="9"/>
  <c r="K567" i="9" s="1"/>
  <c r="BR247" i="9"/>
  <c r="K247" i="9" s="1"/>
  <c r="BR311" i="9"/>
  <c r="K311" i="9" s="1"/>
  <c r="BR439" i="9"/>
  <c r="K439" i="9" s="1"/>
  <c r="BR34" i="9"/>
  <c r="K34" i="9" s="1"/>
  <c r="BR98" i="9"/>
  <c r="K98" i="9" s="1"/>
  <c r="BR162" i="9"/>
  <c r="K162" i="9" s="1"/>
  <c r="BR226" i="9"/>
  <c r="K226" i="9" s="1"/>
  <c r="BR290" i="9"/>
  <c r="K290" i="9" s="1"/>
  <c r="BR354" i="9"/>
  <c r="K354" i="9" s="1"/>
  <c r="BR418" i="9"/>
  <c r="K418" i="9" s="1"/>
  <c r="BR482" i="9"/>
  <c r="K482" i="9" s="1"/>
  <c r="BR546" i="9"/>
  <c r="K546" i="9" s="1"/>
  <c r="BR610" i="9"/>
  <c r="K610" i="9" s="1"/>
  <c r="BR510" i="9"/>
  <c r="K510" i="9" s="1"/>
  <c r="BR534" i="9"/>
  <c r="K534" i="9" s="1"/>
  <c r="BR542" i="9"/>
  <c r="K542" i="9" s="1"/>
  <c r="BR550" i="9"/>
  <c r="K550" i="9" s="1"/>
  <c r="BR558" i="9"/>
  <c r="K558" i="9" s="1"/>
  <c r="BR566" i="9"/>
  <c r="K566" i="9" s="1"/>
  <c r="BR574" i="9"/>
  <c r="K574" i="9" s="1"/>
  <c r="BR598" i="9"/>
  <c r="K598" i="9" s="1"/>
  <c r="BR606" i="9"/>
  <c r="K606" i="9" s="1"/>
  <c r="BR614" i="9"/>
  <c r="K614" i="9" s="1"/>
  <c r="BE56" i="9"/>
  <c r="J56" i="9" s="1"/>
  <c r="BE61" i="9"/>
  <c r="J61" i="9" s="1"/>
  <c r="BE64" i="9"/>
  <c r="J64" i="9" s="1"/>
  <c r="BR70" i="9"/>
  <c r="K70" i="9" s="1"/>
  <c r="BR78" i="9"/>
  <c r="K78" i="9" s="1"/>
  <c r="BR134" i="9"/>
  <c r="K134" i="9" s="1"/>
  <c r="BR142" i="9"/>
  <c r="K142" i="9" s="1"/>
  <c r="BR198" i="9"/>
  <c r="K198" i="9" s="1"/>
  <c r="BR206" i="9"/>
  <c r="K206" i="9" s="1"/>
  <c r="BR262" i="9"/>
  <c r="K262" i="9" s="1"/>
  <c r="BR270" i="9"/>
  <c r="K270" i="9" s="1"/>
  <c r="BR326" i="9"/>
  <c r="K326" i="9" s="1"/>
  <c r="BR334" i="9"/>
  <c r="K334" i="9" s="1"/>
  <c r="BR390" i="9"/>
  <c r="K390" i="9" s="1"/>
  <c r="BR398" i="9"/>
  <c r="K398" i="9" s="1"/>
  <c r="AZ401" i="9"/>
  <c r="I401" i="9" s="1"/>
  <c r="BR454" i="9"/>
  <c r="K454" i="9" s="1"/>
  <c r="BR462" i="9"/>
  <c r="K462" i="9" s="1"/>
  <c r="BR518" i="9"/>
  <c r="K518" i="9" s="1"/>
  <c r="BR526" i="9"/>
  <c r="K526" i="9" s="1"/>
  <c r="BR582" i="9"/>
  <c r="K582" i="9" s="1"/>
  <c r="BR590" i="9"/>
  <c r="K590" i="9" s="1"/>
  <c r="BR63" i="9"/>
  <c r="K63" i="9" s="1"/>
  <c r="BR383" i="9"/>
  <c r="K383" i="9" s="1"/>
  <c r="V9" i="8"/>
  <c r="V19" i="8"/>
  <c r="V10" i="8"/>
  <c r="V16" i="8"/>
  <c r="V11" i="8"/>
  <c r="V17" i="8"/>
  <c r="V13" i="8"/>
  <c r="V18" i="8"/>
  <c r="V12" i="8"/>
  <c r="V14" i="8"/>
  <c r="V15" i="8"/>
  <c r="AK24" i="8"/>
  <c r="AK22" i="8"/>
  <c r="AK20" i="8"/>
  <c r="AZ300" i="9"/>
  <c r="I300" i="9" s="1"/>
  <c r="BR80" i="9"/>
  <c r="K80" i="9" s="1"/>
  <c r="BR153" i="9"/>
  <c r="K153" i="9" s="1"/>
  <c r="BR225" i="9"/>
  <c r="K225" i="9" s="1"/>
  <c r="BR289" i="9"/>
  <c r="K289" i="9" s="1"/>
  <c r="BR400" i="9"/>
  <c r="K400" i="9" s="1"/>
  <c r="BR421" i="9"/>
  <c r="K421" i="9" s="1"/>
  <c r="BR485" i="9"/>
  <c r="K485" i="9" s="1"/>
  <c r="BR499" i="9"/>
  <c r="K499" i="9" s="1"/>
  <c r="BR564" i="9"/>
  <c r="K564" i="9" s="1"/>
  <c r="BR124" i="9"/>
  <c r="K124" i="9" s="1"/>
  <c r="BR170" i="9"/>
  <c r="K170" i="9" s="1"/>
  <c r="BR188" i="9"/>
  <c r="K188" i="9" s="1"/>
  <c r="BR229" i="9"/>
  <c r="K229" i="9" s="1"/>
  <c r="BR255" i="9"/>
  <c r="K255" i="9" s="1"/>
  <c r="BR319" i="9"/>
  <c r="K319" i="9" s="1"/>
  <c r="BR344" i="9"/>
  <c r="K344" i="9" s="1"/>
  <c r="BR489" i="9"/>
  <c r="K489" i="9" s="1"/>
  <c r="BR536" i="9"/>
  <c r="K536" i="9" s="1"/>
  <c r="BR553" i="9"/>
  <c r="K553" i="9" s="1"/>
  <c r="BR572" i="9"/>
  <c r="K572" i="9" s="1"/>
  <c r="BE43" i="9"/>
  <c r="J43" i="9" s="1"/>
  <c r="AZ330" i="9"/>
  <c r="I330" i="9" s="1"/>
  <c r="BE614" i="9"/>
  <c r="J614" i="9" s="1"/>
  <c r="BR19" i="9"/>
  <c r="K19" i="9" s="1"/>
  <c r="BR32" i="9"/>
  <c r="K32" i="9" s="1"/>
  <c r="BR41" i="9"/>
  <c r="K41" i="9" s="1"/>
  <c r="BR49" i="9"/>
  <c r="K49" i="9" s="1"/>
  <c r="BR50" i="9"/>
  <c r="K50" i="9" s="1"/>
  <c r="BR53" i="9"/>
  <c r="K53" i="9" s="1"/>
  <c r="BR68" i="9"/>
  <c r="K68" i="9" s="1"/>
  <c r="BR79" i="9"/>
  <c r="K79" i="9" s="1"/>
  <c r="BR83" i="9"/>
  <c r="K83" i="9" s="1"/>
  <c r="BR96" i="9"/>
  <c r="K96" i="9" s="1"/>
  <c r="BR113" i="9"/>
  <c r="K113" i="9" s="1"/>
  <c r="BR114" i="9"/>
  <c r="K114" i="9" s="1"/>
  <c r="BR117" i="9"/>
  <c r="K117" i="9" s="1"/>
  <c r="BR132" i="9"/>
  <c r="K132" i="9" s="1"/>
  <c r="BR135" i="9"/>
  <c r="K135" i="9" s="1"/>
  <c r="BR147" i="9"/>
  <c r="K147" i="9" s="1"/>
  <c r="BR160" i="9"/>
  <c r="K160" i="9" s="1"/>
  <c r="BR169" i="9"/>
  <c r="K169" i="9" s="1"/>
  <c r="BR173" i="9"/>
  <c r="K173" i="9" s="1"/>
  <c r="BR177" i="9"/>
  <c r="K177" i="9" s="1"/>
  <c r="BR178" i="9"/>
  <c r="K178" i="9" s="1"/>
  <c r="BR181" i="9"/>
  <c r="K181" i="9" s="1"/>
  <c r="BR196" i="9"/>
  <c r="K196" i="9" s="1"/>
  <c r="BR199" i="9"/>
  <c r="K199" i="9" s="1"/>
  <c r="BR211" i="9"/>
  <c r="K211" i="9" s="1"/>
  <c r="BR224" i="9"/>
  <c r="K224" i="9" s="1"/>
  <c r="BR237" i="9"/>
  <c r="K237" i="9" s="1"/>
  <c r="BR241" i="9"/>
  <c r="K241" i="9" s="1"/>
  <c r="BR242" i="9"/>
  <c r="K242" i="9" s="1"/>
  <c r="BR259" i="9"/>
  <c r="K259" i="9" s="1"/>
  <c r="BR260" i="9"/>
  <c r="K260" i="9" s="1"/>
  <c r="BR263" i="9"/>
  <c r="K263" i="9" s="1"/>
  <c r="BR288" i="9"/>
  <c r="K288" i="9" s="1"/>
  <c r="BR301" i="9"/>
  <c r="K301" i="9" s="1"/>
  <c r="BR305" i="9"/>
  <c r="K305" i="9" s="1"/>
  <c r="BR306" i="9"/>
  <c r="K306" i="9" s="1"/>
  <c r="BR324" i="9"/>
  <c r="K324" i="9" s="1"/>
  <c r="BR327" i="9"/>
  <c r="K327" i="9" s="1"/>
  <c r="BR331" i="9"/>
  <c r="K331" i="9" s="1"/>
  <c r="BR352" i="9"/>
  <c r="K352" i="9" s="1"/>
  <c r="BR365" i="9"/>
  <c r="K365" i="9" s="1"/>
  <c r="BR369" i="9"/>
  <c r="K369" i="9" s="1"/>
  <c r="BR370" i="9"/>
  <c r="K370" i="9" s="1"/>
  <c r="BR388" i="9"/>
  <c r="K388" i="9" s="1"/>
  <c r="BR416" i="9"/>
  <c r="K416" i="9" s="1"/>
  <c r="BR433" i="9"/>
  <c r="K433" i="9" s="1"/>
  <c r="BR434" i="9"/>
  <c r="K434" i="9" s="1"/>
  <c r="BR437" i="9"/>
  <c r="K437" i="9" s="1"/>
  <c r="BR451" i="9"/>
  <c r="K451" i="9" s="1"/>
  <c r="BR452" i="9"/>
  <c r="K452" i="9" s="1"/>
  <c r="BR455" i="9"/>
  <c r="K455" i="9" s="1"/>
  <c r="BR480" i="9"/>
  <c r="K480" i="9" s="1"/>
  <c r="BR497" i="9"/>
  <c r="K497" i="9" s="1"/>
  <c r="BR498" i="9"/>
  <c r="K498" i="9" s="1"/>
  <c r="BR501" i="9"/>
  <c r="K501" i="9" s="1"/>
  <c r="BR515" i="9"/>
  <c r="K515" i="9" s="1"/>
  <c r="BR516" i="9"/>
  <c r="K516" i="9" s="1"/>
  <c r="BR519" i="9"/>
  <c r="K519" i="9" s="1"/>
  <c r="BR544" i="9"/>
  <c r="K544" i="9" s="1"/>
  <c r="BR561" i="9"/>
  <c r="K561" i="9" s="1"/>
  <c r="BR562" i="9"/>
  <c r="K562" i="9" s="1"/>
  <c r="BR565" i="9"/>
  <c r="K565" i="9" s="1"/>
  <c r="BR579" i="9"/>
  <c r="K579" i="9" s="1"/>
  <c r="BR580" i="9"/>
  <c r="K580" i="9" s="1"/>
  <c r="BR583" i="9"/>
  <c r="K583" i="9" s="1"/>
  <c r="BR608" i="9"/>
  <c r="K608" i="9" s="1"/>
  <c r="BR52" i="9"/>
  <c r="K52" i="9" s="1"/>
  <c r="BR101" i="9"/>
  <c r="K101" i="9" s="1"/>
  <c r="BR116" i="9"/>
  <c r="K116" i="9" s="1"/>
  <c r="BR180" i="9"/>
  <c r="K180" i="9" s="1"/>
  <c r="BR221" i="9"/>
  <c r="K221" i="9" s="1"/>
  <c r="BR315" i="9"/>
  <c r="K315" i="9" s="1"/>
  <c r="BR435" i="9"/>
  <c r="K435" i="9" s="1"/>
  <c r="BR549" i="9"/>
  <c r="K549" i="9" s="1"/>
  <c r="AR16" i="9"/>
  <c r="BR33" i="9"/>
  <c r="K33" i="9" s="1"/>
  <c r="BR42" i="9"/>
  <c r="K42" i="9" s="1"/>
  <c r="BR71" i="9"/>
  <c r="K71" i="9" s="1"/>
  <c r="BR165" i="9"/>
  <c r="K165" i="9" s="1"/>
  <c r="BR251" i="9"/>
  <c r="K251" i="9" s="1"/>
  <c r="BR298" i="9"/>
  <c r="K298" i="9" s="1"/>
  <c r="BR361" i="9"/>
  <c r="K361" i="9" s="1"/>
  <c r="BR380" i="9"/>
  <c r="K380" i="9" s="1"/>
  <c r="BR391" i="9"/>
  <c r="K391" i="9" s="1"/>
  <c r="BR425" i="9"/>
  <c r="K425" i="9" s="1"/>
  <c r="BR447" i="9"/>
  <c r="K447" i="9" s="1"/>
  <c r="BR493" i="9"/>
  <c r="K493" i="9" s="1"/>
  <c r="BR511" i="9"/>
  <c r="K511" i="9" s="1"/>
  <c r="BR571" i="9"/>
  <c r="K571" i="9" s="1"/>
  <c r="BR23" i="9"/>
  <c r="K23" i="9" s="1"/>
  <c r="BR27" i="9"/>
  <c r="K27" i="9" s="1"/>
  <c r="BR40" i="9"/>
  <c r="K40" i="9" s="1"/>
  <c r="BR57" i="9"/>
  <c r="K57" i="9" s="1"/>
  <c r="BR58" i="9"/>
  <c r="K58" i="9" s="1"/>
  <c r="BR61" i="9"/>
  <c r="K61" i="9" s="1"/>
  <c r="BR76" i="9"/>
  <c r="K76" i="9" s="1"/>
  <c r="BR87" i="9"/>
  <c r="K87" i="9" s="1"/>
  <c r="BR91" i="9"/>
  <c r="K91" i="9" s="1"/>
  <c r="BR104" i="9"/>
  <c r="K104" i="9" s="1"/>
  <c r="BR122" i="9"/>
  <c r="K122" i="9" s="1"/>
  <c r="BR140" i="9"/>
  <c r="K140" i="9" s="1"/>
  <c r="BR143" i="9"/>
  <c r="K143" i="9" s="1"/>
  <c r="BR155" i="9"/>
  <c r="K155" i="9" s="1"/>
  <c r="BR168" i="9"/>
  <c r="K168" i="9" s="1"/>
  <c r="BR185" i="9"/>
  <c r="K185" i="9" s="1"/>
  <c r="BR186" i="9"/>
  <c r="K186" i="9" s="1"/>
  <c r="BR204" i="9"/>
  <c r="K204" i="9" s="1"/>
  <c r="BR207" i="9"/>
  <c r="K207" i="9" s="1"/>
  <c r="BR219" i="9"/>
  <c r="K219" i="9" s="1"/>
  <c r="BR232" i="9"/>
  <c r="K232" i="9" s="1"/>
  <c r="BR245" i="9"/>
  <c r="K245" i="9" s="1"/>
  <c r="BR249" i="9"/>
  <c r="K249" i="9" s="1"/>
  <c r="BR250" i="9"/>
  <c r="K250" i="9" s="1"/>
  <c r="BR267" i="9"/>
  <c r="K267" i="9" s="1"/>
  <c r="BR268" i="9"/>
  <c r="K268" i="9" s="1"/>
  <c r="BR271" i="9"/>
  <c r="K271" i="9" s="1"/>
  <c r="BR296" i="9"/>
  <c r="K296" i="9" s="1"/>
  <c r="BR309" i="9"/>
  <c r="K309" i="9" s="1"/>
  <c r="BR313" i="9"/>
  <c r="K313" i="9" s="1"/>
  <c r="BR314" i="9"/>
  <c r="K314" i="9" s="1"/>
  <c r="BR332" i="9"/>
  <c r="K332" i="9" s="1"/>
  <c r="BR335" i="9"/>
  <c r="K335" i="9" s="1"/>
  <c r="BR339" i="9"/>
  <c r="K339" i="9" s="1"/>
  <c r="BR360" i="9"/>
  <c r="K360" i="9" s="1"/>
  <c r="BR373" i="9"/>
  <c r="K373" i="9" s="1"/>
  <c r="BR377" i="9"/>
  <c r="K377" i="9" s="1"/>
  <c r="BR378" i="9"/>
  <c r="K378" i="9" s="1"/>
  <c r="BR395" i="9"/>
  <c r="K395" i="9" s="1"/>
  <c r="BR396" i="9"/>
  <c r="K396" i="9" s="1"/>
  <c r="BR399" i="9"/>
  <c r="K399" i="9" s="1"/>
  <c r="BR424" i="9"/>
  <c r="K424" i="9" s="1"/>
  <c r="BR441" i="9"/>
  <c r="K441" i="9" s="1"/>
  <c r="BR442" i="9"/>
  <c r="K442" i="9" s="1"/>
  <c r="BR445" i="9"/>
  <c r="K445" i="9" s="1"/>
  <c r="BR459" i="9"/>
  <c r="K459" i="9" s="1"/>
  <c r="BR460" i="9"/>
  <c r="K460" i="9" s="1"/>
  <c r="BR463" i="9"/>
  <c r="K463" i="9" s="1"/>
  <c r="BR488" i="9"/>
  <c r="K488" i="9" s="1"/>
  <c r="BR505" i="9"/>
  <c r="K505" i="9" s="1"/>
  <c r="BR506" i="9"/>
  <c r="K506" i="9" s="1"/>
  <c r="BR509" i="9"/>
  <c r="K509" i="9" s="1"/>
  <c r="BR523" i="9"/>
  <c r="K523" i="9" s="1"/>
  <c r="BR524" i="9"/>
  <c r="K524" i="9" s="1"/>
  <c r="BR527" i="9"/>
  <c r="K527" i="9" s="1"/>
  <c r="BR552" i="9"/>
  <c r="K552" i="9" s="1"/>
  <c r="BR569" i="9"/>
  <c r="K569" i="9" s="1"/>
  <c r="BR570" i="9"/>
  <c r="K570" i="9" s="1"/>
  <c r="BR573" i="9"/>
  <c r="K573" i="9" s="1"/>
  <c r="BR587" i="9"/>
  <c r="K587" i="9" s="1"/>
  <c r="BR588" i="9"/>
  <c r="K588" i="9" s="1"/>
  <c r="BR591" i="9"/>
  <c r="K591" i="9" s="1"/>
  <c r="BR195" i="9"/>
  <c r="K195" i="9" s="1"/>
  <c r="BR307" i="9"/>
  <c r="K307" i="9" s="1"/>
  <c r="BR336" i="9"/>
  <c r="K336" i="9" s="1"/>
  <c r="BR436" i="9"/>
  <c r="K436" i="9" s="1"/>
  <c r="BR45" i="9"/>
  <c r="K45" i="9" s="1"/>
  <c r="BR106" i="9"/>
  <c r="K106" i="9" s="1"/>
  <c r="BR216" i="9"/>
  <c r="K216" i="9" s="1"/>
  <c r="BR234" i="9"/>
  <c r="K234" i="9" s="1"/>
  <c r="BR323" i="9"/>
  <c r="K323" i="9" s="1"/>
  <c r="BR362" i="9"/>
  <c r="K362" i="9" s="1"/>
  <c r="BR429" i="9"/>
  <c r="K429" i="9" s="1"/>
  <c r="BR472" i="9"/>
  <c r="K472" i="9" s="1"/>
  <c r="BR554" i="9"/>
  <c r="K554" i="9" s="1"/>
  <c r="BR613" i="9"/>
  <c r="K613" i="9" s="1"/>
  <c r="BR20" i="9"/>
  <c r="K20" i="9" s="1"/>
  <c r="BR31" i="9"/>
  <c r="K31" i="9" s="1"/>
  <c r="BR35" i="9"/>
  <c r="K35" i="9" s="1"/>
  <c r="BR48" i="9"/>
  <c r="K48" i="9" s="1"/>
  <c r="BR66" i="9"/>
  <c r="K66" i="9" s="1"/>
  <c r="BR69" i="9"/>
  <c r="K69" i="9" s="1"/>
  <c r="BR75" i="9"/>
  <c r="K75" i="9" s="1"/>
  <c r="BR84" i="9"/>
  <c r="K84" i="9" s="1"/>
  <c r="BR95" i="9"/>
  <c r="K95" i="9" s="1"/>
  <c r="BR99" i="9"/>
  <c r="K99" i="9" s="1"/>
  <c r="BR112" i="9"/>
  <c r="K112" i="9" s="1"/>
  <c r="BR121" i="9"/>
  <c r="K121" i="9" s="1"/>
  <c r="BR125" i="9"/>
  <c r="K125" i="9" s="1"/>
  <c r="BR129" i="9"/>
  <c r="K129" i="9" s="1"/>
  <c r="BR130" i="9"/>
  <c r="K130" i="9" s="1"/>
  <c r="BR133" i="9"/>
  <c r="K133" i="9" s="1"/>
  <c r="BR148" i="9"/>
  <c r="K148" i="9" s="1"/>
  <c r="BR151" i="9"/>
  <c r="K151" i="9" s="1"/>
  <c r="BR159" i="9"/>
  <c r="K159" i="9" s="1"/>
  <c r="BR163" i="9"/>
  <c r="K163" i="9" s="1"/>
  <c r="BR176" i="9"/>
  <c r="K176" i="9" s="1"/>
  <c r="BR189" i="9"/>
  <c r="K189" i="9" s="1"/>
  <c r="BR193" i="9"/>
  <c r="K193" i="9" s="1"/>
  <c r="BR194" i="9"/>
  <c r="K194" i="9" s="1"/>
  <c r="BR212" i="9"/>
  <c r="K212" i="9" s="1"/>
  <c r="BR215" i="9"/>
  <c r="K215" i="9" s="1"/>
  <c r="BR240" i="9"/>
  <c r="K240" i="9" s="1"/>
  <c r="BR253" i="9"/>
  <c r="K253" i="9" s="1"/>
  <c r="BR257" i="9"/>
  <c r="K257" i="9" s="1"/>
  <c r="BR258" i="9"/>
  <c r="K258" i="9" s="1"/>
  <c r="BR275" i="9"/>
  <c r="K275" i="9" s="1"/>
  <c r="BR276" i="9"/>
  <c r="K276" i="9" s="1"/>
  <c r="BR279" i="9"/>
  <c r="K279" i="9" s="1"/>
  <c r="BR304" i="9"/>
  <c r="K304" i="9" s="1"/>
  <c r="BR317" i="9"/>
  <c r="K317" i="9" s="1"/>
  <c r="BR321" i="9"/>
  <c r="K321" i="9" s="1"/>
  <c r="BR322" i="9"/>
  <c r="K322" i="9" s="1"/>
  <c r="BR340" i="9"/>
  <c r="K340" i="9" s="1"/>
  <c r="BR343" i="9"/>
  <c r="K343" i="9" s="1"/>
  <c r="BR347" i="9"/>
  <c r="K347" i="9" s="1"/>
  <c r="BR368" i="9"/>
  <c r="K368" i="9" s="1"/>
  <c r="BR381" i="9"/>
  <c r="K381" i="9" s="1"/>
  <c r="BR385" i="9"/>
  <c r="K385" i="9" s="1"/>
  <c r="BR386" i="9"/>
  <c r="K386" i="9" s="1"/>
  <c r="BR403" i="9"/>
  <c r="K403" i="9" s="1"/>
  <c r="BR404" i="9"/>
  <c r="K404" i="9" s="1"/>
  <c r="BR407" i="9"/>
  <c r="K407" i="9" s="1"/>
  <c r="BR432" i="9"/>
  <c r="K432" i="9" s="1"/>
  <c r="BR449" i="9"/>
  <c r="K449" i="9" s="1"/>
  <c r="BR450" i="9"/>
  <c r="K450" i="9" s="1"/>
  <c r="BR453" i="9"/>
  <c r="K453" i="9" s="1"/>
  <c r="BR467" i="9"/>
  <c r="K467" i="9" s="1"/>
  <c r="BR468" i="9"/>
  <c r="K468" i="9" s="1"/>
  <c r="BR471" i="9"/>
  <c r="K471" i="9" s="1"/>
  <c r="BR496" i="9"/>
  <c r="K496" i="9" s="1"/>
  <c r="BR513" i="9"/>
  <c r="K513" i="9" s="1"/>
  <c r="BR514" i="9"/>
  <c r="K514" i="9" s="1"/>
  <c r="BR517" i="9"/>
  <c r="K517" i="9" s="1"/>
  <c r="BR531" i="9"/>
  <c r="K531" i="9" s="1"/>
  <c r="BR532" i="9"/>
  <c r="K532" i="9" s="1"/>
  <c r="BR535" i="9"/>
  <c r="K535" i="9" s="1"/>
  <c r="BR560" i="9"/>
  <c r="K560" i="9" s="1"/>
  <c r="BR577" i="9"/>
  <c r="K577" i="9" s="1"/>
  <c r="BR578" i="9"/>
  <c r="K578" i="9" s="1"/>
  <c r="BR581" i="9"/>
  <c r="K581" i="9" s="1"/>
  <c r="BR595" i="9"/>
  <c r="K595" i="9" s="1"/>
  <c r="BR596" i="9"/>
  <c r="K596" i="9" s="1"/>
  <c r="BR599" i="9"/>
  <c r="K599" i="9" s="1"/>
  <c r="BR243" i="9"/>
  <c r="K243" i="9" s="1"/>
  <c r="BR353" i="9"/>
  <c r="K353" i="9" s="1"/>
  <c r="BR464" i="9"/>
  <c r="K464" i="9" s="1"/>
  <c r="BR500" i="9"/>
  <c r="K500" i="9" s="1"/>
  <c r="BR528" i="9"/>
  <c r="K528" i="9" s="1"/>
  <c r="BR88" i="9"/>
  <c r="K88" i="9" s="1"/>
  <c r="BR191" i="9"/>
  <c r="K191" i="9" s="1"/>
  <c r="BR203" i="9"/>
  <c r="K203" i="9" s="1"/>
  <c r="BR252" i="9"/>
  <c r="K252" i="9" s="1"/>
  <c r="BR280" i="9"/>
  <c r="K280" i="9" s="1"/>
  <c r="BR293" i="9"/>
  <c r="K293" i="9" s="1"/>
  <c r="BR316" i="9"/>
  <c r="K316" i="9" s="1"/>
  <c r="BR444" i="9"/>
  <c r="K444" i="9" s="1"/>
  <c r="BR507" i="9"/>
  <c r="K507" i="9" s="1"/>
  <c r="BR600" i="9"/>
  <c r="K600" i="9" s="1"/>
  <c r="BR28" i="9"/>
  <c r="K28" i="9" s="1"/>
  <c r="BR39" i="9"/>
  <c r="K39" i="9" s="1"/>
  <c r="BR43" i="9"/>
  <c r="K43" i="9" s="1"/>
  <c r="BR56" i="9"/>
  <c r="K56" i="9" s="1"/>
  <c r="BR65" i="9"/>
  <c r="K65" i="9" s="1"/>
  <c r="BR74" i="9"/>
  <c r="K74" i="9" s="1"/>
  <c r="BR77" i="9"/>
  <c r="K77" i="9" s="1"/>
  <c r="BR92" i="9"/>
  <c r="K92" i="9" s="1"/>
  <c r="BR103" i="9"/>
  <c r="K103" i="9" s="1"/>
  <c r="BR107" i="9"/>
  <c r="K107" i="9" s="1"/>
  <c r="BR120" i="9"/>
  <c r="K120" i="9" s="1"/>
  <c r="BR137" i="9"/>
  <c r="K137" i="9" s="1"/>
  <c r="BR138" i="9"/>
  <c r="K138" i="9" s="1"/>
  <c r="BR141" i="9"/>
  <c r="K141" i="9" s="1"/>
  <c r="BR156" i="9"/>
  <c r="K156" i="9" s="1"/>
  <c r="BR167" i="9"/>
  <c r="K167" i="9" s="1"/>
  <c r="BR171" i="9"/>
  <c r="K171" i="9" s="1"/>
  <c r="BR184" i="9"/>
  <c r="K184" i="9" s="1"/>
  <c r="BR197" i="9"/>
  <c r="K197" i="9" s="1"/>
  <c r="BR201" i="9"/>
  <c r="K201" i="9" s="1"/>
  <c r="BR202" i="9"/>
  <c r="K202" i="9" s="1"/>
  <c r="BR220" i="9"/>
  <c r="K220" i="9" s="1"/>
  <c r="BR223" i="9"/>
  <c r="K223" i="9" s="1"/>
  <c r="BR248" i="9"/>
  <c r="K248" i="9" s="1"/>
  <c r="BR261" i="9"/>
  <c r="K261" i="9" s="1"/>
  <c r="BR265" i="9"/>
  <c r="K265" i="9" s="1"/>
  <c r="BR266" i="9"/>
  <c r="K266" i="9" s="1"/>
  <c r="BR283" i="9"/>
  <c r="K283" i="9" s="1"/>
  <c r="BR284" i="9"/>
  <c r="K284" i="9" s="1"/>
  <c r="BR287" i="9"/>
  <c r="K287" i="9" s="1"/>
  <c r="BR312" i="9"/>
  <c r="K312" i="9" s="1"/>
  <c r="BR325" i="9"/>
  <c r="K325" i="9" s="1"/>
  <c r="BR329" i="9"/>
  <c r="K329" i="9" s="1"/>
  <c r="BR330" i="9"/>
  <c r="K330" i="9" s="1"/>
  <c r="BR348" i="9"/>
  <c r="K348" i="9" s="1"/>
  <c r="BR351" i="9"/>
  <c r="K351" i="9" s="1"/>
  <c r="BR355" i="9"/>
  <c r="K355" i="9" s="1"/>
  <c r="BR376" i="9"/>
  <c r="K376" i="9" s="1"/>
  <c r="BR389" i="9"/>
  <c r="K389" i="9" s="1"/>
  <c r="BR393" i="9"/>
  <c r="K393" i="9" s="1"/>
  <c r="BR394" i="9"/>
  <c r="K394" i="9" s="1"/>
  <c r="BR411" i="9"/>
  <c r="K411" i="9" s="1"/>
  <c r="BR412" i="9"/>
  <c r="K412" i="9" s="1"/>
  <c r="BR415" i="9"/>
  <c r="K415" i="9" s="1"/>
  <c r="BR440" i="9"/>
  <c r="K440" i="9" s="1"/>
  <c r="BR457" i="9"/>
  <c r="K457" i="9" s="1"/>
  <c r="BR458" i="9"/>
  <c r="K458" i="9" s="1"/>
  <c r="BR461" i="9"/>
  <c r="K461" i="9" s="1"/>
  <c r="BR475" i="9"/>
  <c r="K475" i="9" s="1"/>
  <c r="BR476" i="9"/>
  <c r="K476" i="9" s="1"/>
  <c r="BR479" i="9"/>
  <c r="K479" i="9" s="1"/>
  <c r="BR504" i="9"/>
  <c r="K504" i="9" s="1"/>
  <c r="BR521" i="9"/>
  <c r="K521" i="9" s="1"/>
  <c r="BR522" i="9"/>
  <c r="K522" i="9" s="1"/>
  <c r="BR525" i="9"/>
  <c r="K525" i="9" s="1"/>
  <c r="BR539" i="9"/>
  <c r="K539" i="9" s="1"/>
  <c r="BR540" i="9"/>
  <c r="K540" i="9" s="1"/>
  <c r="BR543" i="9"/>
  <c r="K543" i="9" s="1"/>
  <c r="BR568" i="9"/>
  <c r="K568" i="9" s="1"/>
  <c r="BR585" i="9"/>
  <c r="K585" i="9" s="1"/>
  <c r="BR586" i="9"/>
  <c r="K586" i="9" s="1"/>
  <c r="BR589" i="9"/>
  <c r="K589" i="9" s="1"/>
  <c r="BR603" i="9"/>
  <c r="K603" i="9" s="1"/>
  <c r="BR604" i="9"/>
  <c r="K604" i="9" s="1"/>
  <c r="BR607" i="9"/>
  <c r="K607" i="9" s="1"/>
  <c r="BR615" i="9"/>
  <c r="K615" i="9" s="1"/>
  <c r="BR97" i="9"/>
  <c r="K97" i="9" s="1"/>
  <c r="BR144" i="9"/>
  <c r="K144" i="9" s="1"/>
  <c r="BR285" i="9"/>
  <c r="K285" i="9" s="1"/>
  <c r="BR308" i="9"/>
  <c r="K308" i="9" s="1"/>
  <c r="BR349" i="9"/>
  <c r="K349" i="9" s="1"/>
  <c r="BR372" i="9"/>
  <c r="K372" i="9" s="1"/>
  <c r="BR417" i="9"/>
  <c r="K417" i="9" s="1"/>
  <c r="BR545" i="9"/>
  <c r="K545" i="9" s="1"/>
  <c r="BR563" i="9"/>
  <c r="K563" i="9" s="1"/>
  <c r="BR592" i="9"/>
  <c r="K592" i="9" s="1"/>
  <c r="BR609" i="9"/>
  <c r="K609" i="9" s="1"/>
  <c r="BR60" i="9"/>
  <c r="K60" i="9" s="1"/>
  <c r="BR105" i="9"/>
  <c r="K105" i="9" s="1"/>
  <c r="BR161" i="9"/>
  <c r="K161" i="9" s="1"/>
  <c r="BR297" i="9"/>
  <c r="K297" i="9" s="1"/>
  <c r="BR357" i="9"/>
  <c r="K357" i="9" s="1"/>
  <c r="BR408" i="9"/>
  <c r="K408" i="9" s="1"/>
  <c r="BR490" i="9"/>
  <c r="K490" i="9" s="1"/>
  <c r="BR508" i="9"/>
  <c r="K508" i="9" s="1"/>
  <c r="BR575" i="9"/>
  <c r="K575" i="9" s="1"/>
  <c r="BR17" i="9"/>
  <c r="K17" i="9" s="1"/>
  <c r="BR18" i="9"/>
  <c r="K18" i="9" s="1"/>
  <c r="BR36" i="9"/>
  <c r="K36" i="9" s="1"/>
  <c r="BR51" i="9"/>
  <c r="K51" i="9" s="1"/>
  <c r="BR64" i="9"/>
  <c r="K64" i="9" s="1"/>
  <c r="BR73" i="9"/>
  <c r="K73" i="9" s="1"/>
  <c r="BR81" i="9"/>
  <c r="K81" i="9" s="1"/>
  <c r="BR82" i="9"/>
  <c r="K82" i="9" s="1"/>
  <c r="BR85" i="9"/>
  <c r="K85" i="9" s="1"/>
  <c r="BR100" i="9"/>
  <c r="K100" i="9" s="1"/>
  <c r="BR111" i="9"/>
  <c r="K111" i="9" s="1"/>
  <c r="BR115" i="9"/>
  <c r="K115" i="9" s="1"/>
  <c r="BR128" i="9"/>
  <c r="K128" i="9" s="1"/>
  <c r="BR146" i="9"/>
  <c r="K146" i="9" s="1"/>
  <c r="BR149" i="9"/>
  <c r="K149" i="9" s="1"/>
  <c r="BR164" i="9"/>
  <c r="K164" i="9" s="1"/>
  <c r="BR179" i="9"/>
  <c r="K179" i="9" s="1"/>
  <c r="BR192" i="9"/>
  <c r="K192" i="9" s="1"/>
  <c r="BR205" i="9"/>
  <c r="K205" i="9" s="1"/>
  <c r="BR209" i="9"/>
  <c r="K209" i="9" s="1"/>
  <c r="BR210" i="9"/>
  <c r="K210" i="9" s="1"/>
  <c r="BR227" i="9"/>
  <c r="K227" i="9" s="1"/>
  <c r="BR228" i="9"/>
  <c r="K228" i="9" s="1"/>
  <c r="BR231" i="9"/>
  <c r="K231" i="9" s="1"/>
  <c r="BR256" i="9"/>
  <c r="K256" i="9" s="1"/>
  <c r="BR269" i="9"/>
  <c r="K269" i="9" s="1"/>
  <c r="BR273" i="9"/>
  <c r="K273" i="9" s="1"/>
  <c r="BR274" i="9"/>
  <c r="K274" i="9" s="1"/>
  <c r="BR291" i="9"/>
  <c r="K291" i="9" s="1"/>
  <c r="BR292" i="9"/>
  <c r="K292" i="9" s="1"/>
  <c r="BR295" i="9"/>
  <c r="K295" i="9" s="1"/>
  <c r="BR320" i="9"/>
  <c r="K320" i="9" s="1"/>
  <c r="BR333" i="9"/>
  <c r="K333" i="9" s="1"/>
  <c r="BR337" i="9"/>
  <c r="K337" i="9" s="1"/>
  <c r="BR338" i="9"/>
  <c r="K338" i="9" s="1"/>
  <c r="BR356" i="9"/>
  <c r="K356" i="9" s="1"/>
  <c r="BR359" i="9"/>
  <c r="K359" i="9" s="1"/>
  <c r="BR363" i="9"/>
  <c r="K363" i="9" s="1"/>
  <c r="BR384" i="9"/>
  <c r="K384" i="9" s="1"/>
  <c r="BR397" i="9"/>
  <c r="K397" i="9" s="1"/>
  <c r="BR401" i="9"/>
  <c r="K401" i="9" s="1"/>
  <c r="BR402" i="9"/>
  <c r="K402" i="9" s="1"/>
  <c r="BR405" i="9"/>
  <c r="K405" i="9" s="1"/>
  <c r="BR419" i="9"/>
  <c r="K419" i="9" s="1"/>
  <c r="BR420" i="9"/>
  <c r="K420" i="9" s="1"/>
  <c r="BR423" i="9"/>
  <c r="K423" i="9" s="1"/>
  <c r="BR448" i="9"/>
  <c r="K448" i="9" s="1"/>
  <c r="BR465" i="9"/>
  <c r="K465" i="9" s="1"/>
  <c r="BR466" i="9"/>
  <c r="K466" i="9" s="1"/>
  <c r="BR469" i="9"/>
  <c r="K469" i="9" s="1"/>
  <c r="BR483" i="9"/>
  <c r="K483" i="9" s="1"/>
  <c r="BR484" i="9"/>
  <c r="K484" i="9" s="1"/>
  <c r="BR487" i="9"/>
  <c r="K487" i="9" s="1"/>
  <c r="BR512" i="9"/>
  <c r="K512" i="9" s="1"/>
  <c r="BR529" i="9"/>
  <c r="K529" i="9" s="1"/>
  <c r="BR530" i="9"/>
  <c r="K530" i="9" s="1"/>
  <c r="BR533" i="9"/>
  <c r="K533" i="9" s="1"/>
  <c r="BR547" i="9"/>
  <c r="K547" i="9" s="1"/>
  <c r="BR548" i="9"/>
  <c r="K548" i="9" s="1"/>
  <c r="BR551" i="9"/>
  <c r="K551" i="9" s="1"/>
  <c r="BR576" i="9"/>
  <c r="K576" i="9" s="1"/>
  <c r="BR593" i="9"/>
  <c r="K593" i="9" s="1"/>
  <c r="BR594" i="9"/>
  <c r="K594" i="9" s="1"/>
  <c r="BR597" i="9"/>
  <c r="K597" i="9" s="1"/>
  <c r="BR611" i="9"/>
  <c r="K611" i="9" s="1"/>
  <c r="BR612" i="9"/>
  <c r="K612" i="9" s="1"/>
  <c r="BR37" i="9"/>
  <c r="K37" i="9" s="1"/>
  <c r="BR67" i="9"/>
  <c r="K67" i="9" s="1"/>
  <c r="BR131" i="9"/>
  <c r="K131" i="9" s="1"/>
  <c r="BR208" i="9"/>
  <c r="K208" i="9" s="1"/>
  <c r="BR244" i="9"/>
  <c r="K244" i="9" s="1"/>
  <c r="BR272" i="9"/>
  <c r="K272" i="9" s="1"/>
  <c r="BR379" i="9"/>
  <c r="K379" i="9" s="1"/>
  <c r="BR481" i="9"/>
  <c r="K481" i="9" s="1"/>
  <c r="BR24" i="9"/>
  <c r="K24" i="9" s="1"/>
  <c r="BR109" i="9"/>
  <c r="K109" i="9" s="1"/>
  <c r="BR127" i="9"/>
  <c r="K127" i="9" s="1"/>
  <c r="BR139" i="9"/>
  <c r="K139" i="9" s="1"/>
  <c r="BR152" i="9"/>
  <c r="K152" i="9" s="1"/>
  <c r="BR233" i="9"/>
  <c r="K233" i="9" s="1"/>
  <c r="BR387" i="9"/>
  <c r="K387" i="9" s="1"/>
  <c r="BR426" i="9"/>
  <c r="K426" i="9" s="1"/>
  <c r="BR443" i="9"/>
  <c r="K443" i="9" s="1"/>
  <c r="BR557" i="9"/>
  <c r="K557" i="9" s="1"/>
  <c r="BR21" i="9"/>
  <c r="K21" i="9" s="1"/>
  <c r="BR25" i="9"/>
  <c r="K25" i="9" s="1"/>
  <c r="BR26" i="9"/>
  <c r="K26" i="9" s="1"/>
  <c r="BR29" i="9"/>
  <c r="K29" i="9" s="1"/>
  <c r="BR44" i="9"/>
  <c r="K44" i="9" s="1"/>
  <c r="BR47" i="9"/>
  <c r="K47" i="9" s="1"/>
  <c r="BR55" i="9"/>
  <c r="K55" i="9" s="1"/>
  <c r="BR59" i="9"/>
  <c r="K59" i="9" s="1"/>
  <c r="BR72" i="9"/>
  <c r="K72" i="9" s="1"/>
  <c r="BR89" i="9"/>
  <c r="K89" i="9" s="1"/>
  <c r="BR90" i="9"/>
  <c r="K90" i="9" s="1"/>
  <c r="BR93" i="9"/>
  <c r="K93" i="9" s="1"/>
  <c r="BR108" i="9"/>
  <c r="K108" i="9" s="1"/>
  <c r="BR123" i="9"/>
  <c r="K123" i="9" s="1"/>
  <c r="BR136" i="9"/>
  <c r="K136" i="9" s="1"/>
  <c r="BR145" i="9"/>
  <c r="K145" i="9" s="1"/>
  <c r="BR154" i="9"/>
  <c r="K154" i="9" s="1"/>
  <c r="BR157" i="9"/>
  <c r="K157" i="9" s="1"/>
  <c r="BR172" i="9"/>
  <c r="K172" i="9" s="1"/>
  <c r="BR175" i="9"/>
  <c r="K175" i="9" s="1"/>
  <c r="BR187" i="9"/>
  <c r="K187" i="9" s="1"/>
  <c r="BR200" i="9"/>
  <c r="K200" i="9" s="1"/>
  <c r="BR213" i="9"/>
  <c r="K213" i="9" s="1"/>
  <c r="BR217" i="9"/>
  <c r="K217" i="9" s="1"/>
  <c r="BR218" i="9"/>
  <c r="K218" i="9" s="1"/>
  <c r="BR235" i="9"/>
  <c r="K235" i="9" s="1"/>
  <c r="BR236" i="9"/>
  <c r="K236" i="9" s="1"/>
  <c r="BR239" i="9"/>
  <c r="K239" i="9" s="1"/>
  <c r="BR264" i="9"/>
  <c r="K264" i="9" s="1"/>
  <c r="BR277" i="9"/>
  <c r="K277" i="9" s="1"/>
  <c r="BR281" i="9"/>
  <c r="K281" i="9" s="1"/>
  <c r="BR282" i="9"/>
  <c r="K282" i="9" s="1"/>
  <c r="BR299" i="9"/>
  <c r="K299" i="9" s="1"/>
  <c r="BR300" i="9"/>
  <c r="K300" i="9" s="1"/>
  <c r="BR303" i="9"/>
  <c r="K303" i="9" s="1"/>
  <c r="BR328" i="9"/>
  <c r="K328" i="9" s="1"/>
  <c r="BR341" i="9"/>
  <c r="K341" i="9" s="1"/>
  <c r="BR345" i="9"/>
  <c r="K345" i="9" s="1"/>
  <c r="BR346" i="9"/>
  <c r="K346" i="9" s="1"/>
  <c r="BR364" i="9"/>
  <c r="K364" i="9" s="1"/>
  <c r="BR367" i="9"/>
  <c r="K367" i="9" s="1"/>
  <c r="BR371" i="9"/>
  <c r="K371" i="9" s="1"/>
  <c r="BR392" i="9"/>
  <c r="K392" i="9" s="1"/>
  <c r="BR409" i="9"/>
  <c r="K409" i="9" s="1"/>
  <c r="BR410" i="9"/>
  <c r="K410" i="9" s="1"/>
  <c r="BR413" i="9"/>
  <c r="K413" i="9" s="1"/>
  <c r="BR427" i="9"/>
  <c r="K427" i="9" s="1"/>
  <c r="BR428" i="9"/>
  <c r="K428" i="9" s="1"/>
  <c r="BR431" i="9"/>
  <c r="K431" i="9" s="1"/>
  <c r="BR456" i="9"/>
  <c r="K456" i="9" s="1"/>
  <c r="BR473" i="9"/>
  <c r="K473" i="9" s="1"/>
  <c r="BR474" i="9"/>
  <c r="K474" i="9" s="1"/>
  <c r="BR477" i="9"/>
  <c r="K477" i="9" s="1"/>
  <c r="BR491" i="9"/>
  <c r="K491" i="9" s="1"/>
  <c r="BR492" i="9"/>
  <c r="K492" i="9" s="1"/>
  <c r="BR495" i="9"/>
  <c r="K495" i="9" s="1"/>
  <c r="BR520" i="9"/>
  <c r="K520" i="9" s="1"/>
  <c r="BR537" i="9"/>
  <c r="K537" i="9" s="1"/>
  <c r="BR538" i="9"/>
  <c r="K538" i="9" s="1"/>
  <c r="BR541" i="9"/>
  <c r="K541" i="9" s="1"/>
  <c r="BR555" i="9"/>
  <c r="K555" i="9" s="1"/>
  <c r="BR556" i="9"/>
  <c r="K556" i="9" s="1"/>
  <c r="BR559" i="9"/>
  <c r="K559" i="9" s="1"/>
  <c r="BR584" i="9"/>
  <c r="K584" i="9" s="1"/>
  <c r="BR601" i="9"/>
  <c r="K601" i="9" s="1"/>
  <c r="BR602" i="9"/>
  <c r="K602" i="9" s="1"/>
  <c r="BR605" i="9"/>
  <c r="K605" i="9" s="1"/>
  <c r="AS16" i="9"/>
  <c r="BE19" i="9"/>
  <c r="J19" i="9" s="1"/>
  <c r="AZ47" i="9"/>
  <c r="I47" i="9" s="1"/>
  <c r="AZ55" i="9"/>
  <c r="I55" i="9" s="1"/>
  <c r="AZ324" i="9"/>
  <c r="I324" i="9" s="1"/>
  <c r="AZ432" i="9"/>
  <c r="I432" i="9" s="1"/>
  <c r="AZ472" i="9"/>
  <c r="I472" i="9" s="1"/>
  <c r="BE484" i="9"/>
  <c r="J484" i="9" s="1"/>
  <c r="BE492" i="9"/>
  <c r="J492" i="9" s="1"/>
  <c r="BE508" i="9"/>
  <c r="J508" i="9" s="1"/>
  <c r="BE612" i="9"/>
  <c r="J612" i="9" s="1"/>
  <c r="BE592" i="9"/>
  <c r="J592" i="9" s="1"/>
  <c r="BE23" i="9"/>
  <c r="J23" i="9" s="1"/>
  <c r="BE31" i="9"/>
  <c r="J31" i="9" s="1"/>
  <c r="BE55" i="9"/>
  <c r="J55" i="9" s="1"/>
  <c r="AZ403" i="9"/>
  <c r="I403" i="9" s="1"/>
  <c r="BE415" i="9"/>
  <c r="J415" i="9" s="1"/>
  <c r="BE423" i="9"/>
  <c r="J423" i="9" s="1"/>
  <c r="BE439" i="9"/>
  <c r="J439" i="9" s="1"/>
  <c r="BE487" i="9"/>
  <c r="J487" i="9" s="1"/>
  <c r="AZ318" i="9"/>
  <c r="I318" i="9" s="1"/>
  <c r="AZ334" i="9"/>
  <c r="I334" i="9" s="1"/>
  <c r="BE362" i="9"/>
  <c r="J362" i="9" s="1"/>
  <c r="BE370" i="9"/>
  <c r="J370" i="9" s="1"/>
  <c r="BE610" i="9"/>
  <c r="J610" i="9" s="1"/>
  <c r="AT19" i="9"/>
  <c r="BE33" i="9"/>
  <c r="J33" i="9" s="1"/>
  <c r="BE110" i="9"/>
  <c r="J110" i="9" s="1"/>
  <c r="AZ306" i="9"/>
  <c r="I306" i="9" s="1"/>
  <c r="AZ314" i="9"/>
  <c r="I314" i="9" s="1"/>
  <c r="AZ322" i="9"/>
  <c r="I322" i="9" s="1"/>
  <c r="BE379" i="9"/>
  <c r="J379" i="9" s="1"/>
  <c r="BE387" i="9"/>
  <c r="J387" i="9" s="1"/>
  <c r="AZ285" i="9"/>
  <c r="I285" i="9" s="1"/>
  <c r="AZ298" i="9"/>
  <c r="I298" i="9" s="1"/>
  <c r="AZ309" i="9"/>
  <c r="I309" i="9" s="1"/>
  <c r="BE516" i="9"/>
  <c r="J516" i="9" s="1"/>
  <c r="BE580" i="9"/>
  <c r="J580" i="9" s="1"/>
  <c r="BE593" i="9"/>
  <c r="J593" i="9" s="1"/>
  <c r="BE608" i="9"/>
  <c r="J608" i="9" s="1"/>
  <c r="BE609" i="9"/>
  <c r="J609" i="9" s="1"/>
  <c r="BJ16" i="9"/>
  <c r="AZ331" i="9"/>
  <c r="I331" i="9" s="1"/>
  <c r="AT391" i="9"/>
  <c r="BE471" i="9"/>
  <c r="J471" i="9" s="1"/>
  <c r="AZ555" i="9"/>
  <c r="I555" i="9" s="1"/>
  <c r="AT573" i="9"/>
  <c r="BE575" i="9"/>
  <c r="J575" i="9" s="1"/>
  <c r="BE596" i="9"/>
  <c r="J596" i="9" s="1"/>
  <c r="BI16" i="9"/>
  <c r="AZ342" i="9"/>
  <c r="I342" i="9" s="1"/>
  <c r="BE59" i="9"/>
  <c r="J59" i="9" s="1"/>
  <c r="AZ63" i="9"/>
  <c r="I63" i="9" s="1"/>
  <c r="AZ332" i="9"/>
  <c r="I332" i="9" s="1"/>
  <c r="AZ380" i="9"/>
  <c r="I380" i="9" s="1"/>
  <c r="AZ388" i="9"/>
  <c r="I388" i="9" s="1"/>
  <c r="BE480" i="9"/>
  <c r="J480" i="9" s="1"/>
  <c r="BE520" i="9"/>
  <c r="J520" i="9" s="1"/>
  <c r="BE536" i="9"/>
  <c r="J536" i="9" s="1"/>
  <c r="BE544" i="9"/>
  <c r="J544" i="9" s="1"/>
  <c r="BE584" i="9"/>
  <c r="J584" i="9" s="1"/>
  <c r="BE602" i="9"/>
  <c r="J602" i="9" s="1"/>
  <c r="BE605" i="9"/>
  <c r="J605" i="9" s="1"/>
  <c r="AZ308" i="9"/>
  <c r="I308" i="9" s="1"/>
  <c r="AZ316" i="9"/>
  <c r="I316" i="9" s="1"/>
  <c r="AZ326" i="9"/>
  <c r="I326" i="9" s="1"/>
  <c r="BE349" i="9"/>
  <c r="J349" i="9" s="1"/>
  <c r="AZ393" i="9"/>
  <c r="I393" i="9" s="1"/>
  <c r="BE402" i="9"/>
  <c r="J402" i="9" s="1"/>
  <c r="AZ430" i="9"/>
  <c r="I430" i="9" s="1"/>
  <c r="AZ438" i="9"/>
  <c r="I438" i="9" s="1"/>
  <c r="BE442" i="9"/>
  <c r="J442" i="9" s="1"/>
  <c r="AZ470" i="9"/>
  <c r="I470" i="9" s="1"/>
  <c r="AZ480" i="9"/>
  <c r="I480" i="9" s="1"/>
  <c r="AZ483" i="9"/>
  <c r="I483" i="9" s="1"/>
  <c r="AT565" i="9"/>
  <c r="BE578" i="9"/>
  <c r="J578" i="9" s="1"/>
  <c r="BE588" i="9"/>
  <c r="J588" i="9" s="1"/>
  <c r="AM382" i="9"/>
  <c r="G382" i="9" s="1"/>
  <c r="AT17" i="9"/>
  <c r="BE21" i="9"/>
  <c r="J21" i="9" s="1"/>
  <c r="BE39" i="9"/>
  <c r="J39" i="9" s="1"/>
  <c r="BE49" i="9"/>
  <c r="J49" i="9" s="1"/>
  <c r="BE57" i="9"/>
  <c r="J57" i="9" s="1"/>
  <c r="BE67" i="9"/>
  <c r="J67" i="9" s="1"/>
  <c r="BE479" i="9"/>
  <c r="J479" i="9" s="1"/>
  <c r="BE511" i="9"/>
  <c r="J511" i="9" s="1"/>
  <c r="BE527" i="9"/>
  <c r="J527" i="9" s="1"/>
  <c r="AM528" i="9"/>
  <c r="G528" i="9" s="1"/>
  <c r="BE535" i="9"/>
  <c r="J535" i="9" s="1"/>
  <c r="BE559" i="9"/>
  <c r="J559" i="9" s="1"/>
  <c r="BE586" i="9"/>
  <c r="J586" i="9" s="1"/>
  <c r="BE589" i="9"/>
  <c r="J589" i="9" s="1"/>
  <c r="BE594" i="9"/>
  <c r="J594" i="9" s="1"/>
  <c r="BE604" i="9"/>
  <c r="J604" i="9" s="1"/>
  <c r="BE53" i="9"/>
  <c r="J53" i="9" s="1"/>
  <c r="AZ310" i="9"/>
  <c r="I310" i="9" s="1"/>
  <c r="AM89" i="9"/>
  <c r="G89" i="9" s="1"/>
  <c r="AM213" i="9"/>
  <c r="G213" i="9" s="1"/>
  <c r="BE47" i="9"/>
  <c r="J47" i="9" s="1"/>
  <c r="BE65" i="9"/>
  <c r="J65" i="9" s="1"/>
  <c r="BE73" i="9"/>
  <c r="J73" i="9" s="1"/>
  <c r="AM111" i="9"/>
  <c r="G111" i="9" s="1"/>
  <c r="BE220" i="9"/>
  <c r="J220" i="9" s="1"/>
  <c r="BE228" i="9"/>
  <c r="J228" i="9" s="1"/>
  <c r="BE236" i="9"/>
  <c r="J236" i="9" s="1"/>
  <c r="BE244" i="9"/>
  <c r="J244" i="9" s="1"/>
  <c r="AM249" i="9"/>
  <c r="G249" i="9" s="1"/>
  <c r="BE252" i="9"/>
  <c r="J252" i="9" s="1"/>
  <c r="AM257" i="9"/>
  <c r="G257" i="9" s="1"/>
  <c r="BE260" i="9"/>
  <c r="J260" i="9" s="1"/>
  <c r="AM265" i="9"/>
  <c r="G265" i="9" s="1"/>
  <c r="BE268" i="9"/>
  <c r="J268" i="9" s="1"/>
  <c r="AM273" i="9"/>
  <c r="G273" i="9" s="1"/>
  <c r="BE276" i="9"/>
  <c r="J276" i="9" s="1"/>
  <c r="AZ296" i="9"/>
  <c r="I296" i="9" s="1"/>
  <c r="AM379" i="9"/>
  <c r="G379" i="9" s="1"/>
  <c r="AZ478" i="9"/>
  <c r="I478" i="9" s="1"/>
  <c r="BE519" i="9"/>
  <c r="J519" i="9" s="1"/>
  <c r="BE27" i="9"/>
  <c r="J27" i="9" s="1"/>
  <c r="BE29" i="9"/>
  <c r="J29" i="9" s="1"/>
  <c r="BE32" i="9"/>
  <c r="J32" i="9" s="1"/>
  <c r="AT35" i="9"/>
  <c r="BE37" i="9"/>
  <c r="J37" i="9" s="1"/>
  <c r="AT43" i="9"/>
  <c r="BE50" i="9"/>
  <c r="J50" i="9" s="1"/>
  <c r="BE63" i="9"/>
  <c r="J63" i="9" s="1"/>
  <c r="AZ312" i="9"/>
  <c r="I312" i="9" s="1"/>
  <c r="AZ325" i="9"/>
  <c r="I325" i="9" s="1"/>
  <c r="AZ375" i="9"/>
  <c r="I375" i="9" s="1"/>
  <c r="AT380" i="9"/>
  <c r="AT396" i="9"/>
  <c r="AZ455" i="9"/>
  <c r="I455" i="9" s="1"/>
  <c r="AZ463" i="9"/>
  <c r="I463" i="9" s="1"/>
  <c r="AZ468" i="9"/>
  <c r="I468" i="9" s="1"/>
  <c r="AZ476" i="9"/>
  <c r="I476" i="9" s="1"/>
  <c r="BE509" i="9"/>
  <c r="J509" i="9" s="1"/>
  <c r="BE517" i="9"/>
  <c r="J517" i="9" s="1"/>
  <c r="BE600" i="9"/>
  <c r="J600" i="9" s="1"/>
  <c r="AZ413" i="9"/>
  <c r="I413" i="9" s="1"/>
  <c r="AT415" i="9"/>
  <c r="BE30" i="9"/>
  <c r="J30" i="9" s="1"/>
  <c r="AT33" i="9"/>
  <c r="AZ49" i="9"/>
  <c r="I49" i="9" s="1"/>
  <c r="BE66" i="9"/>
  <c r="J66" i="9" s="1"/>
  <c r="BE122" i="9"/>
  <c r="J122" i="9" s="1"/>
  <c r="AZ299" i="9"/>
  <c r="I299" i="9" s="1"/>
  <c r="AZ304" i="9"/>
  <c r="I304" i="9" s="1"/>
  <c r="AZ328" i="9"/>
  <c r="I328" i="9" s="1"/>
  <c r="BE337" i="9"/>
  <c r="J337" i="9" s="1"/>
  <c r="BE345" i="9"/>
  <c r="J345" i="9" s="1"/>
  <c r="AZ349" i="9"/>
  <c r="I349" i="9" s="1"/>
  <c r="AM350" i="9"/>
  <c r="G350" i="9" s="1"/>
  <c r="BE353" i="9"/>
  <c r="J353" i="9" s="1"/>
  <c r="AZ357" i="9"/>
  <c r="I357" i="9" s="1"/>
  <c r="AZ367" i="9"/>
  <c r="I367" i="9" s="1"/>
  <c r="AT399" i="9"/>
  <c r="AM403" i="9"/>
  <c r="G403" i="9" s="1"/>
  <c r="AT406" i="9"/>
  <c r="BE406" i="9"/>
  <c r="J406" i="9" s="1"/>
  <c r="AM433" i="9"/>
  <c r="G433" i="9" s="1"/>
  <c r="BE467" i="9"/>
  <c r="J467" i="9" s="1"/>
  <c r="BE475" i="9"/>
  <c r="J475" i="9" s="1"/>
  <c r="BE518" i="9"/>
  <c r="J518" i="9" s="1"/>
  <c r="BE526" i="9"/>
  <c r="J526" i="9" s="1"/>
  <c r="BE534" i="9"/>
  <c r="J534" i="9" s="1"/>
  <c r="AZ543" i="9"/>
  <c r="I543" i="9" s="1"/>
  <c r="BE582" i="9"/>
  <c r="J582" i="9" s="1"/>
  <c r="BE603" i="9"/>
  <c r="J603" i="9" s="1"/>
  <c r="BE35" i="9"/>
  <c r="J35" i="9" s="1"/>
  <c r="AZ284" i="9"/>
  <c r="I284" i="9" s="1"/>
  <c r="AM420" i="9"/>
  <c r="G420" i="9" s="1"/>
  <c r="AT474" i="9"/>
  <c r="AT550" i="9"/>
  <c r="BE25" i="9"/>
  <c r="J25" i="9" s="1"/>
  <c r="BE45" i="9"/>
  <c r="J45" i="9" s="1"/>
  <c r="BE48" i="9"/>
  <c r="J48" i="9" s="1"/>
  <c r="AZ65" i="9"/>
  <c r="I65" i="9" s="1"/>
  <c r="AT91" i="9"/>
  <c r="BE93" i="9"/>
  <c r="J93" i="9" s="1"/>
  <c r="BE98" i="9"/>
  <c r="J98" i="9" s="1"/>
  <c r="BE106" i="9"/>
  <c r="J106" i="9" s="1"/>
  <c r="BE114" i="9"/>
  <c r="J114" i="9" s="1"/>
  <c r="AM288" i="9"/>
  <c r="G288" i="9" s="1"/>
  <c r="AZ302" i="9"/>
  <c r="I302" i="9" s="1"/>
  <c r="AZ315" i="9"/>
  <c r="I315" i="9" s="1"/>
  <c r="AZ320" i="9"/>
  <c r="I320" i="9" s="1"/>
  <c r="AZ323" i="9"/>
  <c r="I323" i="9" s="1"/>
  <c r="BE449" i="9"/>
  <c r="J449" i="9" s="1"/>
  <c r="AZ453" i="9"/>
  <c r="I453" i="9" s="1"/>
  <c r="BE457" i="9"/>
  <c r="J457" i="9" s="1"/>
  <c r="AZ461" i="9"/>
  <c r="I461" i="9" s="1"/>
  <c r="BE465" i="9"/>
  <c r="J465" i="9" s="1"/>
  <c r="AZ466" i="9"/>
  <c r="I466" i="9" s="1"/>
  <c r="BE473" i="9"/>
  <c r="J473" i="9" s="1"/>
  <c r="AZ474" i="9"/>
  <c r="I474" i="9" s="1"/>
  <c r="BE505" i="9"/>
  <c r="J505" i="9" s="1"/>
  <c r="BE521" i="9"/>
  <c r="J521" i="9" s="1"/>
  <c r="BE539" i="9"/>
  <c r="J539" i="9" s="1"/>
  <c r="BE547" i="9"/>
  <c r="J547" i="9" s="1"/>
  <c r="AZ564" i="9"/>
  <c r="I564" i="9" s="1"/>
  <c r="BE577" i="9"/>
  <c r="J577" i="9" s="1"/>
  <c r="BE598" i="9"/>
  <c r="J598" i="9" s="1"/>
  <c r="AQ16" i="9"/>
  <c r="BH16" i="9"/>
  <c r="BE20" i="9"/>
  <c r="J20" i="9" s="1"/>
  <c r="AT23" i="9"/>
  <c r="AZ35" i="9"/>
  <c r="I35" i="9" s="1"/>
  <c r="BE36" i="9"/>
  <c r="J36" i="9" s="1"/>
  <c r="AT39" i="9"/>
  <c r="BE51" i="9"/>
  <c r="J51" i="9" s="1"/>
  <c r="BE18" i="9"/>
  <c r="J18" i="9" s="1"/>
  <c r="AT21" i="9"/>
  <c r="AZ33" i="9"/>
  <c r="I33" i="9" s="1"/>
  <c r="BE34" i="9"/>
  <c r="J34" i="9" s="1"/>
  <c r="AT37" i="9"/>
  <c r="BE41" i="9"/>
  <c r="J41" i="9" s="1"/>
  <c r="AU16" i="9"/>
  <c r="BK16" i="9"/>
  <c r="AT287" i="9"/>
  <c r="BE445" i="9"/>
  <c r="J445" i="9" s="1"/>
  <c r="AI16" i="9"/>
  <c r="BA16" i="9"/>
  <c r="BE28" i="9"/>
  <c r="J28" i="9" s="1"/>
  <c r="AT31" i="9"/>
  <c r="AZ484" i="9"/>
  <c r="I484" i="9" s="1"/>
  <c r="AJ16" i="9"/>
  <c r="BB16" i="9"/>
  <c r="BE26" i="9"/>
  <c r="J26" i="9" s="1"/>
  <c r="AT29" i="9"/>
  <c r="AZ41" i="9"/>
  <c r="I41" i="9" s="1"/>
  <c r="BE483" i="9"/>
  <c r="J483" i="9" s="1"/>
  <c r="AK16" i="9"/>
  <c r="BC16" i="9"/>
  <c r="BE24" i="9"/>
  <c r="J24" i="9" s="1"/>
  <c r="AT27" i="9"/>
  <c r="AZ39" i="9"/>
  <c r="I39" i="9" s="1"/>
  <c r="BE40" i="9"/>
  <c r="J40" i="9" s="1"/>
  <c r="AZ482" i="9"/>
  <c r="I482" i="9" s="1"/>
  <c r="BE590" i="9"/>
  <c r="J590" i="9" s="1"/>
  <c r="AL16" i="9"/>
  <c r="BD16" i="9"/>
  <c r="BE22" i="9"/>
  <c r="J22" i="9" s="1"/>
  <c r="AT25" i="9"/>
  <c r="AZ37" i="9"/>
  <c r="I37" i="9" s="1"/>
  <c r="BE38" i="9"/>
  <c r="J38" i="9" s="1"/>
  <c r="BE69" i="9"/>
  <c r="J69" i="9" s="1"/>
  <c r="BE537" i="9"/>
  <c r="J537" i="9" s="1"/>
  <c r="BE606" i="9"/>
  <c r="J606" i="9" s="1"/>
  <c r="AT41" i="9"/>
  <c r="AZ53" i="9"/>
  <c r="I53" i="9" s="1"/>
  <c r="BE54" i="9"/>
  <c r="J54" i="9" s="1"/>
  <c r="AM73" i="9"/>
  <c r="G73" i="9" s="1"/>
  <c r="BE75" i="9"/>
  <c r="J75" i="9" s="1"/>
  <c r="AT76" i="9"/>
  <c r="AM78" i="9"/>
  <c r="G78" i="9" s="1"/>
  <c r="BE78" i="9"/>
  <c r="J78" i="9" s="1"/>
  <c r="BE86" i="9"/>
  <c r="J86" i="9" s="1"/>
  <c r="BE90" i="9"/>
  <c r="J90" i="9" s="1"/>
  <c r="AM109" i="9"/>
  <c r="G109" i="9" s="1"/>
  <c r="BE116" i="9"/>
  <c r="J116" i="9" s="1"/>
  <c r="AT214" i="9"/>
  <c r="AZ217" i="9"/>
  <c r="I217" i="9" s="1"/>
  <c r="AM219" i="9"/>
  <c r="G219" i="9" s="1"/>
  <c r="BE222" i="9"/>
  <c r="J222" i="9" s="1"/>
  <c r="AZ225" i="9"/>
  <c r="I225" i="9" s="1"/>
  <c r="AM227" i="9"/>
  <c r="G227" i="9" s="1"/>
  <c r="BE230" i="9"/>
  <c r="J230" i="9" s="1"/>
  <c r="AZ233" i="9"/>
  <c r="I233" i="9" s="1"/>
  <c r="AM235" i="9"/>
  <c r="G235" i="9" s="1"/>
  <c r="BE238" i="9"/>
  <c r="J238" i="9" s="1"/>
  <c r="AZ241" i="9"/>
  <c r="I241" i="9" s="1"/>
  <c r="AM243" i="9"/>
  <c r="G243" i="9" s="1"/>
  <c r="BE246" i="9"/>
  <c r="J246" i="9" s="1"/>
  <c r="AZ249" i="9"/>
  <c r="I249" i="9" s="1"/>
  <c r="AZ257" i="9"/>
  <c r="I257" i="9" s="1"/>
  <c r="AZ265" i="9"/>
  <c r="I265" i="9" s="1"/>
  <c r="AZ273" i="9"/>
  <c r="I273" i="9" s="1"/>
  <c r="AZ281" i="9"/>
  <c r="I281" i="9" s="1"/>
  <c r="AZ292" i="9"/>
  <c r="I292" i="9" s="1"/>
  <c r="AT295" i="9"/>
  <c r="AT296" i="9"/>
  <c r="AZ297" i="9"/>
  <c r="I297" i="9" s="1"/>
  <c r="AZ313" i="9"/>
  <c r="I313" i="9" s="1"/>
  <c r="AZ329" i="9"/>
  <c r="I329" i="9" s="1"/>
  <c r="AZ336" i="9"/>
  <c r="I336" i="9" s="1"/>
  <c r="BE340" i="9"/>
  <c r="J340" i="9" s="1"/>
  <c r="AZ344" i="9"/>
  <c r="I344" i="9" s="1"/>
  <c r="BE348" i="9"/>
  <c r="J348" i="9" s="1"/>
  <c r="AZ352" i="9"/>
  <c r="I352" i="9" s="1"/>
  <c r="BE369" i="9"/>
  <c r="J369" i="9" s="1"/>
  <c r="AZ370" i="9"/>
  <c r="I370" i="9" s="1"/>
  <c r="BE386" i="9"/>
  <c r="J386" i="9" s="1"/>
  <c r="AT389" i="9"/>
  <c r="AZ399" i="9"/>
  <c r="I399" i="9" s="1"/>
  <c r="AZ405" i="9"/>
  <c r="I405" i="9" s="1"/>
  <c r="AZ420" i="9"/>
  <c r="I420" i="9" s="1"/>
  <c r="AZ428" i="9"/>
  <c r="I428" i="9" s="1"/>
  <c r="BE432" i="9"/>
  <c r="J432" i="9" s="1"/>
  <c r="BE433" i="9"/>
  <c r="J433" i="9" s="1"/>
  <c r="AM444" i="9"/>
  <c r="G444" i="9" s="1"/>
  <c r="AZ445" i="9"/>
  <c r="I445" i="9" s="1"/>
  <c r="BE446" i="9"/>
  <c r="J446" i="9" s="1"/>
  <c r="BE469" i="9"/>
  <c r="J469" i="9" s="1"/>
  <c r="BE497" i="9"/>
  <c r="J497" i="9" s="1"/>
  <c r="BE510" i="9"/>
  <c r="J510" i="9" s="1"/>
  <c r="AT526" i="9"/>
  <c r="BE528" i="9"/>
  <c r="J528" i="9" s="1"/>
  <c r="BE538" i="9"/>
  <c r="J538" i="9" s="1"/>
  <c r="AZ550" i="9"/>
  <c r="I550" i="9" s="1"/>
  <c r="BE561" i="9"/>
  <c r="J561" i="9" s="1"/>
  <c r="AZ562" i="9"/>
  <c r="I562" i="9" s="1"/>
  <c r="AZ563" i="9"/>
  <c r="I563" i="9" s="1"/>
  <c r="AZ599" i="9"/>
  <c r="I599" i="9" s="1"/>
  <c r="AZ51" i="9"/>
  <c r="I51" i="9" s="1"/>
  <c r="BE52" i="9"/>
  <c r="J52" i="9" s="1"/>
  <c r="AT55" i="9"/>
  <c r="AZ67" i="9"/>
  <c r="I67" i="9" s="1"/>
  <c r="BE68" i="9"/>
  <c r="J68" i="9" s="1"/>
  <c r="AM104" i="9"/>
  <c r="G104" i="9" s="1"/>
  <c r="BE108" i="9"/>
  <c r="J108" i="9" s="1"/>
  <c r="AM214" i="9"/>
  <c r="G214" i="9" s="1"/>
  <c r="AM287" i="9"/>
  <c r="G287" i="9" s="1"/>
  <c r="AZ287" i="9"/>
  <c r="I287" i="9" s="1"/>
  <c r="AZ311" i="9"/>
  <c r="I311" i="9" s="1"/>
  <c r="AZ327" i="9"/>
  <c r="I327" i="9" s="1"/>
  <c r="BE343" i="9"/>
  <c r="J343" i="9" s="1"/>
  <c r="AT367" i="9"/>
  <c r="AM369" i="9"/>
  <c r="G369" i="9" s="1"/>
  <c r="AZ384" i="9"/>
  <c r="I384" i="9" s="1"/>
  <c r="AT386" i="9"/>
  <c r="AT388" i="9"/>
  <c r="BE399" i="9"/>
  <c r="J399" i="9" s="1"/>
  <c r="AZ415" i="9"/>
  <c r="I415" i="9" s="1"/>
  <c r="AT484" i="9"/>
  <c r="BE507" i="9"/>
  <c r="J507" i="9" s="1"/>
  <c r="AM508" i="9"/>
  <c r="G508" i="9" s="1"/>
  <c r="BE515" i="9"/>
  <c r="J515" i="9" s="1"/>
  <c r="AM516" i="9"/>
  <c r="G516" i="9" s="1"/>
  <c r="BE525" i="9"/>
  <c r="J525" i="9" s="1"/>
  <c r="BE533" i="9"/>
  <c r="J533" i="9" s="1"/>
  <c r="AM534" i="9"/>
  <c r="G534" i="9" s="1"/>
  <c r="AZ547" i="9"/>
  <c r="I547" i="9" s="1"/>
  <c r="AZ552" i="9"/>
  <c r="I552" i="9" s="1"/>
  <c r="BE556" i="9"/>
  <c r="J556" i="9" s="1"/>
  <c r="AZ557" i="9"/>
  <c r="I557" i="9" s="1"/>
  <c r="AZ570" i="9"/>
  <c r="I570" i="9" s="1"/>
  <c r="AZ573" i="9"/>
  <c r="I573" i="9" s="1"/>
  <c r="AT53" i="9"/>
  <c r="AM71" i="9"/>
  <c r="G71" i="9" s="1"/>
  <c r="BE83" i="9"/>
  <c r="J83" i="9" s="1"/>
  <c r="AM107" i="9"/>
  <c r="G107" i="9" s="1"/>
  <c r="AZ247" i="9"/>
  <c r="I247" i="9" s="1"/>
  <c r="AZ255" i="9"/>
  <c r="I255" i="9" s="1"/>
  <c r="AZ263" i="9"/>
  <c r="I263" i="9" s="1"/>
  <c r="AZ271" i="9"/>
  <c r="I271" i="9" s="1"/>
  <c r="AZ279" i="9"/>
  <c r="I279" i="9" s="1"/>
  <c r="AT375" i="9"/>
  <c r="AM377" i="9"/>
  <c r="G377" i="9" s="1"/>
  <c r="AZ397" i="9"/>
  <c r="I397" i="9" s="1"/>
  <c r="AZ418" i="9"/>
  <c r="I418" i="9" s="1"/>
  <c r="AT423" i="9"/>
  <c r="AZ426" i="9"/>
  <c r="I426" i="9" s="1"/>
  <c r="AM428" i="9"/>
  <c r="G428" i="9" s="1"/>
  <c r="AT470" i="9"/>
  <c r="AT514" i="9"/>
  <c r="AT532" i="9"/>
  <c r="AT543" i="9"/>
  <c r="BE546" i="9"/>
  <c r="J546" i="9" s="1"/>
  <c r="AZ560" i="9"/>
  <c r="I560" i="9" s="1"/>
  <c r="AM573" i="9"/>
  <c r="G573" i="9" s="1"/>
  <c r="AT51" i="9"/>
  <c r="AM84" i="9"/>
  <c r="G84" i="9" s="1"/>
  <c r="BE89" i="9"/>
  <c r="J89" i="9" s="1"/>
  <c r="BE96" i="9"/>
  <c r="J96" i="9" s="1"/>
  <c r="BE102" i="9"/>
  <c r="J102" i="9" s="1"/>
  <c r="BE124" i="9"/>
  <c r="J124" i="9" s="1"/>
  <c r="BE130" i="9"/>
  <c r="J130" i="9" s="1"/>
  <c r="BE138" i="9"/>
  <c r="J138" i="9" s="1"/>
  <c r="BE146" i="9"/>
  <c r="J146" i="9" s="1"/>
  <c r="BE154" i="9"/>
  <c r="J154" i="9" s="1"/>
  <c r="BE162" i="9"/>
  <c r="J162" i="9" s="1"/>
  <c r="BE170" i="9"/>
  <c r="J170" i="9" s="1"/>
  <c r="BE178" i="9"/>
  <c r="J178" i="9" s="1"/>
  <c r="BE186" i="9"/>
  <c r="J186" i="9" s="1"/>
  <c r="BE194" i="9"/>
  <c r="J194" i="9" s="1"/>
  <c r="BE202" i="9"/>
  <c r="J202" i="9" s="1"/>
  <c r="AZ307" i="9"/>
  <c r="I307" i="9" s="1"/>
  <c r="BE341" i="9"/>
  <c r="J341" i="9" s="1"/>
  <c r="AZ350" i="9"/>
  <c r="I350" i="9" s="1"/>
  <c r="BE357" i="9"/>
  <c r="J357" i="9" s="1"/>
  <c r="AZ360" i="9"/>
  <c r="I360" i="9" s="1"/>
  <c r="AT362" i="9"/>
  <c r="AM374" i="9"/>
  <c r="G374" i="9" s="1"/>
  <c r="AZ374" i="9"/>
  <c r="I374" i="9" s="1"/>
  <c r="BE375" i="9"/>
  <c r="J375" i="9" s="1"/>
  <c r="BE431" i="9"/>
  <c r="J431" i="9" s="1"/>
  <c r="BE434" i="9"/>
  <c r="J434" i="9" s="1"/>
  <c r="AT466" i="9"/>
  <c r="BE476" i="9"/>
  <c r="J476" i="9" s="1"/>
  <c r="BE513" i="9"/>
  <c r="J513" i="9" s="1"/>
  <c r="BE523" i="9"/>
  <c r="J523" i="9" s="1"/>
  <c r="AM524" i="9"/>
  <c r="G524" i="9" s="1"/>
  <c r="AM532" i="9"/>
  <c r="G532" i="9" s="1"/>
  <c r="AZ542" i="9"/>
  <c r="I542" i="9" s="1"/>
  <c r="AT555" i="9"/>
  <c r="AT568" i="9"/>
  <c r="AZ568" i="9"/>
  <c r="I568" i="9" s="1"/>
  <c r="AZ571" i="9"/>
  <c r="I571" i="9" s="1"/>
  <c r="AZ45" i="9"/>
  <c r="I45" i="9" s="1"/>
  <c r="BE46" i="9"/>
  <c r="J46" i="9" s="1"/>
  <c r="AT49" i="9"/>
  <c r="AZ61" i="9"/>
  <c r="I61" i="9" s="1"/>
  <c r="BE62" i="9"/>
  <c r="J62" i="9" s="1"/>
  <c r="BE71" i="9"/>
  <c r="J71" i="9" s="1"/>
  <c r="AM81" i="9"/>
  <c r="G81" i="9" s="1"/>
  <c r="AM85" i="9"/>
  <c r="G85" i="9" s="1"/>
  <c r="AM95" i="9"/>
  <c r="G95" i="9" s="1"/>
  <c r="BE120" i="9"/>
  <c r="J120" i="9" s="1"/>
  <c r="BE218" i="9"/>
  <c r="J218" i="9" s="1"/>
  <c r="BE226" i="9"/>
  <c r="J226" i="9" s="1"/>
  <c r="BE234" i="9"/>
  <c r="J234" i="9" s="1"/>
  <c r="BE242" i="9"/>
  <c r="J242" i="9" s="1"/>
  <c r="BE250" i="9"/>
  <c r="J250" i="9" s="1"/>
  <c r="BE258" i="9"/>
  <c r="J258" i="9" s="1"/>
  <c r="BE266" i="9"/>
  <c r="J266" i="9" s="1"/>
  <c r="BE274" i="9"/>
  <c r="J274" i="9" s="1"/>
  <c r="BE282" i="9"/>
  <c r="J282" i="9" s="1"/>
  <c r="AZ305" i="9"/>
  <c r="I305" i="9" s="1"/>
  <c r="AZ321" i="9"/>
  <c r="I321" i="9" s="1"/>
  <c r="AT336" i="9"/>
  <c r="BE336" i="9"/>
  <c r="J336" i="9" s="1"/>
  <c r="AZ340" i="9"/>
  <c r="I340" i="9" s="1"/>
  <c r="AM341" i="9"/>
  <c r="G341" i="9" s="1"/>
  <c r="BE344" i="9"/>
  <c r="J344" i="9" s="1"/>
  <c r="AZ348" i="9"/>
  <c r="I348" i="9" s="1"/>
  <c r="AM349" i="9"/>
  <c r="G349" i="9" s="1"/>
  <c r="BE352" i="9"/>
  <c r="J352" i="9" s="1"/>
  <c r="AZ355" i="9"/>
  <c r="I355" i="9" s="1"/>
  <c r="AM357" i="9"/>
  <c r="G357" i="9" s="1"/>
  <c r="AT363" i="9"/>
  <c r="AZ364" i="9"/>
  <c r="I364" i="9" s="1"/>
  <c r="AT371" i="9"/>
  <c r="BE395" i="9"/>
  <c r="J395" i="9" s="1"/>
  <c r="AM396" i="9"/>
  <c r="G396" i="9" s="1"/>
  <c r="AZ396" i="9"/>
  <c r="I396" i="9" s="1"/>
  <c r="AZ408" i="9"/>
  <c r="I408" i="9" s="1"/>
  <c r="BE421" i="9"/>
  <c r="J421" i="9" s="1"/>
  <c r="AT435" i="9"/>
  <c r="BE437" i="9"/>
  <c r="J437" i="9" s="1"/>
  <c r="AZ441" i="9"/>
  <c r="I441" i="9" s="1"/>
  <c r="BE495" i="9"/>
  <c r="J495" i="9" s="1"/>
  <c r="AM504" i="9"/>
  <c r="G504" i="9" s="1"/>
  <c r="BE506" i="9"/>
  <c r="J506" i="9" s="1"/>
  <c r="BE514" i="9"/>
  <c r="J514" i="9" s="1"/>
  <c r="BE524" i="9"/>
  <c r="J524" i="9" s="1"/>
  <c r="AT530" i="9"/>
  <c r="BE532" i="9"/>
  <c r="J532" i="9" s="1"/>
  <c r="BE542" i="9"/>
  <c r="J542" i="9" s="1"/>
  <c r="AT552" i="9"/>
  <c r="AM553" i="9"/>
  <c r="G553" i="9" s="1"/>
  <c r="AZ559" i="9"/>
  <c r="I559" i="9" s="1"/>
  <c r="AT570" i="9"/>
  <c r="AZ591" i="9"/>
  <c r="I591" i="9" s="1"/>
  <c r="AZ43" i="9"/>
  <c r="I43" i="9" s="1"/>
  <c r="BE44" i="9"/>
  <c r="J44" i="9" s="1"/>
  <c r="AT47" i="9"/>
  <c r="AZ59" i="9"/>
  <c r="I59" i="9" s="1"/>
  <c r="BE60" i="9"/>
  <c r="J60" i="9" s="1"/>
  <c r="AT83" i="9"/>
  <c r="BE94" i="9"/>
  <c r="J94" i="9" s="1"/>
  <c r="BE123" i="9"/>
  <c r="J123" i="9" s="1"/>
  <c r="BE128" i="9"/>
  <c r="J128" i="9" s="1"/>
  <c r="BE131" i="9"/>
  <c r="J131" i="9" s="1"/>
  <c r="BE136" i="9"/>
  <c r="J136" i="9" s="1"/>
  <c r="BE139" i="9"/>
  <c r="J139" i="9" s="1"/>
  <c r="BE144" i="9"/>
  <c r="J144" i="9" s="1"/>
  <c r="BE147" i="9"/>
  <c r="J147" i="9" s="1"/>
  <c r="BE152" i="9"/>
  <c r="J152" i="9" s="1"/>
  <c r="BE155" i="9"/>
  <c r="J155" i="9" s="1"/>
  <c r="BE160" i="9"/>
  <c r="J160" i="9" s="1"/>
  <c r="BE163" i="9"/>
  <c r="J163" i="9" s="1"/>
  <c r="BE168" i="9"/>
  <c r="J168" i="9" s="1"/>
  <c r="BE171" i="9"/>
  <c r="J171" i="9" s="1"/>
  <c r="BE176" i="9"/>
  <c r="J176" i="9" s="1"/>
  <c r="BE179" i="9"/>
  <c r="J179" i="9" s="1"/>
  <c r="BE184" i="9"/>
  <c r="J184" i="9" s="1"/>
  <c r="BE187" i="9"/>
  <c r="J187" i="9" s="1"/>
  <c r="BE192" i="9"/>
  <c r="J192" i="9" s="1"/>
  <c r="BE195" i="9"/>
  <c r="J195" i="9" s="1"/>
  <c r="BE200" i="9"/>
  <c r="J200" i="9" s="1"/>
  <c r="BE203" i="9"/>
  <c r="J203" i="9" s="1"/>
  <c r="BE208" i="9"/>
  <c r="J208" i="9" s="1"/>
  <c r="BE211" i="9"/>
  <c r="J211" i="9" s="1"/>
  <c r="AZ212" i="9"/>
  <c r="I212" i="9" s="1"/>
  <c r="AZ303" i="9"/>
  <c r="I303" i="9" s="1"/>
  <c r="AZ319" i="9"/>
  <c r="I319" i="9" s="1"/>
  <c r="AT334" i="9"/>
  <c r="AZ335" i="9"/>
  <c r="I335" i="9" s="1"/>
  <c r="AZ372" i="9"/>
  <c r="I372" i="9" s="1"/>
  <c r="AT381" i="9"/>
  <c r="BE385" i="9"/>
  <c r="J385" i="9" s="1"/>
  <c r="AT408" i="9"/>
  <c r="BE408" i="9"/>
  <c r="J408" i="9" s="1"/>
  <c r="AZ467" i="9"/>
  <c r="I467" i="9" s="1"/>
  <c r="AT468" i="9"/>
  <c r="BE468" i="9"/>
  <c r="J468" i="9" s="1"/>
  <c r="AZ469" i="9"/>
  <c r="I469" i="9" s="1"/>
  <c r="BE481" i="9"/>
  <c r="J481" i="9" s="1"/>
  <c r="BE493" i="9"/>
  <c r="J493" i="9" s="1"/>
  <c r="AT502" i="9"/>
  <c r="AM512" i="9"/>
  <c r="G512" i="9" s="1"/>
  <c r="BE529" i="9"/>
  <c r="J529" i="9" s="1"/>
  <c r="AM540" i="9"/>
  <c r="G540" i="9" s="1"/>
  <c r="AZ551" i="9"/>
  <c r="I551" i="9" s="1"/>
  <c r="AZ566" i="9"/>
  <c r="I566" i="9" s="1"/>
  <c r="BE42" i="9"/>
  <c r="J42" i="9" s="1"/>
  <c r="AT45" i="9"/>
  <c r="AZ57" i="9"/>
  <c r="I57" i="9" s="1"/>
  <c r="BE58" i="9"/>
  <c r="J58" i="9" s="1"/>
  <c r="AM93" i="9"/>
  <c r="G93" i="9" s="1"/>
  <c r="BE112" i="9"/>
  <c r="J112" i="9" s="1"/>
  <c r="BE118" i="9"/>
  <c r="J118" i="9" s="1"/>
  <c r="BE121" i="9"/>
  <c r="J121" i="9" s="1"/>
  <c r="AT290" i="9"/>
  <c r="AM292" i="9"/>
  <c r="G292" i="9" s="1"/>
  <c r="AZ301" i="9"/>
  <c r="I301" i="9" s="1"/>
  <c r="AZ317" i="9"/>
  <c r="I317" i="9" s="1"/>
  <c r="AZ333" i="9"/>
  <c r="I333" i="9" s="1"/>
  <c r="AZ338" i="9"/>
  <c r="I338" i="9" s="1"/>
  <c r="BE342" i="9"/>
  <c r="J342" i="9" s="1"/>
  <c r="AZ346" i="9"/>
  <c r="I346" i="9" s="1"/>
  <c r="BE350" i="9"/>
  <c r="J350" i="9" s="1"/>
  <c r="AT358" i="9"/>
  <c r="BE358" i="9"/>
  <c r="J358" i="9" s="1"/>
  <c r="AZ362" i="9"/>
  <c r="I362" i="9" s="1"/>
  <c r="AM371" i="9"/>
  <c r="G371" i="9" s="1"/>
  <c r="BE371" i="9"/>
  <c r="J371" i="9" s="1"/>
  <c r="AM381" i="9"/>
  <c r="G381" i="9" s="1"/>
  <c r="AZ391" i="9"/>
  <c r="I391" i="9" s="1"/>
  <c r="BE411" i="9"/>
  <c r="J411" i="9" s="1"/>
  <c r="BE435" i="9"/>
  <c r="J435" i="9" s="1"/>
  <c r="BE447" i="9"/>
  <c r="J447" i="9" s="1"/>
  <c r="BE477" i="9"/>
  <c r="J477" i="9" s="1"/>
  <c r="BE499" i="9"/>
  <c r="J499" i="9" s="1"/>
  <c r="AT510" i="9"/>
  <c r="BE512" i="9"/>
  <c r="J512" i="9" s="1"/>
  <c r="AM520" i="9"/>
  <c r="G520" i="9" s="1"/>
  <c r="BE522" i="9"/>
  <c r="J522" i="9" s="1"/>
  <c r="BE530" i="9"/>
  <c r="J530" i="9" s="1"/>
  <c r="BE540" i="9"/>
  <c r="J540" i="9" s="1"/>
  <c r="BE563" i="9"/>
  <c r="J563" i="9" s="1"/>
  <c r="AT566" i="9"/>
  <c r="BE566" i="9"/>
  <c r="J566" i="9" s="1"/>
  <c r="AZ603" i="9"/>
  <c r="I603" i="9" s="1"/>
  <c r="AZ17" i="9"/>
  <c r="I17" i="9" s="1"/>
  <c r="AZ19" i="9"/>
  <c r="I19" i="9" s="1"/>
  <c r="AZ21" i="9"/>
  <c r="I21" i="9" s="1"/>
  <c r="AZ23" i="9"/>
  <c r="I23" i="9" s="1"/>
  <c r="AZ25" i="9"/>
  <c r="I25" i="9" s="1"/>
  <c r="AZ27" i="9"/>
  <c r="I27" i="9" s="1"/>
  <c r="AZ29" i="9"/>
  <c r="I29" i="9" s="1"/>
  <c r="AZ31" i="9"/>
  <c r="I31" i="9" s="1"/>
  <c r="BE79" i="9"/>
  <c r="J79" i="9" s="1"/>
  <c r="BE80" i="9"/>
  <c r="J80" i="9" s="1"/>
  <c r="AM82" i="9"/>
  <c r="G82" i="9" s="1"/>
  <c r="BE82" i="9"/>
  <c r="J82" i="9" s="1"/>
  <c r="AT87" i="9"/>
  <c r="AM91" i="9"/>
  <c r="G91" i="9" s="1"/>
  <c r="AT107" i="9"/>
  <c r="BE125" i="9"/>
  <c r="J125" i="9" s="1"/>
  <c r="BE133" i="9"/>
  <c r="J133" i="9" s="1"/>
  <c r="BE141" i="9"/>
  <c r="J141" i="9" s="1"/>
  <c r="BE149" i="9"/>
  <c r="J149" i="9" s="1"/>
  <c r="BE157" i="9"/>
  <c r="J157" i="9" s="1"/>
  <c r="BE165" i="9"/>
  <c r="J165" i="9" s="1"/>
  <c r="BE173" i="9"/>
  <c r="J173" i="9" s="1"/>
  <c r="BE181" i="9"/>
  <c r="J181" i="9" s="1"/>
  <c r="BE189" i="9"/>
  <c r="J189" i="9" s="1"/>
  <c r="BE197" i="9"/>
  <c r="J197" i="9" s="1"/>
  <c r="BE205" i="9"/>
  <c r="J205" i="9" s="1"/>
  <c r="AM17" i="9"/>
  <c r="G17" i="9" s="1"/>
  <c r="AM19" i="9"/>
  <c r="G19" i="9" s="1"/>
  <c r="AM21" i="9"/>
  <c r="G21" i="9" s="1"/>
  <c r="AM23" i="9"/>
  <c r="G23" i="9" s="1"/>
  <c r="AM25" i="9"/>
  <c r="G25" i="9" s="1"/>
  <c r="AM27" i="9"/>
  <c r="G27" i="9" s="1"/>
  <c r="AM29" i="9"/>
  <c r="G29" i="9" s="1"/>
  <c r="AM31" i="9"/>
  <c r="G31" i="9" s="1"/>
  <c r="AM33" i="9"/>
  <c r="G33" i="9" s="1"/>
  <c r="AM35" i="9"/>
  <c r="G35" i="9" s="1"/>
  <c r="AM37" i="9"/>
  <c r="G37" i="9" s="1"/>
  <c r="AM39" i="9"/>
  <c r="G39" i="9" s="1"/>
  <c r="AM41" i="9"/>
  <c r="G41" i="9" s="1"/>
  <c r="AM43" i="9"/>
  <c r="G43" i="9" s="1"/>
  <c r="AM45" i="9"/>
  <c r="G45" i="9" s="1"/>
  <c r="AM47" i="9"/>
  <c r="G47" i="9" s="1"/>
  <c r="AM49" i="9"/>
  <c r="G49" i="9" s="1"/>
  <c r="AM51" i="9"/>
  <c r="G51" i="9" s="1"/>
  <c r="AM53" i="9"/>
  <c r="G53" i="9" s="1"/>
  <c r="AM55" i="9"/>
  <c r="G55" i="9" s="1"/>
  <c r="AM57" i="9"/>
  <c r="G57" i="9" s="1"/>
  <c r="AM59" i="9"/>
  <c r="G59" i="9" s="1"/>
  <c r="AM61" i="9"/>
  <c r="G61" i="9" s="1"/>
  <c r="AM63" i="9"/>
  <c r="G63" i="9" s="1"/>
  <c r="AM65" i="9"/>
  <c r="G65" i="9" s="1"/>
  <c r="AM67" i="9"/>
  <c r="G67" i="9" s="1"/>
  <c r="AT74" i="9"/>
  <c r="AM76" i="9"/>
  <c r="G76" i="9" s="1"/>
  <c r="AM83" i="9"/>
  <c r="G83" i="9" s="1"/>
  <c r="AM100" i="9"/>
  <c r="G100" i="9" s="1"/>
  <c r="AT103" i="9"/>
  <c r="BE104" i="9"/>
  <c r="J104" i="9" s="1"/>
  <c r="AZ215" i="9"/>
  <c r="I215" i="9" s="1"/>
  <c r="AM217" i="9"/>
  <c r="G217" i="9" s="1"/>
  <c r="AZ223" i="9"/>
  <c r="I223" i="9" s="1"/>
  <c r="AM225" i="9"/>
  <c r="G225" i="9" s="1"/>
  <c r="AZ231" i="9"/>
  <c r="I231" i="9" s="1"/>
  <c r="AM233" i="9"/>
  <c r="G233" i="9" s="1"/>
  <c r="AZ239" i="9"/>
  <c r="I239" i="9" s="1"/>
  <c r="AM241" i="9"/>
  <c r="G241" i="9" s="1"/>
  <c r="AZ479" i="9"/>
  <c r="I479" i="9" s="1"/>
  <c r="AT480" i="9"/>
  <c r="AZ481" i="9"/>
  <c r="I481" i="9" s="1"/>
  <c r="AM80" i="9"/>
  <c r="G80" i="9" s="1"/>
  <c r="AM87" i="9"/>
  <c r="G87" i="9" s="1"/>
  <c r="AN16" i="9"/>
  <c r="AW16" i="9"/>
  <c r="AZ34" i="9"/>
  <c r="I34" i="9" s="1"/>
  <c r="AZ36" i="9"/>
  <c r="I36" i="9" s="1"/>
  <c r="AZ38" i="9"/>
  <c r="I38" i="9" s="1"/>
  <c r="AZ40" i="9"/>
  <c r="I40" i="9" s="1"/>
  <c r="AZ42" i="9"/>
  <c r="I42" i="9" s="1"/>
  <c r="AZ44" i="9"/>
  <c r="I44" i="9" s="1"/>
  <c r="AZ46" i="9"/>
  <c r="I46" i="9" s="1"/>
  <c r="AZ48" i="9"/>
  <c r="I48" i="9" s="1"/>
  <c r="AZ50" i="9"/>
  <c r="I50" i="9" s="1"/>
  <c r="AZ52" i="9"/>
  <c r="I52" i="9" s="1"/>
  <c r="AZ54" i="9"/>
  <c r="I54" i="9" s="1"/>
  <c r="AZ56" i="9"/>
  <c r="I56" i="9" s="1"/>
  <c r="AZ58" i="9"/>
  <c r="I58" i="9" s="1"/>
  <c r="AZ60" i="9"/>
  <c r="I60" i="9" s="1"/>
  <c r="AZ62" i="9"/>
  <c r="I62" i="9" s="1"/>
  <c r="AZ64" i="9"/>
  <c r="I64" i="9" s="1"/>
  <c r="AZ66" i="9"/>
  <c r="I66" i="9" s="1"/>
  <c r="AT72" i="9"/>
  <c r="AM74" i="9"/>
  <c r="G74" i="9" s="1"/>
  <c r="AZ75" i="9"/>
  <c r="I75" i="9" s="1"/>
  <c r="BE76" i="9"/>
  <c r="J76" i="9" s="1"/>
  <c r="AT79" i="9"/>
  <c r="AM101" i="9"/>
  <c r="G101" i="9" s="1"/>
  <c r="AM103" i="9"/>
  <c r="G103" i="9" s="1"/>
  <c r="BE119" i="9"/>
  <c r="J119" i="9" s="1"/>
  <c r="AZ210" i="9"/>
  <c r="I210" i="9" s="1"/>
  <c r="AO16" i="9"/>
  <c r="AX16" i="9"/>
  <c r="BF16" i="9"/>
  <c r="AZ18" i="9"/>
  <c r="I18" i="9" s="1"/>
  <c r="AZ20" i="9"/>
  <c r="I20" i="9" s="1"/>
  <c r="AZ22" i="9"/>
  <c r="I22" i="9" s="1"/>
  <c r="AZ24" i="9"/>
  <c r="I24" i="9" s="1"/>
  <c r="AZ26" i="9"/>
  <c r="I26" i="9" s="1"/>
  <c r="AZ28" i="9"/>
  <c r="I28" i="9" s="1"/>
  <c r="AZ30" i="9"/>
  <c r="I30" i="9" s="1"/>
  <c r="AZ32" i="9"/>
  <c r="I32" i="9" s="1"/>
  <c r="AT70" i="9"/>
  <c r="AM72" i="9"/>
  <c r="G72" i="9" s="1"/>
  <c r="AZ73" i="9"/>
  <c r="I73" i="9" s="1"/>
  <c r="BE74" i="9"/>
  <c r="J74" i="9" s="1"/>
  <c r="BE91" i="9"/>
  <c r="J91" i="9" s="1"/>
  <c r="BE92" i="9"/>
  <c r="J92" i="9" s="1"/>
  <c r="AM94" i="9"/>
  <c r="G94" i="9" s="1"/>
  <c r="AM96" i="9"/>
  <c r="G96" i="9" s="1"/>
  <c r="AT99" i="9"/>
  <c r="BE100" i="9"/>
  <c r="J100" i="9" s="1"/>
  <c r="AM112" i="9"/>
  <c r="G112" i="9" s="1"/>
  <c r="BE117" i="9"/>
  <c r="J117" i="9" s="1"/>
  <c r="BE126" i="9"/>
  <c r="J126" i="9" s="1"/>
  <c r="BE129" i="9"/>
  <c r="J129" i="9" s="1"/>
  <c r="BE134" i="9"/>
  <c r="J134" i="9" s="1"/>
  <c r="BE137" i="9"/>
  <c r="J137" i="9" s="1"/>
  <c r="BE142" i="9"/>
  <c r="J142" i="9" s="1"/>
  <c r="BE145" i="9"/>
  <c r="J145" i="9" s="1"/>
  <c r="BE150" i="9"/>
  <c r="J150" i="9" s="1"/>
  <c r="BE153" i="9"/>
  <c r="J153" i="9" s="1"/>
  <c r="BE158" i="9"/>
  <c r="J158" i="9" s="1"/>
  <c r="BE161" i="9"/>
  <c r="J161" i="9" s="1"/>
  <c r="BE166" i="9"/>
  <c r="J166" i="9" s="1"/>
  <c r="BE169" i="9"/>
  <c r="J169" i="9" s="1"/>
  <c r="BE174" i="9"/>
  <c r="J174" i="9" s="1"/>
  <c r="BE177" i="9"/>
  <c r="J177" i="9" s="1"/>
  <c r="BE182" i="9"/>
  <c r="J182" i="9" s="1"/>
  <c r="BE185" i="9"/>
  <c r="J185" i="9" s="1"/>
  <c r="BE190" i="9"/>
  <c r="J190" i="9" s="1"/>
  <c r="BE193" i="9"/>
  <c r="J193" i="9" s="1"/>
  <c r="BE198" i="9"/>
  <c r="J198" i="9" s="1"/>
  <c r="BE201" i="9"/>
  <c r="J201" i="9" s="1"/>
  <c r="BE206" i="9"/>
  <c r="J206" i="9" s="1"/>
  <c r="AM215" i="9"/>
  <c r="G215" i="9" s="1"/>
  <c r="AZ221" i="9"/>
  <c r="I221" i="9" s="1"/>
  <c r="AM223" i="9"/>
  <c r="G223" i="9" s="1"/>
  <c r="AZ229" i="9"/>
  <c r="I229" i="9" s="1"/>
  <c r="AM231" i="9"/>
  <c r="G231" i="9" s="1"/>
  <c r="AZ237" i="9"/>
  <c r="I237" i="9" s="1"/>
  <c r="AM239" i="9"/>
  <c r="G239" i="9" s="1"/>
  <c r="AZ245" i="9"/>
  <c r="I245" i="9" s="1"/>
  <c r="AM247" i="9"/>
  <c r="G247" i="9" s="1"/>
  <c r="AZ253" i="9"/>
  <c r="I253" i="9" s="1"/>
  <c r="AM255" i="9"/>
  <c r="G255" i="9" s="1"/>
  <c r="AZ261" i="9"/>
  <c r="I261" i="9" s="1"/>
  <c r="AM263" i="9"/>
  <c r="G263" i="9" s="1"/>
  <c r="AZ269" i="9"/>
  <c r="I269" i="9" s="1"/>
  <c r="AM271" i="9"/>
  <c r="G271" i="9" s="1"/>
  <c r="AM277" i="9"/>
  <c r="G277" i="9" s="1"/>
  <c r="AZ277" i="9"/>
  <c r="I277" i="9" s="1"/>
  <c r="AH16" i="9"/>
  <c r="AP16" i="9"/>
  <c r="AY16" i="9"/>
  <c r="BG16" i="9"/>
  <c r="AT18" i="9"/>
  <c r="AT20" i="9"/>
  <c r="AT22" i="9"/>
  <c r="AT24" i="9"/>
  <c r="AT26" i="9"/>
  <c r="AT28" i="9"/>
  <c r="AT30" i="9"/>
  <c r="AT32" i="9"/>
  <c r="AT34" i="9"/>
  <c r="AT36" i="9"/>
  <c r="AT38" i="9"/>
  <c r="AT40" i="9"/>
  <c r="AT42" i="9"/>
  <c r="AT44" i="9"/>
  <c r="AT46" i="9"/>
  <c r="AT48" i="9"/>
  <c r="AT50" i="9"/>
  <c r="AT52" i="9"/>
  <c r="AT54" i="9"/>
  <c r="AT56" i="9"/>
  <c r="AT58" i="9"/>
  <c r="AT60" i="9"/>
  <c r="AT62" i="9"/>
  <c r="AT64" i="9"/>
  <c r="AT66" i="9"/>
  <c r="AT68" i="9"/>
  <c r="AM70" i="9"/>
  <c r="G70" i="9" s="1"/>
  <c r="AZ71" i="9"/>
  <c r="I71" i="9" s="1"/>
  <c r="BE72" i="9"/>
  <c r="J72" i="9" s="1"/>
  <c r="AM77" i="9"/>
  <c r="G77" i="9" s="1"/>
  <c r="BE81" i="9"/>
  <c r="J81" i="9" s="1"/>
  <c r="AM97" i="9"/>
  <c r="G97" i="9" s="1"/>
  <c r="AM99" i="9"/>
  <c r="G99" i="9" s="1"/>
  <c r="AM113" i="9"/>
  <c r="G113" i="9" s="1"/>
  <c r="BE115" i="9"/>
  <c r="J115" i="9" s="1"/>
  <c r="AZ216" i="9"/>
  <c r="I216" i="9" s="1"/>
  <c r="BE221" i="9"/>
  <c r="J221" i="9" s="1"/>
  <c r="AZ224" i="9"/>
  <c r="I224" i="9" s="1"/>
  <c r="BE229" i="9"/>
  <c r="J229" i="9" s="1"/>
  <c r="AZ232" i="9"/>
  <c r="I232" i="9" s="1"/>
  <c r="BE237" i="9"/>
  <c r="J237" i="9" s="1"/>
  <c r="AM363" i="9"/>
  <c r="G363" i="9" s="1"/>
  <c r="AM69" i="9"/>
  <c r="G69" i="9" s="1"/>
  <c r="AM105" i="9"/>
  <c r="G105" i="9" s="1"/>
  <c r="AM18" i="9"/>
  <c r="G18" i="9" s="1"/>
  <c r="AM20" i="9"/>
  <c r="G20" i="9" s="1"/>
  <c r="AM22" i="9"/>
  <c r="G22" i="9" s="1"/>
  <c r="AM24" i="9"/>
  <c r="G24" i="9" s="1"/>
  <c r="AM26" i="9"/>
  <c r="G26" i="9" s="1"/>
  <c r="AM28" i="9"/>
  <c r="G28" i="9" s="1"/>
  <c r="AM30" i="9"/>
  <c r="G30" i="9" s="1"/>
  <c r="AM32" i="9"/>
  <c r="G32" i="9" s="1"/>
  <c r="AM34" i="9"/>
  <c r="G34" i="9" s="1"/>
  <c r="AM36" i="9"/>
  <c r="G36" i="9" s="1"/>
  <c r="AM38" i="9"/>
  <c r="G38" i="9" s="1"/>
  <c r="AM40" i="9"/>
  <c r="G40" i="9" s="1"/>
  <c r="AM42" i="9"/>
  <c r="G42" i="9" s="1"/>
  <c r="AM44" i="9"/>
  <c r="G44" i="9" s="1"/>
  <c r="AM46" i="9"/>
  <c r="G46" i="9" s="1"/>
  <c r="AM48" i="9"/>
  <c r="G48" i="9" s="1"/>
  <c r="AM50" i="9"/>
  <c r="G50" i="9" s="1"/>
  <c r="AM52" i="9"/>
  <c r="G52" i="9" s="1"/>
  <c r="AM54" i="9"/>
  <c r="G54" i="9" s="1"/>
  <c r="AM56" i="9"/>
  <c r="G56" i="9" s="1"/>
  <c r="AM58" i="9"/>
  <c r="G58" i="9" s="1"/>
  <c r="AM60" i="9"/>
  <c r="G60" i="9" s="1"/>
  <c r="AM62" i="9"/>
  <c r="G62" i="9" s="1"/>
  <c r="AM64" i="9"/>
  <c r="G64" i="9" s="1"/>
  <c r="AM66" i="9"/>
  <c r="G66" i="9" s="1"/>
  <c r="AM68" i="9"/>
  <c r="G68" i="9" s="1"/>
  <c r="AZ69" i="9"/>
  <c r="I69" i="9" s="1"/>
  <c r="BE70" i="9"/>
  <c r="J70" i="9" s="1"/>
  <c r="AM75" i="9"/>
  <c r="G75" i="9" s="1"/>
  <c r="BE84" i="9"/>
  <c r="J84" i="9" s="1"/>
  <c r="AM86" i="9"/>
  <c r="G86" i="9" s="1"/>
  <c r="AM88" i="9"/>
  <c r="G88" i="9" s="1"/>
  <c r="AT95" i="9"/>
  <c r="AM108" i="9"/>
  <c r="G108" i="9" s="1"/>
  <c r="AT111" i="9"/>
  <c r="BE127" i="9"/>
  <c r="J127" i="9" s="1"/>
  <c r="BE132" i="9"/>
  <c r="J132" i="9" s="1"/>
  <c r="BE135" i="9"/>
  <c r="J135" i="9" s="1"/>
  <c r="BE140" i="9"/>
  <c r="J140" i="9" s="1"/>
  <c r="BE143" i="9"/>
  <c r="J143" i="9" s="1"/>
  <c r="BE148" i="9"/>
  <c r="J148" i="9" s="1"/>
  <c r="BE151" i="9"/>
  <c r="J151" i="9" s="1"/>
  <c r="BE156" i="9"/>
  <c r="J156" i="9" s="1"/>
  <c r="BE159" i="9"/>
  <c r="J159" i="9" s="1"/>
  <c r="BE164" i="9"/>
  <c r="J164" i="9" s="1"/>
  <c r="BE167" i="9"/>
  <c r="J167" i="9" s="1"/>
  <c r="BE172" i="9"/>
  <c r="J172" i="9" s="1"/>
  <c r="BE175" i="9"/>
  <c r="J175" i="9" s="1"/>
  <c r="BE180" i="9"/>
  <c r="J180" i="9" s="1"/>
  <c r="BE183" i="9"/>
  <c r="J183" i="9" s="1"/>
  <c r="BE188" i="9"/>
  <c r="J188" i="9" s="1"/>
  <c r="BE191" i="9"/>
  <c r="J191" i="9" s="1"/>
  <c r="BE196" i="9"/>
  <c r="J196" i="9" s="1"/>
  <c r="BE199" i="9"/>
  <c r="J199" i="9" s="1"/>
  <c r="BE204" i="9"/>
  <c r="J204" i="9" s="1"/>
  <c r="BE207" i="9"/>
  <c r="J207" i="9" s="1"/>
  <c r="AM211" i="9"/>
  <c r="G211" i="9" s="1"/>
  <c r="BE215" i="9"/>
  <c r="J215" i="9" s="1"/>
  <c r="AZ218" i="9"/>
  <c r="I218" i="9" s="1"/>
  <c r="BE223" i="9"/>
  <c r="J223" i="9" s="1"/>
  <c r="AZ226" i="9"/>
  <c r="I226" i="9" s="1"/>
  <c r="BE231" i="9"/>
  <c r="J231" i="9" s="1"/>
  <c r="AZ234" i="9"/>
  <c r="I234" i="9" s="1"/>
  <c r="BE239" i="9"/>
  <c r="J239" i="9" s="1"/>
  <c r="AZ242" i="9"/>
  <c r="I242" i="9" s="1"/>
  <c r="BE247" i="9"/>
  <c r="J247" i="9" s="1"/>
  <c r="AZ250" i="9"/>
  <c r="I250" i="9" s="1"/>
  <c r="BE255" i="9"/>
  <c r="J255" i="9" s="1"/>
  <c r="AZ258" i="9"/>
  <c r="I258" i="9" s="1"/>
  <c r="BE263" i="9"/>
  <c r="J263" i="9" s="1"/>
  <c r="AZ266" i="9"/>
  <c r="I266" i="9" s="1"/>
  <c r="BE271" i="9"/>
  <c r="J271" i="9" s="1"/>
  <c r="AZ274" i="9"/>
  <c r="I274" i="9" s="1"/>
  <c r="BE279" i="9"/>
  <c r="J279" i="9" s="1"/>
  <c r="AZ282" i="9"/>
  <c r="I282" i="9" s="1"/>
  <c r="BE284" i="9"/>
  <c r="J284" i="9" s="1"/>
  <c r="AM290" i="9"/>
  <c r="G290" i="9" s="1"/>
  <c r="AT365" i="9"/>
  <c r="AT534" i="9"/>
  <c r="AM536" i="9"/>
  <c r="G536" i="9" s="1"/>
  <c r="BE574" i="9"/>
  <c r="J574" i="9" s="1"/>
  <c r="BE591" i="9"/>
  <c r="J591" i="9" s="1"/>
  <c r="BE607" i="9"/>
  <c r="J607" i="9" s="1"/>
  <c r="BE212" i="9"/>
  <c r="J212" i="9" s="1"/>
  <c r="BE216" i="9"/>
  <c r="J216" i="9" s="1"/>
  <c r="AZ219" i="9"/>
  <c r="I219" i="9" s="1"/>
  <c r="AM221" i="9"/>
  <c r="G221" i="9" s="1"/>
  <c r="BE224" i="9"/>
  <c r="J224" i="9" s="1"/>
  <c r="AZ227" i="9"/>
  <c r="I227" i="9" s="1"/>
  <c r="AM229" i="9"/>
  <c r="G229" i="9" s="1"/>
  <c r="BE232" i="9"/>
  <c r="J232" i="9" s="1"/>
  <c r="AZ235" i="9"/>
  <c r="I235" i="9" s="1"/>
  <c r="AM237" i="9"/>
  <c r="G237" i="9" s="1"/>
  <c r="BE240" i="9"/>
  <c r="J240" i="9" s="1"/>
  <c r="AZ243" i="9"/>
  <c r="I243" i="9" s="1"/>
  <c r="AM245" i="9"/>
  <c r="G245" i="9" s="1"/>
  <c r="BE248" i="9"/>
  <c r="J248" i="9" s="1"/>
  <c r="AZ251" i="9"/>
  <c r="I251" i="9" s="1"/>
  <c r="AM253" i="9"/>
  <c r="G253" i="9" s="1"/>
  <c r="AT294" i="9"/>
  <c r="AM339" i="9"/>
  <c r="G339" i="9" s="1"/>
  <c r="AM347" i="9"/>
  <c r="G347" i="9" s="1"/>
  <c r="AZ361" i="9"/>
  <c r="I361" i="9" s="1"/>
  <c r="AM375" i="9"/>
  <c r="G375" i="9" s="1"/>
  <c r="AZ475" i="9"/>
  <c r="I475" i="9" s="1"/>
  <c r="AT476" i="9"/>
  <c r="AZ477" i="9"/>
  <c r="I477" i="9" s="1"/>
  <c r="AT57" i="9"/>
  <c r="AT59" i="9"/>
  <c r="AT61" i="9"/>
  <c r="AT63" i="9"/>
  <c r="AT65" i="9"/>
  <c r="AT67" i="9"/>
  <c r="AT69" i="9"/>
  <c r="AT71" i="9"/>
  <c r="AT73" i="9"/>
  <c r="AT75" i="9"/>
  <c r="AT77" i="9"/>
  <c r="AZ77" i="9"/>
  <c r="I77" i="9" s="1"/>
  <c r="AM79" i="9"/>
  <c r="G79" i="9" s="1"/>
  <c r="BE85" i="9"/>
  <c r="J85" i="9" s="1"/>
  <c r="BE95" i="9"/>
  <c r="J95" i="9" s="1"/>
  <c r="BE97" i="9"/>
  <c r="J97" i="9" s="1"/>
  <c r="AM98" i="9"/>
  <c r="G98" i="9" s="1"/>
  <c r="BE99" i="9"/>
  <c r="J99" i="9" s="1"/>
  <c r="BE101" i="9"/>
  <c r="J101" i="9" s="1"/>
  <c r="AM102" i="9"/>
  <c r="G102" i="9" s="1"/>
  <c r="BE103" i="9"/>
  <c r="J103" i="9" s="1"/>
  <c r="BE105" i="9"/>
  <c r="J105" i="9" s="1"/>
  <c r="AM106" i="9"/>
  <c r="G106" i="9" s="1"/>
  <c r="BE107" i="9"/>
  <c r="J107" i="9" s="1"/>
  <c r="BE109" i="9"/>
  <c r="J109" i="9" s="1"/>
  <c r="AM110" i="9"/>
  <c r="G110" i="9" s="1"/>
  <c r="BE111" i="9"/>
  <c r="J111" i="9" s="1"/>
  <c r="BE113" i="9"/>
  <c r="J113" i="9" s="1"/>
  <c r="AZ115" i="9"/>
  <c r="I115" i="9" s="1"/>
  <c r="AZ117" i="9"/>
  <c r="I117" i="9" s="1"/>
  <c r="AZ119" i="9"/>
  <c r="I119" i="9" s="1"/>
  <c r="AZ121" i="9"/>
  <c r="I121" i="9" s="1"/>
  <c r="AZ123" i="9"/>
  <c r="I123" i="9" s="1"/>
  <c r="AZ125" i="9"/>
  <c r="I125" i="9" s="1"/>
  <c r="AZ127" i="9"/>
  <c r="I127" i="9" s="1"/>
  <c r="AZ129" i="9"/>
  <c r="I129" i="9" s="1"/>
  <c r="AZ131" i="9"/>
  <c r="I131" i="9" s="1"/>
  <c r="AZ133" i="9"/>
  <c r="I133" i="9" s="1"/>
  <c r="AZ135" i="9"/>
  <c r="I135" i="9" s="1"/>
  <c r="AZ137" i="9"/>
  <c r="I137" i="9" s="1"/>
  <c r="AZ139" i="9"/>
  <c r="I139" i="9" s="1"/>
  <c r="AZ141" i="9"/>
  <c r="I141" i="9" s="1"/>
  <c r="AZ143" i="9"/>
  <c r="I143" i="9" s="1"/>
  <c r="AZ145" i="9"/>
  <c r="I145" i="9" s="1"/>
  <c r="AZ147" i="9"/>
  <c r="I147" i="9" s="1"/>
  <c r="AZ149" i="9"/>
  <c r="I149" i="9" s="1"/>
  <c r="AZ151" i="9"/>
  <c r="I151" i="9" s="1"/>
  <c r="AZ153" i="9"/>
  <c r="I153" i="9" s="1"/>
  <c r="AZ155" i="9"/>
  <c r="I155" i="9" s="1"/>
  <c r="AZ157" i="9"/>
  <c r="I157" i="9" s="1"/>
  <c r="AZ159" i="9"/>
  <c r="I159" i="9" s="1"/>
  <c r="AZ161" i="9"/>
  <c r="I161" i="9" s="1"/>
  <c r="AZ163" i="9"/>
  <c r="I163" i="9" s="1"/>
  <c r="AZ165" i="9"/>
  <c r="I165" i="9" s="1"/>
  <c r="AZ167" i="9"/>
  <c r="I167" i="9" s="1"/>
  <c r="AZ169" i="9"/>
  <c r="I169" i="9" s="1"/>
  <c r="AZ171" i="9"/>
  <c r="I171" i="9" s="1"/>
  <c r="AZ173" i="9"/>
  <c r="I173" i="9" s="1"/>
  <c r="AZ175" i="9"/>
  <c r="I175" i="9" s="1"/>
  <c r="AZ177" i="9"/>
  <c r="I177" i="9" s="1"/>
  <c r="AZ179" i="9"/>
  <c r="I179" i="9" s="1"/>
  <c r="AZ181" i="9"/>
  <c r="I181" i="9" s="1"/>
  <c r="AZ183" i="9"/>
  <c r="I183" i="9" s="1"/>
  <c r="AZ185" i="9"/>
  <c r="I185" i="9" s="1"/>
  <c r="AZ187" i="9"/>
  <c r="I187" i="9" s="1"/>
  <c r="AZ189" i="9"/>
  <c r="I189" i="9" s="1"/>
  <c r="AZ191" i="9"/>
  <c r="I191" i="9" s="1"/>
  <c r="AZ193" i="9"/>
  <c r="I193" i="9" s="1"/>
  <c r="AZ195" i="9"/>
  <c r="I195" i="9" s="1"/>
  <c r="AZ197" i="9"/>
  <c r="I197" i="9" s="1"/>
  <c r="AZ199" i="9"/>
  <c r="I199" i="9" s="1"/>
  <c r="AZ201" i="9"/>
  <c r="I201" i="9" s="1"/>
  <c r="AZ203" i="9"/>
  <c r="I203" i="9" s="1"/>
  <c r="AZ205" i="9"/>
  <c r="I205" i="9" s="1"/>
  <c r="AZ207" i="9"/>
  <c r="I207" i="9" s="1"/>
  <c r="AT289" i="9"/>
  <c r="AZ293" i="9"/>
  <c r="I293" i="9" s="1"/>
  <c r="AM294" i="9"/>
  <c r="G294" i="9" s="1"/>
  <c r="AZ341" i="9"/>
  <c r="I341" i="9" s="1"/>
  <c r="AM342" i="9"/>
  <c r="G342" i="9" s="1"/>
  <c r="AZ356" i="9"/>
  <c r="I356" i="9" s="1"/>
  <c r="AM366" i="9"/>
  <c r="G366" i="9" s="1"/>
  <c r="AM372" i="9"/>
  <c r="G372" i="9" s="1"/>
  <c r="AZ435" i="9"/>
  <c r="I435" i="9" s="1"/>
  <c r="AM251" i="9"/>
  <c r="G251" i="9" s="1"/>
  <c r="BE254" i="9"/>
  <c r="J254" i="9" s="1"/>
  <c r="AM259" i="9"/>
  <c r="G259" i="9" s="1"/>
  <c r="BE262" i="9"/>
  <c r="J262" i="9" s="1"/>
  <c r="AM267" i="9"/>
  <c r="G267" i="9" s="1"/>
  <c r="BE270" i="9"/>
  <c r="J270" i="9" s="1"/>
  <c r="AM275" i="9"/>
  <c r="G275" i="9" s="1"/>
  <c r="BE278" i="9"/>
  <c r="J278" i="9" s="1"/>
  <c r="AM281" i="9"/>
  <c r="G281" i="9" s="1"/>
  <c r="AM283" i="9"/>
  <c r="G283" i="9" s="1"/>
  <c r="AT286" i="9"/>
  <c r="BE292" i="9"/>
  <c r="J292" i="9" s="1"/>
  <c r="AZ295" i="9"/>
  <c r="I295" i="9" s="1"/>
  <c r="AT297" i="9"/>
  <c r="AT299" i="9"/>
  <c r="AT301" i="9"/>
  <c r="AT303" i="9"/>
  <c r="AT305" i="9"/>
  <c r="AT307" i="9"/>
  <c r="AT309" i="9"/>
  <c r="AT311" i="9"/>
  <c r="AT313" i="9"/>
  <c r="AT315" i="9"/>
  <c r="AT317" i="9"/>
  <c r="AT319" i="9"/>
  <c r="AT321" i="9"/>
  <c r="AT323" i="9"/>
  <c r="AT325" i="9"/>
  <c r="AT327" i="9"/>
  <c r="AT329" i="9"/>
  <c r="AT331" i="9"/>
  <c r="AT333" i="9"/>
  <c r="AT335" i="9"/>
  <c r="AM337" i="9"/>
  <c r="G337" i="9" s="1"/>
  <c r="AM345" i="9"/>
  <c r="G345" i="9" s="1"/>
  <c r="AM353" i="9"/>
  <c r="G353" i="9" s="1"/>
  <c r="AZ365" i="9"/>
  <c r="I365" i="9" s="1"/>
  <c r="AZ68" i="9"/>
  <c r="I68" i="9" s="1"/>
  <c r="AZ70" i="9"/>
  <c r="I70" i="9" s="1"/>
  <c r="AZ72" i="9"/>
  <c r="I72" i="9" s="1"/>
  <c r="AZ74" i="9"/>
  <c r="I74" i="9" s="1"/>
  <c r="AZ76" i="9"/>
  <c r="I76" i="9" s="1"/>
  <c r="BE77" i="9"/>
  <c r="J77" i="9" s="1"/>
  <c r="BE87" i="9"/>
  <c r="J87" i="9" s="1"/>
  <c r="BE88" i="9"/>
  <c r="J88" i="9" s="1"/>
  <c r="AM90" i="9"/>
  <c r="G90" i="9" s="1"/>
  <c r="AM92" i="9"/>
  <c r="G92" i="9" s="1"/>
  <c r="AT115" i="9"/>
  <c r="AT117" i="9"/>
  <c r="AT119" i="9"/>
  <c r="AT121" i="9"/>
  <c r="AT123" i="9"/>
  <c r="AT125" i="9"/>
  <c r="AT127" i="9"/>
  <c r="AT129" i="9"/>
  <c r="AT131" i="9"/>
  <c r="AT133" i="9"/>
  <c r="AT135" i="9"/>
  <c r="AT137" i="9"/>
  <c r="AT139" i="9"/>
  <c r="AT141" i="9"/>
  <c r="AT143" i="9"/>
  <c r="AT145" i="9"/>
  <c r="AT147" i="9"/>
  <c r="AT149" i="9"/>
  <c r="AT151" i="9"/>
  <c r="AT153" i="9"/>
  <c r="AT155" i="9"/>
  <c r="AT157" i="9"/>
  <c r="AT159" i="9"/>
  <c r="AT161" i="9"/>
  <c r="AT163" i="9"/>
  <c r="AT165" i="9"/>
  <c r="AT167" i="9"/>
  <c r="AT169" i="9"/>
  <c r="AT171" i="9"/>
  <c r="AT173" i="9"/>
  <c r="AT175" i="9"/>
  <c r="AT177" i="9"/>
  <c r="AT179" i="9"/>
  <c r="AT181" i="9"/>
  <c r="AT183" i="9"/>
  <c r="AT185" i="9"/>
  <c r="AT187" i="9"/>
  <c r="AT189" i="9"/>
  <c r="AT191" i="9"/>
  <c r="AT193" i="9"/>
  <c r="AT195" i="9"/>
  <c r="AT197" i="9"/>
  <c r="AT199" i="9"/>
  <c r="AT201" i="9"/>
  <c r="AT203" i="9"/>
  <c r="AT205" i="9"/>
  <c r="AT207" i="9"/>
  <c r="AZ290" i="9"/>
  <c r="I290" i="9" s="1"/>
  <c r="AT292" i="9"/>
  <c r="AT293" i="9"/>
  <c r="AM365" i="9"/>
  <c r="G365" i="9" s="1"/>
  <c r="AM393" i="9"/>
  <c r="G393" i="9" s="1"/>
  <c r="BE393" i="9"/>
  <c r="J393" i="9" s="1"/>
  <c r="BE403" i="9"/>
  <c r="J403" i="9" s="1"/>
  <c r="AZ406" i="9"/>
  <c r="I406" i="9" s="1"/>
  <c r="AZ407" i="9"/>
  <c r="I407" i="9" s="1"/>
  <c r="AM408" i="9"/>
  <c r="G408" i="9" s="1"/>
  <c r="AZ240" i="9"/>
  <c r="I240" i="9" s="1"/>
  <c r="BE245" i="9"/>
  <c r="J245" i="9" s="1"/>
  <c r="AZ248" i="9"/>
  <c r="I248" i="9" s="1"/>
  <c r="BE253" i="9"/>
  <c r="J253" i="9" s="1"/>
  <c r="AZ256" i="9"/>
  <c r="I256" i="9" s="1"/>
  <c r="BE261" i="9"/>
  <c r="J261" i="9" s="1"/>
  <c r="AZ264" i="9"/>
  <c r="I264" i="9" s="1"/>
  <c r="BE269" i="9"/>
  <c r="J269" i="9" s="1"/>
  <c r="AZ272" i="9"/>
  <c r="I272" i="9" s="1"/>
  <c r="BE277" i="9"/>
  <c r="J277" i="9" s="1"/>
  <c r="AZ280" i="9"/>
  <c r="I280" i="9" s="1"/>
  <c r="AM286" i="9"/>
  <c r="G286" i="9" s="1"/>
  <c r="AT288" i="9"/>
  <c r="AZ291" i="9"/>
  <c r="I291" i="9" s="1"/>
  <c r="AM297" i="9"/>
  <c r="G297" i="9" s="1"/>
  <c r="BE297" i="9"/>
  <c r="J297" i="9" s="1"/>
  <c r="AM299" i="9"/>
  <c r="G299" i="9" s="1"/>
  <c r="BE299" i="9"/>
  <c r="J299" i="9" s="1"/>
  <c r="AM301" i="9"/>
  <c r="G301" i="9" s="1"/>
  <c r="BE301" i="9"/>
  <c r="J301" i="9" s="1"/>
  <c r="AM303" i="9"/>
  <c r="G303" i="9" s="1"/>
  <c r="BE303" i="9"/>
  <c r="J303" i="9" s="1"/>
  <c r="AM305" i="9"/>
  <c r="G305" i="9" s="1"/>
  <c r="BE305" i="9"/>
  <c r="J305" i="9" s="1"/>
  <c r="AM307" i="9"/>
  <c r="G307" i="9" s="1"/>
  <c r="BE307" i="9"/>
  <c r="J307" i="9" s="1"/>
  <c r="AM309" i="9"/>
  <c r="G309" i="9" s="1"/>
  <c r="BE309" i="9"/>
  <c r="J309" i="9" s="1"/>
  <c r="AM311" i="9"/>
  <c r="G311" i="9" s="1"/>
  <c r="BE311" i="9"/>
  <c r="J311" i="9" s="1"/>
  <c r="AM313" i="9"/>
  <c r="G313" i="9" s="1"/>
  <c r="BE313" i="9"/>
  <c r="J313" i="9" s="1"/>
  <c r="AM315" i="9"/>
  <c r="G315" i="9" s="1"/>
  <c r="BE315" i="9"/>
  <c r="J315" i="9" s="1"/>
  <c r="AM317" i="9"/>
  <c r="G317" i="9" s="1"/>
  <c r="BE317" i="9"/>
  <c r="J317" i="9" s="1"/>
  <c r="AM319" i="9"/>
  <c r="G319" i="9" s="1"/>
  <c r="BE319" i="9"/>
  <c r="J319" i="9" s="1"/>
  <c r="AM321" i="9"/>
  <c r="G321" i="9" s="1"/>
  <c r="BE321" i="9"/>
  <c r="J321" i="9" s="1"/>
  <c r="AM323" i="9"/>
  <c r="G323" i="9" s="1"/>
  <c r="BE323" i="9"/>
  <c r="J323" i="9" s="1"/>
  <c r="AM325" i="9"/>
  <c r="G325" i="9" s="1"/>
  <c r="BE325" i="9"/>
  <c r="J325" i="9" s="1"/>
  <c r="AM327" i="9"/>
  <c r="G327" i="9" s="1"/>
  <c r="BE327" i="9"/>
  <c r="J327" i="9" s="1"/>
  <c r="AM329" i="9"/>
  <c r="G329" i="9" s="1"/>
  <c r="BE329" i="9"/>
  <c r="J329" i="9" s="1"/>
  <c r="AM331" i="9"/>
  <c r="G331" i="9" s="1"/>
  <c r="BE331" i="9"/>
  <c r="J331" i="9" s="1"/>
  <c r="AM333" i="9"/>
  <c r="G333" i="9" s="1"/>
  <c r="BE333" i="9"/>
  <c r="J333" i="9" s="1"/>
  <c r="AM335" i="9"/>
  <c r="G335" i="9" s="1"/>
  <c r="BE335" i="9"/>
  <c r="J335" i="9" s="1"/>
  <c r="AZ339" i="9"/>
  <c r="I339" i="9" s="1"/>
  <c r="AM340" i="9"/>
  <c r="G340" i="9" s="1"/>
  <c r="AZ347" i="9"/>
  <c r="I347" i="9" s="1"/>
  <c r="AM348" i="9"/>
  <c r="G348" i="9" s="1"/>
  <c r="BE351" i="9"/>
  <c r="J351" i="9" s="1"/>
  <c r="AZ354" i="9"/>
  <c r="I354" i="9" s="1"/>
  <c r="AM356" i="9"/>
  <c r="G356" i="9" s="1"/>
  <c r="AZ359" i="9"/>
  <c r="I359" i="9" s="1"/>
  <c r="AM361" i="9"/>
  <c r="G361" i="9" s="1"/>
  <c r="BE363" i="9"/>
  <c r="J363" i="9" s="1"/>
  <c r="AM364" i="9"/>
  <c r="G364" i="9" s="1"/>
  <c r="AT372" i="9"/>
  <c r="AZ377" i="9"/>
  <c r="I377" i="9" s="1"/>
  <c r="AT378" i="9"/>
  <c r="AZ379" i="9"/>
  <c r="I379" i="9" s="1"/>
  <c r="AT387" i="9"/>
  <c r="AM401" i="9"/>
  <c r="G401" i="9" s="1"/>
  <c r="BE401" i="9"/>
  <c r="J401" i="9" s="1"/>
  <c r="AZ404" i="9"/>
  <c r="I404" i="9" s="1"/>
  <c r="BE430" i="9"/>
  <c r="J430" i="9" s="1"/>
  <c r="AZ471" i="9"/>
  <c r="I471" i="9" s="1"/>
  <c r="AT472" i="9"/>
  <c r="BE472" i="9"/>
  <c r="J472" i="9" s="1"/>
  <c r="AZ473" i="9"/>
  <c r="I473" i="9" s="1"/>
  <c r="BE501" i="9"/>
  <c r="J501" i="9" s="1"/>
  <c r="BE531" i="9"/>
  <c r="J531" i="9" s="1"/>
  <c r="BE256" i="9"/>
  <c r="J256" i="9" s="1"/>
  <c r="AZ259" i="9"/>
  <c r="I259" i="9" s="1"/>
  <c r="AM261" i="9"/>
  <c r="G261" i="9" s="1"/>
  <c r="BE264" i="9"/>
  <c r="J264" i="9" s="1"/>
  <c r="AZ267" i="9"/>
  <c r="I267" i="9" s="1"/>
  <c r="AM269" i="9"/>
  <c r="G269" i="9" s="1"/>
  <c r="BE272" i="9"/>
  <c r="J272" i="9" s="1"/>
  <c r="AZ275" i="9"/>
  <c r="I275" i="9" s="1"/>
  <c r="BE280" i="9"/>
  <c r="J280" i="9" s="1"/>
  <c r="AZ283" i="9"/>
  <c r="I283" i="9" s="1"/>
  <c r="AZ286" i="9"/>
  <c r="I286" i="9" s="1"/>
  <c r="BE291" i="9"/>
  <c r="J291" i="9" s="1"/>
  <c r="BE338" i="9"/>
  <c r="J338" i="9" s="1"/>
  <c r="AM343" i="9"/>
  <c r="G343" i="9" s="1"/>
  <c r="BE346" i="9"/>
  <c r="J346" i="9" s="1"/>
  <c r="AM351" i="9"/>
  <c r="G351" i="9" s="1"/>
  <c r="AT364" i="9"/>
  <c r="AZ373" i="9"/>
  <c r="I373" i="9" s="1"/>
  <c r="AT376" i="9"/>
  <c r="BE376" i="9"/>
  <c r="J376" i="9" s="1"/>
  <c r="AZ381" i="9"/>
  <c r="I381" i="9" s="1"/>
  <c r="AM384" i="9"/>
  <c r="G384" i="9" s="1"/>
  <c r="AM388" i="9"/>
  <c r="G388" i="9" s="1"/>
  <c r="AT395" i="9"/>
  <c r="AZ398" i="9"/>
  <c r="I398" i="9" s="1"/>
  <c r="AT417" i="9"/>
  <c r="BE417" i="9"/>
  <c r="J417" i="9" s="1"/>
  <c r="AM422" i="9"/>
  <c r="G422" i="9" s="1"/>
  <c r="AT425" i="9"/>
  <c r="BE425" i="9"/>
  <c r="J425" i="9" s="1"/>
  <c r="AZ429" i="9"/>
  <c r="I429" i="9" s="1"/>
  <c r="AM448" i="9"/>
  <c r="G448" i="9" s="1"/>
  <c r="AZ449" i="9"/>
  <c r="I449" i="9" s="1"/>
  <c r="AT451" i="9"/>
  <c r="BE453" i="9"/>
  <c r="J453" i="9" s="1"/>
  <c r="AM456" i="9"/>
  <c r="G456" i="9" s="1"/>
  <c r="AZ457" i="9"/>
  <c r="I457" i="9" s="1"/>
  <c r="AT459" i="9"/>
  <c r="BE461" i="9"/>
  <c r="J461" i="9" s="1"/>
  <c r="AM464" i="9"/>
  <c r="G464" i="9" s="1"/>
  <c r="AZ465" i="9"/>
  <c r="I465" i="9" s="1"/>
  <c r="AZ209" i="9"/>
  <c r="I209" i="9" s="1"/>
  <c r="AM210" i="9"/>
  <c r="G210" i="9" s="1"/>
  <c r="AZ213" i="9"/>
  <c r="I213" i="9" s="1"/>
  <c r="BE219" i="9"/>
  <c r="J219" i="9" s="1"/>
  <c r="AZ222" i="9"/>
  <c r="I222" i="9" s="1"/>
  <c r="BE227" i="9"/>
  <c r="J227" i="9" s="1"/>
  <c r="AZ230" i="9"/>
  <c r="I230" i="9" s="1"/>
  <c r="BE235" i="9"/>
  <c r="J235" i="9" s="1"/>
  <c r="AZ238" i="9"/>
  <c r="I238" i="9" s="1"/>
  <c r="BE243" i="9"/>
  <c r="J243" i="9" s="1"/>
  <c r="AZ246" i="9"/>
  <c r="I246" i="9" s="1"/>
  <c r="BE251" i="9"/>
  <c r="J251" i="9" s="1"/>
  <c r="AZ254" i="9"/>
  <c r="I254" i="9" s="1"/>
  <c r="BE259" i="9"/>
  <c r="J259" i="9" s="1"/>
  <c r="AZ262" i="9"/>
  <c r="I262" i="9" s="1"/>
  <c r="BE267" i="9"/>
  <c r="J267" i="9" s="1"/>
  <c r="AZ270" i="9"/>
  <c r="I270" i="9" s="1"/>
  <c r="BE275" i="9"/>
  <c r="J275" i="9" s="1"/>
  <c r="AZ278" i="9"/>
  <c r="I278" i="9" s="1"/>
  <c r="BE283" i="9"/>
  <c r="J283" i="9" s="1"/>
  <c r="AM285" i="9"/>
  <c r="G285" i="9" s="1"/>
  <c r="AZ289" i="9"/>
  <c r="I289" i="9" s="1"/>
  <c r="AM291" i="9"/>
  <c r="G291" i="9" s="1"/>
  <c r="AZ337" i="9"/>
  <c r="I337" i="9" s="1"/>
  <c r="AM338" i="9"/>
  <c r="G338" i="9" s="1"/>
  <c r="AZ345" i="9"/>
  <c r="I345" i="9" s="1"/>
  <c r="AM346" i="9"/>
  <c r="G346" i="9" s="1"/>
  <c r="AZ353" i="9"/>
  <c r="I353" i="9" s="1"/>
  <c r="AM354" i="9"/>
  <c r="G354" i="9" s="1"/>
  <c r="AT357" i="9"/>
  <c r="AM359" i="9"/>
  <c r="G359" i="9" s="1"/>
  <c r="AZ368" i="9"/>
  <c r="I368" i="9" s="1"/>
  <c r="AZ369" i="9"/>
  <c r="I369" i="9" s="1"/>
  <c r="AT370" i="9"/>
  <c r="AM373" i="9"/>
  <c r="G373" i="9" s="1"/>
  <c r="AT382" i="9"/>
  <c r="AZ385" i="9"/>
  <c r="I385" i="9" s="1"/>
  <c r="AZ386" i="9"/>
  <c r="I386" i="9" s="1"/>
  <c r="AM387" i="9"/>
  <c r="G387" i="9" s="1"/>
  <c r="AT397" i="9"/>
  <c r="AM412" i="9"/>
  <c r="G412" i="9" s="1"/>
  <c r="AZ416" i="9"/>
  <c r="I416" i="9" s="1"/>
  <c r="AM417" i="9"/>
  <c r="G417" i="9" s="1"/>
  <c r="AT420" i="9"/>
  <c r="BE420" i="9"/>
  <c r="J420" i="9" s="1"/>
  <c r="AZ423" i="9"/>
  <c r="I423" i="9" s="1"/>
  <c r="AM425" i="9"/>
  <c r="G425" i="9" s="1"/>
  <c r="AT428" i="9"/>
  <c r="BE428" i="9"/>
  <c r="J428" i="9" s="1"/>
  <c r="AZ442" i="9"/>
  <c r="I442" i="9" s="1"/>
  <c r="BE443" i="9"/>
  <c r="J443" i="9" s="1"/>
  <c r="AM446" i="9"/>
  <c r="G446" i="9" s="1"/>
  <c r="AZ447" i="9"/>
  <c r="I447" i="9" s="1"/>
  <c r="BE448" i="9"/>
  <c r="J448" i="9" s="1"/>
  <c r="AM451" i="9"/>
  <c r="G451" i="9" s="1"/>
  <c r="AZ452" i="9"/>
  <c r="I452" i="9" s="1"/>
  <c r="AT454" i="9"/>
  <c r="BE456" i="9"/>
  <c r="J456" i="9" s="1"/>
  <c r="AM459" i="9"/>
  <c r="G459" i="9" s="1"/>
  <c r="AZ460" i="9"/>
  <c r="I460" i="9" s="1"/>
  <c r="AT462" i="9"/>
  <c r="BE464" i="9"/>
  <c r="J464" i="9" s="1"/>
  <c r="BE491" i="9"/>
  <c r="J491" i="9" s="1"/>
  <c r="BE552" i="9"/>
  <c r="J552" i="9" s="1"/>
  <c r="AZ553" i="9"/>
  <c r="I553" i="9" s="1"/>
  <c r="BE557" i="9"/>
  <c r="J557" i="9" s="1"/>
  <c r="AM558" i="9"/>
  <c r="G558" i="9" s="1"/>
  <c r="AZ558" i="9"/>
  <c r="I558" i="9" s="1"/>
  <c r="AT368" i="9"/>
  <c r="BE368" i="9"/>
  <c r="J368" i="9" s="1"/>
  <c r="AZ371" i="9"/>
  <c r="I371" i="9" s="1"/>
  <c r="AT373" i="9"/>
  <c r="AT379" i="9"/>
  <c r="AM390" i="9"/>
  <c r="G390" i="9" s="1"/>
  <c r="AT410" i="9"/>
  <c r="BE410" i="9"/>
  <c r="J410" i="9" s="1"/>
  <c r="AZ411" i="9"/>
  <c r="I411" i="9" s="1"/>
  <c r="BE441" i="9"/>
  <c r="J441" i="9" s="1"/>
  <c r="AT482" i="9"/>
  <c r="AT518" i="9"/>
  <c r="AT209" i="9"/>
  <c r="AZ211" i="9"/>
  <c r="I211" i="9" s="1"/>
  <c r="BE217" i="9"/>
  <c r="J217" i="9" s="1"/>
  <c r="AZ220" i="9"/>
  <c r="I220" i="9" s="1"/>
  <c r="BE225" i="9"/>
  <c r="J225" i="9" s="1"/>
  <c r="AZ228" i="9"/>
  <c r="I228" i="9" s="1"/>
  <c r="BE233" i="9"/>
  <c r="J233" i="9" s="1"/>
  <c r="AZ236" i="9"/>
  <c r="I236" i="9" s="1"/>
  <c r="BE241" i="9"/>
  <c r="J241" i="9" s="1"/>
  <c r="AZ244" i="9"/>
  <c r="I244" i="9" s="1"/>
  <c r="BE249" i="9"/>
  <c r="J249" i="9" s="1"/>
  <c r="AZ252" i="9"/>
  <c r="I252" i="9" s="1"/>
  <c r="BE257" i="9"/>
  <c r="J257" i="9" s="1"/>
  <c r="AZ260" i="9"/>
  <c r="I260" i="9" s="1"/>
  <c r="BE265" i="9"/>
  <c r="J265" i="9" s="1"/>
  <c r="AZ268" i="9"/>
  <c r="I268" i="9" s="1"/>
  <c r="BE273" i="9"/>
  <c r="J273" i="9" s="1"/>
  <c r="AZ276" i="9"/>
  <c r="I276" i="9" s="1"/>
  <c r="BE281" i="9"/>
  <c r="J281" i="9" s="1"/>
  <c r="AT285" i="9"/>
  <c r="AZ288" i="9"/>
  <c r="I288" i="9" s="1"/>
  <c r="AM289" i="9"/>
  <c r="G289" i="9" s="1"/>
  <c r="AZ294" i="9"/>
  <c r="I294" i="9" s="1"/>
  <c r="BE298" i="9"/>
  <c r="J298" i="9" s="1"/>
  <c r="BE300" i="9"/>
  <c r="J300" i="9" s="1"/>
  <c r="BE302" i="9"/>
  <c r="J302" i="9" s="1"/>
  <c r="BE304" i="9"/>
  <c r="J304" i="9" s="1"/>
  <c r="BE306" i="9"/>
  <c r="J306" i="9" s="1"/>
  <c r="BE308" i="9"/>
  <c r="J308" i="9" s="1"/>
  <c r="BE310" i="9"/>
  <c r="J310" i="9" s="1"/>
  <c r="AM312" i="9"/>
  <c r="G312" i="9" s="1"/>
  <c r="BE312" i="9"/>
  <c r="J312" i="9" s="1"/>
  <c r="AM314" i="9"/>
  <c r="G314" i="9" s="1"/>
  <c r="BE314" i="9"/>
  <c r="J314" i="9" s="1"/>
  <c r="AM316" i="9"/>
  <c r="G316" i="9" s="1"/>
  <c r="BE316" i="9"/>
  <c r="J316" i="9" s="1"/>
  <c r="AM318" i="9"/>
  <c r="G318" i="9" s="1"/>
  <c r="BE318" i="9"/>
  <c r="J318" i="9" s="1"/>
  <c r="AM320" i="9"/>
  <c r="G320" i="9" s="1"/>
  <c r="BE320" i="9"/>
  <c r="J320" i="9" s="1"/>
  <c r="AM322" i="9"/>
  <c r="G322" i="9" s="1"/>
  <c r="BE322" i="9"/>
  <c r="J322" i="9" s="1"/>
  <c r="AM324" i="9"/>
  <c r="G324" i="9" s="1"/>
  <c r="BE324" i="9"/>
  <c r="J324" i="9" s="1"/>
  <c r="AM326" i="9"/>
  <c r="G326" i="9" s="1"/>
  <c r="BE326" i="9"/>
  <c r="J326" i="9" s="1"/>
  <c r="AM328" i="9"/>
  <c r="G328" i="9" s="1"/>
  <c r="BE328" i="9"/>
  <c r="J328" i="9" s="1"/>
  <c r="AM330" i="9"/>
  <c r="G330" i="9" s="1"/>
  <c r="BE330" i="9"/>
  <c r="J330" i="9" s="1"/>
  <c r="AM332" i="9"/>
  <c r="G332" i="9" s="1"/>
  <c r="BE332" i="9"/>
  <c r="J332" i="9" s="1"/>
  <c r="AM334" i="9"/>
  <c r="G334" i="9" s="1"/>
  <c r="BE334" i="9"/>
  <c r="J334" i="9" s="1"/>
  <c r="AM336" i="9"/>
  <c r="G336" i="9" s="1"/>
  <c r="BE339" i="9"/>
  <c r="J339" i="9" s="1"/>
  <c r="AZ343" i="9"/>
  <c r="I343" i="9" s="1"/>
  <c r="AM344" i="9"/>
  <c r="G344" i="9" s="1"/>
  <c r="BE347" i="9"/>
  <c r="J347" i="9" s="1"/>
  <c r="AZ351" i="9"/>
  <c r="I351" i="9" s="1"/>
  <c r="AM352" i="9"/>
  <c r="G352" i="9" s="1"/>
  <c r="AT355" i="9"/>
  <c r="BE355" i="9"/>
  <c r="J355" i="9" s="1"/>
  <c r="AT360" i="9"/>
  <c r="BE360" i="9"/>
  <c r="J360" i="9" s="1"/>
  <c r="AZ363" i="9"/>
  <c r="I363" i="9" s="1"/>
  <c r="BE377" i="9"/>
  <c r="J377" i="9" s="1"/>
  <c r="AZ378" i="9"/>
  <c r="I378" i="9" s="1"/>
  <c r="AM380" i="9"/>
  <c r="G380" i="9" s="1"/>
  <c r="AT393" i="9"/>
  <c r="AZ394" i="9"/>
  <c r="I394" i="9" s="1"/>
  <c r="AM395" i="9"/>
  <c r="G395" i="9" s="1"/>
  <c r="AZ409" i="9"/>
  <c r="I409" i="9" s="1"/>
  <c r="AM410" i="9"/>
  <c r="G410" i="9" s="1"/>
  <c r="AT413" i="9"/>
  <c r="AM415" i="9"/>
  <c r="G415" i="9" s="1"/>
  <c r="AZ440" i="9"/>
  <c r="I440" i="9" s="1"/>
  <c r="AT478" i="9"/>
  <c r="BE489" i="9"/>
  <c r="J489" i="9" s="1"/>
  <c r="AT516" i="9"/>
  <c r="AM518" i="9"/>
  <c r="G518" i="9" s="1"/>
  <c r="BE550" i="9"/>
  <c r="J550" i="9" s="1"/>
  <c r="AT337" i="9"/>
  <c r="AT339" i="9"/>
  <c r="AT341" i="9"/>
  <c r="AT343" i="9"/>
  <c r="AT345" i="9"/>
  <c r="AT347" i="9"/>
  <c r="AT349" i="9"/>
  <c r="AT351" i="9"/>
  <c r="AT353" i="9"/>
  <c r="AM355" i="9"/>
  <c r="G355" i="9" s="1"/>
  <c r="AZ358" i="9"/>
  <c r="I358" i="9" s="1"/>
  <c r="AM360" i="9"/>
  <c r="G360" i="9" s="1"/>
  <c r="AT366" i="9"/>
  <c r="AM368" i="9"/>
  <c r="G368" i="9" s="1"/>
  <c r="AM370" i="9"/>
  <c r="G370" i="9" s="1"/>
  <c r="AZ376" i="9"/>
  <c r="I376" i="9" s="1"/>
  <c r="AZ383" i="9"/>
  <c r="I383" i="9" s="1"/>
  <c r="AM385" i="9"/>
  <c r="G385" i="9" s="1"/>
  <c r="AZ390" i="9"/>
  <c r="I390" i="9" s="1"/>
  <c r="AM391" i="9"/>
  <c r="G391" i="9" s="1"/>
  <c r="AZ402" i="9"/>
  <c r="I402" i="9" s="1"/>
  <c r="AT404" i="9"/>
  <c r="BE404" i="9"/>
  <c r="J404" i="9" s="1"/>
  <c r="AM406" i="9"/>
  <c r="G406" i="9" s="1"/>
  <c r="AT411" i="9"/>
  <c r="AM413" i="9"/>
  <c r="G413" i="9" s="1"/>
  <c r="BE413" i="9"/>
  <c r="J413" i="9" s="1"/>
  <c r="AT418" i="9"/>
  <c r="BE418" i="9"/>
  <c r="J418" i="9" s="1"/>
  <c r="AZ421" i="9"/>
  <c r="I421" i="9" s="1"/>
  <c r="AM423" i="9"/>
  <c r="G423" i="9" s="1"/>
  <c r="AT426" i="9"/>
  <c r="BE426" i="9"/>
  <c r="J426" i="9" s="1"/>
  <c r="AM435" i="9"/>
  <c r="G435" i="9" s="1"/>
  <c r="AZ436" i="9"/>
  <c r="I436" i="9" s="1"/>
  <c r="AM442" i="9"/>
  <c r="G442" i="9" s="1"/>
  <c r="AZ443" i="9"/>
  <c r="I443" i="9" s="1"/>
  <c r="BE444" i="9"/>
  <c r="J444" i="9" s="1"/>
  <c r="AZ450" i="9"/>
  <c r="I450" i="9" s="1"/>
  <c r="BE454" i="9"/>
  <c r="J454" i="9" s="1"/>
  <c r="AZ458" i="9"/>
  <c r="I458" i="9" s="1"/>
  <c r="BE462" i="9"/>
  <c r="J462" i="9" s="1"/>
  <c r="AM467" i="9"/>
  <c r="G467" i="9" s="1"/>
  <c r="AM471" i="9"/>
  <c r="G471" i="9" s="1"/>
  <c r="AM475" i="9"/>
  <c r="G475" i="9" s="1"/>
  <c r="AM479" i="9"/>
  <c r="G479" i="9" s="1"/>
  <c r="AM483" i="9"/>
  <c r="G483" i="9" s="1"/>
  <c r="AT490" i="9"/>
  <c r="AM492" i="9"/>
  <c r="G492" i="9" s="1"/>
  <c r="BE494" i="9"/>
  <c r="J494" i="9" s="1"/>
  <c r="AT512" i="9"/>
  <c r="AM514" i="9"/>
  <c r="G514" i="9" s="1"/>
  <c r="AT528" i="9"/>
  <c r="AM530" i="9"/>
  <c r="G530" i="9" s="1"/>
  <c r="BE548" i="9"/>
  <c r="J548" i="9" s="1"/>
  <c r="AM549" i="9"/>
  <c r="G549" i="9" s="1"/>
  <c r="AT549" i="9"/>
  <c r="AZ549" i="9"/>
  <c r="I549" i="9" s="1"/>
  <c r="AT553" i="9"/>
  <c r="AZ567" i="9"/>
  <c r="I567" i="9" s="1"/>
  <c r="BE587" i="9"/>
  <c r="J587" i="9" s="1"/>
  <c r="BE378" i="9"/>
  <c r="J378" i="9" s="1"/>
  <c r="AT383" i="9"/>
  <c r="BE383" i="9"/>
  <c r="J383" i="9" s="1"/>
  <c r="AZ392" i="9"/>
  <c r="I392" i="9" s="1"/>
  <c r="AZ400" i="9"/>
  <c r="I400" i="9" s="1"/>
  <c r="AT402" i="9"/>
  <c r="AM404" i="9"/>
  <c r="G404" i="9" s="1"/>
  <c r="AT409" i="9"/>
  <c r="AM411" i="9"/>
  <c r="G411" i="9" s="1"/>
  <c r="AT416" i="9"/>
  <c r="AM418" i="9"/>
  <c r="G418" i="9" s="1"/>
  <c r="AT421" i="9"/>
  <c r="AZ424" i="9"/>
  <c r="I424" i="9" s="1"/>
  <c r="AM426" i="9"/>
  <c r="G426" i="9" s="1"/>
  <c r="AM440" i="9"/>
  <c r="G440" i="9" s="1"/>
  <c r="AT488" i="9"/>
  <c r="AM490" i="9"/>
  <c r="G490" i="9" s="1"/>
  <c r="AM569" i="9"/>
  <c r="G569" i="9" s="1"/>
  <c r="AZ569" i="9"/>
  <c r="I569" i="9" s="1"/>
  <c r="AT571" i="9"/>
  <c r="BE585" i="9"/>
  <c r="J585" i="9" s="1"/>
  <c r="BE601" i="9"/>
  <c r="J601" i="9" s="1"/>
  <c r="AT356" i="9"/>
  <c r="BE356" i="9"/>
  <c r="J356" i="9" s="1"/>
  <c r="AM358" i="9"/>
  <c r="G358" i="9" s="1"/>
  <c r="AT361" i="9"/>
  <c r="BE361" i="9"/>
  <c r="J361" i="9" s="1"/>
  <c r="AT369" i="9"/>
  <c r="AT374" i="9"/>
  <c r="AM376" i="9"/>
  <c r="G376" i="9" s="1"/>
  <c r="AM378" i="9"/>
  <c r="G378" i="9" s="1"/>
  <c r="AZ382" i="9"/>
  <c r="I382" i="9" s="1"/>
  <c r="AM383" i="9"/>
  <c r="G383" i="9" s="1"/>
  <c r="AT392" i="9"/>
  <c r="AT394" i="9"/>
  <c r="BE394" i="9"/>
  <c r="J394" i="9" s="1"/>
  <c r="AZ395" i="9"/>
  <c r="I395" i="9" s="1"/>
  <c r="AM398" i="9"/>
  <c r="G398" i="9" s="1"/>
  <c r="AT398" i="9"/>
  <c r="BE398" i="9"/>
  <c r="J398" i="9" s="1"/>
  <c r="AT400" i="9"/>
  <c r="BE400" i="9"/>
  <c r="J400" i="9" s="1"/>
  <c r="AM402" i="9"/>
  <c r="G402" i="9" s="1"/>
  <c r="AT407" i="9"/>
  <c r="AM409" i="9"/>
  <c r="G409" i="9" s="1"/>
  <c r="BE409" i="9"/>
  <c r="J409" i="9" s="1"/>
  <c r="AZ414" i="9"/>
  <c r="I414" i="9" s="1"/>
  <c r="AM416" i="9"/>
  <c r="G416" i="9" s="1"/>
  <c r="BE416" i="9"/>
  <c r="J416" i="9" s="1"/>
  <c r="AZ419" i="9"/>
  <c r="I419" i="9" s="1"/>
  <c r="AM421" i="9"/>
  <c r="G421" i="9" s="1"/>
  <c r="AT424" i="9"/>
  <c r="BE424" i="9"/>
  <c r="J424" i="9" s="1"/>
  <c r="AZ427" i="9"/>
  <c r="I427" i="9" s="1"/>
  <c r="BE429" i="9"/>
  <c r="J429" i="9" s="1"/>
  <c r="AZ439" i="9"/>
  <c r="I439" i="9" s="1"/>
  <c r="BE440" i="9"/>
  <c r="J440" i="9" s="1"/>
  <c r="AZ448" i="9"/>
  <c r="I448" i="9" s="1"/>
  <c r="BE452" i="9"/>
  <c r="J452" i="9" s="1"/>
  <c r="AZ456" i="9"/>
  <c r="I456" i="9" s="1"/>
  <c r="BE460" i="9"/>
  <c r="J460" i="9" s="1"/>
  <c r="AZ464" i="9"/>
  <c r="I464" i="9" s="1"/>
  <c r="BE485" i="9"/>
  <c r="J485" i="9" s="1"/>
  <c r="AT486" i="9"/>
  <c r="AM488" i="9"/>
  <c r="G488" i="9" s="1"/>
  <c r="BE490" i="9"/>
  <c r="J490" i="9" s="1"/>
  <c r="AT508" i="9"/>
  <c r="AM510" i="9"/>
  <c r="G510" i="9" s="1"/>
  <c r="AT524" i="9"/>
  <c r="AM526" i="9"/>
  <c r="G526" i="9" s="1"/>
  <c r="AT540" i="9"/>
  <c r="AT547" i="9"/>
  <c r="AT562" i="9"/>
  <c r="AT564" i="9"/>
  <c r="BE583" i="9"/>
  <c r="J583" i="9" s="1"/>
  <c r="BE599" i="9"/>
  <c r="J599" i="9" s="1"/>
  <c r="BE615" i="9"/>
  <c r="J615" i="9" s="1"/>
  <c r="AZ387" i="9"/>
  <c r="I387" i="9" s="1"/>
  <c r="AM389" i="9"/>
  <c r="G389" i="9" s="1"/>
  <c r="AZ389" i="9"/>
  <c r="I389" i="9" s="1"/>
  <c r="AM392" i="9"/>
  <c r="G392" i="9" s="1"/>
  <c r="AM394" i="9"/>
  <c r="G394" i="9" s="1"/>
  <c r="AM400" i="9"/>
  <c r="G400" i="9" s="1"/>
  <c r="AT405" i="9"/>
  <c r="AM407" i="9"/>
  <c r="G407" i="9" s="1"/>
  <c r="BE407" i="9"/>
  <c r="J407" i="9" s="1"/>
  <c r="AZ412" i="9"/>
  <c r="I412" i="9" s="1"/>
  <c r="AT414" i="9"/>
  <c r="BE414" i="9"/>
  <c r="J414" i="9" s="1"/>
  <c r="AT419" i="9"/>
  <c r="BE419" i="9"/>
  <c r="J419" i="9" s="1"/>
  <c r="AZ422" i="9"/>
  <c r="I422" i="9" s="1"/>
  <c r="AM424" i="9"/>
  <c r="G424" i="9" s="1"/>
  <c r="AT427" i="9"/>
  <c r="BE427" i="9"/>
  <c r="J427" i="9" s="1"/>
  <c r="AM429" i="9"/>
  <c r="G429" i="9" s="1"/>
  <c r="AT434" i="9"/>
  <c r="AZ437" i="9"/>
  <c r="I437" i="9" s="1"/>
  <c r="BE438" i="9"/>
  <c r="J438" i="9" s="1"/>
  <c r="AZ446" i="9"/>
  <c r="I446" i="9" s="1"/>
  <c r="AZ451" i="9"/>
  <c r="I451" i="9" s="1"/>
  <c r="AZ459" i="9"/>
  <c r="I459" i="9" s="1"/>
  <c r="AM486" i="9"/>
  <c r="G486" i="9" s="1"/>
  <c r="BE488" i="9"/>
  <c r="J488" i="9" s="1"/>
  <c r="BE503" i="9"/>
  <c r="J503" i="9" s="1"/>
  <c r="AT506" i="9"/>
  <c r="AT522" i="9"/>
  <c r="AT538" i="9"/>
  <c r="AT557" i="9"/>
  <c r="BE581" i="9"/>
  <c r="J581" i="9" s="1"/>
  <c r="BE597" i="9"/>
  <c r="J597" i="9" s="1"/>
  <c r="BE613" i="9"/>
  <c r="J613" i="9" s="1"/>
  <c r="AT338" i="9"/>
  <c r="AT340" i="9"/>
  <c r="AT342" i="9"/>
  <c r="AT344" i="9"/>
  <c r="AT346" i="9"/>
  <c r="AT348" i="9"/>
  <c r="AT350" i="9"/>
  <c r="AT352" i="9"/>
  <c r="AT354" i="9"/>
  <c r="BE354" i="9"/>
  <c r="J354" i="9" s="1"/>
  <c r="AT359" i="9"/>
  <c r="BE359" i="9"/>
  <c r="J359" i="9" s="1"/>
  <c r="AZ366" i="9"/>
  <c r="I366" i="9" s="1"/>
  <c r="AM367" i="9"/>
  <c r="G367" i="9" s="1"/>
  <c r="BE367" i="9"/>
  <c r="J367" i="9" s="1"/>
  <c r="AT384" i="9"/>
  <c r="AM386" i="9"/>
  <c r="G386" i="9" s="1"/>
  <c r="AT390" i="9"/>
  <c r="AM405" i="9"/>
  <c r="G405" i="9" s="1"/>
  <c r="BE405" i="9"/>
  <c r="J405" i="9" s="1"/>
  <c r="AZ410" i="9"/>
  <c r="I410" i="9" s="1"/>
  <c r="AT412" i="9"/>
  <c r="BE412" i="9"/>
  <c r="J412" i="9" s="1"/>
  <c r="AM414" i="9"/>
  <c r="G414" i="9" s="1"/>
  <c r="AZ417" i="9"/>
  <c r="I417" i="9" s="1"/>
  <c r="AM419" i="9"/>
  <c r="G419" i="9" s="1"/>
  <c r="AT422" i="9"/>
  <c r="BE422" i="9"/>
  <c r="J422" i="9" s="1"/>
  <c r="AZ425" i="9"/>
  <c r="I425" i="9" s="1"/>
  <c r="AZ431" i="9"/>
  <c r="I431" i="9" s="1"/>
  <c r="AZ433" i="9"/>
  <c r="I433" i="9" s="1"/>
  <c r="AM434" i="9"/>
  <c r="G434" i="9" s="1"/>
  <c r="AM436" i="9"/>
  <c r="G436" i="9" s="1"/>
  <c r="BE436" i="9"/>
  <c r="J436" i="9" s="1"/>
  <c r="AZ444" i="9"/>
  <c r="I444" i="9" s="1"/>
  <c r="BE450" i="9"/>
  <c r="J450" i="9" s="1"/>
  <c r="AM453" i="9"/>
  <c r="G453" i="9" s="1"/>
  <c r="AZ454" i="9"/>
  <c r="I454" i="9" s="1"/>
  <c r="AT456" i="9"/>
  <c r="BE458" i="9"/>
  <c r="J458" i="9" s="1"/>
  <c r="AM461" i="9"/>
  <c r="G461" i="9" s="1"/>
  <c r="AZ462" i="9"/>
  <c r="I462" i="9" s="1"/>
  <c r="AT464" i="9"/>
  <c r="BE486" i="9"/>
  <c r="J486" i="9" s="1"/>
  <c r="AT496" i="9"/>
  <c r="AT504" i="9"/>
  <c r="AM506" i="9"/>
  <c r="G506" i="9" s="1"/>
  <c r="AT520" i="9"/>
  <c r="AM522" i="9"/>
  <c r="G522" i="9" s="1"/>
  <c r="AT536" i="9"/>
  <c r="AM538" i="9"/>
  <c r="G538" i="9" s="1"/>
  <c r="AT560" i="9"/>
  <c r="BE579" i="9"/>
  <c r="J579" i="9" s="1"/>
  <c r="BE595" i="9"/>
  <c r="J595" i="9" s="1"/>
  <c r="BE611" i="9"/>
  <c r="J611" i="9" s="1"/>
  <c r="AM502" i="9"/>
  <c r="G502" i="9" s="1"/>
  <c r="BE504" i="9"/>
  <c r="J504" i="9" s="1"/>
  <c r="AZ507" i="9"/>
  <c r="I507" i="9" s="1"/>
  <c r="AZ509" i="9"/>
  <c r="I509" i="9" s="1"/>
  <c r="AZ511" i="9"/>
  <c r="I511" i="9" s="1"/>
  <c r="AZ513" i="9"/>
  <c r="I513" i="9" s="1"/>
  <c r="AZ515" i="9"/>
  <c r="I515" i="9" s="1"/>
  <c r="AZ517" i="9"/>
  <c r="I517" i="9" s="1"/>
  <c r="AZ519" i="9"/>
  <c r="I519" i="9" s="1"/>
  <c r="AZ521" i="9"/>
  <c r="I521" i="9" s="1"/>
  <c r="AZ523" i="9"/>
  <c r="I523" i="9" s="1"/>
  <c r="AZ525" i="9"/>
  <c r="I525" i="9" s="1"/>
  <c r="AZ527" i="9"/>
  <c r="I527" i="9" s="1"/>
  <c r="AZ529" i="9"/>
  <c r="I529" i="9" s="1"/>
  <c r="AZ531" i="9"/>
  <c r="I531" i="9" s="1"/>
  <c r="AZ535" i="9"/>
  <c r="I535" i="9" s="1"/>
  <c r="AZ537" i="9"/>
  <c r="I537" i="9" s="1"/>
  <c r="AZ539" i="9"/>
  <c r="I539" i="9" s="1"/>
  <c r="AM545" i="9"/>
  <c r="G545" i="9" s="1"/>
  <c r="AZ545" i="9"/>
  <c r="I545" i="9" s="1"/>
  <c r="AT551" i="9"/>
  <c r="BE555" i="9"/>
  <c r="J555" i="9" s="1"/>
  <c r="AZ556" i="9"/>
  <c r="I556" i="9" s="1"/>
  <c r="AT558" i="9"/>
  <c r="BE564" i="9"/>
  <c r="J564" i="9" s="1"/>
  <c r="AM565" i="9"/>
  <c r="G565" i="9" s="1"/>
  <c r="AT569" i="9"/>
  <c r="BE571" i="9"/>
  <c r="J571" i="9" s="1"/>
  <c r="AM578" i="9"/>
  <c r="G578" i="9" s="1"/>
  <c r="AM580" i="9"/>
  <c r="G580" i="9" s="1"/>
  <c r="AM582" i="9"/>
  <c r="G582" i="9" s="1"/>
  <c r="AM584" i="9"/>
  <c r="G584" i="9" s="1"/>
  <c r="AM586" i="9"/>
  <c r="G586" i="9" s="1"/>
  <c r="AM588" i="9"/>
  <c r="G588" i="9" s="1"/>
  <c r="AM590" i="9"/>
  <c r="G590" i="9" s="1"/>
  <c r="AM592" i="9"/>
  <c r="G592" i="9" s="1"/>
  <c r="AM594" i="9"/>
  <c r="G594" i="9" s="1"/>
  <c r="AM596" i="9"/>
  <c r="G596" i="9" s="1"/>
  <c r="AM598" i="9"/>
  <c r="G598" i="9" s="1"/>
  <c r="AM600" i="9"/>
  <c r="G600" i="9" s="1"/>
  <c r="AM602" i="9"/>
  <c r="G602" i="9" s="1"/>
  <c r="AM604" i="9"/>
  <c r="G604" i="9" s="1"/>
  <c r="AM606" i="9"/>
  <c r="G606" i="9" s="1"/>
  <c r="AM608" i="9"/>
  <c r="G608" i="9" s="1"/>
  <c r="AM610" i="9"/>
  <c r="G610" i="9" s="1"/>
  <c r="AM612" i="9"/>
  <c r="G612" i="9" s="1"/>
  <c r="AM614" i="9"/>
  <c r="G614" i="9" s="1"/>
  <c r="AT498" i="9"/>
  <c r="AM500" i="9"/>
  <c r="G500" i="9" s="1"/>
  <c r="BE502" i="9"/>
  <c r="J502" i="9" s="1"/>
  <c r="AT505" i="9"/>
  <c r="AT525" i="9"/>
  <c r="AT527" i="9"/>
  <c r="AT533" i="9"/>
  <c r="AT535" i="9"/>
  <c r="AT537" i="9"/>
  <c r="AZ541" i="9"/>
  <c r="I541" i="9" s="1"/>
  <c r="AT545" i="9"/>
  <c r="BE549" i="9"/>
  <c r="J549" i="9" s="1"/>
  <c r="AM550" i="9"/>
  <c r="G550" i="9" s="1"/>
  <c r="BE553" i="9"/>
  <c r="J553" i="9" s="1"/>
  <c r="AZ554" i="9"/>
  <c r="I554" i="9" s="1"/>
  <c r="AT556" i="9"/>
  <c r="BE562" i="9"/>
  <c r="J562" i="9" s="1"/>
  <c r="AZ565" i="9"/>
  <c r="I565" i="9" s="1"/>
  <c r="AT567" i="9"/>
  <c r="BE567" i="9"/>
  <c r="J567" i="9" s="1"/>
  <c r="AT574" i="9"/>
  <c r="AZ577" i="9"/>
  <c r="I577" i="9" s="1"/>
  <c r="AZ579" i="9"/>
  <c r="I579" i="9" s="1"/>
  <c r="AZ583" i="9"/>
  <c r="I583" i="9" s="1"/>
  <c r="AZ585" i="9"/>
  <c r="I585" i="9" s="1"/>
  <c r="AZ587" i="9"/>
  <c r="I587" i="9" s="1"/>
  <c r="AZ589" i="9"/>
  <c r="I589" i="9" s="1"/>
  <c r="AZ601" i="9"/>
  <c r="I601" i="9" s="1"/>
  <c r="AZ605" i="9"/>
  <c r="I605" i="9" s="1"/>
  <c r="AZ607" i="9"/>
  <c r="I607" i="9" s="1"/>
  <c r="AZ609" i="9"/>
  <c r="I609" i="9" s="1"/>
  <c r="AZ611" i="9"/>
  <c r="I611" i="9" s="1"/>
  <c r="AZ613" i="9"/>
  <c r="I613" i="9" s="1"/>
  <c r="AZ615" i="9"/>
  <c r="I615" i="9" s="1"/>
  <c r="AM498" i="9"/>
  <c r="G498" i="9" s="1"/>
  <c r="BE500" i="9"/>
  <c r="J500" i="9" s="1"/>
  <c r="AM505" i="9"/>
  <c r="G505" i="9" s="1"/>
  <c r="AM507" i="9"/>
  <c r="G507" i="9" s="1"/>
  <c r="AM509" i="9"/>
  <c r="G509" i="9" s="1"/>
  <c r="AM511" i="9"/>
  <c r="G511" i="9" s="1"/>
  <c r="AM513" i="9"/>
  <c r="G513" i="9" s="1"/>
  <c r="AM515" i="9"/>
  <c r="G515" i="9" s="1"/>
  <c r="AM517" i="9"/>
  <c r="G517" i="9" s="1"/>
  <c r="AM519" i="9"/>
  <c r="G519" i="9" s="1"/>
  <c r="AM521" i="9"/>
  <c r="G521" i="9" s="1"/>
  <c r="AM523" i="9"/>
  <c r="G523" i="9" s="1"/>
  <c r="AM525" i="9"/>
  <c r="G525" i="9" s="1"/>
  <c r="AM527" i="9"/>
  <c r="G527" i="9" s="1"/>
  <c r="AM529" i="9"/>
  <c r="G529" i="9" s="1"/>
  <c r="AM531" i="9"/>
  <c r="G531" i="9" s="1"/>
  <c r="AM533" i="9"/>
  <c r="G533" i="9" s="1"/>
  <c r="AM535" i="9"/>
  <c r="G535" i="9" s="1"/>
  <c r="AM537" i="9"/>
  <c r="G537" i="9" s="1"/>
  <c r="AM539" i="9"/>
  <c r="G539" i="9" s="1"/>
  <c r="AM541" i="9"/>
  <c r="G541" i="9" s="1"/>
  <c r="AT541" i="9"/>
  <c r="AZ544" i="9"/>
  <c r="I544" i="9" s="1"/>
  <c r="AZ548" i="9"/>
  <c r="I548" i="9" s="1"/>
  <c r="BE551" i="9"/>
  <c r="J551" i="9" s="1"/>
  <c r="AT554" i="9"/>
  <c r="BE558" i="9"/>
  <c r="J558" i="9" s="1"/>
  <c r="BE560" i="9"/>
  <c r="J560" i="9" s="1"/>
  <c r="AM561" i="9"/>
  <c r="G561" i="9" s="1"/>
  <c r="AZ561" i="9"/>
  <c r="I561" i="9" s="1"/>
  <c r="AT563" i="9"/>
  <c r="AZ572" i="9"/>
  <c r="I572" i="9" s="1"/>
  <c r="AZ575" i="9"/>
  <c r="I575" i="9" s="1"/>
  <c r="AT576" i="9"/>
  <c r="BE576" i="9"/>
  <c r="J576" i="9" s="1"/>
  <c r="AT494" i="9"/>
  <c r="AM496" i="9"/>
  <c r="G496" i="9" s="1"/>
  <c r="BE498" i="9"/>
  <c r="J498" i="9" s="1"/>
  <c r="BE541" i="9"/>
  <c r="J541" i="9" s="1"/>
  <c r="AT544" i="9"/>
  <c r="BE545" i="9"/>
  <c r="J545" i="9" s="1"/>
  <c r="AZ546" i="9"/>
  <c r="I546" i="9" s="1"/>
  <c r="AM557" i="9"/>
  <c r="G557" i="9" s="1"/>
  <c r="AT561" i="9"/>
  <c r="AT572" i="9"/>
  <c r="AM494" i="9"/>
  <c r="G494" i="9" s="1"/>
  <c r="BE496" i="9"/>
  <c r="J496" i="9" s="1"/>
  <c r="BE543" i="9"/>
  <c r="J543" i="9" s="1"/>
  <c r="AT546" i="9"/>
  <c r="BE554" i="9"/>
  <c r="J554" i="9" s="1"/>
  <c r="AT559" i="9"/>
  <c r="BE565" i="9"/>
  <c r="J565" i="9" s="1"/>
  <c r="AM566" i="9"/>
  <c r="G566" i="9" s="1"/>
  <c r="BE570" i="9"/>
  <c r="J570" i="9" s="1"/>
  <c r="AT575" i="9"/>
  <c r="AM577" i="9"/>
  <c r="G577" i="9" s="1"/>
  <c r="AM579" i="9"/>
  <c r="G579" i="9" s="1"/>
  <c r="AM581" i="9"/>
  <c r="G581" i="9" s="1"/>
  <c r="AM583" i="9"/>
  <c r="G583" i="9" s="1"/>
  <c r="AM585" i="9"/>
  <c r="G585" i="9" s="1"/>
  <c r="AM587" i="9"/>
  <c r="G587" i="9" s="1"/>
  <c r="AM589" i="9"/>
  <c r="G589" i="9" s="1"/>
  <c r="AM591" i="9"/>
  <c r="G591" i="9" s="1"/>
  <c r="AM593" i="9"/>
  <c r="G593" i="9" s="1"/>
  <c r="AM595" i="9"/>
  <c r="G595" i="9" s="1"/>
  <c r="AM597" i="9"/>
  <c r="G597" i="9" s="1"/>
  <c r="AM599" i="9"/>
  <c r="G599" i="9" s="1"/>
  <c r="AM601" i="9"/>
  <c r="G601" i="9" s="1"/>
  <c r="AM603" i="9"/>
  <c r="G603" i="9" s="1"/>
  <c r="AM605" i="9"/>
  <c r="G605" i="9" s="1"/>
  <c r="AM607" i="9"/>
  <c r="G607" i="9" s="1"/>
  <c r="AM609" i="9"/>
  <c r="G609" i="9" s="1"/>
  <c r="AM611" i="9"/>
  <c r="G611" i="9" s="1"/>
  <c r="AM613" i="9"/>
  <c r="G613" i="9" s="1"/>
  <c r="AM615" i="9"/>
  <c r="G615" i="9" s="1"/>
  <c r="AZ80" i="9"/>
  <c r="I80" i="9" s="1"/>
  <c r="AT81" i="9"/>
  <c r="AZ84" i="9"/>
  <c r="I84" i="9" s="1"/>
  <c r="AT85" i="9"/>
  <c r="AZ88" i="9"/>
  <c r="I88" i="9" s="1"/>
  <c r="AT89" i="9"/>
  <c r="AZ92" i="9"/>
  <c r="I92" i="9" s="1"/>
  <c r="AT93" i="9"/>
  <c r="AZ96" i="9"/>
  <c r="I96" i="9" s="1"/>
  <c r="AT97" i="9"/>
  <c r="AZ100" i="9"/>
  <c r="I100" i="9" s="1"/>
  <c r="AT101" i="9"/>
  <c r="AZ104" i="9"/>
  <c r="I104" i="9" s="1"/>
  <c r="AT105" i="9"/>
  <c r="AZ108" i="9"/>
  <c r="I108" i="9" s="1"/>
  <c r="AT109" i="9"/>
  <c r="AZ112" i="9"/>
  <c r="I112" i="9" s="1"/>
  <c r="AT113" i="9"/>
  <c r="AZ79" i="9"/>
  <c r="I79" i="9" s="1"/>
  <c r="AT80" i="9"/>
  <c r="AZ83" i="9"/>
  <c r="I83" i="9" s="1"/>
  <c r="AT84" i="9"/>
  <c r="AZ87" i="9"/>
  <c r="I87" i="9" s="1"/>
  <c r="AT88" i="9"/>
  <c r="AZ91" i="9"/>
  <c r="I91" i="9" s="1"/>
  <c r="AT92" i="9"/>
  <c r="AZ95" i="9"/>
  <c r="I95" i="9" s="1"/>
  <c r="AT96" i="9"/>
  <c r="AZ99" i="9"/>
  <c r="I99" i="9" s="1"/>
  <c r="AT100" i="9"/>
  <c r="AZ103" i="9"/>
  <c r="I103" i="9" s="1"/>
  <c r="AT104" i="9"/>
  <c r="AZ107" i="9"/>
  <c r="I107" i="9" s="1"/>
  <c r="AT108" i="9"/>
  <c r="AZ111" i="9"/>
  <c r="I111" i="9" s="1"/>
  <c r="AT112" i="9"/>
  <c r="AM115" i="9"/>
  <c r="G115" i="9" s="1"/>
  <c r="AM117" i="9"/>
  <c r="G117" i="9" s="1"/>
  <c r="AM119" i="9"/>
  <c r="G119" i="9" s="1"/>
  <c r="AM121" i="9"/>
  <c r="G121" i="9" s="1"/>
  <c r="AM123" i="9"/>
  <c r="G123" i="9" s="1"/>
  <c r="AM125" i="9"/>
  <c r="G125" i="9" s="1"/>
  <c r="AM127" i="9"/>
  <c r="G127" i="9" s="1"/>
  <c r="AM129" i="9"/>
  <c r="G129" i="9" s="1"/>
  <c r="AM131" i="9"/>
  <c r="G131" i="9" s="1"/>
  <c r="AM133" i="9"/>
  <c r="G133" i="9" s="1"/>
  <c r="AM135" i="9"/>
  <c r="G135" i="9" s="1"/>
  <c r="AM137" i="9"/>
  <c r="G137" i="9" s="1"/>
  <c r="AM139" i="9"/>
  <c r="G139" i="9" s="1"/>
  <c r="AM141" i="9"/>
  <c r="G141" i="9" s="1"/>
  <c r="AM143" i="9"/>
  <c r="G143" i="9" s="1"/>
  <c r="AM145" i="9"/>
  <c r="G145" i="9" s="1"/>
  <c r="AM147" i="9"/>
  <c r="G147" i="9" s="1"/>
  <c r="AM149" i="9"/>
  <c r="G149" i="9" s="1"/>
  <c r="AM151" i="9"/>
  <c r="G151" i="9" s="1"/>
  <c r="AM153" i="9"/>
  <c r="G153" i="9" s="1"/>
  <c r="AM155" i="9"/>
  <c r="G155" i="9" s="1"/>
  <c r="AM157" i="9"/>
  <c r="G157" i="9" s="1"/>
  <c r="AM159" i="9"/>
  <c r="G159" i="9" s="1"/>
  <c r="AM161" i="9"/>
  <c r="G161" i="9" s="1"/>
  <c r="AM163" i="9"/>
  <c r="G163" i="9" s="1"/>
  <c r="AM165" i="9"/>
  <c r="G165" i="9" s="1"/>
  <c r="AM167" i="9"/>
  <c r="G167" i="9" s="1"/>
  <c r="AM169" i="9"/>
  <c r="G169" i="9" s="1"/>
  <c r="AM171" i="9"/>
  <c r="G171" i="9" s="1"/>
  <c r="AM173" i="9"/>
  <c r="G173" i="9" s="1"/>
  <c r="AM175" i="9"/>
  <c r="G175" i="9" s="1"/>
  <c r="AM177" i="9"/>
  <c r="G177" i="9" s="1"/>
  <c r="AM179" i="9"/>
  <c r="G179" i="9" s="1"/>
  <c r="AM181" i="9"/>
  <c r="G181" i="9" s="1"/>
  <c r="AM183" i="9"/>
  <c r="G183" i="9" s="1"/>
  <c r="AM185" i="9"/>
  <c r="G185" i="9" s="1"/>
  <c r="AM187" i="9"/>
  <c r="G187" i="9" s="1"/>
  <c r="AM189" i="9"/>
  <c r="G189" i="9" s="1"/>
  <c r="AM191" i="9"/>
  <c r="G191" i="9" s="1"/>
  <c r="AM193" i="9"/>
  <c r="G193" i="9" s="1"/>
  <c r="AM195" i="9"/>
  <c r="G195" i="9" s="1"/>
  <c r="AM197" i="9"/>
  <c r="G197" i="9" s="1"/>
  <c r="AM199" i="9"/>
  <c r="G199" i="9" s="1"/>
  <c r="AM201" i="9"/>
  <c r="G201" i="9" s="1"/>
  <c r="AM203" i="9"/>
  <c r="G203" i="9" s="1"/>
  <c r="AM205" i="9"/>
  <c r="G205" i="9" s="1"/>
  <c r="AM207" i="9"/>
  <c r="G207" i="9" s="1"/>
  <c r="AM209" i="9"/>
  <c r="G209" i="9" s="1"/>
  <c r="AT211" i="9"/>
  <c r="AM279" i="9"/>
  <c r="G279" i="9" s="1"/>
  <c r="AZ114" i="9"/>
  <c r="I114" i="9" s="1"/>
  <c r="AZ116" i="9"/>
  <c r="I116" i="9" s="1"/>
  <c r="AZ118" i="9"/>
  <c r="I118" i="9" s="1"/>
  <c r="AZ120" i="9"/>
  <c r="I120" i="9" s="1"/>
  <c r="AZ122" i="9"/>
  <c r="I122" i="9" s="1"/>
  <c r="AZ124" i="9"/>
  <c r="I124" i="9" s="1"/>
  <c r="AZ126" i="9"/>
  <c r="I126" i="9" s="1"/>
  <c r="AZ128" i="9"/>
  <c r="I128" i="9" s="1"/>
  <c r="AZ130" i="9"/>
  <c r="I130" i="9" s="1"/>
  <c r="AZ132" i="9"/>
  <c r="I132" i="9" s="1"/>
  <c r="AZ134" i="9"/>
  <c r="I134" i="9" s="1"/>
  <c r="AZ136" i="9"/>
  <c r="I136" i="9" s="1"/>
  <c r="AZ138" i="9"/>
  <c r="I138" i="9" s="1"/>
  <c r="AZ140" i="9"/>
  <c r="I140" i="9" s="1"/>
  <c r="AZ142" i="9"/>
  <c r="I142" i="9" s="1"/>
  <c r="AZ144" i="9"/>
  <c r="I144" i="9" s="1"/>
  <c r="AZ146" i="9"/>
  <c r="I146" i="9" s="1"/>
  <c r="AZ148" i="9"/>
  <c r="I148" i="9" s="1"/>
  <c r="AZ150" i="9"/>
  <c r="I150" i="9" s="1"/>
  <c r="AZ152" i="9"/>
  <c r="I152" i="9" s="1"/>
  <c r="AZ154" i="9"/>
  <c r="I154" i="9" s="1"/>
  <c r="AZ156" i="9"/>
  <c r="I156" i="9" s="1"/>
  <c r="AZ158" i="9"/>
  <c r="I158" i="9" s="1"/>
  <c r="AZ160" i="9"/>
  <c r="I160" i="9" s="1"/>
  <c r="AZ162" i="9"/>
  <c r="I162" i="9" s="1"/>
  <c r="AZ164" i="9"/>
  <c r="I164" i="9" s="1"/>
  <c r="AZ166" i="9"/>
  <c r="I166" i="9" s="1"/>
  <c r="AZ168" i="9"/>
  <c r="I168" i="9" s="1"/>
  <c r="AZ170" i="9"/>
  <c r="I170" i="9" s="1"/>
  <c r="AZ172" i="9"/>
  <c r="I172" i="9" s="1"/>
  <c r="AZ174" i="9"/>
  <c r="I174" i="9" s="1"/>
  <c r="AZ176" i="9"/>
  <c r="I176" i="9" s="1"/>
  <c r="AZ178" i="9"/>
  <c r="I178" i="9" s="1"/>
  <c r="AZ180" i="9"/>
  <c r="I180" i="9" s="1"/>
  <c r="AZ182" i="9"/>
  <c r="I182" i="9" s="1"/>
  <c r="AZ184" i="9"/>
  <c r="I184" i="9" s="1"/>
  <c r="AZ186" i="9"/>
  <c r="I186" i="9" s="1"/>
  <c r="AZ188" i="9"/>
  <c r="I188" i="9" s="1"/>
  <c r="AZ190" i="9"/>
  <c r="I190" i="9" s="1"/>
  <c r="AZ192" i="9"/>
  <c r="I192" i="9" s="1"/>
  <c r="AZ194" i="9"/>
  <c r="I194" i="9" s="1"/>
  <c r="AZ196" i="9"/>
  <c r="I196" i="9" s="1"/>
  <c r="AZ198" i="9"/>
  <c r="I198" i="9" s="1"/>
  <c r="AZ200" i="9"/>
  <c r="I200" i="9" s="1"/>
  <c r="AZ202" i="9"/>
  <c r="I202" i="9" s="1"/>
  <c r="AZ204" i="9"/>
  <c r="I204" i="9" s="1"/>
  <c r="AZ206" i="9"/>
  <c r="I206" i="9" s="1"/>
  <c r="AZ208" i="9"/>
  <c r="I208" i="9" s="1"/>
  <c r="AZ78" i="9"/>
  <c r="I78" i="9" s="1"/>
  <c r="AZ82" i="9"/>
  <c r="I82" i="9" s="1"/>
  <c r="AZ86" i="9"/>
  <c r="I86" i="9" s="1"/>
  <c r="AZ90" i="9"/>
  <c r="I90" i="9" s="1"/>
  <c r="AZ94" i="9"/>
  <c r="I94" i="9" s="1"/>
  <c r="AZ98" i="9"/>
  <c r="I98" i="9" s="1"/>
  <c r="AZ102" i="9"/>
  <c r="I102" i="9" s="1"/>
  <c r="AZ106" i="9"/>
  <c r="I106" i="9" s="1"/>
  <c r="AZ110" i="9"/>
  <c r="I110" i="9" s="1"/>
  <c r="AZ214" i="9"/>
  <c r="I214" i="9" s="1"/>
  <c r="AT114" i="9"/>
  <c r="AT116" i="9"/>
  <c r="AT118" i="9"/>
  <c r="AT120" i="9"/>
  <c r="AT122" i="9"/>
  <c r="AT124" i="9"/>
  <c r="AT126" i="9"/>
  <c r="AT128" i="9"/>
  <c r="AT130" i="9"/>
  <c r="AT132" i="9"/>
  <c r="AT134" i="9"/>
  <c r="AT136" i="9"/>
  <c r="AT138" i="9"/>
  <c r="AT140" i="9"/>
  <c r="AT142" i="9"/>
  <c r="AT144" i="9"/>
  <c r="AT146" i="9"/>
  <c r="AT148" i="9"/>
  <c r="AT150" i="9"/>
  <c r="AT152" i="9"/>
  <c r="AT154" i="9"/>
  <c r="AT156" i="9"/>
  <c r="AT158" i="9"/>
  <c r="AT160" i="9"/>
  <c r="AT162" i="9"/>
  <c r="AT164" i="9"/>
  <c r="AT166" i="9"/>
  <c r="AT168" i="9"/>
  <c r="AT170" i="9"/>
  <c r="AT172" i="9"/>
  <c r="AT174" i="9"/>
  <c r="AT176" i="9"/>
  <c r="AT178" i="9"/>
  <c r="AT180" i="9"/>
  <c r="AT182" i="9"/>
  <c r="AT184" i="9"/>
  <c r="AT186" i="9"/>
  <c r="AT188" i="9"/>
  <c r="AT190" i="9"/>
  <c r="AT192" i="9"/>
  <c r="AT194" i="9"/>
  <c r="AT196" i="9"/>
  <c r="AT198" i="9"/>
  <c r="AT200" i="9"/>
  <c r="AT202" i="9"/>
  <c r="AT204" i="9"/>
  <c r="AT206" i="9"/>
  <c r="AT208" i="9"/>
  <c r="AT78" i="9"/>
  <c r="AZ81" i="9"/>
  <c r="I81" i="9" s="1"/>
  <c r="AT82" i="9"/>
  <c r="AZ85" i="9"/>
  <c r="I85" i="9" s="1"/>
  <c r="AT86" i="9"/>
  <c r="AZ89" i="9"/>
  <c r="I89" i="9" s="1"/>
  <c r="AT90" i="9"/>
  <c r="AZ93" i="9"/>
  <c r="I93" i="9" s="1"/>
  <c r="AT94" i="9"/>
  <c r="AZ97" i="9"/>
  <c r="I97" i="9" s="1"/>
  <c r="AT98" i="9"/>
  <c r="AZ101" i="9"/>
  <c r="I101" i="9" s="1"/>
  <c r="AT102" i="9"/>
  <c r="AZ105" i="9"/>
  <c r="I105" i="9" s="1"/>
  <c r="AT106" i="9"/>
  <c r="AZ109" i="9"/>
  <c r="I109" i="9" s="1"/>
  <c r="AT110" i="9"/>
  <c r="AZ113" i="9"/>
  <c r="I113" i="9" s="1"/>
  <c r="AM114" i="9"/>
  <c r="G114" i="9" s="1"/>
  <c r="AM116" i="9"/>
  <c r="G116" i="9" s="1"/>
  <c r="AM118" i="9"/>
  <c r="G118" i="9" s="1"/>
  <c r="AM120" i="9"/>
  <c r="G120" i="9" s="1"/>
  <c r="AM122" i="9"/>
  <c r="G122" i="9" s="1"/>
  <c r="AM124" i="9"/>
  <c r="G124" i="9" s="1"/>
  <c r="AM126" i="9"/>
  <c r="G126" i="9" s="1"/>
  <c r="AM128" i="9"/>
  <c r="G128" i="9" s="1"/>
  <c r="AM130" i="9"/>
  <c r="G130" i="9" s="1"/>
  <c r="AM132" i="9"/>
  <c r="G132" i="9" s="1"/>
  <c r="AM134" i="9"/>
  <c r="G134" i="9" s="1"/>
  <c r="AM136" i="9"/>
  <c r="G136" i="9" s="1"/>
  <c r="AM138" i="9"/>
  <c r="G138" i="9" s="1"/>
  <c r="AM140" i="9"/>
  <c r="G140" i="9" s="1"/>
  <c r="AM142" i="9"/>
  <c r="G142" i="9" s="1"/>
  <c r="AM144" i="9"/>
  <c r="G144" i="9" s="1"/>
  <c r="AM146" i="9"/>
  <c r="G146" i="9" s="1"/>
  <c r="AM148" i="9"/>
  <c r="G148" i="9" s="1"/>
  <c r="AM150" i="9"/>
  <c r="G150" i="9" s="1"/>
  <c r="AM152" i="9"/>
  <c r="G152" i="9" s="1"/>
  <c r="AM154" i="9"/>
  <c r="G154" i="9" s="1"/>
  <c r="AM156" i="9"/>
  <c r="G156" i="9" s="1"/>
  <c r="AM158" i="9"/>
  <c r="G158" i="9" s="1"/>
  <c r="AM160" i="9"/>
  <c r="G160" i="9" s="1"/>
  <c r="AM162" i="9"/>
  <c r="G162" i="9" s="1"/>
  <c r="AM164" i="9"/>
  <c r="G164" i="9" s="1"/>
  <c r="AM166" i="9"/>
  <c r="G166" i="9" s="1"/>
  <c r="AM168" i="9"/>
  <c r="G168" i="9" s="1"/>
  <c r="AM170" i="9"/>
  <c r="G170" i="9" s="1"/>
  <c r="AM172" i="9"/>
  <c r="G172" i="9" s="1"/>
  <c r="AM174" i="9"/>
  <c r="G174" i="9" s="1"/>
  <c r="AM176" i="9"/>
  <c r="G176" i="9" s="1"/>
  <c r="AM178" i="9"/>
  <c r="G178" i="9" s="1"/>
  <c r="AM180" i="9"/>
  <c r="G180" i="9" s="1"/>
  <c r="AM182" i="9"/>
  <c r="G182" i="9" s="1"/>
  <c r="AM184" i="9"/>
  <c r="G184" i="9" s="1"/>
  <c r="AM186" i="9"/>
  <c r="G186" i="9" s="1"/>
  <c r="AM188" i="9"/>
  <c r="G188" i="9" s="1"/>
  <c r="AM190" i="9"/>
  <c r="G190" i="9" s="1"/>
  <c r="AM192" i="9"/>
  <c r="G192" i="9" s="1"/>
  <c r="AM194" i="9"/>
  <c r="G194" i="9" s="1"/>
  <c r="AM196" i="9"/>
  <c r="G196" i="9" s="1"/>
  <c r="AM198" i="9"/>
  <c r="G198" i="9" s="1"/>
  <c r="AM200" i="9"/>
  <c r="G200" i="9" s="1"/>
  <c r="AM202" i="9"/>
  <c r="G202" i="9" s="1"/>
  <c r="AM204" i="9"/>
  <c r="G204" i="9" s="1"/>
  <c r="AM206" i="9"/>
  <c r="G206" i="9" s="1"/>
  <c r="AM208" i="9"/>
  <c r="G208" i="9" s="1"/>
  <c r="AT210" i="9"/>
  <c r="AM212" i="9"/>
  <c r="G212" i="9" s="1"/>
  <c r="AT215" i="9"/>
  <c r="AT217" i="9"/>
  <c r="AT219" i="9"/>
  <c r="AT221" i="9"/>
  <c r="AT223" i="9"/>
  <c r="AT225" i="9"/>
  <c r="AT227" i="9"/>
  <c r="AT229" i="9"/>
  <c r="AT231" i="9"/>
  <c r="AT233" i="9"/>
  <c r="AT235" i="9"/>
  <c r="AT237" i="9"/>
  <c r="AT239" i="9"/>
  <c r="AT241" i="9"/>
  <c r="AT243" i="9"/>
  <c r="AT245" i="9"/>
  <c r="AT247" i="9"/>
  <c r="AT249" i="9"/>
  <c r="AT251" i="9"/>
  <c r="AT253" i="9"/>
  <c r="AT255" i="9"/>
  <c r="AT257" i="9"/>
  <c r="AT259" i="9"/>
  <c r="AT261" i="9"/>
  <c r="AT263" i="9"/>
  <c r="AT283" i="9"/>
  <c r="BE285" i="9"/>
  <c r="J285" i="9" s="1"/>
  <c r="AT291" i="9"/>
  <c r="BE295" i="9"/>
  <c r="J295" i="9" s="1"/>
  <c r="AT377" i="9"/>
  <c r="BE210" i="9"/>
  <c r="J210" i="9" s="1"/>
  <c r="AT266" i="9"/>
  <c r="AT268" i="9"/>
  <c r="AT270" i="9"/>
  <c r="AT272" i="9"/>
  <c r="AT274" i="9"/>
  <c r="AT276" i="9"/>
  <c r="AT278" i="9"/>
  <c r="AT280" i="9"/>
  <c r="AT282" i="9"/>
  <c r="BE209" i="9"/>
  <c r="J209" i="9" s="1"/>
  <c r="BE214" i="9"/>
  <c r="J214" i="9" s="1"/>
  <c r="AM278" i="9"/>
  <c r="G278" i="9" s="1"/>
  <c r="AM280" i="9"/>
  <c r="G280" i="9" s="1"/>
  <c r="AM282" i="9"/>
  <c r="G282" i="9" s="1"/>
  <c r="AT213" i="9"/>
  <c r="AT216" i="9"/>
  <c r="AT218" i="9"/>
  <c r="AT220" i="9"/>
  <c r="AT222" i="9"/>
  <c r="AT224" i="9"/>
  <c r="AT226" i="9"/>
  <c r="AT228" i="9"/>
  <c r="AT230" i="9"/>
  <c r="AT232" i="9"/>
  <c r="AT234" i="9"/>
  <c r="AT236" i="9"/>
  <c r="AT238" i="9"/>
  <c r="AT240" i="9"/>
  <c r="AT242" i="9"/>
  <c r="AT244" i="9"/>
  <c r="AT246" i="9"/>
  <c r="AT248" i="9"/>
  <c r="AT250" i="9"/>
  <c r="AT252" i="9"/>
  <c r="AT254" i="9"/>
  <c r="AT256" i="9"/>
  <c r="AT258" i="9"/>
  <c r="AT260" i="9"/>
  <c r="AT262" i="9"/>
  <c r="AT264" i="9"/>
  <c r="BE213" i="9"/>
  <c r="J213" i="9" s="1"/>
  <c r="AM216" i="9"/>
  <c r="G216" i="9" s="1"/>
  <c r="AM218" i="9"/>
  <c r="G218" i="9" s="1"/>
  <c r="AM220" i="9"/>
  <c r="G220" i="9" s="1"/>
  <c r="AM222" i="9"/>
  <c r="G222" i="9" s="1"/>
  <c r="AM224" i="9"/>
  <c r="G224" i="9" s="1"/>
  <c r="AM226" i="9"/>
  <c r="G226" i="9" s="1"/>
  <c r="AM228" i="9"/>
  <c r="G228" i="9" s="1"/>
  <c r="AM230" i="9"/>
  <c r="G230" i="9" s="1"/>
  <c r="AM232" i="9"/>
  <c r="G232" i="9" s="1"/>
  <c r="AM234" i="9"/>
  <c r="G234" i="9" s="1"/>
  <c r="AM236" i="9"/>
  <c r="G236" i="9" s="1"/>
  <c r="AM238" i="9"/>
  <c r="G238" i="9" s="1"/>
  <c r="AM240" i="9"/>
  <c r="G240" i="9" s="1"/>
  <c r="AM242" i="9"/>
  <c r="G242" i="9" s="1"/>
  <c r="AM244" i="9"/>
  <c r="G244" i="9" s="1"/>
  <c r="AM246" i="9"/>
  <c r="G246" i="9" s="1"/>
  <c r="AM248" i="9"/>
  <c r="G248" i="9" s="1"/>
  <c r="AM250" i="9"/>
  <c r="G250" i="9" s="1"/>
  <c r="AM252" i="9"/>
  <c r="G252" i="9" s="1"/>
  <c r="AM254" i="9"/>
  <c r="G254" i="9" s="1"/>
  <c r="AM256" i="9"/>
  <c r="G256" i="9" s="1"/>
  <c r="AM258" i="9"/>
  <c r="G258" i="9" s="1"/>
  <c r="AM260" i="9"/>
  <c r="G260" i="9" s="1"/>
  <c r="AM262" i="9"/>
  <c r="G262" i="9" s="1"/>
  <c r="AM264" i="9"/>
  <c r="G264" i="9" s="1"/>
  <c r="AM266" i="9"/>
  <c r="G266" i="9" s="1"/>
  <c r="AM268" i="9"/>
  <c r="G268" i="9" s="1"/>
  <c r="AM270" i="9"/>
  <c r="G270" i="9" s="1"/>
  <c r="AM272" i="9"/>
  <c r="G272" i="9" s="1"/>
  <c r="AM274" i="9"/>
  <c r="G274" i="9" s="1"/>
  <c r="AM276" i="9"/>
  <c r="G276" i="9" s="1"/>
  <c r="AT284" i="9"/>
  <c r="AT212" i="9"/>
  <c r="AT265" i="9"/>
  <c r="AT267" i="9"/>
  <c r="AT269" i="9"/>
  <c r="AT271" i="9"/>
  <c r="AT273" i="9"/>
  <c r="AT275" i="9"/>
  <c r="AT277" i="9"/>
  <c r="AT279" i="9"/>
  <c r="AT281" i="9"/>
  <c r="AM284" i="9"/>
  <c r="G284" i="9" s="1"/>
  <c r="BE290" i="9"/>
  <c r="J290" i="9" s="1"/>
  <c r="BE294" i="9"/>
  <c r="J294" i="9" s="1"/>
  <c r="AT385" i="9"/>
  <c r="BE289" i="9"/>
  <c r="J289" i="9" s="1"/>
  <c r="AM296" i="9"/>
  <c r="G296" i="9" s="1"/>
  <c r="BE288" i="9"/>
  <c r="J288" i="9" s="1"/>
  <c r="AM293" i="9"/>
  <c r="G293" i="9" s="1"/>
  <c r="BE296" i="9"/>
  <c r="J296" i="9" s="1"/>
  <c r="AT298" i="9"/>
  <c r="AT300" i="9"/>
  <c r="AT302" i="9"/>
  <c r="AT304" i="9"/>
  <c r="AT306" i="9"/>
  <c r="AT308" i="9"/>
  <c r="AT310" i="9"/>
  <c r="AT312" i="9"/>
  <c r="AT314" i="9"/>
  <c r="AT316" i="9"/>
  <c r="AT318" i="9"/>
  <c r="AT320" i="9"/>
  <c r="AT322" i="9"/>
  <c r="AT324" i="9"/>
  <c r="AT326" i="9"/>
  <c r="AT328" i="9"/>
  <c r="AT330" i="9"/>
  <c r="AT332" i="9"/>
  <c r="BE287" i="9"/>
  <c r="J287" i="9" s="1"/>
  <c r="BE293" i="9"/>
  <c r="J293" i="9" s="1"/>
  <c r="AM298" i="9"/>
  <c r="G298" i="9" s="1"/>
  <c r="AM300" i="9"/>
  <c r="G300" i="9" s="1"/>
  <c r="AM302" i="9"/>
  <c r="G302" i="9" s="1"/>
  <c r="AM304" i="9"/>
  <c r="G304" i="9" s="1"/>
  <c r="AM306" i="9"/>
  <c r="G306" i="9" s="1"/>
  <c r="AM308" i="9"/>
  <c r="G308" i="9" s="1"/>
  <c r="AM310" i="9"/>
  <c r="G310" i="9" s="1"/>
  <c r="BE286" i="9"/>
  <c r="J286" i="9" s="1"/>
  <c r="AM295" i="9"/>
  <c r="G295" i="9" s="1"/>
  <c r="AM362" i="9"/>
  <c r="G362" i="9" s="1"/>
  <c r="BE384" i="9"/>
  <c r="J384" i="9" s="1"/>
  <c r="BE392" i="9"/>
  <c r="J392" i="9" s="1"/>
  <c r="AM397" i="9"/>
  <c r="G397" i="9" s="1"/>
  <c r="AM430" i="9"/>
  <c r="G430" i="9" s="1"/>
  <c r="AM431" i="9"/>
  <c r="G431" i="9" s="1"/>
  <c r="BE391" i="9"/>
  <c r="J391" i="9" s="1"/>
  <c r="BE397" i="9"/>
  <c r="J397" i="9" s="1"/>
  <c r="BE366" i="9"/>
  <c r="J366" i="9" s="1"/>
  <c r="BE374" i="9"/>
  <c r="J374" i="9" s="1"/>
  <c r="BE382" i="9"/>
  <c r="J382" i="9" s="1"/>
  <c r="BE390" i="9"/>
  <c r="J390" i="9" s="1"/>
  <c r="AM399" i="9"/>
  <c r="G399" i="9" s="1"/>
  <c r="AT401" i="9"/>
  <c r="AT403" i="9"/>
  <c r="BE365" i="9"/>
  <c r="J365" i="9" s="1"/>
  <c r="BE373" i="9"/>
  <c r="J373" i="9" s="1"/>
  <c r="BE381" i="9"/>
  <c r="J381" i="9" s="1"/>
  <c r="BE389" i="9"/>
  <c r="J389" i="9" s="1"/>
  <c r="AM427" i="9"/>
  <c r="G427" i="9" s="1"/>
  <c r="BE364" i="9"/>
  <c r="J364" i="9" s="1"/>
  <c r="BE372" i="9"/>
  <c r="J372" i="9" s="1"/>
  <c r="BE380" i="9"/>
  <c r="J380" i="9" s="1"/>
  <c r="BE388" i="9"/>
  <c r="J388" i="9" s="1"/>
  <c r="BE396" i="9"/>
  <c r="J396" i="9" s="1"/>
  <c r="AM432" i="9"/>
  <c r="G432" i="9" s="1"/>
  <c r="AZ434" i="9"/>
  <c r="I434" i="9" s="1"/>
  <c r="AM438" i="9"/>
  <c r="G438" i="9" s="1"/>
  <c r="AT433" i="9"/>
  <c r="AT432" i="9"/>
  <c r="AT437" i="9"/>
  <c r="AT439" i="9"/>
  <c r="AT441" i="9"/>
  <c r="AT443" i="9"/>
  <c r="AT445" i="9"/>
  <c r="AT447" i="9"/>
  <c r="AT449" i="9"/>
  <c r="BE451" i="9"/>
  <c r="J451" i="9" s="1"/>
  <c r="AM454" i="9"/>
  <c r="G454" i="9" s="1"/>
  <c r="AT457" i="9"/>
  <c r="BE459" i="9"/>
  <c r="J459" i="9" s="1"/>
  <c r="AM462" i="9"/>
  <c r="G462" i="9" s="1"/>
  <c r="AT465" i="9"/>
  <c r="BE466" i="9"/>
  <c r="J466" i="9" s="1"/>
  <c r="AT467" i="9"/>
  <c r="AT469" i="9"/>
  <c r="BE470" i="9"/>
  <c r="J470" i="9" s="1"/>
  <c r="AT471" i="9"/>
  <c r="AT473" i="9"/>
  <c r="BE474" i="9"/>
  <c r="J474" i="9" s="1"/>
  <c r="AT475" i="9"/>
  <c r="AT477" i="9"/>
  <c r="BE478" i="9"/>
  <c r="J478" i="9" s="1"/>
  <c r="AT479" i="9"/>
  <c r="AT481" i="9"/>
  <c r="BE482" i="9"/>
  <c r="J482" i="9" s="1"/>
  <c r="AT483" i="9"/>
  <c r="AT492" i="9"/>
  <c r="AT431" i="9"/>
  <c r="AM437" i="9"/>
  <c r="G437" i="9" s="1"/>
  <c r="AM439" i="9"/>
  <c r="G439" i="9" s="1"/>
  <c r="AM441" i="9"/>
  <c r="G441" i="9" s="1"/>
  <c r="AM443" i="9"/>
  <c r="G443" i="9" s="1"/>
  <c r="AM445" i="9"/>
  <c r="G445" i="9" s="1"/>
  <c r="AM447" i="9"/>
  <c r="G447" i="9" s="1"/>
  <c r="AM449" i="9"/>
  <c r="G449" i="9" s="1"/>
  <c r="AT452" i="9"/>
  <c r="AM457" i="9"/>
  <c r="G457" i="9" s="1"/>
  <c r="AT460" i="9"/>
  <c r="AM465" i="9"/>
  <c r="G465" i="9" s="1"/>
  <c r="AT430" i="9"/>
  <c r="AM452" i="9"/>
  <c r="G452" i="9" s="1"/>
  <c r="AT455" i="9"/>
  <c r="AM460" i="9"/>
  <c r="G460" i="9" s="1"/>
  <c r="AT463" i="9"/>
  <c r="AT429" i="9"/>
  <c r="AT450" i="9"/>
  <c r="AM455" i="9"/>
  <c r="G455" i="9" s="1"/>
  <c r="AT458" i="9"/>
  <c r="AM463" i="9"/>
  <c r="G463" i="9" s="1"/>
  <c r="AT436" i="9"/>
  <c r="AT438" i="9"/>
  <c r="AT440" i="9"/>
  <c r="AT442" i="9"/>
  <c r="AT444" i="9"/>
  <c r="AT446" i="9"/>
  <c r="AT448" i="9"/>
  <c r="AM450" i="9"/>
  <c r="G450" i="9" s="1"/>
  <c r="AT453" i="9"/>
  <c r="BE455" i="9"/>
  <c r="J455" i="9" s="1"/>
  <c r="AM458" i="9"/>
  <c r="G458" i="9" s="1"/>
  <c r="AT461" i="9"/>
  <c r="BE463" i="9"/>
  <c r="J463" i="9" s="1"/>
  <c r="AT500" i="9"/>
  <c r="AM466" i="9"/>
  <c r="G466" i="9" s="1"/>
  <c r="AM470" i="9"/>
  <c r="G470" i="9" s="1"/>
  <c r="AM474" i="9"/>
  <c r="G474" i="9" s="1"/>
  <c r="AM478" i="9"/>
  <c r="G478" i="9" s="1"/>
  <c r="AM482" i="9"/>
  <c r="G482" i="9" s="1"/>
  <c r="AZ485" i="9"/>
  <c r="I485" i="9" s="1"/>
  <c r="AZ487" i="9"/>
  <c r="I487" i="9" s="1"/>
  <c r="AZ489" i="9"/>
  <c r="I489" i="9" s="1"/>
  <c r="AZ491" i="9"/>
  <c r="I491" i="9" s="1"/>
  <c r="AZ493" i="9"/>
  <c r="I493" i="9" s="1"/>
  <c r="AZ495" i="9"/>
  <c r="I495" i="9" s="1"/>
  <c r="AZ497" i="9"/>
  <c r="I497" i="9" s="1"/>
  <c r="AZ499" i="9"/>
  <c r="I499" i="9" s="1"/>
  <c r="AZ501" i="9"/>
  <c r="I501" i="9" s="1"/>
  <c r="AZ503" i="9"/>
  <c r="I503" i="9" s="1"/>
  <c r="AZ505" i="9"/>
  <c r="I505" i="9" s="1"/>
  <c r="AZ533" i="9"/>
  <c r="I533" i="9" s="1"/>
  <c r="AT485" i="9"/>
  <c r="AT487" i="9"/>
  <c r="AT489" i="9"/>
  <c r="AT491" i="9"/>
  <c r="AT493" i="9"/>
  <c r="AT495" i="9"/>
  <c r="AT497" i="9"/>
  <c r="AT499" i="9"/>
  <c r="AT501" i="9"/>
  <c r="AT503" i="9"/>
  <c r="AT507" i="9"/>
  <c r="AT509" i="9"/>
  <c r="AT511" i="9"/>
  <c r="AT513" i="9"/>
  <c r="AT515" i="9"/>
  <c r="AT517" i="9"/>
  <c r="AT519" i="9"/>
  <c r="AT521" i="9"/>
  <c r="AT523" i="9"/>
  <c r="AT529" i="9"/>
  <c r="AT531" i="9"/>
  <c r="AT539" i="9"/>
  <c r="AM469" i="9"/>
  <c r="G469" i="9" s="1"/>
  <c r="AM473" i="9"/>
  <c r="G473" i="9" s="1"/>
  <c r="AM477" i="9"/>
  <c r="G477" i="9" s="1"/>
  <c r="AM481" i="9"/>
  <c r="G481" i="9" s="1"/>
  <c r="AM485" i="9"/>
  <c r="G485" i="9" s="1"/>
  <c r="AM487" i="9"/>
  <c r="G487" i="9" s="1"/>
  <c r="AM489" i="9"/>
  <c r="G489" i="9" s="1"/>
  <c r="AM491" i="9"/>
  <c r="G491" i="9" s="1"/>
  <c r="AM493" i="9"/>
  <c r="G493" i="9" s="1"/>
  <c r="AM495" i="9"/>
  <c r="G495" i="9" s="1"/>
  <c r="AM497" i="9"/>
  <c r="G497" i="9" s="1"/>
  <c r="AM499" i="9"/>
  <c r="G499" i="9" s="1"/>
  <c r="AM501" i="9"/>
  <c r="G501" i="9" s="1"/>
  <c r="AM503" i="9"/>
  <c r="G503" i="9" s="1"/>
  <c r="AM468" i="9"/>
  <c r="G468" i="9" s="1"/>
  <c r="AM472" i="9"/>
  <c r="G472" i="9" s="1"/>
  <c r="AM476" i="9"/>
  <c r="G476" i="9" s="1"/>
  <c r="AM480" i="9"/>
  <c r="G480" i="9" s="1"/>
  <c r="AM484" i="9"/>
  <c r="G484" i="9" s="1"/>
  <c r="AZ486" i="9"/>
  <c r="I486" i="9" s="1"/>
  <c r="AZ488" i="9"/>
  <c r="I488" i="9" s="1"/>
  <c r="AZ490" i="9"/>
  <c r="I490" i="9" s="1"/>
  <c r="AZ492" i="9"/>
  <c r="I492" i="9" s="1"/>
  <c r="AZ494" i="9"/>
  <c r="I494" i="9" s="1"/>
  <c r="AZ496" i="9"/>
  <c r="I496" i="9" s="1"/>
  <c r="AZ498" i="9"/>
  <c r="I498" i="9" s="1"/>
  <c r="AZ500" i="9"/>
  <c r="I500" i="9" s="1"/>
  <c r="AZ502" i="9"/>
  <c r="I502" i="9" s="1"/>
  <c r="AZ504" i="9"/>
  <c r="I504" i="9" s="1"/>
  <c r="AZ506" i="9"/>
  <c r="I506" i="9" s="1"/>
  <c r="AZ508" i="9"/>
  <c r="I508" i="9" s="1"/>
  <c r="AZ510" i="9"/>
  <c r="I510" i="9" s="1"/>
  <c r="AZ512" i="9"/>
  <c r="I512" i="9" s="1"/>
  <c r="AZ514" i="9"/>
  <c r="I514" i="9" s="1"/>
  <c r="AZ516" i="9"/>
  <c r="I516" i="9" s="1"/>
  <c r="AZ518" i="9"/>
  <c r="I518" i="9" s="1"/>
  <c r="AZ520" i="9"/>
  <c r="I520" i="9" s="1"/>
  <c r="AZ522" i="9"/>
  <c r="I522" i="9" s="1"/>
  <c r="AZ524" i="9"/>
  <c r="I524" i="9" s="1"/>
  <c r="AZ526" i="9"/>
  <c r="I526" i="9" s="1"/>
  <c r="AZ528" i="9"/>
  <c r="I528" i="9" s="1"/>
  <c r="AZ530" i="9"/>
  <c r="I530" i="9" s="1"/>
  <c r="AZ532" i="9"/>
  <c r="I532" i="9" s="1"/>
  <c r="AZ534" i="9"/>
  <c r="I534" i="9" s="1"/>
  <c r="AZ536" i="9"/>
  <c r="I536" i="9" s="1"/>
  <c r="AZ538" i="9"/>
  <c r="I538" i="9" s="1"/>
  <c r="AZ540" i="9"/>
  <c r="I540" i="9" s="1"/>
  <c r="AT542" i="9"/>
  <c r="AT548" i="9"/>
  <c r="AM544" i="9"/>
  <c r="G544" i="9" s="1"/>
  <c r="AM547" i="9"/>
  <c r="G547" i="9" s="1"/>
  <c r="AM555" i="9"/>
  <c r="G555" i="9" s="1"/>
  <c r="AM563" i="9"/>
  <c r="G563" i="9" s="1"/>
  <c r="AM571" i="9"/>
  <c r="G571" i="9" s="1"/>
  <c r="BE572" i="9"/>
  <c r="J572" i="9" s="1"/>
  <c r="AM552" i="9"/>
  <c r="G552" i="9" s="1"/>
  <c r="AM560" i="9"/>
  <c r="G560" i="9" s="1"/>
  <c r="AM568" i="9"/>
  <c r="G568" i="9" s="1"/>
  <c r="BE569" i="9"/>
  <c r="J569" i="9" s="1"/>
  <c r="AM543" i="9"/>
  <c r="G543" i="9" s="1"/>
  <c r="AM546" i="9"/>
  <c r="G546" i="9" s="1"/>
  <c r="AM554" i="9"/>
  <c r="G554" i="9" s="1"/>
  <c r="AM562" i="9"/>
  <c r="G562" i="9" s="1"/>
  <c r="AM570" i="9"/>
  <c r="G570" i="9" s="1"/>
  <c r="AM542" i="9"/>
  <c r="G542" i="9" s="1"/>
  <c r="AM551" i="9"/>
  <c r="G551" i="9" s="1"/>
  <c r="AM559" i="9"/>
  <c r="G559" i="9" s="1"/>
  <c r="AM567" i="9"/>
  <c r="G567" i="9" s="1"/>
  <c r="BE568" i="9"/>
  <c r="J568" i="9" s="1"/>
  <c r="AM548" i="9"/>
  <c r="G548" i="9" s="1"/>
  <c r="AM556" i="9"/>
  <c r="G556" i="9" s="1"/>
  <c r="AM564" i="9"/>
  <c r="G564" i="9" s="1"/>
  <c r="AM572" i="9"/>
  <c r="G572" i="9" s="1"/>
  <c r="BE573" i="9"/>
  <c r="J573" i="9" s="1"/>
  <c r="AM575" i="9"/>
  <c r="G575" i="9" s="1"/>
  <c r="AZ581" i="9"/>
  <c r="I581" i="9" s="1"/>
  <c r="AZ593" i="9"/>
  <c r="I593" i="9" s="1"/>
  <c r="AZ595" i="9"/>
  <c r="I595" i="9" s="1"/>
  <c r="AZ597" i="9"/>
  <c r="I597" i="9" s="1"/>
  <c r="AZ574" i="9"/>
  <c r="I574" i="9" s="1"/>
  <c r="AT577" i="9"/>
  <c r="AT579" i="9"/>
  <c r="AT581" i="9"/>
  <c r="AT583" i="9"/>
  <c r="AT585" i="9"/>
  <c r="AT587" i="9"/>
  <c r="AT589" i="9"/>
  <c r="AT591" i="9"/>
  <c r="AT593" i="9"/>
  <c r="AT595" i="9"/>
  <c r="AT597" i="9"/>
  <c r="AT599" i="9"/>
  <c r="AT601" i="9"/>
  <c r="AT603" i="9"/>
  <c r="AT605" i="9"/>
  <c r="AT607" i="9"/>
  <c r="AT609" i="9"/>
  <c r="AT611" i="9"/>
  <c r="AT613" i="9"/>
  <c r="AT615" i="9"/>
  <c r="AM574" i="9"/>
  <c r="G574" i="9" s="1"/>
  <c r="AZ576" i="9"/>
  <c r="I576" i="9" s="1"/>
  <c r="AZ578" i="9"/>
  <c r="I578" i="9" s="1"/>
  <c r="AZ580" i="9"/>
  <c r="I580" i="9" s="1"/>
  <c r="AZ582" i="9"/>
  <c r="I582" i="9" s="1"/>
  <c r="AZ584" i="9"/>
  <c r="I584" i="9" s="1"/>
  <c r="AZ586" i="9"/>
  <c r="I586" i="9" s="1"/>
  <c r="AZ588" i="9"/>
  <c r="I588" i="9" s="1"/>
  <c r="AZ590" i="9"/>
  <c r="I590" i="9" s="1"/>
  <c r="AZ592" i="9"/>
  <c r="I592" i="9" s="1"/>
  <c r="AZ598" i="9"/>
  <c r="I598" i="9" s="1"/>
  <c r="AZ600" i="9"/>
  <c r="I600" i="9" s="1"/>
  <c r="AZ602" i="9"/>
  <c r="I602" i="9" s="1"/>
  <c r="AZ604" i="9"/>
  <c r="I604" i="9" s="1"/>
  <c r="AZ606" i="9"/>
  <c r="I606" i="9" s="1"/>
  <c r="AZ608" i="9"/>
  <c r="I608" i="9" s="1"/>
  <c r="AZ610" i="9"/>
  <c r="I610" i="9" s="1"/>
  <c r="AZ612" i="9"/>
  <c r="I612" i="9" s="1"/>
  <c r="AZ614" i="9"/>
  <c r="I614" i="9" s="1"/>
  <c r="AZ594" i="9"/>
  <c r="I594" i="9" s="1"/>
  <c r="AZ596" i="9"/>
  <c r="I596" i="9" s="1"/>
  <c r="AM576" i="9"/>
  <c r="G576" i="9" s="1"/>
  <c r="AT578" i="9"/>
  <c r="AT580" i="9"/>
  <c r="AT582" i="9"/>
  <c r="AT584" i="9"/>
  <c r="AT586" i="9"/>
  <c r="AT588" i="9"/>
  <c r="AT590" i="9"/>
  <c r="AT592" i="9"/>
  <c r="AT594" i="9"/>
  <c r="AT596" i="9"/>
  <c r="AT598" i="9"/>
  <c r="AT600" i="9"/>
  <c r="AT602" i="9"/>
  <c r="AT604" i="9"/>
  <c r="AT606" i="9"/>
  <c r="AT608" i="9"/>
  <c r="AT610" i="9"/>
  <c r="AT612" i="9"/>
  <c r="AT614" i="9"/>
  <c r="AG16" i="9"/>
  <c r="AF16" i="9"/>
  <c r="D16" i="9"/>
  <c r="E16" i="9"/>
  <c r="N57" i="3"/>
  <c r="H57" i="3" s="1"/>
  <c r="K27" i="3"/>
  <c r="N27" i="3" s="1"/>
  <c r="H27" i="3" s="1"/>
  <c r="K35" i="3"/>
  <c r="N35" i="3" s="1"/>
  <c r="H35" i="3" s="1"/>
  <c r="K43" i="3"/>
  <c r="N43" i="3" s="1"/>
  <c r="H43" i="3" s="1"/>
  <c r="N61" i="3"/>
  <c r="H61" i="3" s="1"/>
  <c r="K88" i="3"/>
  <c r="N88" i="3" s="1"/>
  <c r="H88" i="3" s="1"/>
  <c r="K96" i="3"/>
  <c r="K104" i="3"/>
  <c r="N104" i="3" s="1"/>
  <c r="H104" i="3" s="1"/>
  <c r="K117" i="3"/>
  <c r="M117" i="3" s="1"/>
  <c r="G117" i="3" s="1"/>
  <c r="K133" i="3"/>
  <c r="K141" i="3"/>
  <c r="K157" i="3"/>
  <c r="N157" i="3" s="1"/>
  <c r="H157" i="3" s="1"/>
  <c r="K173" i="3"/>
  <c r="K181" i="3"/>
  <c r="K197" i="3"/>
  <c r="K210" i="3"/>
  <c r="K218" i="3"/>
  <c r="K236" i="3"/>
  <c r="K244" i="3"/>
  <c r="N83" i="3"/>
  <c r="H83" i="3" s="1"/>
  <c r="N91" i="3"/>
  <c r="H91" i="3" s="1"/>
  <c r="M115" i="3"/>
  <c r="G115" i="3" s="1"/>
  <c r="N115" i="3"/>
  <c r="H115" i="3" s="1"/>
  <c r="K205" i="3"/>
  <c r="K213" i="3"/>
  <c r="K226" i="3"/>
  <c r="K234" i="3"/>
  <c r="K252" i="3"/>
  <c r="K281" i="3"/>
  <c r="N281" i="3" s="1"/>
  <c r="H281" i="3" s="1"/>
  <c r="K289" i="3"/>
  <c r="N289" i="3" s="1"/>
  <c r="H289" i="3" s="1"/>
  <c r="K297" i="3"/>
  <c r="N297" i="3" s="1"/>
  <c r="H297" i="3" s="1"/>
  <c r="M63" i="3"/>
  <c r="G63" i="3" s="1"/>
  <c r="N63" i="3"/>
  <c r="H63" i="3" s="1"/>
  <c r="M111" i="3"/>
  <c r="G111" i="3" s="1"/>
  <c r="N111" i="3"/>
  <c r="H111" i="3" s="1"/>
  <c r="K41" i="3"/>
  <c r="K49" i="3"/>
  <c r="K123" i="3"/>
  <c r="K139" i="3"/>
  <c r="N139" i="3" s="1"/>
  <c r="H139" i="3" s="1"/>
  <c r="K147" i="3"/>
  <c r="N147" i="3" s="1"/>
  <c r="H147" i="3" s="1"/>
  <c r="K163" i="3"/>
  <c r="N163" i="3" s="1"/>
  <c r="H163" i="3" s="1"/>
  <c r="K171" i="3"/>
  <c r="N171" i="3" s="1"/>
  <c r="H171" i="3" s="1"/>
  <c r="K187" i="3"/>
  <c r="N187" i="3" s="1"/>
  <c r="H187" i="3" s="1"/>
  <c r="K208" i="3"/>
  <c r="K221" i="3"/>
  <c r="K229" i="3"/>
  <c r="K242" i="3"/>
  <c r="K250" i="3"/>
  <c r="K276" i="3"/>
  <c r="N276" i="3" s="1"/>
  <c r="H276" i="3" s="1"/>
  <c r="N65" i="3"/>
  <c r="H65" i="3" s="1"/>
  <c r="M134" i="3"/>
  <c r="G134" i="3" s="1"/>
  <c r="N134" i="3"/>
  <c r="H134" i="3" s="1"/>
  <c r="M142" i="3"/>
  <c r="G142" i="3" s="1"/>
  <c r="N142" i="3"/>
  <c r="H142" i="3" s="1"/>
  <c r="M166" i="3"/>
  <c r="G166" i="3" s="1"/>
  <c r="N166" i="3"/>
  <c r="H166" i="3" s="1"/>
  <c r="M182" i="3"/>
  <c r="G182" i="3" s="1"/>
  <c r="N182" i="3"/>
  <c r="H182" i="3" s="1"/>
  <c r="M224" i="3"/>
  <c r="G224" i="3" s="1"/>
  <c r="N224" i="3"/>
  <c r="H224" i="3" s="1"/>
  <c r="M237" i="3"/>
  <c r="G237" i="3" s="1"/>
  <c r="N237" i="3"/>
  <c r="H237" i="3" s="1"/>
  <c r="M245" i="3"/>
  <c r="G245" i="3" s="1"/>
  <c r="N245" i="3"/>
  <c r="H245" i="3" s="1"/>
  <c r="N603" i="3"/>
  <c r="H603" i="3" s="1"/>
  <c r="K11" i="3"/>
  <c r="M11" i="3" s="1"/>
  <c r="G11" i="3" s="1"/>
  <c r="K60" i="3"/>
  <c r="N60" i="3" s="1"/>
  <c r="H60" i="3" s="1"/>
  <c r="K68" i="3"/>
  <c r="K76" i="3"/>
  <c r="K84" i="3"/>
  <c r="K92" i="3"/>
  <c r="K161" i="3"/>
  <c r="N161" i="3" s="1"/>
  <c r="H161" i="3" s="1"/>
  <c r="K177" i="3"/>
  <c r="K193" i="3"/>
  <c r="K201" i="3"/>
  <c r="K219" i="3"/>
  <c r="N219" i="3" s="1"/>
  <c r="H219" i="3" s="1"/>
  <c r="K227" i="3"/>
  <c r="N227" i="3" s="1"/>
  <c r="H227" i="3" s="1"/>
  <c r="K240" i="3"/>
  <c r="K253" i="3"/>
  <c r="K261" i="3"/>
  <c r="N261" i="3" s="1"/>
  <c r="H261" i="3" s="1"/>
  <c r="K269" i="3"/>
  <c r="N269" i="3" s="1"/>
  <c r="H269" i="3" s="1"/>
  <c r="M172" i="3"/>
  <c r="G172" i="3" s="1"/>
  <c r="N172" i="3"/>
  <c r="H172" i="3" s="1"/>
  <c r="M188" i="3"/>
  <c r="G188" i="3" s="1"/>
  <c r="N188" i="3"/>
  <c r="H188" i="3" s="1"/>
  <c r="M183" i="3"/>
  <c r="G183" i="3" s="1"/>
  <c r="N183" i="3"/>
  <c r="H183" i="3" s="1"/>
  <c r="M204" i="3"/>
  <c r="G204" i="3" s="1"/>
  <c r="N204" i="3"/>
  <c r="H204" i="3" s="1"/>
  <c r="M212" i="3"/>
  <c r="G212" i="3" s="1"/>
  <c r="N212" i="3"/>
  <c r="H212" i="3" s="1"/>
  <c r="K325" i="3"/>
  <c r="K333" i="3"/>
  <c r="N333" i="3" s="1"/>
  <c r="H333" i="3" s="1"/>
  <c r="K56" i="3"/>
  <c r="N56" i="3" s="1"/>
  <c r="H56" i="3" s="1"/>
  <c r="M138" i="3"/>
  <c r="G138" i="3" s="1"/>
  <c r="N138" i="3"/>
  <c r="H138" i="3" s="1"/>
  <c r="M146" i="3"/>
  <c r="G146" i="3" s="1"/>
  <c r="N146" i="3"/>
  <c r="H146" i="3" s="1"/>
  <c r="M154" i="3"/>
  <c r="G154" i="3" s="1"/>
  <c r="N154" i="3"/>
  <c r="H154" i="3" s="1"/>
  <c r="M162" i="3"/>
  <c r="G162" i="3" s="1"/>
  <c r="N162" i="3"/>
  <c r="H162" i="3" s="1"/>
  <c r="M186" i="3"/>
  <c r="G186" i="3" s="1"/>
  <c r="N186" i="3"/>
  <c r="H186" i="3" s="1"/>
  <c r="M220" i="3"/>
  <c r="G220" i="3" s="1"/>
  <c r="N220" i="3"/>
  <c r="H220" i="3" s="1"/>
  <c r="M228" i="3"/>
  <c r="G228" i="3" s="1"/>
  <c r="N228" i="3"/>
  <c r="H228" i="3" s="1"/>
  <c r="M249" i="3"/>
  <c r="G249" i="3" s="1"/>
  <c r="N249" i="3"/>
  <c r="H249" i="3" s="1"/>
  <c r="N578" i="4"/>
  <c r="H578" i="4" s="1"/>
  <c r="N602" i="4"/>
  <c r="H602" i="4" s="1"/>
  <c r="N587" i="3"/>
  <c r="H587" i="3" s="1"/>
  <c r="K52" i="4"/>
  <c r="K276" i="4"/>
  <c r="N276" i="4" s="1"/>
  <c r="H276" i="4" s="1"/>
  <c r="K294" i="4"/>
  <c r="N294" i="4" s="1"/>
  <c r="H294" i="4" s="1"/>
  <c r="K310" i="4"/>
  <c r="N310" i="4" s="1"/>
  <c r="H310" i="4" s="1"/>
  <c r="K531" i="4"/>
  <c r="N531" i="4" s="1"/>
  <c r="H531" i="4" s="1"/>
  <c r="K547" i="4"/>
  <c r="K552" i="4"/>
  <c r="N552" i="4" s="1"/>
  <c r="K560" i="4"/>
  <c r="N560" i="4" s="1"/>
  <c r="H560" i="4" s="1"/>
  <c r="N586" i="4"/>
  <c r="H586" i="4" s="1"/>
  <c r="N594" i="4"/>
  <c r="H594" i="4" s="1"/>
  <c r="K468" i="3"/>
  <c r="N468" i="3" s="1"/>
  <c r="H468" i="3" s="1"/>
  <c r="N545" i="3"/>
  <c r="H545" i="3" s="1"/>
  <c r="N553" i="3"/>
  <c r="H553" i="3" s="1"/>
  <c r="N79" i="4"/>
  <c r="H79" i="4" s="1"/>
  <c r="K320" i="3"/>
  <c r="N320" i="3" s="1"/>
  <c r="H320" i="3" s="1"/>
  <c r="K588" i="3"/>
  <c r="N588" i="3" s="1"/>
  <c r="H588" i="3" s="1"/>
  <c r="K596" i="3"/>
  <c r="N596" i="3" s="1"/>
  <c r="H596" i="3" s="1"/>
  <c r="K601" i="3"/>
  <c r="N601" i="3" s="1"/>
  <c r="H601" i="3" s="1"/>
  <c r="K58" i="4"/>
  <c r="N58" i="4" s="1"/>
  <c r="H58" i="4" s="1"/>
  <c r="K66" i="4"/>
  <c r="N66" i="4" s="1"/>
  <c r="H66" i="4" s="1"/>
  <c r="K186" i="4"/>
  <c r="N186" i="4" s="1"/>
  <c r="K292" i="4"/>
  <c r="N292" i="4" s="1"/>
  <c r="K308" i="4"/>
  <c r="N308" i="4" s="1"/>
  <c r="H308" i="4" s="1"/>
  <c r="K324" i="4"/>
  <c r="N324" i="4" s="1"/>
  <c r="H324" i="4" s="1"/>
  <c r="K428" i="4"/>
  <c r="N428" i="4" s="1"/>
  <c r="H428" i="4" s="1"/>
  <c r="K566" i="4"/>
  <c r="N566" i="4" s="1"/>
  <c r="H566" i="4" s="1"/>
  <c r="K571" i="4"/>
  <c r="K584" i="4"/>
  <c r="N584" i="4" s="1"/>
  <c r="H584" i="4" s="1"/>
  <c r="K605" i="4"/>
  <c r="K109" i="5"/>
  <c r="N109" i="5" s="1"/>
  <c r="H109" i="5" s="1"/>
  <c r="K117" i="5"/>
  <c r="N117" i="5" s="1"/>
  <c r="H117" i="5" s="1"/>
  <c r="K125" i="5"/>
  <c r="N125" i="5" s="1"/>
  <c r="H125" i="5" s="1"/>
  <c r="K133" i="5"/>
  <c r="N133" i="5" s="1"/>
  <c r="H133" i="5" s="1"/>
  <c r="K141" i="5"/>
  <c r="N141" i="5" s="1"/>
  <c r="H141" i="5" s="1"/>
  <c r="K149" i="5"/>
  <c r="N149" i="5" s="1"/>
  <c r="H149" i="5" s="1"/>
  <c r="K461" i="5"/>
  <c r="N461" i="5" s="1"/>
  <c r="H461" i="5" s="1"/>
  <c r="K283" i="3"/>
  <c r="N283" i="3" s="1"/>
  <c r="H283" i="3" s="1"/>
  <c r="K291" i="3"/>
  <c r="N291" i="3" s="1"/>
  <c r="H291" i="3" s="1"/>
  <c r="K302" i="3"/>
  <c r="N302" i="3" s="1"/>
  <c r="H302" i="3" s="1"/>
  <c r="K310" i="3"/>
  <c r="N310" i="3" s="1"/>
  <c r="H310" i="3" s="1"/>
  <c r="K326" i="3"/>
  <c r="N326" i="3" s="1"/>
  <c r="H326" i="3" s="1"/>
  <c r="K365" i="3"/>
  <c r="N365" i="3" s="1"/>
  <c r="H365" i="3" s="1"/>
  <c r="K381" i="3"/>
  <c r="N381" i="3" s="1"/>
  <c r="H381" i="3" s="1"/>
  <c r="K389" i="3"/>
  <c r="N389" i="3" s="1"/>
  <c r="H389" i="3" s="1"/>
  <c r="K397" i="3"/>
  <c r="N397" i="3" s="1"/>
  <c r="H397" i="3" s="1"/>
  <c r="K424" i="3"/>
  <c r="K437" i="3"/>
  <c r="N437" i="3" s="1"/>
  <c r="H437" i="3" s="1"/>
  <c r="K453" i="3"/>
  <c r="N453" i="3" s="1"/>
  <c r="H453" i="3" s="1"/>
  <c r="K461" i="3"/>
  <c r="N461" i="3" s="1"/>
  <c r="H461" i="3" s="1"/>
  <c r="K477" i="3"/>
  <c r="N477" i="3" s="1"/>
  <c r="H477" i="3" s="1"/>
  <c r="K490" i="3"/>
  <c r="N490" i="3" s="1"/>
  <c r="H490" i="3" s="1"/>
  <c r="K498" i="3"/>
  <c r="N498" i="3" s="1"/>
  <c r="H498" i="3" s="1"/>
  <c r="K506" i="3"/>
  <c r="N506" i="3" s="1"/>
  <c r="H506" i="3" s="1"/>
  <c r="K514" i="3"/>
  <c r="N514" i="3" s="1"/>
  <c r="H514" i="3" s="1"/>
  <c r="K522" i="3"/>
  <c r="N522" i="3" s="1"/>
  <c r="H522" i="3" s="1"/>
  <c r="K530" i="3"/>
  <c r="N530" i="3" s="1"/>
  <c r="H530" i="3" s="1"/>
  <c r="K535" i="3"/>
  <c r="N535" i="3" s="1"/>
  <c r="H535" i="3" s="1"/>
  <c r="K551" i="3"/>
  <c r="N551" i="3" s="1"/>
  <c r="H551" i="3" s="1"/>
  <c r="K572" i="3"/>
  <c r="K591" i="3"/>
  <c r="N591" i="3" s="1"/>
  <c r="H591" i="3" s="1"/>
  <c r="K69" i="4"/>
  <c r="N69" i="4" s="1"/>
  <c r="H69" i="4" s="1"/>
  <c r="K93" i="4"/>
  <c r="N93" i="4" s="1"/>
  <c r="H93" i="4" s="1"/>
  <c r="K303" i="4"/>
  <c r="N303" i="4" s="1"/>
  <c r="H303" i="4" s="1"/>
  <c r="K311" i="4"/>
  <c r="N311" i="4" s="1"/>
  <c r="H311" i="4" s="1"/>
  <c r="K343" i="4"/>
  <c r="N343" i="4" s="1"/>
  <c r="H343" i="4" s="1"/>
  <c r="K351" i="4"/>
  <c r="N351" i="4" s="1"/>
  <c r="H351" i="4" s="1"/>
  <c r="K359" i="4"/>
  <c r="N359" i="4" s="1"/>
  <c r="H359" i="4" s="1"/>
  <c r="K367" i="4"/>
  <c r="N367" i="4" s="1"/>
  <c r="H367" i="4" s="1"/>
  <c r="K375" i="4"/>
  <c r="N375" i="4" s="1"/>
  <c r="H375" i="4" s="1"/>
  <c r="K383" i="4"/>
  <c r="N383" i="4" s="1"/>
  <c r="H383" i="4" s="1"/>
  <c r="K399" i="4"/>
  <c r="N399" i="4" s="1"/>
  <c r="H399" i="4" s="1"/>
  <c r="K407" i="4"/>
  <c r="M407" i="4" s="1"/>
  <c r="G407" i="4" s="1"/>
  <c r="K423" i="4"/>
  <c r="N423" i="4" s="1"/>
  <c r="H423" i="4" s="1"/>
  <c r="N579" i="4"/>
  <c r="H579" i="4" s="1"/>
  <c r="N587" i="4"/>
  <c r="H587" i="4" s="1"/>
  <c r="K472" i="5"/>
  <c r="N472" i="5" s="1"/>
  <c r="H472" i="5" s="1"/>
  <c r="K490" i="5"/>
  <c r="N490" i="5" s="1"/>
  <c r="H490" i="5" s="1"/>
  <c r="K345" i="3"/>
  <c r="N345" i="3" s="1"/>
  <c r="H345" i="3" s="1"/>
  <c r="K387" i="3"/>
  <c r="N387" i="3" s="1"/>
  <c r="H387" i="3" s="1"/>
  <c r="K403" i="3"/>
  <c r="N403" i="3" s="1"/>
  <c r="H403" i="3" s="1"/>
  <c r="K411" i="3"/>
  <c r="N411" i="3" s="1"/>
  <c r="H411" i="3" s="1"/>
  <c r="K440" i="3"/>
  <c r="N440" i="3" s="1"/>
  <c r="H440" i="3" s="1"/>
  <c r="K456" i="3"/>
  <c r="N456" i="3" s="1"/>
  <c r="H456" i="3" s="1"/>
  <c r="K485" i="3"/>
  <c r="N485" i="3" s="1"/>
  <c r="H485" i="3" s="1"/>
  <c r="K493" i="3"/>
  <c r="N493" i="3" s="1"/>
  <c r="H493" i="3" s="1"/>
  <c r="K501" i="3"/>
  <c r="N501" i="3" s="1"/>
  <c r="H501" i="3" s="1"/>
  <c r="K509" i="3"/>
  <c r="N509" i="3" s="1"/>
  <c r="H509" i="3" s="1"/>
  <c r="K517" i="3"/>
  <c r="N517" i="3" s="1"/>
  <c r="H517" i="3" s="1"/>
  <c r="K525" i="3"/>
  <c r="N525" i="3" s="1"/>
  <c r="H525" i="3" s="1"/>
  <c r="K32" i="4"/>
  <c r="K56" i="4"/>
  <c r="N56" i="4" s="1"/>
  <c r="H56" i="4" s="1"/>
  <c r="K64" i="4"/>
  <c r="N64" i="4" s="1"/>
  <c r="H64" i="4" s="1"/>
  <c r="K184" i="4"/>
  <c r="N184" i="4" s="1"/>
  <c r="H184" i="4" s="1"/>
  <c r="K280" i="4"/>
  <c r="N280" i="4" s="1"/>
  <c r="H280" i="4" s="1"/>
  <c r="K285" i="4"/>
  <c r="N285" i="4" s="1"/>
  <c r="H285" i="4" s="1"/>
  <c r="K290" i="4"/>
  <c r="N290" i="4" s="1"/>
  <c r="H290" i="4" s="1"/>
  <c r="K298" i="4"/>
  <c r="N298" i="4" s="1"/>
  <c r="H298" i="4" s="1"/>
  <c r="N442" i="4"/>
  <c r="H442" i="4" s="1"/>
  <c r="K540" i="4"/>
  <c r="N540" i="4" s="1"/>
  <c r="H540" i="4" s="1"/>
  <c r="N551" i="4"/>
  <c r="H551" i="4" s="1"/>
  <c r="N556" i="4"/>
  <c r="H556" i="4" s="1"/>
  <c r="N564" i="4"/>
  <c r="H564" i="4" s="1"/>
  <c r="K299" i="5"/>
  <c r="N299" i="5" s="1"/>
  <c r="H299" i="5" s="1"/>
  <c r="K307" i="5"/>
  <c r="N307" i="5" s="1"/>
  <c r="H307" i="5" s="1"/>
  <c r="K443" i="5"/>
  <c r="N443" i="5" s="1"/>
  <c r="H443" i="5" s="1"/>
  <c r="K451" i="5"/>
  <c r="N451" i="5" s="1"/>
  <c r="H451" i="5" s="1"/>
  <c r="K459" i="5"/>
  <c r="N459" i="5" s="1"/>
  <c r="H459" i="5" s="1"/>
  <c r="K485" i="5"/>
  <c r="N485" i="5" s="1"/>
  <c r="K493" i="5"/>
  <c r="N493" i="5" s="1"/>
  <c r="H493" i="5" s="1"/>
  <c r="M406" i="3"/>
  <c r="G406" i="3" s="1"/>
  <c r="N406" i="3"/>
  <c r="H406" i="3" s="1"/>
  <c r="M43" i="4"/>
  <c r="G43" i="4" s="1"/>
  <c r="N43" i="4"/>
  <c r="H43" i="4" s="1"/>
  <c r="M51" i="4"/>
  <c r="G51" i="4" s="1"/>
  <c r="N51" i="4"/>
  <c r="H51" i="4" s="1"/>
  <c r="N83" i="4"/>
  <c r="H83" i="4" s="1"/>
  <c r="N405" i="4"/>
  <c r="H405" i="4" s="1"/>
  <c r="K572" i="4"/>
  <c r="M572" i="4" s="1"/>
  <c r="G572" i="4" s="1"/>
  <c r="M286" i="5"/>
  <c r="G286" i="5" s="1"/>
  <c r="N286" i="5"/>
  <c r="H286" i="5" s="1"/>
  <c r="K340" i="3"/>
  <c r="N340" i="3" s="1"/>
  <c r="H340" i="3" s="1"/>
  <c r="N523" i="3"/>
  <c r="H523" i="3" s="1"/>
  <c r="N531" i="3"/>
  <c r="H531" i="3" s="1"/>
  <c r="K533" i="3"/>
  <c r="N533" i="3" s="1"/>
  <c r="H533" i="3" s="1"/>
  <c r="K573" i="3"/>
  <c r="K581" i="3"/>
  <c r="N581" i="3" s="1"/>
  <c r="H581" i="3" s="1"/>
  <c r="K54" i="4"/>
  <c r="N54" i="4" s="1"/>
  <c r="H54" i="4" s="1"/>
  <c r="K67" i="4"/>
  <c r="K70" i="4"/>
  <c r="N70" i="4" s="1"/>
  <c r="H70" i="4" s="1"/>
  <c r="K86" i="4"/>
  <c r="N86" i="4" s="1"/>
  <c r="H86" i="4" s="1"/>
  <c r="K304" i="4"/>
  <c r="N304" i="4" s="1"/>
  <c r="K432" i="4"/>
  <c r="K440" i="4"/>
  <c r="K538" i="4"/>
  <c r="N538" i="4" s="1"/>
  <c r="H538" i="4" s="1"/>
  <c r="K541" i="4"/>
  <c r="N541" i="4" s="1"/>
  <c r="H541" i="4" s="1"/>
  <c r="K575" i="4"/>
  <c r="K580" i="4"/>
  <c r="K596" i="4"/>
  <c r="K313" i="5"/>
  <c r="N313" i="5" s="1"/>
  <c r="K499" i="5"/>
  <c r="N499" i="5" s="1"/>
  <c r="K515" i="5"/>
  <c r="N515" i="5" s="1"/>
  <c r="H515" i="5" s="1"/>
  <c r="K523" i="5"/>
  <c r="N523" i="5" s="1"/>
  <c r="H523" i="5" s="1"/>
  <c r="K531" i="5"/>
  <c r="N531" i="5" s="1"/>
  <c r="H531" i="5" s="1"/>
  <c r="K539" i="5"/>
  <c r="N539" i="5" s="1"/>
  <c r="H539" i="5" s="1"/>
  <c r="K547" i="5"/>
  <c r="N547" i="5" s="1"/>
  <c r="H547" i="5" s="1"/>
  <c r="K555" i="5"/>
  <c r="N555" i="5" s="1"/>
  <c r="H555" i="5" s="1"/>
  <c r="K563" i="5"/>
  <c r="N563" i="5" s="1"/>
  <c r="K274" i="3"/>
  <c r="N274" i="3" s="1"/>
  <c r="H274" i="3" s="1"/>
  <c r="K361" i="3"/>
  <c r="N361" i="3" s="1"/>
  <c r="H361" i="3" s="1"/>
  <c r="K380" i="3"/>
  <c r="N380" i="3" s="1"/>
  <c r="H380" i="3" s="1"/>
  <c r="K393" i="3"/>
  <c r="N393" i="3" s="1"/>
  <c r="H393" i="3" s="1"/>
  <c r="K396" i="3"/>
  <c r="N396" i="3" s="1"/>
  <c r="H396" i="3" s="1"/>
  <c r="K404" i="3"/>
  <c r="N404" i="3" s="1"/>
  <c r="H404" i="3" s="1"/>
  <c r="K449" i="3"/>
  <c r="N449" i="3" s="1"/>
  <c r="H449" i="3" s="1"/>
  <c r="K454" i="3"/>
  <c r="N454" i="3" s="1"/>
  <c r="H454" i="3" s="1"/>
  <c r="K457" i="3"/>
  <c r="N457" i="3" s="1"/>
  <c r="H457" i="3" s="1"/>
  <c r="K568" i="3"/>
  <c r="K579" i="3"/>
  <c r="N579" i="3" s="1"/>
  <c r="H579" i="3" s="1"/>
  <c r="K595" i="3"/>
  <c r="M595" i="3" s="1"/>
  <c r="G595" i="3" s="1"/>
  <c r="K65" i="4"/>
  <c r="N65" i="4" s="1"/>
  <c r="H65" i="4" s="1"/>
  <c r="K299" i="4"/>
  <c r="N299" i="4" s="1"/>
  <c r="H299" i="4" s="1"/>
  <c r="K315" i="4"/>
  <c r="N315" i="4" s="1"/>
  <c r="H315" i="4" s="1"/>
  <c r="K339" i="4"/>
  <c r="N339" i="4" s="1"/>
  <c r="K347" i="4"/>
  <c r="N347" i="4" s="1"/>
  <c r="K355" i="4"/>
  <c r="N355" i="4" s="1"/>
  <c r="H355" i="4" s="1"/>
  <c r="K363" i="4"/>
  <c r="N363" i="4" s="1"/>
  <c r="H363" i="4" s="1"/>
  <c r="K379" i="4"/>
  <c r="N379" i="4" s="1"/>
  <c r="H379" i="4" s="1"/>
  <c r="K387" i="4"/>
  <c r="N387" i="4" s="1"/>
  <c r="H387" i="4" s="1"/>
  <c r="K395" i="4"/>
  <c r="N395" i="4" s="1"/>
  <c r="H395" i="4" s="1"/>
  <c r="K419" i="4"/>
  <c r="N419" i="4" s="1"/>
  <c r="H419" i="4" s="1"/>
  <c r="K443" i="4"/>
  <c r="N443" i="4" s="1"/>
  <c r="K451" i="4"/>
  <c r="N451" i="4" s="1"/>
  <c r="K459" i="4"/>
  <c r="N459" i="4" s="1"/>
  <c r="H459" i="4" s="1"/>
  <c r="N554" i="4"/>
  <c r="H554" i="4" s="1"/>
  <c r="N557" i="4"/>
  <c r="H557" i="4" s="1"/>
  <c r="N562" i="4"/>
  <c r="H562" i="4" s="1"/>
  <c r="N570" i="4"/>
  <c r="H570" i="4" s="1"/>
  <c r="N591" i="4"/>
  <c r="H591" i="4" s="1"/>
  <c r="N599" i="4"/>
  <c r="H599" i="4" s="1"/>
  <c r="N604" i="4"/>
  <c r="H604" i="4" s="1"/>
  <c r="N108" i="5"/>
  <c r="H108" i="5" s="1"/>
  <c r="M284" i="5"/>
  <c r="G284" i="5" s="1"/>
  <c r="N284" i="5"/>
  <c r="H284" i="5" s="1"/>
  <c r="M292" i="5"/>
  <c r="G292" i="5" s="1"/>
  <c r="N292" i="5"/>
  <c r="H292" i="5" s="1"/>
  <c r="K590" i="5"/>
  <c r="N590" i="5" s="1"/>
  <c r="H590" i="5" s="1"/>
  <c r="H135" i="3"/>
  <c r="H143" i="3"/>
  <c r="H329" i="4"/>
  <c r="H262" i="5"/>
  <c r="H270" i="5"/>
  <c r="H278" i="5"/>
  <c r="H382" i="5"/>
  <c r="X14" i="7"/>
  <c r="X22" i="7"/>
  <c r="AA22" i="7"/>
  <c r="AA14" i="7"/>
  <c r="H62" i="5"/>
  <c r="K6" i="5"/>
  <c r="M6" i="5" s="1"/>
  <c r="G6" i="5" s="1"/>
  <c r="N23" i="4"/>
  <c r="H23" i="4" s="1"/>
  <c r="H438" i="4"/>
  <c r="H446" i="4"/>
  <c r="H550" i="4"/>
  <c r="N28" i="4"/>
  <c r="H28" i="4" s="1"/>
  <c r="H552" i="4"/>
  <c r="H576" i="4"/>
  <c r="H568" i="4"/>
  <c r="K22" i="3"/>
  <c r="H599" i="3"/>
  <c r="H79" i="3"/>
  <c r="H87" i="3"/>
  <c r="H118" i="3"/>
  <c r="H582" i="3"/>
  <c r="H54" i="3"/>
  <c r="K20" i="3"/>
  <c r="K19" i="3"/>
  <c r="K17" i="3"/>
  <c r="M17" i="3" s="1"/>
  <c r="G17" i="3" s="1"/>
  <c r="K16" i="3"/>
  <c r="M16" i="3" s="1"/>
  <c r="G16" i="3" s="1"/>
  <c r="K15" i="3"/>
  <c r="M15" i="3" s="1"/>
  <c r="G15" i="3" s="1"/>
  <c r="K13" i="3"/>
  <c r="M13" i="3" s="1"/>
  <c r="G13" i="3" s="1"/>
  <c r="K12" i="3"/>
  <c r="M12" i="3" s="1"/>
  <c r="G12" i="3" s="1"/>
  <c r="K9" i="3"/>
  <c r="M9" i="3" s="1"/>
  <c r="G9" i="3" s="1"/>
  <c r="K7" i="3"/>
  <c r="K21" i="5"/>
  <c r="N21" i="5" s="1"/>
  <c r="H21" i="5" s="1"/>
  <c r="K274" i="5"/>
  <c r="M274" i="5" s="1"/>
  <c r="G274" i="5" s="1"/>
  <c r="K282" i="5"/>
  <c r="N282" i="5" s="1"/>
  <c r="K290" i="5"/>
  <c r="N290" i="5" s="1"/>
  <c r="H290" i="5" s="1"/>
  <c r="K295" i="5"/>
  <c r="K303" i="5"/>
  <c r="K353" i="5"/>
  <c r="N353" i="5" s="1"/>
  <c r="H353" i="5" s="1"/>
  <c r="K48" i="5"/>
  <c r="N48" i="5" s="1"/>
  <c r="H48" i="5" s="1"/>
  <c r="K69" i="5"/>
  <c r="N69" i="5" s="1"/>
  <c r="H69" i="5" s="1"/>
  <c r="K85" i="5"/>
  <c r="N85" i="5" s="1"/>
  <c r="K359" i="5"/>
  <c r="N359" i="5" s="1"/>
  <c r="K375" i="5"/>
  <c r="N375" i="5" s="1"/>
  <c r="H375" i="5" s="1"/>
  <c r="K8" i="5"/>
  <c r="K46" i="5"/>
  <c r="K54" i="5"/>
  <c r="K107" i="5"/>
  <c r="K115" i="5"/>
  <c r="N115" i="5" s="1"/>
  <c r="H115" i="5" s="1"/>
  <c r="K123" i="5"/>
  <c r="N123" i="5" s="1"/>
  <c r="H123" i="5" s="1"/>
  <c r="K131" i="5"/>
  <c r="N131" i="5" s="1"/>
  <c r="K139" i="5"/>
  <c r="N139" i="5" s="1"/>
  <c r="H139" i="5" s="1"/>
  <c r="K147" i="5"/>
  <c r="N147" i="5" s="1"/>
  <c r="H147" i="5" s="1"/>
  <c r="K155" i="5"/>
  <c r="K163" i="5"/>
  <c r="N163" i="5" s="1"/>
  <c r="H163" i="5" s="1"/>
  <c r="K171" i="5"/>
  <c r="N171" i="5" s="1"/>
  <c r="H171" i="5" s="1"/>
  <c r="K179" i="5"/>
  <c r="N179" i="5" s="1"/>
  <c r="H179" i="5" s="1"/>
  <c r="K187" i="5"/>
  <c r="N187" i="5" s="1"/>
  <c r="H187" i="5" s="1"/>
  <c r="K195" i="5"/>
  <c r="N195" i="5" s="1"/>
  <c r="K203" i="5"/>
  <c r="N203" i="5" s="1"/>
  <c r="H203" i="5" s="1"/>
  <c r="K211" i="5"/>
  <c r="N211" i="5" s="1"/>
  <c r="H211" i="5" s="1"/>
  <c r="K219" i="5"/>
  <c r="K227" i="5"/>
  <c r="N227" i="5" s="1"/>
  <c r="H227" i="5" s="1"/>
  <c r="K235" i="5"/>
  <c r="N235" i="5" s="1"/>
  <c r="H235" i="5" s="1"/>
  <c r="K243" i="5"/>
  <c r="N243" i="5" s="1"/>
  <c r="H243" i="5" s="1"/>
  <c r="K251" i="5"/>
  <c r="N251" i="5" s="1"/>
  <c r="H251" i="5" s="1"/>
  <c r="K484" i="5"/>
  <c r="N484" i="5" s="1"/>
  <c r="K492" i="5"/>
  <c r="N492" i="5" s="1"/>
  <c r="H492" i="5" s="1"/>
  <c r="K497" i="5"/>
  <c r="N497" i="5" s="1"/>
  <c r="H497" i="5" s="1"/>
  <c r="K507" i="5"/>
  <c r="M507" i="5" s="1"/>
  <c r="G507" i="5" s="1"/>
  <c r="K571" i="5"/>
  <c r="N571" i="5" s="1"/>
  <c r="H571" i="5" s="1"/>
  <c r="K579" i="5"/>
  <c r="N579" i="5" s="1"/>
  <c r="H579" i="5" s="1"/>
  <c r="K587" i="5"/>
  <c r="N587" i="5" s="1"/>
  <c r="H587" i="5" s="1"/>
  <c r="K595" i="5"/>
  <c r="N595" i="5" s="1"/>
  <c r="H595" i="5" s="1"/>
  <c r="K25" i="5"/>
  <c r="N25" i="5" s="1"/>
  <c r="H25" i="5" s="1"/>
  <c r="K33" i="5"/>
  <c r="N33" i="5" s="1"/>
  <c r="H33" i="5" s="1"/>
  <c r="K41" i="5"/>
  <c r="N41" i="5" s="1"/>
  <c r="H41" i="5" s="1"/>
  <c r="K49" i="5"/>
  <c r="K432" i="5"/>
  <c r="N432" i="5" s="1"/>
  <c r="H432" i="5" s="1"/>
  <c r="K440" i="5"/>
  <c r="N440" i="5" s="1"/>
  <c r="H440" i="5" s="1"/>
  <c r="K448" i="5"/>
  <c r="N448" i="5" s="1"/>
  <c r="H448" i="5" s="1"/>
  <c r="K456" i="5"/>
  <c r="N456" i="5" s="1"/>
  <c r="H456" i="5" s="1"/>
  <c r="K464" i="5"/>
  <c r="N464" i="5" s="1"/>
  <c r="K477" i="5"/>
  <c r="N477" i="5" s="1"/>
  <c r="H477" i="5" s="1"/>
  <c r="K482" i="5"/>
  <c r="N482" i="5" s="1"/>
  <c r="H482" i="5" s="1"/>
  <c r="K487" i="5"/>
  <c r="K502" i="5"/>
  <c r="N502" i="5" s="1"/>
  <c r="H502" i="5" s="1"/>
  <c r="K518" i="5"/>
  <c r="N518" i="5" s="1"/>
  <c r="H518" i="5" s="1"/>
  <c r="K598" i="5"/>
  <c r="N598" i="5" s="1"/>
  <c r="H598" i="5" s="1"/>
  <c r="K9" i="5"/>
  <c r="M9" i="5" s="1"/>
  <c r="G9" i="5" s="1"/>
  <c r="K13" i="5"/>
  <c r="M13" i="5" s="1"/>
  <c r="G13" i="5" s="1"/>
  <c r="K17" i="5"/>
  <c r="M17" i="5" s="1"/>
  <c r="G17" i="5" s="1"/>
  <c r="K20" i="5"/>
  <c r="N20" i="5" s="1"/>
  <c r="H20" i="5" s="1"/>
  <c r="K28" i="5"/>
  <c r="K36" i="5"/>
  <c r="N36" i="5" s="1"/>
  <c r="H36" i="5" s="1"/>
  <c r="K60" i="5"/>
  <c r="N60" i="5" s="1"/>
  <c r="H60" i="5" s="1"/>
  <c r="K65" i="5"/>
  <c r="N65" i="5" s="1"/>
  <c r="H65" i="5" s="1"/>
  <c r="K73" i="5"/>
  <c r="N73" i="5" s="1"/>
  <c r="H73" i="5" s="1"/>
  <c r="K81" i="5"/>
  <c r="N81" i="5" s="1"/>
  <c r="H81" i="5" s="1"/>
  <c r="K89" i="5"/>
  <c r="N89" i="5" s="1"/>
  <c r="H89" i="5" s="1"/>
  <c r="K97" i="5"/>
  <c r="N97" i="5" s="1"/>
  <c r="H97" i="5" s="1"/>
  <c r="K113" i="5"/>
  <c r="K121" i="5"/>
  <c r="N121" i="5" s="1"/>
  <c r="H121" i="5" s="1"/>
  <c r="K129" i="5"/>
  <c r="N129" i="5" s="1"/>
  <c r="H129" i="5" s="1"/>
  <c r="K137" i="5"/>
  <c r="N137" i="5" s="1"/>
  <c r="H137" i="5" s="1"/>
  <c r="K145" i="5"/>
  <c r="N145" i="5" s="1"/>
  <c r="H145" i="5" s="1"/>
  <c r="K153" i="5"/>
  <c r="N153" i="5" s="1"/>
  <c r="H153" i="5" s="1"/>
  <c r="K161" i="5"/>
  <c r="N161" i="5" s="1"/>
  <c r="H161" i="5" s="1"/>
  <c r="K169" i="5"/>
  <c r="N169" i="5" s="1"/>
  <c r="H169" i="5" s="1"/>
  <c r="K177" i="5"/>
  <c r="M177" i="5" s="1"/>
  <c r="G177" i="5" s="1"/>
  <c r="K185" i="5"/>
  <c r="N185" i="5" s="1"/>
  <c r="H185" i="5" s="1"/>
  <c r="K193" i="5"/>
  <c r="N193" i="5" s="1"/>
  <c r="H193" i="5" s="1"/>
  <c r="K201" i="5"/>
  <c r="N201" i="5" s="1"/>
  <c r="H201" i="5" s="1"/>
  <c r="K209" i="5"/>
  <c r="N209" i="5" s="1"/>
  <c r="H209" i="5" s="1"/>
  <c r="K217" i="5"/>
  <c r="N217" i="5" s="1"/>
  <c r="K225" i="5"/>
  <c r="N225" i="5" s="1"/>
  <c r="H225" i="5" s="1"/>
  <c r="K233" i="5"/>
  <c r="N233" i="5" s="1"/>
  <c r="H233" i="5" s="1"/>
  <c r="K241" i="5"/>
  <c r="K249" i="5"/>
  <c r="N249" i="5" s="1"/>
  <c r="H249" i="5" s="1"/>
  <c r="K257" i="5"/>
  <c r="N257" i="5" s="1"/>
  <c r="H257" i="5" s="1"/>
  <c r="K505" i="5"/>
  <c r="N505" i="5" s="1"/>
  <c r="H505" i="5" s="1"/>
  <c r="K34" i="4"/>
  <c r="N34" i="4" s="1"/>
  <c r="K73" i="4"/>
  <c r="N73" i="4" s="1"/>
  <c r="K81" i="4"/>
  <c r="N81" i="4" s="1"/>
  <c r="H81" i="4" s="1"/>
  <c r="K134" i="4"/>
  <c r="N134" i="4" s="1"/>
  <c r="H134" i="4" s="1"/>
  <c r="K142" i="4"/>
  <c r="N142" i="4" s="1"/>
  <c r="H142" i="4" s="1"/>
  <c r="K150" i="4"/>
  <c r="N150" i="4" s="1"/>
  <c r="H150" i="4" s="1"/>
  <c r="K158" i="4"/>
  <c r="N158" i="4" s="1"/>
  <c r="H158" i="4" s="1"/>
  <c r="K166" i="4"/>
  <c r="K182" i="4"/>
  <c r="N182" i="4" s="1"/>
  <c r="H182" i="4" s="1"/>
  <c r="K536" i="4"/>
  <c r="N536" i="4" s="1"/>
  <c r="K589" i="4"/>
  <c r="K21" i="4"/>
  <c r="K42" i="4"/>
  <c r="K418" i="4"/>
  <c r="N418" i="4" s="1"/>
  <c r="H418" i="4" s="1"/>
  <c r="K426" i="4"/>
  <c r="N426" i="4" s="1"/>
  <c r="K449" i="4"/>
  <c r="N449" i="4" s="1"/>
  <c r="H449" i="4" s="1"/>
  <c r="K457" i="4"/>
  <c r="N457" i="4" s="1"/>
  <c r="H457" i="4" s="1"/>
  <c r="K518" i="4"/>
  <c r="N518" i="4" s="1"/>
  <c r="K521" i="4"/>
  <c r="N521" i="4" s="1"/>
  <c r="H521" i="4" s="1"/>
  <c r="K526" i="4"/>
  <c r="N526" i="4" s="1"/>
  <c r="H526" i="4" s="1"/>
  <c r="K539" i="4"/>
  <c r="N539" i="4" s="1"/>
  <c r="H539" i="4" s="1"/>
  <c r="K567" i="4"/>
  <c r="K582" i="4"/>
  <c r="K592" i="4"/>
  <c r="K597" i="4"/>
  <c r="K185" i="4"/>
  <c r="N185" i="4" s="1"/>
  <c r="K48" i="4"/>
  <c r="K167" i="4"/>
  <c r="M167" i="4" s="1"/>
  <c r="G167" i="4" s="1"/>
  <c r="K183" i="4"/>
  <c r="N183" i="4" s="1"/>
  <c r="H183" i="4" s="1"/>
  <c r="K424" i="4"/>
  <c r="K600" i="4"/>
  <c r="K91" i="4"/>
  <c r="M442" i="4"/>
  <c r="G442" i="4" s="1"/>
  <c r="K555" i="4"/>
  <c r="K583" i="4"/>
  <c r="K603" i="4"/>
  <c r="M603" i="4" s="1"/>
  <c r="G603" i="4" s="1"/>
  <c r="K33" i="4"/>
  <c r="K38" i="4"/>
  <c r="K46" i="4"/>
  <c r="K59" i="4"/>
  <c r="K189" i="4"/>
  <c r="N189" i="4" s="1"/>
  <c r="H189" i="4" s="1"/>
  <c r="K269" i="4"/>
  <c r="N269" i="4" s="1"/>
  <c r="K422" i="4"/>
  <c r="K427" i="4"/>
  <c r="N427" i="4" s="1"/>
  <c r="H427" i="4" s="1"/>
  <c r="K448" i="4"/>
  <c r="N448" i="4" s="1"/>
  <c r="K453" i="4"/>
  <c r="N453" i="4" s="1"/>
  <c r="H453" i="4" s="1"/>
  <c r="K548" i="4"/>
  <c r="K558" i="4"/>
  <c r="K563" i="4"/>
  <c r="K573" i="4"/>
  <c r="K588" i="4"/>
  <c r="X94" i="7"/>
  <c r="AI94" i="7" s="1"/>
  <c r="O94" i="7" s="1"/>
  <c r="X8" i="7"/>
  <c r="R8" i="7" s="1"/>
  <c r="T8" i="7" s="1"/>
  <c r="X24" i="7"/>
  <c r="AI24" i="7" s="1"/>
  <c r="O24" i="7" s="1"/>
  <c r="X32" i="7"/>
  <c r="AI32" i="7" s="1"/>
  <c r="O32" i="7" s="1"/>
  <c r="X80" i="7"/>
  <c r="AI80" i="7" s="1"/>
  <c r="O80" i="7" s="1"/>
  <c r="X96" i="7"/>
  <c r="AI96" i="7" s="1"/>
  <c r="O96" i="7" s="1"/>
  <c r="X10" i="7"/>
  <c r="X18" i="7"/>
  <c r="X26" i="7"/>
  <c r="AI26" i="7" s="1"/>
  <c r="O26" i="7" s="1"/>
  <c r="X34" i="7"/>
  <c r="AI34" i="7" s="1"/>
  <c r="O34" i="7" s="1"/>
  <c r="X42" i="7"/>
  <c r="AI42" i="7" s="1"/>
  <c r="O42" i="7" s="1"/>
  <c r="X50" i="7"/>
  <c r="AI50" i="7" s="1"/>
  <c r="O50" i="7" s="1"/>
  <c r="X58" i="7"/>
  <c r="AI58" i="7" s="1"/>
  <c r="O58" i="7" s="1"/>
  <c r="X66" i="7"/>
  <c r="AI66" i="7" s="1"/>
  <c r="O66" i="7" s="1"/>
  <c r="X74" i="7"/>
  <c r="AI74" i="7" s="1"/>
  <c r="O74" i="7" s="1"/>
  <c r="X82" i="7"/>
  <c r="AI82" i="7" s="1"/>
  <c r="O82" i="7" s="1"/>
  <c r="X90" i="7"/>
  <c r="AI90" i="7" s="1"/>
  <c r="O90" i="7" s="1"/>
  <c r="X98" i="7"/>
  <c r="AI98" i="7" s="1"/>
  <c r="O98" i="7" s="1"/>
  <c r="X7" i="7"/>
  <c r="X15" i="7"/>
  <c r="X23" i="7"/>
  <c r="X31" i="7"/>
  <c r="AI31" i="7" s="1"/>
  <c r="O31" i="7" s="1"/>
  <c r="X39" i="7"/>
  <c r="AI39" i="7" s="1"/>
  <c r="O39" i="7" s="1"/>
  <c r="X47" i="7"/>
  <c r="AI47" i="7" s="1"/>
  <c r="O47" i="7" s="1"/>
  <c r="X55" i="7"/>
  <c r="AI55" i="7" s="1"/>
  <c r="O55" i="7" s="1"/>
  <c r="X63" i="7"/>
  <c r="AI63" i="7" s="1"/>
  <c r="O63" i="7" s="1"/>
  <c r="X71" i="7"/>
  <c r="AI71" i="7" s="1"/>
  <c r="O71" i="7" s="1"/>
  <c r="X79" i="7"/>
  <c r="AI79" i="7" s="1"/>
  <c r="O79" i="7" s="1"/>
  <c r="X87" i="7"/>
  <c r="AI87" i="7" s="1"/>
  <c r="O87" i="7" s="1"/>
  <c r="X95" i="7"/>
  <c r="AI95" i="7" s="1"/>
  <c r="O95" i="7" s="1"/>
  <c r="X54" i="7"/>
  <c r="AI54" i="7" s="1"/>
  <c r="O54" i="7" s="1"/>
  <c r="X102" i="7"/>
  <c r="AI102" i="7" s="1"/>
  <c r="O102" i="7" s="1"/>
  <c r="X40" i="7"/>
  <c r="AI40" i="7" s="1"/>
  <c r="O40" i="7" s="1"/>
  <c r="X48" i="7"/>
  <c r="AI48" i="7" s="1"/>
  <c r="O48" i="7" s="1"/>
  <c r="X56" i="7"/>
  <c r="AI56" i="7" s="1"/>
  <c r="O56" i="7" s="1"/>
  <c r="X64" i="7"/>
  <c r="AI64" i="7" s="1"/>
  <c r="O64" i="7" s="1"/>
  <c r="X72" i="7"/>
  <c r="AI72" i="7" s="1"/>
  <c r="O72" i="7" s="1"/>
  <c r="X88" i="7"/>
  <c r="AI88" i="7" s="1"/>
  <c r="O88" i="7" s="1"/>
  <c r="X104" i="7"/>
  <c r="AI104" i="7" s="1"/>
  <c r="O104" i="7" s="1"/>
  <c r="X16" i="7"/>
  <c r="X11" i="7"/>
  <c r="X19" i="7"/>
  <c r="X27" i="7"/>
  <c r="AI27" i="7" s="1"/>
  <c r="O27" i="7" s="1"/>
  <c r="X35" i="7"/>
  <c r="AI35" i="7" s="1"/>
  <c r="O35" i="7" s="1"/>
  <c r="X43" i="7"/>
  <c r="AI43" i="7" s="1"/>
  <c r="O43" i="7" s="1"/>
  <c r="X51" i="7"/>
  <c r="AI51" i="7" s="1"/>
  <c r="O51" i="7" s="1"/>
  <c r="X59" i="7"/>
  <c r="AI59" i="7" s="1"/>
  <c r="O59" i="7" s="1"/>
  <c r="X67" i="7"/>
  <c r="AI67" i="7" s="1"/>
  <c r="O67" i="7" s="1"/>
  <c r="X75" i="7"/>
  <c r="AI75" i="7" s="1"/>
  <c r="O75" i="7" s="1"/>
  <c r="X83" i="7"/>
  <c r="AI83" i="7" s="1"/>
  <c r="O83" i="7" s="1"/>
  <c r="X91" i="7"/>
  <c r="AI91" i="7" s="1"/>
  <c r="O91" i="7" s="1"/>
  <c r="X99" i="7"/>
  <c r="AI99" i="7" s="1"/>
  <c r="O99" i="7" s="1"/>
  <c r="X103" i="7"/>
  <c r="AI103" i="7" s="1"/>
  <c r="O103" i="7" s="1"/>
  <c r="X92" i="7"/>
  <c r="AI92" i="7" s="1"/>
  <c r="O92" i="7" s="1"/>
  <c r="X100" i="7"/>
  <c r="AI100" i="7" s="1"/>
  <c r="O100" i="7" s="1"/>
  <c r="M317" i="3"/>
  <c r="G317" i="3" s="1"/>
  <c r="H317" i="3"/>
  <c r="K271" i="3"/>
  <c r="N271" i="3" s="1"/>
  <c r="H271" i="3" s="1"/>
  <c r="K321" i="3"/>
  <c r="N321" i="3" s="1"/>
  <c r="H321" i="3" s="1"/>
  <c r="K344" i="3"/>
  <c r="N344" i="3" s="1"/>
  <c r="H344" i="3" s="1"/>
  <c r="M294" i="5"/>
  <c r="G294" i="5" s="1"/>
  <c r="H294" i="5"/>
  <c r="K122" i="4"/>
  <c r="K178" i="4"/>
  <c r="N178" i="4" s="1"/>
  <c r="H178" i="4" s="1"/>
  <c r="K25" i="3"/>
  <c r="N25" i="3" s="1"/>
  <c r="H25" i="3" s="1"/>
  <c r="K33" i="3"/>
  <c r="N33" i="3" s="1"/>
  <c r="H33" i="3" s="1"/>
  <c r="K46" i="3"/>
  <c r="K51" i="3"/>
  <c r="N51" i="3" s="1"/>
  <c r="H51" i="3" s="1"/>
  <c r="K71" i="3"/>
  <c r="M96" i="3"/>
  <c r="G96" i="3" s="1"/>
  <c r="K99" i="3"/>
  <c r="K107" i="3"/>
  <c r="M107" i="3" s="1"/>
  <c r="G107" i="3" s="1"/>
  <c r="K112" i="3"/>
  <c r="N112" i="3" s="1"/>
  <c r="H112" i="3" s="1"/>
  <c r="K119" i="3"/>
  <c r="N119" i="3" s="1"/>
  <c r="M123" i="3"/>
  <c r="G123" i="3" s="1"/>
  <c r="K131" i="3"/>
  <c r="K136" i="3"/>
  <c r="N136" i="3" s="1"/>
  <c r="H136" i="3" s="1"/>
  <c r="K149" i="3"/>
  <c r="N149" i="3" s="1"/>
  <c r="H149" i="3" s="1"/>
  <c r="K159" i="3"/>
  <c r="K164" i="3"/>
  <c r="N164" i="3" s="1"/>
  <c r="H164" i="3" s="1"/>
  <c r="K169" i="3"/>
  <c r="N169" i="3" s="1"/>
  <c r="H169" i="3" s="1"/>
  <c r="K174" i="3"/>
  <c r="K179" i="3"/>
  <c r="N179" i="3" s="1"/>
  <c r="H179" i="3" s="1"/>
  <c r="K184" i="3"/>
  <c r="N184" i="3" s="1"/>
  <c r="H184" i="3" s="1"/>
  <c r="K189" i="3"/>
  <c r="K199" i="3"/>
  <c r="N199" i="3" s="1"/>
  <c r="H199" i="3" s="1"/>
  <c r="K206" i="3"/>
  <c r="N206" i="3" s="1"/>
  <c r="M210" i="3"/>
  <c r="G210" i="3" s="1"/>
  <c r="K215" i="3"/>
  <c r="N215" i="3" s="1"/>
  <c r="H215" i="3" s="1"/>
  <c r="K222" i="3"/>
  <c r="N222" i="3" s="1"/>
  <c r="M226" i="3"/>
  <c r="G226" i="3" s="1"/>
  <c r="K231" i="3"/>
  <c r="N231" i="3" s="1"/>
  <c r="H231" i="3" s="1"/>
  <c r="K238" i="3"/>
  <c r="N238" i="3" s="1"/>
  <c r="M242" i="3"/>
  <c r="G242" i="3" s="1"/>
  <c r="K247" i="3"/>
  <c r="N247" i="3" s="1"/>
  <c r="H247" i="3" s="1"/>
  <c r="K254" i="3"/>
  <c r="N254" i="3" s="1"/>
  <c r="K277" i="3"/>
  <c r="N277" i="3" s="1"/>
  <c r="H277" i="3" s="1"/>
  <c r="K282" i="3"/>
  <c r="N282" i="3" s="1"/>
  <c r="H282" i="3" s="1"/>
  <c r="K287" i="3"/>
  <c r="N287" i="3" s="1"/>
  <c r="H287" i="3" s="1"/>
  <c r="K290" i="3"/>
  <c r="N290" i="3" s="1"/>
  <c r="H290" i="3" s="1"/>
  <c r="K298" i="3"/>
  <c r="K306" i="3"/>
  <c r="N306" i="3" s="1"/>
  <c r="H306" i="3" s="1"/>
  <c r="K314" i="3"/>
  <c r="K392" i="3"/>
  <c r="N392" i="3" s="1"/>
  <c r="H392" i="3" s="1"/>
  <c r="K400" i="3"/>
  <c r="N400" i="3" s="1"/>
  <c r="H400" i="3" s="1"/>
  <c r="K421" i="3"/>
  <c r="N421" i="3" s="1"/>
  <c r="H421" i="3" s="1"/>
  <c r="K434" i="3"/>
  <c r="N434" i="3" s="1"/>
  <c r="H434" i="3" s="1"/>
  <c r="K537" i="3"/>
  <c r="K592" i="3"/>
  <c r="K138" i="4"/>
  <c r="N138" i="4" s="1"/>
  <c r="H138" i="4" s="1"/>
  <c r="K170" i="4"/>
  <c r="N170" i="4" s="1"/>
  <c r="H170" i="4" s="1"/>
  <c r="M76" i="3"/>
  <c r="G76" i="3" s="1"/>
  <c r="K445" i="3"/>
  <c r="N445" i="3" s="1"/>
  <c r="H445" i="3" s="1"/>
  <c r="K162" i="4"/>
  <c r="N162" i="4" s="1"/>
  <c r="H162" i="4" s="1"/>
  <c r="K23" i="3"/>
  <c r="N23" i="3" s="1"/>
  <c r="H23" i="3" s="1"/>
  <c r="K31" i="3"/>
  <c r="N31" i="3" s="1"/>
  <c r="H31" i="3" s="1"/>
  <c r="K39" i="3"/>
  <c r="N39" i="3" s="1"/>
  <c r="H39" i="3" s="1"/>
  <c r="K267" i="3"/>
  <c r="K272" i="3"/>
  <c r="N272" i="3" s="1"/>
  <c r="H272" i="3" s="1"/>
  <c r="K154" i="4"/>
  <c r="N154" i="4" s="1"/>
  <c r="H154" i="4" s="1"/>
  <c r="K6" i="3"/>
  <c r="M6" i="3" s="1"/>
  <c r="G6" i="3" s="1"/>
  <c r="K10" i="3"/>
  <c r="M10" i="3" s="1"/>
  <c r="G10" i="3" s="1"/>
  <c r="K14" i="3"/>
  <c r="M14" i="3" s="1"/>
  <c r="G14" i="3" s="1"/>
  <c r="K18" i="3"/>
  <c r="K26" i="3"/>
  <c r="N26" i="3" s="1"/>
  <c r="H26" i="3" s="1"/>
  <c r="K34" i="3"/>
  <c r="N34" i="3" s="1"/>
  <c r="H34" i="3" s="1"/>
  <c r="K47" i="3"/>
  <c r="N47" i="3" s="1"/>
  <c r="H47" i="3" s="1"/>
  <c r="K52" i="3"/>
  <c r="N52" i="3" s="1"/>
  <c r="H52" i="3" s="1"/>
  <c r="K64" i="3"/>
  <c r="K72" i="3"/>
  <c r="N72" i="3" s="1"/>
  <c r="H72" i="3" s="1"/>
  <c r="M92" i="3"/>
  <c r="G92" i="3" s="1"/>
  <c r="K95" i="3"/>
  <c r="K100" i="3"/>
  <c r="K108" i="3"/>
  <c r="N108" i="3" s="1"/>
  <c r="K122" i="3"/>
  <c r="M122" i="3" s="1"/>
  <c r="G122" i="3" s="1"/>
  <c r="K127" i="3"/>
  <c r="K132" i="3"/>
  <c r="N132" i="3" s="1"/>
  <c r="H132" i="3" s="1"/>
  <c r="K137" i="3"/>
  <c r="K150" i="3"/>
  <c r="K155" i="3"/>
  <c r="N155" i="3" s="1"/>
  <c r="H155" i="3" s="1"/>
  <c r="K160" i="3"/>
  <c r="N160" i="3" s="1"/>
  <c r="H160" i="3" s="1"/>
  <c r="K165" i="3"/>
  <c r="N165" i="3" s="1"/>
  <c r="H165" i="3" s="1"/>
  <c r="K170" i="3"/>
  <c r="N170" i="3" s="1"/>
  <c r="K175" i="3"/>
  <c r="N175" i="3" s="1"/>
  <c r="K180" i="3"/>
  <c r="K185" i="3"/>
  <c r="K190" i="3"/>
  <c r="N190" i="3" s="1"/>
  <c r="K200" i="3"/>
  <c r="N200" i="3" s="1"/>
  <c r="K209" i="3"/>
  <c r="K216" i="3"/>
  <c r="N216" i="3" s="1"/>
  <c r="K225" i="3"/>
  <c r="K232" i="3"/>
  <c r="N232" i="3" s="1"/>
  <c r="K241" i="3"/>
  <c r="K248" i="3"/>
  <c r="N248" i="3" s="1"/>
  <c r="K257" i="3"/>
  <c r="N257" i="3" s="1"/>
  <c r="H257" i="3" s="1"/>
  <c r="K260" i="3"/>
  <c r="K265" i="3"/>
  <c r="N265" i="3" s="1"/>
  <c r="H265" i="3" s="1"/>
  <c r="K275" i="3"/>
  <c r="N275" i="3" s="1"/>
  <c r="H275" i="3" s="1"/>
  <c r="K278" i="3"/>
  <c r="N278" i="3" s="1"/>
  <c r="H278" i="3" s="1"/>
  <c r="K299" i="3"/>
  <c r="N299" i="3" s="1"/>
  <c r="H299" i="3" s="1"/>
  <c r="K472" i="3"/>
  <c r="N472" i="3" s="1"/>
  <c r="H472" i="3" s="1"/>
  <c r="K480" i="3"/>
  <c r="N480" i="3" s="1"/>
  <c r="H480" i="3" s="1"/>
  <c r="K45" i="4"/>
  <c r="K55" i="4"/>
  <c r="K281" i="4"/>
  <c r="N281" i="4" s="1"/>
  <c r="H281" i="4" s="1"/>
  <c r="K286" i="4"/>
  <c r="N286" i="4" s="1"/>
  <c r="H286" i="4" s="1"/>
  <c r="K291" i="4"/>
  <c r="N291" i="4" s="1"/>
  <c r="H291" i="4" s="1"/>
  <c r="K309" i="4"/>
  <c r="N309" i="4" s="1"/>
  <c r="H309" i="4" s="1"/>
  <c r="K314" i="4"/>
  <c r="N314" i="4" s="1"/>
  <c r="H314" i="4" s="1"/>
  <c r="K331" i="3"/>
  <c r="N331" i="3" s="1"/>
  <c r="K130" i="4"/>
  <c r="N130" i="4" s="1"/>
  <c r="H130" i="4" s="1"/>
  <c r="K146" i="4"/>
  <c r="N146" i="4" s="1"/>
  <c r="H146" i="4" s="1"/>
  <c r="K21" i="3"/>
  <c r="K29" i="3"/>
  <c r="N29" i="3" s="1"/>
  <c r="H29" i="3" s="1"/>
  <c r="K37" i="3"/>
  <c r="N37" i="3" s="1"/>
  <c r="H37" i="3" s="1"/>
  <c r="K42" i="3"/>
  <c r="K55" i="3"/>
  <c r="N55" i="3" s="1"/>
  <c r="H55" i="3" s="1"/>
  <c r="K67" i="3"/>
  <c r="K75" i="3"/>
  <c r="K80" i="3"/>
  <c r="N80" i="3" s="1"/>
  <c r="K103" i="3"/>
  <c r="M103" i="3" s="1"/>
  <c r="G103" i="3" s="1"/>
  <c r="K130" i="3"/>
  <c r="N130" i="3" s="1"/>
  <c r="K140" i="3"/>
  <c r="N140" i="3" s="1"/>
  <c r="H140" i="3" s="1"/>
  <c r="K145" i="3"/>
  <c r="K153" i="3"/>
  <c r="N153" i="3" s="1"/>
  <c r="H153" i="3" s="1"/>
  <c r="K158" i="3"/>
  <c r="N158" i="3" s="1"/>
  <c r="K195" i="3"/>
  <c r="N195" i="3" s="1"/>
  <c r="H195" i="3" s="1"/>
  <c r="K207" i="3"/>
  <c r="N207" i="3" s="1"/>
  <c r="H207" i="3" s="1"/>
  <c r="K214" i="3"/>
  <c r="N214" i="3" s="1"/>
  <c r="K223" i="3"/>
  <c r="N223" i="3" s="1"/>
  <c r="H223" i="3" s="1"/>
  <c r="K230" i="3"/>
  <c r="N230" i="3" s="1"/>
  <c r="K239" i="3"/>
  <c r="K246" i="3"/>
  <c r="N246" i="3" s="1"/>
  <c r="K255" i="3"/>
  <c r="N255" i="3" s="1"/>
  <c r="H255" i="3" s="1"/>
  <c r="K268" i="3"/>
  <c r="N268" i="3" s="1"/>
  <c r="H268" i="3" s="1"/>
  <c r="K273" i="3"/>
  <c r="N273" i="3" s="1"/>
  <c r="H273" i="3" s="1"/>
  <c r="K286" i="3"/>
  <c r="N286" i="3" s="1"/>
  <c r="H286" i="3" s="1"/>
  <c r="K294" i="3"/>
  <c r="N294" i="3" s="1"/>
  <c r="H294" i="3" s="1"/>
  <c r="K364" i="3"/>
  <c r="N364" i="3" s="1"/>
  <c r="H364" i="3" s="1"/>
  <c r="K372" i="3"/>
  <c r="K438" i="3"/>
  <c r="N438" i="3" s="1"/>
  <c r="H438" i="3" s="1"/>
  <c r="K467" i="3"/>
  <c r="N467" i="3" s="1"/>
  <c r="H467" i="3" s="1"/>
  <c r="K475" i="3"/>
  <c r="N475" i="3" s="1"/>
  <c r="H475" i="3" s="1"/>
  <c r="K583" i="3"/>
  <c r="N583" i="3" s="1"/>
  <c r="K188" i="4"/>
  <c r="N188" i="4" s="1"/>
  <c r="H188" i="4" s="1"/>
  <c r="K268" i="4"/>
  <c r="H413" i="4"/>
  <c r="M413" i="4"/>
  <c r="G413" i="4" s="1"/>
  <c r="K307" i="3"/>
  <c r="N307" i="3" s="1"/>
  <c r="H307" i="3" s="1"/>
  <c r="K319" i="3"/>
  <c r="N319" i="3" s="1"/>
  <c r="H319" i="3" s="1"/>
  <c r="K322" i="3"/>
  <c r="N322" i="3" s="1"/>
  <c r="H322" i="3" s="1"/>
  <c r="K334" i="3"/>
  <c r="N334" i="3" s="1"/>
  <c r="H334" i="3" s="1"/>
  <c r="K339" i="3"/>
  <c r="N339" i="3" s="1"/>
  <c r="H339" i="3" s="1"/>
  <c r="K342" i="3"/>
  <c r="N342" i="3" s="1"/>
  <c r="H342" i="3" s="1"/>
  <c r="K350" i="3"/>
  <c r="N350" i="3" s="1"/>
  <c r="H350" i="3" s="1"/>
  <c r="K409" i="3"/>
  <c r="K414" i="3"/>
  <c r="N414" i="3" s="1"/>
  <c r="H414" i="3" s="1"/>
  <c r="K422" i="3"/>
  <c r="N422" i="3" s="1"/>
  <c r="H422" i="3" s="1"/>
  <c r="K427" i="3"/>
  <c r="N427" i="3" s="1"/>
  <c r="H427" i="3" s="1"/>
  <c r="K432" i="3"/>
  <c r="N432" i="3" s="1"/>
  <c r="H432" i="3" s="1"/>
  <c r="K450" i="3"/>
  <c r="N450" i="3" s="1"/>
  <c r="H450" i="3" s="1"/>
  <c r="K455" i="3"/>
  <c r="N455" i="3" s="1"/>
  <c r="H455" i="3" s="1"/>
  <c r="K465" i="3"/>
  <c r="N465" i="3" s="1"/>
  <c r="H465" i="3" s="1"/>
  <c r="K473" i="3"/>
  <c r="K478" i="3"/>
  <c r="N478" i="3" s="1"/>
  <c r="H478" i="3" s="1"/>
  <c r="K483" i="3"/>
  <c r="N483" i="3" s="1"/>
  <c r="H483" i="3" s="1"/>
  <c r="K488" i="3"/>
  <c r="N488" i="3" s="1"/>
  <c r="H488" i="3" s="1"/>
  <c r="K496" i="3"/>
  <c r="N496" i="3" s="1"/>
  <c r="H496" i="3" s="1"/>
  <c r="K504" i="3"/>
  <c r="N504" i="3" s="1"/>
  <c r="H504" i="3" s="1"/>
  <c r="K512" i="3"/>
  <c r="N512" i="3" s="1"/>
  <c r="H512" i="3" s="1"/>
  <c r="K520" i="3"/>
  <c r="N520" i="3" s="1"/>
  <c r="H520" i="3" s="1"/>
  <c r="K528" i="3"/>
  <c r="K543" i="3"/>
  <c r="N543" i="3" s="1"/>
  <c r="K548" i="3"/>
  <c r="N548" i="3" s="1"/>
  <c r="H548" i="3" s="1"/>
  <c r="K561" i="3"/>
  <c r="N561" i="3" s="1"/>
  <c r="H561" i="3" s="1"/>
  <c r="K600" i="3"/>
  <c r="N600" i="3" s="1"/>
  <c r="H600" i="3" s="1"/>
  <c r="K605" i="3"/>
  <c r="N605" i="3" s="1"/>
  <c r="H605" i="3" s="1"/>
  <c r="K26" i="4"/>
  <c r="N26" i="4" s="1"/>
  <c r="K31" i="4"/>
  <c r="K36" i="4"/>
  <c r="N36" i="4" s="1"/>
  <c r="K41" i="4"/>
  <c r="K53" i="4"/>
  <c r="N53" i="4" s="1"/>
  <c r="H53" i="4" s="1"/>
  <c r="K60" i="4"/>
  <c r="N60" i="4" s="1"/>
  <c r="H60" i="4" s="1"/>
  <c r="K63" i="4"/>
  <c r="K78" i="4"/>
  <c r="K88" i="4"/>
  <c r="K133" i="4"/>
  <c r="K141" i="4"/>
  <c r="K149" i="4"/>
  <c r="K157" i="4"/>
  <c r="K165" i="4"/>
  <c r="K181" i="4"/>
  <c r="N181" i="4" s="1"/>
  <c r="H181" i="4" s="1"/>
  <c r="K191" i="4"/>
  <c r="N191" i="4" s="1"/>
  <c r="H191" i="4" s="1"/>
  <c r="K194" i="4"/>
  <c r="M194" i="4" s="1"/>
  <c r="G194" i="4" s="1"/>
  <c r="K266" i="4"/>
  <c r="N266" i="4" s="1"/>
  <c r="H266" i="4" s="1"/>
  <c r="K279" i="4"/>
  <c r="K284" i="4"/>
  <c r="N284" i="4" s="1"/>
  <c r="H284" i="4" s="1"/>
  <c r="K289" i="4"/>
  <c r="N289" i="4" s="1"/>
  <c r="H289" i="4" s="1"/>
  <c r="K297" i="4"/>
  <c r="N297" i="4" s="1"/>
  <c r="H297" i="4" s="1"/>
  <c r="K302" i="4"/>
  <c r="N302" i="4" s="1"/>
  <c r="H302" i="4" s="1"/>
  <c r="K307" i="4"/>
  <c r="N307" i="4" s="1"/>
  <c r="H307" i="4" s="1"/>
  <c r="K312" i="4"/>
  <c r="K320" i="4"/>
  <c r="N320" i="4" s="1"/>
  <c r="H320" i="4" s="1"/>
  <c r="K328" i="4"/>
  <c r="K344" i="4"/>
  <c r="N344" i="4" s="1"/>
  <c r="H344" i="4" s="1"/>
  <c r="K352" i="4"/>
  <c r="N352" i="4" s="1"/>
  <c r="H352" i="4" s="1"/>
  <c r="K360" i="4"/>
  <c r="N360" i="4" s="1"/>
  <c r="H360" i="4" s="1"/>
  <c r="K368" i="4"/>
  <c r="N368" i="4" s="1"/>
  <c r="H368" i="4" s="1"/>
  <c r="K376" i="4"/>
  <c r="N376" i="4" s="1"/>
  <c r="H376" i="4" s="1"/>
  <c r="K384" i="4"/>
  <c r="K392" i="4"/>
  <c r="N392" i="4" s="1"/>
  <c r="H392" i="4" s="1"/>
  <c r="K534" i="4"/>
  <c r="K544" i="4"/>
  <c r="K559" i="4"/>
  <c r="M434" i="4"/>
  <c r="G434" i="4" s="1"/>
  <c r="K157" i="5"/>
  <c r="K165" i="5"/>
  <c r="N165" i="5" s="1"/>
  <c r="H165" i="5" s="1"/>
  <c r="K173" i="5"/>
  <c r="N173" i="5" s="1"/>
  <c r="H173" i="5" s="1"/>
  <c r="K181" i="5"/>
  <c r="K189" i="5"/>
  <c r="N189" i="5" s="1"/>
  <c r="H189" i="5" s="1"/>
  <c r="K197" i="5"/>
  <c r="N197" i="5" s="1"/>
  <c r="H197" i="5" s="1"/>
  <c r="K205" i="5"/>
  <c r="N205" i="5" s="1"/>
  <c r="H205" i="5" s="1"/>
  <c r="K213" i="5"/>
  <c r="N213" i="5" s="1"/>
  <c r="H213" i="5" s="1"/>
  <c r="K221" i="5"/>
  <c r="M221" i="5" s="1"/>
  <c r="G221" i="5" s="1"/>
  <c r="K229" i="5"/>
  <c r="N229" i="5" s="1"/>
  <c r="H229" i="5" s="1"/>
  <c r="K237" i="5"/>
  <c r="N237" i="5" s="1"/>
  <c r="H237" i="5" s="1"/>
  <c r="K245" i="5"/>
  <c r="K253" i="5"/>
  <c r="N253" i="5" s="1"/>
  <c r="H253" i="5" s="1"/>
  <c r="K261" i="5"/>
  <c r="N261" i="5" s="1"/>
  <c r="K305" i="3"/>
  <c r="N305" i="3" s="1"/>
  <c r="H305" i="3" s="1"/>
  <c r="K327" i="3"/>
  <c r="N327" i="3" s="1"/>
  <c r="H327" i="3" s="1"/>
  <c r="K330" i="3"/>
  <c r="N330" i="3" s="1"/>
  <c r="H330" i="3" s="1"/>
  <c r="K337" i="3"/>
  <c r="N337" i="3" s="1"/>
  <c r="H337" i="3" s="1"/>
  <c r="K353" i="3"/>
  <c r="N353" i="3" s="1"/>
  <c r="H353" i="3" s="1"/>
  <c r="K363" i="3"/>
  <c r="K368" i="3"/>
  <c r="N368" i="3" s="1"/>
  <c r="H368" i="3" s="1"/>
  <c r="K386" i="3"/>
  <c r="N386" i="3" s="1"/>
  <c r="H386" i="3" s="1"/>
  <c r="K391" i="3"/>
  <c r="N391" i="3" s="1"/>
  <c r="H391" i="3" s="1"/>
  <c r="K412" i="3"/>
  <c r="N412" i="3" s="1"/>
  <c r="H412" i="3" s="1"/>
  <c r="K420" i="3"/>
  <c r="N420" i="3" s="1"/>
  <c r="H420" i="3" s="1"/>
  <c r="K425" i="3"/>
  <c r="N425" i="3" s="1"/>
  <c r="H425" i="3" s="1"/>
  <c r="K443" i="3"/>
  <c r="N443" i="3" s="1"/>
  <c r="H443" i="3" s="1"/>
  <c r="K448" i="3"/>
  <c r="K466" i="3"/>
  <c r="N466" i="3" s="1"/>
  <c r="H466" i="3" s="1"/>
  <c r="K471" i="3"/>
  <c r="N471" i="3" s="1"/>
  <c r="H471" i="3" s="1"/>
  <c r="K476" i="3"/>
  <c r="N476" i="3" s="1"/>
  <c r="H476" i="3" s="1"/>
  <c r="K486" i="3"/>
  <c r="N486" i="3" s="1"/>
  <c r="H486" i="3" s="1"/>
  <c r="K494" i="3"/>
  <c r="N494" i="3" s="1"/>
  <c r="H494" i="3" s="1"/>
  <c r="K502" i="3"/>
  <c r="N502" i="3" s="1"/>
  <c r="H502" i="3" s="1"/>
  <c r="K510" i="3"/>
  <c r="N510" i="3" s="1"/>
  <c r="H510" i="3" s="1"/>
  <c r="K518" i="3"/>
  <c r="K526" i="3"/>
  <c r="N526" i="3" s="1"/>
  <c r="H526" i="3" s="1"/>
  <c r="K541" i="3"/>
  <c r="K580" i="3"/>
  <c r="N580" i="3" s="1"/>
  <c r="H580" i="3" s="1"/>
  <c r="K586" i="3"/>
  <c r="N586" i="3" s="1"/>
  <c r="H586" i="3" s="1"/>
  <c r="K19" i="4"/>
  <c r="K24" i="4"/>
  <c r="K29" i="4"/>
  <c r="K39" i="4"/>
  <c r="K44" i="4"/>
  <c r="N44" i="4" s="1"/>
  <c r="K49" i="4"/>
  <c r="K89" i="4"/>
  <c r="N89" i="4" s="1"/>
  <c r="H89" i="4" s="1"/>
  <c r="K94" i="4"/>
  <c r="K171" i="4"/>
  <c r="M171" i="4" s="1"/>
  <c r="G171" i="4" s="1"/>
  <c r="K192" i="4"/>
  <c r="K264" i="4"/>
  <c r="N264" i="4" s="1"/>
  <c r="H264" i="4" s="1"/>
  <c r="K272" i="4"/>
  <c r="K277" i="4"/>
  <c r="N277" i="4" s="1"/>
  <c r="H277" i="4" s="1"/>
  <c r="K295" i="4"/>
  <c r="N295" i="4" s="1"/>
  <c r="H295" i="4" s="1"/>
  <c r="K300" i="4"/>
  <c r="N300" i="4" s="1"/>
  <c r="H300" i="4" s="1"/>
  <c r="K305" i="4"/>
  <c r="N305" i="4" s="1"/>
  <c r="H305" i="4" s="1"/>
  <c r="K318" i="4"/>
  <c r="N318" i="4" s="1"/>
  <c r="H318" i="4" s="1"/>
  <c r="K455" i="4"/>
  <c r="M455" i="4" s="1"/>
  <c r="G455" i="4" s="1"/>
  <c r="K527" i="4"/>
  <c r="N527" i="4" s="1"/>
  <c r="H527" i="4" s="1"/>
  <c r="K56" i="5"/>
  <c r="K22" i="5"/>
  <c r="N22" i="5" s="1"/>
  <c r="H22" i="5" s="1"/>
  <c r="K30" i="5"/>
  <c r="K38" i="5"/>
  <c r="M269" i="5"/>
  <c r="G269" i="5" s="1"/>
  <c r="H269" i="5"/>
  <c r="K303" i="3"/>
  <c r="N303" i="3" s="1"/>
  <c r="H303" i="3" s="1"/>
  <c r="K316" i="3"/>
  <c r="N316" i="3" s="1"/>
  <c r="H316" i="3" s="1"/>
  <c r="K318" i="3"/>
  <c r="K323" i="3"/>
  <c r="N323" i="3" s="1"/>
  <c r="K335" i="3"/>
  <c r="N335" i="3" s="1"/>
  <c r="H335" i="3" s="1"/>
  <c r="K338" i="3"/>
  <c r="K343" i="3"/>
  <c r="N343" i="3" s="1"/>
  <c r="H343" i="3" s="1"/>
  <c r="K346" i="3"/>
  <c r="K366" i="3"/>
  <c r="N366" i="3" s="1"/>
  <c r="H366" i="3" s="1"/>
  <c r="K374" i="3"/>
  <c r="N374" i="3" s="1"/>
  <c r="H374" i="3" s="1"/>
  <c r="K379" i="3"/>
  <c r="K384" i="3"/>
  <c r="N384" i="3" s="1"/>
  <c r="H384" i="3" s="1"/>
  <c r="K410" i="3"/>
  <c r="K418" i="3"/>
  <c r="N418" i="3" s="1"/>
  <c r="H418" i="3" s="1"/>
  <c r="K436" i="3"/>
  <c r="N436" i="3" s="1"/>
  <c r="H436" i="3" s="1"/>
  <c r="K441" i="3"/>
  <c r="N441" i="3" s="1"/>
  <c r="H441" i="3" s="1"/>
  <c r="K446" i="3"/>
  <c r="N446" i="3" s="1"/>
  <c r="H446" i="3" s="1"/>
  <c r="K459" i="3"/>
  <c r="N459" i="3" s="1"/>
  <c r="H459" i="3" s="1"/>
  <c r="K469" i="3"/>
  <c r="K492" i="3"/>
  <c r="N492" i="3" s="1"/>
  <c r="H492" i="3" s="1"/>
  <c r="K500" i="3"/>
  <c r="N500" i="3" s="1"/>
  <c r="H500" i="3" s="1"/>
  <c r="K508" i="3"/>
  <c r="N508" i="3" s="1"/>
  <c r="H508" i="3" s="1"/>
  <c r="K516" i="3"/>
  <c r="N516" i="3" s="1"/>
  <c r="H516" i="3" s="1"/>
  <c r="K524" i="3"/>
  <c r="N524" i="3" s="1"/>
  <c r="H524" i="3" s="1"/>
  <c r="K529" i="3"/>
  <c r="N529" i="3" s="1"/>
  <c r="H529" i="3" s="1"/>
  <c r="K534" i="3"/>
  <c r="N534" i="3" s="1"/>
  <c r="H534" i="3" s="1"/>
  <c r="K539" i="3"/>
  <c r="K544" i="3"/>
  <c r="N544" i="3" s="1"/>
  <c r="H544" i="3" s="1"/>
  <c r="K552" i="3"/>
  <c r="N552" i="3" s="1"/>
  <c r="H552" i="3" s="1"/>
  <c r="K557" i="3"/>
  <c r="N557" i="3" s="1"/>
  <c r="H557" i="3" s="1"/>
  <c r="K565" i="3"/>
  <c r="N565" i="3" s="1"/>
  <c r="H565" i="3" s="1"/>
  <c r="K570" i="3"/>
  <c r="N570" i="3" s="1"/>
  <c r="K575" i="3"/>
  <c r="K578" i="3"/>
  <c r="N578" i="3" s="1"/>
  <c r="H578" i="3" s="1"/>
  <c r="K584" i="3"/>
  <c r="K589" i="3"/>
  <c r="N589" i="3" s="1"/>
  <c r="H589" i="3" s="1"/>
  <c r="K594" i="3"/>
  <c r="N594" i="3" s="1"/>
  <c r="H594" i="3" s="1"/>
  <c r="K22" i="4"/>
  <c r="K27" i="4"/>
  <c r="K37" i="4"/>
  <c r="K47" i="4"/>
  <c r="K57" i="4"/>
  <c r="N57" i="4" s="1"/>
  <c r="H57" i="4" s="1"/>
  <c r="K74" i="4"/>
  <c r="K82" i="4"/>
  <c r="N82" i="4" s="1"/>
  <c r="H82" i="4" s="1"/>
  <c r="K87" i="4"/>
  <c r="K190" i="4"/>
  <c r="N190" i="4" s="1"/>
  <c r="H190" i="4" s="1"/>
  <c r="K270" i="4"/>
  <c r="N270" i="4" s="1"/>
  <c r="H270" i="4" s="1"/>
  <c r="K275" i="4"/>
  <c r="N275" i="4" s="1"/>
  <c r="H275" i="4" s="1"/>
  <c r="K293" i="4"/>
  <c r="K316" i="4"/>
  <c r="N316" i="4" s="1"/>
  <c r="H316" i="4" s="1"/>
  <c r="K435" i="4"/>
  <c r="N435" i="4" s="1"/>
  <c r="H435" i="4" s="1"/>
  <c r="K598" i="4"/>
  <c r="K16" i="5"/>
  <c r="M16" i="5" s="1"/>
  <c r="G16" i="5" s="1"/>
  <c r="K402" i="5"/>
  <c r="K410" i="5"/>
  <c r="N410" i="5" s="1"/>
  <c r="H410" i="5" s="1"/>
  <c r="K418" i="5"/>
  <c r="N418" i="5" s="1"/>
  <c r="H418" i="5" s="1"/>
  <c r="K426" i="5"/>
  <c r="K434" i="5"/>
  <c r="N434" i="5" s="1"/>
  <c r="H434" i="5" s="1"/>
  <c r="K442" i="5"/>
  <c r="N442" i="5" s="1"/>
  <c r="H442" i="5" s="1"/>
  <c r="K450" i="5"/>
  <c r="N450" i="5" s="1"/>
  <c r="H450" i="5" s="1"/>
  <c r="K458" i="5"/>
  <c r="K466" i="5"/>
  <c r="K471" i="5"/>
  <c r="N471" i="5" s="1"/>
  <c r="H471" i="5" s="1"/>
  <c r="K489" i="5"/>
  <c r="N489" i="5" s="1"/>
  <c r="H489" i="5" s="1"/>
  <c r="K504" i="5"/>
  <c r="K512" i="5"/>
  <c r="N512" i="5" s="1"/>
  <c r="H512" i="5" s="1"/>
  <c r="K520" i="5"/>
  <c r="N520" i="5" s="1"/>
  <c r="H520" i="5" s="1"/>
  <c r="K528" i="5"/>
  <c r="N528" i="5" s="1"/>
  <c r="H528" i="5" s="1"/>
  <c r="K544" i="5"/>
  <c r="K552" i="5"/>
  <c r="K560" i="5"/>
  <c r="N560" i="5" s="1"/>
  <c r="H560" i="5" s="1"/>
  <c r="K568" i="5"/>
  <c r="N568" i="5" s="1"/>
  <c r="H568" i="5" s="1"/>
  <c r="K482" i="3"/>
  <c r="K487" i="3"/>
  <c r="N487" i="3" s="1"/>
  <c r="H487" i="3" s="1"/>
  <c r="K495" i="3"/>
  <c r="N495" i="3" s="1"/>
  <c r="H495" i="3" s="1"/>
  <c r="K503" i="3"/>
  <c r="N503" i="3" s="1"/>
  <c r="H503" i="3" s="1"/>
  <c r="K511" i="3"/>
  <c r="N511" i="3" s="1"/>
  <c r="H511" i="3" s="1"/>
  <c r="K519" i="3"/>
  <c r="N519" i="3" s="1"/>
  <c r="H519" i="3" s="1"/>
  <c r="K527" i="3"/>
  <c r="K532" i="3"/>
  <c r="N532" i="3" s="1"/>
  <c r="H532" i="3" s="1"/>
  <c r="K547" i="3"/>
  <c r="K555" i="3"/>
  <c r="N555" i="3" s="1"/>
  <c r="K560" i="3"/>
  <c r="N560" i="3" s="1"/>
  <c r="H560" i="3" s="1"/>
  <c r="K604" i="3"/>
  <c r="N604" i="3" s="1"/>
  <c r="H604" i="3" s="1"/>
  <c r="K20" i="4"/>
  <c r="N20" i="4" s="1"/>
  <c r="K25" i="4"/>
  <c r="K30" i="4"/>
  <c r="K35" i="4"/>
  <c r="K40" i="4"/>
  <c r="K50" i="4"/>
  <c r="N50" i="4" s="1"/>
  <c r="K62" i="4"/>
  <c r="K90" i="4"/>
  <c r="N90" i="4" s="1"/>
  <c r="K95" i="4"/>
  <c r="K180" i="4"/>
  <c r="K273" i="4"/>
  <c r="N273" i="4" s="1"/>
  <c r="H273" i="4" s="1"/>
  <c r="K278" i="4"/>
  <c r="K283" i="4"/>
  <c r="N283" i="4" s="1"/>
  <c r="H283" i="4" s="1"/>
  <c r="K288" i="4"/>
  <c r="N288" i="4" s="1"/>
  <c r="H288" i="4" s="1"/>
  <c r="K296" i="4"/>
  <c r="N296" i="4" s="1"/>
  <c r="H296" i="4" s="1"/>
  <c r="K301" i="4"/>
  <c r="N301" i="4" s="1"/>
  <c r="H301" i="4" s="1"/>
  <c r="K306" i="4"/>
  <c r="N306" i="4" s="1"/>
  <c r="H306" i="4" s="1"/>
  <c r="K430" i="4"/>
  <c r="K528" i="4"/>
  <c r="N528" i="4" s="1"/>
  <c r="H528" i="4" s="1"/>
  <c r="K543" i="4"/>
  <c r="K304" i="5"/>
  <c r="N304" i="5" s="1"/>
  <c r="H304" i="5" s="1"/>
  <c r="K514" i="4"/>
  <c r="N514" i="4" s="1"/>
  <c r="H514" i="4" s="1"/>
  <c r="K522" i="4"/>
  <c r="N522" i="4" s="1"/>
  <c r="H522" i="4" s="1"/>
  <c r="K72" i="5"/>
  <c r="K469" i="5"/>
  <c r="K321" i="4"/>
  <c r="K326" i="4"/>
  <c r="N326" i="4" s="1"/>
  <c r="H326" i="4" s="1"/>
  <c r="K331" i="4"/>
  <c r="K334" i="4"/>
  <c r="N334" i="4" s="1"/>
  <c r="H334" i="4" s="1"/>
  <c r="K342" i="4"/>
  <c r="N342" i="4" s="1"/>
  <c r="H342" i="4" s="1"/>
  <c r="K350" i="4"/>
  <c r="N350" i="4" s="1"/>
  <c r="K358" i="4"/>
  <c r="N358" i="4" s="1"/>
  <c r="H358" i="4" s="1"/>
  <c r="K366" i="4"/>
  <c r="K374" i="4"/>
  <c r="K382" i="4"/>
  <c r="N382" i="4" s="1"/>
  <c r="H382" i="4" s="1"/>
  <c r="K390" i="4"/>
  <c r="N390" i="4" s="1"/>
  <c r="H390" i="4" s="1"/>
  <c r="K398" i="4"/>
  <c r="N398" i="4" s="1"/>
  <c r="H398" i="4" s="1"/>
  <c r="K421" i="4"/>
  <c r="N421" i="4" s="1"/>
  <c r="H421" i="4" s="1"/>
  <c r="K431" i="4"/>
  <c r="N431" i="4" s="1"/>
  <c r="H431" i="4" s="1"/>
  <c r="K436" i="4"/>
  <c r="N436" i="4" s="1"/>
  <c r="K441" i="4"/>
  <c r="K464" i="4"/>
  <c r="K472" i="4"/>
  <c r="N472" i="4" s="1"/>
  <c r="H472" i="4" s="1"/>
  <c r="K480" i="4"/>
  <c r="N480" i="4" s="1"/>
  <c r="H480" i="4" s="1"/>
  <c r="K488" i="4"/>
  <c r="N488" i="4" s="1"/>
  <c r="H488" i="4" s="1"/>
  <c r="K496" i="4"/>
  <c r="N496" i="4" s="1"/>
  <c r="H496" i="4" s="1"/>
  <c r="K504" i="4"/>
  <c r="N504" i="4" s="1"/>
  <c r="H504" i="4" s="1"/>
  <c r="K512" i="4"/>
  <c r="N512" i="4" s="1"/>
  <c r="H512" i="4" s="1"/>
  <c r="K517" i="4"/>
  <c r="N517" i="4" s="1"/>
  <c r="H517" i="4" s="1"/>
  <c r="K525" i="4"/>
  <c r="K537" i="4"/>
  <c r="N537" i="4" s="1"/>
  <c r="H537" i="4" s="1"/>
  <c r="K553" i="4"/>
  <c r="M553" i="4" s="1"/>
  <c r="G553" i="4" s="1"/>
  <c r="K569" i="4"/>
  <c r="K585" i="4"/>
  <c r="K601" i="4"/>
  <c r="K23" i="5"/>
  <c r="K31" i="5"/>
  <c r="N31" i="5" s="1"/>
  <c r="H31" i="5" s="1"/>
  <c r="K44" i="5"/>
  <c r="K52" i="5"/>
  <c r="N52" i="5" s="1"/>
  <c r="H52" i="5" s="1"/>
  <c r="K57" i="5"/>
  <c r="N57" i="5" s="1"/>
  <c r="H57" i="5" s="1"/>
  <c r="K70" i="5"/>
  <c r="K78" i="5"/>
  <c r="K86" i="5"/>
  <c r="K94" i="5"/>
  <c r="K102" i="5"/>
  <c r="K110" i="5"/>
  <c r="K118" i="5"/>
  <c r="N118" i="5" s="1"/>
  <c r="H118" i="5" s="1"/>
  <c r="K126" i="5"/>
  <c r="N126" i="5" s="1"/>
  <c r="H126" i="5" s="1"/>
  <c r="K134" i="5"/>
  <c r="N134" i="5" s="1"/>
  <c r="H134" i="5" s="1"/>
  <c r="K142" i="5"/>
  <c r="N142" i="5" s="1"/>
  <c r="H142" i="5" s="1"/>
  <c r="K150" i="5"/>
  <c r="K158" i="5"/>
  <c r="K166" i="5"/>
  <c r="N166" i="5" s="1"/>
  <c r="H166" i="5" s="1"/>
  <c r="K174" i="5"/>
  <c r="K182" i="5"/>
  <c r="N182" i="5" s="1"/>
  <c r="H182" i="5" s="1"/>
  <c r="K190" i="5"/>
  <c r="N190" i="5" s="1"/>
  <c r="H190" i="5" s="1"/>
  <c r="K198" i="5"/>
  <c r="N198" i="5" s="1"/>
  <c r="H198" i="5" s="1"/>
  <c r="K206" i="5"/>
  <c r="N206" i="5" s="1"/>
  <c r="H206" i="5" s="1"/>
  <c r="K214" i="5"/>
  <c r="K222" i="5"/>
  <c r="K230" i="5"/>
  <c r="N230" i="5" s="1"/>
  <c r="H230" i="5" s="1"/>
  <c r="K238" i="5"/>
  <c r="K246" i="5"/>
  <c r="N246" i="5" s="1"/>
  <c r="H246" i="5" s="1"/>
  <c r="K254" i="5"/>
  <c r="N254" i="5" s="1"/>
  <c r="H254" i="5" s="1"/>
  <c r="K266" i="5"/>
  <c r="K271" i="5"/>
  <c r="N271" i="5" s="1"/>
  <c r="H271" i="5" s="1"/>
  <c r="K287" i="5"/>
  <c r="K297" i="5"/>
  <c r="K310" i="5"/>
  <c r="N310" i="5" s="1"/>
  <c r="H310" i="5" s="1"/>
  <c r="K315" i="5"/>
  <c r="K360" i="5"/>
  <c r="M360" i="5" s="1"/>
  <c r="G360" i="5" s="1"/>
  <c r="K376" i="5"/>
  <c r="K379" i="5"/>
  <c r="N379" i="5" s="1"/>
  <c r="H379" i="5" s="1"/>
  <c r="K395" i="5"/>
  <c r="N395" i="5" s="1"/>
  <c r="H395" i="5" s="1"/>
  <c r="K403" i="5"/>
  <c r="K411" i="5"/>
  <c r="K419" i="5"/>
  <c r="N419" i="5" s="1"/>
  <c r="H419" i="5" s="1"/>
  <c r="K427" i="5"/>
  <c r="K435" i="5"/>
  <c r="N435" i="5" s="1"/>
  <c r="H435" i="5" s="1"/>
  <c r="K332" i="4"/>
  <c r="N332" i="4" s="1"/>
  <c r="H332" i="4" s="1"/>
  <c r="K340" i="4"/>
  <c r="N340" i="4" s="1"/>
  <c r="H340" i="4" s="1"/>
  <c r="K348" i="4"/>
  <c r="N348" i="4" s="1"/>
  <c r="H348" i="4" s="1"/>
  <c r="K356" i="4"/>
  <c r="N356" i="4" s="1"/>
  <c r="H356" i="4" s="1"/>
  <c r="K364" i="4"/>
  <c r="N364" i="4" s="1"/>
  <c r="H364" i="4" s="1"/>
  <c r="K372" i="4"/>
  <c r="K380" i="4"/>
  <c r="K388" i="4"/>
  <c r="N388" i="4" s="1"/>
  <c r="H388" i="4" s="1"/>
  <c r="K396" i="4"/>
  <c r="N396" i="4" s="1"/>
  <c r="H396" i="4" s="1"/>
  <c r="K417" i="4"/>
  <c r="N417" i="4" s="1"/>
  <c r="H417" i="4" s="1"/>
  <c r="K429" i="4"/>
  <c r="N429" i="4" s="1"/>
  <c r="H429" i="4" s="1"/>
  <c r="K439" i="4"/>
  <c r="N439" i="4" s="1"/>
  <c r="H439" i="4" s="1"/>
  <c r="K444" i="4"/>
  <c r="N444" i="4" s="1"/>
  <c r="K510" i="4"/>
  <c r="K533" i="4"/>
  <c r="K549" i="4"/>
  <c r="M549" i="4" s="1"/>
  <c r="G549" i="4" s="1"/>
  <c r="K565" i="4"/>
  <c r="K164" i="5"/>
  <c r="N164" i="5" s="1"/>
  <c r="H164" i="5" s="1"/>
  <c r="K172" i="5"/>
  <c r="N172" i="5" s="1"/>
  <c r="H172" i="5" s="1"/>
  <c r="K180" i="5"/>
  <c r="K350" i="5"/>
  <c r="K366" i="5"/>
  <c r="K385" i="5"/>
  <c r="K393" i="5"/>
  <c r="N393" i="5" s="1"/>
  <c r="H393" i="5" s="1"/>
  <c r="K401" i="5"/>
  <c r="N401" i="5" s="1"/>
  <c r="H401" i="5" s="1"/>
  <c r="K409" i="5"/>
  <c r="N409" i="5" s="1"/>
  <c r="H409" i="5" s="1"/>
  <c r="K417" i="5"/>
  <c r="N417" i="5" s="1"/>
  <c r="H417" i="5" s="1"/>
  <c r="K425" i="5"/>
  <c r="K433" i="5"/>
  <c r="K322" i="4"/>
  <c r="K454" i="4"/>
  <c r="K595" i="4"/>
  <c r="M595" i="4" s="1"/>
  <c r="G595" i="4" s="1"/>
  <c r="K7" i="5"/>
  <c r="M7" i="5" s="1"/>
  <c r="G7" i="5" s="1"/>
  <c r="K11" i="5"/>
  <c r="M11" i="5" s="1"/>
  <c r="G11" i="5" s="1"/>
  <c r="K15" i="5"/>
  <c r="K24" i="5"/>
  <c r="K58" i="5"/>
  <c r="K63" i="5"/>
  <c r="N63" i="5" s="1"/>
  <c r="H63" i="5" s="1"/>
  <c r="K71" i="5"/>
  <c r="K79" i="5"/>
  <c r="N79" i="5" s="1"/>
  <c r="H79" i="5" s="1"/>
  <c r="K87" i="5"/>
  <c r="N87" i="5" s="1"/>
  <c r="H87" i="5" s="1"/>
  <c r="K95" i="5"/>
  <c r="N95" i="5" s="1"/>
  <c r="H95" i="5" s="1"/>
  <c r="K111" i="5"/>
  <c r="N111" i="5" s="1"/>
  <c r="H111" i="5" s="1"/>
  <c r="K119" i="5"/>
  <c r="K127" i="5"/>
  <c r="K135" i="5"/>
  <c r="N135" i="5" s="1"/>
  <c r="H135" i="5" s="1"/>
  <c r="K143" i="5"/>
  <c r="K151" i="5"/>
  <c r="N151" i="5" s="1"/>
  <c r="H151" i="5" s="1"/>
  <c r="K159" i="5"/>
  <c r="N159" i="5" s="1"/>
  <c r="H159" i="5" s="1"/>
  <c r="K167" i="5"/>
  <c r="N167" i="5" s="1"/>
  <c r="H167" i="5" s="1"/>
  <c r="K175" i="5"/>
  <c r="N175" i="5" s="1"/>
  <c r="H175" i="5" s="1"/>
  <c r="K183" i="5"/>
  <c r="K191" i="5"/>
  <c r="K199" i="5"/>
  <c r="N199" i="5" s="1"/>
  <c r="H199" i="5" s="1"/>
  <c r="K207" i="5"/>
  <c r="K215" i="5"/>
  <c r="N215" i="5" s="1"/>
  <c r="H215" i="5" s="1"/>
  <c r="K223" i="5"/>
  <c r="N223" i="5" s="1"/>
  <c r="H223" i="5" s="1"/>
  <c r="K231" i="5"/>
  <c r="N231" i="5" s="1"/>
  <c r="H231" i="5" s="1"/>
  <c r="K239" i="5"/>
  <c r="N239" i="5" s="1"/>
  <c r="H239" i="5" s="1"/>
  <c r="K247" i="5"/>
  <c r="N247" i="5" s="1"/>
  <c r="H247" i="5" s="1"/>
  <c r="K255" i="5"/>
  <c r="K265" i="5"/>
  <c r="N265" i="5" s="1"/>
  <c r="K298" i="5"/>
  <c r="K306" i="5"/>
  <c r="N306" i="5" s="1"/>
  <c r="H306" i="5" s="1"/>
  <c r="K316" i="5"/>
  <c r="N316" i="5" s="1"/>
  <c r="H316" i="5" s="1"/>
  <c r="K380" i="5"/>
  <c r="K388" i="5"/>
  <c r="N388" i="5" s="1"/>
  <c r="H388" i="5" s="1"/>
  <c r="K396" i="5"/>
  <c r="N396" i="5" s="1"/>
  <c r="H396" i="5" s="1"/>
  <c r="K404" i="5"/>
  <c r="K412" i="5"/>
  <c r="N412" i="5" s="1"/>
  <c r="H412" i="5" s="1"/>
  <c r="K420" i="5"/>
  <c r="K428" i="5"/>
  <c r="N428" i="5" s="1"/>
  <c r="H428" i="5" s="1"/>
  <c r="K436" i="5"/>
  <c r="N436" i="5" s="1"/>
  <c r="H436" i="5" s="1"/>
  <c r="K444" i="5"/>
  <c r="N444" i="5" s="1"/>
  <c r="H444" i="5" s="1"/>
  <c r="K452" i="5"/>
  <c r="N452" i="5" s="1"/>
  <c r="H452" i="5" s="1"/>
  <c r="K330" i="4"/>
  <c r="N330" i="4" s="1"/>
  <c r="H330" i="4" s="1"/>
  <c r="K346" i="4"/>
  <c r="N346" i="4" s="1"/>
  <c r="H346" i="4" s="1"/>
  <c r="K354" i="4"/>
  <c r="K362" i="4"/>
  <c r="K370" i="4"/>
  <c r="N370" i="4" s="1"/>
  <c r="H370" i="4" s="1"/>
  <c r="K378" i="4"/>
  <c r="N378" i="4" s="1"/>
  <c r="H378" i="4" s="1"/>
  <c r="K386" i="4"/>
  <c r="N386" i="4" s="1"/>
  <c r="H386" i="4" s="1"/>
  <c r="K394" i="4"/>
  <c r="N394" i="4" s="1"/>
  <c r="H394" i="4" s="1"/>
  <c r="K415" i="4"/>
  <c r="N415" i="4" s="1"/>
  <c r="H415" i="4" s="1"/>
  <c r="K420" i="4"/>
  <c r="N420" i="4" s="1"/>
  <c r="K425" i="4"/>
  <c r="K437" i="4"/>
  <c r="K447" i="4"/>
  <c r="N447" i="4" s="1"/>
  <c r="H447" i="4" s="1"/>
  <c r="K452" i="4"/>
  <c r="N452" i="4" s="1"/>
  <c r="H452" i="4" s="1"/>
  <c r="K460" i="4"/>
  <c r="N460" i="4" s="1"/>
  <c r="H460" i="4" s="1"/>
  <c r="K468" i="4"/>
  <c r="N468" i="4" s="1"/>
  <c r="H468" i="4" s="1"/>
  <c r="K476" i="4"/>
  <c r="N476" i="4" s="1"/>
  <c r="H476" i="4" s="1"/>
  <c r="K484" i="4"/>
  <c r="N484" i="4" s="1"/>
  <c r="H484" i="4" s="1"/>
  <c r="K492" i="4"/>
  <c r="K500" i="4"/>
  <c r="K508" i="4"/>
  <c r="N508" i="4" s="1"/>
  <c r="H508" i="4" s="1"/>
  <c r="K529" i="4"/>
  <c r="N529" i="4" s="1"/>
  <c r="H529" i="4" s="1"/>
  <c r="K545" i="4"/>
  <c r="K561" i="4"/>
  <c r="K577" i="4"/>
  <c r="K593" i="4"/>
  <c r="K19" i="5"/>
  <c r="K27" i="5"/>
  <c r="K35" i="5"/>
  <c r="N35" i="5" s="1"/>
  <c r="H35" i="5" s="1"/>
  <c r="K66" i="5"/>
  <c r="N66" i="5" s="1"/>
  <c r="H66" i="5" s="1"/>
  <c r="K74" i="5"/>
  <c r="N74" i="5" s="1"/>
  <c r="H74" i="5" s="1"/>
  <c r="K82" i="5"/>
  <c r="N82" i="5" s="1"/>
  <c r="H82" i="5" s="1"/>
  <c r="K90" i="5"/>
  <c r="N90" i="5" s="1"/>
  <c r="H90" i="5" s="1"/>
  <c r="K98" i="5"/>
  <c r="K122" i="5"/>
  <c r="N122" i="5" s="1"/>
  <c r="H122" i="5" s="1"/>
  <c r="K130" i="5"/>
  <c r="K138" i="5"/>
  <c r="N138" i="5" s="1"/>
  <c r="H138" i="5" s="1"/>
  <c r="K146" i="5"/>
  <c r="N146" i="5" s="1"/>
  <c r="H146" i="5" s="1"/>
  <c r="K154" i="5"/>
  <c r="N154" i="5" s="1"/>
  <c r="H154" i="5" s="1"/>
  <c r="K162" i="5"/>
  <c r="N162" i="5" s="1"/>
  <c r="H162" i="5" s="1"/>
  <c r="K170" i="5"/>
  <c r="K178" i="5"/>
  <c r="K186" i="5"/>
  <c r="N186" i="5" s="1"/>
  <c r="H186" i="5" s="1"/>
  <c r="K194" i="5"/>
  <c r="K202" i="5"/>
  <c r="N202" i="5" s="1"/>
  <c r="H202" i="5" s="1"/>
  <c r="K210" i="5"/>
  <c r="N210" i="5" s="1"/>
  <c r="H210" i="5" s="1"/>
  <c r="K218" i="5"/>
  <c r="N218" i="5" s="1"/>
  <c r="H218" i="5" s="1"/>
  <c r="K226" i="5"/>
  <c r="N226" i="5" s="1"/>
  <c r="H226" i="5" s="1"/>
  <c r="K234" i="5"/>
  <c r="K242" i="5"/>
  <c r="K250" i="5"/>
  <c r="N250" i="5" s="1"/>
  <c r="H250" i="5" s="1"/>
  <c r="K258" i="5"/>
  <c r="K275" i="5"/>
  <c r="N275" i="5" s="1"/>
  <c r="H275" i="5" s="1"/>
  <c r="K301" i="5"/>
  <c r="N301" i="5" s="1"/>
  <c r="H301" i="5" s="1"/>
  <c r="K383" i="5"/>
  <c r="N383" i="5" s="1"/>
  <c r="H383" i="5" s="1"/>
  <c r="K399" i="5"/>
  <c r="N399" i="5" s="1"/>
  <c r="H399" i="5" s="1"/>
  <c r="K407" i="5"/>
  <c r="N407" i="5" s="1"/>
  <c r="H407" i="5" s="1"/>
  <c r="K415" i="5"/>
  <c r="K423" i="5"/>
  <c r="N423" i="5" s="1"/>
  <c r="H423" i="5" s="1"/>
  <c r="K431" i="5"/>
  <c r="K439" i="5"/>
  <c r="N439" i="5" s="1"/>
  <c r="H439" i="5" s="1"/>
  <c r="K447" i="5"/>
  <c r="N447" i="5" s="1"/>
  <c r="H447" i="5" s="1"/>
  <c r="K455" i="5"/>
  <c r="N455" i="5" s="1"/>
  <c r="H455" i="5" s="1"/>
  <c r="K463" i="5"/>
  <c r="N463" i="5" s="1"/>
  <c r="H463" i="5" s="1"/>
  <c r="K476" i="5"/>
  <c r="N476" i="5" s="1"/>
  <c r="H476" i="5" s="1"/>
  <c r="K481" i="5"/>
  <c r="K486" i="5"/>
  <c r="N486" i="5" s="1"/>
  <c r="H486" i="5" s="1"/>
  <c r="K509" i="5"/>
  <c r="K517" i="5"/>
  <c r="N517" i="5" s="1"/>
  <c r="H517" i="5" s="1"/>
  <c r="K525" i="5"/>
  <c r="N525" i="5" s="1"/>
  <c r="H525" i="5" s="1"/>
  <c r="K533" i="5"/>
  <c r="N533" i="5" s="1"/>
  <c r="H533" i="5" s="1"/>
  <c r="K541" i="5"/>
  <c r="N541" i="5" s="1"/>
  <c r="H541" i="5" s="1"/>
  <c r="K549" i="5"/>
  <c r="N549" i="5" s="1"/>
  <c r="H549" i="5" s="1"/>
  <c r="K557" i="5"/>
  <c r="K565" i="5"/>
  <c r="N565" i="5" s="1"/>
  <c r="H565" i="5" s="1"/>
  <c r="K498" i="5"/>
  <c r="K441" i="5"/>
  <c r="N441" i="5" s="1"/>
  <c r="H441" i="5" s="1"/>
  <c r="K449" i="5"/>
  <c r="N449" i="5" s="1"/>
  <c r="H449" i="5" s="1"/>
  <c r="K457" i="5"/>
  <c r="N457" i="5" s="1"/>
  <c r="H457" i="5" s="1"/>
  <c r="K465" i="5"/>
  <c r="N465" i="5" s="1"/>
  <c r="H465" i="5" s="1"/>
  <c r="K488" i="5"/>
  <c r="K503" i="5"/>
  <c r="K511" i="5"/>
  <c r="N511" i="5" s="1"/>
  <c r="H511" i="5" s="1"/>
  <c r="K519" i="5"/>
  <c r="K559" i="5"/>
  <c r="N559" i="5" s="1"/>
  <c r="H559" i="5" s="1"/>
  <c r="K567" i="5"/>
  <c r="N567" i="5" s="1"/>
  <c r="H567" i="5" s="1"/>
  <c r="K575" i="5"/>
  <c r="N575" i="5" s="1"/>
  <c r="H575" i="5" s="1"/>
  <c r="K583" i="5"/>
  <c r="N583" i="5" s="1"/>
  <c r="H583" i="5" s="1"/>
  <c r="K591" i="5"/>
  <c r="K599" i="5"/>
  <c r="R24" i="7"/>
  <c r="T24" i="7" s="1"/>
  <c r="Z24" i="7" s="1"/>
  <c r="N24" i="7" s="1"/>
  <c r="R32" i="7"/>
  <c r="T32" i="7" s="1"/>
  <c r="Z32" i="7" s="1"/>
  <c r="N32" i="7" s="1"/>
  <c r="R56" i="7"/>
  <c r="T56" i="7" s="1"/>
  <c r="Z56" i="7" s="1"/>
  <c r="N56" i="7" s="1"/>
  <c r="R80" i="7"/>
  <c r="T80" i="7" s="1"/>
  <c r="K460" i="5"/>
  <c r="N460" i="5" s="1"/>
  <c r="K468" i="5"/>
  <c r="K473" i="5"/>
  <c r="K491" i="5"/>
  <c r="N491" i="5" s="1"/>
  <c r="H491" i="5" s="1"/>
  <c r="K496" i="5"/>
  <c r="N496" i="5" s="1"/>
  <c r="H496" i="5" s="1"/>
  <c r="K506" i="5"/>
  <c r="M506" i="5" s="1"/>
  <c r="G506" i="5" s="1"/>
  <c r="K514" i="5"/>
  <c r="N514" i="5" s="1"/>
  <c r="H514" i="5" s="1"/>
  <c r="K522" i="5"/>
  <c r="N522" i="5" s="1"/>
  <c r="H522" i="5" s="1"/>
  <c r="K530" i="5"/>
  <c r="N530" i="5" s="1"/>
  <c r="H530" i="5" s="1"/>
  <c r="K538" i="5"/>
  <c r="K562" i="5"/>
  <c r="K570" i="5"/>
  <c r="N570" i="5" s="1"/>
  <c r="H570" i="5" s="1"/>
  <c r="K578" i="5"/>
  <c r="N578" i="5" s="1"/>
  <c r="H578" i="5" s="1"/>
  <c r="K586" i="5"/>
  <c r="K594" i="5"/>
  <c r="N594" i="5" s="1"/>
  <c r="H594" i="5" s="1"/>
  <c r="K602" i="5"/>
  <c r="N602" i="5" s="1"/>
  <c r="H602" i="5" s="1"/>
  <c r="X12" i="7"/>
  <c r="X20" i="7"/>
  <c r="X28" i="7"/>
  <c r="AI28" i="7" s="1"/>
  <c r="O28" i="7" s="1"/>
  <c r="X36" i="7"/>
  <c r="AI36" i="7" s="1"/>
  <c r="O36" i="7" s="1"/>
  <c r="X44" i="7"/>
  <c r="AI44" i="7" s="1"/>
  <c r="O44" i="7" s="1"/>
  <c r="X52" i="7"/>
  <c r="AI52" i="7" s="1"/>
  <c r="O52" i="7" s="1"/>
  <c r="X60" i="7"/>
  <c r="AI60" i="7" s="1"/>
  <c r="O60" i="7" s="1"/>
  <c r="X68" i="7"/>
  <c r="AI68" i="7" s="1"/>
  <c r="O68" i="7" s="1"/>
  <c r="X76" i="7"/>
  <c r="AI76" i="7" s="1"/>
  <c r="O76" i="7" s="1"/>
  <c r="X84" i="7"/>
  <c r="AI84" i="7" s="1"/>
  <c r="O84" i="7" s="1"/>
  <c r="X13" i="7"/>
  <c r="X21" i="7"/>
  <c r="X29" i="7"/>
  <c r="AI29" i="7" s="1"/>
  <c r="O29" i="7" s="1"/>
  <c r="X37" i="7"/>
  <c r="AI37" i="7" s="1"/>
  <c r="O37" i="7" s="1"/>
  <c r="X45" i="7"/>
  <c r="AI45" i="7" s="1"/>
  <c r="O45" i="7" s="1"/>
  <c r="X53" i="7"/>
  <c r="AI53" i="7" s="1"/>
  <c r="O53" i="7" s="1"/>
  <c r="X61" i="7"/>
  <c r="AI61" i="7" s="1"/>
  <c r="O61" i="7" s="1"/>
  <c r="X69" i="7"/>
  <c r="AI69" i="7" s="1"/>
  <c r="O69" i="7" s="1"/>
  <c r="X77" i="7"/>
  <c r="AI77" i="7" s="1"/>
  <c r="O77" i="7" s="1"/>
  <c r="X85" i="7"/>
  <c r="AI85" i="7" s="1"/>
  <c r="O85" i="7" s="1"/>
  <c r="X93" i="7"/>
  <c r="AI93" i="7" s="1"/>
  <c r="O93" i="7" s="1"/>
  <c r="X101" i="7"/>
  <c r="AI101" i="7" s="1"/>
  <c r="O101" i="7" s="1"/>
  <c r="K576" i="5"/>
  <c r="N576" i="5" s="1"/>
  <c r="H576" i="5" s="1"/>
  <c r="K584" i="5"/>
  <c r="K592" i="5"/>
  <c r="K600" i="5"/>
  <c r="X6" i="7"/>
  <c r="R6" i="7" s="1"/>
  <c r="T6" i="7" s="1"/>
  <c r="R14" i="7"/>
  <c r="T14" i="7" s="1"/>
  <c r="Z14" i="7" s="1"/>
  <c r="N14" i="7" s="1"/>
  <c r="R22" i="7"/>
  <c r="T22" i="7" s="1"/>
  <c r="R30" i="7"/>
  <c r="T30" i="7" s="1"/>
  <c r="R38" i="7"/>
  <c r="T38" i="7" s="1"/>
  <c r="R46" i="7"/>
  <c r="T46" i="7" s="1"/>
  <c r="R62" i="7"/>
  <c r="T62" i="7" s="1"/>
  <c r="R70" i="7"/>
  <c r="T70" i="7" s="1"/>
  <c r="R78" i="7"/>
  <c r="T78" i="7" s="1"/>
  <c r="R86" i="7"/>
  <c r="T86" i="7" s="1"/>
  <c r="R31" i="7"/>
  <c r="T31" i="7" s="1"/>
  <c r="R71" i="7"/>
  <c r="T71" i="7" s="1"/>
  <c r="X9" i="7"/>
  <c r="X17" i="7"/>
  <c r="X25" i="7"/>
  <c r="AI25" i="7" s="1"/>
  <c r="O25" i="7" s="1"/>
  <c r="X33" i="7"/>
  <c r="AI33" i="7" s="1"/>
  <c r="O33" i="7" s="1"/>
  <c r="X41" i="7"/>
  <c r="AI41" i="7" s="1"/>
  <c r="O41" i="7" s="1"/>
  <c r="X49" i="7"/>
  <c r="AI49" i="7" s="1"/>
  <c r="O49" i="7" s="1"/>
  <c r="X57" i="7"/>
  <c r="AI57" i="7" s="1"/>
  <c r="O57" i="7" s="1"/>
  <c r="X65" i="7"/>
  <c r="AI65" i="7" s="1"/>
  <c r="O65" i="7" s="1"/>
  <c r="X73" i="7"/>
  <c r="AI73" i="7" s="1"/>
  <c r="O73" i="7" s="1"/>
  <c r="X81" i="7"/>
  <c r="AI81" i="7" s="1"/>
  <c r="O81" i="7" s="1"/>
  <c r="X89" i="7"/>
  <c r="AI89" i="7" s="1"/>
  <c r="O89" i="7" s="1"/>
  <c r="X97" i="7"/>
  <c r="AI97" i="7" s="1"/>
  <c r="O97" i="7" s="1"/>
  <c r="X105" i="7"/>
  <c r="AI105" i="7" s="1"/>
  <c r="O105" i="7" s="1"/>
  <c r="R42" i="7"/>
  <c r="T42" i="7" s="1"/>
  <c r="K12" i="5"/>
  <c r="M12" i="5" s="1"/>
  <c r="G12" i="5" s="1"/>
  <c r="H312" i="5"/>
  <c r="M312" i="5"/>
  <c r="G312" i="5" s="1"/>
  <c r="K32" i="5"/>
  <c r="K45" i="5"/>
  <c r="K96" i="5"/>
  <c r="M108" i="5"/>
  <c r="G108" i="5" s="1"/>
  <c r="K319" i="5"/>
  <c r="N319" i="5" s="1"/>
  <c r="K325" i="5"/>
  <c r="N325" i="5" s="1"/>
  <c r="K327" i="5"/>
  <c r="N327" i="5" s="1"/>
  <c r="K333" i="5"/>
  <c r="N333" i="5" s="1"/>
  <c r="K335" i="5"/>
  <c r="N335" i="5" s="1"/>
  <c r="K341" i="5"/>
  <c r="N341" i="5" s="1"/>
  <c r="K343" i="5"/>
  <c r="N343" i="5" s="1"/>
  <c r="K354" i="5"/>
  <c r="N354" i="5" s="1"/>
  <c r="K363" i="5"/>
  <c r="K370" i="5"/>
  <c r="N370" i="5" s="1"/>
  <c r="K387" i="5"/>
  <c r="N387" i="5" s="1"/>
  <c r="H387" i="5" s="1"/>
  <c r="K358" i="5"/>
  <c r="N358" i="5" s="1"/>
  <c r="K367" i="5"/>
  <c r="K374" i="5"/>
  <c r="N374" i="5" s="1"/>
  <c r="K88" i="5"/>
  <c r="K101" i="5"/>
  <c r="N101" i="5" s="1"/>
  <c r="H101" i="5" s="1"/>
  <c r="K317" i="5"/>
  <c r="N317" i="5" s="1"/>
  <c r="K331" i="5"/>
  <c r="N331" i="5" s="1"/>
  <c r="K339" i="5"/>
  <c r="N339" i="5" s="1"/>
  <c r="K345" i="5"/>
  <c r="K349" i="5"/>
  <c r="K14" i="5"/>
  <c r="M14" i="5" s="1"/>
  <c r="G14" i="5" s="1"/>
  <c r="K18" i="5"/>
  <c r="M18" i="5" s="1"/>
  <c r="G18" i="5" s="1"/>
  <c r="K40" i="5"/>
  <c r="K53" i="5"/>
  <c r="N53" i="5" s="1"/>
  <c r="H53" i="5" s="1"/>
  <c r="K352" i="5"/>
  <c r="N352" i="5" s="1"/>
  <c r="K361" i="5"/>
  <c r="N361" i="5" s="1"/>
  <c r="H361" i="5" s="1"/>
  <c r="K368" i="5"/>
  <c r="N368" i="5" s="1"/>
  <c r="K377" i="5"/>
  <c r="K390" i="5"/>
  <c r="K467" i="5"/>
  <c r="N467" i="5" s="1"/>
  <c r="H467" i="5" s="1"/>
  <c r="K93" i="5"/>
  <c r="N93" i="5" s="1"/>
  <c r="H93" i="5" s="1"/>
  <c r="K103" i="5"/>
  <c r="N103" i="5" s="1"/>
  <c r="H103" i="5" s="1"/>
  <c r="M311" i="5"/>
  <c r="G311" i="5" s="1"/>
  <c r="K351" i="5"/>
  <c r="N351" i="5" s="1"/>
  <c r="H351" i="5" s="1"/>
  <c r="K347" i="5"/>
  <c r="N347" i="5" s="1"/>
  <c r="K365" i="5"/>
  <c r="K61" i="5"/>
  <c r="K475" i="5"/>
  <c r="N475" i="5" s="1"/>
  <c r="H475" i="5" s="1"/>
  <c r="K314" i="5"/>
  <c r="N314" i="5" s="1"/>
  <c r="H314" i="5" s="1"/>
  <c r="K322" i="5"/>
  <c r="N322" i="5" s="1"/>
  <c r="K324" i="5"/>
  <c r="N324" i="5" s="1"/>
  <c r="K330" i="5"/>
  <c r="N330" i="5" s="1"/>
  <c r="K332" i="5"/>
  <c r="N332" i="5" s="1"/>
  <c r="K338" i="5"/>
  <c r="N338" i="5" s="1"/>
  <c r="K340" i="5"/>
  <c r="N340" i="5" s="1"/>
  <c r="K346" i="5"/>
  <c r="N346" i="5" s="1"/>
  <c r="K348" i="5"/>
  <c r="N348" i="5" s="1"/>
  <c r="K357" i="5"/>
  <c r="N357" i="5" s="1"/>
  <c r="H357" i="5" s="1"/>
  <c r="K364" i="5"/>
  <c r="N364" i="5" s="1"/>
  <c r="M366" i="5"/>
  <c r="G366" i="5" s="1"/>
  <c r="K373" i="5"/>
  <c r="K29" i="5"/>
  <c r="K80" i="5"/>
  <c r="M80" i="5" s="1"/>
  <c r="G80" i="5" s="1"/>
  <c r="K37" i="5"/>
  <c r="N37" i="5" s="1"/>
  <c r="H37" i="5" s="1"/>
  <c r="K321" i="5"/>
  <c r="N321" i="5" s="1"/>
  <c r="H321" i="5" s="1"/>
  <c r="K323" i="5"/>
  <c r="N323" i="5" s="1"/>
  <c r="K329" i="5"/>
  <c r="K337" i="5"/>
  <c r="K356" i="5"/>
  <c r="N356" i="5" s="1"/>
  <c r="K372" i="5"/>
  <c r="N372" i="5" s="1"/>
  <c r="K64" i="5"/>
  <c r="N64" i="5" s="1"/>
  <c r="H64" i="5" s="1"/>
  <c r="K77" i="5"/>
  <c r="N77" i="5" s="1"/>
  <c r="H77" i="5" s="1"/>
  <c r="K320" i="5"/>
  <c r="N320" i="5" s="1"/>
  <c r="H320" i="5" s="1"/>
  <c r="K326" i="5"/>
  <c r="N326" i="5" s="1"/>
  <c r="K328" i="5"/>
  <c r="K334" i="5"/>
  <c r="N334" i="5" s="1"/>
  <c r="K336" i="5"/>
  <c r="K342" i="5"/>
  <c r="N342" i="5" s="1"/>
  <c r="K344" i="5"/>
  <c r="N344" i="5" s="1"/>
  <c r="H344" i="5" s="1"/>
  <c r="K362" i="5"/>
  <c r="N362" i="5" s="1"/>
  <c r="K371" i="5"/>
  <c r="N371" i="5" s="1"/>
  <c r="H371" i="5" s="1"/>
  <c r="K378" i="5"/>
  <c r="N378" i="5" s="1"/>
  <c r="K391" i="5"/>
  <c r="M391" i="5" s="1"/>
  <c r="G391" i="5" s="1"/>
  <c r="K9" i="4"/>
  <c r="M9" i="4" s="1"/>
  <c r="G9" i="4" s="1"/>
  <c r="K13" i="4"/>
  <c r="M13" i="4" s="1"/>
  <c r="G13" i="4" s="1"/>
  <c r="K17" i="4"/>
  <c r="M17" i="4" s="1"/>
  <c r="G17" i="4" s="1"/>
  <c r="K7" i="4"/>
  <c r="M7" i="4" s="1"/>
  <c r="G7" i="4" s="1"/>
  <c r="K11" i="4"/>
  <c r="M11" i="4" s="1"/>
  <c r="G11" i="4" s="1"/>
  <c r="K15" i="4"/>
  <c r="M15" i="4" s="1"/>
  <c r="G15" i="4" s="1"/>
  <c r="H75" i="4"/>
  <c r="M75" i="4"/>
  <c r="G75" i="4" s="1"/>
  <c r="K68" i="4"/>
  <c r="K92" i="4"/>
  <c r="K121" i="4"/>
  <c r="K129" i="4"/>
  <c r="K137" i="4"/>
  <c r="K145" i="4"/>
  <c r="K153" i="4"/>
  <c r="M153" i="4" s="1"/>
  <c r="G153" i="4" s="1"/>
  <c r="K161" i="4"/>
  <c r="M166" i="4"/>
  <c r="G166" i="4" s="1"/>
  <c r="K174" i="4"/>
  <c r="K263" i="4"/>
  <c r="N263" i="4" s="1"/>
  <c r="H263" i="4" s="1"/>
  <c r="K319" i="4"/>
  <c r="K80" i="4"/>
  <c r="N80" i="4" s="1"/>
  <c r="H80" i="4" s="1"/>
  <c r="K132" i="4"/>
  <c r="N132" i="4" s="1"/>
  <c r="H132" i="4" s="1"/>
  <c r="K140" i="4"/>
  <c r="K148" i="4"/>
  <c r="K156" i="4"/>
  <c r="N156" i="4" s="1"/>
  <c r="H156" i="4" s="1"/>
  <c r="K164" i="4"/>
  <c r="K169" i="4"/>
  <c r="K177" i="4"/>
  <c r="M424" i="4"/>
  <c r="G424" i="4" s="1"/>
  <c r="M440" i="4"/>
  <c r="G440" i="4" s="1"/>
  <c r="K516" i="4"/>
  <c r="K524" i="4"/>
  <c r="K135" i="4"/>
  <c r="K143" i="4"/>
  <c r="K151" i="4"/>
  <c r="M151" i="4" s="1"/>
  <c r="G151" i="4" s="1"/>
  <c r="K159" i="4"/>
  <c r="K172" i="4"/>
  <c r="M422" i="4"/>
  <c r="G422" i="4" s="1"/>
  <c r="M438" i="4"/>
  <c r="G438" i="4" s="1"/>
  <c r="K519" i="4"/>
  <c r="K175" i="4"/>
  <c r="M175" i="4" s="1"/>
  <c r="G175" i="4" s="1"/>
  <c r="M67" i="4"/>
  <c r="G67" i="4" s="1"/>
  <c r="K136" i="4"/>
  <c r="K144" i="4"/>
  <c r="N144" i="4" s="1"/>
  <c r="H144" i="4" s="1"/>
  <c r="K152" i="4"/>
  <c r="K160" i="4"/>
  <c r="N160" i="4" s="1"/>
  <c r="H160" i="4" s="1"/>
  <c r="K173" i="4"/>
  <c r="M173" i="4" s="1"/>
  <c r="G173" i="4" s="1"/>
  <c r="K193" i="4"/>
  <c r="N193" i="4" s="1"/>
  <c r="H193" i="4" s="1"/>
  <c r="K327" i="4"/>
  <c r="M327" i="4" s="1"/>
  <c r="G327" i="4" s="1"/>
  <c r="M432" i="4"/>
  <c r="G432" i="4" s="1"/>
  <c r="K456" i="4"/>
  <c r="N456" i="4" s="1"/>
  <c r="H456" i="4" s="1"/>
  <c r="K520" i="4"/>
  <c r="K72" i="4"/>
  <c r="N72" i="4" s="1"/>
  <c r="H72" i="4" s="1"/>
  <c r="K84" i="4"/>
  <c r="N84" i="4" s="1"/>
  <c r="H84" i="4" s="1"/>
  <c r="K123" i="4"/>
  <c r="K139" i="4"/>
  <c r="K147" i="4"/>
  <c r="K155" i="4"/>
  <c r="K163" i="4"/>
  <c r="M163" i="4" s="1"/>
  <c r="G163" i="4" s="1"/>
  <c r="K168" i="4"/>
  <c r="N168" i="4" s="1"/>
  <c r="H168" i="4" s="1"/>
  <c r="K176" i="4"/>
  <c r="N176" i="4" s="1"/>
  <c r="H176" i="4" s="1"/>
  <c r="K323" i="4"/>
  <c r="N323" i="4" s="1"/>
  <c r="M446" i="4"/>
  <c r="G446" i="4" s="1"/>
  <c r="K523" i="4"/>
  <c r="H50" i="5"/>
  <c r="M50" i="5"/>
  <c r="G50" i="5" s="1"/>
  <c r="H68" i="5"/>
  <c r="M68" i="5"/>
  <c r="G68" i="5" s="1"/>
  <c r="M73" i="5"/>
  <c r="G73" i="5" s="1"/>
  <c r="H91" i="5"/>
  <c r="M91" i="5"/>
  <c r="G91" i="5" s="1"/>
  <c r="M101" i="5"/>
  <c r="G101" i="5" s="1"/>
  <c r="M58" i="5"/>
  <c r="G58" i="5" s="1"/>
  <c r="H76" i="5"/>
  <c r="M76" i="5"/>
  <c r="G76" i="5" s="1"/>
  <c r="M81" i="5"/>
  <c r="G81" i="5" s="1"/>
  <c r="M96" i="5"/>
  <c r="G96" i="5" s="1"/>
  <c r="H99" i="5"/>
  <c r="M99" i="5"/>
  <c r="G99" i="5" s="1"/>
  <c r="H43" i="5"/>
  <c r="M43" i="5"/>
  <c r="G43" i="5" s="1"/>
  <c r="M66" i="5"/>
  <c r="G66" i="5" s="1"/>
  <c r="M89" i="5"/>
  <c r="G89" i="5" s="1"/>
  <c r="M33" i="5"/>
  <c r="G33" i="5" s="1"/>
  <c r="M48" i="5"/>
  <c r="G48" i="5" s="1"/>
  <c r="H51" i="5"/>
  <c r="M51" i="5"/>
  <c r="G51" i="5" s="1"/>
  <c r="M74" i="5"/>
  <c r="G74" i="5" s="1"/>
  <c r="M79" i="5"/>
  <c r="G79" i="5" s="1"/>
  <c r="H92" i="5"/>
  <c r="M92" i="5"/>
  <c r="G92" i="5" s="1"/>
  <c r="M109" i="5"/>
  <c r="G109" i="5" s="1"/>
  <c r="H84" i="5"/>
  <c r="M84" i="5"/>
  <c r="G84" i="5" s="1"/>
  <c r="M36" i="5"/>
  <c r="G36" i="5" s="1"/>
  <c r="H59" i="5"/>
  <c r="M59" i="5"/>
  <c r="G59" i="5" s="1"/>
  <c r="M69" i="5"/>
  <c r="G69" i="5" s="1"/>
  <c r="M82" i="5"/>
  <c r="G82" i="5" s="1"/>
  <c r="H100" i="5"/>
  <c r="M100" i="5"/>
  <c r="G100" i="5" s="1"/>
  <c r="M8" i="5"/>
  <c r="G8" i="5" s="1"/>
  <c r="M26" i="5"/>
  <c r="G26" i="5" s="1"/>
  <c r="H26" i="5"/>
  <c r="M64" i="5"/>
  <c r="G64" i="5" s="1"/>
  <c r="H67" i="5"/>
  <c r="M67" i="5"/>
  <c r="G67" i="5" s="1"/>
  <c r="M90" i="5"/>
  <c r="G90" i="5" s="1"/>
  <c r="M95" i="5"/>
  <c r="G95" i="5" s="1"/>
  <c r="M21" i="5"/>
  <c r="G21" i="5" s="1"/>
  <c r="H34" i="5"/>
  <c r="M34" i="5"/>
  <c r="G34" i="5" s="1"/>
  <c r="M39" i="5"/>
  <c r="G39" i="5" s="1"/>
  <c r="M72" i="5"/>
  <c r="G72" i="5" s="1"/>
  <c r="H75" i="5"/>
  <c r="M75" i="5"/>
  <c r="G75" i="5" s="1"/>
  <c r="H85" i="5"/>
  <c r="M15" i="5"/>
  <c r="G15" i="5" s="1"/>
  <c r="H42" i="5"/>
  <c r="M42" i="5"/>
  <c r="G42" i="5" s="1"/>
  <c r="M47" i="5"/>
  <c r="G47" i="5" s="1"/>
  <c r="M60" i="5"/>
  <c r="G60" i="5" s="1"/>
  <c r="M65" i="5"/>
  <c r="G65" i="5" s="1"/>
  <c r="H83" i="5"/>
  <c r="M83" i="5"/>
  <c r="G83" i="5" s="1"/>
  <c r="M93" i="5"/>
  <c r="G93" i="5" s="1"/>
  <c r="M30" i="5"/>
  <c r="G30" i="5" s="1"/>
  <c r="M38" i="5"/>
  <c r="G38" i="5" s="1"/>
  <c r="M54" i="5"/>
  <c r="G54" i="5" s="1"/>
  <c r="M62" i="5"/>
  <c r="G62" i="5" s="1"/>
  <c r="M70" i="5"/>
  <c r="G70" i="5" s="1"/>
  <c r="M78" i="5"/>
  <c r="G78" i="5" s="1"/>
  <c r="M102" i="5"/>
  <c r="G102" i="5" s="1"/>
  <c r="M121" i="5"/>
  <c r="G121" i="5" s="1"/>
  <c r="M129" i="5"/>
  <c r="G129" i="5" s="1"/>
  <c r="M137" i="5"/>
  <c r="G137" i="5" s="1"/>
  <c r="M145" i="5"/>
  <c r="G145" i="5" s="1"/>
  <c r="M153" i="5"/>
  <c r="G153" i="5" s="1"/>
  <c r="M161" i="5"/>
  <c r="G161" i="5" s="1"/>
  <c r="K104" i="5"/>
  <c r="N104" i="5" s="1"/>
  <c r="H116" i="5"/>
  <c r="M116" i="5"/>
  <c r="G116" i="5" s="1"/>
  <c r="H124" i="5"/>
  <c r="M124" i="5"/>
  <c r="G124" i="5" s="1"/>
  <c r="H132" i="5"/>
  <c r="M132" i="5"/>
  <c r="G132" i="5" s="1"/>
  <c r="H140" i="5"/>
  <c r="M140" i="5"/>
  <c r="G140" i="5" s="1"/>
  <c r="H148" i="5"/>
  <c r="M148" i="5"/>
  <c r="G148" i="5" s="1"/>
  <c r="H156" i="5"/>
  <c r="M156" i="5"/>
  <c r="G156" i="5" s="1"/>
  <c r="M164" i="5"/>
  <c r="G164" i="5" s="1"/>
  <c r="M172" i="5"/>
  <c r="G172" i="5" s="1"/>
  <c r="H188" i="5"/>
  <c r="M188" i="5"/>
  <c r="G188" i="5" s="1"/>
  <c r="H196" i="5"/>
  <c r="M196" i="5"/>
  <c r="G196" i="5" s="1"/>
  <c r="H204" i="5"/>
  <c r="M204" i="5"/>
  <c r="G204" i="5" s="1"/>
  <c r="H212" i="5"/>
  <c r="M212" i="5"/>
  <c r="G212" i="5" s="1"/>
  <c r="H220" i="5"/>
  <c r="M220" i="5"/>
  <c r="G220" i="5" s="1"/>
  <c r="H228" i="5"/>
  <c r="M228" i="5"/>
  <c r="G228" i="5" s="1"/>
  <c r="H236" i="5"/>
  <c r="M236" i="5"/>
  <c r="G236" i="5" s="1"/>
  <c r="H244" i="5"/>
  <c r="M244" i="5"/>
  <c r="G244" i="5" s="1"/>
  <c r="H252" i="5"/>
  <c r="M252" i="5"/>
  <c r="G252" i="5" s="1"/>
  <c r="M275" i="5"/>
  <c r="G275" i="5" s="1"/>
  <c r="K106" i="5"/>
  <c r="N106" i="5" s="1"/>
  <c r="K114" i="5"/>
  <c r="N114" i="5" s="1"/>
  <c r="M154" i="5"/>
  <c r="G154" i="5" s="1"/>
  <c r="M162" i="5"/>
  <c r="G162" i="5" s="1"/>
  <c r="M218" i="5"/>
  <c r="G218" i="5" s="1"/>
  <c r="M226" i="5"/>
  <c r="G226" i="5" s="1"/>
  <c r="M250" i="5"/>
  <c r="G250" i="5" s="1"/>
  <c r="M117" i="5"/>
  <c r="G117" i="5" s="1"/>
  <c r="M141" i="5"/>
  <c r="G141" i="5" s="1"/>
  <c r="M149" i="5"/>
  <c r="G149" i="5" s="1"/>
  <c r="M290" i="5"/>
  <c r="G290" i="5" s="1"/>
  <c r="M111" i="5"/>
  <c r="G111" i="5" s="1"/>
  <c r="H120" i="5"/>
  <c r="M120" i="5"/>
  <c r="G120" i="5" s="1"/>
  <c r="H128" i="5"/>
  <c r="M128" i="5"/>
  <c r="G128" i="5" s="1"/>
  <c r="H136" i="5"/>
  <c r="M136" i="5"/>
  <c r="G136" i="5" s="1"/>
  <c r="H144" i="5"/>
  <c r="M144" i="5"/>
  <c r="G144" i="5" s="1"/>
  <c r="M152" i="5"/>
  <c r="G152" i="5" s="1"/>
  <c r="M160" i="5"/>
  <c r="G160" i="5" s="1"/>
  <c r="H184" i="5"/>
  <c r="M184" i="5"/>
  <c r="G184" i="5" s="1"/>
  <c r="H192" i="5"/>
  <c r="M192" i="5"/>
  <c r="G192" i="5" s="1"/>
  <c r="H200" i="5"/>
  <c r="M200" i="5"/>
  <c r="G200" i="5" s="1"/>
  <c r="H208" i="5"/>
  <c r="M208" i="5"/>
  <c r="G208" i="5" s="1"/>
  <c r="M216" i="5"/>
  <c r="G216" i="5" s="1"/>
  <c r="M224" i="5"/>
  <c r="G224" i="5" s="1"/>
  <c r="H248" i="5"/>
  <c r="M248" i="5"/>
  <c r="G248" i="5" s="1"/>
  <c r="H256" i="5"/>
  <c r="M256" i="5"/>
  <c r="G256" i="5" s="1"/>
  <c r="M107" i="5"/>
  <c r="G107" i="5" s="1"/>
  <c r="M167" i="5"/>
  <c r="G167" i="5" s="1"/>
  <c r="K105" i="5"/>
  <c r="N105" i="5" s="1"/>
  <c r="M115" i="5"/>
  <c r="G115" i="5" s="1"/>
  <c r="H131" i="5"/>
  <c r="M131" i="5"/>
  <c r="G131" i="5" s="1"/>
  <c r="M139" i="5"/>
  <c r="G139" i="5" s="1"/>
  <c r="M163" i="5"/>
  <c r="G163" i="5" s="1"/>
  <c r="M271" i="5"/>
  <c r="G271" i="5" s="1"/>
  <c r="M126" i="5"/>
  <c r="G126" i="5" s="1"/>
  <c r="M134" i="5"/>
  <c r="G134" i="5" s="1"/>
  <c r="M158" i="5"/>
  <c r="G158" i="5" s="1"/>
  <c r="M182" i="5"/>
  <c r="G182" i="5" s="1"/>
  <c r="M198" i="5"/>
  <c r="G198" i="5" s="1"/>
  <c r="K302" i="5"/>
  <c r="N302" i="5" s="1"/>
  <c r="K259" i="5"/>
  <c r="N259" i="5" s="1"/>
  <c r="M282" i="5"/>
  <c r="G282" i="5" s="1"/>
  <c r="H282" i="5"/>
  <c r="M171" i="5"/>
  <c r="G171" i="5" s="1"/>
  <c r="M173" i="5"/>
  <c r="G173" i="5" s="1"/>
  <c r="M179" i="5"/>
  <c r="G179" i="5" s="1"/>
  <c r="M185" i="5"/>
  <c r="G185" i="5" s="1"/>
  <c r="M189" i="5"/>
  <c r="G189" i="5" s="1"/>
  <c r="M193" i="5"/>
  <c r="G193" i="5" s="1"/>
  <c r="H195" i="5"/>
  <c r="M195" i="5"/>
  <c r="G195" i="5" s="1"/>
  <c r="M197" i="5"/>
  <c r="G197" i="5" s="1"/>
  <c r="M199" i="5"/>
  <c r="G199" i="5" s="1"/>
  <c r="M201" i="5"/>
  <c r="G201" i="5" s="1"/>
  <c r="M203" i="5"/>
  <c r="G203" i="5" s="1"/>
  <c r="M205" i="5"/>
  <c r="G205" i="5" s="1"/>
  <c r="M209" i="5"/>
  <c r="G209" i="5" s="1"/>
  <c r="M211" i="5"/>
  <c r="G211" i="5" s="1"/>
  <c r="M213" i="5"/>
  <c r="G213" i="5" s="1"/>
  <c r="H217" i="5"/>
  <c r="M217" i="5"/>
  <c r="G217" i="5" s="1"/>
  <c r="M225" i="5"/>
  <c r="G225" i="5" s="1"/>
  <c r="M227" i="5"/>
  <c r="G227" i="5" s="1"/>
  <c r="M229" i="5"/>
  <c r="G229" i="5" s="1"/>
  <c r="M231" i="5"/>
  <c r="G231" i="5" s="1"/>
  <c r="M235" i="5"/>
  <c r="G235" i="5" s="1"/>
  <c r="M237" i="5"/>
  <c r="G237" i="5" s="1"/>
  <c r="M239" i="5"/>
  <c r="G239" i="5" s="1"/>
  <c r="M243" i="5"/>
  <c r="G243" i="5" s="1"/>
  <c r="M247" i="5"/>
  <c r="G247" i="5" s="1"/>
  <c r="M249" i="5"/>
  <c r="G249" i="5" s="1"/>
  <c r="M255" i="5"/>
  <c r="G255" i="5" s="1"/>
  <c r="M257" i="5"/>
  <c r="G257" i="5" s="1"/>
  <c r="M293" i="5"/>
  <c r="G293" i="5" s="1"/>
  <c r="H293" i="5"/>
  <c r="H300" i="5"/>
  <c r="M300" i="5"/>
  <c r="G300" i="5" s="1"/>
  <c r="K263" i="5"/>
  <c r="N263" i="5" s="1"/>
  <c r="K285" i="5"/>
  <c r="N285" i="5" s="1"/>
  <c r="H308" i="5"/>
  <c r="M308" i="5"/>
  <c r="G308" i="5" s="1"/>
  <c r="K267" i="5"/>
  <c r="N267" i="5" s="1"/>
  <c r="K279" i="5"/>
  <c r="N279" i="5" s="1"/>
  <c r="H359" i="5"/>
  <c r="M359" i="5"/>
  <c r="G359" i="5" s="1"/>
  <c r="M375" i="5"/>
  <c r="G375" i="5" s="1"/>
  <c r="M383" i="5"/>
  <c r="G383" i="5" s="1"/>
  <c r="H480" i="5"/>
  <c r="M480" i="5"/>
  <c r="G480" i="5" s="1"/>
  <c r="M262" i="5"/>
  <c r="G262" i="5" s="1"/>
  <c r="M266" i="5"/>
  <c r="G266" i="5" s="1"/>
  <c r="M270" i="5"/>
  <c r="G270" i="5" s="1"/>
  <c r="K273" i="5"/>
  <c r="N273" i="5" s="1"/>
  <c r="K277" i="5"/>
  <c r="N277" i="5" s="1"/>
  <c r="M278" i="5"/>
  <c r="G278" i="5" s="1"/>
  <c r="K281" i="5"/>
  <c r="N281" i="5" s="1"/>
  <c r="K289" i="5"/>
  <c r="N289" i="5" s="1"/>
  <c r="K305" i="5"/>
  <c r="N305" i="5" s="1"/>
  <c r="H318" i="5"/>
  <c r="M318" i="5"/>
  <c r="G318" i="5" s="1"/>
  <c r="M344" i="5"/>
  <c r="G344" i="5" s="1"/>
  <c r="H355" i="5"/>
  <c r="M355" i="5"/>
  <c r="G355" i="5" s="1"/>
  <c r="M310" i="5"/>
  <c r="G310" i="5" s="1"/>
  <c r="H313" i="5"/>
  <c r="M313" i="5"/>
  <c r="G313" i="5" s="1"/>
  <c r="M353" i="5"/>
  <c r="G353" i="5" s="1"/>
  <c r="H369" i="5"/>
  <c r="M369" i="5"/>
  <c r="G369" i="5" s="1"/>
  <c r="H381" i="5"/>
  <c r="M381" i="5"/>
  <c r="G381" i="5" s="1"/>
  <c r="K260" i="5"/>
  <c r="N260" i="5" s="1"/>
  <c r="K264" i="5"/>
  <c r="N264" i="5" s="1"/>
  <c r="K268" i="5"/>
  <c r="N268" i="5" s="1"/>
  <c r="K272" i="5"/>
  <c r="N272" i="5" s="1"/>
  <c r="K276" i="5"/>
  <c r="N276" i="5" s="1"/>
  <c r="K280" i="5"/>
  <c r="N280" i="5" s="1"/>
  <c r="K283" i="5"/>
  <c r="N283" i="5" s="1"/>
  <c r="K291" i="5"/>
  <c r="N291" i="5" s="1"/>
  <c r="M351" i="5"/>
  <c r="G351" i="5" s="1"/>
  <c r="K288" i="5"/>
  <c r="N288" i="5" s="1"/>
  <c r="K296" i="5"/>
  <c r="N296" i="5" s="1"/>
  <c r="K309" i="5"/>
  <c r="N309" i="5" s="1"/>
  <c r="M379" i="5"/>
  <c r="G379" i="5" s="1"/>
  <c r="H392" i="5"/>
  <c r="M392" i="5"/>
  <c r="G392" i="5" s="1"/>
  <c r="M400" i="5"/>
  <c r="G400" i="5" s="1"/>
  <c r="M408" i="5"/>
  <c r="G408" i="5" s="1"/>
  <c r="H416" i="5"/>
  <c r="H424" i="5"/>
  <c r="M424" i="5"/>
  <c r="G424" i="5" s="1"/>
  <c r="M432" i="5"/>
  <c r="G432" i="5" s="1"/>
  <c r="M440" i="5"/>
  <c r="G440" i="5" s="1"/>
  <c r="M448" i="5"/>
  <c r="G448" i="5" s="1"/>
  <c r="H474" i="5"/>
  <c r="M474" i="5"/>
  <c r="G474" i="5" s="1"/>
  <c r="M388" i="5"/>
  <c r="G388" i="5" s="1"/>
  <c r="H398" i="5"/>
  <c r="M398" i="5"/>
  <c r="G398" i="5" s="1"/>
  <c r="H406" i="5"/>
  <c r="M406" i="5"/>
  <c r="G406" i="5" s="1"/>
  <c r="H414" i="5"/>
  <c r="M414" i="5"/>
  <c r="G414" i="5" s="1"/>
  <c r="H422" i="5"/>
  <c r="M422" i="5"/>
  <c r="G422" i="5" s="1"/>
  <c r="H430" i="5"/>
  <c r="M430" i="5"/>
  <c r="G430" i="5" s="1"/>
  <c r="H438" i="5"/>
  <c r="M438" i="5"/>
  <c r="G438" i="5" s="1"/>
  <c r="H446" i="5"/>
  <c r="M446" i="5"/>
  <c r="G446" i="5" s="1"/>
  <c r="H454" i="5"/>
  <c r="M454" i="5"/>
  <c r="G454" i="5" s="1"/>
  <c r="H462" i="5"/>
  <c r="M462" i="5"/>
  <c r="G462" i="5" s="1"/>
  <c r="M472" i="5"/>
  <c r="G472" i="5" s="1"/>
  <c r="H588" i="5"/>
  <c r="M588" i="5"/>
  <c r="G588" i="5" s="1"/>
  <c r="H604" i="5"/>
  <c r="M604" i="5"/>
  <c r="G604" i="5" s="1"/>
  <c r="H500" i="5"/>
  <c r="M500" i="5"/>
  <c r="G500" i="5" s="1"/>
  <c r="H384" i="5"/>
  <c r="M384" i="5"/>
  <c r="G384" i="5" s="1"/>
  <c r="M396" i="5"/>
  <c r="G396" i="5" s="1"/>
  <c r="M428" i="5"/>
  <c r="G428" i="5" s="1"/>
  <c r="M444" i="5"/>
  <c r="G444" i="5" s="1"/>
  <c r="H460" i="5"/>
  <c r="M460" i="5"/>
  <c r="G460" i="5" s="1"/>
  <c r="M386" i="5"/>
  <c r="G386" i="5" s="1"/>
  <c r="M380" i="5"/>
  <c r="G380" i="5" s="1"/>
  <c r="M382" i="5"/>
  <c r="G382" i="5" s="1"/>
  <c r="H389" i="5"/>
  <c r="M389" i="5"/>
  <c r="G389" i="5" s="1"/>
  <c r="M426" i="5"/>
  <c r="G426" i="5" s="1"/>
  <c r="M442" i="5"/>
  <c r="G442" i="5" s="1"/>
  <c r="M450" i="5"/>
  <c r="G450" i="5" s="1"/>
  <c r="H524" i="5"/>
  <c r="M524" i="5"/>
  <c r="G524" i="5" s="1"/>
  <c r="H540" i="5"/>
  <c r="M540" i="5"/>
  <c r="G540" i="5" s="1"/>
  <c r="M394" i="5"/>
  <c r="G394" i="5" s="1"/>
  <c r="H478" i="5"/>
  <c r="M478" i="5"/>
  <c r="G478" i="5" s="1"/>
  <c r="H464" i="5"/>
  <c r="M464" i="5"/>
  <c r="G464" i="5" s="1"/>
  <c r="M469" i="5"/>
  <c r="G469" i="5" s="1"/>
  <c r="H495" i="5"/>
  <c r="M495" i="5"/>
  <c r="G495" i="5" s="1"/>
  <c r="H537" i="5"/>
  <c r="M537" i="5"/>
  <c r="G537" i="5" s="1"/>
  <c r="H601" i="5"/>
  <c r="M601" i="5"/>
  <c r="G601" i="5" s="1"/>
  <c r="M465" i="5"/>
  <c r="G465" i="5" s="1"/>
  <c r="M509" i="5"/>
  <c r="G509" i="5" s="1"/>
  <c r="M553" i="5"/>
  <c r="G553" i="5" s="1"/>
  <c r="M395" i="5"/>
  <c r="G395" i="5" s="1"/>
  <c r="H397" i="5"/>
  <c r="M397" i="5"/>
  <c r="G397" i="5" s="1"/>
  <c r="M399" i="5"/>
  <c r="G399" i="5" s="1"/>
  <c r="H405" i="5"/>
  <c r="M405" i="5"/>
  <c r="G405" i="5" s="1"/>
  <c r="M409" i="5"/>
  <c r="G409" i="5" s="1"/>
  <c r="H413" i="5"/>
  <c r="M413" i="5"/>
  <c r="G413" i="5" s="1"/>
  <c r="M415" i="5"/>
  <c r="G415" i="5" s="1"/>
  <c r="M417" i="5"/>
  <c r="G417" i="5" s="1"/>
  <c r="M419" i="5"/>
  <c r="G419" i="5" s="1"/>
  <c r="H421" i="5"/>
  <c r="M421" i="5"/>
  <c r="G421" i="5" s="1"/>
  <c r="M423" i="5"/>
  <c r="G423" i="5" s="1"/>
  <c r="H429" i="5"/>
  <c r="M429" i="5"/>
  <c r="G429" i="5" s="1"/>
  <c r="H437" i="5"/>
  <c r="M437" i="5"/>
  <c r="G437" i="5" s="1"/>
  <c r="M443" i="5"/>
  <c r="G443" i="5" s="1"/>
  <c r="H445" i="5"/>
  <c r="M445" i="5"/>
  <c r="G445" i="5" s="1"/>
  <c r="M451" i="5"/>
  <c r="G451" i="5" s="1"/>
  <c r="H453" i="5"/>
  <c r="M453" i="5"/>
  <c r="G453" i="5" s="1"/>
  <c r="M455" i="5"/>
  <c r="G455" i="5" s="1"/>
  <c r="M457" i="5"/>
  <c r="G457" i="5" s="1"/>
  <c r="M459" i="5"/>
  <c r="G459" i="5" s="1"/>
  <c r="M461" i="5"/>
  <c r="G461" i="5" s="1"/>
  <c r="M481" i="5"/>
  <c r="G481" i="5" s="1"/>
  <c r="M492" i="5"/>
  <c r="G492" i="5" s="1"/>
  <c r="M502" i="5"/>
  <c r="G502" i="5" s="1"/>
  <c r="H556" i="5"/>
  <c r="M556" i="5"/>
  <c r="G556" i="5" s="1"/>
  <c r="H470" i="5"/>
  <c r="M470" i="5"/>
  <c r="G470" i="5" s="1"/>
  <c r="H479" i="5"/>
  <c r="M479" i="5"/>
  <c r="G479" i="5" s="1"/>
  <c r="M515" i="5"/>
  <c r="G515" i="5" s="1"/>
  <c r="M475" i="5"/>
  <c r="G475" i="5" s="1"/>
  <c r="H484" i="5"/>
  <c r="M484" i="5"/>
  <c r="G484" i="5" s="1"/>
  <c r="H494" i="5"/>
  <c r="M494" i="5"/>
  <c r="G494" i="5" s="1"/>
  <c r="M505" i="5"/>
  <c r="G505" i="5" s="1"/>
  <c r="H572" i="5"/>
  <c r="M572" i="5"/>
  <c r="G572" i="5" s="1"/>
  <c r="H513" i="5"/>
  <c r="M513" i="5"/>
  <c r="G513" i="5" s="1"/>
  <c r="H521" i="5"/>
  <c r="M521" i="5"/>
  <c r="G521" i="5" s="1"/>
  <c r="H585" i="5"/>
  <c r="M585" i="5"/>
  <c r="G585" i="5" s="1"/>
  <c r="H483" i="5"/>
  <c r="M483" i="5"/>
  <c r="G483" i="5" s="1"/>
  <c r="H499" i="5"/>
  <c r="M499" i="5"/>
  <c r="G499" i="5" s="1"/>
  <c r="M477" i="5"/>
  <c r="G477" i="5" s="1"/>
  <c r="H485" i="5"/>
  <c r="M485" i="5"/>
  <c r="G485" i="5" s="1"/>
  <c r="M493" i="5"/>
  <c r="G493" i="5" s="1"/>
  <c r="H501" i="5"/>
  <c r="M501" i="5"/>
  <c r="G501" i="5" s="1"/>
  <c r="H508" i="5"/>
  <c r="M508" i="5"/>
  <c r="G508" i="5" s="1"/>
  <c r="H510" i="5"/>
  <c r="M510" i="5"/>
  <c r="G510" i="5" s="1"/>
  <c r="M512" i="5"/>
  <c r="G512" i="5" s="1"/>
  <c r="H516" i="5"/>
  <c r="M516" i="5"/>
  <c r="G516" i="5" s="1"/>
  <c r="M518" i="5"/>
  <c r="G518" i="5" s="1"/>
  <c r="M520" i="5"/>
  <c r="G520" i="5" s="1"/>
  <c r="H529" i="5"/>
  <c r="M529" i="5"/>
  <c r="G529" i="5" s="1"/>
  <c r="M545" i="5"/>
  <c r="G545" i="5" s="1"/>
  <c r="H577" i="5"/>
  <c r="M577" i="5"/>
  <c r="G577" i="5" s="1"/>
  <c r="H593" i="5"/>
  <c r="M593" i="5"/>
  <c r="G593" i="5" s="1"/>
  <c r="H532" i="5"/>
  <c r="M532" i="5"/>
  <c r="G532" i="5" s="1"/>
  <c r="K548" i="5"/>
  <c r="N548" i="5" s="1"/>
  <c r="H564" i="5"/>
  <c r="M564" i="5"/>
  <c r="G564" i="5" s="1"/>
  <c r="H580" i="5"/>
  <c r="M580" i="5"/>
  <c r="G580" i="5" s="1"/>
  <c r="H596" i="5"/>
  <c r="M596" i="5"/>
  <c r="G596" i="5" s="1"/>
  <c r="K526" i="5"/>
  <c r="N526" i="5" s="1"/>
  <c r="K534" i="5"/>
  <c r="N534" i="5" s="1"/>
  <c r="K542" i="5"/>
  <c r="N542" i="5" s="1"/>
  <c r="K550" i="5"/>
  <c r="N550" i="5" s="1"/>
  <c r="H558" i="5"/>
  <c r="M558" i="5"/>
  <c r="G558" i="5" s="1"/>
  <c r="H566" i="5"/>
  <c r="M566" i="5"/>
  <c r="G566" i="5" s="1"/>
  <c r="H574" i="5"/>
  <c r="M574" i="5"/>
  <c r="G574" i="5" s="1"/>
  <c r="H582" i="5"/>
  <c r="M582" i="5"/>
  <c r="G582" i="5" s="1"/>
  <c r="M590" i="5"/>
  <c r="G590" i="5" s="1"/>
  <c r="M598" i="5"/>
  <c r="G598" i="5" s="1"/>
  <c r="M523" i="5"/>
  <c r="G523" i="5" s="1"/>
  <c r="M539" i="5"/>
  <c r="G539" i="5" s="1"/>
  <c r="M555" i="5"/>
  <c r="G555" i="5" s="1"/>
  <c r="H563" i="5"/>
  <c r="M563" i="5"/>
  <c r="G563" i="5" s="1"/>
  <c r="M571" i="5"/>
  <c r="G571" i="5" s="1"/>
  <c r="M579" i="5"/>
  <c r="G579" i="5" s="1"/>
  <c r="M587" i="5"/>
  <c r="G587" i="5" s="1"/>
  <c r="H603" i="5"/>
  <c r="M603" i="5"/>
  <c r="G603" i="5" s="1"/>
  <c r="M528" i="5"/>
  <c r="G528" i="5" s="1"/>
  <c r="K536" i="5"/>
  <c r="N536" i="5" s="1"/>
  <c r="M576" i="5"/>
  <c r="G576" i="5" s="1"/>
  <c r="M600" i="5"/>
  <c r="G600" i="5" s="1"/>
  <c r="M533" i="5"/>
  <c r="G533" i="5" s="1"/>
  <c r="M549" i="5"/>
  <c r="G549" i="5" s="1"/>
  <c r="M565" i="5"/>
  <c r="G565" i="5" s="1"/>
  <c r="H573" i="5"/>
  <c r="M573" i="5"/>
  <c r="G573" i="5" s="1"/>
  <c r="H581" i="5"/>
  <c r="M581" i="5"/>
  <c r="G581" i="5" s="1"/>
  <c r="H589" i="5"/>
  <c r="M589" i="5"/>
  <c r="G589" i="5" s="1"/>
  <c r="H597" i="5"/>
  <c r="M597" i="5"/>
  <c r="G597" i="5" s="1"/>
  <c r="H605" i="5"/>
  <c r="M605" i="5"/>
  <c r="G605" i="5" s="1"/>
  <c r="M522" i="5"/>
  <c r="G522" i="5" s="1"/>
  <c r="M530" i="5"/>
  <c r="G530" i="5" s="1"/>
  <c r="K546" i="5"/>
  <c r="N546" i="5" s="1"/>
  <c r="K554" i="5"/>
  <c r="N554" i="5" s="1"/>
  <c r="M562" i="5"/>
  <c r="G562" i="5" s="1"/>
  <c r="M570" i="5"/>
  <c r="G570" i="5" s="1"/>
  <c r="M602" i="5"/>
  <c r="G602" i="5" s="1"/>
  <c r="K527" i="5"/>
  <c r="N527" i="5" s="1"/>
  <c r="K535" i="5"/>
  <c r="N535" i="5" s="1"/>
  <c r="K543" i="5"/>
  <c r="N543" i="5" s="1"/>
  <c r="K551" i="5"/>
  <c r="N551" i="5" s="1"/>
  <c r="M575" i="5"/>
  <c r="G575" i="5" s="1"/>
  <c r="M583" i="5"/>
  <c r="G583" i="5" s="1"/>
  <c r="M599" i="5"/>
  <c r="G599" i="5" s="1"/>
  <c r="M80" i="4"/>
  <c r="G80" i="4" s="1"/>
  <c r="M72" i="4"/>
  <c r="G72" i="4" s="1"/>
  <c r="M81" i="4"/>
  <c r="G81" i="4" s="1"/>
  <c r="K12" i="4"/>
  <c r="M57" i="4"/>
  <c r="G57" i="4" s="1"/>
  <c r="M66" i="4"/>
  <c r="G66" i="4" s="1"/>
  <c r="K77" i="4"/>
  <c r="N77" i="4" s="1"/>
  <c r="M83" i="4"/>
  <c r="G83" i="4" s="1"/>
  <c r="M93" i="4"/>
  <c r="G93" i="4" s="1"/>
  <c r="M132" i="4"/>
  <c r="G132" i="4" s="1"/>
  <c r="M156" i="4"/>
  <c r="G156" i="4" s="1"/>
  <c r="M300" i="4"/>
  <c r="G300" i="4" s="1"/>
  <c r="K10" i="4"/>
  <c r="K18" i="4"/>
  <c r="H73" i="4"/>
  <c r="M73" i="4"/>
  <c r="G73" i="4" s="1"/>
  <c r="M82" i="4"/>
  <c r="G82" i="4" s="1"/>
  <c r="M86" i="4"/>
  <c r="G86" i="4" s="1"/>
  <c r="M130" i="4"/>
  <c r="G130" i="4" s="1"/>
  <c r="M146" i="4"/>
  <c r="G146" i="4" s="1"/>
  <c r="M162" i="4"/>
  <c r="G162" i="4" s="1"/>
  <c r="M53" i="4"/>
  <c r="G53" i="4" s="1"/>
  <c r="M58" i="4"/>
  <c r="G58" i="4" s="1"/>
  <c r="M62" i="4"/>
  <c r="G62" i="4" s="1"/>
  <c r="M64" i="4"/>
  <c r="G64" i="4" s="1"/>
  <c r="M69" i="4"/>
  <c r="G69" i="4" s="1"/>
  <c r="M89" i="4"/>
  <c r="G89" i="4" s="1"/>
  <c r="M91" i="4"/>
  <c r="G91" i="4" s="1"/>
  <c r="M170" i="4"/>
  <c r="G170" i="4" s="1"/>
  <c r="K8" i="4"/>
  <c r="K16" i="4"/>
  <c r="M60" i="4"/>
  <c r="G60" i="4" s="1"/>
  <c r="M144" i="4"/>
  <c r="G144" i="4" s="1"/>
  <c r="M65" i="4"/>
  <c r="G65" i="4" s="1"/>
  <c r="M78" i="4"/>
  <c r="G78" i="4" s="1"/>
  <c r="K85" i="4"/>
  <c r="N85" i="4" s="1"/>
  <c r="M94" i="4"/>
  <c r="G94" i="4" s="1"/>
  <c r="M176" i="4"/>
  <c r="G176" i="4" s="1"/>
  <c r="K6" i="4"/>
  <c r="K14" i="4"/>
  <c r="M56" i="4"/>
  <c r="G56" i="4" s="1"/>
  <c r="K61" i="4"/>
  <c r="N61" i="4" s="1"/>
  <c r="H76" i="4"/>
  <c r="H90" i="4"/>
  <c r="M90" i="4"/>
  <c r="G90" i="4" s="1"/>
  <c r="M150" i="4"/>
  <c r="G150" i="4" s="1"/>
  <c r="M158" i="4"/>
  <c r="G158" i="4" s="1"/>
  <c r="M188" i="4"/>
  <c r="G188" i="4" s="1"/>
  <c r="H187" i="4"/>
  <c r="M187" i="4"/>
  <c r="G187" i="4" s="1"/>
  <c r="M181" i="4"/>
  <c r="G181" i="4" s="1"/>
  <c r="H185" i="4"/>
  <c r="M185" i="4"/>
  <c r="G185" i="4" s="1"/>
  <c r="M305" i="4"/>
  <c r="G305" i="4" s="1"/>
  <c r="K97" i="4"/>
  <c r="N97" i="4" s="1"/>
  <c r="K99" i="4"/>
  <c r="N99" i="4" s="1"/>
  <c r="K101" i="4"/>
  <c r="N101" i="4" s="1"/>
  <c r="K103" i="4"/>
  <c r="N103" i="4" s="1"/>
  <c r="K105" i="4"/>
  <c r="N105" i="4" s="1"/>
  <c r="K107" i="4"/>
  <c r="N107" i="4" s="1"/>
  <c r="K109" i="4"/>
  <c r="N109" i="4" s="1"/>
  <c r="K111" i="4"/>
  <c r="N111" i="4" s="1"/>
  <c r="K113" i="4"/>
  <c r="N113" i="4" s="1"/>
  <c r="K115" i="4"/>
  <c r="N115" i="4" s="1"/>
  <c r="K117" i="4"/>
  <c r="N117" i="4" s="1"/>
  <c r="K119" i="4"/>
  <c r="N119" i="4" s="1"/>
  <c r="K125" i="4"/>
  <c r="N125" i="4" s="1"/>
  <c r="K127" i="4"/>
  <c r="N127" i="4" s="1"/>
  <c r="K131" i="4"/>
  <c r="N131" i="4" s="1"/>
  <c r="M190" i="4"/>
  <c r="G190" i="4" s="1"/>
  <c r="M330" i="4"/>
  <c r="G330" i="4" s="1"/>
  <c r="M289" i="4"/>
  <c r="G289" i="4" s="1"/>
  <c r="M52" i="4"/>
  <c r="G52" i="4" s="1"/>
  <c r="M55" i="4"/>
  <c r="G55" i="4" s="1"/>
  <c r="M63" i="4"/>
  <c r="G63" i="4" s="1"/>
  <c r="M79" i="4"/>
  <c r="G79" i="4" s="1"/>
  <c r="M87" i="4"/>
  <c r="G87" i="4" s="1"/>
  <c r="M95" i="4"/>
  <c r="G95" i="4" s="1"/>
  <c r="M121" i="4"/>
  <c r="G121" i="4" s="1"/>
  <c r="M133" i="4"/>
  <c r="G133" i="4" s="1"/>
  <c r="M135" i="4"/>
  <c r="G135" i="4" s="1"/>
  <c r="M137" i="4"/>
  <c r="G137" i="4" s="1"/>
  <c r="M143" i="4"/>
  <c r="G143" i="4" s="1"/>
  <c r="M155" i="4"/>
  <c r="G155" i="4" s="1"/>
  <c r="M157" i="4"/>
  <c r="G157" i="4" s="1"/>
  <c r="M159" i="4"/>
  <c r="G159" i="4" s="1"/>
  <c r="M161" i="4"/>
  <c r="G161" i="4" s="1"/>
  <c r="M165" i="4"/>
  <c r="G165" i="4" s="1"/>
  <c r="M169" i="4"/>
  <c r="G169" i="4" s="1"/>
  <c r="H179" i="4"/>
  <c r="M179" i="4"/>
  <c r="G179" i="4" s="1"/>
  <c r="H282" i="4"/>
  <c r="M282" i="4"/>
  <c r="G282" i="4" s="1"/>
  <c r="H186" i="4"/>
  <c r="M186" i="4"/>
  <c r="G186" i="4" s="1"/>
  <c r="H292" i="4"/>
  <c r="M292" i="4"/>
  <c r="G292" i="4" s="1"/>
  <c r="M316" i="4"/>
  <c r="G316" i="4" s="1"/>
  <c r="K96" i="4"/>
  <c r="N96" i="4" s="1"/>
  <c r="K98" i="4"/>
  <c r="N98" i="4" s="1"/>
  <c r="K100" i="4"/>
  <c r="N100" i="4" s="1"/>
  <c r="K102" i="4"/>
  <c r="N102" i="4" s="1"/>
  <c r="K104" i="4"/>
  <c r="N104" i="4" s="1"/>
  <c r="K106" i="4"/>
  <c r="N106" i="4" s="1"/>
  <c r="K108" i="4"/>
  <c r="N108" i="4" s="1"/>
  <c r="K110" i="4"/>
  <c r="N110" i="4" s="1"/>
  <c r="K112" i="4"/>
  <c r="N112" i="4" s="1"/>
  <c r="K114" i="4"/>
  <c r="N114" i="4" s="1"/>
  <c r="K116" i="4"/>
  <c r="N116" i="4" s="1"/>
  <c r="K118" i="4"/>
  <c r="N118" i="4" s="1"/>
  <c r="K120" i="4"/>
  <c r="N120" i="4" s="1"/>
  <c r="K124" i="4"/>
  <c r="N124" i="4" s="1"/>
  <c r="K126" i="4"/>
  <c r="N126" i="4" s="1"/>
  <c r="K128" i="4"/>
  <c r="N128" i="4" s="1"/>
  <c r="H269" i="4"/>
  <c r="M269" i="4"/>
  <c r="G269" i="4" s="1"/>
  <c r="M285" i="4"/>
  <c r="G285" i="4" s="1"/>
  <c r="K265" i="4"/>
  <c r="N265" i="4" s="1"/>
  <c r="H267" i="4"/>
  <c r="M267" i="4"/>
  <c r="G267" i="4" s="1"/>
  <c r="M296" i="4"/>
  <c r="G296" i="4" s="1"/>
  <c r="M309" i="4"/>
  <c r="G309" i="4" s="1"/>
  <c r="M340" i="4"/>
  <c r="G340" i="4" s="1"/>
  <c r="M348" i="4"/>
  <c r="G348" i="4" s="1"/>
  <c r="M356" i="4"/>
  <c r="G356" i="4" s="1"/>
  <c r="M364" i="4"/>
  <c r="G364" i="4" s="1"/>
  <c r="K195" i="4"/>
  <c r="N195" i="4" s="1"/>
  <c r="K197" i="4"/>
  <c r="N197" i="4" s="1"/>
  <c r="K199" i="4"/>
  <c r="N199" i="4" s="1"/>
  <c r="K201" i="4"/>
  <c r="N201" i="4" s="1"/>
  <c r="K203" i="4"/>
  <c r="N203" i="4" s="1"/>
  <c r="K205" i="4"/>
  <c r="N205" i="4" s="1"/>
  <c r="K207" i="4"/>
  <c r="N207" i="4" s="1"/>
  <c r="K209" i="4"/>
  <c r="N209" i="4" s="1"/>
  <c r="K211" i="4"/>
  <c r="N211" i="4" s="1"/>
  <c r="K213" i="4"/>
  <c r="N213" i="4" s="1"/>
  <c r="K215" i="4"/>
  <c r="N215" i="4" s="1"/>
  <c r="K217" i="4"/>
  <c r="N217" i="4" s="1"/>
  <c r="K219" i="4"/>
  <c r="N219" i="4" s="1"/>
  <c r="K221" i="4"/>
  <c r="N221" i="4" s="1"/>
  <c r="K223" i="4"/>
  <c r="N223" i="4" s="1"/>
  <c r="K225" i="4"/>
  <c r="N225" i="4" s="1"/>
  <c r="K227" i="4"/>
  <c r="N227" i="4" s="1"/>
  <c r="K229" i="4"/>
  <c r="N229" i="4" s="1"/>
  <c r="K231" i="4"/>
  <c r="N231" i="4" s="1"/>
  <c r="K233" i="4"/>
  <c r="N233" i="4" s="1"/>
  <c r="K235" i="4"/>
  <c r="N235" i="4" s="1"/>
  <c r="K237" i="4"/>
  <c r="N237" i="4" s="1"/>
  <c r="K239" i="4"/>
  <c r="N239" i="4" s="1"/>
  <c r="K241" i="4"/>
  <c r="N241" i="4" s="1"/>
  <c r="K243" i="4"/>
  <c r="N243" i="4" s="1"/>
  <c r="K245" i="4"/>
  <c r="N245" i="4" s="1"/>
  <c r="K247" i="4"/>
  <c r="N247" i="4" s="1"/>
  <c r="K249" i="4"/>
  <c r="N249" i="4" s="1"/>
  <c r="K251" i="4"/>
  <c r="N251" i="4" s="1"/>
  <c r="K253" i="4"/>
  <c r="N253" i="4" s="1"/>
  <c r="K255" i="4"/>
  <c r="N255" i="4" s="1"/>
  <c r="K257" i="4"/>
  <c r="N257" i="4" s="1"/>
  <c r="K259" i="4"/>
  <c r="N259" i="4" s="1"/>
  <c r="K261" i="4"/>
  <c r="N261" i="4" s="1"/>
  <c r="M270" i="4"/>
  <c r="G270" i="4" s="1"/>
  <c r="H274" i="4"/>
  <c r="M274" i="4"/>
  <c r="G274" i="4" s="1"/>
  <c r="M346" i="4"/>
  <c r="G346" i="4" s="1"/>
  <c r="M370" i="4"/>
  <c r="G370" i="4" s="1"/>
  <c r="M378" i="4"/>
  <c r="G378" i="4" s="1"/>
  <c r="M386" i="4"/>
  <c r="G386" i="4" s="1"/>
  <c r="M394" i="4"/>
  <c r="G394" i="4" s="1"/>
  <c r="M288" i="4"/>
  <c r="G288" i="4" s="1"/>
  <c r="M301" i="4"/>
  <c r="G301" i="4" s="1"/>
  <c r="M310" i="4"/>
  <c r="G310" i="4" s="1"/>
  <c r="M314" i="4"/>
  <c r="G314" i="4" s="1"/>
  <c r="M264" i="4"/>
  <c r="G264" i="4" s="1"/>
  <c r="M277" i="4"/>
  <c r="G277" i="4" s="1"/>
  <c r="M297" i="4"/>
  <c r="G297" i="4" s="1"/>
  <c r="M299" i="4"/>
  <c r="G299" i="4" s="1"/>
  <c r="M266" i="4"/>
  <c r="G266" i="4" s="1"/>
  <c r="M273" i="4"/>
  <c r="G273" i="4" s="1"/>
  <c r="M275" i="4"/>
  <c r="G275" i="4" s="1"/>
  <c r="H304" i="4"/>
  <c r="M304" i="4"/>
  <c r="G304" i="4" s="1"/>
  <c r="H317" i="4"/>
  <c r="M317" i="4"/>
  <c r="G317" i="4" s="1"/>
  <c r="K196" i="4"/>
  <c r="N196" i="4" s="1"/>
  <c r="K198" i="4"/>
  <c r="N198" i="4" s="1"/>
  <c r="K200" i="4"/>
  <c r="N200" i="4" s="1"/>
  <c r="K202" i="4"/>
  <c r="N202" i="4" s="1"/>
  <c r="K204" i="4"/>
  <c r="N204" i="4" s="1"/>
  <c r="K206" i="4"/>
  <c r="N206" i="4" s="1"/>
  <c r="K208" i="4"/>
  <c r="N208" i="4" s="1"/>
  <c r="K210" i="4"/>
  <c r="N210" i="4" s="1"/>
  <c r="K212" i="4"/>
  <c r="N212" i="4" s="1"/>
  <c r="K214" i="4"/>
  <c r="N214" i="4" s="1"/>
  <c r="K216" i="4"/>
  <c r="N216" i="4" s="1"/>
  <c r="K218" i="4"/>
  <c r="N218" i="4" s="1"/>
  <c r="K220" i="4"/>
  <c r="N220" i="4" s="1"/>
  <c r="K222" i="4"/>
  <c r="N222" i="4" s="1"/>
  <c r="K224" i="4"/>
  <c r="N224" i="4" s="1"/>
  <c r="K226" i="4"/>
  <c r="N226" i="4" s="1"/>
  <c r="K228" i="4"/>
  <c r="N228" i="4" s="1"/>
  <c r="K230" i="4"/>
  <c r="N230" i="4" s="1"/>
  <c r="K232" i="4"/>
  <c r="N232" i="4" s="1"/>
  <c r="K234" i="4"/>
  <c r="N234" i="4" s="1"/>
  <c r="K236" i="4"/>
  <c r="N236" i="4" s="1"/>
  <c r="K238" i="4"/>
  <c r="N238" i="4" s="1"/>
  <c r="K240" i="4"/>
  <c r="N240" i="4" s="1"/>
  <c r="K242" i="4"/>
  <c r="N242" i="4" s="1"/>
  <c r="K244" i="4"/>
  <c r="N244" i="4" s="1"/>
  <c r="K246" i="4"/>
  <c r="N246" i="4" s="1"/>
  <c r="K248" i="4"/>
  <c r="N248" i="4" s="1"/>
  <c r="K250" i="4"/>
  <c r="N250" i="4" s="1"/>
  <c r="K252" i="4"/>
  <c r="N252" i="4" s="1"/>
  <c r="K254" i="4"/>
  <c r="N254" i="4" s="1"/>
  <c r="K256" i="4"/>
  <c r="N256" i="4" s="1"/>
  <c r="K258" i="4"/>
  <c r="N258" i="4" s="1"/>
  <c r="K260" i="4"/>
  <c r="N260" i="4" s="1"/>
  <c r="K262" i="4"/>
  <c r="N262" i="4" s="1"/>
  <c r="M280" i="4"/>
  <c r="G280" i="4" s="1"/>
  <c r="M302" i="4"/>
  <c r="G302" i="4" s="1"/>
  <c r="M306" i="4"/>
  <c r="G306" i="4" s="1"/>
  <c r="H313" i="4"/>
  <c r="M313" i="4"/>
  <c r="G313" i="4" s="1"/>
  <c r="M315" i="4"/>
  <c r="G315" i="4" s="1"/>
  <c r="M320" i="4"/>
  <c r="G320" i="4" s="1"/>
  <c r="M334" i="4"/>
  <c r="G334" i="4" s="1"/>
  <c r="H271" i="4"/>
  <c r="M271" i="4"/>
  <c r="G271" i="4" s="1"/>
  <c r="H287" i="4"/>
  <c r="M287" i="4"/>
  <c r="G287" i="4" s="1"/>
  <c r="M295" i="4"/>
  <c r="G295" i="4" s="1"/>
  <c r="M419" i="4"/>
  <c r="G419" i="4" s="1"/>
  <c r="M435" i="4"/>
  <c r="G435" i="4" s="1"/>
  <c r="K325" i="4"/>
  <c r="N325" i="4" s="1"/>
  <c r="M431" i="4"/>
  <c r="G431" i="4" s="1"/>
  <c r="M352" i="4"/>
  <c r="G352" i="4" s="1"/>
  <c r="M360" i="4"/>
  <c r="G360" i="4" s="1"/>
  <c r="M368" i="4"/>
  <c r="G368" i="4" s="1"/>
  <c r="M392" i="4"/>
  <c r="G392" i="4" s="1"/>
  <c r="M415" i="4"/>
  <c r="G415" i="4" s="1"/>
  <c r="M329" i="4"/>
  <c r="G329" i="4" s="1"/>
  <c r="M337" i="4"/>
  <c r="G337" i="4" s="1"/>
  <c r="M342" i="4"/>
  <c r="G342" i="4" s="1"/>
  <c r="H350" i="4"/>
  <c r="M350" i="4"/>
  <c r="G350" i="4" s="1"/>
  <c r="M358" i="4"/>
  <c r="G358" i="4" s="1"/>
  <c r="M398" i="4"/>
  <c r="G398" i="4" s="1"/>
  <c r="K333" i="4"/>
  <c r="N333" i="4" s="1"/>
  <c r="K335" i="4"/>
  <c r="N335" i="4" s="1"/>
  <c r="K338" i="4"/>
  <c r="N338" i="4" s="1"/>
  <c r="M417" i="4"/>
  <c r="G417" i="4" s="1"/>
  <c r="M433" i="4"/>
  <c r="G433" i="4" s="1"/>
  <c r="M449" i="4"/>
  <c r="G449" i="4" s="1"/>
  <c r="H409" i="4"/>
  <c r="M409" i="4"/>
  <c r="G409" i="4" s="1"/>
  <c r="M429" i="4"/>
  <c r="G429" i="4" s="1"/>
  <c r="H445" i="4"/>
  <c r="M445" i="4"/>
  <c r="G445" i="4" s="1"/>
  <c r="M427" i="4"/>
  <c r="G427" i="4" s="1"/>
  <c r="H443" i="4"/>
  <c r="M443" i="4"/>
  <c r="G443" i="4" s="1"/>
  <c r="H339" i="4"/>
  <c r="M339" i="4"/>
  <c r="G339" i="4" s="1"/>
  <c r="H341" i="4"/>
  <c r="M341" i="4"/>
  <c r="G341" i="4" s="1"/>
  <c r="M345" i="4"/>
  <c r="G345" i="4" s="1"/>
  <c r="H347" i="4"/>
  <c r="M347" i="4"/>
  <c r="G347" i="4" s="1"/>
  <c r="H349" i="4"/>
  <c r="M349" i="4"/>
  <c r="G349" i="4" s="1"/>
  <c r="M351" i="4"/>
  <c r="G351" i="4" s="1"/>
  <c r="H353" i="4"/>
  <c r="M353" i="4"/>
  <c r="G353" i="4" s="1"/>
  <c r="M355" i="4"/>
  <c r="G355" i="4" s="1"/>
  <c r="H357" i="4"/>
  <c r="M357" i="4"/>
  <c r="G357" i="4" s="1"/>
  <c r="M359" i="4"/>
  <c r="G359" i="4" s="1"/>
  <c r="M363" i="4"/>
  <c r="G363" i="4" s="1"/>
  <c r="H365" i="4"/>
  <c r="M365" i="4"/>
  <c r="G365" i="4" s="1"/>
  <c r="M367" i="4"/>
  <c r="G367" i="4" s="1"/>
  <c r="H369" i="4"/>
  <c r="M369" i="4"/>
  <c r="G369" i="4" s="1"/>
  <c r="K371" i="4"/>
  <c r="N371" i="4" s="1"/>
  <c r="H373" i="4"/>
  <c r="M373" i="4"/>
  <c r="G373" i="4" s="1"/>
  <c r="M375" i="4"/>
  <c r="G375" i="4" s="1"/>
  <c r="K377" i="4"/>
  <c r="N377" i="4" s="1"/>
  <c r="H381" i="4"/>
  <c r="M381" i="4"/>
  <c r="G381" i="4" s="1"/>
  <c r="M383" i="4"/>
  <c r="G383" i="4" s="1"/>
  <c r="H385" i="4"/>
  <c r="M385" i="4"/>
  <c r="G385" i="4" s="1"/>
  <c r="M387" i="4"/>
  <c r="G387" i="4" s="1"/>
  <c r="H389" i="4"/>
  <c r="M389" i="4"/>
  <c r="G389" i="4" s="1"/>
  <c r="K391" i="4"/>
  <c r="N391" i="4" s="1"/>
  <c r="H393" i="4"/>
  <c r="M393" i="4"/>
  <c r="G393" i="4" s="1"/>
  <c r="H397" i="4"/>
  <c r="M397" i="4"/>
  <c r="G397" i="4" s="1"/>
  <c r="M405" i="4"/>
  <c r="G405" i="4" s="1"/>
  <c r="M439" i="4"/>
  <c r="G439" i="4" s="1"/>
  <c r="M522" i="4"/>
  <c r="G522" i="4" s="1"/>
  <c r="K336" i="4"/>
  <c r="N336" i="4" s="1"/>
  <c r="M421" i="4"/>
  <c r="G421" i="4" s="1"/>
  <c r="H451" i="4"/>
  <c r="M451" i="4"/>
  <c r="G451" i="4" s="1"/>
  <c r="K400" i="4"/>
  <c r="N400" i="4" s="1"/>
  <c r="K404" i="4"/>
  <c r="N404" i="4" s="1"/>
  <c r="K412" i="4"/>
  <c r="N412" i="4" s="1"/>
  <c r="M453" i="4"/>
  <c r="G453" i="4" s="1"/>
  <c r="M458" i="4"/>
  <c r="G458" i="4" s="1"/>
  <c r="H466" i="4"/>
  <c r="M466" i="4"/>
  <c r="G466" i="4" s="1"/>
  <c r="H474" i="4"/>
  <c r="M474" i="4"/>
  <c r="G474" i="4" s="1"/>
  <c r="H482" i="4"/>
  <c r="M482" i="4"/>
  <c r="G482" i="4" s="1"/>
  <c r="H490" i="4"/>
  <c r="M490" i="4"/>
  <c r="G490" i="4" s="1"/>
  <c r="M498" i="4"/>
  <c r="G498" i="4" s="1"/>
  <c r="M506" i="4"/>
  <c r="G506" i="4" s="1"/>
  <c r="K403" i="4"/>
  <c r="N403" i="4" s="1"/>
  <c r="K406" i="4"/>
  <c r="N406" i="4" s="1"/>
  <c r="K414" i="4"/>
  <c r="N414" i="4" s="1"/>
  <c r="M472" i="4"/>
  <c r="G472" i="4" s="1"/>
  <c r="M488" i="4"/>
  <c r="G488" i="4" s="1"/>
  <c r="M496" i="4"/>
  <c r="G496" i="4" s="1"/>
  <c r="M504" i="4"/>
  <c r="G504" i="4" s="1"/>
  <c r="M512" i="4"/>
  <c r="G512" i="4" s="1"/>
  <c r="K411" i="4"/>
  <c r="N411" i="4" s="1"/>
  <c r="M456" i="4"/>
  <c r="G456" i="4" s="1"/>
  <c r="K402" i="4"/>
  <c r="N402" i="4" s="1"/>
  <c r="K408" i="4"/>
  <c r="N408" i="4" s="1"/>
  <c r="K416" i="4"/>
  <c r="N416" i="4" s="1"/>
  <c r="H462" i="4"/>
  <c r="M462" i="4"/>
  <c r="G462" i="4" s="1"/>
  <c r="H470" i="4"/>
  <c r="M470" i="4"/>
  <c r="G470" i="4" s="1"/>
  <c r="H478" i="4"/>
  <c r="M478" i="4"/>
  <c r="G478" i="4" s="1"/>
  <c r="H486" i="4"/>
  <c r="M486" i="4"/>
  <c r="G486" i="4" s="1"/>
  <c r="H494" i="4"/>
  <c r="M494" i="4"/>
  <c r="G494" i="4" s="1"/>
  <c r="H502" i="4"/>
  <c r="M502" i="4"/>
  <c r="G502" i="4" s="1"/>
  <c r="M521" i="4"/>
  <c r="G521" i="4" s="1"/>
  <c r="K401" i="4"/>
  <c r="N401" i="4" s="1"/>
  <c r="K410" i="4"/>
  <c r="N410" i="4" s="1"/>
  <c r="M460" i="4"/>
  <c r="G460" i="4" s="1"/>
  <c r="M468" i="4"/>
  <c r="G468" i="4" s="1"/>
  <c r="M476" i="4"/>
  <c r="G476" i="4" s="1"/>
  <c r="M484" i="4"/>
  <c r="G484" i="4" s="1"/>
  <c r="M508" i="4"/>
  <c r="G508" i="4" s="1"/>
  <c r="M514" i="4"/>
  <c r="G514" i="4" s="1"/>
  <c r="H518" i="4"/>
  <c r="M518" i="4"/>
  <c r="G518" i="4" s="1"/>
  <c r="M527" i="4"/>
  <c r="G527" i="4" s="1"/>
  <c r="M529" i="4"/>
  <c r="G529" i="4" s="1"/>
  <c r="H535" i="4"/>
  <c r="M535" i="4"/>
  <c r="G535" i="4" s="1"/>
  <c r="M459" i="4"/>
  <c r="G459" i="4" s="1"/>
  <c r="K461" i="4"/>
  <c r="N461" i="4" s="1"/>
  <c r="K463" i="4"/>
  <c r="N463" i="4" s="1"/>
  <c r="K465" i="4"/>
  <c r="N465" i="4" s="1"/>
  <c r="K467" i="4"/>
  <c r="N467" i="4" s="1"/>
  <c r="K469" i="4"/>
  <c r="N469" i="4" s="1"/>
  <c r="K471" i="4"/>
  <c r="N471" i="4" s="1"/>
  <c r="K473" i="4"/>
  <c r="N473" i="4" s="1"/>
  <c r="K475" i="4"/>
  <c r="N475" i="4" s="1"/>
  <c r="K477" i="4"/>
  <c r="N477" i="4" s="1"/>
  <c r="K479" i="4"/>
  <c r="N479" i="4" s="1"/>
  <c r="K481" i="4"/>
  <c r="N481" i="4" s="1"/>
  <c r="K483" i="4"/>
  <c r="N483" i="4" s="1"/>
  <c r="K485" i="4"/>
  <c r="N485" i="4" s="1"/>
  <c r="K487" i="4"/>
  <c r="N487" i="4" s="1"/>
  <c r="K489" i="4"/>
  <c r="N489" i="4" s="1"/>
  <c r="K491" i="4"/>
  <c r="N491" i="4" s="1"/>
  <c r="K493" i="4"/>
  <c r="N493" i="4" s="1"/>
  <c r="K495" i="4"/>
  <c r="N495" i="4" s="1"/>
  <c r="K497" i="4"/>
  <c r="N497" i="4" s="1"/>
  <c r="K499" i="4"/>
  <c r="N499" i="4" s="1"/>
  <c r="K501" i="4"/>
  <c r="N501" i="4" s="1"/>
  <c r="K503" i="4"/>
  <c r="N503" i="4" s="1"/>
  <c r="K505" i="4"/>
  <c r="N505" i="4" s="1"/>
  <c r="K507" i="4"/>
  <c r="N507" i="4" s="1"/>
  <c r="K509" i="4"/>
  <c r="N509" i="4" s="1"/>
  <c r="K511" i="4"/>
  <c r="N511" i="4" s="1"/>
  <c r="K513" i="4"/>
  <c r="N513" i="4" s="1"/>
  <c r="K515" i="4"/>
  <c r="N515" i="4" s="1"/>
  <c r="M517" i="4"/>
  <c r="G517" i="4" s="1"/>
  <c r="M526" i="4"/>
  <c r="G526" i="4" s="1"/>
  <c r="M543" i="4"/>
  <c r="G543" i="4" s="1"/>
  <c r="H532" i="4"/>
  <c r="M532" i="4"/>
  <c r="G532" i="4" s="1"/>
  <c r="M540" i="4"/>
  <c r="G540" i="4" s="1"/>
  <c r="H542" i="4"/>
  <c r="M542" i="4"/>
  <c r="G542" i="4" s="1"/>
  <c r="M531" i="4"/>
  <c r="G531" i="4" s="1"/>
  <c r="M528" i="4"/>
  <c r="G528" i="4" s="1"/>
  <c r="H536" i="4"/>
  <c r="M536" i="4"/>
  <c r="G536" i="4" s="1"/>
  <c r="M545" i="4"/>
  <c r="G545" i="4" s="1"/>
  <c r="M546" i="4"/>
  <c r="G546" i="4" s="1"/>
  <c r="M547" i="4"/>
  <c r="G547" i="4" s="1"/>
  <c r="M548" i="4"/>
  <c r="G548" i="4" s="1"/>
  <c r="M550" i="4"/>
  <c r="G550" i="4" s="1"/>
  <c r="M551" i="4"/>
  <c r="G551" i="4" s="1"/>
  <c r="M552" i="4"/>
  <c r="G552" i="4" s="1"/>
  <c r="M554" i="4"/>
  <c r="G554" i="4" s="1"/>
  <c r="M555" i="4"/>
  <c r="G555" i="4" s="1"/>
  <c r="M556" i="4"/>
  <c r="G556" i="4" s="1"/>
  <c r="M557" i="4"/>
  <c r="G557" i="4" s="1"/>
  <c r="M558" i="4"/>
  <c r="G558" i="4" s="1"/>
  <c r="M559" i="4"/>
  <c r="G559" i="4" s="1"/>
  <c r="M561" i="4"/>
  <c r="G561" i="4" s="1"/>
  <c r="M562" i="4"/>
  <c r="G562" i="4" s="1"/>
  <c r="M564" i="4"/>
  <c r="G564" i="4" s="1"/>
  <c r="M566" i="4"/>
  <c r="G566" i="4" s="1"/>
  <c r="M567" i="4"/>
  <c r="G567" i="4" s="1"/>
  <c r="M568" i="4"/>
  <c r="G568" i="4" s="1"/>
  <c r="M569" i="4"/>
  <c r="G569" i="4" s="1"/>
  <c r="M570" i="4"/>
  <c r="G570" i="4" s="1"/>
  <c r="M571" i="4"/>
  <c r="G571" i="4" s="1"/>
  <c r="M573" i="4"/>
  <c r="G573" i="4" s="1"/>
  <c r="M574" i="4"/>
  <c r="G574" i="4" s="1"/>
  <c r="M575" i="4"/>
  <c r="G575" i="4" s="1"/>
  <c r="M576" i="4"/>
  <c r="G576" i="4" s="1"/>
  <c r="M577" i="4"/>
  <c r="G577" i="4" s="1"/>
  <c r="M578" i="4"/>
  <c r="G578" i="4" s="1"/>
  <c r="M579" i="4"/>
  <c r="G579" i="4" s="1"/>
  <c r="M582" i="4"/>
  <c r="G582" i="4" s="1"/>
  <c r="M583" i="4"/>
  <c r="G583" i="4" s="1"/>
  <c r="M584" i="4"/>
  <c r="G584" i="4" s="1"/>
  <c r="M585" i="4"/>
  <c r="G585" i="4" s="1"/>
  <c r="M586" i="4"/>
  <c r="G586" i="4" s="1"/>
  <c r="M587" i="4"/>
  <c r="G587" i="4" s="1"/>
  <c r="M588" i="4"/>
  <c r="G588" i="4" s="1"/>
  <c r="M589" i="4"/>
  <c r="G589" i="4" s="1"/>
  <c r="M590" i="4"/>
  <c r="G590" i="4" s="1"/>
  <c r="M591" i="4"/>
  <c r="G591" i="4" s="1"/>
  <c r="M592" i="4"/>
  <c r="G592" i="4" s="1"/>
  <c r="M593" i="4"/>
  <c r="G593" i="4" s="1"/>
  <c r="M594" i="4"/>
  <c r="G594" i="4" s="1"/>
  <c r="M596" i="4"/>
  <c r="G596" i="4" s="1"/>
  <c r="M598" i="4"/>
  <c r="G598" i="4" s="1"/>
  <c r="M599" i="4"/>
  <c r="G599" i="4" s="1"/>
  <c r="M600" i="4"/>
  <c r="G600" i="4" s="1"/>
  <c r="M601" i="4"/>
  <c r="G601" i="4" s="1"/>
  <c r="M602" i="4"/>
  <c r="G602" i="4" s="1"/>
  <c r="M604" i="4"/>
  <c r="G604" i="4" s="1"/>
  <c r="M605" i="4"/>
  <c r="G605" i="4" s="1"/>
  <c r="M43" i="3"/>
  <c r="G43" i="3" s="1"/>
  <c r="M51" i="3"/>
  <c r="G51" i="3" s="1"/>
  <c r="M72" i="3"/>
  <c r="G72" i="3" s="1"/>
  <c r="M334" i="3"/>
  <c r="G334" i="3" s="1"/>
  <c r="M421" i="3"/>
  <c r="G421" i="3" s="1"/>
  <c r="M604" i="3"/>
  <c r="G604" i="3" s="1"/>
  <c r="M155" i="3"/>
  <c r="G155" i="3" s="1"/>
  <c r="M594" i="3"/>
  <c r="G594" i="3" s="1"/>
  <c r="M178" i="3"/>
  <c r="G178" i="3" s="1"/>
  <c r="M597" i="3"/>
  <c r="G597" i="3" s="1"/>
  <c r="M602" i="3"/>
  <c r="G602" i="3" s="1"/>
  <c r="H151" i="3"/>
  <c r="M151" i="3"/>
  <c r="G151" i="3" s="1"/>
  <c r="M330" i="3"/>
  <c r="G330" i="3" s="1"/>
  <c r="M525" i="3"/>
  <c r="G525" i="3" s="1"/>
  <c r="H585" i="3"/>
  <c r="M585" i="3"/>
  <c r="G585" i="3" s="1"/>
  <c r="M590" i="3"/>
  <c r="G590" i="3" s="1"/>
  <c r="M600" i="3"/>
  <c r="G600" i="3" s="1"/>
  <c r="M605" i="3"/>
  <c r="G605" i="3" s="1"/>
  <c r="H167" i="3"/>
  <c r="M167" i="3"/>
  <c r="G167" i="3" s="1"/>
  <c r="M349" i="3"/>
  <c r="G349" i="3" s="1"/>
  <c r="H349" i="3"/>
  <c r="M601" i="3"/>
  <c r="G601" i="3" s="1"/>
  <c r="H59" i="3"/>
  <c r="M59" i="3"/>
  <c r="G59" i="3" s="1"/>
  <c r="M578" i="3"/>
  <c r="G578" i="3" s="1"/>
  <c r="M139" i="3"/>
  <c r="G139" i="3" s="1"/>
  <c r="M149" i="3"/>
  <c r="G149" i="3" s="1"/>
  <c r="M417" i="3"/>
  <c r="G417" i="3" s="1"/>
  <c r="M551" i="3"/>
  <c r="G551" i="3" s="1"/>
  <c r="M588" i="3"/>
  <c r="G588" i="3" s="1"/>
  <c r="H593" i="3"/>
  <c r="M593" i="3"/>
  <c r="G593" i="3" s="1"/>
  <c r="M598" i="3"/>
  <c r="G598" i="3" s="1"/>
  <c r="M157" i="3"/>
  <c r="G157" i="3" s="1"/>
  <c r="M425" i="3"/>
  <c r="G425" i="3" s="1"/>
  <c r="M580" i="3"/>
  <c r="G580" i="3" s="1"/>
  <c r="M586" i="3"/>
  <c r="G586" i="3" s="1"/>
  <c r="K348" i="3"/>
  <c r="K369" i="3"/>
  <c r="N369" i="3" s="1"/>
  <c r="H369" i="3" s="1"/>
  <c r="K401" i="3"/>
  <c r="N401" i="3" s="1"/>
  <c r="H401" i="3" s="1"/>
  <c r="K408" i="3"/>
  <c r="N408" i="3" s="1"/>
  <c r="K429" i="3"/>
  <c r="N429" i="3" s="1"/>
  <c r="H429" i="3" s="1"/>
  <c r="K521" i="3"/>
  <c r="M523" i="3"/>
  <c r="G523" i="3" s="1"/>
  <c r="M553" i="3"/>
  <c r="G553" i="3" s="1"/>
  <c r="K577" i="3"/>
  <c r="N577" i="3" s="1"/>
  <c r="M582" i="3"/>
  <c r="G582" i="3" s="1"/>
  <c r="M587" i="3"/>
  <c r="G587" i="3" s="1"/>
  <c r="M591" i="3"/>
  <c r="G591" i="3" s="1"/>
  <c r="M599" i="3"/>
  <c r="G599" i="3" s="1"/>
  <c r="M603" i="3"/>
  <c r="G603" i="3" s="1"/>
  <c r="M68" i="3"/>
  <c r="G68" i="3" s="1"/>
  <c r="M84" i="3"/>
  <c r="G84" i="3" s="1"/>
  <c r="M127" i="3"/>
  <c r="G127" i="3" s="1"/>
  <c r="M131" i="3"/>
  <c r="G131" i="3" s="1"/>
  <c r="M135" i="3"/>
  <c r="G135" i="3" s="1"/>
  <c r="M141" i="3"/>
  <c r="G141" i="3" s="1"/>
  <c r="M143" i="3"/>
  <c r="G143" i="3" s="1"/>
  <c r="K263" i="3"/>
  <c r="N263" i="3" s="1"/>
  <c r="H263" i="3" s="1"/>
  <c r="K312" i="3"/>
  <c r="K324" i="3"/>
  <c r="N324" i="3" s="1"/>
  <c r="H324" i="3" s="1"/>
  <c r="K328" i="3"/>
  <c r="K357" i="3"/>
  <c r="K377" i="3"/>
  <c r="N377" i="3" s="1"/>
  <c r="H377" i="3" s="1"/>
  <c r="K415" i="3"/>
  <c r="N415" i="3" s="1"/>
  <c r="H415" i="3" s="1"/>
  <c r="K569" i="3"/>
  <c r="N569" i="3" s="1"/>
  <c r="K571" i="3"/>
  <c r="N571" i="3" s="1"/>
  <c r="M573" i="3"/>
  <c r="G573" i="3" s="1"/>
  <c r="M537" i="3"/>
  <c r="G537" i="3" s="1"/>
  <c r="K279" i="3"/>
  <c r="N279" i="3" s="1"/>
  <c r="H279" i="3" s="1"/>
  <c r="K336" i="3"/>
  <c r="K347" i="3"/>
  <c r="N347" i="3" s="1"/>
  <c r="K385" i="3"/>
  <c r="N385" i="3" s="1"/>
  <c r="H385" i="3" s="1"/>
  <c r="K413" i="3"/>
  <c r="K259" i="3"/>
  <c r="N259" i="3" s="1"/>
  <c r="H259" i="3" s="1"/>
  <c r="K264" i="3"/>
  <c r="K315" i="3"/>
  <c r="K329" i="3"/>
  <c r="N329" i="3" s="1"/>
  <c r="H329" i="3" s="1"/>
  <c r="K373" i="3"/>
  <c r="K405" i="3"/>
  <c r="N405" i="3" s="1"/>
  <c r="H405" i="3" s="1"/>
  <c r="K407" i="3"/>
  <c r="N407" i="3" s="1"/>
  <c r="H407" i="3" s="1"/>
  <c r="K416" i="3"/>
  <c r="M416" i="3" s="1"/>
  <c r="G416" i="3" s="1"/>
  <c r="K433" i="3"/>
  <c r="N433" i="3" s="1"/>
  <c r="H433" i="3" s="1"/>
  <c r="K574" i="3"/>
  <c r="N574" i="3" s="1"/>
  <c r="K576" i="3"/>
  <c r="M39" i="3"/>
  <c r="G39" i="3" s="1"/>
  <c r="H45" i="3"/>
  <c r="M45" i="3"/>
  <c r="G45" i="3" s="1"/>
  <c r="M8" i="3"/>
  <c r="G8" i="3" s="1"/>
  <c r="M34" i="3"/>
  <c r="G34" i="3" s="1"/>
  <c r="H53" i="3"/>
  <c r="M53" i="3"/>
  <c r="G53" i="3" s="1"/>
  <c r="M37" i="3"/>
  <c r="G37" i="3" s="1"/>
  <c r="M40" i="3"/>
  <c r="G40" i="3" s="1"/>
  <c r="M23" i="3"/>
  <c r="G23" i="3" s="1"/>
  <c r="H24" i="3"/>
  <c r="M24" i="3"/>
  <c r="G24" i="3" s="1"/>
  <c r="M19" i="3"/>
  <c r="G19" i="3" s="1"/>
  <c r="M27" i="3"/>
  <c r="G27" i="3" s="1"/>
  <c r="M35" i="3"/>
  <c r="G35" i="3" s="1"/>
  <c r="M31" i="3"/>
  <c r="G31" i="3" s="1"/>
  <c r="M7" i="3"/>
  <c r="G7" i="3" s="1"/>
  <c r="M32" i="3"/>
  <c r="G32" i="3" s="1"/>
  <c r="M48" i="3"/>
  <c r="G48" i="3" s="1"/>
  <c r="M22" i="3"/>
  <c r="G22" i="3" s="1"/>
  <c r="H30" i="3"/>
  <c r="M30" i="3"/>
  <c r="G30" i="3" s="1"/>
  <c r="H38" i="3"/>
  <c r="M38" i="3"/>
  <c r="G38" i="3" s="1"/>
  <c r="M44" i="3"/>
  <c r="G44" i="3" s="1"/>
  <c r="M60" i="3"/>
  <c r="G60" i="3" s="1"/>
  <c r="M33" i="3"/>
  <c r="G33" i="3" s="1"/>
  <c r="M20" i="3"/>
  <c r="G20" i="3" s="1"/>
  <c r="M28" i="3"/>
  <c r="G28" i="3" s="1"/>
  <c r="M36" i="3"/>
  <c r="G36" i="3" s="1"/>
  <c r="M176" i="3"/>
  <c r="G176" i="3" s="1"/>
  <c r="M247" i="3"/>
  <c r="G247" i="3" s="1"/>
  <c r="M49" i="3"/>
  <c r="G49" i="3" s="1"/>
  <c r="M71" i="3"/>
  <c r="G71" i="3" s="1"/>
  <c r="M79" i="3"/>
  <c r="G79" i="3" s="1"/>
  <c r="M87" i="3"/>
  <c r="G87" i="3" s="1"/>
  <c r="K113" i="3"/>
  <c r="N113" i="3" s="1"/>
  <c r="M128" i="3"/>
  <c r="G128" i="3" s="1"/>
  <c r="M140" i="3"/>
  <c r="G140" i="3" s="1"/>
  <c r="M168" i="3"/>
  <c r="G168" i="3" s="1"/>
  <c r="M65" i="3"/>
  <c r="G65" i="3" s="1"/>
  <c r="K70" i="3"/>
  <c r="N70" i="3" s="1"/>
  <c r="K73" i="3"/>
  <c r="N73" i="3" s="1"/>
  <c r="K78" i="3"/>
  <c r="N78" i="3" s="1"/>
  <c r="K81" i="3"/>
  <c r="N81" i="3" s="1"/>
  <c r="K86" i="3"/>
  <c r="N86" i="3" s="1"/>
  <c r="K89" i="3"/>
  <c r="N89" i="3" s="1"/>
  <c r="K94" i="3"/>
  <c r="N94" i="3" s="1"/>
  <c r="K97" i="3"/>
  <c r="N97" i="3" s="1"/>
  <c r="K102" i="3"/>
  <c r="N102" i="3" s="1"/>
  <c r="K105" i="3"/>
  <c r="N105" i="3" s="1"/>
  <c r="K110" i="3"/>
  <c r="N110" i="3" s="1"/>
  <c r="M118" i="3"/>
  <c r="G118" i="3" s="1"/>
  <c r="K125" i="3"/>
  <c r="N125" i="3" s="1"/>
  <c r="M133" i="3"/>
  <c r="G133" i="3" s="1"/>
  <c r="M187" i="3"/>
  <c r="G187" i="3" s="1"/>
  <c r="M120" i="3"/>
  <c r="G120" i="3" s="1"/>
  <c r="M179" i="3"/>
  <c r="G179" i="3" s="1"/>
  <c r="M46" i="3"/>
  <c r="G46" i="3" s="1"/>
  <c r="M54" i="3"/>
  <c r="G54" i="3" s="1"/>
  <c r="M61" i="3"/>
  <c r="G61" i="3" s="1"/>
  <c r="M132" i="3"/>
  <c r="G132" i="3" s="1"/>
  <c r="M148" i="3"/>
  <c r="G148" i="3" s="1"/>
  <c r="M171" i="3"/>
  <c r="G171" i="3" s="1"/>
  <c r="M274" i="3"/>
  <c r="G274" i="3" s="1"/>
  <c r="H284" i="3"/>
  <c r="M284" i="3"/>
  <c r="G284" i="3" s="1"/>
  <c r="M291" i="3"/>
  <c r="G291" i="3" s="1"/>
  <c r="M64" i="3"/>
  <c r="G64" i="3" s="1"/>
  <c r="K66" i="3"/>
  <c r="N66" i="3" s="1"/>
  <c r="M67" i="3"/>
  <c r="G67" i="3" s="1"/>
  <c r="M75" i="3"/>
  <c r="G75" i="3" s="1"/>
  <c r="M83" i="3"/>
  <c r="G83" i="3" s="1"/>
  <c r="M91" i="3"/>
  <c r="G91" i="3" s="1"/>
  <c r="K114" i="3"/>
  <c r="N114" i="3" s="1"/>
  <c r="K129" i="3"/>
  <c r="N129" i="3" s="1"/>
  <c r="H152" i="3"/>
  <c r="M152" i="3"/>
  <c r="G152" i="3" s="1"/>
  <c r="K69" i="3"/>
  <c r="N69" i="3" s="1"/>
  <c r="K74" i="3"/>
  <c r="N74" i="3" s="1"/>
  <c r="K77" i="3"/>
  <c r="N77" i="3" s="1"/>
  <c r="K82" i="3"/>
  <c r="N82" i="3" s="1"/>
  <c r="K85" i="3"/>
  <c r="N85" i="3" s="1"/>
  <c r="K90" i="3"/>
  <c r="N90" i="3" s="1"/>
  <c r="K93" i="3"/>
  <c r="N93" i="3" s="1"/>
  <c r="K98" i="3"/>
  <c r="N98" i="3" s="1"/>
  <c r="K101" i="3"/>
  <c r="N101" i="3" s="1"/>
  <c r="K106" i="3"/>
  <c r="N106" i="3" s="1"/>
  <c r="K109" i="3"/>
  <c r="N109" i="3" s="1"/>
  <c r="H124" i="3"/>
  <c r="M124" i="3"/>
  <c r="G124" i="3" s="1"/>
  <c r="K126" i="3"/>
  <c r="N126" i="3" s="1"/>
  <c r="M156" i="3"/>
  <c r="G156" i="3" s="1"/>
  <c r="M259" i="3"/>
  <c r="G259" i="3" s="1"/>
  <c r="K62" i="3"/>
  <c r="N62" i="3" s="1"/>
  <c r="K121" i="3"/>
  <c r="N121" i="3" s="1"/>
  <c r="M136" i="3"/>
  <c r="G136" i="3" s="1"/>
  <c r="M160" i="3"/>
  <c r="G160" i="3" s="1"/>
  <c r="M184" i="3"/>
  <c r="G184" i="3" s="1"/>
  <c r="M219" i="3"/>
  <c r="G219" i="3" s="1"/>
  <c r="H251" i="3"/>
  <c r="M251" i="3"/>
  <c r="G251" i="3" s="1"/>
  <c r="M324" i="3"/>
  <c r="G324" i="3" s="1"/>
  <c r="M223" i="3"/>
  <c r="G223" i="3" s="1"/>
  <c r="M255" i="3"/>
  <c r="G255" i="3" s="1"/>
  <c r="M257" i="3"/>
  <c r="G257" i="3" s="1"/>
  <c r="H262" i="3"/>
  <c r="M262" i="3"/>
  <c r="G262" i="3" s="1"/>
  <c r="M282" i="3"/>
  <c r="G282" i="3" s="1"/>
  <c r="H292" i="3"/>
  <c r="M292" i="3"/>
  <c r="G292" i="3" s="1"/>
  <c r="M322" i="3"/>
  <c r="G322" i="3" s="1"/>
  <c r="M227" i="3"/>
  <c r="G227" i="3" s="1"/>
  <c r="M305" i="3"/>
  <c r="G305" i="3" s="1"/>
  <c r="M377" i="3"/>
  <c r="G377" i="3" s="1"/>
  <c r="H191" i="3"/>
  <c r="M191" i="3"/>
  <c r="G191" i="3" s="1"/>
  <c r="M195" i="3"/>
  <c r="G195" i="3" s="1"/>
  <c r="M231" i="3"/>
  <c r="G231" i="3" s="1"/>
  <c r="K258" i="3"/>
  <c r="N258" i="3" s="1"/>
  <c r="M268" i="3"/>
  <c r="G268" i="3" s="1"/>
  <c r="H270" i="3"/>
  <c r="M270" i="3"/>
  <c r="G270" i="3" s="1"/>
  <c r="M290" i="3"/>
  <c r="G290" i="3" s="1"/>
  <c r="H203" i="3"/>
  <c r="M203" i="3"/>
  <c r="G203" i="3" s="1"/>
  <c r="H235" i="3"/>
  <c r="M235" i="3"/>
  <c r="G235" i="3" s="1"/>
  <c r="H280" i="3"/>
  <c r="M280" i="3"/>
  <c r="G280" i="3" s="1"/>
  <c r="M207" i="3"/>
  <c r="G207" i="3" s="1"/>
  <c r="M266" i="3"/>
  <c r="G266" i="3" s="1"/>
  <c r="M276" i="3"/>
  <c r="G276" i="3" s="1"/>
  <c r="M283" i="3"/>
  <c r="G283" i="3" s="1"/>
  <c r="H211" i="3"/>
  <c r="M211" i="3"/>
  <c r="G211" i="3" s="1"/>
  <c r="H243" i="3"/>
  <c r="M243" i="3"/>
  <c r="G243" i="3" s="1"/>
  <c r="H288" i="3"/>
  <c r="M288" i="3"/>
  <c r="G288" i="3" s="1"/>
  <c r="M328" i="3"/>
  <c r="G328" i="3" s="1"/>
  <c r="M340" i="3"/>
  <c r="G340" i="3" s="1"/>
  <c r="K194" i="3"/>
  <c r="N194" i="3" s="1"/>
  <c r="K198" i="3"/>
  <c r="N198" i="3" s="1"/>
  <c r="K301" i="3"/>
  <c r="N301" i="3" s="1"/>
  <c r="M344" i="3"/>
  <c r="G344" i="3" s="1"/>
  <c r="M488" i="3"/>
  <c r="G488" i="3" s="1"/>
  <c r="M265" i="3"/>
  <c r="G265" i="3" s="1"/>
  <c r="M273" i="3"/>
  <c r="G273" i="3" s="1"/>
  <c r="M281" i="3"/>
  <c r="G281" i="3" s="1"/>
  <c r="H285" i="3"/>
  <c r="M285" i="3"/>
  <c r="G285" i="3" s="1"/>
  <c r="M289" i="3"/>
  <c r="G289" i="3" s="1"/>
  <c r="H293" i="3"/>
  <c r="M293" i="3"/>
  <c r="G293" i="3" s="1"/>
  <c r="M295" i="3"/>
  <c r="G295" i="3" s="1"/>
  <c r="M297" i="3"/>
  <c r="G297" i="3" s="1"/>
  <c r="M299" i="3"/>
  <c r="G299" i="3" s="1"/>
  <c r="M316" i="3"/>
  <c r="G316" i="3" s="1"/>
  <c r="M386" i="3"/>
  <c r="G386" i="3" s="1"/>
  <c r="M263" i="3"/>
  <c r="G263" i="3" s="1"/>
  <c r="M271" i="3"/>
  <c r="G271" i="3" s="1"/>
  <c r="M279" i="3"/>
  <c r="G279" i="3" s="1"/>
  <c r="M287" i="3"/>
  <c r="G287" i="3" s="1"/>
  <c r="M321" i="3"/>
  <c r="G321" i="3" s="1"/>
  <c r="M381" i="3"/>
  <c r="G381" i="3" s="1"/>
  <c r="M422" i="3"/>
  <c r="G422" i="3" s="1"/>
  <c r="K256" i="3"/>
  <c r="N256" i="3" s="1"/>
  <c r="K311" i="3"/>
  <c r="N311" i="3" s="1"/>
  <c r="M329" i="3"/>
  <c r="G329" i="3" s="1"/>
  <c r="M341" i="3"/>
  <c r="G341" i="3" s="1"/>
  <c r="H341" i="3"/>
  <c r="K192" i="3"/>
  <c r="N192" i="3" s="1"/>
  <c r="K196" i="3"/>
  <c r="N196" i="3" s="1"/>
  <c r="K309" i="3"/>
  <c r="N309" i="3" s="1"/>
  <c r="M345" i="3"/>
  <c r="G345" i="3" s="1"/>
  <c r="H382" i="3"/>
  <c r="M382" i="3"/>
  <c r="G382" i="3" s="1"/>
  <c r="M396" i="3"/>
  <c r="G396" i="3" s="1"/>
  <c r="M401" i="3"/>
  <c r="G401" i="3" s="1"/>
  <c r="M336" i="3"/>
  <c r="G336" i="3" s="1"/>
  <c r="K352" i="3"/>
  <c r="N352" i="3" s="1"/>
  <c r="H360" i="3"/>
  <c r="M360" i="3"/>
  <c r="G360" i="3" s="1"/>
  <c r="K367" i="3"/>
  <c r="N367" i="3" s="1"/>
  <c r="M369" i="3"/>
  <c r="G369" i="3" s="1"/>
  <c r="M440" i="3"/>
  <c r="G440" i="3" s="1"/>
  <c r="M490" i="3"/>
  <c r="G490" i="3" s="1"/>
  <c r="M503" i="3"/>
  <c r="G503" i="3" s="1"/>
  <c r="M511" i="3"/>
  <c r="G511" i="3" s="1"/>
  <c r="M549" i="3"/>
  <c r="G549" i="3" s="1"/>
  <c r="M319" i="3"/>
  <c r="G319" i="3" s="1"/>
  <c r="H376" i="3"/>
  <c r="M376" i="3"/>
  <c r="G376" i="3" s="1"/>
  <c r="M387" i="3"/>
  <c r="G387" i="3" s="1"/>
  <c r="M397" i="3"/>
  <c r="G397" i="3" s="1"/>
  <c r="M327" i="3"/>
  <c r="G327" i="3" s="1"/>
  <c r="M332" i="3"/>
  <c r="G332" i="3" s="1"/>
  <c r="H332" i="3"/>
  <c r="M361" i="3"/>
  <c r="G361" i="3" s="1"/>
  <c r="M365" i="3"/>
  <c r="G365" i="3" s="1"/>
  <c r="M423" i="3"/>
  <c r="G423" i="3" s="1"/>
  <c r="H423" i="3"/>
  <c r="H463" i="3"/>
  <c r="M463" i="3"/>
  <c r="G463" i="3" s="1"/>
  <c r="H296" i="3"/>
  <c r="M296" i="3"/>
  <c r="G296" i="3" s="1"/>
  <c r="H300" i="3"/>
  <c r="M300" i="3"/>
  <c r="G300" i="3" s="1"/>
  <c r="H304" i="3"/>
  <c r="M304" i="3"/>
  <c r="G304" i="3" s="1"/>
  <c r="H308" i="3"/>
  <c r="M308" i="3"/>
  <c r="G308" i="3" s="1"/>
  <c r="M335" i="3"/>
  <c r="G335" i="3" s="1"/>
  <c r="H398" i="3"/>
  <c r="M398" i="3"/>
  <c r="G398" i="3" s="1"/>
  <c r="M415" i="3"/>
  <c r="G415" i="3" s="1"/>
  <c r="M343" i="3"/>
  <c r="G343" i="3" s="1"/>
  <c r="H351" i="3"/>
  <c r="M351" i="3"/>
  <c r="G351" i="3" s="1"/>
  <c r="H362" i="3"/>
  <c r="M362" i="3"/>
  <c r="G362" i="3" s="1"/>
  <c r="M364" i="3"/>
  <c r="G364" i="3" s="1"/>
  <c r="M407" i="3"/>
  <c r="G407" i="3" s="1"/>
  <c r="H359" i="3"/>
  <c r="M359" i="3"/>
  <c r="G359" i="3" s="1"/>
  <c r="M374" i="3"/>
  <c r="G374" i="3" s="1"/>
  <c r="H388" i="3"/>
  <c r="M388" i="3"/>
  <c r="G388" i="3" s="1"/>
  <c r="H390" i="3"/>
  <c r="M390" i="3"/>
  <c r="G390" i="3" s="1"/>
  <c r="M405" i="3"/>
  <c r="G405" i="3" s="1"/>
  <c r="M412" i="3"/>
  <c r="G412" i="3" s="1"/>
  <c r="M486" i="3"/>
  <c r="G486" i="3" s="1"/>
  <c r="K354" i="3"/>
  <c r="N354" i="3" s="1"/>
  <c r="K371" i="3"/>
  <c r="N371" i="3" s="1"/>
  <c r="K383" i="3"/>
  <c r="N383" i="3" s="1"/>
  <c r="K394" i="3"/>
  <c r="N394" i="3" s="1"/>
  <c r="M432" i="3"/>
  <c r="G432" i="3" s="1"/>
  <c r="H447" i="3"/>
  <c r="M447" i="3"/>
  <c r="G447" i="3" s="1"/>
  <c r="K464" i="3"/>
  <c r="N464" i="3" s="1"/>
  <c r="H356" i="3"/>
  <c r="M356" i="3"/>
  <c r="G356" i="3" s="1"/>
  <c r="H378" i="3"/>
  <c r="M378" i="3"/>
  <c r="G378" i="3" s="1"/>
  <c r="M391" i="3"/>
  <c r="G391" i="3" s="1"/>
  <c r="H402" i="3"/>
  <c r="M402" i="3"/>
  <c r="G402" i="3" s="1"/>
  <c r="M533" i="3"/>
  <c r="G533" i="3" s="1"/>
  <c r="K358" i="3"/>
  <c r="N358" i="3" s="1"/>
  <c r="K375" i="3"/>
  <c r="N375" i="3" s="1"/>
  <c r="M389" i="3"/>
  <c r="G389" i="3" s="1"/>
  <c r="K395" i="3"/>
  <c r="N395" i="3" s="1"/>
  <c r="H439" i="3"/>
  <c r="M439" i="3"/>
  <c r="G439" i="3" s="1"/>
  <c r="M456" i="3"/>
  <c r="G456" i="3" s="1"/>
  <c r="M467" i="3"/>
  <c r="G467" i="3" s="1"/>
  <c r="M476" i="3"/>
  <c r="G476" i="3" s="1"/>
  <c r="M350" i="3"/>
  <c r="G350" i="3" s="1"/>
  <c r="M353" i="3"/>
  <c r="G353" i="3" s="1"/>
  <c r="K355" i="3"/>
  <c r="N355" i="3" s="1"/>
  <c r="K370" i="3"/>
  <c r="N370" i="3" s="1"/>
  <c r="K399" i="3"/>
  <c r="N399" i="3" s="1"/>
  <c r="K419" i="3"/>
  <c r="N419" i="3" s="1"/>
  <c r="H431" i="3"/>
  <c r="M431" i="3"/>
  <c r="G431" i="3" s="1"/>
  <c r="M433" i="3"/>
  <c r="G433" i="3" s="1"/>
  <c r="M437" i="3"/>
  <c r="G437" i="3" s="1"/>
  <c r="M465" i="3"/>
  <c r="G465" i="3" s="1"/>
  <c r="M495" i="3"/>
  <c r="G495" i="3" s="1"/>
  <c r="M441" i="3"/>
  <c r="G441" i="3" s="1"/>
  <c r="M457" i="3"/>
  <c r="G457" i="3" s="1"/>
  <c r="M501" i="3"/>
  <c r="G501" i="3" s="1"/>
  <c r="M418" i="3"/>
  <c r="G418" i="3" s="1"/>
  <c r="M427" i="3"/>
  <c r="G427" i="3" s="1"/>
  <c r="M436" i="3"/>
  <c r="G436" i="3" s="1"/>
  <c r="M443" i="3"/>
  <c r="G443" i="3" s="1"/>
  <c r="M459" i="3"/>
  <c r="G459" i="3" s="1"/>
  <c r="M483" i="3"/>
  <c r="G483" i="3" s="1"/>
  <c r="H499" i="3"/>
  <c r="M499" i="3"/>
  <c r="G499" i="3" s="1"/>
  <c r="M475" i="3"/>
  <c r="G475" i="3" s="1"/>
  <c r="M519" i="3"/>
  <c r="G519" i="3" s="1"/>
  <c r="M534" i="3"/>
  <c r="G534" i="3" s="1"/>
  <c r="M545" i="3"/>
  <c r="G545" i="3" s="1"/>
  <c r="M557" i="3"/>
  <c r="G557" i="3" s="1"/>
  <c r="M565" i="3"/>
  <c r="G565" i="3" s="1"/>
  <c r="M426" i="3"/>
  <c r="G426" i="3" s="1"/>
  <c r="H426" i="3"/>
  <c r="M449" i="3"/>
  <c r="G449" i="3" s="1"/>
  <c r="M480" i="3"/>
  <c r="G480" i="3" s="1"/>
  <c r="M526" i="3"/>
  <c r="G526" i="3" s="1"/>
  <c r="M541" i="3"/>
  <c r="G541" i="3" s="1"/>
  <c r="K428" i="3"/>
  <c r="N428" i="3" s="1"/>
  <c r="K435" i="3"/>
  <c r="N435" i="3" s="1"/>
  <c r="M444" i="3"/>
  <c r="G444" i="3" s="1"/>
  <c r="H451" i="3"/>
  <c r="M451" i="3"/>
  <c r="G451" i="3" s="1"/>
  <c r="H470" i="3"/>
  <c r="M470" i="3"/>
  <c r="G470" i="3" s="1"/>
  <c r="M472" i="3"/>
  <c r="G472" i="3" s="1"/>
  <c r="H474" i="3"/>
  <c r="M474" i="3"/>
  <c r="G474" i="3" s="1"/>
  <c r="H484" i="3"/>
  <c r="M484" i="3"/>
  <c r="G484" i="3" s="1"/>
  <c r="H515" i="3"/>
  <c r="M515" i="3"/>
  <c r="G515" i="3" s="1"/>
  <c r="M497" i="3"/>
  <c r="G497" i="3" s="1"/>
  <c r="M509" i="3"/>
  <c r="G509" i="3" s="1"/>
  <c r="M477" i="3"/>
  <c r="G477" i="3" s="1"/>
  <c r="M485" i="3"/>
  <c r="G485" i="3" s="1"/>
  <c r="H491" i="3"/>
  <c r="M491" i="3"/>
  <c r="G491" i="3" s="1"/>
  <c r="H507" i="3"/>
  <c r="M507" i="3"/>
  <c r="G507" i="3" s="1"/>
  <c r="M561" i="3"/>
  <c r="G561" i="3" s="1"/>
  <c r="H430" i="3"/>
  <c r="M430" i="3"/>
  <c r="G430" i="3" s="1"/>
  <c r="M434" i="3"/>
  <c r="G434" i="3" s="1"/>
  <c r="H442" i="3"/>
  <c r="M442" i="3"/>
  <c r="G442" i="3" s="1"/>
  <c r="M454" i="3"/>
  <c r="G454" i="3" s="1"/>
  <c r="H458" i="3"/>
  <c r="M458" i="3"/>
  <c r="G458" i="3" s="1"/>
  <c r="H462" i="3"/>
  <c r="M462" i="3"/>
  <c r="G462" i="3" s="1"/>
  <c r="M471" i="3"/>
  <c r="G471" i="3" s="1"/>
  <c r="H479" i="3"/>
  <c r="M479" i="3"/>
  <c r="G479" i="3" s="1"/>
  <c r="H481" i="3"/>
  <c r="M481" i="3"/>
  <c r="G481" i="3" s="1"/>
  <c r="M489" i="3"/>
  <c r="G489" i="3" s="1"/>
  <c r="M496" i="3"/>
  <c r="G496" i="3" s="1"/>
  <c r="M498" i="3"/>
  <c r="G498" i="3" s="1"/>
  <c r="M500" i="3"/>
  <c r="G500" i="3" s="1"/>
  <c r="M506" i="3"/>
  <c r="G506" i="3" s="1"/>
  <c r="M508" i="3"/>
  <c r="G508" i="3" s="1"/>
  <c r="M510" i="3"/>
  <c r="G510" i="3" s="1"/>
  <c r="M514" i="3"/>
  <c r="G514" i="3" s="1"/>
  <c r="M516" i="3"/>
  <c r="G516" i="3" s="1"/>
  <c r="M520" i="3"/>
  <c r="G520" i="3" s="1"/>
  <c r="M536" i="3"/>
  <c r="G536" i="3" s="1"/>
  <c r="M540" i="3"/>
  <c r="G540" i="3" s="1"/>
  <c r="M548" i="3"/>
  <c r="G548" i="3" s="1"/>
  <c r="M552" i="3"/>
  <c r="G552" i="3" s="1"/>
  <c r="M556" i="3"/>
  <c r="G556" i="3" s="1"/>
  <c r="M560" i="3"/>
  <c r="G560" i="3" s="1"/>
  <c r="M564" i="3"/>
  <c r="G564" i="3" s="1"/>
  <c r="K559" i="3"/>
  <c r="N559" i="3" s="1"/>
  <c r="K563" i="3"/>
  <c r="N563" i="3" s="1"/>
  <c r="K567" i="3"/>
  <c r="N567" i="3" s="1"/>
  <c r="M568" i="3"/>
  <c r="G568" i="3" s="1"/>
  <c r="M572" i="3"/>
  <c r="G572" i="3" s="1"/>
  <c r="K538" i="3"/>
  <c r="N538" i="3" s="1"/>
  <c r="K542" i="3"/>
  <c r="N542" i="3" s="1"/>
  <c r="K546" i="3"/>
  <c r="N546" i="3" s="1"/>
  <c r="K550" i="3"/>
  <c r="N550" i="3" s="1"/>
  <c r="K554" i="3"/>
  <c r="N554" i="3" s="1"/>
  <c r="K558" i="3"/>
  <c r="N558" i="3" s="1"/>
  <c r="K562" i="3"/>
  <c r="N562" i="3" s="1"/>
  <c r="K566" i="3"/>
  <c r="N566" i="3" s="1"/>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O605" i="2"/>
  <c r="O604" i="2"/>
  <c r="O603" i="2"/>
  <c r="O602" i="2"/>
  <c r="O601" i="2"/>
  <c r="O600" i="2"/>
  <c r="O599" i="2"/>
  <c r="O598" i="2"/>
  <c r="O597" i="2"/>
  <c r="O596" i="2"/>
  <c r="O595" i="2"/>
  <c r="O594" i="2"/>
  <c r="O593" i="2"/>
  <c r="O591" i="2"/>
  <c r="O590" i="2"/>
  <c r="O589" i="2"/>
  <c r="O588" i="2"/>
  <c r="O587" i="2"/>
  <c r="O586" i="2"/>
  <c r="O585" i="2"/>
  <c r="O584" i="2"/>
  <c r="O583" i="2"/>
  <c r="O582" i="2"/>
  <c r="O581" i="2"/>
  <c r="O580" i="2"/>
  <c r="O579" i="2"/>
  <c r="O578" i="2"/>
  <c r="O577" i="2"/>
  <c r="O576" i="2"/>
  <c r="O575" i="2"/>
  <c r="O574" i="2"/>
  <c r="O573" i="2"/>
  <c r="O572" i="2"/>
  <c r="O571" i="2"/>
  <c r="O570" i="2"/>
  <c r="O569" i="2"/>
  <c r="O568"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N8" i="1"/>
  <c r="N9" i="1"/>
  <c r="U18" i="2"/>
  <c r="T18" i="2"/>
  <c r="S18" i="2"/>
  <c r="U17" i="2"/>
  <c r="T17" i="2"/>
  <c r="S17" i="2"/>
  <c r="U16" i="2"/>
  <c r="T16" i="2"/>
  <c r="S16" i="2"/>
  <c r="U15" i="2"/>
  <c r="T15" i="2"/>
  <c r="S15" i="2"/>
  <c r="U14" i="2"/>
  <c r="T14" i="2"/>
  <c r="S14" i="2"/>
  <c r="U13" i="2"/>
  <c r="T13" i="2"/>
  <c r="S13" i="2"/>
  <c r="U12" i="2"/>
  <c r="T12" i="2"/>
  <c r="S12" i="2"/>
  <c r="U11" i="2"/>
  <c r="T11" i="2"/>
  <c r="S11" i="2"/>
  <c r="U10" i="2"/>
  <c r="T10" i="2"/>
  <c r="S10" i="2"/>
  <c r="U9" i="2"/>
  <c r="T9" i="2"/>
  <c r="S9" i="2"/>
  <c r="U8" i="2"/>
  <c r="T8" i="2"/>
  <c r="S8" i="2"/>
  <c r="U7" i="2"/>
  <c r="T7" i="2"/>
  <c r="S7" i="2"/>
  <c r="U6" i="2"/>
  <c r="T6" i="2"/>
  <c r="S6" i="2"/>
  <c r="R18" i="2"/>
  <c r="R17" i="2"/>
  <c r="R16" i="2"/>
  <c r="R15" i="2"/>
  <c r="R14" i="2"/>
  <c r="R13" i="2"/>
  <c r="R12" i="2"/>
  <c r="R11" i="2"/>
  <c r="R10" i="2"/>
  <c r="R9" i="2"/>
  <c r="R8" i="2"/>
  <c r="R7" i="2"/>
  <c r="R6" i="2"/>
  <c r="M277" i="3" l="1"/>
  <c r="G277" i="3" s="1"/>
  <c r="M116" i="3"/>
  <c r="G116" i="3" s="1"/>
  <c r="M596" i="3"/>
  <c r="G596" i="3" s="1"/>
  <c r="M388" i="4"/>
  <c r="G388" i="4" s="1"/>
  <c r="M512" i="3"/>
  <c r="G512" i="3" s="1"/>
  <c r="M450" i="3"/>
  <c r="G450" i="3" s="1"/>
  <c r="M455" i="3"/>
  <c r="G455" i="3" s="1"/>
  <c r="M47" i="3"/>
  <c r="G47" i="3" s="1"/>
  <c r="M165" i="3"/>
  <c r="G165" i="3" s="1"/>
  <c r="M161" i="3"/>
  <c r="G161" i="3" s="1"/>
  <c r="M147" i="3"/>
  <c r="G147" i="3" s="1"/>
  <c r="M581" i="4"/>
  <c r="G581" i="4" s="1"/>
  <c r="M538" i="4"/>
  <c r="G538" i="4" s="1"/>
  <c r="M361" i="4"/>
  <c r="G361" i="4" s="1"/>
  <c r="M376" i="4"/>
  <c r="G376" i="4" s="1"/>
  <c r="M276" i="4"/>
  <c r="G276" i="4" s="1"/>
  <c r="M84" i="4"/>
  <c r="G84" i="4" s="1"/>
  <c r="M154" i="4"/>
  <c r="G154" i="4" s="1"/>
  <c r="M568" i="5"/>
  <c r="G568" i="5" s="1"/>
  <c r="M463" i="5"/>
  <c r="G463" i="5" s="1"/>
  <c r="M447" i="5"/>
  <c r="G447" i="5" s="1"/>
  <c r="M435" i="5"/>
  <c r="G435" i="5" s="1"/>
  <c r="M418" i="5"/>
  <c r="G418" i="5" s="1"/>
  <c r="M142" i="5"/>
  <c r="G142" i="5" s="1"/>
  <c r="M202" i="5"/>
  <c r="G202" i="5" s="1"/>
  <c r="M361" i="5"/>
  <c r="G361" i="5" s="1"/>
  <c r="M52" i="5"/>
  <c r="G52" i="5" s="1"/>
  <c r="M77" i="5"/>
  <c r="G77" i="5" s="1"/>
  <c r="M35" i="5"/>
  <c r="G35" i="5" s="1"/>
  <c r="M55" i="5"/>
  <c r="G55" i="5" s="1"/>
  <c r="R94" i="7"/>
  <c r="T94" i="7" s="1"/>
  <c r="M581" i="3"/>
  <c r="G581" i="3" s="1"/>
  <c r="N233" i="3"/>
  <c r="H233" i="3" s="1"/>
  <c r="N217" i="3"/>
  <c r="H217" i="3" s="1"/>
  <c r="M460" i="3"/>
  <c r="G460" i="3" s="1"/>
  <c r="M144" i="3"/>
  <c r="G144" i="3" s="1"/>
  <c r="M343" i="4"/>
  <c r="G343" i="4" s="1"/>
  <c r="M294" i="4"/>
  <c r="G294" i="4" s="1"/>
  <c r="M489" i="5"/>
  <c r="G489" i="5" s="1"/>
  <c r="M494" i="3"/>
  <c r="G494" i="3" s="1"/>
  <c r="M446" i="3"/>
  <c r="G446" i="3" s="1"/>
  <c r="M513" i="3"/>
  <c r="G513" i="3" s="1"/>
  <c r="M517" i="3"/>
  <c r="G517" i="3" s="1"/>
  <c r="M400" i="3"/>
  <c r="G400" i="3" s="1"/>
  <c r="M339" i="3"/>
  <c r="G339" i="3" s="1"/>
  <c r="M269" i="3"/>
  <c r="G269" i="3" s="1"/>
  <c r="M275" i="3"/>
  <c r="G275" i="3" s="1"/>
  <c r="M104" i="3"/>
  <c r="G104" i="3" s="1"/>
  <c r="M50" i="3"/>
  <c r="G50" i="3" s="1"/>
  <c r="M530" i="4"/>
  <c r="G530" i="4" s="1"/>
  <c r="M537" i="4"/>
  <c r="G537" i="4" s="1"/>
  <c r="M311" i="4"/>
  <c r="G311" i="4" s="1"/>
  <c r="M193" i="4"/>
  <c r="G193" i="4" s="1"/>
  <c r="M142" i="4"/>
  <c r="G142" i="4" s="1"/>
  <c r="M578" i="5"/>
  <c r="G578" i="5" s="1"/>
  <c r="M560" i="5"/>
  <c r="G560" i="5" s="1"/>
  <c r="M410" i="5"/>
  <c r="G410" i="5" s="1"/>
  <c r="M54" i="4"/>
  <c r="G54" i="4" s="1"/>
  <c r="M529" i="3"/>
  <c r="G529" i="3" s="1"/>
  <c r="M165" i="5"/>
  <c r="G165" i="5" s="1"/>
  <c r="M505" i="3"/>
  <c r="G505" i="3" s="1"/>
  <c r="M530" i="3"/>
  <c r="G530" i="3" s="1"/>
  <c r="M468" i="3"/>
  <c r="G468" i="3" s="1"/>
  <c r="M337" i="3"/>
  <c r="G337" i="3" s="1"/>
  <c r="M380" i="3"/>
  <c r="G380" i="3" s="1"/>
  <c r="M286" i="3"/>
  <c r="G286" i="3" s="1"/>
  <c r="M25" i="3"/>
  <c r="G25" i="3" s="1"/>
  <c r="M169" i="3"/>
  <c r="G169" i="3" s="1"/>
  <c r="M163" i="3"/>
  <c r="G163" i="3" s="1"/>
  <c r="M423" i="4"/>
  <c r="G423" i="4" s="1"/>
  <c r="M134" i="4"/>
  <c r="G134" i="4" s="1"/>
  <c r="M561" i="5"/>
  <c r="G561" i="5" s="1"/>
  <c r="M240" i="5"/>
  <c r="G240" i="5" s="1"/>
  <c r="M176" i="5"/>
  <c r="G176" i="5" s="1"/>
  <c r="M112" i="5"/>
  <c r="G112" i="5" s="1"/>
  <c r="M133" i="5"/>
  <c r="G133" i="5" s="1"/>
  <c r="M387" i="5"/>
  <c r="G387" i="5" s="1"/>
  <c r="N202" i="3"/>
  <c r="H202" i="3" s="1"/>
  <c r="M393" i="3"/>
  <c r="G393" i="3" s="1"/>
  <c r="M326" i="3"/>
  <c r="G326" i="3" s="1"/>
  <c r="M342" i="3"/>
  <c r="G342" i="3" s="1"/>
  <c r="M183" i="4"/>
  <c r="G183" i="4" s="1"/>
  <c r="M452" i="3"/>
  <c r="G452" i="3" s="1"/>
  <c r="M420" i="3"/>
  <c r="G420" i="3" s="1"/>
  <c r="M310" i="3"/>
  <c r="G310" i="3" s="1"/>
  <c r="M453" i="3"/>
  <c r="G453" i="3" s="1"/>
  <c r="M261" i="3"/>
  <c r="G261" i="3" s="1"/>
  <c r="M303" i="3"/>
  <c r="G303" i="3" s="1"/>
  <c r="M215" i="3"/>
  <c r="G215" i="3" s="1"/>
  <c r="M333" i="3"/>
  <c r="G333" i="3" s="1"/>
  <c r="M58" i="3"/>
  <c r="G58" i="3" s="1"/>
  <c r="M541" i="4"/>
  <c r="G541" i="4" s="1"/>
  <c r="M379" i="4"/>
  <c r="G379" i="4" s="1"/>
  <c r="M290" i="4"/>
  <c r="G290" i="4" s="1"/>
  <c r="M71" i="4"/>
  <c r="G71" i="4" s="1"/>
  <c r="M326" i="4"/>
  <c r="G326" i="4" s="1"/>
  <c r="M559" i="5"/>
  <c r="G559" i="5" s="1"/>
  <c r="M482" i="5"/>
  <c r="G482" i="5" s="1"/>
  <c r="M496" i="5"/>
  <c r="G496" i="5" s="1"/>
  <c r="M497" i="5"/>
  <c r="G497" i="5" s="1"/>
  <c r="M246" i="5"/>
  <c r="G246" i="5" s="1"/>
  <c r="M125" i="5"/>
  <c r="G125" i="5" s="1"/>
  <c r="M138" i="5"/>
  <c r="G138" i="5" s="1"/>
  <c r="M169" i="5"/>
  <c r="G169" i="5" s="1"/>
  <c r="M97" i="5"/>
  <c r="G97" i="5" s="1"/>
  <c r="M428" i="4"/>
  <c r="G428" i="4" s="1"/>
  <c r="M532" i="3"/>
  <c r="G532" i="3" s="1"/>
  <c r="M313" i="3"/>
  <c r="G313" i="3" s="1"/>
  <c r="M112" i="3"/>
  <c r="G112" i="3" s="1"/>
  <c r="M29" i="3"/>
  <c r="G29" i="3" s="1"/>
  <c r="M539" i="4"/>
  <c r="G539" i="4" s="1"/>
  <c r="M307" i="5"/>
  <c r="G307" i="5" s="1"/>
  <c r="M151" i="5"/>
  <c r="G151" i="5" s="1"/>
  <c r="M504" i="3"/>
  <c r="G504" i="3" s="1"/>
  <c r="M403" i="3"/>
  <c r="G403" i="3" s="1"/>
  <c r="M294" i="3"/>
  <c r="G294" i="3" s="1"/>
  <c r="M52" i="3"/>
  <c r="G52" i="3" s="1"/>
  <c r="M450" i="4"/>
  <c r="G450" i="4" s="1"/>
  <c r="M382" i="4"/>
  <c r="G382" i="4" s="1"/>
  <c r="M447" i="4"/>
  <c r="G447" i="4" s="1"/>
  <c r="M286" i="4"/>
  <c r="G286" i="4" s="1"/>
  <c r="M263" i="4"/>
  <c r="G263" i="4" s="1"/>
  <c r="M318" i="4"/>
  <c r="G318" i="4" s="1"/>
  <c r="M298" i="4"/>
  <c r="G298" i="4" s="1"/>
  <c r="M168" i="4"/>
  <c r="G168" i="4" s="1"/>
  <c r="M307" i="4"/>
  <c r="G307" i="4" s="1"/>
  <c r="M541" i="5"/>
  <c r="G541" i="5" s="1"/>
  <c r="M569" i="5"/>
  <c r="G569" i="5" s="1"/>
  <c r="M441" i="5"/>
  <c r="G441" i="5" s="1"/>
  <c r="M407" i="5"/>
  <c r="G407" i="5" s="1"/>
  <c r="M471" i="5"/>
  <c r="G471" i="5" s="1"/>
  <c r="M476" i="5"/>
  <c r="G476" i="5" s="1"/>
  <c r="M452" i="5"/>
  <c r="G452" i="5" s="1"/>
  <c r="M467" i="5"/>
  <c r="G467" i="5" s="1"/>
  <c r="M233" i="5"/>
  <c r="G233" i="5" s="1"/>
  <c r="M215" i="5"/>
  <c r="G215" i="5" s="1"/>
  <c r="M175" i="5"/>
  <c r="G175" i="5" s="1"/>
  <c r="M206" i="5"/>
  <c r="G206" i="5" s="1"/>
  <c r="M232" i="5"/>
  <c r="G232" i="5" s="1"/>
  <c r="M168" i="5"/>
  <c r="G168" i="5" s="1"/>
  <c r="M304" i="5"/>
  <c r="G304" i="5" s="1"/>
  <c r="M20" i="5"/>
  <c r="G20" i="5" s="1"/>
  <c r="M37" i="5"/>
  <c r="G37" i="5" s="1"/>
  <c r="M324" i="4"/>
  <c r="G324" i="4" s="1"/>
  <c r="M535" i="3"/>
  <c r="G535" i="3" s="1"/>
  <c r="M502" i="3"/>
  <c r="G502" i="3" s="1"/>
  <c r="M524" i="3"/>
  <c r="G524" i="3" s="1"/>
  <c r="M461" i="3"/>
  <c r="G461" i="3" s="1"/>
  <c r="M392" i="3"/>
  <c r="G392" i="3" s="1"/>
  <c r="M411" i="3"/>
  <c r="G411" i="3" s="1"/>
  <c r="M366" i="3"/>
  <c r="G366" i="3" s="1"/>
  <c r="M278" i="3"/>
  <c r="G278" i="3" s="1"/>
  <c r="M579" i="3"/>
  <c r="G579" i="3" s="1"/>
  <c r="M191" i="4"/>
  <c r="G191" i="4" s="1"/>
  <c r="M291" i="4"/>
  <c r="G291" i="4" s="1"/>
  <c r="M76" i="4"/>
  <c r="G76" i="4" s="1"/>
  <c r="M531" i="5"/>
  <c r="G531" i="5" s="1"/>
  <c r="M439" i="5"/>
  <c r="G439" i="5" s="1"/>
  <c r="M517" i="5"/>
  <c r="G517" i="5" s="1"/>
  <c r="M393" i="5"/>
  <c r="G393" i="5" s="1"/>
  <c r="M416" i="5"/>
  <c r="G416" i="5" s="1"/>
  <c r="M357" i="5"/>
  <c r="G357" i="5" s="1"/>
  <c r="M306" i="5"/>
  <c r="G306" i="5" s="1"/>
  <c r="M147" i="5"/>
  <c r="G147" i="5" s="1"/>
  <c r="M118" i="5"/>
  <c r="G118" i="5" s="1"/>
  <c r="M41" i="5"/>
  <c r="G41" i="5" s="1"/>
  <c r="BR16" i="9"/>
  <c r="K16" i="9" s="1"/>
  <c r="Q17" i="8"/>
  <c r="S17" i="8"/>
  <c r="Q16" i="8"/>
  <c r="S16" i="8"/>
  <c r="Q15" i="8"/>
  <c r="S15" i="8"/>
  <c r="Q19" i="8"/>
  <c r="S19" i="8"/>
  <c r="Q18" i="8"/>
  <c r="S18" i="8"/>
  <c r="BE16" i="9"/>
  <c r="J16" i="9" s="1"/>
  <c r="AZ16" i="9"/>
  <c r="I16" i="9" s="1"/>
  <c r="AM16" i="9"/>
  <c r="G16" i="9" s="1"/>
  <c r="AT16" i="9"/>
  <c r="AI18" i="8"/>
  <c r="AI19" i="8"/>
  <c r="AI17" i="8"/>
  <c r="N68" i="4"/>
  <c r="H68" i="4" s="1"/>
  <c r="N337" i="5"/>
  <c r="H337" i="5" s="1"/>
  <c r="N376" i="5"/>
  <c r="H376" i="5" s="1"/>
  <c r="N544" i="4"/>
  <c r="H544" i="4" s="1"/>
  <c r="M41" i="4"/>
  <c r="G41" i="4" s="1"/>
  <c r="N41" i="4"/>
  <c r="H41" i="4" s="1"/>
  <c r="M225" i="3"/>
  <c r="G225" i="3" s="1"/>
  <c r="N225" i="3"/>
  <c r="H225" i="3" s="1"/>
  <c r="M150" i="3"/>
  <c r="G150" i="3" s="1"/>
  <c r="N150" i="3"/>
  <c r="H150" i="3" s="1"/>
  <c r="N100" i="3"/>
  <c r="H100" i="3" s="1"/>
  <c r="N563" i="4"/>
  <c r="H563" i="4" s="1"/>
  <c r="N597" i="4"/>
  <c r="H597" i="4" s="1"/>
  <c r="N580" i="4"/>
  <c r="H580" i="4" s="1"/>
  <c r="M193" i="3"/>
  <c r="G193" i="3" s="1"/>
  <c r="N193" i="3"/>
  <c r="H193" i="3" s="1"/>
  <c r="M208" i="3"/>
  <c r="G208" i="3" s="1"/>
  <c r="N208" i="3"/>
  <c r="H208" i="3" s="1"/>
  <c r="M252" i="3"/>
  <c r="G252" i="3" s="1"/>
  <c r="N252" i="3"/>
  <c r="H252" i="3" s="1"/>
  <c r="M181" i="3"/>
  <c r="G181" i="3" s="1"/>
  <c r="N181" i="3"/>
  <c r="H181" i="3" s="1"/>
  <c r="M404" i="3"/>
  <c r="G404" i="3" s="1"/>
  <c r="M466" i="3"/>
  <c r="G466" i="3" s="1"/>
  <c r="M368" i="3"/>
  <c r="G368" i="3" s="1"/>
  <c r="M272" i="3"/>
  <c r="G272" i="3" s="1"/>
  <c r="M56" i="3"/>
  <c r="G56" i="3" s="1"/>
  <c r="M452" i="4"/>
  <c r="G452" i="4" s="1"/>
  <c r="M395" i="4"/>
  <c r="G395" i="4" s="1"/>
  <c r="M281" i="4"/>
  <c r="G281" i="4" s="1"/>
  <c r="M184" i="4"/>
  <c r="G184" i="4" s="1"/>
  <c r="M189" i="4"/>
  <c r="G189" i="4" s="1"/>
  <c r="M595" i="5"/>
  <c r="G595" i="5" s="1"/>
  <c r="M491" i="5"/>
  <c r="G491" i="5" s="1"/>
  <c r="M401" i="5"/>
  <c r="G401" i="5" s="1"/>
  <c r="M412" i="5"/>
  <c r="G412" i="5" s="1"/>
  <c r="M486" i="5"/>
  <c r="G486" i="5" s="1"/>
  <c r="M166" i="5"/>
  <c r="G166" i="5" s="1"/>
  <c r="M210" i="5"/>
  <c r="G210" i="5" s="1"/>
  <c r="M122" i="5"/>
  <c r="G122" i="5" s="1"/>
  <c r="N155" i="4"/>
  <c r="H155" i="4" s="1"/>
  <c r="N520" i="4"/>
  <c r="H520" i="4" s="1"/>
  <c r="N152" i="4"/>
  <c r="H152" i="4" s="1"/>
  <c r="N172" i="4"/>
  <c r="H172" i="4" s="1"/>
  <c r="N161" i="4"/>
  <c r="H161" i="4" s="1"/>
  <c r="N391" i="5"/>
  <c r="H391" i="5" s="1"/>
  <c r="N328" i="5"/>
  <c r="H328" i="5" s="1"/>
  <c r="N329" i="5"/>
  <c r="H329" i="5" s="1"/>
  <c r="N32" i="5"/>
  <c r="H32" i="5" s="1"/>
  <c r="R27" i="7"/>
  <c r="T27" i="7" s="1"/>
  <c r="Z27" i="7" s="1"/>
  <c r="N27" i="7" s="1"/>
  <c r="N586" i="5"/>
  <c r="H586" i="5" s="1"/>
  <c r="N506" i="5"/>
  <c r="H506" i="5" s="1"/>
  <c r="N595" i="4"/>
  <c r="H595" i="4" s="1"/>
  <c r="N549" i="4"/>
  <c r="H549" i="4" s="1"/>
  <c r="N360" i="5"/>
  <c r="H360" i="5" s="1"/>
  <c r="N543" i="4"/>
  <c r="H543" i="4" s="1"/>
  <c r="N278" i="4"/>
  <c r="H278" i="4" s="1"/>
  <c r="M40" i="4"/>
  <c r="G40" i="4" s="1"/>
  <c r="N40" i="4"/>
  <c r="H40" i="4" s="1"/>
  <c r="M547" i="3"/>
  <c r="G547" i="3" s="1"/>
  <c r="N547" i="3"/>
  <c r="H547" i="3" s="1"/>
  <c r="N482" i="3"/>
  <c r="H482" i="3" s="1"/>
  <c r="M504" i="5"/>
  <c r="G504" i="5" s="1"/>
  <c r="N504" i="5"/>
  <c r="H504" i="5" s="1"/>
  <c r="N426" i="5"/>
  <c r="H426" i="5" s="1"/>
  <c r="N74" i="4"/>
  <c r="H74" i="4" s="1"/>
  <c r="M584" i="3"/>
  <c r="G584" i="3" s="1"/>
  <c r="N584" i="3"/>
  <c r="H584" i="3" s="1"/>
  <c r="M539" i="3"/>
  <c r="G539" i="3" s="1"/>
  <c r="N539" i="3"/>
  <c r="H539" i="3" s="1"/>
  <c r="N469" i="3"/>
  <c r="H469" i="3" s="1"/>
  <c r="N379" i="3"/>
  <c r="H379" i="3" s="1"/>
  <c r="M318" i="3"/>
  <c r="G318" i="3" s="1"/>
  <c r="N318" i="3"/>
  <c r="H318" i="3" s="1"/>
  <c r="N56" i="5"/>
  <c r="H56" i="5" s="1"/>
  <c r="N272" i="4"/>
  <c r="H272" i="4" s="1"/>
  <c r="M39" i="4"/>
  <c r="G39" i="4" s="1"/>
  <c r="N39" i="4"/>
  <c r="H39" i="4" s="1"/>
  <c r="M518" i="3"/>
  <c r="G518" i="3" s="1"/>
  <c r="N518" i="3"/>
  <c r="H518" i="3" s="1"/>
  <c r="N448" i="3"/>
  <c r="H448" i="3" s="1"/>
  <c r="N363" i="3"/>
  <c r="H363" i="3" s="1"/>
  <c r="N245" i="5"/>
  <c r="H245" i="5" s="1"/>
  <c r="N181" i="5"/>
  <c r="H181" i="5" s="1"/>
  <c r="N534" i="4"/>
  <c r="H534" i="4" s="1"/>
  <c r="M328" i="4"/>
  <c r="G328" i="4" s="1"/>
  <c r="N328" i="4"/>
  <c r="H328" i="4" s="1"/>
  <c r="N279" i="4"/>
  <c r="H279" i="4" s="1"/>
  <c r="N141" i="4"/>
  <c r="H141" i="4" s="1"/>
  <c r="N528" i="3"/>
  <c r="H528" i="3" s="1"/>
  <c r="N473" i="3"/>
  <c r="H473" i="3" s="1"/>
  <c r="M409" i="3"/>
  <c r="G409" i="3" s="1"/>
  <c r="N409" i="3"/>
  <c r="H409" i="3" s="1"/>
  <c r="N372" i="3"/>
  <c r="H372" i="3" s="1"/>
  <c r="N239" i="3"/>
  <c r="H239" i="3" s="1"/>
  <c r="N145" i="3"/>
  <c r="H145" i="3" s="1"/>
  <c r="N42" i="3"/>
  <c r="H42" i="3" s="1"/>
  <c r="N55" i="4"/>
  <c r="H55" i="4" s="1"/>
  <c r="N260" i="3"/>
  <c r="H260" i="3" s="1"/>
  <c r="M180" i="3"/>
  <c r="G180" i="3" s="1"/>
  <c r="N180" i="3"/>
  <c r="H180" i="3" s="1"/>
  <c r="N137" i="3"/>
  <c r="H137" i="3" s="1"/>
  <c r="N95" i="3"/>
  <c r="H95" i="3" s="1"/>
  <c r="N267" i="3"/>
  <c r="H267" i="3" s="1"/>
  <c r="M592" i="3"/>
  <c r="G592" i="3" s="1"/>
  <c r="N592" i="3"/>
  <c r="H592" i="3" s="1"/>
  <c r="N298" i="3"/>
  <c r="H298" i="3" s="1"/>
  <c r="M189" i="3"/>
  <c r="G189" i="3" s="1"/>
  <c r="N189" i="3"/>
  <c r="H189" i="3" s="1"/>
  <c r="N159" i="3"/>
  <c r="H159" i="3" s="1"/>
  <c r="N99" i="3"/>
  <c r="H99" i="3" s="1"/>
  <c r="N122" i="4"/>
  <c r="H122" i="4" s="1"/>
  <c r="N558" i="4"/>
  <c r="H558" i="4" s="1"/>
  <c r="N59" i="4"/>
  <c r="H59" i="4" s="1"/>
  <c r="N91" i="4"/>
  <c r="H91" i="4" s="1"/>
  <c r="N592" i="4"/>
  <c r="H592" i="4" s="1"/>
  <c r="N166" i="4"/>
  <c r="H166" i="4" s="1"/>
  <c r="N575" i="4"/>
  <c r="H575" i="4" s="1"/>
  <c r="N67" i="4"/>
  <c r="H67" i="4" s="1"/>
  <c r="M424" i="3"/>
  <c r="G424" i="3" s="1"/>
  <c r="N424" i="3"/>
  <c r="H424" i="3" s="1"/>
  <c r="M177" i="3"/>
  <c r="G177" i="3" s="1"/>
  <c r="N177" i="3"/>
  <c r="H177" i="3" s="1"/>
  <c r="N234" i="3"/>
  <c r="H234" i="3" s="1"/>
  <c r="M234" i="3"/>
  <c r="G234" i="3" s="1"/>
  <c r="M173" i="3"/>
  <c r="G173" i="3" s="1"/>
  <c r="N173" i="3"/>
  <c r="H173" i="3" s="1"/>
  <c r="N367" i="5"/>
  <c r="H367" i="5" s="1"/>
  <c r="N45" i="5"/>
  <c r="H45" i="5" s="1"/>
  <c r="N331" i="4"/>
  <c r="H331" i="4" s="1"/>
  <c r="N149" i="4"/>
  <c r="H149" i="4" s="1"/>
  <c r="N107" i="3"/>
  <c r="H107" i="3" s="1"/>
  <c r="N41" i="3"/>
  <c r="H41" i="3" s="1"/>
  <c r="M414" i="3"/>
  <c r="G414" i="3" s="1"/>
  <c r="M164" i="3"/>
  <c r="G164" i="3" s="1"/>
  <c r="M41" i="3"/>
  <c r="G41" i="3" s="1"/>
  <c r="M413" i="3"/>
  <c r="G413" i="3" s="1"/>
  <c r="N413" i="3"/>
  <c r="N521" i="3"/>
  <c r="H521" i="3" s="1"/>
  <c r="M560" i="4"/>
  <c r="G560" i="4" s="1"/>
  <c r="M544" i="4"/>
  <c r="G544" i="4" s="1"/>
  <c r="M567" i="5"/>
  <c r="G567" i="5" s="1"/>
  <c r="M301" i="5"/>
  <c r="G301" i="5" s="1"/>
  <c r="M314" i="5"/>
  <c r="G314" i="5" s="1"/>
  <c r="M187" i="5"/>
  <c r="G187" i="5" s="1"/>
  <c r="M53" i="5"/>
  <c r="G53" i="5" s="1"/>
  <c r="M22" i="5"/>
  <c r="G22" i="5" s="1"/>
  <c r="N523" i="4"/>
  <c r="H523" i="4" s="1"/>
  <c r="N147" i="4"/>
  <c r="H147" i="4" s="1"/>
  <c r="N159" i="4"/>
  <c r="H159" i="4" s="1"/>
  <c r="N153" i="4"/>
  <c r="H153" i="4" s="1"/>
  <c r="N519" i="5"/>
  <c r="H519" i="5" s="1"/>
  <c r="N498" i="5"/>
  <c r="H498" i="5" s="1"/>
  <c r="N509" i="5"/>
  <c r="H509" i="5" s="1"/>
  <c r="N431" i="5"/>
  <c r="H431" i="5" s="1"/>
  <c r="M258" i="5"/>
  <c r="G258" i="5" s="1"/>
  <c r="N258" i="5"/>
  <c r="H258" i="5" s="1"/>
  <c r="M194" i="5"/>
  <c r="G194" i="5" s="1"/>
  <c r="N194" i="5"/>
  <c r="H194" i="5" s="1"/>
  <c r="M130" i="5"/>
  <c r="G130" i="5" s="1"/>
  <c r="N130" i="5"/>
  <c r="H130" i="5" s="1"/>
  <c r="M27" i="5"/>
  <c r="G27" i="5" s="1"/>
  <c r="N27" i="5"/>
  <c r="H27" i="5" s="1"/>
  <c r="N500" i="4"/>
  <c r="H500" i="4" s="1"/>
  <c r="M437" i="4"/>
  <c r="G437" i="4" s="1"/>
  <c r="N437" i="4"/>
  <c r="H437" i="4" s="1"/>
  <c r="N362" i="4"/>
  <c r="H362" i="4" s="1"/>
  <c r="N420" i="5"/>
  <c r="H420" i="5" s="1"/>
  <c r="N298" i="5"/>
  <c r="H298" i="5" s="1"/>
  <c r="N207" i="5"/>
  <c r="H207" i="5" s="1"/>
  <c r="N143" i="5"/>
  <c r="H143" i="5" s="1"/>
  <c r="N71" i="5"/>
  <c r="H71" i="5" s="1"/>
  <c r="N454" i="4"/>
  <c r="H454" i="4" s="1"/>
  <c r="N385" i="5"/>
  <c r="H385" i="5" s="1"/>
  <c r="N533" i="4"/>
  <c r="H533" i="4" s="1"/>
  <c r="N380" i="4"/>
  <c r="H380" i="4" s="1"/>
  <c r="N427" i="5"/>
  <c r="H427" i="5" s="1"/>
  <c r="N315" i="5"/>
  <c r="H315" i="5" s="1"/>
  <c r="N238" i="5"/>
  <c r="H238" i="5" s="1"/>
  <c r="N174" i="5"/>
  <c r="H174" i="5" s="1"/>
  <c r="N110" i="5"/>
  <c r="H110" i="5" s="1"/>
  <c r="N44" i="5"/>
  <c r="H44" i="5" s="1"/>
  <c r="N525" i="4"/>
  <c r="H525" i="4" s="1"/>
  <c r="N464" i="4"/>
  <c r="H464" i="4" s="1"/>
  <c r="N374" i="4"/>
  <c r="H374" i="4" s="1"/>
  <c r="N321" i="4"/>
  <c r="H321" i="4" s="1"/>
  <c r="M35" i="4"/>
  <c r="G35" i="4" s="1"/>
  <c r="N35" i="4"/>
  <c r="H35" i="4" s="1"/>
  <c r="N133" i="4"/>
  <c r="H133" i="4" s="1"/>
  <c r="M418" i="4"/>
  <c r="G418" i="4" s="1"/>
  <c r="M45" i="4"/>
  <c r="G45" i="4" s="1"/>
  <c r="N45" i="4"/>
  <c r="H45" i="4" s="1"/>
  <c r="N537" i="3"/>
  <c r="H537" i="3" s="1"/>
  <c r="N548" i="4"/>
  <c r="H548" i="4" s="1"/>
  <c r="M46" i="4"/>
  <c r="G46" i="4" s="1"/>
  <c r="N46" i="4"/>
  <c r="H46" i="4" s="1"/>
  <c r="N600" i="4"/>
  <c r="H600" i="4" s="1"/>
  <c r="N582" i="4"/>
  <c r="H582" i="4" s="1"/>
  <c r="N107" i="5"/>
  <c r="H107" i="5" s="1"/>
  <c r="N595" i="3"/>
  <c r="H595" i="3" s="1"/>
  <c r="N605" i="4"/>
  <c r="H605" i="4" s="1"/>
  <c r="N547" i="4"/>
  <c r="H547" i="4" s="1"/>
  <c r="M325" i="3"/>
  <c r="G325" i="3" s="1"/>
  <c r="N325" i="3"/>
  <c r="H325" i="3" s="1"/>
  <c r="N226" i="3"/>
  <c r="H226" i="3" s="1"/>
  <c r="N416" i="3"/>
  <c r="H416" i="3" s="1"/>
  <c r="N565" i="4"/>
  <c r="H565" i="4" s="1"/>
  <c r="M302" i="3"/>
  <c r="G302" i="3" s="1"/>
  <c r="M199" i="3"/>
  <c r="G199" i="3" s="1"/>
  <c r="M307" i="3"/>
  <c r="G307" i="3" s="1"/>
  <c r="N357" i="3"/>
  <c r="H357" i="3" s="1"/>
  <c r="M332" i="4"/>
  <c r="G332" i="4" s="1"/>
  <c r="M182" i="4"/>
  <c r="G182" i="4" s="1"/>
  <c r="M149" i="4"/>
  <c r="G149" i="4" s="1"/>
  <c r="M138" i="4"/>
  <c r="G138" i="4" s="1"/>
  <c r="M525" i="5"/>
  <c r="G525" i="5" s="1"/>
  <c r="M490" i="5"/>
  <c r="G490" i="5" s="1"/>
  <c r="M456" i="5"/>
  <c r="G456" i="5" s="1"/>
  <c r="M253" i="5"/>
  <c r="G253" i="5" s="1"/>
  <c r="M254" i="5"/>
  <c r="G254" i="5" s="1"/>
  <c r="M159" i="5"/>
  <c r="G159" i="5" s="1"/>
  <c r="N139" i="4"/>
  <c r="H139" i="4" s="1"/>
  <c r="N136" i="4"/>
  <c r="H136" i="4" s="1"/>
  <c r="N151" i="4"/>
  <c r="H151" i="4" s="1"/>
  <c r="N177" i="4"/>
  <c r="H177" i="4" s="1"/>
  <c r="N145" i="4"/>
  <c r="H145" i="4" s="1"/>
  <c r="N492" i="4"/>
  <c r="H492" i="4" s="1"/>
  <c r="N425" i="4"/>
  <c r="H425" i="4" s="1"/>
  <c r="M354" i="4"/>
  <c r="G354" i="4" s="1"/>
  <c r="N354" i="4"/>
  <c r="H354" i="4" s="1"/>
  <c r="M322" i="4"/>
  <c r="G322" i="4" s="1"/>
  <c r="N322" i="4"/>
  <c r="H322" i="4" s="1"/>
  <c r="N366" i="5"/>
  <c r="H366" i="5" s="1"/>
  <c r="N510" i="4"/>
  <c r="H510" i="4" s="1"/>
  <c r="M372" i="4"/>
  <c r="G372" i="4" s="1"/>
  <c r="N372" i="4"/>
  <c r="H372" i="4" s="1"/>
  <c r="N102" i="5"/>
  <c r="H102" i="5" s="1"/>
  <c r="N441" i="4"/>
  <c r="H441" i="4" s="1"/>
  <c r="N366" i="4"/>
  <c r="H366" i="4" s="1"/>
  <c r="N430" i="4"/>
  <c r="H430" i="4" s="1"/>
  <c r="N180" i="4"/>
  <c r="H180" i="4" s="1"/>
  <c r="M527" i="3"/>
  <c r="G527" i="3" s="1"/>
  <c r="N527" i="3"/>
  <c r="H527" i="3" s="1"/>
  <c r="N293" i="4"/>
  <c r="H293" i="4" s="1"/>
  <c r="M47" i="4"/>
  <c r="G47" i="4" s="1"/>
  <c r="N47" i="4"/>
  <c r="H47" i="4" s="1"/>
  <c r="M575" i="3"/>
  <c r="G575" i="3" s="1"/>
  <c r="N575" i="3"/>
  <c r="H575" i="3" s="1"/>
  <c r="N455" i="4"/>
  <c r="H455" i="4" s="1"/>
  <c r="N192" i="4"/>
  <c r="H192" i="4" s="1"/>
  <c r="N384" i="4"/>
  <c r="H384" i="4" s="1"/>
  <c r="N312" i="4"/>
  <c r="H312" i="4" s="1"/>
  <c r="N194" i="4"/>
  <c r="H194" i="4" s="1"/>
  <c r="N88" i="4"/>
  <c r="H88" i="4" s="1"/>
  <c r="M268" i="4"/>
  <c r="G268" i="4" s="1"/>
  <c r="N268" i="4"/>
  <c r="H268" i="4" s="1"/>
  <c r="M209" i="3"/>
  <c r="G209" i="3" s="1"/>
  <c r="N209" i="3"/>
  <c r="H209" i="3" s="1"/>
  <c r="N71" i="3"/>
  <c r="H71" i="3" s="1"/>
  <c r="M38" i="4"/>
  <c r="G38" i="4" s="1"/>
  <c r="N38" i="4"/>
  <c r="H38" i="4" s="1"/>
  <c r="N424" i="4"/>
  <c r="H424" i="4" s="1"/>
  <c r="N567" i="4"/>
  <c r="H567" i="4" s="1"/>
  <c r="N54" i="5"/>
  <c r="H54" i="5" s="1"/>
  <c r="M32" i="4"/>
  <c r="G32" i="4" s="1"/>
  <c r="N32" i="4"/>
  <c r="H32" i="4" s="1"/>
  <c r="M253" i="3"/>
  <c r="G253" i="3" s="1"/>
  <c r="N253" i="3"/>
  <c r="H253" i="3" s="1"/>
  <c r="N92" i="3"/>
  <c r="H92" i="3" s="1"/>
  <c r="M213" i="3"/>
  <c r="G213" i="3" s="1"/>
  <c r="N213" i="3"/>
  <c r="H213" i="3" s="1"/>
  <c r="M244" i="3"/>
  <c r="G244" i="3" s="1"/>
  <c r="N244" i="3"/>
  <c r="H244" i="3" s="1"/>
  <c r="N141" i="3"/>
  <c r="H141" i="3" s="1"/>
  <c r="N274" i="5"/>
  <c r="H274" i="5" s="1"/>
  <c r="M373" i="3"/>
  <c r="G373" i="3" s="1"/>
  <c r="N373" i="3"/>
  <c r="H373" i="3" s="1"/>
  <c r="M153" i="3"/>
  <c r="G153" i="3" s="1"/>
  <c r="M544" i="3"/>
  <c r="G544" i="3" s="1"/>
  <c r="M26" i="3"/>
  <c r="G26" i="3" s="1"/>
  <c r="N328" i="3"/>
  <c r="H328" i="3" s="1"/>
  <c r="M88" i="3"/>
  <c r="G88" i="3" s="1"/>
  <c r="M457" i="4"/>
  <c r="G457" i="4" s="1"/>
  <c r="M303" i="4"/>
  <c r="G303" i="4" s="1"/>
  <c r="M308" i="4"/>
  <c r="G308" i="4" s="1"/>
  <c r="M145" i="4"/>
  <c r="G145" i="4" s="1"/>
  <c r="M594" i="5"/>
  <c r="G594" i="5" s="1"/>
  <c r="M511" i="5"/>
  <c r="G511" i="5" s="1"/>
  <c r="M299" i="5"/>
  <c r="G299" i="5" s="1"/>
  <c r="M123" i="5"/>
  <c r="G123" i="5" s="1"/>
  <c r="M146" i="5"/>
  <c r="G146" i="5" s="1"/>
  <c r="M57" i="5"/>
  <c r="G57" i="5" s="1"/>
  <c r="M430" i="4"/>
  <c r="G430" i="4" s="1"/>
  <c r="N123" i="4"/>
  <c r="H123" i="4" s="1"/>
  <c r="M331" i="4"/>
  <c r="G331" i="4" s="1"/>
  <c r="N143" i="4"/>
  <c r="H143" i="4" s="1"/>
  <c r="N169" i="4"/>
  <c r="H169" i="4" s="1"/>
  <c r="N137" i="4"/>
  <c r="H137" i="4" s="1"/>
  <c r="N40" i="5"/>
  <c r="H40" i="5" s="1"/>
  <c r="M316" i="5"/>
  <c r="G316" i="5" s="1"/>
  <c r="N600" i="5"/>
  <c r="H600" i="5" s="1"/>
  <c r="N562" i="5"/>
  <c r="H562" i="5" s="1"/>
  <c r="N473" i="5"/>
  <c r="H473" i="5" s="1"/>
  <c r="N599" i="5"/>
  <c r="H599" i="5" s="1"/>
  <c r="N503" i="5"/>
  <c r="H503" i="5" s="1"/>
  <c r="N557" i="5"/>
  <c r="H557" i="5" s="1"/>
  <c r="N481" i="5"/>
  <c r="H481" i="5" s="1"/>
  <c r="N415" i="5"/>
  <c r="H415" i="5" s="1"/>
  <c r="N242" i="5"/>
  <c r="H242" i="5" s="1"/>
  <c r="N178" i="5"/>
  <c r="H178" i="5" s="1"/>
  <c r="N98" i="5"/>
  <c r="H98" i="5" s="1"/>
  <c r="N593" i="4"/>
  <c r="H593" i="4" s="1"/>
  <c r="N404" i="5"/>
  <c r="H404" i="5" s="1"/>
  <c r="N255" i="5"/>
  <c r="H255" i="5" s="1"/>
  <c r="N191" i="5"/>
  <c r="H191" i="5" s="1"/>
  <c r="N127" i="5"/>
  <c r="H127" i="5" s="1"/>
  <c r="N58" i="5"/>
  <c r="H58" i="5" s="1"/>
  <c r="N433" i="5"/>
  <c r="H433" i="5" s="1"/>
  <c r="N350" i="5"/>
  <c r="H350" i="5" s="1"/>
  <c r="N411" i="5"/>
  <c r="H411" i="5" s="1"/>
  <c r="M297" i="5"/>
  <c r="G297" i="5" s="1"/>
  <c r="N297" i="5"/>
  <c r="H297" i="5" s="1"/>
  <c r="N222" i="5"/>
  <c r="H222" i="5" s="1"/>
  <c r="N158" i="5"/>
  <c r="H158" i="5" s="1"/>
  <c r="N94" i="5"/>
  <c r="H94" i="5" s="1"/>
  <c r="N469" i="5"/>
  <c r="H469" i="5" s="1"/>
  <c r="N95" i="4"/>
  <c r="H95" i="4" s="1"/>
  <c r="N552" i="5"/>
  <c r="H552" i="5" s="1"/>
  <c r="N466" i="5"/>
  <c r="H466" i="5" s="1"/>
  <c r="M402" i="5"/>
  <c r="G402" i="5" s="1"/>
  <c r="N402" i="5"/>
  <c r="H402" i="5" s="1"/>
  <c r="M37" i="4"/>
  <c r="G37" i="4" s="1"/>
  <c r="N37" i="4"/>
  <c r="H37" i="4" s="1"/>
  <c r="M346" i="3"/>
  <c r="G346" i="3" s="1"/>
  <c r="N346" i="3"/>
  <c r="H346" i="3" s="1"/>
  <c r="N171" i="4"/>
  <c r="H171" i="4" s="1"/>
  <c r="N221" i="5"/>
  <c r="H221" i="5" s="1"/>
  <c r="N157" i="5"/>
  <c r="H157" i="5" s="1"/>
  <c r="N78" i="4"/>
  <c r="H78" i="4" s="1"/>
  <c r="N103" i="3"/>
  <c r="H103" i="3" s="1"/>
  <c r="N127" i="3"/>
  <c r="H127" i="3" s="1"/>
  <c r="N64" i="3"/>
  <c r="H64" i="3" s="1"/>
  <c r="N131" i="3"/>
  <c r="H131" i="3" s="1"/>
  <c r="M33" i="4"/>
  <c r="G33" i="4" s="1"/>
  <c r="N33" i="4"/>
  <c r="H33" i="4" s="1"/>
  <c r="M42" i="4"/>
  <c r="G42" i="4" s="1"/>
  <c r="N42" i="4"/>
  <c r="H42" i="4" s="1"/>
  <c r="N241" i="5"/>
  <c r="H241" i="5" s="1"/>
  <c r="N177" i="5"/>
  <c r="H177" i="5" s="1"/>
  <c r="N113" i="5"/>
  <c r="H113" i="5" s="1"/>
  <c r="N28" i="5"/>
  <c r="H28" i="5" s="1"/>
  <c r="N487" i="5"/>
  <c r="H487" i="5" s="1"/>
  <c r="M49" i="5"/>
  <c r="G49" i="5" s="1"/>
  <c r="N49" i="5"/>
  <c r="H49" i="5" s="1"/>
  <c r="N507" i="5"/>
  <c r="H507" i="5" s="1"/>
  <c r="N219" i="5"/>
  <c r="H219" i="5" s="1"/>
  <c r="N155" i="5"/>
  <c r="H155" i="5" s="1"/>
  <c r="N46" i="5"/>
  <c r="H46" i="5" s="1"/>
  <c r="N303" i="5"/>
  <c r="H303" i="5" s="1"/>
  <c r="N568" i="3"/>
  <c r="H568" i="3" s="1"/>
  <c r="N440" i="4"/>
  <c r="H440" i="4" s="1"/>
  <c r="N573" i="3"/>
  <c r="H573" i="3" s="1"/>
  <c r="N572" i="3"/>
  <c r="H572" i="3" s="1"/>
  <c r="N571" i="4"/>
  <c r="H571" i="4" s="1"/>
  <c r="M240" i="3"/>
  <c r="G240" i="3" s="1"/>
  <c r="N240" i="3"/>
  <c r="H240" i="3" s="1"/>
  <c r="N84" i="3"/>
  <c r="H84" i="3" s="1"/>
  <c r="N250" i="3"/>
  <c r="H250" i="3" s="1"/>
  <c r="M250" i="3"/>
  <c r="G250" i="3" s="1"/>
  <c r="M205" i="3"/>
  <c r="G205" i="3" s="1"/>
  <c r="N205" i="3"/>
  <c r="H205" i="3" s="1"/>
  <c r="M236" i="3"/>
  <c r="G236" i="3" s="1"/>
  <c r="N236" i="3"/>
  <c r="H236" i="3" s="1"/>
  <c r="N133" i="3"/>
  <c r="H133" i="3" s="1"/>
  <c r="N553" i="4"/>
  <c r="H553" i="4" s="1"/>
  <c r="M492" i="3"/>
  <c r="G492" i="3" s="1"/>
  <c r="M429" i="3"/>
  <c r="G429" i="3" s="1"/>
  <c r="N576" i="3"/>
  <c r="H576" i="3" s="1"/>
  <c r="M315" i="3"/>
  <c r="G315" i="3" s="1"/>
  <c r="N315" i="3"/>
  <c r="H315" i="3" s="1"/>
  <c r="N336" i="3"/>
  <c r="H336" i="3" s="1"/>
  <c r="M100" i="3"/>
  <c r="G100" i="3" s="1"/>
  <c r="M597" i="4"/>
  <c r="G597" i="4" s="1"/>
  <c r="M565" i="4"/>
  <c r="G565" i="4" s="1"/>
  <c r="M480" i="4"/>
  <c r="G480" i="4" s="1"/>
  <c r="M399" i="4"/>
  <c r="G399" i="4" s="1"/>
  <c r="M390" i="4"/>
  <c r="G390" i="4" s="1"/>
  <c r="M396" i="4"/>
  <c r="G396" i="4" s="1"/>
  <c r="M284" i="4"/>
  <c r="G284" i="4" s="1"/>
  <c r="M177" i="4"/>
  <c r="G177" i="4" s="1"/>
  <c r="M547" i="5"/>
  <c r="G547" i="5" s="1"/>
  <c r="M436" i="5"/>
  <c r="G436" i="5" s="1"/>
  <c r="M320" i="5"/>
  <c r="G320" i="5" s="1"/>
  <c r="M251" i="5"/>
  <c r="G251" i="5" s="1"/>
  <c r="M223" i="5"/>
  <c r="G223" i="5" s="1"/>
  <c r="M190" i="5"/>
  <c r="G190" i="5" s="1"/>
  <c r="M135" i="5"/>
  <c r="G135" i="5" s="1"/>
  <c r="M63" i="5"/>
  <c r="G63" i="5" s="1"/>
  <c r="N327" i="4"/>
  <c r="H327" i="4" s="1"/>
  <c r="N175" i="4"/>
  <c r="H175" i="4" s="1"/>
  <c r="N135" i="4"/>
  <c r="H135" i="4" s="1"/>
  <c r="N164" i="4"/>
  <c r="H164" i="4" s="1"/>
  <c r="N319" i="4"/>
  <c r="H319" i="4" s="1"/>
  <c r="N129" i="4"/>
  <c r="H129" i="4" s="1"/>
  <c r="N80" i="5"/>
  <c r="H80" i="5" s="1"/>
  <c r="N88" i="5"/>
  <c r="H88" i="5" s="1"/>
  <c r="N363" i="5"/>
  <c r="H363" i="5" s="1"/>
  <c r="N592" i="5"/>
  <c r="H592" i="5" s="1"/>
  <c r="N538" i="5"/>
  <c r="H538" i="5" s="1"/>
  <c r="N468" i="5"/>
  <c r="H468" i="5" s="1"/>
  <c r="N591" i="5"/>
  <c r="H591" i="5" s="1"/>
  <c r="N488" i="5"/>
  <c r="H488" i="5" s="1"/>
  <c r="M234" i="5"/>
  <c r="G234" i="5" s="1"/>
  <c r="N234" i="5"/>
  <c r="H234" i="5" s="1"/>
  <c r="N170" i="5"/>
  <c r="H170" i="5" s="1"/>
  <c r="N577" i="4"/>
  <c r="H577" i="4" s="1"/>
  <c r="N183" i="5"/>
  <c r="H183" i="5" s="1"/>
  <c r="M119" i="5"/>
  <c r="G119" i="5" s="1"/>
  <c r="N119" i="5"/>
  <c r="H119" i="5" s="1"/>
  <c r="N425" i="5"/>
  <c r="H425" i="5" s="1"/>
  <c r="N180" i="5"/>
  <c r="H180" i="5" s="1"/>
  <c r="N403" i="5"/>
  <c r="H403" i="5" s="1"/>
  <c r="M287" i="5"/>
  <c r="G287" i="5" s="1"/>
  <c r="N287" i="5"/>
  <c r="H287" i="5" s="1"/>
  <c r="N214" i="5"/>
  <c r="H214" i="5" s="1"/>
  <c r="N150" i="5"/>
  <c r="H150" i="5" s="1"/>
  <c r="N86" i="5"/>
  <c r="H86" i="5" s="1"/>
  <c r="N601" i="4"/>
  <c r="H601" i="4" s="1"/>
  <c r="N72" i="5"/>
  <c r="H72" i="5" s="1"/>
  <c r="N544" i="5"/>
  <c r="H544" i="5" s="1"/>
  <c r="N458" i="5"/>
  <c r="H458" i="5" s="1"/>
  <c r="N94" i="4"/>
  <c r="H94" i="4" s="1"/>
  <c r="N63" i="4"/>
  <c r="H63" i="4" s="1"/>
  <c r="M241" i="3"/>
  <c r="G241" i="3" s="1"/>
  <c r="N241" i="3"/>
  <c r="H241" i="3" s="1"/>
  <c r="N122" i="3"/>
  <c r="H122" i="3" s="1"/>
  <c r="M174" i="3"/>
  <c r="G174" i="3" s="1"/>
  <c r="N174" i="3"/>
  <c r="H174" i="3" s="1"/>
  <c r="N46" i="3"/>
  <c r="H46" i="3" s="1"/>
  <c r="N603" i="4"/>
  <c r="H603" i="4" s="1"/>
  <c r="N167" i="4"/>
  <c r="H167" i="4" s="1"/>
  <c r="M295" i="5"/>
  <c r="G295" i="5" s="1"/>
  <c r="N295" i="5"/>
  <c r="H295" i="5" s="1"/>
  <c r="N432" i="4"/>
  <c r="H432" i="4" s="1"/>
  <c r="N572" i="4"/>
  <c r="H572" i="4" s="1"/>
  <c r="N76" i="3"/>
  <c r="H76" i="3" s="1"/>
  <c r="N242" i="3"/>
  <c r="H242" i="3" s="1"/>
  <c r="N218" i="3"/>
  <c r="H218" i="3" s="1"/>
  <c r="M218" i="3"/>
  <c r="G218" i="3" s="1"/>
  <c r="N117" i="3"/>
  <c r="H117" i="3" s="1"/>
  <c r="M516" i="4"/>
  <c r="G516" i="4" s="1"/>
  <c r="N516" i="4"/>
  <c r="H516" i="4" s="1"/>
  <c r="N345" i="5"/>
  <c r="H345" i="5" s="1"/>
  <c r="M487" i="3"/>
  <c r="G487" i="3" s="1"/>
  <c r="M445" i="3"/>
  <c r="G445" i="3" s="1"/>
  <c r="M478" i="3"/>
  <c r="G478" i="3" s="1"/>
  <c r="M384" i="3"/>
  <c r="G384" i="3" s="1"/>
  <c r="M264" i="3"/>
  <c r="G264" i="3" s="1"/>
  <c r="N264" i="3"/>
  <c r="H264" i="3" s="1"/>
  <c r="M312" i="3"/>
  <c r="G312" i="3" s="1"/>
  <c r="N312" i="3"/>
  <c r="H312" i="3" s="1"/>
  <c r="M580" i="4"/>
  <c r="G580" i="4" s="1"/>
  <c r="M139" i="4"/>
  <c r="G139" i="4" s="1"/>
  <c r="M514" i="5"/>
  <c r="G514" i="5" s="1"/>
  <c r="M449" i="5"/>
  <c r="G449" i="5" s="1"/>
  <c r="M434" i="5"/>
  <c r="G434" i="5" s="1"/>
  <c r="M186" i="5"/>
  <c r="G186" i="5" s="1"/>
  <c r="M87" i="5"/>
  <c r="G87" i="5" s="1"/>
  <c r="N519" i="4"/>
  <c r="H519" i="4" s="1"/>
  <c r="N121" i="4"/>
  <c r="H121" i="4" s="1"/>
  <c r="N29" i="5"/>
  <c r="H29" i="5" s="1"/>
  <c r="M61" i="5"/>
  <c r="G61" i="5" s="1"/>
  <c r="N61" i="5"/>
  <c r="H61" i="5" s="1"/>
  <c r="N390" i="5"/>
  <c r="H390" i="5" s="1"/>
  <c r="M376" i="5"/>
  <c r="G376" i="5" s="1"/>
  <c r="R95" i="7"/>
  <c r="T95" i="7" s="1"/>
  <c r="Z95" i="7" s="1"/>
  <c r="N95" i="7" s="1"/>
  <c r="N584" i="5"/>
  <c r="H584" i="5" s="1"/>
  <c r="R96" i="7"/>
  <c r="T96" i="7" s="1"/>
  <c r="Z96" i="7" s="1"/>
  <c r="N96" i="7" s="1"/>
  <c r="N561" i="4"/>
  <c r="H561" i="4" s="1"/>
  <c r="N78" i="5"/>
  <c r="H78" i="5" s="1"/>
  <c r="N585" i="4"/>
  <c r="H585" i="4" s="1"/>
  <c r="N62" i="4"/>
  <c r="H62" i="4" s="1"/>
  <c r="N598" i="4"/>
  <c r="H598" i="4" s="1"/>
  <c r="M338" i="3"/>
  <c r="G338" i="3" s="1"/>
  <c r="N338" i="3"/>
  <c r="H338" i="3" s="1"/>
  <c r="N38" i="5"/>
  <c r="H38" i="5" s="1"/>
  <c r="N165" i="4"/>
  <c r="H165" i="4" s="1"/>
  <c r="N75" i="3"/>
  <c r="H75" i="3" s="1"/>
  <c r="M70" i="4"/>
  <c r="G70" i="4" s="1"/>
  <c r="N588" i="4"/>
  <c r="H588" i="4" s="1"/>
  <c r="N422" i="4"/>
  <c r="H422" i="4" s="1"/>
  <c r="N583" i="4"/>
  <c r="H583" i="4" s="1"/>
  <c r="M48" i="4"/>
  <c r="G48" i="4" s="1"/>
  <c r="N48" i="4"/>
  <c r="H48" i="4" s="1"/>
  <c r="N589" i="4"/>
  <c r="H589" i="4" s="1"/>
  <c r="N68" i="3"/>
  <c r="H68" i="3" s="1"/>
  <c r="M229" i="3"/>
  <c r="G229" i="3" s="1"/>
  <c r="N229" i="3"/>
  <c r="H229" i="3" s="1"/>
  <c r="N123" i="3"/>
  <c r="H123" i="3" s="1"/>
  <c r="N210" i="3"/>
  <c r="H210" i="3" s="1"/>
  <c r="N163" i="4"/>
  <c r="H163" i="4" s="1"/>
  <c r="M140" i="4"/>
  <c r="G140" i="4" s="1"/>
  <c r="N140" i="4"/>
  <c r="M493" i="3"/>
  <c r="G493" i="3" s="1"/>
  <c r="M522" i="3"/>
  <c r="G522" i="3" s="1"/>
  <c r="M438" i="3"/>
  <c r="G438" i="3" s="1"/>
  <c r="M385" i="3"/>
  <c r="G385" i="3" s="1"/>
  <c r="M320" i="3"/>
  <c r="G320" i="3" s="1"/>
  <c r="M357" i="3"/>
  <c r="G357" i="3" s="1"/>
  <c r="M306" i="3"/>
  <c r="G306" i="3" s="1"/>
  <c r="M55" i="3"/>
  <c r="G55" i="3" s="1"/>
  <c r="M348" i="3"/>
  <c r="G348" i="3" s="1"/>
  <c r="N348" i="3"/>
  <c r="H348" i="3" s="1"/>
  <c r="M589" i="3"/>
  <c r="G589" i="3" s="1"/>
  <c r="M563" i="4"/>
  <c r="G563" i="4" s="1"/>
  <c r="M344" i="4"/>
  <c r="G344" i="4" s="1"/>
  <c r="M283" i="4"/>
  <c r="G283" i="4" s="1"/>
  <c r="M160" i="4"/>
  <c r="G160" i="4" s="1"/>
  <c r="M178" i="4"/>
  <c r="G178" i="4" s="1"/>
  <c r="M321" i="5"/>
  <c r="G321" i="5" s="1"/>
  <c r="M371" i="5"/>
  <c r="G371" i="5" s="1"/>
  <c r="M230" i="5"/>
  <c r="G230" i="5" s="1"/>
  <c r="M103" i="5"/>
  <c r="G103" i="5" s="1"/>
  <c r="M85" i="5"/>
  <c r="G85" i="5" s="1"/>
  <c r="M31" i="5"/>
  <c r="G31" i="5" s="1"/>
  <c r="N173" i="4"/>
  <c r="H173" i="4" s="1"/>
  <c r="N524" i="4"/>
  <c r="H524" i="4" s="1"/>
  <c r="N148" i="4"/>
  <c r="H148" i="4" s="1"/>
  <c r="N174" i="4"/>
  <c r="H174" i="4" s="1"/>
  <c r="N92" i="4"/>
  <c r="H92" i="4" s="1"/>
  <c r="N336" i="5"/>
  <c r="H336" i="5" s="1"/>
  <c r="N373" i="5"/>
  <c r="H373" i="5" s="1"/>
  <c r="M365" i="5"/>
  <c r="G365" i="5" s="1"/>
  <c r="N365" i="5"/>
  <c r="H365" i="5" s="1"/>
  <c r="M377" i="5"/>
  <c r="G377" i="5" s="1"/>
  <c r="N377" i="5"/>
  <c r="H377" i="5" s="1"/>
  <c r="N349" i="5"/>
  <c r="H349" i="5" s="1"/>
  <c r="N96" i="5"/>
  <c r="H96" i="5" s="1"/>
  <c r="R66" i="7"/>
  <c r="T66" i="7" s="1"/>
  <c r="N545" i="4"/>
  <c r="H545" i="4" s="1"/>
  <c r="N380" i="5"/>
  <c r="H380" i="5" s="1"/>
  <c r="N266" i="5"/>
  <c r="H266" i="5" s="1"/>
  <c r="N70" i="5"/>
  <c r="H70" i="5" s="1"/>
  <c r="N569" i="4"/>
  <c r="H569" i="4" s="1"/>
  <c r="N87" i="4"/>
  <c r="H87" i="4" s="1"/>
  <c r="M410" i="3"/>
  <c r="G410" i="3" s="1"/>
  <c r="N410" i="3"/>
  <c r="H410" i="3" s="1"/>
  <c r="N30" i="5"/>
  <c r="H30" i="5" s="1"/>
  <c r="M49" i="4"/>
  <c r="G49" i="4" s="1"/>
  <c r="N49" i="4"/>
  <c r="H49" i="4" s="1"/>
  <c r="N541" i="3"/>
  <c r="H541" i="3" s="1"/>
  <c r="N559" i="4"/>
  <c r="H559" i="4" s="1"/>
  <c r="N157" i="4"/>
  <c r="H157" i="4" s="1"/>
  <c r="N67" i="3"/>
  <c r="H67" i="3" s="1"/>
  <c r="M185" i="3"/>
  <c r="G185" i="3" s="1"/>
  <c r="N185" i="3"/>
  <c r="H185" i="3" s="1"/>
  <c r="M314" i="3"/>
  <c r="G314" i="3" s="1"/>
  <c r="N314" i="3"/>
  <c r="H314" i="3" s="1"/>
  <c r="N573" i="4"/>
  <c r="H573" i="4" s="1"/>
  <c r="N555" i="4"/>
  <c r="H555" i="4" s="1"/>
  <c r="N596" i="4"/>
  <c r="H596" i="4" s="1"/>
  <c r="N407" i="4"/>
  <c r="H407" i="4" s="1"/>
  <c r="N52" i="4"/>
  <c r="H52" i="4" s="1"/>
  <c r="M201" i="3"/>
  <c r="G201" i="3" s="1"/>
  <c r="N201" i="3"/>
  <c r="H201" i="3" s="1"/>
  <c r="M221" i="3"/>
  <c r="G221" i="3" s="1"/>
  <c r="N221" i="3"/>
  <c r="H221" i="3" s="1"/>
  <c r="N49" i="3"/>
  <c r="H49" i="3" s="1"/>
  <c r="M197" i="3"/>
  <c r="G197" i="3" s="1"/>
  <c r="N197" i="3"/>
  <c r="H197" i="3" s="1"/>
  <c r="N96" i="3"/>
  <c r="H96" i="3" s="1"/>
  <c r="AA25" i="7"/>
  <c r="AA24" i="7"/>
  <c r="AA23" i="7"/>
  <c r="AA21" i="7"/>
  <c r="AA20" i="7"/>
  <c r="AA19" i="7"/>
  <c r="AA18" i="7"/>
  <c r="AA17" i="7"/>
  <c r="AA16" i="7"/>
  <c r="AA15" i="7"/>
  <c r="AA13" i="7"/>
  <c r="AA12" i="7"/>
  <c r="AA11" i="7"/>
  <c r="AA10" i="7"/>
  <c r="AA9" i="7"/>
  <c r="AA8" i="7"/>
  <c r="AA7" i="7"/>
  <c r="AA6" i="7"/>
  <c r="R11" i="7"/>
  <c r="T11" i="7" s="1"/>
  <c r="Z11" i="7" s="1"/>
  <c r="N11" i="7" s="1"/>
  <c r="R7" i="7"/>
  <c r="T7" i="7" s="1"/>
  <c r="Z7" i="7" s="1"/>
  <c r="N7" i="7" s="1"/>
  <c r="M19" i="5"/>
  <c r="G19" i="5" s="1"/>
  <c r="N19" i="5"/>
  <c r="H19" i="5" s="1"/>
  <c r="M23" i="5"/>
  <c r="G23" i="5" s="1"/>
  <c r="N23" i="5"/>
  <c r="H23" i="5" s="1"/>
  <c r="N24" i="5"/>
  <c r="H24" i="5" s="1"/>
  <c r="M25" i="5"/>
  <c r="G25" i="5" s="1"/>
  <c r="M29" i="4"/>
  <c r="G29" i="4" s="1"/>
  <c r="N29" i="4"/>
  <c r="H29" i="4" s="1"/>
  <c r="M30" i="4"/>
  <c r="G30" i="4" s="1"/>
  <c r="N30" i="4"/>
  <c r="H30" i="4" s="1"/>
  <c r="M24" i="4"/>
  <c r="G24" i="4" s="1"/>
  <c r="N24" i="4"/>
  <c r="H24" i="4" s="1"/>
  <c r="M31" i="4"/>
  <c r="G31" i="4" s="1"/>
  <c r="N31" i="4"/>
  <c r="H31" i="4" s="1"/>
  <c r="M25" i="4"/>
  <c r="G25" i="4" s="1"/>
  <c r="N25" i="4"/>
  <c r="H25" i="4" s="1"/>
  <c r="M19" i="4"/>
  <c r="G19" i="4" s="1"/>
  <c r="N19" i="4"/>
  <c r="H19" i="4" s="1"/>
  <c r="M27" i="4"/>
  <c r="G27" i="4" s="1"/>
  <c r="N27" i="4"/>
  <c r="H27" i="4" s="1"/>
  <c r="M21" i="4"/>
  <c r="G21" i="4" s="1"/>
  <c r="N21" i="4"/>
  <c r="H21" i="4" s="1"/>
  <c r="M22" i="4"/>
  <c r="G22" i="4" s="1"/>
  <c r="N22" i="4"/>
  <c r="H22" i="4" s="1"/>
  <c r="M21" i="3"/>
  <c r="G21" i="3" s="1"/>
  <c r="M557" i="5"/>
  <c r="G557" i="5" s="1"/>
  <c r="M503" i="5"/>
  <c r="G503" i="5" s="1"/>
  <c r="M466" i="5"/>
  <c r="G466" i="5" s="1"/>
  <c r="M425" i="5"/>
  <c r="G425" i="5" s="1"/>
  <c r="M404" i="5"/>
  <c r="G404" i="5" s="1"/>
  <c r="M488" i="5"/>
  <c r="G488" i="5" s="1"/>
  <c r="M155" i="5"/>
  <c r="G155" i="5" s="1"/>
  <c r="M180" i="5"/>
  <c r="G180" i="5" s="1"/>
  <c r="M24" i="5"/>
  <c r="G24" i="5" s="1"/>
  <c r="M349" i="5"/>
  <c r="G349" i="5" s="1"/>
  <c r="M113" i="5"/>
  <c r="G113" i="5" s="1"/>
  <c r="M127" i="5"/>
  <c r="G127" i="5" s="1"/>
  <c r="M591" i="5"/>
  <c r="G591" i="5" s="1"/>
  <c r="M592" i="5"/>
  <c r="G592" i="5" s="1"/>
  <c r="M552" i="5"/>
  <c r="G552" i="5" s="1"/>
  <c r="M473" i="5"/>
  <c r="G473" i="5" s="1"/>
  <c r="M468" i="5"/>
  <c r="G468" i="5" s="1"/>
  <c r="M433" i="5"/>
  <c r="G433" i="5" s="1"/>
  <c r="M458" i="5"/>
  <c r="G458" i="5" s="1"/>
  <c r="M219" i="5"/>
  <c r="G219" i="5" s="1"/>
  <c r="M222" i="5"/>
  <c r="G222" i="5" s="1"/>
  <c r="M150" i="5"/>
  <c r="G150" i="5" s="1"/>
  <c r="M178" i="5"/>
  <c r="G178" i="5" s="1"/>
  <c r="M46" i="5"/>
  <c r="G46" i="5" s="1"/>
  <c r="M40" i="5"/>
  <c r="G40" i="5" s="1"/>
  <c r="M487" i="5"/>
  <c r="G487" i="5" s="1"/>
  <c r="M303" i="5"/>
  <c r="G303" i="5" s="1"/>
  <c r="M242" i="5"/>
  <c r="G242" i="5" s="1"/>
  <c r="M98" i="5"/>
  <c r="G98" i="5" s="1"/>
  <c r="M28" i="5"/>
  <c r="G28" i="5" s="1"/>
  <c r="M538" i="5"/>
  <c r="G538" i="5" s="1"/>
  <c r="M544" i="5"/>
  <c r="G544" i="5" s="1"/>
  <c r="M411" i="5"/>
  <c r="G411" i="5" s="1"/>
  <c r="M403" i="5"/>
  <c r="G403" i="5" s="1"/>
  <c r="M241" i="5"/>
  <c r="G241" i="5" s="1"/>
  <c r="M191" i="5"/>
  <c r="G191" i="5" s="1"/>
  <c r="M183" i="5"/>
  <c r="G183" i="5" s="1"/>
  <c r="M214" i="5"/>
  <c r="G214" i="5" s="1"/>
  <c r="M157" i="5"/>
  <c r="G157" i="5" s="1"/>
  <c r="M170" i="5"/>
  <c r="G170" i="5" s="1"/>
  <c r="M94" i="5"/>
  <c r="G94" i="5" s="1"/>
  <c r="M88" i="5"/>
  <c r="G88" i="5" s="1"/>
  <c r="M350" i="5"/>
  <c r="G350" i="5" s="1"/>
  <c r="M86" i="5"/>
  <c r="G86" i="5" s="1"/>
  <c r="M29" i="5"/>
  <c r="G29" i="5" s="1"/>
  <c r="M441" i="4"/>
  <c r="G441" i="4" s="1"/>
  <c r="H140" i="4"/>
  <c r="M59" i="4"/>
  <c r="G59" i="4" s="1"/>
  <c r="H426" i="4"/>
  <c r="M426" i="4"/>
  <c r="G426" i="4" s="1"/>
  <c r="M510" i="4"/>
  <c r="G510" i="4" s="1"/>
  <c r="M425" i="4"/>
  <c r="G425" i="4" s="1"/>
  <c r="M293" i="4"/>
  <c r="G293" i="4" s="1"/>
  <c r="M312" i="4"/>
  <c r="G312" i="4" s="1"/>
  <c r="M88" i="4"/>
  <c r="G88" i="4" s="1"/>
  <c r="H448" i="4"/>
  <c r="M448" i="4"/>
  <c r="G448" i="4" s="1"/>
  <c r="M180" i="4"/>
  <c r="G180" i="4" s="1"/>
  <c r="M492" i="4"/>
  <c r="G492" i="4" s="1"/>
  <c r="M366" i="4"/>
  <c r="G366" i="4" s="1"/>
  <c r="M384" i="4"/>
  <c r="G384" i="4" s="1"/>
  <c r="M192" i="4"/>
  <c r="G192" i="4" s="1"/>
  <c r="M34" i="4"/>
  <c r="G34" i="4" s="1"/>
  <c r="H34" i="4"/>
  <c r="R16" i="7"/>
  <c r="T16" i="7" s="1"/>
  <c r="Z16" i="7" s="1"/>
  <c r="N16" i="7" s="1"/>
  <c r="R18" i="7"/>
  <c r="T18" i="7" s="1"/>
  <c r="R39" i="7"/>
  <c r="T39" i="7" s="1"/>
  <c r="Z39" i="7" s="1"/>
  <c r="N39" i="7" s="1"/>
  <c r="R102" i="7"/>
  <c r="T102" i="7" s="1"/>
  <c r="R54" i="7"/>
  <c r="T54" i="7" s="1"/>
  <c r="Z54" i="7" s="1"/>
  <c r="N54" i="7" s="1"/>
  <c r="R47" i="7"/>
  <c r="T47" i="7" s="1"/>
  <c r="R82" i="7"/>
  <c r="T82" i="7" s="1"/>
  <c r="AG32" i="7"/>
  <c r="H32" i="7" s="1"/>
  <c r="R75" i="7"/>
  <c r="T75" i="7" s="1"/>
  <c r="R26" i="7"/>
  <c r="T26" i="7" s="1"/>
  <c r="Z26" i="7" s="1"/>
  <c r="R90" i="7"/>
  <c r="T90" i="7" s="1"/>
  <c r="R10" i="7"/>
  <c r="T10" i="7" s="1"/>
  <c r="Z10" i="7" s="1"/>
  <c r="R87" i="7"/>
  <c r="T87" i="7" s="1"/>
  <c r="Z87" i="7" s="1"/>
  <c r="N87" i="7" s="1"/>
  <c r="R23" i="7"/>
  <c r="T23" i="7" s="1"/>
  <c r="Z23" i="7" s="1"/>
  <c r="R104" i="7"/>
  <c r="T104" i="7" s="1"/>
  <c r="Z104" i="7" s="1"/>
  <c r="R74" i="7"/>
  <c r="T74" i="7" s="1"/>
  <c r="Z74" i="7" s="1"/>
  <c r="R55" i="7"/>
  <c r="T55" i="7" s="1"/>
  <c r="R58" i="7"/>
  <c r="T58" i="7" s="1"/>
  <c r="AG58" i="7" s="1"/>
  <c r="H58" i="7" s="1"/>
  <c r="R43" i="7"/>
  <c r="T43" i="7" s="1"/>
  <c r="Z43" i="7" s="1"/>
  <c r="N43" i="7" s="1"/>
  <c r="R40" i="7"/>
  <c r="T40" i="7" s="1"/>
  <c r="Z40" i="7" s="1"/>
  <c r="N40" i="7" s="1"/>
  <c r="R99" i="7"/>
  <c r="T99" i="7" s="1"/>
  <c r="AG99" i="7" s="1"/>
  <c r="H99" i="7" s="1"/>
  <c r="R19" i="7"/>
  <c r="T19" i="7" s="1"/>
  <c r="Z19" i="7" s="1"/>
  <c r="N19" i="7" s="1"/>
  <c r="R98" i="7"/>
  <c r="T98" i="7" s="1"/>
  <c r="Z98" i="7" s="1"/>
  <c r="N98" i="7" s="1"/>
  <c r="R34" i="7"/>
  <c r="T34" i="7" s="1"/>
  <c r="Z34" i="7" s="1"/>
  <c r="R63" i="7"/>
  <c r="T63" i="7" s="1"/>
  <c r="R48" i="7"/>
  <c r="T48" i="7" s="1"/>
  <c r="R83" i="7"/>
  <c r="T83" i="7" s="1"/>
  <c r="Z83" i="7" s="1"/>
  <c r="R15" i="7"/>
  <c r="T15" i="7" s="1"/>
  <c r="Z15" i="7" s="1"/>
  <c r="G56" i="7"/>
  <c r="AG56" i="7"/>
  <c r="H56" i="7" s="1"/>
  <c r="R35" i="7"/>
  <c r="T35" i="7" s="1"/>
  <c r="Z35" i="7" s="1"/>
  <c r="N35" i="7" s="1"/>
  <c r="R64" i="7"/>
  <c r="T64" i="7" s="1"/>
  <c r="Z64" i="7" s="1"/>
  <c r="N64" i="7" s="1"/>
  <c r="R50" i="7"/>
  <c r="T50" i="7" s="1"/>
  <c r="AG50" i="7" s="1"/>
  <c r="H50" i="7" s="1"/>
  <c r="R79" i="7"/>
  <c r="T79" i="7" s="1"/>
  <c r="Z79" i="7" s="1"/>
  <c r="N79" i="7" s="1"/>
  <c r="R60" i="7"/>
  <c r="T60" i="7" s="1"/>
  <c r="Z60" i="7" s="1"/>
  <c r="N60" i="7" s="1"/>
  <c r="R92" i="7"/>
  <c r="T92" i="7" s="1"/>
  <c r="AG92" i="7" s="1"/>
  <c r="H92" i="7" s="1"/>
  <c r="R93" i="7"/>
  <c r="T93" i="7" s="1"/>
  <c r="Z93" i="7" s="1"/>
  <c r="N93" i="7" s="1"/>
  <c r="R88" i="7"/>
  <c r="T88" i="7" s="1"/>
  <c r="Z88" i="7" s="1"/>
  <c r="R51" i="7"/>
  <c r="T51" i="7" s="1"/>
  <c r="Z51" i="7" s="1"/>
  <c r="N51" i="7" s="1"/>
  <c r="R81" i="7"/>
  <c r="T81" i="7" s="1"/>
  <c r="Z81" i="7" s="1"/>
  <c r="N81" i="7" s="1"/>
  <c r="R103" i="7"/>
  <c r="T103" i="7" s="1"/>
  <c r="Z103" i="7" s="1"/>
  <c r="N103" i="7" s="1"/>
  <c r="R29" i="7"/>
  <c r="T29" i="7" s="1"/>
  <c r="Z29" i="7" s="1"/>
  <c r="N29" i="7" s="1"/>
  <c r="R72" i="7"/>
  <c r="T72" i="7" s="1"/>
  <c r="G24" i="7"/>
  <c r="R67" i="7"/>
  <c r="T67" i="7" s="1"/>
  <c r="AG67" i="7" s="1"/>
  <c r="H67" i="7" s="1"/>
  <c r="AG24" i="7"/>
  <c r="H24" i="7" s="1"/>
  <c r="R61" i="7"/>
  <c r="T61" i="7" s="1"/>
  <c r="Z61" i="7" s="1"/>
  <c r="N61" i="7" s="1"/>
  <c r="R100" i="7"/>
  <c r="T100" i="7" s="1"/>
  <c r="AG100" i="7" s="1"/>
  <c r="H100" i="7" s="1"/>
  <c r="R59" i="7"/>
  <c r="T59" i="7" s="1"/>
  <c r="AG59" i="7" s="1"/>
  <c r="H59" i="7" s="1"/>
  <c r="R49" i="7"/>
  <c r="T49" i="7" s="1"/>
  <c r="R33" i="7"/>
  <c r="T33" i="7" s="1"/>
  <c r="Z33" i="7" s="1"/>
  <c r="N33" i="7" s="1"/>
  <c r="R44" i="7"/>
  <c r="T44" i="7" s="1"/>
  <c r="Z44" i="7" s="1"/>
  <c r="N44" i="7" s="1"/>
  <c r="R17" i="7"/>
  <c r="T17" i="7" s="1"/>
  <c r="R91" i="7"/>
  <c r="T91" i="7" s="1"/>
  <c r="Z91" i="7" s="1"/>
  <c r="N91" i="7" s="1"/>
  <c r="R97" i="7"/>
  <c r="T97" i="7" s="1"/>
  <c r="Z97" i="7" s="1"/>
  <c r="R28" i="7"/>
  <c r="T28" i="7" s="1"/>
  <c r="Z8" i="7"/>
  <c r="N8" i="7" s="1"/>
  <c r="Z46" i="7"/>
  <c r="AG46" i="7"/>
  <c r="H46" i="7" s="1"/>
  <c r="M159" i="3"/>
  <c r="G159" i="3" s="1"/>
  <c r="M454" i="4"/>
  <c r="G454" i="4" s="1"/>
  <c r="M147" i="4"/>
  <c r="G147" i="4" s="1"/>
  <c r="M129" i="4"/>
  <c r="G129" i="4" s="1"/>
  <c r="M152" i="4"/>
  <c r="G152" i="4" s="1"/>
  <c r="M122" i="4"/>
  <c r="G122" i="4" s="1"/>
  <c r="M298" i="5"/>
  <c r="G298" i="5" s="1"/>
  <c r="M238" i="5"/>
  <c r="G238" i="5" s="1"/>
  <c r="M174" i="5"/>
  <c r="G174" i="5" s="1"/>
  <c r="M363" i="5"/>
  <c r="G363" i="5" s="1"/>
  <c r="M71" i="5"/>
  <c r="G71" i="5" s="1"/>
  <c r="Z38" i="7"/>
  <c r="N38" i="7" s="1"/>
  <c r="AG38" i="7"/>
  <c r="H38" i="7" s="1"/>
  <c r="H265" i="5"/>
  <c r="M265" i="5"/>
  <c r="G265" i="5" s="1"/>
  <c r="H230" i="3"/>
  <c r="M230" i="3"/>
  <c r="G230" i="3" s="1"/>
  <c r="M216" i="3"/>
  <c r="G216" i="3" s="1"/>
  <c r="H216" i="3"/>
  <c r="M175" i="3"/>
  <c r="G175" i="3" s="1"/>
  <c r="H175" i="3"/>
  <c r="M363" i="3"/>
  <c r="G363" i="3" s="1"/>
  <c r="M267" i="3"/>
  <c r="G267" i="3" s="1"/>
  <c r="M137" i="3"/>
  <c r="G137" i="3" s="1"/>
  <c r="M534" i="4"/>
  <c r="G534" i="4" s="1"/>
  <c r="M525" i="4"/>
  <c r="G525" i="4" s="1"/>
  <c r="M586" i="5"/>
  <c r="G586" i="5" s="1"/>
  <c r="M427" i="5"/>
  <c r="G427" i="5" s="1"/>
  <c r="M498" i="5"/>
  <c r="G498" i="5" s="1"/>
  <c r="M45" i="5"/>
  <c r="G45" i="5" s="1"/>
  <c r="AG39" i="7"/>
  <c r="H39" i="7" s="1"/>
  <c r="Z30" i="7"/>
  <c r="N30" i="7" s="1"/>
  <c r="AG30" i="7"/>
  <c r="H30" i="7" s="1"/>
  <c r="R89" i="7"/>
  <c r="T89" i="7" s="1"/>
  <c r="AG89" i="7" s="1"/>
  <c r="H89" i="7" s="1"/>
  <c r="R57" i="7"/>
  <c r="T57" i="7" s="1"/>
  <c r="R25" i="7"/>
  <c r="T25" i="7" s="1"/>
  <c r="R68" i="7"/>
  <c r="T68" i="7" s="1"/>
  <c r="R36" i="7"/>
  <c r="T36" i="7" s="1"/>
  <c r="H420" i="4"/>
  <c r="M420" i="4"/>
  <c r="G420" i="4" s="1"/>
  <c r="H444" i="4"/>
  <c r="M444" i="4"/>
  <c r="G444" i="4" s="1"/>
  <c r="H436" i="4"/>
  <c r="M436" i="4"/>
  <c r="G436" i="4" s="1"/>
  <c r="M26" i="4"/>
  <c r="G26" i="4" s="1"/>
  <c r="H26" i="4"/>
  <c r="M130" i="3"/>
  <c r="G130" i="3" s="1"/>
  <c r="H130" i="3"/>
  <c r="M170" i="3"/>
  <c r="G170" i="3" s="1"/>
  <c r="H170" i="3"/>
  <c r="R12" i="7"/>
  <c r="T12" i="7" s="1"/>
  <c r="Z12" i="7" s="1"/>
  <c r="N12" i="7" s="1"/>
  <c r="M448" i="3"/>
  <c r="G448" i="3" s="1"/>
  <c r="M528" i="3"/>
  <c r="G528" i="3" s="1"/>
  <c r="M95" i="3"/>
  <c r="G95" i="3" s="1"/>
  <c r="M18" i="3"/>
  <c r="G18" i="3" s="1"/>
  <c r="M279" i="4"/>
  <c r="G279" i="4" s="1"/>
  <c r="M362" i="4"/>
  <c r="G362" i="4" s="1"/>
  <c r="M74" i="4"/>
  <c r="G74" i="4" s="1"/>
  <c r="M367" i="5"/>
  <c r="G367" i="5" s="1"/>
  <c r="M207" i="5"/>
  <c r="G207" i="5" s="1"/>
  <c r="M110" i="5"/>
  <c r="G110" i="5" s="1"/>
  <c r="M44" i="5"/>
  <c r="G44" i="5" s="1"/>
  <c r="Z86" i="7"/>
  <c r="N86" i="7" s="1"/>
  <c r="AG86" i="7"/>
  <c r="H86" i="7" s="1"/>
  <c r="Z22" i="7"/>
  <c r="N22" i="7" s="1"/>
  <c r="AG22" i="7"/>
  <c r="H22" i="7" s="1"/>
  <c r="R85" i="7"/>
  <c r="T85" i="7" s="1"/>
  <c r="AG85" i="7" s="1"/>
  <c r="H85" i="7" s="1"/>
  <c r="R53" i="7"/>
  <c r="T53" i="7" s="1"/>
  <c r="R21" i="7"/>
  <c r="T21" i="7" s="1"/>
  <c r="H570" i="3"/>
  <c r="M570" i="3"/>
  <c r="G570" i="3" s="1"/>
  <c r="H214" i="3"/>
  <c r="M214" i="3"/>
  <c r="G214" i="3" s="1"/>
  <c r="M248" i="3"/>
  <c r="G248" i="3" s="1"/>
  <c r="H248" i="3"/>
  <c r="H222" i="3"/>
  <c r="M222" i="3"/>
  <c r="G222" i="3" s="1"/>
  <c r="Z47" i="7"/>
  <c r="N47" i="7" s="1"/>
  <c r="AG47" i="7"/>
  <c r="H47" i="7" s="1"/>
  <c r="M372" i="3"/>
  <c r="G372" i="3" s="1"/>
  <c r="M519" i="4"/>
  <c r="G519" i="4" s="1"/>
  <c r="M523" i="4"/>
  <c r="G523" i="4" s="1"/>
  <c r="M520" i="4"/>
  <c r="G520" i="4" s="1"/>
  <c r="M374" i="4"/>
  <c r="G374" i="4" s="1"/>
  <c r="M278" i="4"/>
  <c r="G278" i="4" s="1"/>
  <c r="M141" i="4"/>
  <c r="G141" i="4" s="1"/>
  <c r="M584" i="5"/>
  <c r="G584" i="5" s="1"/>
  <c r="M519" i="5"/>
  <c r="G519" i="5" s="1"/>
  <c r="M420" i="5"/>
  <c r="G420" i="5" s="1"/>
  <c r="M315" i="5"/>
  <c r="G315" i="5" s="1"/>
  <c r="M143" i="5"/>
  <c r="G143" i="5" s="1"/>
  <c r="AG27" i="7"/>
  <c r="H27" i="7" s="1"/>
  <c r="Z71" i="7"/>
  <c r="N71" i="7" s="1"/>
  <c r="AG71" i="7"/>
  <c r="H71" i="7" s="1"/>
  <c r="Z31" i="7"/>
  <c r="N31" i="7" s="1"/>
  <c r="AG31" i="7"/>
  <c r="H31" i="7" s="1"/>
  <c r="Z78" i="7"/>
  <c r="AG78" i="7"/>
  <c r="H78" i="7" s="1"/>
  <c r="M20" i="4"/>
  <c r="G20" i="4" s="1"/>
  <c r="H20" i="4"/>
  <c r="H583" i="3"/>
  <c r="M583" i="3"/>
  <c r="G583" i="3" s="1"/>
  <c r="H80" i="3"/>
  <c r="M80" i="3"/>
  <c r="G80" i="3" s="1"/>
  <c r="M200" i="3"/>
  <c r="G200" i="3" s="1"/>
  <c r="H200" i="3"/>
  <c r="M473" i="3"/>
  <c r="G473" i="3" s="1"/>
  <c r="M469" i="3"/>
  <c r="G469" i="3" s="1"/>
  <c r="M482" i="3"/>
  <c r="G482" i="3" s="1"/>
  <c r="M379" i="3"/>
  <c r="G379" i="3" s="1"/>
  <c r="M500" i="4"/>
  <c r="G500" i="4" s="1"/>
  <c r="M464" i="4"/>
  <c r="G464" i="4" s="1"/>
  <c r="M319" i="4"/>
  <c r="G319" i="4" s="1"/>
  <c r="M380" i="4"/>
  <c r="G380" i="4" s="1"/>
  <c r="M272" i="4"/>
  <c r="G272" i="4" s="1"/>
  <c r="M328" i="5"/>
  <c r="G328" i="5" s="1"/>
  <c r="M245" i="5"/>
  <c r="G245" i="5" s="1"/>
  <c r="M181" i="5"/>
  <c r="G181" i="5" s="1"/>
  <c r="M385" i="5"/>
  <c r="G385" i="5" s="1"/>
  <c r="M56" i="5"/>
  <c r="G56" i="5" s="1"/>
  <c r="Z63" i="7"/>
  <c r="N63" i="7" s="1"/>
  <c r="AG63" i="7"/>
  <c r="H63" i="7" s="1"/>
  <c r="Z70" i="7"/>
  <c r="AG70" i="7"/>
  <c r="H70" i="7" s="1"/>
  <c r="X3" i="7"/>
  <c r="R77" i="7"/>
  <c r="T77" i="7" s="1"/>
  <c r="Z77" i="7" s="1"/>
  <c r="N77" i="7" s="1"/>
  <c r="R45" i="7"/>
  <c r="T45" i="7" s="1"/>
  <c r="R13" i="7"/>
  <c r="T13" i="7" s="1"/>
  <c r="M190" i="3"/>
  <c r="G190" i="3" s="1"/>
  <c r="H190" i="3"/>
  <c r="H254" i="3"/>
  <c r="M254" i="3"/>
  <c r="G254" i="3" s="1"/>
  <c r="H119" i="3"/>
  <c r="M119" i="3"/>
  <c r="G119" i="3" s="1"/>
  <c r="M36" i="4"/>
  <c r="G36" i="4" s="1"/>
  <c r="H36" i="4"/>
  <c r="H238" i="3"/>
  <c r="M238" i="3"/>
  <c r="G238" i="3" s="1"/>
  <c r="H413" i="3"/>
  <c r="M298" i="3"/>
  <c r="G298" i="3" s="1"/>
  <c r="M239" i="3"/>
  <c r="G239" i="3" s="1"/>
  <c r="M260" i="3"/>
  <c r="G260" i="3" s="1"/>
  <c r="M99" i="3"/>
  <c r="G99" i="3" s="1"/>
  <c r="M42" i="3"/>
  <c r="G42" i="3" s="1"/>
  <c r="M533" i="4"/>
  <c r="G533" i="4" s="1"/>
  <c r="M321" i="4"/>
  <c r="G321" i="4" s="1"/>
  <c r="M164" i="4"/>
  <c r="G164" i="4" s="1"/>
  <c r="M431" i="5"/>
  <c r="G431" i="5" s="1"/>
  <c r="M345" i="5"/>
  <c r="G345" i="5" s="1"/>
  <c r="M32" i="5"/>
  <c r="G32" i="5" s="1"/>
  <c r="Z55" i="7"/>
  <c r="N55" i="7" s="1"/>
  <c r="AG55" i="7"/>
  <c r="H55" i="7" s="1"/>
  <c r="Z62" i="7"/>
  <c r="AG62" i="7"/>
  <c r="H62" i="7" s="1"/>
  <c r="R105" i="7"/>
  <c r="T105" i="7" s="1"/>
  <c r="Z105" i="7" s="1"/>
  <c r="R73" i="7"/>
  <c r="T73" i="7" s="1"/>
  <c r="Z73" i="7" s="1"/>
  <c r="R41" i="7"/>
  <c r="T41" i="7" s="1"/>
  <c r="R9" i="7"/>
  <c r="T9" i="7" s="1"/>
  <c r="R84" i="7"/>
  <c r="T84" i="7" s="1"/>
  <c r="AG84" i="7" s="1"/>
  <c r="H84" i="7" s="1"/>
  <c r="R52" i="7"/>
  <c r="T52" i="7" s="1"/>
  <c r="R20" i="7"/>
  <c r="T20" i="7" s="1"/>
  <c r="M50" i="4"/>
  <c r="G50" i="4" s="1"/>
  <c r="H50" i="4"/>
  <c r="H261" i="5"/>
  <c r="M261" i="5"/>
  <c r="G261" i="5" s="1"/>
  <c r="M158" i="3"/>
  <c r="G158" i="3" s="1"/>
  <c r="H158" i="3"/>
  <c r="M331" i="3"/>
  <c r="G331" i="3" s="1"/>
  <c r="H331" i="3"/>
  <c r="M232" i="3"/>
  <c r="G232" i="3" s="1"/>
  <c r="H232" i="3"/>
  <c r="H108" i="3"/>
  <c r="M108" i="3"/>
  <c r="G108" i="3" s="1"/>
  <c r="H206" i="3"/>
  <c r="M206" i="3"/>
  <c r="G206" i="3" s="1"/>
  <c r="R65" i="7"/>
  <c r="T65" i="7" s="1"/>
  <c r="R76" i="7"/>
  <c r="T76" i="7" s="1"/>
  <c r="Z76" i="7" s="1"/>
  <c r="M145" i="3"/>
  <c r="G145" i="3" s="1"/>
  <c r="M329" i="5"/>
  <c r="G329" i="5" s="1"/>
  <c r="R101" i="7"/>
  <c r="T101" i="7" s="1"/>
  <c r="AG101" i="7" s="1"/>
  <c r="H101" i="7" s="1"/>
  <c r="R69" i="7"/>
  <c r="T69" i="7" s="1"/>
  <c r="R37" i="7"/>
  <c r="T37" i="7" s="1"/>
  <c r="M555" i="3"/>
  <c r="G555" i="3" s="1"/>
  <c r="H555" i="3"/>
  <c r="M323" i="3"/>
  <c r="G323" i="3" s="1"/>
  <c r="H323" i="3"/>
  <c r="M44" i="4"/>
  <c r="G44" i="4" s="1"/>
  <c r="H44" i="4"/>
  <c r="M543" i="3"/>
  <c r="G543" i="3" s="1"/>
  <c r="H543" i="3"/>
  <c r="H246" i="3"/>
  <c r="M246" i="3"/>
  <c r="G246" i="3" s="1"/>
  <c r="AG96" i="7"/>
  <c r="H96" i="7" s="1"/>
  <c r="Z94" i="7"/>
  <c r="AG94" i="7"/>
  <c r="H94" i="7" s="1"/>
  <c r="Z66" i="7"/>
  <c r="AG66" i="7"/>
  <c r="H66" i="7" s="1"/>
  <c r="Z90" i="7"/>
  <c r="N90" i="7" s="1"/>
  <c r="AG90" i="7"/>
  <c r="H90" i="7" s="1"/>
  <c r="Z82" i="7"/>
  <c r="AG82" i="7"/>
  <c r="H82" i="7" s="1"/>
  <c r="Z42" i="7"/>
  <c r="AG42" i="7"/>
  <c r="H42" i="7" s="1"/>
  <c r="Z80" i="7"/>
  <c r="N80" i="7" s="1"/>
  <c r="AG80" i="7"/>
  <c r="H80" i="7" s="1"/>
  <c r="Z102" i="7"/>
  <c r="N102" i="7" s="1"/>
  <c r="AG102" i="7"/>
  <c r="H102" i="7" s="1"/>
  <c r="Z75" i="7"/>
  <c r="N75" i="7" s="1"/>
  <c r="AG75" i="7"/>
  <c r="H75" i="7" s="1"/>
  <c r="Z6" i="7"/>
  <c r="G32" i="7"/>
  <c r="H334" i="5"/>
  <c r="M334" i="5"/>
  <c r="G334" i="5" s="1"/>
  <c r="H332" i="5"/>
  <c r="M332" i="5"/>
  <c r="G332" i="5" s="1"/>
  <c r="H374" i="5"/>
  <c r="M374" i="5"/>
  <c r="G374" i="5" s="1"/>
  <c r="H343" i="5"/>
  <c r="M343" i="5"/>
  <c r="G343" i="5" s="1"/>
  <c r="H364" i="5"/>
  <c r="M364" i="5"/>
  <c r="G364" i="5" s="1"/>
  <c r="H330" i="5"/>
  <c r="M330" i="5"/>
  <c r="G330" i="5" s="1"/>
  <c r="H347" i="5"/>
  <c r="M347" i="5"/>
  <c r="G347" i="5" s="1"/>
  <c r="H368" i="5"/>
  <c r="M368" i="5"/>
  <c r="G368" i="5" s="1"/>
  <c r="H341" i="5"/>
  <c r="M341" i="5"/>
  <c r="G341" i="5" s="1"/>
  <c r="M337" i="5"/>
  <c r="G337" i="5" s="1"/>
  <c r="H378" i="5"/>
  <c r="M378" i="5"/>
  <c r="G378" i="5" s="1"/>
  <c r="H326" i="5"/>
  <c r="M326" i="5"/>
  <c r="G326" i="5" s="1"/>
  <c r="H323" i="5"/>
  <c r="M323" i="5"/>
  <c r="G323" i="5" s="1"/>
  <c r="H324" i="5"/>
  <c r="M324" i="5"/>
  <c r="G324" i="5" s="1"/>
  <c r="H339" i="5"/>
  <c r="M339" i="5"/>
  <c r="G339" i="5" s="1"/>
  <c r="H335" i="5"/>
  <c r="M335" i="5"/>
  <c r="G335" i="5" s="1"/>
  <c r="K3" i="5"/>
  <c r="G3" i="5" s="1"/>
  <c r="C51" i="1" s="1"/>
  <c r="H322" i="5"/>
  <c r="M322" i="5"/>
  <c r="G322" i="5" s="1"/>
  <c r="H352" i="5"/>
  <c r="M352" i="5"/>
  <c r="G352" i="5" s="1"/>
  <c r="H331" i="5"/>
  <c r="M331" i="5"/>
  <c r="G331" i="5" s="1"/>
  <c r="H358" i="5"/>
  <c r="M358" i="5"/>
  <c r="G358" i="5" s="1"/>
  <c r="H333" i="5"/>
  <c r="M333" i="5"/>
  <c r="G333" i="5" s="1"/>
  <c r="H362" i="5"/>
  <c r="M362" i="5"/>
  <c r="G362" i="5" s="1"/>
  <c r="H348" i="5"/>
  <c r="M348" i="5"/>
  <c r="G348" i="5" s="1"/>
  <c r="H317" i="5"/>
  <c r="M317" i="5"/>
  <c r="G317" i="5" s="1"/>
  <c r="H327" i="5"/>
  <c r="M327" i="5"/>
  <c r="G327" i="5" s="1"/>
  <c r="H356" i="5"/>
  <c r="M356" i="5"/>
  <c r="G356" i="5" s="1"/>
  <c r="H338" i="5"/>
  <c r="M338" i="5"/>
  <c r="G338" i="5" s="1"/>
  <c r="H354" i="5"/>
  <c r="M354" i="5"/>
  <c r="G354" i="5" s="1"/>
  <c r="M390" i="5"/>
  <c r="G390" i="5" s="1"/>
  <c r="M336" i="5"/>
  <c r="G336" i="5" s="1"/>
  <c r="M373" i="5"/>
  <c r="G373" i="5" s="1"/>
  <c r="H346" i="5"/>
  <c r="M346" i="5"/>
  <c r="G346" i="5" s="1"/>
  <c r="H370" i="5"/>
  <c r="M370" i="5"/>
  <c r="G370" i="5" s="1"/>
  <c r="H325" i="5"/>
  <c r="M325" i="5"/>
  <c r="G325" i="5" s="1"/>
  <c r="H342" i="5"/>
  <c r="M342" i="5"/>
  <c r="G342" i="5" s="1"/>
  <c r="H372" i="5"/>
  <c r="M372" i="5"/>
  <c r="G372" i="5" s="1"/>
  <c r="H340" i="5"/>
  <c r="M340" i="5"/>
  <c r="G340" i="5" s="1"/>
  <c r="H319" i="5"/>
  <c r="M319" i="5"/>
  <c r="G319" i="5" s="1"/>
  <c r="M136" i="4"/>
  <c r="G136" i="4" s="1"/>
  <c r="H323" i="4"/>
  <c r="M323" i="4"/>
  <c r="G323" i="4" s="1"/>
  <c r="M524" i="4"/>
  <c r="G524" i="4" s="1"/>
  <c r="M123" i="4"/>
  <c r="G123" i="4" s="1"/>
  <c r="M172" i="4"/>
  <c r="G172" i="4" s="1"/>
  <c r="M148" i="4"/>
  <c r="G148" i="4" s="1"/>
  <c r="M92" i="4"/>
  <c r="G92" i="4" s="1"/>
  <c r="M68" i="4"/>
  <c r="G68" i="4" s="1"/>
  <c r="M174" i="4"/>
  <c r="G174" i="4" s="1"/>
  <c r="G43" i="7"/>
  <c r="G14" i="7"/>
  <c r="G27" i="7"/>
  <c r="H551" i="5"/>
  <c r="M551" i="5"/>
  <c r="G551" i="5" s="1"/>
  <c r="H305" i="5"/>
  <c r="M305" i="5"/>
  <c r="G305" i="5" s="1"/>
  <c r="H273" i="5"/>
  <c r="M273" i="5"/>
  <c r="G273" i="5" s="1"/>
  <c r="H543" i="5"/>
  <c r="M543" i="5"/>
  <c r="G543" i="5" s="1"/>
  <c r="H546" i="5"/>
  <c r="M546" i="5"/>
  <c r="G546" i="5" s="1"/>
  <c r="H309" i="5"/>
  <c r="M309" i="5"/>
  <c r="G309" i="5" s="1"/>
  <c r="H260" i="5"/>
  <c r="M260" i="5"/>
  <c r="G260" i="5" s="1"/>
  <c r="M291" i="5"/>
  <c r="G291" i="5" s="1"/>
  <c r="H291" i="5"/>
  <c r="M289" i="5"/>
  <c r="G289" i="5" s="1"/>
  <c r="H289" i="5"/>
  <c r="H279" i="5"/>
  <c r="M279" i="5"/>
  <c r="G279" i="5" s="1"/>
  <c r="M285" i="5"/>
  <c r="G285" i="5" s="1"/>
  <c r="H285" i="5"/>
  <c r="H259" i="5"/>
  <c r="M259" i="5"/>
  <c r="G259" i="5" s="1"/>
  <c r="H114" i="5"/>
  <c r="M114" i="5"/>
  <c r="G114" i="5" s="1"/>
  <c r="H535" i="5"/>
  <c r="M535" i="5"/>
  <c r="G535" i="5" s="1"/>
  <c r="H527" i="5"/>
  <c r="M527" i="5"/>
  <c r="G527" i="5" s="1"/>
  <c r="H550" i="5"/>
  <c r="M550" i="5"/>
  <c r="G550" i="5" s="1"/>
  <c r="M283" i="5"/>
  <c r="G283" i="5" s="1"/>
  <c r="H283" i="5"/>
  <c r="H267" i="5"/>
  <c r="M267" i="5"/>
  <c r="G267" i="5" s="1"/>
  <c r="H263" i="5"/>
  <c r="M263" i="5"/>
  <c r="G263" i="5" s="1"/>
  <c r="H302" i="5"/>
  <c r="M302" i="5"/>
  <c r="G302" i="5" s="1"/>
  <c r="H106" i="5"/>
  <c r="M106" i="5"/>
  <c r="G106" i="5" s="1"/>
  <c r="H542" i="5"/>
  <c r="M542" i="5"/>
  <c r="G542" i="5" s="1"/>
  <c r="M296" i="5"/>
  <c r="G296" i="5" s="1"/>
  <c r="H296" i="5"/>
  <c r="H280" i="5"/>
  <c r="M280" i="5"/>
  <c r="G280" i="5" s="1"/>
  <c r="M281" i="5"/>
  <c r="G281" i="5" s="1"/>
  <c r="H281" i="5"/>
  <c r="H554" i="5"/>
  <c r="M554" i="5"/>
  <c r="G554" i="5" s="1"/>
  <c r="H264" i="5"/>
  <c r="M264" i="5"/>
  <c r="G264" i="5" s="1"/>
  <c r="H534" i="5"/>
  <c r="M534" i="5"/>
  <c r="G534" i="5" s="1"/>
  <c r="H548" i="5"/>
  <c r="M548" i="5"/>
  <c r="G548" i="5" s="1"/>
  <c r="M288" i="5"/>
  <c r="G288" i="5" s="1"/>
  <c r="H288" i="5"/>
  <c r="H276" i="5"/>
  <c r="M276" i="5"/>
  <c r="G276" i="5" s="1"/>
  <c r="H536" i="5"/>
  <c r="M536" i="5"/>
  <c r="G536" i="5" s="1"/>
  <c r="H526" i="5"/>
  <c r="M526" i="5"/>
  <c r="G526" i="5" s="1"/>
  <c r="H272" i="5"/>
  <c r="M272" i="5"/>
  <c r="G272" i="5" s="1"/>
  <c r="H277" i="5"/>
  <c r="M277" i="5"/>
  <c r="G277" i="5" s="1"/>
  <c r="H105" i="5"/>
  <c r="M105" i="5"/>
  <c r="G105" i="5" s="1"/>
  <c r="H104" i="5"/>
  <c r="M104" i="5"/>
  <c r="G104" i="5" s="1"/>
  <c r="H268" i="5"/>
  <c r="M268" i="5"/>
  <c r="G268" i="5" s="1"/>
  <c r="H499" i="4"/>
  <c r="M499" i="4"/>
  <c r="G499" i="4" s="1"/>
  <c r="H403" i="4"/>
  <c r="M403" i="4"/>
  <c r="G403" i="4" s="1"/>
  <c r="H377" i="4"/>
  <c r="M377" i="4"/>
  <c r="G377" i="4" s="1"/>
  <c r="H250" i="4"/>
  <c r="M250" i="4"/>
  <c r="G250" i="4" s="1"/>
  <c r="H234" i="4"/>
  <c r="M234" i="4"/>
  <c r="G234" i="4" s="1"/>
  <c r="H218" i="4"/>
  <c r="M218" i="4"/>
  <c r="G218" i="4" s="1"/>
  <c r="H202" i="4"/>
  <c r="M202" i="4"/>
  <c r="G202" i="4" s="1"/>
  <c r="H261" i="4"/>
  <c r="M261" i="4"/>
  <c r="G261" i="4" s="1"/>
  <c r="H245" i="4"/>
  <c r="M245" i="4"/>
  <c r="G245" i="4" s="1"/>
  <c r="H229" i="4"/>
  <c r="M229" i="4"/>
  <c r="G229" i="4" s="1"/>
  <c r="H213" i="4"/>
  <c r="M213" i="4"/>
  <c r="G213" i="4" s="1"/>
  <c r="H197" i="4"/>
  <c r="M197" i="4"/>
  <c r="G197" i="4" s="1"/>
  <c r="H126" i="4"/>
  <c r="M126" i="4"/>
  <c r="G126" i="4" s="1"/>
  <c r="H108" i="4"/>
  <c r="M108" i="4"/>
  <c r="G108" i="4" s="1"/>
  <c r="H125" i="4"/>
  <c r="M125" i="4"/>
  <c r="G125" i="4" s="1"/>
  <c r="H105" i="4"/>
  <c r="M105" i="4"/>
  <c r="G105" i="4" s="1"/>
  <c r="M8" i="4"/>
  <c r="G8" i="4" s="1"/>
  <c r="H77" i="4"/>
  <c r="M77" i="4"/>
  <c r="G77" i="4" s="1"/>
  <c r="H513" i="4"/>
  <c r="M513" i="4"/>
  <c r="G513" i="4" s="1"/>
  <c r="H497" i="4"/>
  <c r="M497" i="4"/>
  <c r="G497" i="4" s="1"/>
  <c r="H481" i="4"/>
  <c r="M481" i="4"/>
  <c r="G481" i="4" s="1"/>
  <c r="H465" i="4"/>
  <c r="M465" i="4"/>
  <c r="G465" i="4" s="1"/>
  <c r="H412" i="4"/>
  <c r="M412" i="4"/>
  <c r="G412" i="4" s="1"/>
  <c r="H248" i="4"/>
  <c r="M248" i="4"/>
  <c r="G248" i="4" s="1"/>
  <c r="H232" i="4"/>
  <c r="M232" i="4"/>
  <c r="G232" i="4" s="1"/>
  <c r="H216" i="4"/>
  <c r="M216" i="4"/>
  <c r="G216" i="4" s="1"/>
  <c r="H200" i="4"/>
  <c r="M200" i="4"/>
  <c r="G200" i="4" s="1"/>
  <c r="H259" i="4"/>
  <c r="M259" i="4"/>
  <c r="G259" i="4" s="1"/>
  <c r="H243" i="4"/>
  <c r="M243" i="4"/>
  <c r="G243" i="4" s="1"/>
  <c r="H227" i="4"/>
  <c r="M227" i="4"/>
  <c r="G227" i="4" s="1"/>
  <c r="H211" i="4"/>
  <c r="M211" i="4"/>
  <c r="G211" i="4" s="1"/>
  <c r="H195" i="4"/>
  <c r="M195" i="4"/>
  <c r="G195" i="4" s="1"/>
  <c r="H124" i="4"/>
  <c r="M124" i="4"/>
  <c r="G124" i="4" s="1"/>
  <c r="H106" i="4"/>
  <c r="M106" i="4"/>
  <c r="G106" i="4" s="1"/>
  <c r="H119" i="4"/>
  <c r="M119" i="4"/>
  <c r="G119" i="4" s="1"/>
  <c r="H103" i="4"/>
  <c r="M103" i="4"/>
  <c r="G103" i="4" s="1"/>
  <c r="M6" i="4"/>
  <c r="G6" i="4" s="1"/>
  <c r="K3" i="4"/>
  <c r="G3" i="4" s="1"/>
  <c r="H495" i="4"/>
  <c r="M495" i="4"/>
  <c r="G495" i="4" s="1"/>
  <c r="H463" i="4"/>
  <c r="M463" i="4"/>
  <c r="G463" i="4" s="1"/>
  <c r="H416" i="4"/>
  <c r="M416" i="4"/>
  <c r="G416" i="4" s="1"/>
  <c r="H246" i="4"/>
  <c r="M246" i="4"/>
  <c r="G246" i="4" s="1"/>
  <c r="H214" i="4"/>
  <c r="M214" i="4"/>
  <c r="G214" i="4" s="1"/>
  <c r="H509" i="4"/>
  <c r="M509" i="4"/>
  <c r="G509" i="4" s="1"/>
  <c r="H493" i="4"/>
  <c r="M493" i="4"/>
  <c r="G493" i="4" s="1"/>
  <c r="H477" i="4"/>
  <c r="M477" i="4"/>
  <c r="G477" i="4" s="1"/>
  <c r="H461" i="4"/>
  <c r="M461" i="4"/>
  <c r="G461" i="4" s="1"/>
  <c r="H408" i="4"/>
  <c r="M408" i="4"/>
  <c r="G408" i="4" s="1"/>
  <c r="H400" i="4"/>
  <c r="M400" i="4"/>
  <c r="G400" i="4" s="1"/>
  <c r="H391" i="4"/>
  <c r="M391" i="4"/>
  <c r="G391" i="4" s="1"/>
  <c r="H260" i="4"/>
  <c r="M260" i="4"/>
  <c r="G260" i="4" s="1"/>
  <c r="H244" i="4"/>
  <c r="M244" i="4"/>
  <c r="G244" i="4" s="1"/>
  <c r="H228" i="4"/>
  <c r="M228" i="4"/>
  <c r="G228" i="4" s="1"/>
  <c r="H212" i="4"/>
  <c r="M212" i="4"/>
  <c r="G212" i="4" s="1"/>
  <c r="H196" i="4"/>
  <c r="M196" i="4"/>
  <c r="G196" i="4" s="1"/>
  <c r="H255" i="4"/>
  <c r="M255" i="4"/>
  <c r="G255" i="4" s="1"/>
  <c r="H239" i="4"/>
  <c r="M239" i="4"/>
  <c r="G239" i="4" s="1"/>
  <c r="H223" i="4"/>
  <c r="M223" i="4"/>
  <c r="G223" i="4" s="1"/>
  <c r="H207" i="4"/>
  <c r="M207" i="4"/>
  <c r="G207" i="4" s="1"/>
  <c r="H118" i="4"/>
  <c r="M118" i="4"/>
  <c r="G118" i="4" s="1"/>
  <c r="H102" i="4"/>
  <c r="M102" i="4"/>
  <c r="G102" i="4" s="1"/>
  <c r="H115" i="4"/>
  <c r="M115" i="4"/>
  <c r="G115" i="4" s="1"/>
  <c r="H99" i="4"/>
  <c r="M99" i="4"/>
  <c r="G99" i="4" s="1"/>
  <c r="H61" i="4"/>
  <c r="M61" i="4"/>
  <c r="G61" i="4" s="1"/>
  <c r="H336" i="4"/>
  <c r="M336" i="4"/>
  <c r="G336" i="4" s="1"/>
  <c r="H257" i="4"/>
  <c r="M257" i="4"/>
  <c r="G257" i="4" s="1"/>
  <c r="H225" i="4"/>
  <c r="M225" i="4"/>
  <c r="G225" i="4" s="1"/>
  <c r="H209" i="4"/>
  <c r="M209" i="4"/>
  <c r="G209" i="4" s="1"/>
  <c r="H507" i="4"/>
  <c r="M507" i="4"/>
  <c r="G507" i="4" s="1"/>
  <c r="H491" i="4"/>
  <c r="M491" i="4"/>
  <c r="G491" i="4" s="1"/>
  <c r="H475" i="4"/>
  <c r="M475" i="4"/>
  <c r="G475" i="4" s="1"/>
  <c r="H410" i="4"/>
  <c r="M410" i="4"/>
  <c r="G410" i="4" s="1"/>
  <c r="H402" i="4"/>
  <c r="M402" i="4"/>
  <c r="G402" i="4" s="1"/>
  <c r="H338" i="4"/>
  <c r="M338" i="4"/>
  <c r="G338" i="4" s="1"/>
  <c r="H258" i="4"/>
  <c r="M258" i="4"/>
  <c r="G258" i="4" s="1"/>
  <c r="H242" i="4"/>
  <c r="M242" i="4"/>
  <c r="G242" i="4" s="1"/>
  <c r="H226" i="4"/>
  <c r="M226" i="4"/>
  <c r="G226" i="4" s="1"/>
  <c r="H210" i="4"/>
  <c r="M210" i="4"/>
  <c r="G210" i="4" s="1"/>
  <c r="H253" i="4"/>
  <c r="M253" i="4"/>
  <c r="G253" i="4" s="1"/>
  <c r="H237" i="4"/>
  <c r="M237" i="4"/>
  <c r="G237" i="4" s="1"/>
  <c r="H221" i="4"/>
  <c r="M221" i="4"/>
  <c r="G221" i="4" s="1"/>
  <c r="H205" i="4"/>
  <c r="M205" i="4"/>
  <c r="G205" i="4" s="1"/>
  <c r="H265" i="4"/>
  <c r="M265" i="4"/>
  <c r="G265" i="4" s="1"/>
  <c r="H116" i="4"/>
  <c r="M116" i="4"/>
  <c r="G116" i="4" s="1"/>
  <c r="H100" i="4"/>
  <c r="M100" i="4"/>
  <c r="G100" i="4" s="1"/>
  <c r="H113" i="4"/>
  <c r="M113" i="4"/>
  <c r="G113" i="4" s="1"/>
  <c r="H97" i="4"/>
  <c r="M97" i="4"/>
  <c r="G97" i="4" s="1"/>
  <c r="M18" i="4"/>
  <c r="G18" i="4" s="1"/>
  <c r="H511" i="4"/>
  <c r="M511" i="4"/>
  <c r="G511" i="4" s="1"/>
  <c r="H479" i="4"/>
  <c r="M479" i="4"/>
  <c r="G479" i="4" s="1"/>
  <c r="H404" i="4"/>
  <c r="M404" i="4"/>
  <c r="G404" i="4" s="1"/>
  <c r="H241" i="4"/>
  <c r="M241" i="4"/>
  <c r="G241" i="4" s="1"/>
  <c r="H117" i="4"/>
  <c r="M117" i="4"/>
  <c r="G117" i="4" s="1"/>
  <c r="H505" i="4"/>
  <c r="M505" i="4"/>
  <c r="G505" i="4" s="1"/>
  <c r="H489" i="4"/>
  <c r="M489" i="4"/>
  <c r="G489" i="4" s="1"/>
  <c r="H473" i="4"/>
  <c r="M473" i="4"/>
  <c r="G473" i="4" s="1"/>
  <c r="H401" i="4"/>
  <c r="M401" i="4"/>
  <c r="G401" i="4" s="1"/>
  <c r="H371" i="4"/>
  <c r="M371" i="4"/>
  <c r="G371" i="4" s="1"/>
  <c r="M335" i="4"/>
  <c r="G335" i="4" s="1"/>
  <c r="H335" i="4"/>
  <c r="H256" i="4"/>
  <c r="M256" i="4"/>
  <c r="G256" i="4" s="1"/>
  <c r="H240" i="4"/>
  <c r="M240" i="4"/>
  <c r="G240" i="4" s="1"/>
  <c r="H224" i="4"/>
  <c r="M224" i="4"/>
  <c r="G224" i="4" s="1"/>
  <c r="H208" i="4"/>
  <c r="M208" i="4"/>
  <c r="G208" i="4" s="1"/>
  <c r="H251" i="4"/>
  <c r="M251" i="4"/>
  <c r="G251" i="4" s="1"/>
  <c r="H235" i="4"/>
  <c r="M235" i="4"/>
  <c r="G235" i="4" s="1"/>
  <c r="H219" i="4"/>
  <c r="M219" i="4"/>
  <c r="G219" i="4" s="1"/>
  <c r="H203" i="4"/>
  <c r="M203" i="4"/>
  <c r="G203" i="4" s="1"/>
  <c r="H114" i="4"/>
  <c r="M114" i="4"/>
  <c r="G114" i="4" s="1"/>
  <c r="H98" i="4"/>
  <c r="M98" i="4"/>
  <c r="G98" i="4" s="1"/>
  <c r="H111" i="4"/>
  <c r="M111" i="4"/>
  <c r="G111" i="4" s="1"/>
  <c r="M12" i="4"/>
  <c r="G12" i="4" s="1"/>
  <c r="H515" i="4"/>
  <c r="M515" i="4"/>
  <c r="G515" i="4" s="1"/>
  <c r="H467" i="4"/>
  <c r="M467" i="4"/>
  <c r="G467" i="4" s="1"/>
  <c r="H230" i="4"/>
  <c r="M230" i="4"/>
  <c r="G230" i="4" s="1"/>
  <c r="H104" i="4"/>
  <c r="M104" i="4"/>
  <c r="G104" i="4" s="1"/>
  <c r="H101" i="4"/>
  <c r="M101" i="4"/>
  <c r="G101" i="4" s="1"/>
  <c r="H503" i="4"/>
  <c r="M503" i="4"/>
  <c r="G503" i="4" s="1"/>
  <c r="H487" i="4"/>
  <c r="M487" i="4"/>
  <c r="G487" i="4" s="1"/>
  <c r="H471" i="4"/>
  <c r="M471" i="4"/>
  <c r="G471" i="4" s="1"/>
  <c r="H414" i="4"/>
  <c r="M414" i="4"/>
  <c r="G414" i="4" s="1"/>
  <c r="H333" i="4"/>
  <c r="M333" i="4"/>
  <c r="G333" i="4" s="1"/>
  <c r="H254" i="4"/>
  <c r="M254" i="4"/>
  <c r="G254" i="4" s="1"/>
  <c r="H238" i="4"/>
  <c r="M238" i="4"/>
  <c r="G238" i="4" s="1"/>
  <c r="H222" i="4"/>
  <c r="M222" i="4"/>
  <c r="G222" i="4" s="1"/>
  <c r="H206" i="4"/>
  <c r="M206" i="4"/>
  <c r="G206" i="4" s="1"/>
  <c r="H249" i="4"/>
  <c r="M249" i="4"/>
  <c r="G249" i="4" s="1"/>
  <c r="H233" i="4"/>
  <c r="M233" i="4"/>
  <c r="G233" i="4" s="1"/>
  <c r="H217" i="4"/>
  <c r="M217" i="4"/>
  <c r="G217" i="4" s="1"/>
  <c r="H201" i="4"/>
  <c r="M201" i="4"/>
  <c r="G201" i="4" s="1"/>
  <c r="H112" i="4"/>
  <c r="M112" i="4"/>
  <c r="G112" i="4" s="1"/>
  <c r="H96" i="4"/>
  <c r="M96" i="4"/>
  <c r="G96" i="4" s="1"/>
  <c r="H131" i="4"/>
  <c r="M131" i="4"/>
  <c r="G131" i="4" s="1"/>
  <c r="H109" i="4"/>
  <c r="M109" i="4"/>
  <c r="G109" i="4" s="1"/>
  <c r="M10" i="4"/>
  <c r="G10" i="4" s="1"/>
  <c r="H483" i="4"/>
  <c r="M483" i="4"/>
  <c r="G483" i="4" s="1"/>
  <c r="M262" i="4"/>
  <c r="G262" i="4" s="1"/>
  <c r="H262" i="4"/>
  <c r="H198" i="4"/>
  <c r="M198" i="4"/>
  <c r="G198" i="4" s="1"/>
  <c r="H120" i="4"/>
  <c r="M120" i="4"/>
  <c r="G120" i="4" s="1"/>
  <c r="H501" i="4"/>
  <c r="M501" i="4"/>
  <c r="G501" i="4" s="1"/>
  <c r="H485" i="4"/>
  <c r="M485" i="4"/>
  <c r="G485" i="4" s="1"/>
  <c r="H469" i="4"/>
  <c r="M469" i="4"/>
  <c r="G469" i="4" s="1"/>
  <c r="H411" i="4"/>
  <c r="M411" i="4"/>
  <c r="G411" i="4" s="1"/>
  <c r="H406" i="4"/>
  <c r="M406" i="4"/>
  <c r="G406" i="4" s="1"/>
  <c r="H325" i="4"/>
  <c r="M325" i="4"/>
  <c r="G325" i="4" s="1"/>
  <c r="H252" i="4"/>
  <c r="M252" i="4"/>
  <c r="G252" i="4" s="1"/>
  <c r="H236" i="4"/>
  <c r="M236" i="4"/>
  <c r="G236" i="4" s="1"/>
  <c r="H220" i="4"/>
  <c r="M220" i="4"/>
  <c r="G220" i="4" s="1"/>
  <c r="H204" i="4"/>
  <c r="M204" i="4"/>
  <c r="G204" i="4" s="1"/>
  <c r="H247" i="4"/>
  <c r="M247" i="4"/>
  <c r="G247" i="4" s="1"/>
  <c r="H231" i="4"/>
  <c r="M231" i="4"/>
  <c r="G231" i="4" s="1"/>
  <c r="H215" i="4"/>
  <c r="M215" i="4"/>
  <c r="G215" i="4" s="1"/>
  <c r="H199" i="4"/>
  <c r="M199" i="4"/>
  <c r="G199" i="4" s="1"/>
  <c r="H128" i="4"/>
  <c r="M128" i="4"/>
  <c r="G128" i="4" s="1"/>
  <c r="H110" i="4"/>
  <c r="M110" i="4"/>
  <c r="G110" i="4" s="1"/>
  <c r="H127" i="4"/>
  <c r="M127" i="4"/>
  <c r="G127" i="4" s="1"/>
  <c r="H107" i="4"/>
  <c r="M107" i="4"/>
  <c r="G107" i="4" s="1"/>
  <c r="M14" i="4"/>
  <c r="G14" i="4" s="1"/>
  <c r="H85" i="4"/>
  <c r="M85" i="4"/>
  <c r="G85" i="4" s="1"/>
  <c r="M16" i="4"/>
  <c r="G16" i="4" s="1"/>
  <c r="H574" i="3"/>
  <c r="M574" i="3"/>
  <c r="G574" i="3" s="1"/>
  <c r="M521" i="3"/>
  <c r="G521" i="3" s="1"/>
  <c r="H569" i="3"/>
  <c r="M569" i="3"/>
  <c r="G569" i="3" s="1"/>
  <c r="M571" i="3"/>
  <c r="G571" i="3" s="1"/>
  <c r="H571" i="3"/>
  <c r="M408" i="3"/>
  <c r="G408" i="3" s="1"/>
  <c r="H408" i="3"/>
  <c r="M576" i="3"/>
  <c r="G576" i="3" s="1"/>
  <c r="H577" i="3"/>
  <c r="M577" i="3"/>
  <c r="G577" i="3" s="1"/>
  <c r="M347" i="3"/>
  <c r="G347" i="3" s="1"/>
  <c r="H347" i="3"/>
  <c r="M126" i="3"/>
  <c r="G126" i="3" s="1"/>
  <c r="H126" i="3"/>
  <c r="H558" i="3"/>
  <c r="M558" i="3"/>
  <c r="G558" i="3" s="1"/>
  <c r="H435" i="3"/>
  <c r="M435" i="3"/>
  <c r="G435" i="3" s="1"/>
  <c r="H394" i="3"/>
  <c r="M394" i="3"/>
  <c r="G394" i="3" s="1"/>
  <c r="H352" i="3"/>
  <c r="M352" i="3"/>
  <c r="G352" i="3" s="1"/>
  <c r="H196" i="3"/>
  <c r="M196" i="3"/>
  <c r="G196" i="3" s="1"/>
  <c r="H62" i="3"/>
  <c r="M62" i="3"/>
  <c r="G62" i="3" s="1"/>
  <c r="H85" i="3"/>
  <c r="M85" i="3"/>
  <c r="G85" i="3" s="1"/>
  <c r="H129" i="3"/>
  <c r="M129" i="3"/>
  <c r="G129" i="3" s="1"/>
  <c r="H94" i="3"/>
  <c r="M94" i="3"/>
  <c r="G94" i="3" s="1"/>
  <c r="H562" i="3"/>
  <c r="M562" i="3"/>
  <c r="G562" i="3" s="1"/>
  <c r="M256" i="3"/>
  <c r="G256" i="3" s="1"/>
  <c r="H256" i="3"/>
  <c r="H554" i="3"/>
  <c r="M554" i="3"/>
  <c r="G554" i="3" s="1"/>
  <c r="M567" i="3"/>
  <c r="G567" i="3" s="1"/>
  <c r="H567" i="3"/>
  <c r="H428" i="3"/>
  <c r="M428" i="3"/>
  <c r="G428" i="3" s="1"/>
  <c r="H464" i="3"/>
  <c r="M464" i="3"/>
  <c r="G464" i="3" s="1"/>
  <c r="H192" i="3"/>
  <c r="M192" i="3"/>
  <c r="G192" i="3" s="1"/>
  <c r="M82" i="3"/>
  <c r="G82" i="3" s="1"/>
  <c r="H82" i="3"/>
  <c r="H89" i="3"/>
  <c r="M89" i="3"/>
  <c r="G89" i="3" s="1"/>
  <c r="H113" i="3"/>
  <c r="M113" i="3"/>
  <c r="G113" i="3" s="1"/>
  <c r="H550" i="3"/>
  <c r="M550" i="3"/>
  <c r="G550" i="3" s="1"/>
  <c r="M563" i="3"/>
  <c r="G563" i="3" s="1"/>
  <c r="H563" i="3"/>
  <c r="H370" i="3"/>
  <c r="M370" i="3"/>
  <c r="G370" i="3" s="1"/>
  <c r="H395" i="3"/>
  <c r="M395" i="3"/>
  <c r="G395" i="3" s="1"/>
  <c r="H109" i="3"/>
  <c r="M109" i="3"/>
  <c r="G109" i="3" s="1"/>
  <c r="H77" i="3"/>
  <c r="M77" i="3"/>
  <c r="G77" i="3" s="1"/>
  <c r="M114" i="3"/>
  <c r="G114" i="3" s="1"/>
  <c r="H114" i="3"/>
  <c r="H125" i="3"/>
  <c r="M125" i="3"/>
  <c r="G125" i="3" s="1"/>
  <c r="H86" i="3"/>
  <c r="M86" i="3"/>
  <c r="G86" i="3" s="1"/>
  <c r="H546" i="3"/>
  <c r="M546" i="3"/>
  <c r="G546" i="3" s="1"/>
  <c r="M559" i="3"/>
  <c r="G559" i="3" s="1"/>
  <c r="H559" i="3"/>
  <c r="H355" i="3"/>
  <c r="M355" i="3"/>
  <c r="G355" i="3" s="1"/>
  <c r="H383" i="3"/>
  <c r="M383" i="3"/>
  <c r="G383" i="3" s="1"/>
  <c r="M106" i="3"/>
  <c r="G106" i="3" s="1"/>
  <c r="H106" i="3"/>
  <c r="H74" i="3"/>
  <c r="M74" i="3"/>
  <c r="G74" i="3" s="1"/>
  <c r="M66" i="3"/>
  <c r="G66" i="3" s="1"/>
  <c r="H66" i="3"/>
  <c r="H81" i="3"/>
  <c r="M81" i="3"/>
  <c r="G81" i="3" s="1"/>
  <c r="H121" i="3"/>
  <c r="M121" i="3"/>
  <c r="G121" i="3" s="1"/>
  <c r="H97" i="3"/>
  <c r="M97" i="3"/>
  <c r="G97" i="3" s="1"/>
  <c r="H542" i="3"/>
  <c r="M542" i="3"/>
  <c r="G542" i="3" s="1"/>
  <c r="H371" i="3"/>
  <c r="M371" i="3"/>
  <c r="G371" i="3" s="1"/>
  <c r="H301" i="3"/>
  <c r="M301" i="3"/>
  <c r="G301" i="3" s="1"/>
  <c r="H101" i="3"/>
  <c r="M101" i="3"/>
  <c r="G101" i="3" s="1"/>
  <c r="H69" i="3"/>
  <c r="M69" i="3"/>
  <c r="G69" i="3" s="1"/>
  <c r="H110" i="3"/>
  <c r="M110" i="3"/>
  <c r="G110" i="3" s="1"/>
  <c r="H78" i="3"/>
  <c r="M78" i="3"/>
  <c r="G78" i="3" s="1"/>
  <c r="K3" i="3"/>
  <c r="G3" i="3" s="1"/>
  <c r="H309" i="3"/>
  <c r="M309" i="3"/>
  <c r="G309" i="3" s="1"/>
  <c r="M258" i="3"/>
  <c r="G258" i="3" s="1"/>
  <c r="H258" i="3"/>
  <c r="M90" i="3"/>
  <c r="G90" i="3" s="1"/>
  <c r="H90" i="3"/>
  <c r="H538" i="3"/>
  <c r="M538" i="3"/>
  <c r="G538" i="3" s="1"/>
  <c r="H375" i="3"/>
  <c r="M375" i="3"/>
  <c r="G375" i="3" s="1"/>
  <c r="H354" i="3"/>
  <c r="M354" i="3"/>
  <c r="G354" i="3" s="1"/>
  <c r="H367" i="3"/>
  <c r="M367" i="3"/>
  <c r="G367" i="3" s="1"/>
  <c r="H198" i="3"/>
  <c r="M198" i="3"/>
  <c r="G198" i="3" s="1"/>
  <c r="M98" i="3"/>
  <c r="G98" i="3" s="1"/>
  <c r="H98" i="3"/>
  <c r="H105" i="3"/>
  <c r="M105" i="3"/>
  <c r="G105" i="3" s="1"/>
  <c r="H73" i="3"/>
  <c r="M73" i="3"/>
  <c r="G73" i="3" s="1"/>
  <c r="H399" i="3"/>
  <c r="M399" i="3"/>
  <c r="G399" i="3" s="1"/>
  <c r="H566" i="3"/>
  <c r="M566" i="3"/>
  <c r="G566" i="3" s="1"/>
  <c r="M419" i="3"/>
  <c r="G419" i="3" s="1"/>
  <c r="H419" i="3"/>
  <c r="H358" i="3"/>
  <c r="M358" i="3"/>
  <c r="G358" i="3" s="1"/>
  <c r="H311" i="3"/>
  <c r="M311" i="3"/>
  <c r="G311" i="3" s="1"/>
  <c r="H194" i="3"/>
  <c r="M194" i="3"/>
  <c r="G194" i="3" s="1"/>
  <c r="H93" i="3"/>
  <c r="M93" i="3"/>
  <c r="G93" i="3" s="1"/>
  <c r="H102" i="3"/>
  <c r="M102" i="3"/>
  <c r="G102" i="3" s="1"/>
  <c r="H70" i="3"/>
  <c r="M70" i="3"/>
  <c r="G70" i="3" s="1"/>
  <c r="M8" i="1"/>
  <c r="J605" i="2"/>
  <c r="J604" i="2"/>
  <c r="K604" i="2" s="1"/>
  <c r="N604" i="2" s="1"/>
  <c r="J603" i="2"/>
  <c r="K603" i="2" s="1"/>
  <c r="N603" i="2" s="1"/>
  <c r="J602" i="2"/>
  <c r="K602" i="2" s="1"/>
  <c r="N602" i="2" s="1"/>
  <c r="J601" i="2"/>
  <c r="J600" i="2"/>
  <c r="J599" i="2"/>
  <c r="K599" i="2" s="1"/>
  <c r="N599" i="2" s="1"/>
  <c r="J598" i="2"/>
  <c r="J597" i="2"/>
  <c r="J596" i="2"/>
  <c r="K596" i="2" s="1"/>
  <c r="N596" i="2" s="1"/>
  <c r="J595" i="2"/>
  <c r="K595" i="2" s="1"/>
  <c r="N595" i="2" s="1"/>
  <c r="J594" i="2"/>
  <c r="J593" i="2"/>
  <c r="J592" i="2"/>
  <c r="J591" i="2"/>
  <c r="K591" i="2" s="1"/>
  <c r="N591" i="2" s="1"/>
  <c r="J590" i="2"/>
  <c r="J589" i="2"/>
  <c r="J588" i="2"/>
  <c r="K588" i="2" s="1"/>
  <c r="N588" i="2" s="1"/>
  <c r="J587" i="2"/>
  <c r="K587" i="2" s="1"/>
  <c r="N587" i="2" s="1"/>
  <c r="J586" i="2"/>
  <c r="J585" i="2"/>
  <c r="J584" i="2"/>
  <c r="J583" i="2"/>
  <c r="K583" i="2" s="1"/>
  <c r="N583" i="2" s="1"/>
  <c r="J582" i="2"/>
  <c r="J581" i="2"/>
  <c r="J580" i="2"/>
  <c r="J579" i="2"/>
  <c r="K579" i="2" s="1"/>
  <c r="N579" i="2" s="1"/>
  <c r="J578" i="2"/>
  <c r="J577" i="2"/>
  <c r="J576" i="2"/>
  <c r="J575" i="2"/>
  <c r="K575" i="2" s="1"/>
  <c r="N575" i="2" s="1"/>
  <c r="J574" i="2"/>
  <c r="J573" i="2"/>
  <c r="J572" i="2"/>
  <c r="J571" i="2"/>
  <c r="K571" i="2" s="1"/>
  <c r="N571" i="2" s="1"/>
  <c r="J570" i="2"/>
  <c r="K570" i="2" s="1"/>
  <c r="N570" i="2" s="1"/>
  <c r="J569" i="2"/>
  <c r="J568" i="2"/>
  <c r="J567" i="2"/>
  <c r="K567" i="2" s="1"/>
  <c r="N567" i="2" s="1"/>
  <c r="J566" i="2"/>
  <c r="J565" i="2"/>
  <c r="J564" i="2"/>
  <c r="J563" i="2"/>
  <c r="K563" i="2" s="1"/>
  <c r="N563" i="2" s="1"/>
  <c r="J562" i="2"/>
  <c r="K562" i="2" s="1"/>
  <c r="N562" i="2" s="1"/>
  <c r="J561" i="2"/>
  <c r="J560" i="2"/>
  <c r="J559" i="2"/>
  <c r="K559" i="2" s="1"/>
  <c r="N559" i="2" s="1"/>
  <c r="J558" i="2"/>
  <c r="J557" i="2"/>
  <c r="J556" i="2"/>
  <c r="K556" i="2" s="1"/>
  <c r="N556" i="2" s="1"/>
  <c r="J555" i="2"/>
  <c r="J554" i="2"/>
  <c r="J553" i="2"/>
  <c r="J552" i="2"/>
  <c r="J551" i="2"/>
  <c r="K551" i="2" s="1"/>
  <c r="N551" i="2" s="1"/>
  <c r="J550" i="2"/>
  <c r="J549" i="2"/>
  <c r="J548" i="2"/>
  <c r="J547" i="2"/>
  <c r="K547" i="2" s="1"/>
  <c r="N547" i="2" s="1"/>
  <c r="J546" i="2"/>
  <c r="K546" i="2" s="1"/>
  <c r="N546" i="2" s="1"/>
  <c r="J545" i="2"/>
  <c r="J544" i="2"/>
  <c r="J543" i="2"/>
  <c r="K543" i="2" s="1"/>
  <c r="N543" i="2" s="1"/>
  <c r="J542" i="2"/>
  <c r="J541" i="2"/>
  <c r="J540" i="2"/>
  <c r="K540" i="2" s="1"/>
  <c r="N540" i="2" s="1"/>
  <c r="J539" i="2"/>
  <c r="J538" i="2"/>
  <c r="J537" i="2"/>
  <c r="J536" i="2"/>
  <c r="J535" i="2"/>
  <c r="K535" i="2" s="1"/>
  <c r="N535" i="2" s="1"/>
  <c r="J534" i="2"/>
  <c r="J533" i="2"/>
  <c r="J532" i="2"/>
  <c r="J531" i="2"/>
  <c r="J530" i="2"/>
  <c r="J529" i="2"/>
  <c r="J528" i="2"/>
  <c r="J527" i="2"/>
  <c r="K527" i="2" s="1"/>
  <c r="N527" i="2" s="1"/>
  <c r="J526" i="2"/>
  <c r="J525" i="2"/>
  <c r="J524" i="2"/>
  <c r="K524" i="2" s="1"/>
  <c r="N524" i="2" s="1"/>
  <c r="J523" i="2"/>
  <c r="J522" i="2"/>
  <c r="K522" i="2" s="1"/>
  <c r="N522" i="2" s="1"/>
  <c r="J521" i="2"/>
  <c r="J520" i="2"/>
  <c r="J519" i="2"/>
  <c r="K519" i="2" s="1"/>
  <c r="N519" i="2" s="1"/>
  <c r="J518" i="2"/>
  <c r="J517" i="2"/>
  <c r="J516" i="2"/>
  <c r="J515" i="2"/>
  <c r="J514" i="2"/>
  <c r="J513" i="2"/>
  <c r="J512" i="2"/>
  <c r="J511" i="2"/>
  <c r="K511" i="2" s="1"/>
  <c r="N511" i="2" s="1"/>
  <c r="J510" i="2"/>
  <c r="J509" i="2"/>
  <c r="J508" i="2"/>
  <c r="K508" i="2" s="1"/>
  <c r="N508" i="2" s="1"/>
  <c r="J507" i="2"/>
  <c r="K507" i="2" s="1"/>
  <c r="N507" i="2" s="1"/>
  <c r="J506" i="2"/>
  <c r="J505" i="2"/>
  <c r="J504" i="2"/>
  <c r="J503" i="2"/>
  <c r="K503" i="2" s="1"/>
  <c r="N503" i="2" s="1"/>
  <c r="J502" i="2"/>
  <c r="J501" i="2"/>
  <c r="J500" i="2"/>
  <c r="K500" i="2" s="1"/>
  <c r="N500" i="2" s="1"/>
  <c r="J499" i="2"/>
  <c r="K499" i="2" s="1"/>
  <c r="N499" i="2" s="1"/>
  <c r="J498" i="2"/>
  <c r="J497" i="2"/>
  <c r="J496" i="2"/>
  <c r="J495" i="2"/>
  <c r="K495" i="2" s="1"/>
  <c r="N495" i="2" s="1"/>
  <c r="J494" i="2"/>
  <c r="J493" i="2"/>
  <c r="J492" i="2"/>
  <c r="K492" i="2" s="1"/>
  <c r="N492" i="2" s="1"/>
  <c r="J491" i="2"/>
  <c r="K491" i="2" s="1"/>
  <c r="N491" i="2" s="1"/>
  <c r="J490" i="2"/>
  <c r="K490" i="2" s="1"/>
  <c r="N490" i="2" s="1"/>
  <c r="J489" i="2"/>
  <c r="J488" i="2"/>
  <c r="J487" i="2"/>
  <c r="K487" i="2" s="1"/>
  <c r="N487" i="2" s="1"/>
  <c r="J486" i="2"/>
  <c r="J485" i="2"/>
  <c r="J484" i="2"/>
  <c r="K484" i="2" s="1"/>
  <c r="N484" i="2" s="1"/>
  <c r="J483" i="2"/>
  <c r="K483" i="2" s="1"/>
  <c r="N483" i="2" s="1"/>
  <c r="J482" i="2"/>
  <c r="K482" i="2" s="1"/>
  <c r="N482" i="2" s="1"/>
  <c r="J481" i="2"/>
  <c r="J480" i="2"/>
  <c r="J479" i="2"/>
  <c r="K479" i="2" s="1"/>
  <c r="N479" i="2" s="1"/>
  <c r="J478" i="2"/>
  <c r="J477" i="2"/>
  <c r="J476" i="2"/>
  <c r="K476" i="2" s="1"/>
  <c r="N476" i="2" s="1"/>
  <c r="J475" i="2"/>
  <c r="K475" i="2" s="1"/>
  <c r="N475" i="2" s="1"/>
  <c r="J474" i="2"/>
  <c r="K474" i="2" s="1"/>
  <c r="N474" i="2" s="1"/>
  <c r="J473" i="2"/>
  <c r="J472" i="2"/>
  <c r="J471" i="2"/>
  <c r="K471" i="2" s="1"/>
  <c r="N471" i="2" s="1"/>
  <c r="J470" i="2"/>
  <c r="J469" i="2"/>
  <c r="J468" i="2"/>
  <c r="K468" i="2" s="1"/>
  <c r="N468" i="2" s="1"/>
  <c r="J467" i="2"/>
  <c r="K467" i="2" s="1"/>
  <c r="N467" i="2" s="1"/>
  <c r="J466" i="2"/>
  <c r="J465" i="2"/>
  <c r="J464" i="2"/>
  <c r="J463" i="2"/>
  <c r="K463" i="2" s="1"/>
  <c r="N463" i="2" s="1"/>
  <c r="J462" i="2"/>
  <c r="J461" i="2"/>
  <c r="J460" i="2"/>
  <c r="K460" i="2" s="1"/>
  <c r="N460" i="2" s="1"/>
  <c r="J459" i="2"/>
  <c r="K459" i="2" s="1"/>
  <c r="N459" i="2" s="1"/>
  <c r="J458" i="2"/>
  <c r="J457" i="2"/>
  <c r="J456" i="2"/>
  <c r="J455" i="2"/>
  <c r="K455" i="2" s="1"/>
  <c r="N455" i="2" s="1"/>
  <c r="J454" i="2"/>
  <c r="J453" i="2"/>
  <c r="J452" i="2"/>
  <c r="J451" i="2"/>
  <c r="K451" i="2" s="1"/>
  <c r="N451" i="2" s="1"/>
  <c r="J450" i="2"/>
  <c r="K450" i="2" s="1"/>
  <c r="N450" i="2" s="1"/>
  <c r="J449" i="2"/>
  <c r="J448" i="2"/>
  <c r="J447" i="2"/>
  <c r="K447" i="2" s="1"/>
  <c r="N447" i="2" s="1"/>
  <c r="J446" i="2"/>
  <c r="J445" i="2"/>
  <c r="J444" i="2"/>
  <c r="J443" i="2"/>
  <c r="K443" i="2" s="1"/>
  <c r="N443" i="2" s="1"/>
  <c r="J442" i="2"/>
  <c r="K442" i="2" s="1"/>
  <c r="N442" i="2" s="1"/>
  <c r="J441" i="2"/>
  <c r="J440" i="2"/>
  <c r="J439" i="2"/>
  <c r="K439" i="2" s="1"/>
  <c r="N439" i="2" s="1"/>
  <c r="J438" i="2"/>
  <c r="J437" i="2"/>
  <c r="J436" i="2"/>
  <c r="J435" i="2"/>
  <c r="K435" i="2" s="1"/>
  <c r="N435" i="2" s="1"/>
  <c r="J434" i="2"/>
  <c r="J433" i="2"/>
  <c r="J432" i="2"/>
  <c r="J431" i="2"/>
  <c r="K431" i="2" s="1"/>
  <c r="N431" i="2" s="1"/>
  <c r="J430" i="2"/>
  <c r="J429" i="2"/>
  <c r="J428" i="2"/>
  <c r="J427" i="2"/>
  <c r="K427" i="2" s="1"/>
  <c r="N427" i="2" s="1"/>
  <c r="J426" i="2"/>
  <c r="K426" i="2" s="1"/>
  <c r="N426" i="2" s="1"/>
  <c r="J425" i="2"/>
  <c r="J424" i="2"/>
  <c r="J423" i="2"/>
  <c r="K423" i="2" s="1"/>
  <c r="N423" i="2" s="1"/>
  <c r="J422" i="2"/>
  <c r="J421" i="2"/>
  <c r="J420" i="2"/>
  <c r="K420" i="2" s="1"/>
  <c r="N420" i="2" s="1"/>
  <c r="J419" i="2"/>
  <c r="K419" i="2" s="1"/>
  <c r="N419" i="2" s="1"/>
  <c r="J418" i="2"/>
  <c r="K418" i="2" s="1"/>
  <c r="N418" i="2" s="1"/>
  <c r="J417" i="2"/>
  <c r="J416" i="2"/>
  <c r="J415" i="2"/>
  <c r="K415" i="2" s="1"/>
  <c r="N415" i="2" s="1"/>
  <c r="J414" i="2"/>
  <c r="J413" i="2"/>
  <c r="K413" i="2" s="1"/>
  <c r="N413" i="2" s="1"/>
  <c r="J412" i="2"/>
  <c r="J411" i="2"/>
  <c r="K411" i="2" s="1"/>
  <c r="N411" i="2" s="1"/>
  <c r="J410" i="2"/>
  <c r="J409" i="2"/>
  <c r="J408" i="2"/>
  <c r="J407" i="2"/>
  <c r="J406" i="2"/>
  <c r="J405" i="2"/>
  <c r="K405" i="2" s="1"/>
  <c r="N405" i="2" s="1"/>
  <c r="J404" i="2"/>
  <c r="K404" i="2" s="1"/>
  <c r="N404" i="2" s="1"/>
  <c r="J403" i="2"/>
  <c r="J402" i="2"/>
  <c r="J401" i="2"/>
  <c r="J400" i="2"/>
  <c r="J399" i="2"/>
  <c r="J398" i="2"/>
  <c r="J397" i="2"/>
  <c r="K397" i="2" s="1"/>
  <c r="N397" i="2" s="1"/>
  <c r="J396" i="2"/>
  <c r="K396" i="2" s="1"/>
  <c r="N396" i="2" s="1"/>
  <c r="J395" i="2"/>
  <c r="K395" i="2" s="1"/>
  <c r="N395" i="2" s="1"/>
  <c r="J394" i="2"/>
  <c r="J393" i="2"/>
  <c r="J392" i="2"/>
  <c r="J391" i="2"/>
  <c r="J390" i="2"/>
  <c r="J389" i="2"/>
  <c r="K389" i="2" s="1"/>
  <c r="N389" i="2" s="1"/>
  <c r="J388" i="2"/>
  <c r="K388" i="2" s="1"/>
  <c r="N388" i="2" s="1"/>
  <c r="J387" i="2"/>
  <c r="K387" i="2" s="1"/>
  <c r="N387" i="2" s="1"/>
  <c r="J386" i="2"/>
  <c r="K386" i="2" s="1"/>
  <c r="N386" i="2" s="1"/>
  <c r="J385" i="2"/>
  <c r="J384" i="2"/>
  <c r="J383" i="2"/>
  <c r="J382" i="2"/>
  <c r="J381" i="2"/>
  <c r="K381" i="2" s="1"/>
  <c r="N381" i="2" s="1"/>
  <c r="J380" i="2"/>
  <c r="J379" i="2"/>
  <c r="J378" i="2"/>
  <c r="K378" i="2" s="1"/>
  <c r="N378" i="2" s="1"/>
  <c r="J377" i="2"/>
  <c r="J376" i="2"/>
  <c r="J375" i="2"/>
  <c r="J374" i="2"/>
  <c r="J373" i="2"/>
  <c r="K373" i="2" s="1"/>
  <c r="N373" i="2" s="1"/>
  <c r="J372" i="2"/>
  <c r="J371" i="2"/>
  <c r="J370" i="2"/>
  <c r="J369" i="2"/>
  <c r="J368" i="2"/>
  <c r="J367" i="2"/>
  <c r="J366" i="2"/>
  <c r="K366" i="2" s="1"/>
  <c r="N366" i="2" s="1"/>
  <c r="J365" i="2"/>
  <c r="K365" i="2" s="1"/>
  <c r="N365" i="2" s="1"/>
  <c r="J364" i="2"/>
  <c r="K364" i="2" s="1"/>
  <c r="N364" i="2" s="1"/>
  <c r="J363" i="2"/>
  <c r="J362" i="2"/>
  <c r="K362" i="2" s="1"/>
  <c r="N362" i="2" s="1"/>
  <c r="J361" i="2"/>
  <c r="J360" i="2"/>
  <c r="J359" i="2"/>
  <c r="J358" i="2"/>
  <c r="K358" i="2" s="1"/>
  <c r="N358" i="2" s="1"/>
  <c r="J357" i="2"/>
  <c r="K357" i="2" s="1"/>
  <c r="N357" i="2" s="1"/>
  <c r="J356" i="2"/>
  <c r="J355" i="2"/>
  <c r="J354" i="2"/>
  <c r="J353" i="2"/>
  <c r="J352" i="2"/>
  <c r="J351" i="2"/>
  <c r="J350" i="2"/>
  <c r="K350" i="2" s="1"/>
  <c r="N350" i="2" s="1"/>
  <c r="J349" i="2"/>
  <c r="J348" i="2"/>
  <c r="K348" i="2" s="1"/>
  <c r="N348" i="2" s="1"/>
  <c r="J347" i="2"/>
  <c r="K347" i="2" s="1"/>
  <c r="N347" i="2" s="1"/>
  <c r="J346" i="2"/>
  <c r="J345" i="2"/>
  <c r="J344" i="2"/>
  <c r="J343" i="2"/>
  <c r="J342" i="2"/>
  <c r="K342" i="2" s="1"/>
  <c r="N342" i="2" s="1"/>
  <c r="J341" i="2"/>
  <c r="K341" i="2" s="1"/>
  <c r="N341" i="2" s="1"/>
  <c r="J340" i="2"/>
  <c r="K340" i="2" s="1"/>
  <c r="N340" i="2" s="1"/>
  <c r="J339" i="2"/>
  <c r="K339" i="2" s="1"/>
  <c r="N339" i="2" s="1"/>
  <c r="J338" i="2"/>
  <c r="K338" i="2" s="1"/>
  <c r="N338" i="2" s="1"/>
  <c r="J337" i="2"/>
  <c r="J336" i="2"/>
  <c r="J335" i="2"/>
  <c r="J334" i="2"/>
  <c r="K334" i="2" s="1"/>
  <c r="N334" i="2" s="1"/>
  <c r="J333" i="2"/>
  <c r="K333" i="2" s="1"/>
  <c r="N333" i="2" s="1"/>
  <c r="J332" i="2"/>
  <c r="K332" i="2" s="1"/>
  <c r="N332" i="2" s="1"/>
  <c r="J331" i="2"/>
  <c r="K331" i="2" s="1"/>
  <c r="N331" i="2" s="1"/>
  <c r="J330" i="2"/>
  <c r="K330" i="2" s="1"/>
  <c r="N330" i="2" s="1"/>
  <c r="J329" i="2"/>
  <c r="J328" i="2"/>
  <c r="J327" i="2"/>
  <c r="J326" i="2"/>
  <c r="K326" i="2" s="1"/>
  <c r="N326" i="2" s="1"/>
  <c r="J325" i="2"/>
  <c r="K325" i="2" s="1"/>
  <c r="N325" i="2" s="1"/>
  <c r="J324" i="2"/>
  <c r="K324" i="2" s="1"/>
  <c r="N324" i="2" s="1"/>
  <c r="J323" i="2"/>
  <c r="K323" i="2" s="1"/>
  <c r="N323" i="2" s="1"/>
  <c r="J322" i="2"/>
  <c r="J321" i="2"/>
  <c r="J320" i="2"/>
  <c r="J319" i="2"/>
  <c r="J318" i="2"/>
  <c r="J317" i="2"/>
  <c r="J316" i="2"/>
  <c r="K316" i="2" s="1"/>
  <c r="N316" i="2" s="1"/>
  <c r="J315" i="2"/>
  <c r="J314" i="2"/>
  <c r="J313" i="2"/>
  <c r="J312" i="2"/>
  <c r="J311" i="2"/>
  <c r="J310" i="2"/>
  <c r="K310" i="2" s="1"/>
  <c r="N310" i="2" s="1"/>
  <c r="J309" i="2"/>
  <c r="K309" i="2" s="1"/>
  <c r="N309" i="2" s="1"/>
  <c r="J308" i="2"/>
  <c r="K308" i="2" s="1"/>
  <c r="N308" i="2" s="1"/>
  <c r="J307" i="2"/>
  <c r="K307" i="2" s="1"/>
  <c r="N307" i="2" s="1"/>
  <c r="J306" i="2"/>
  <c r="J305" i="2"/>
  <c r="J304" i="2"/>
  <c r="J303" i="2"/>
  <c r="J302" i="2"/>
  <c r="K302" i="2" s="1"/>
  <c r="N302" i="2" s="1"/>
  <c r="J301" i="2"/>
  <c r="J300" i="2"/>
  <c r="K300" i="2" s="1"/>
  <c r="N300" i="2" s="1"/>
  <c r="J299" i="2"/>
  <c r="K299" i="2" s="1"/>
  <c r="N299" i="2" s="1"/>
  <c r="J298" i="2"/>
  <c r="K298" i="2" s="1"/>
  <c r="N298" i="2" s="1"/>
  <c r="J297" i="2"/>
  <c r="J296" i="2"/>
  <c r="J295" i="2"/>
  <c r="J294" i="2"/>
  <c r="K294" i="2" s="1"/>
  <c r="N294" i="2" s="1"/>
  <c r="J293" i="2"/>
  <c r="J292" i="2"/>
  <c r="K292" i="2" s="1"/>
  <c r="N292" i="2" s="1"/>
  <c r="J291" i="2"/>
  <c r="K291" i="2" s="1"/>
  <c r="N291" i="2" s="1"/>
  <c r="J290" i="2"/>
  <c r="J289" i="2"/>
  <c r="J288" i="2"/>
  <c r="K288" i="2" s="1"/>
  <c r="N288" i="2" s="1"/>
  <c r="J287" i="2"/>
  <c r="J286" i="2"/>
  <c r="K286" i="2" s="1"/>
  <c r="N286" i="2" s="1"/>
  <c r="J285" i="2"/>
  <c r="K285" i="2" s="1"/>
  <c r="N285" i="2" s="1"/>
  <c r="J284" i="2"/>
  <c r="K284" i="2" s="1"/>
  <c r="N284" i="2" s="1"/>
  <c r="J283" i="2"/>
  <c r="K283" i="2" s="1"/>
  <c r="N283" i="2" s="1"/>
  <c r="J282" i="2"/>
  <c r="J281" i="2"/>
  <c r="J280" i="2"/>
  <c r="K280" i="2" s="1"/>
  <c r="N280" i="2" s="1"/>
  <c r="J279" i="2"/>
  <c r="J278" i="2"/>
  <c r="J277" i="2"/>
  <c r="K277" i="2" s="1"/>
  <c r="N277" i="2" s="1"/>
  <c r="J276" i="2"/>
  <c r="K276" i="2" s="1"/>
  <c r="N276" i="2" s="1"/>
  <c r="J275" i="2"/>
  <c r="J274" i="2"/>
  <c r="K274" i="2" s="1"/>
  <c r="N274" i="2" s="1"/>
  <c r="J273" i="2"/>
  <c r="J272" i="2"/>
  <c r="K272" i="2" s="1"/>
  <c r="N272" i="2" s="1"/>
  <c r="J271" i="2"/>
  <c r="K271" i="2" s="1"/>
  <c r="N271" i="2" s="1"/>
  <c r="J270" i="2"/>
  <c r="J269" i="2"/>
  <c r="K269" i="2" s="1"/>
  <c r="N269" i="2" s="1"/>
  <c r="J268" i="2"/>
  <c r="J267" i="2"/>
  <c r="J266" i="2"/>
  <c r="K266" i="2" s="1"/>
  <c r="N266" i="2" s="1"/>
  <c r="J265" i="2"/>
  <c r="J264" i="2"/>
  <c r="K264" i="2" s="1"/>
  <c r="N264" i="2" s="1"/>
  <c r="J263" i="2"/>
  <c r="K263" i="2" s="1"/>
  <c r="N263" i="2" s="1"/>
  <c r="J262" i="2"/>
  <c r="J261" i="2"/>
  <c r="K261" i="2" s="1"/>
  <c r="N261" i="2" s="1"/>
  <c r="J260" i="2"/>
  <c r="K260" i="2" s="1"/>
  <c r="N260" i="2" s="1"/>
  <c r="J259" i="2"/>
  <c r="J258" i="2"/>
  <c r="J257" i="2"/>
  <c r="J256" i="2"/>
  <c r="J255" i="2"/>
  <c r="K255" i="2" s="1"/>
  <c r="N255" i="2" s="1"/>
  <c r="J254" i="2"/>
  <c r="J253" i="2"/>
  <c r="J252" i="2"/>
  <c r="J251" i="2"/>
  <c r="J250" i="2"/>
  <c r="K250" i="2" s="1"/>
  <c r="N250" i="2" s="1"/>
  <c r="J249" i="2"/>
  <c r="K249" i="2" s="1"/>
  <c r="N249" i="2" s="1"/>
  <c r="J248" i="2"/>
  <c r="K248" i="2" s="1"/>
  <c r="N248" i="2" s="1"/>
  <c r="J247" i="2"/>
  <c r="K247" i="2" s="1"/>
  <c r="N247" i="2" s="1"/>
  <c r="J246" i="2"/>
  <c r="J245" i="2"/>
  <c r="K245" i="2" s="1"/>
  <c r="N245" i="2" s="1"/>
  <c r="J244" i="2"/>
  <c r="K244" i="2" s="1"/>
  <c r="N244" i="2" s="1"/>
  <c r="J243" i="2"/>
  <c r="J242" i="2"/>
  <c r="K242" i="2" s="1"/>
  <c r="N242" i="2" s="1"/>
  <c r="J241" i="2"/>
  <c r="K241" i="2" s="1"/>
  <c r="N241" i="2" s="1"/>
  <c r="J240" i="2"/>
  <c r="K240" i="2" s="1"/>
  <c r="N240" i="2" s="1"/>
  <c r="J239" i="2"/>
  <c r="K239" i="2" s="1"/>
  <c r="N239" i="2" s="1"/>
  <c r="J238" i="2"/>
  <c r="J237" i="2"/>
  <c r="K237" i="2" s="1"/>
  <c r="N237" i="2" s="1"/>
  <c r="J236" i="2"/>
  <c r="K236" i="2" s="1"/>
  <c r="N236" i="2" s="1"/>
  <c r="J235" i="2"/>
  <c r="J234" i="2"/>
  <c r="J233" i="2"/>
  <c r="J232" i="2"/>
  <c r="K232" i="2" s="1"/>
  <c r="N232" i="2" s="1"/>
  <c r="J231" i="2"/>
  <c r="K231" i="2" s="1"/>
  <c r="N231" i="2" s="1"/>
  <c r="J230" i="2"/>
  <c r="J229" i="2"/>
  <c r="K229" i="2" s="1"/>
  <c r="N229" i="2" s="1"/>
  <c r="J228" i="2"/>
  <c r="K228" i="2" s="1"/>
  <c r="N228" i="2" s="1"/>
  <c r="J227" i="2"/>
  <c r="J226" i="2"/>
  <c r="J225" i="2"/>
  <c r="J224" i="2"/>
  <c r="J223" i="2"/>
  <c r="K223" i="2" s="1"/>
  <c r="N223" i="2" s="1"/>
  <c r="J222" i="2"/>
  <c r="J221" i="2"/>
  <c r="K221" i="2" s="1"/>
  <c r="N221" i="2" s="1"/>
  <c r="J220" i="2"/>
  <c r="K220" i="2" s="1"/>
  <c r="N220" i="2" s="1"/>
  <c r="J219" i="2"/>
  <c r="J218" i="2"/>
  <c r="K218" i="2" s="1"/>
  <c r="N218" i="2" s="1"/>
  <c r="J217" i="2"/>
  <c r="J216" i="2"/>
  <c r="K216" i="2" s="1"/>
  <c r="N216" i="2" s="1"/>
  <c r="J215" i="2"/>
  <c r="K215" i="2" s="1"/>
  <c r="N215" i="2" s="1"/>
  <c r="J214" i="2"/>
  <c r="J213" i="2"/>
  <c r="K213" i="2" s="1"/>
  <c r="N213" i="2" s="1"/>
  <c r="J212" i="2"/>
  <c r="K212" i="2" s="1"/>
  <c r="N212" i="2" s="1"/>
  <c r="J211" i="2"/>
  <c r="J210" i="2"/>
  <c r="K210" i="2" s="1"/>
  <c r="N210" i="2" s="1"/>
  <c r="J209" i="2"/>
  <c r="K209" i="2" s="1"/>
  <c r="N209" i="2" s="1"/>
  <c r="J208" i="2"/>
  <c r="J207" i="2"/>
  <c r="K207" i="2" s="1"/>
  <c r="N207" i="2" s="1"/>
  <c r="J206" i="2"/>
  <c r="J205" i="2"/>
  <c r="K205" i="2" s="1"/>
  <c r="N205" i="2" s="1"/>
  <c r="J204" i="2"/>
  <c r="J203" i="2"/>
  <c r="J202" i="2"/>
  <c r="J201" i="2"/>
  <c r="K201" i="2" s="1"/>
  <c r="N201" i="2" s="1"/>
  <c r="J200" i="2"/>
  <c r="K200" i="2" s="1"/>
  <c r="N200" i="2" s="1"/>
  <c r="J199" i="2"/>
  <c r="K199" i="2" s="1"/>
  <c r="N199" i="2" s="1"/>
  <c r="J198" i="2"/>
  <c r="J197" i="2"/>
  <c r="K197" i="2" s="1"/>
  <c r="N197" i="2" s="1"/>
  <c r="J196" i="2"/>
  <c r="K196" i="2" s="1"/>
  <c r="N196" i="2" s="1"/>
  <c r="J195" i="2"/>
  <c r="J194" i="2"/>
  <c r="J193" i="2"/>
  <c r="J192" i="2"/>
  <c r="J191" i="2"/>
  <c r="K191" i="2" s="1"/>
  <c r="N191" i="2" s="1"/>
  <c r="J190" i="2"/>
  <c r="K190" i="2" s="1"/>
  <c r="N190" i="2" s="1"/>
  <c r="J189" i="2"/>
  <c r="J188" i="2"/>
  <c r="J187" i="2"/>
  <c r="J186" i="2"/>
  <c r="K186" i="2" s="1"/>
  <c r="N186" i="2" s="1"/>
  <c r="J185" i="2"/>
  <c r="J184" i="2"/>
  <c r="K184" i="2" s="1"/>
  <c r="N184" i="2" s="1"/>
  <c r="J183" i="2"/>
  <c r="K183" i="2" s="1"/>
  <c r="N183" i="2" s="1"/>
  <c r="J182" i="2"/>
  <c r="K182" i="2" s="1"/>
  <c r="N182" i="2" s="1"/>
  <c r="J181" i="2"/>
  <c r="J180" i="2"/>
  <c r="K180" i="2" s="1"/>
  <c r="N180" i="2" s="1"/>
  <c r="J179" i="2"/>
  <c r="J178" i="2"/>
  <c r="J177" i="2"/>
  <c r="J176" i="2"/>
  <c r="K176" i="2" s="1"/>
  <c r="N176" i="2" s="1"/>
  <c r="J175" i="2"/>
  <c r="K175" i="2" s="1"/>
  <c r="N175" i="2" s="1"/>
  <c r="J174" i="2"/>
  <c r="K174" i="2" s="1"/>
  <c r="N174" i="2" s="1"/>
  <c r="J173" i="2"/>
  <c r="J172" i="2"/>
  <c r="J171" i="2"/>
  <c r="J170" i="2"/>
  <c r="K170" i="2" s="1"/>
  <c r="N170" i="2" s="1"/>
  <c r="J169" i="2"/>
  <c r="J168" i="2"/>
  <c r="K168" i="2" s="1"/>
  <c r="N168" i="2" s="1"/>
  <c r="J167" i="2"/>
  <c r="K167" i="2" s="1"/>
  <c r="N167" i="2" s="1"/>
  <c r="J166" i="2"/>
  <c r="K166" i="2" s="1"/>
  <c r="N166" i="2" s="1"/>
  <c r="J165" i="2"/>
  <c r="J164" i="2"/>
  <c r="K164" i="2" s="1"/>
  <c r="N164" i="2" s="1"/>
  <c r="J163" i="2"/>
  <c r="J162" i="2"/>
  <c r="J161" i="2"/>
  <c r="J160" i="2"/>
  <c r="K160" i="2" s="1"/>
  <c r="N160" i="2" s="1"/>
  <c r="J159" i="2"/>
  <c r="K159" i="2" s="1"/>
  <c r="N159" i="2" s="1"/>
  <c r="J158" i="2"/>
  <c r="J157" i="2"/>
  <c r="J156" i="2"/>
  <c r="J155" i="2"/>
  <c r="K155" i="2" s="1"/>
  <c r="N155" i="2" s="1"/>
  <c r="J154" i="2"/>
  <c r="J153" i="2"/>
  <c r="J152" i="2"/>
  <c r="K152" i="2" s="1"/>
  <c r="N152" i="2" s="1"/>
  <c r="J151" i="2"/>
  <c r="K151" i="2" s="1"/>
  <c r="N151" i="2" s="1"/>
  <c r="J150" i="2"/>
  <c r="K150" i="2" s="1"/>
  <c r="N150" i="2" s="1"/>
  <c r="J149" i="2"/>
  <c r="K149" i="2" s="1"/>
  <c r="N149" i="2" s="1"/>
  <c r="J148" i="2"/>
  <c r="K148" i="2" s="1"/>
  <c r="N148" i="2" s="1"/>
  <c r="J147" i="2"/>
  <c r="K147" i="2" s="1"/>
  <c r="N147" i="2" s="1"/>
  <c r="J146" i="2"/>
  <c r="K146" i="2" s="1"/>
  <c r="N146" i="2" s="1"/>
  <c r="J145" i="2"/>
  <c r="K145" i="2" s="1"/>
  <c r="N145" i="2" s="1"/>
  <c r="J144" i="2"/>
  <c r="K144" i="2" s="1"/>
  <c r="N144" i="2" s="1"/>
  <c r="J143" i="2"/>
  <c r="K143" i="2" s="1"/>
  <c r="N143" i="2" s="1"/>
  <c r="J142" i="2"/>
  <c r="K142" i="2" s="1"/>
  <c r="N142" i="2" s="1"/>
  <c r="J141" i="2"/>
  <c r="J140" i="2"/>
  <c r="K140" i="2" s="1"/>
  <c r="N140" i="2" s="1"/>
  <c r="J139" i="2"/>
  <c r="K139" i="2" s="1"/>
  <c r="N139" i="2" s="1"/>
  <c r="J138" i="2"/>
  <c r="K138" i="2" s="1"/>
  <c r="N138" i="2" s="1"/>
  <c r="J137" i="2"/>
  <c r="K137" i="2" s="1"/>
  <c r="N137" i="2" s="1"/>
  <c r="J136" i="2"/>
  <c r="K136" i="2" s="1"/>
  <c r="N136" i="2" s="1"/>
  <c r="J135" i="2"/>
  <c r="K135" i="2" s="1"/>
  <c r="N135" i="2" s="1"/>
  <c r="J134" i="2"/>
  <c r="J133" i="2"/>
  <c r="J132" i="2"/>
  <c r="K132" i="2" s="1"/>
  <c r="N132" i="2" s="1"/>
  <c r="J131" i="2"/>
  <c r="J130" i="2"/>
  <c r="J129" i="2"/>
  <c r="J128" i="2"/>
  <c r="K128" i="2" s="1"/>
  <c r="N128" i="2" s="1"/>
  <c r="J127" i="2"/>
  <c r="J126" i="2"/>
  <c r="K126" i="2" s="1"/>
  <c r="N126" i="2" s="1"/>
  <c r="J125" i="2"/>
  <c r="J124" i="2"/>
  <c r="K124" i="2" s="1"/>
  <c r="N124" i="2" s="1"/>
  <c r="J123" i="2"/>
  <c r="K123" i="2" s="1"/>
  <c r="N123" i="2" s="1"/>
  <c r="J122" i="2"/>
  <c r="J121" i="2"/>
  <c r="J120" i="2"/>
  <c r="J119" i="2"/>
  <c r="K119" i="2" s="1"/>
  <c r="N119" i="2" s="1"/>
  <c r="J118" i="2"/>
  <c r="J117" i="2"/>
  <c r="J116" i="2"/>
  <c r="K116" i="2" s="1"/>
  <c r="N116" i="2" s="1"/>
  <c r="J115" i="2"/>
  <c r="K115" i="2" s="1"/>
  <c r="N115" i="2" s="1"/>
  <c r="J114" i="2"/>
  <c r="J113" i="2"/>
  <c r="J112" i="2"/>
  <c r="K112" i="2" s="1"/>
  <c r="N112" i="2" s="1"/>
  <c r="J111" i="2"/>
  <c r="K111" i="2" s="1"/>
  <c r="N111" i="2" s="1"/>
  <c r="J110" i="2"/>
  <c r="K110" i="2" s="1"/>
  <c r="N110" i="2" s="1"/>
  <c r="J109" i="2"/>
  <c r="J108" i="2"/>
  <c r="J107" i="2"/>
  <c r="J106" i="2"/>
  <c r="J105" i="2"/>
  <c r="J104" i="2"/>
  <c r="K104" i="2" s="1"/>
  <c r="N104" i="2" s="1"/>
  <c r="J103" i="2"/>
  <c r="K103" i="2" s="1"/>
  <c r="N103" i="2" s="1"/>
  <c r="J102" i="2"/>
  <c r="J101" i="2"/>
  <c r="J100" i="2"/>
  <c r="K100" i="2" s="1"/>
  <c r="N100" i="2" s="1"/>
  <c r="J99" i="2"/>
  <c r="J98" i="2"/>
  <c r="J97" i="2"/>
  <c r="J96" i="2"/>
  <c r="J95" i="2"/>
  <c r="K95" i="2" s="1"/>
  <c r="N95" i="2" s="1"/>
  <c r="J94" i="2"/>
  <c r="K94" i="2" s="1"/>
  <c r="N94" i="2" s="1"/>
  <c r="J93" i="2"/>
  <c r="J92" i="2"/>
  <c r="K92" i="2" s="1"/>
  <c r="N92" i="2" s="1"/>
  <c r="J91" i="2"/>
  <c r="K91" i="2" s="1"/>
  <c r="N91" i="2" s="1"/>
  <c r="J90" i="2"/>
  <c r="J89" i="2"/>
  <c r="J88" i="2"/>
  <c r="K88" i="2" s="1"/>
  <c r="N88" i="2" s="1"/>
  <c r="J87" i="2"/>
  <c r="K87" i="2" s="1"/>
  <c r="N87" i="2" s="1"/>
  <c r="J86" i="2"/>
  <c r="J85" i="2"/>
  <c r="J84" i="2"/>
  <c r="K84" i="2" s="1"/>
  <c r="N84" i="2" s="1"/>
  <c r="J83" i="2"/>
  <c r="K83" i="2" s="1"/>
  <c r="N83" i="2" s="1"/>
  <c r="J82" i="2"/>
  <c r="J81" i="2"/>
  <c r="J80" i="2"/>
  <c r="K80" i="2" s="1"/>
  <c r="N80" i="2" s="1"/>
  <c r="J79" i="2"/>
  <c r="K79" i="2" s="1"/>
  <c r="N79" i="2" s="1"/>
  <c r="J78" i="2"/>
  <c r="K78" i="2" s="1"/>
  <c r="N78" i="2" s="1"/>
  <c r="J77" i="2"/>
  <c r="J76" i="2"/>
  <c r="K76" i="2" s="1"/>
  <c r="N76" i="2" s="1"/>
  <c r="J75" i="2"/>
  <c r="K75" i="2" s="1"/>
  <c r="N75" i="2" s="1"/>
  <c r="J74" i="2"/>
  <c r="J73" i="2"/>
  <c r="J72" i="2"/>
  <c r="K72" i="2" s="1"/>
  <c r="N72" i="2" s="1"/>
  <c r="J71" i="2"/>
  <c r="K71" i="2" s="1"/>
  <c r="N71" i="2" s="1"/>
  <c r="J70" i="2"/>
  <c r="J69" i="2"/>
  <c r="J68" i="2"/>
  <c r="K68" i="2" s="1"/>
  <c r="N68" i="2" s="1"/>
  <c r="J67" i="2"/>
  <c r="K67" i="2" s="1"/>
  <c r="N67" i="2" s="1"/>
  <c r="J66" i="2"/>
  <c r="J65" i="2"/>
  <c r="J64" i="2"/>
  <c r="K64" i="2" s="1"/>
  <c r="N64" i="2" s="1"/>
  <c r="J63" i="2"/>
  <c r="K63" i="2" s="1"/>
  <c r="N63" i="2" s="1"/>
  <c r="J62" i="2"/>
  <c r="K62" i="2" s="1"/>
  <c r="N62" i="2" s="1"/>
  <c r="J61" i="2"/>
  <c r="J60" i="2"/>
  <c r="K60" i="2" s="1"/>
  <c r="N60" i="2" s="1"/>
  <c r="J59" i="2"/>
  <c r="J58" i="2"/>
  <c r="J57" i="2"/>
  <c r="K57" i="2" s="1"/>
  <c r="N57" i="2" s="1"/>
  <c r="J56" i="2"/>
  <c r="K56" i="2" s="1"/>
  <c r="N56" i="2" s="1"/>
  <c r="J55" i="2"/>
  <c r="K55" i="2" s="1"/>
  <c r="N55" i="2" s="1"/>
  <c r="J54" i="2"/>
  <c r="J53" i="2"/>
  <c r="J52" i="2"/>
  <c r="J51" i="2"/>
  <c r="J50" i="2"/>
  <c r="J49" i="2"/>
  <c r="J48" i="2"/>
  <c r="K48" i="2" s="1"/>
  <c r="N48" i="2" s="1"/>
  <c r="J47" i="2"/>
  <c r="K47" i="2" s="1"/>
  <c r="N47" i="2" s="1"/>
  <c r="J46" i="2"/>
  <c r="K46" i="2" s="1"/>
  <c r="N46" i="2" s="1"/>
  <c r="J45" i="2"/>
  <c r="J44" i="2"/>
  <c r="K44" i="2" s="1"/>
  <c r="N44" i="2" s="1"/>
  <c r="J43" i="2"/>
  <c r="K43" i="2" s="1"/>
  <c r="N43" i="2" s="1"/>
  <c r="J42" i="2"/>
  <c r="J41" i="2"/>
  <c r="J40" i="2"/>
  <c r="K40" i="2" s="1"/>
  <c r="N40" i="2" s="1"/>
  <c r="J39" i="2"/>
  <c r="K39" i="2" s="1"/>
  <c r="N39" i="2" s="1"/>
  <c r="J38" i="2"/>
  <c r="K38" i="2" s="1"/>
  <c r="N38" i="2" s="1"/>
  <c r="J37" i="2"/>
  <c r="J36" i="2"/>
  <c r="K36" i="2" s="1"/>
  <c r="N36" i="2" s="1"/>
  <c r="J35" i="2"/>
  <c r="K35" i="2" s="1"/>
  <c r="N35" i="2" s="1"/>
  <c r="J34" i="2"/>
  <c r="J33" i="2"/>
  <c r="J32" i="2"/>
  <c r="K32" i="2" s="1"/>
  <c r="N32" i="2" s="1"/>
  <c r="J31" i="2"/>
  <c r="K31" i="2" s="1"/>
  <c r="N31" i="2" s="1"/>
  <c r="J30" i="2"/>
  <c r="K30" i="2" s="1"/>
  <c r="N30" i="2" s="1"/>
  <c r="J29" i="2"/>
  <c r="J28" i="2"/>
  <c r="K28" i="2" s="1"/>
  <c r="N28" i="2" s="1"/>
  <c r="J27" i="2"/>
  <c r="J26" i="2"/>
  <c r="J25" i="2"/>
  <c r="J24" i="2"/>
  <c r="J23" i="2"/>
  <c r="K23" i="2" s="1"/>
  <c r="J22" i="2"/>
  <c r="J21" i="2"/>
  <c r="J20" i="2"/>
  <c r="K20" i="2" s="1"/>
  <c r="J19" i="2"/>
  <c r="K19" i="2" s="1"/>
  <c r="J18" i="2"/>
  <c r="J17" i="2"/>
  <c r="K17" i="2" s="1"/>
  <c r="J16" i="2"/>
  <c r="K16" i="2" s="1"/>
  <c r="J15" i="2"/>
  <c r="J14" i="2"/>
  <c r="J13" i="2"/>
  <c r="J12" i="2"/>
  <c r="K12" i="2" s="1"/>
  <c r="J11" i="2"/>
  <c r="K11" i="2" s="1"/>
  <c r="J10" i="2"/>
  <c r="J9" i="2"/>
  <c r="J7" i="2"/>
  <c r="K7" i="2" s="1"/>
  <c r="J6" i="2"/>
  <c r="K6" i="2" s="1"/>
  <c r="J8" i="2"/>
  <c r="K8" i="2" s="1"/>
  <c r="K594" i="2"/>
  <c r="N594" i="2" s="1"/>
  <c r="K593" i="2"/>
  <c r="N593" i="2" s="1"/>
  <c r="K586" i="2"/>
  <c r="N586" i="2" s="1"/>
  <c r="K580" i="2"/>
  <c r="N580" i="2" s="1"/>
  <c r="K578" i="2"/>
  <c r="N578" i="2" s="1"/>
  <c r="K577" i="2"/>
  <c r="N577" i="2" s="1"/>
  <c r="K572" i="2"/>
  <c r="N572" i="2" s="1"/>
  <c r="K564" i="2"/>
  <c r="N564" i="2" s="1"/>
  <c r="K555" i="2"/>
  <c r="N555" i="2" s="1"/>
  <c r="K554" i="2"/>
  <c r="N554" i="2" s="1"/>
  <c r="K553" i="2"/>
  <c r="N553" i="2" s="1"/>
  <c r="K548" i="2"/>
  <c r="N548" i="2" s="1"/>
  <c r="K539" i="2"/>
  <c r="N539" i="2" s="1"/>
  <c r="K538" i="2"/>
  <c r="N538" i="2" s="1"/>
  <c r="K532" i="2"/>
  <c r="N532" i="2" s="1"/>
  <c r="K531" i="2"/>
  <c r="N531" i="2" s="1"/>
  <c r="K530" i="2"/>
  <c r="N530" i="2" s="1"/>
  <c r="K529" i="2"/>
  <c r="N529" i="2" s="1"/>
  <c r="K523" i="2"/>
  <c r="N523" i="2" s="1"/>
  <c r="K521" i="2"/>
  <c r="N521" i="2" s="1"/>
  <c r="K516" i="2"/>
  <c r="N516" i="2" s="1"/>
  <c r="K515" i="2"/>
  <c r="N515" i="2" s="1"/>
  <c r="K514" i="2"/>
  <c r="N514" i="2" s="1"/>
  <c r="K506" i="2"/>
  <c r="N506" i="2" s="1"/>
  <c r="K505" i="2"/>
  <c r="N505" i="2" s="1"/>
  <c r="K498" i="2"/>
  <c r="N498" i="2" s="1"/>
  <c r="K481" i="2"/>
  <c r="N481" i="2" s="1"/>
  <c r="K473" i="2"/>
  <c r="N473" i="2" s="1"/>
  <c r="K466" i="2"/>
  <c r="N466" i="2" s="1"/>
  <c r="K458" i="2"/>
  <c r="N458" i="2" s="1"/>
  <c r="K452" i="2"/>
  <c r="N452" i="2" s="1"/>
  <c r="K449" i="2"/>
  <c r="N449" i="2" s="1"/>
  <c r="K444" i="2"/>
  <c r="N444" i="2" s="1"/>
  <c r="K436" i="2"/>
  <c r="N436" i="2" s="1"/>
  <c r="K434" i="2"/>
  <c r="N434" i="2" s="1"/>
  <c r="K433" i="2"/>
  <c r="N433" i="2" s="1"/>
  <c r="K428" i="2"/>
  <c r="N428" i="2" s="1"/>
  <c r="K425" i="2"/>
  <c r="N425" i="2" s="1"/>
  <c r="K412" i="2"/>
  <c r="N412" i="2" s="1"/>
  <c r="K406" i="2"/>
  <c r="N406" i="2" s="1"/>
  <c r="K403" i="2"/>
  <c r="N403" i="2" s="1"/>
  <c r="K402" i="2"/>
  <c r="N402" i="2" s="1"/>
  <c r="K390" i="2"/>
  <c r="N390" i="2" s="1"/>
  <c r="K379" i="2"/>
  <c r="N379" i="2" s="1"/>
  <c r="K374" i="2"/>
  <c r="N374" i="2" s="1"/>
  <c r="K372" i="2"/>
  <c r="N372" i="2" s="1"/>
  <c r="K371" i="2"/>
  <c r="N371" i="2" s="1"/>
  <c r="K370" i="2"/>
  <c r="N370" i="2" s="1"/>
  <c r="K369" i="2"/>
  <c r="N369" i="2" s="1"/>
  <c r="K363" i="2"/>
  <c r="N363" i="2" s="1"/>
  <c r="K361" i="2"/>
  <c r="N361" i="2" s="1"/>
  <c r="K356" i="2"/>
  <c r="N356" i="2" s="1"/>
  <c r="K355" i="2"/>
  <c r="N355" i="2" s="1"/>
  <c r="K354" i="2"/>
  <c r="N354" i="2" s="1"/>
  <c r="K346" i="2"/>
  <c r="N346" i="2" s="1"/>
  <c r="K345" i="2"/>
  <c r="N345" i="2" s="1"/>
  <c r="K337" i="2"/>
  <c r="N337" i="2" s="1"/>
  <c r="K329" i="2"/>
  <c r="N329" i="2" s="1"/>
  <c r="K321" i="2"/>
  <c r="N321" i="2" s="1"/>
  <c r="K318" i="2"/>
  <c r="N318" i="2" s="1"/>
  <c r="K317" i="2"/>
  <c r="N317" i="2" s="1"/>
  <c r="K315" i="2"/>
  <c r="N315" i="2" s="1"/>
  <c r="K313" i="2"/>
  <c r="N313" i="2" s="1"/>
  <c r="K305" i="2"/>
  <c r="N305" i="2" s="1"/>
  <c r="K297" i="2"/>
  <c r="N297" i="2" s="1"/>
  <c r="K290" i="2"/>
  <c r="N290" i="2" s="1"/>
  <c r="K289" i="2"/>
  <c r="N289" i="2" s="1"/>
  <c r="K279" i="2"/>
  <c r="N279" i="2" s="1"/>
  <c r="K273" i="2"/>
  <c r="N273" i="2" s="1"/>
  <c r="K268" i="2"/>
  <c r="N268" i="2" s="1"/>
  <c r="K265" i="2"/>
  <c r="N265" i="2" s="1"/>
  <c r="K258" i="2"/>
  <c r="N258" i="2" s="1"/>
  <c r="K257" i="2"/>
  <c r="N257" i="2" s="1"/>
  <c r="K253" i="2"/>
  <c r="N253" i="2" s="1"/>
  <c r="K252" i="2"/>
  <c r="N252" i="2" s="1"/>
  <c r="K234" i="2"/>
  <c r="N234" i="2" s="1"/>
  <c r="K233" i="2"/>
  <c r="N233" i="2" s="1"/>
  <c r="K226" i="2"/>
  <c r="N226" i="2" s="1"/>
  <c r="K225" i="2"/>
  <c r="N225" i="2" s="1"/>
  <c r="K217" i="2"/>
  <c r="N217" i="2" s="1"/>
  <c r="K204" i="2"/>
  <c r="N204" i="2" s="1"/>
  <c r="K202" i="2"/>
  <c r="N202" i="2" s="1"/>
  <c r="K193" i="2"/>
  <c r="N193" i="2" s="1"/>
  <c r="K188" i="2"/>
  <c r="N188" i="2" s="1"/>
  <c r="K177" i="2"/>
  <c r="N177" i="2" s="1"/>
  <c r="K172" i="2"/>
  <c r="N172" i="2" s="1"/>
  <c r="K156" i="2"/>
  <c r="N156" i="2" s="1"/>
  <c r="K154" i="2"/>
  <c r="N154" i="2" s="1"/>
  <c r="K153" i="2"/>
  <c r="N153" i="2" s="1"/>
  <c r="K130" i="2"/>
  <c r="N130" i="2" s="1"/>
  <c r="K118" i="2"/>
  <c r="N118" i="2" s="1"/>
  <c r="K108" i="2"/>
  <c r="N108" i="2" s="1"/>
  <c r="K107" i="2"/>
  <c r="N107" i="2" s="1"/>
  <c r="K102" i="2"/>
  <c r="N102" i="2" s="1"/>
  <c r="K99" i="2"/>
  <c r="N99" i="2" s="1"/>
  <c r="K86" i="2"/>
  <c r="N86" i="2" s="1"/>
  <c r="K70" i="2"/>
  <c r="N70" i="2" s="1"/>
  <c r="K59" i="2"/>
  <c r="N59" i="2" s="1"/>
  <c r="K54" i="2"/>
  <c r="N54" i="2" s="1"/>
  <c r="K52" i="2"/>
  <c r="N52" i="2" s="1"/>
  <c r="K51" i="2"/>
  <c r="N51" i="2" s="1"/>
  <c r="K27" i="2"/>
  <c r="N27" i="2" s="1"/>
  <c r="K22" i="2"/>
  <c r="AG44" i="7" l="1"/>
  <c r="H44" i="7" s="1"/>
  <c r="G40" i="7"/>
  <c r="Z99" i="7"/>
  <c r="N99" i="7" s="1"/>
  <c r="K115" i="1"/>
  <c r="K107" i="1"/>
  <c r="I111" i="1"/>
  <c r="G115" i="1"/>
  <c r="G107" i="1"/>
  <c r="E112" i="1"/>
  <c r="E104" i="1"/>
  <c r="I107" i="1"/>
  <c r="E108" i="1"/>
  <c r="I106" i="1"/>
  <c r="E115" i="1"/>
  <c r="K114" i="1"/>
  <c r="K106" i="1"/>
  <c r="I110" i="1"/>
  <c r="G114" i="1"/>
  <c r="G106" i="1"/>
  <c r="E111" i="1"/>
  <c r="G111" i="1"/>
  <c r="I114" i="1"/>
  <c r="K113" i="1"/>
  <c r="K105" i="1"/>
  <c r="I109" i="1"/>
  <c r="G113" i="1"/>
  <c r="G105" i="1"/>
  <c r="E110" i="1"/>
  <c r="I115" i="1"/>
  <c r="G110" i="1"/>
  <c r="K112" i="1"/>
  <c r="K104" i="1"/>
  <c r="I108" i="1"/>
  <c r="G112" i="1"/>
  <c r="G104" i="1"/>
  <c r="E109" i="1"/>
  <c r="K111" i="1"/>
  <c r="G101" i="1"/>
  <c r="K110" i="1"/>
  <c r="E107" i="1"/>
  <c r="K109" i="1"/>
  <c r="I113" i="1"/>
  <c r="I105" i="1"/>
  <c r="G109" i="1"/>
  <c r="E114" i="1"/>
  <c r="E106" i="1"/>
  <c r="K108" i="1"/>
  <c r="I112" i="1"/>
  <c r="I104" i="1"/>
  <c r="G108" i="1"/>
  <c r="E113" i="1"/>
  <c r="E105" i="1"/>
  <c r="K88" i="1"/>
  <c r="K80" i="1"/>
  <c r="I84" i="1"/>
  <c r="G88" i="1"/>
  <c r="G80" i="1"/>
  <c r="E84" i="1"/>
  <c r="K87" i="1"/>
  <c r="K79" i="1"/>
  <c r="I83" i="1"/>
  <c r="G87" i="1"/>
  <c r="G79" i="1"/>
  <c r="E83" i="1"/>
  <c r="K86" i="1"/>
  <c r="K78" i="1"/>
  <c r="I82" i="1"/>
  <c r="G86" i="1"/>
  <c r="G78" i="1"/>
  <c r="E82" i="1"/>
  <c r="K85" i="1"/>
  <c r="K77" i="1"/>
  <c r="I81" i="1"/>
  <c r="G85" i="1"/>
  <c r="G77" i="1"/>
  <c r="E81" i="1"/>
  <c r="K84" i="1"/>
  <c r="I88" i="1"/>
  <c r="I80" i="1"/>
  <c r="G84" i="1"/>
  <c r="E88" i="1"/>
  <c r="E80" i="1"/>
  <c r="K83" i="1"/>
  <c r="I87" i="1"/>
  <c r="I79" i="1"/>
  <c r="G83" i="1"/>
  <c r="E87" i="1"/>
  <c r="E79" i="1"/>
  <c r="K82" i="1"/>
  <c r="I86" i="1"/>
  <c r="I78" i="1"/>
  <c r="G82" i="1"/>
  <c r="E86" i="1"/>
  <c r="E78" i="1"/>
  <c r="K81" i="1"/>
  <c r="I85" i="1"/>
  <c r="I77" i="1"/>
  <c r="G81" i="1"/>
  <c r="E85" i="1"/>
  <c r="E77" i="1"/>
  <c r="I8" i="1"/>
  <c r="AD12" i="8"/>
  <c r="S12" i="8" s="1"/>
  <c r="Q12" i="8" s="1"/>
  <c r="AD19" i="8"/>
  <c r="AD11" i="8"/>
  <c r="S11" i="8" s="1"/>
  <c r="Q11" i="8" s="1"/>
  <c r="AD18" i="8"/>
  <c r="AD10" i="8"/>
  <c r="S10" i="8" s="1"/>
  <c r="Q10" i="8" s="1"/>
  <c r="AD17" i="8"/>
  <c r="AD9" i="8"/>
  <c r="S9" i="8" s="1"/>
  <c r="AD16" i="8"/>
  <c r="AD15" i="8"/>
  <c r="AD14" i="8"/>
  <c r="S14" i="8" s="1"/>
  <c r="AD13" i="8"/>
  <c r="S13" i="8" s="1"/>
  <c r="Q13" i="8" s="1"/>
  <c r="U19" i="8"/>
  <c r="U11" i="8"/>
  <c r="U17" i="8"/>
  <c r="U18" i="8"/>
  <c r="U10" i="8"/>
  <c r="U9" i="8"/>
  <c r="U16" i="8"/>
  <c r="U8" i="8"/>
  <c r="U15" i="8"/>
  <c r="U14" i="8"/>
  <c r="P5" i="8"/>
  <c r="U13" i="8"/>
  <c r="AK21" i="8" s="1"/>
  <c r="U12" i="8"/>
  <c r="AG54" i="7"/>
  <c r="H54" i="7" s="1"/>
  <c r="AG93" i="7"/>
  <c r="H93" i="7" s="1"/>
  <c r="AG95" i="7"/>
  <c r="H95" i="7" s="1"/>
  <c r="Z89" i="7"/>
  <c r="N89" i="7" s="1"/>
  <c r="AG87" i="7"/>
  <c r="H87" i="7" s="1"/>
  <c r="AG43" i="7"/>
  <c r="H43" i="7" s="1"/>
  <c r="G7" i="7"/>
  <c r="AG23" i="7"/>
  <c r="H23" i="7" s="1"/>
  <c r="G11" i="7"/>
  <c r="G19" i="7"/>
  <c r="Z18" i="7"/>
  <c r="N18" i="7" s="1"/>
  <c r="G16" i="7"/>
  <c r="M7" i="2"/>
  <c r="G7" i="2" s="1"/>
  <c r="Z58" i="7"/>
  <c r="N58" i="7" s="1"/>
  <c r="Z59" i="7"/>
  <c r="N59" i="7" s="1"/>
  <c r="AG26" i="7"/>
  <c r="H26" i="7" s="1"/>
  <c r="AG81" i="7"/>
  <c r="H81" i="7" s="1"/>
  <c r="AG97" i="7"/>
  <c r="H97" i="7" s="1"/>
  <c r="Z85" i="7"/>
  <c r="N85" i="7" s="1"/>
  <c r="G51" i="7"/>
  <c r="Z50" i="7"/>
  <c r="G50" i="7" s="1"/>
  <c r="N23" i="7"/>
  <c r="G23" i="7"/>
  <c r="AG35" i="7"/>
  <c r="H35" i="7" s="1"/>
  <c r="AG98" i="7"/>
  <c r="H98" i="7" s="1"/>
  <c r="AG104" i="7"/>
  <c r="H104" i="7" s="1"/>
  <c r="G35" i="7"/>
  <c r="AG34" i="7"/>
  <c r="H34" i="7" s="1"/>
  <c r="AG74" i="7"/>
  <c r="H74" i="7" s="1"/>
  <c r="Z67" i="7"/>
  <c r="N67" i="7" s="1"/>
  <c r="Z92" i="7"/>
  <c r="N92" i="7" s="1"/>
  <c r="AG64" i="7"/>
  <c r="H64" i="7" s="1"/>
  <c r="AG40" i="7"/>
  <c r="H40" i="7" s="1"/>
  <c r="G22" i="7"/>
  <c r="Z84" i="7"/>
  <c r="G84" i="7" s="1"/>
  <c r="N83" i="7"/>
  <c r="G83" i="7"/>
  <c r="AG33" i="7"/>
  <c r="H33" i="7" s="1"/>
  <c r="G80" i="7"/>
  <c r="AG83" i="7"/>
  <c r="H83" i="7" s="1"/>
  <c r="G33" i="7"/>
  <c r="G64" i="7"/>
  <c r="G61" i="7"/>
  <c r="G38" i="7"/>
  <c r="AG103" i="7"/>
  <c r="H103" i="7" s="1"/>
  <c r="G44" i="7"/>
  <c r="G39" i="7"/>
  <c r="G90" i="7"/>
  <c r="AG88" i="7"/>
  <c r="H88" i="7" s="1"/>
  <c r="AG91" i="7"/>
  <c r="H91" i="7" s="1"/>
  <c r="G63" i="7"/>
  <c r="G71" i="7"/>
  <c r="N105" i="7"/>
  <c r="G105" i="7"/>
  <c r="N97" i="7"/>
  <c r="G97" i="7"/>
  <c r="G60" i="7"/>
  <c r="AG105" i="7"/>
  <c r="H105" i="7" s="1"/>
  <c r="AG79" i="7"/>
  <c r="H79" i="7" s="1"/>
  <c r="Z48" i="7"/>
  <c r="AG48" i="7"/>
  <c r="H48" i="7" s="1"/>
  <c r="G87" i="7"/>
  <c r="G12" i="7"/>
  <c r="AG60" i="7"/>
  <c r="H60" i="7" s="1"/>
  <c r="G102" i="7"/>
  <c r="Z101" i="7"/>
  <c r="N101" i="7" s="1"/>
  <c r="Z100" i="7"/>
  <c r="G100" i="7" s="1"/>
  <c r="G31" i="7"/>
  <c r="G81" i="7"/>
  <c r="AG29" i="7"/>
  <c r="H29" i="7" s="1"/>
  <c r="G93" i="7"/>
  <c r="G47" i="7"/>
  <c r="G67" i="7"/>
  <c r="G86" i="7"/>
  <c r="AG77" i="7"/>
  <c r="H77" i="7" s="1"/>
  <c r="G29" i="7"/>
  <c r="AG51" i="7"/>
  <c r="H51" i="7" s="1"/>
  <c r="G95" i="7"/>
  <c r="G99" i="7"/>
  <c r="Z72" i="7"/>
  <c r="AG72" i="7"/>
  <c r="H72" i="7" s="1"/>
  <c r="G8" i="7"/>
  <c r="G103" i="7"/>
  <c r="G54" i="7"/>
  <c r="Z17" i="7"/>
  <c r="G59" i="7"/>
  <c r="G77" i="7"/>
  <c r="G91" i="7"/>
  <c r="G75" i="7"/>
  <c r="AG76" i="7"/>
  <c r="H76" i="7" s="1"/>
  <c r="AG61" i="7"/>
  <c r="H61" i="7" s="1"/>
  <c r="Z28" i="7"/>
  <c r="AG28" i="7"/>
  <c r="H28" i="7" s="1"/>
  <c r="Z49" i="7"/>
  <c r="AG49" i="7"/>
  <c r="H49" i="7" s="1"/>
  <c r="G98" i="7"/>
  <c r="T3" i="7"/>
  <c r="G3" i="7" s="1"/>
  <c r="C47" i="1" s="1"/>
  <c r="G79" i="7"/>
  <c r="M591" i="2"/>
  <c r="G591" i="2" s="1"/>
  <c r="H503" i="2"/>
  <c r="M503" i="2"/>
  <c r="G503" i="2" s="1"/>
  <c r="N73" i="7"/>
  <c r="G73" i="7"/>
  <c r="N76" i="7"/>
  <c r="G76" i="7"/>
  <c r="Z69" i="7"/>
  <c r="AG69" i="7"/>
  <c r="H69" i="7" s="1"/>
  <c r="Z45" i="7"/>
  <c r="AG45" i="7"/>
  <c r="H45" i="7" s="1"/>
  <c r="N78" i="7"/>
  <c r="G78" i="7"/>
  <c r="Z36" i="7"/>
  <c r="AG36" i="7"/>
  <c r="H36" i="7" s="1"/>
  <c r="G96" i="7"/>
  <c r="G34" i="7"/>
  <c r="N34" i="7"/>
  <c r="G42" i="7"/>
  <c r="N42" i="7"/>
  <c r="G66" i="7"/>
  <c r="N66" i="7"/>
  <c r="Z68" i="7"/>
  <c r="AG68" i="7"/>
  <c r="H68" i="7" s="1"/>
  <c r="N46" i="7"/>
  <c r="G46" i="7"/>
  <c r="G26" i="7"/>
  <c r="N26" i="7"/>
  <c r="Z13" i="7"/>
  <c r="G55" i="7"/>
  <c r="G30" i="7"/>
  <c r="Z20" i="7"/>
  <c r="N62" i="7"/>
  <c r="G62" i="7"/>
  <c r="Z25" i="7"/>
  <c r="AG25" i="7"/>
  <c r="H25" i="7" s="1"/>
  <c r="Z41" i="7"/>
  <c r="AG41" i="7"/>
  <c r="H41" i="7" s="1"/>
  <c r="G88" i="7"/>
  <c r="N88" i="7"/>
  <c r="G104" i="7"/>
  <c r="N104" i="7"/>
  <c r="Z65" i="7"/>
  <c r="AG65" i="7"/>
  <c r="H65" i="7" s="1"/>
  <c r="Z52" i="7"/>
  <c r="AG52" i="7"/>
  <c r="H52" i="7" s="1"/>
  <c r="Z21" i="7"/>
  <c r="AG21" i="7"/>
  <c r="H21" i="7" s="1"/>
  <c r="Z57" i="7"/>
  <c r="AG57" i="7"/>
  <c r="H57" i="7" s="1"/>
  <c r="AG73" i="7"/>
  <c r="H73" i="7" s="1"/>
  <c r="N70" i="7"/>
  <c r="G70" i="7"/>
  <c r="Z53" i="7"/>
  <c r="AG53" i="7"/>
  <c r="H53" i="7" s="1"/>
  <c r="Z37" i="7"/>
  <c r="AG37" i="7"/>
  <c r="H37" i="7" s="1"/>
  <c r="G89" i="7"/>
  <c r="G74" i="7"/>
  <c r="N74" i="7"/>
  <c r="G82" i="7"/>
  <c r="N82" i="7"/>
  <c r="G94" i="7"/>
  <c r="N94" i="7"/>
  <c r="Z9" i="7"/>
  <c r="N15" i="7"/>
  <c r="G15" i="7"/>
  <c r="M3" i="5"/>
  <c r="O2" i="5" s="1"/>
  <c r="G6" i="7"/>
  <c r="N6" i="7"/>
  <c r="G10" i="7"/>
  <c r="N10" i="7"/>
  <c r="M3" i="4"/>
  <c r="O2" i="4" s="1"/>
  <c r="C50" i="1"/>
  <c r="O3" i="3"/>
  <c r="O3" i="4"/>
  <c r="O3" i="5"/>
  <c r="AH3" i="7"/>
  <c r="M3" i="3"/>
  <c r="O2" i="3" s="1"/>
  <c r="C48" i="1"/>
  <c r="E127" i="1"/>
  <c r="G72" i="1"/>
  <c r="G127" i="1"/>
  <c r="G126" i="1"/>
  <c r="E125" i="1"/>
  <c r="I119" i="1"/>
  <c r="E119" i="1"/>
  <c r="G70" i="1"/>
  <c r="E74" i="1"/>
  <c r="E66" i="1"/>
  <c r="G99" i="1"/>
  <c r="E101" i="1"/>
  <c r="E93" i="1"/>
  <c r="E95" i="1"/>
  <c r="E120" i="1"/>
  <c r="E67" i="1"/>
  <c r="E94" i="1"/>
  <c r="I127" i="1"/>
  <c r="K122" i="1"/>
  <c r="G122" i="1"/>
  <c r="K118" i="1"/>
  <c r="G69" i="1"/>
  <c r="E73" i="1"/>
  <c r="E65" i="1"/>
  <c r="G98" i="1"/>
  <c r="E100" i="1"/>
  <c r="E92" i="1"/>
  <c r="I126" i="1"/>
  <c r="K121" i="1"/>
  <c r="G121" i="1"/>
  <c r="I118" i="1"/>
  <c r="G68" i="1"/>
  <c r="E72" i="1"/>
  <c r="E64" i="1"/>
  <c r="G97" i="1"/>
  <c r="E99" i="1"/>
  <c r="G91" i="1"/>
  <c r="K120" i="1"/>
  <c r="G120" i="1"/>
  <c r="G118" i="1"/>
  <c r="G67" i="1"/>
  <c r="E71" i="1"/>
  <c r="E63" i="1"/>
  <c r="G96" i="1"/>
  <c r="E98" i="1"/>
  <c r="E91" i="1"/>
  <c r="K126" i="1"/>
  <c r="K119" i="1"/>
  <c r="G119" i="1"/>
  <c r="G74" i="1"/>
  <c r="G66" i="1"/>
  <c r="E70" i="1"/>
  <c r="G62" i="1"/>
  <c r="G95" i="1"/>
  <c r="E97" i="1"/>
  <c r="E118" i="1"/>
  <c r="K125" i="1"/>
  <c r="I122" i="1"/>
  <c r="E122" i="1"/>
  <c r="G73" i="1"/>
  <c r="G65" i="1"/>
  <c r="E69" i="1"/>
  <c r="E62" i="1"/>
  <c r="G94" i="1"/>
  <c r="E96" i="1"/>
  <c r="E126" i="1"/>
  <c r="I125" i="1"/>
  <c r="I121" i="1"/>
  <c r="E121" i="1"/>
  <c r="G64" i="1"/>
  <c r="E68" i="1"/>
  <c r="G93" i="1"/>
  <c r="I120" i="1"/>
  <c r="G71" i="1"/>
  <c r="G63" i="1"/>
  <c r="G100" i="1"/>
  <c r="G92" i="1"/>
  <c r="G125" i="1"/>
  <c r="K127" i="1"/>
  <c r="K101" i="1"/>
  <c r="K93" i="1"/>
  <c r="I96" i="1"/>
  <c r="K72" i="1"/>
  <c r="K64" i="1"/>
  <c r="I69" i="1"/>
  <c r="I63" i="1"/>
  <c r="K73" i="1"/>
  <c r="K100" i="1"/>
  <c r="K92" i="1"/>
  <c r="I95" i="1"/>
  <c r="K71" i="1"/>
  <c r="K63" i="1"/>
  <c r="I68" i="1"/>
  <c r="I71" i="1"/>
  <c r="I62" i="1"/>
  <c r="K99" i="1"/>
  <c r="K91" i="1"/>
  <c r="I94" i="1"/>
  <c r="K70" i="1"/>
  <c r="K62" i="1"/>
  <c r="I67" i="1"/>
  <c r="K66" i="1"/>
  <c r="I70" i="1"/>
  <c r="K98" i="1"/>
  <c r="I101" i="1"/>
  <c r="I93" i="1"/>
  <c r="K69" i="1"/>
  <c r="I74" i="1"/>
  <c r="I66" i="1"/>
  <c r="K74" i="1"/>
  <c r="I97" i="1"/>
  <c r="K97" i="1"/>
  <c r="I100" i="1"/>
  <c r="I92" i="1"/>
  <c r="K68" i="1"/>
  <c r="I73" i="1"/>
  <c r="I65" i="1"/>
  <c r="I98" i="1"/>
  <c r="K65" i="1"/>
  <c r="K96" i="1"/>
  <c r="I99" i="1"/>
  <c r="I91" i="1"/>
  <c r="K67" i="1"/>
  <c r="I72" i="1"/>
  <c r="I64" i="1"/>
  <c r="K95" i="1"/>
  <c r="K94" i="1"/>
  <c r="M240" i="2"/>
  <c r="G240" i="2" s="1"/>
  <c r="H240" i="2"/>
  <c r="M146" i="2"/>
  <c r="G146" i="2" s="1"/>
  <c r="M519" i="2"/>
  <c r="G519" i="2" s="1"/>
  <c r="M575" i="2"/>
  <c r="G575" i="2" s="1"/>
  <c r="M94" i="2"/>
  <c r="G94" i="2" s="1"/>
  <c r="M511" i="2"/>
  <c r="G511" i="2" s="1"/>
  <c r="O3" i="2"/>
  <c r="K15" i="2"/>
  <c r="K14" i="2"/>
  <c r="M223" i="2"/>
  <c r="G223" i="2" s="1"/>
  <c r="M231" i="2"/>
  <c r="G231" i="2" s="1"/>
  <c r="H321" i="2"/>
  <c r="M321" i="2"/>
  <c r="G321" i="2" s="1"/>
  <c r="M342" i="2"/>
  <c r="G342" i="2" s="1"/>
  <c r="M357" i="2"/>
  <c r="G357" i="2" s="1"/>
  <c r="M199" i="2"/>
  <c r="G199" i="2" s="1"/>
  <c r="H215" i="2"/>
  <c r="M215" i="2"/>
  <c r="G215" i="2" s="1"/>
  <c r="M263" i="2"/>
  <c r="G263" i="2" s="1"/>
  <c r="M358" i="2"/>
  <c r="G358" i="2" s="1"/>
  <c r="M366" i="2"/>
  <c r="G366" i="2" s="1"/>
  <c r="H374" i="2"/>
  <c r="M374" i="2"/>
  <c r="G374" i="2" s="1"/>
  <c r="M268" i="2"/>
  <c r="G268" i="2" s="1"/>
  <c r="M333" i="2"/>
  <c r="G333" i="2" s="1"/>
  <c r="M294" i="2"/>
  <c r="G294" i="2" s="1"/>
  <c r="H315" i="2"/>
  <c r="M315" i="2"/>
  <c r="G315" i="2" s="1"/>
  <c r="M329" i="2"/>
  <c r="G329" i="2" s="1"/>
  <c r="M167" i="2"/>
  <c r="G167" i="2" s="1"/>
  <c r="H279" i="2"/>
  <c r="M279" i="2"/>
  <c r="G279" i="2" s="1"/>
  <c r="M252" i="2"/>
  <c r="G252" i="2" s="1"/>
  <c r="M310" i="2"/>
  <c r="G310" i="2" s="1"/>
  <c r="M30" i="2"/>
  <c r="G30" i="2" s="1"/>
  <c r="M345" i="2"/>
  <c r="G345" i="2" s="1"/>
  <c r="M431" i="2"/>
  <c r="G431" i="2" s="1"/>
  <c r="M527" i="2"/>
  <c r="G527" i="2" s="1"/>
  <c r="K192" i="2"/>
  <c r="K312" i="2"/>
  <c r="N312" i="2" s="1"/>
  <c r="M455" i="2"/>
  <c r="G455" i="2" s="1"/>
  <c r="M559" i="2"/>
  <c r="G559" i="2" s="1"/>
  <c r="M583" i="2"/>
  <c r="G583" i="2" s="1"/>
  <c r="K353" i="2"/>
  <c r="N353" i="2" s="1"/>
  <c r="M439" i="2"/>
  <c r="G439" i="2" s="1"/>
  <c r="K457" i="2"/>
  <c r="N457" i="2" s="1"/>
  <c r="H457" i="2" s="1"/>
  <c r="K489" i="2"/>
  <c r="K561" i="2"/>
  <c r="N561" i="2" s="1"/>
  <c r="K120" i="2"/>
  <c r="K208" i="2"/>
  <c r="K33" i="2"/>
  <c r="M38" i="2"/>
  <c r="G38" i="2" s="1"/>
  <c r="K49" i="2"/>
  <c r="N49" i="2" s="1"/>
  <c r="H49" i="2" s="1"/>
  <c r="K377" i="2"/>
  <c r="N377" i="2" s="1"/>
  <c r="M495" i="2"/>
  <c r="G495" i="2" s="1"/>
  <c r="K513" i="2"/>
  <c r="N513" i="2" s="1"/>
  <c r="K537" i="2"/>
  <c r="M567" i="2"/>
  <c r="G567" i="2" s="1"/>
  <c r="K585" i="2"/>
  <c r="M271" i="2"/>
  <c r="G271" i="2" s="1"/>
  <c r="K24" i="2"/>
  <c r="M24" i="2" s="1"/>
  <c r="G24" i="2" s="1"/>
  <c r="K96" i="2"/>
  <c r="N96" i="2" s="1"/>
  <c r="H96" i="2" s="1"/>
  <c r="K224" i="2"/>
  <c r="K417" i="2"/>
  <c r="N417" i="2" s="1"/>
  <c r="K441" i="2"/>
  <c r="K465" i="2"/>
  <c r="N465" i="2" s="1"/>
  <c r="H465" i="2" s="1"/>
  <c r="M175" i="2"/>
  <c r="G175" i="2" s="1"/>
  <c r="M302" i="2"/>
  <c r="G302" i="2" s="1"/>
  <c r="K256" i="2"/>
  <c r="N256" i="2" s="1"/>
  <c r="H256" i="2" s="1"/>
  <c r="M70" i="2"/>
  <c r="G70" i="2" s="1"/>
  <c r="M62" i="2"/>
  <c r="G62" i="2" s="1"/>
  <c r="K73" i="2"/>
  <c r="N73" i="2" s="1"/>
  <c r="M78" i="2"/>
  <c r="G78" i="2" s="1"/>
  <c r="K89" i="2"/>
  <c r="M142" i="2"/>
  <c r="G142" i="2" s="1"/>
  <c r="M191" i="2"/>
  <c r="G191" i="2" s="1"/>
  <c r="M207" i="2"/>
  <c r="G207" i="2" s="1"/>
  <c r="M212" i="2"/>
  <c r="G212" i="2" s="1"/>
  <c r="M260" i="2"/>
  <c r="G260" i="2" s="1"/>
  <c r="M447" i="2"/>
  <c r="G447" i="2" s="1"/>
  <c r="K497" i="2"/>
  <c r="K545" i="2"/>
  <c r="K569" i="2"/>
  <c r="M16" i="2"/>
  <c r="G16" i="2" s="1"/>
  <c r="M64" i="2"/>
  <c r="G64" i="2" s="1"/>
  <c r="M104" i="2"/>
  <c r="G104" i="2" s="1"/>
  <c r="H104" i="2"/>
  <c r="M160" i="2"/>
  <c r="G160" i="2" s="1"/>
  <c r="M184" i="2"/>
  <c r="G184" i="2" s="1"/>
  <c r="M216" i="2"/>
  <c r="G216" i="2" s="1"/>
  <c r="H216" i="2"/>
  <c r="M248" i="2"/>
  <c r="G248" i="2" s="1"/>
  <c r="H248" i="2"/>
  <c r="M48" i="2"/>
  <c r="G48" i="2" s="1"/>
  <c r="M88" i="2"/>
  <c r="G88" i="2" s="1"/>
  <c r="H88" i="2"/>
  <c r="M136" i="2"/>
  <c r="G136" i="2" s="1"/>
  <c r="H136" i="2"/>
  <c r="M176" i="2"/>
  <c r="G176" i="2" s="1"/>
  <c r="M232" i="2"/>
  <c r="G232" i="2" s="1"/>
  <c r="H232" i="2"/>
  <c r="M272" i="2"/>
  <c r="G272" i="2" s="1"/>
  <c r="H272" i="2"/>
  <c r="M56" i="2"/>
  <c r="G56" i="2" s="1"/>
  <c r="M144" i="2"/>
  <c r="G144" i="2" s="1"/>
  <c r="H144" i="2"/>
  <c r="M168" i="2"/>
  <c r="G168" i="2" s="1"/>
  <c r="H168" i="2"/>
  <c r="M200" i="2"/>
  <c r="G200" i="2" s="1"/>
  <c r="M280" i="2"/>
  <c r="G280" i="2" s="1"/>
  <c r="H280" i="2"/>
  <c r="M120" i="2"/>
  <c r="G120" i="2" s="1"/>
  <c r="M32" i="2"/>
  <c r="G32" i="2" s="1"/>
  <c r="H32" i="2"/>
  <c r="M72" i="2"/>
  <c r="G72" i="2" s="1"/>
  <c r="H72" i="2"/>
  <c r="M112" i="2"/>
  <c r="G112" i="2" s="1"/>
  <c r="M264" i="2"/>
  <c r="G264" i="2" s="1"/>
  <c r="H264" i="2"/>
  <c r="M19" i="2"/>
  <c r="G19" i="2" s="1"/>
  <c r="M99" i="2"/>
  <c r="G99" i="2" s="1"/>
  <c r="M126" i="2"/>
  <c r="G126" i="2" s="1"/>
  <c r="M132" i="2"/>
  <c r="G132" i="2" s="1"/>
  <c r="H132" i="2"/>
  <c r="M137" i="2"/>
  <c r="G137" i="2" s="1"/>
  <c r="H137" i="2"/>
  <c r="M166" i="2"/>
  <c r="G166" i="2" s="1"/>
  <c r="M186" i="2"/>
  <c r="G186" i="2" s="1"/>
  <c r="M196" i="2"/>
  <c r="G196" i="2" s="1"/>
  <c r="H196" i="2"/>
  <c r="M39" i="2"/>
  <c r="G39" i="2" s="1"/>
  <c r="H39" i="2"/>
  <c r="M44" i="2"/>
  <c r="G44" i="2" s="1"/>
  <c r="M54" i="2"/>
  <c r="G54" i="2" s="1"/>
  <c r="M59" i="2"/>
  <c r="G59" i="2" s="1"/>
  <c r="H59" i="2"/>
  <c r="M79" i="2"/>
  <c r="G79" i="2" s="1"/>
  <c r="H79" i="2"/>
  <c r="M84" i="2"/>
  <c r="G84" i="2" s="1"/>
  <c r="M100" i="2"/>
  <c r="G100" i="2" s="1"/>
  <c r="H100" i="2"/>
  <c r="M110" i="2"/>
  <c r="G110" i="2" s="1"/>
  <c r="M115" i="2"/>
  <c r="G115" i="2" s="1"/>
  <c r="M138" i="2"/>
  <c r="G138" i="2" s="1"/>
  <c r="M151" i="2"/>
  <c r="G151" i="2" s="1"/>
  <c r="M155" i="2"/>
  <c r="G155" i="2" s="1"/>
  <c r="M182" i="2"/>
  <c r="G182" i="2" s="1"/>
  <c r="H182" i="2"/>
  <c r="M197" i="2"/>
  <c r="G197" i="2" s="1"/>
  <c r="M201" i="2"/>
  <c r="G201" i="2" s="1"/>
  <c r="M221" i="2"/>
  <c r="G221" i="2" s="1"/>
  <c r="H221" i="2"/>
  <c r="M225" i="2"/>
  <c r="G225" i="2" s="1"/>
  <c r="H225" i="2"/>
  <c r="M239" i="2"/>
  <c r="G239" i="2" s="1"/>
  <c r="M244" i="2"/>
  <c r="G244" i="2" s="1"/>
  <c r="M258" i="2"/>
  <c r="G258" i="2" s="1"/>
  <c r="H258" i="2"/>
  <c r="M277" i="2"/>
  <c r="G277" i="2" s="1"/>
  <c r="H277" i="2"/>
  <c r="M286" i="2"/>
  <c r="G286" i="2" s="1"/>
  <c r="K296" i="2"/>
  <c r="N296" i="2" s="1"/>
  <c r="M300" i="2"/>
  <c r="G300" i="2" s="1"/>
  <c r="M305" i="2"/>
  <c r="G305" i="2" s="1"/>
  <c r="H305" i="2"/>
  <c r="M323" i="2"/>
  <c r="G323" i="2" s="1"/>
  <c r="M337" i="2"/>
  <c r="G337" i="2" s="1"/>
  <c r="H337" i="2"/>
  <c r="M350" i="2"/>
  <c r="G350" i="2" s="1"/>
  <c r="M355" i="2"/>
  <c r="G355" i="2" s="1"/>
  <c r="M402" i="2"/>
  <c r="G402" i="2" s="1"/>
  <c r="M406" i="2"/>
  <c r="G406" i="2" s="1"/>
  <c r="H406" i="2"/>
  <c r="M412" i="2"/>
  <c r="G412" i="2" s="1"/>
  <c r="H412" i="2"/>
  <c r="M484" i="2"/>
  <c r="G484" i="2" s="1"/>
  <c r="H551" i="2"/>
  <c r="M551" i="2"/>
  <c r="G551" i="2" s="1"/>
  <c r="M40" i="2"/>
  <c r="G40" i="2" s="1"/>
  <c r="H40" i="2"/>
  <c r="M80" i="2"/>
  <c r="G80" i="2" s="1"/>
  <c r="M128" i="2"/>
  <c r="G128" i="2" s="1"/>
  <c r="H128" i="2"/>
  <c r="M20" i="2"/>
  <c r="G20" i="2" s="1"/>
  <c r="M35" i="2"/>
  <c r="G35" i="2" s="1"/>
  <c r="M60" i="2"/>
  <c r="G60" i="2" s="1"/>
  <c r="H60" i="2"/>
  <c r="M75" i="2"/>
  <c r="G75" i="2" s="1"/>
  <c r="H75" i="2"/>
  <c r="M95" i="2"/>
  <c r="G95" i="2" s="1"/>
  <c r="H95" i="2"/>
  <c r="M116" i="2"/>
  <c r="G116" i="2" s="1"/>
  <c r="M143" i="2"/>
  <c r="G143" i="2" s="1"/>
  <c r="H143" i="2"/>
  <c r="M147" i="2"/>
  <c r="G147" i="2" s="1"/>
  <c r="H147" i="2"/>
  <c r="M172" i="2"/>
  <c r="G172" i="2" s="1"/>
  <c r="H172" i="2"/>
  <c r="M202" i="2"/>
  <c r="G202" i="2" s="1"/>
  <c r="M226" i="2"/>
  <c r="G226" i="2" s="1"/>
  <c r="H226" i="2"/>
  <c r="M245" i="2"/>
  <c r="G245" i="2" s="1"/>
  <c r="H245" i="2"/>
  <c r="M249" i="2"/>
  <c r="G249" i="2" s="1"/>
  <c r="H249" i="2"/>
  <c r="M291" i="2"/>
  <c r="G291" i="2" s="1"/>
  <c r="M324" i="2"/>
  <c r="G324" i="2" s="1"/>
  <c r="H324" i="2"/>
  <c r="M346" i="2"/>
  <c r="G346" i="2" s="1"/>
  <c r="H346" i="2"/>
  <c r="M356" i="2"/>
  <c r="G356" i="2" s="1"/>
  <c r="H356" i="2"/>
  <c r="M365" i="2"/>
  <c r="G365" i="2" s="1"/>
  <c r="M370" i="2"/>
  <c r="G370" i="2" s="1"/>
  <c r="H370" i="2"/>
  <c r="M379" i="2"/>
  <c r="G379" i="2" s="1"/>
  <c r="H379" i="2"/>
  <c r="M386" i="2"/>
  <c r="G386" i="2" s="1"/>
  <c r="H386" i="2"/>
  <c r="M390" i="2"/>
  <c r="G390" i="2" s="1"/>
  <c r="M396" i="2"/>
  <c r="G396" i="2" s="1"/>
  <c r="H396" i="2"/>
  <c r="M419" i="2"/>
  <c r="G419" i="2" s="1"/>
  <c r="H419" i="2"/>
  <c r="M426" i="2"/>
  <c r="G426" i="2" s="1"/>
  <c r="H426" i="2"/>
  <c r="M443" i="2"/>
  <c r="G443" i="2" s="1"/>
  <c r="M449" i="2"/>
  <c r="G449" i="2" s="1"/>
  <c r="H449" i="2"/>
  <c r="M460" i="2"/>
  <c r="G460" i="2" s="1"/>
  <c r="H460" i="2"/>
  <c r="M473" i="2"/>
  <c r="G473" i="2" s="1"/>
  <c r="M479" i="2"/>
  <c r="G479" i="2" s="1"/>
  <c r="M498" i="2"/>
  <c r="G498" i="2" s="1"/>
  <c r="M539" i="2"/>
  <c r="G539" i="2" s="1"/>
  <c r="H539" i="2"/>
  <c r="M111" i="2"/>
  <c r="G111" i="2" s="1"/>
  <c r="H111" i="2"/>
  <c r="M12" i="2"/>
  <c r="G12" i="2" s="1"/>
  <c r="M31" i="2"/>
  <c r="G31" i="2" s="1"/>
  <c r="H31" i="2"/>
  <c r="M36" i="2"/>
  <c r="G36" i="2" s="1"/>
  <c r="H36" i="2"/>
  <c r="M46" i="2"/>
  <c r="G46" i="2" s="1"/>
  <c r="M51" i="2"/>
  <c r="G51" i="2" s="1"/>
  <c r="M71" i="2"/>
  <c r="G71" i="2" s="1"/>
  <c r="M76" i="2"/>
  <c r="G76" i="2" s="1"/>
  <c r="H76" i="2"/>
  <c r="M86" i="2"/>
  <c r="G86" i="2" s="1"/>
  <c r="M91" i="2"/>
  <c r="G91" i="2" s="1"/>
  <c r="M102" i="2"/>
  <c r="G102" i="2" s="1"/>
  <c r="M107" i="2"/>
  <c r="G107" i="2" s="1"/>
  <c r="M135" i="2"/>
  <c r="G135" i="2" s="1"/>
  <c r="H135" i="2"/>
  <c r="M148" i="2"/>
  <c r="G148" i="2" s="1"/>
  <c r="H148" i="2"/>
  <c r="M174" i="2"/>
  <c r="G174" i="2" s="1"/>
  <c r="M183" i="2"/>
  <c r="G183" i="2" s="1"/>
  <c r="M193" i="2"/>
  <c r="G193" i="2" s="1"/>
  <c r="H193" i="2"/>
  <c r="M213" i="2"/>
  <c r="G213" i="2" s="1"/>
  <c r="H213" i="2"/>
  <c r="M217" i="2"/>
  <c r="G217" i="2" s="1"/>
  <c r="H217" i="2"/>
  <c r="M236" i="2"/>
  <c r="G236" i="2" s="1"/>
  <c r="M255" i="2"/>
  <c r="G255" i="2" s="1"/>
  <c r="M269" i="2"/>
  <c r="G269" i="2" s="1"/>
  <c r="H269" i="2"/>
  <c r="M273" i="2"/>
  <c r="G273" i="2" s="1"/>
  <c r="H273" i="2"/>
  <c r="M284" i="2"/>
  <c r="G284" i="2" s="1"/>
  <c r="H284" i="2"/>
  <c r="M297" i="2"/>
  <c r="G297" i="2" s="1"/>
  <c r="M307" i="2"/>
  <c r="G307" i="2" s="1"/>
  <c r="M316" i="2"/>
  <c r="G316" i="2" s="1"/>
  <c r="H316" i="2"/>
  <c r="M325" i="2"/>
  <c r="G325" i="2" s="1"/>
  <c r="H325" i="2"/>
  <c r="M347" i="2"/>
  <c r="G347" i="2" s="1"/>
  <c r="M371" i="2"/>
  <c r="G371" i="2" s="1"/>
  <c r="M381" i="2"/>
  <c r="G381" i="2" s="1"/>
  <c r="H381" i="2"/>
  <c r="M387" i="2"/>
  <c r="G387" i="2" s="1"/>
  <c r="H387" i="2"/>
  <c r="M397" i="2"/>
  <c r="G397" i="2" s="1"/>
  <c r="M420" i="2"/>
  <c r="G420" i="2" s="1"/>
  <c r="M481" i="2"/>
  <c r="G481" i="2" s="1"/>
  <c r="H481" i="2"/>
  <c r="H487" i="2"/>
  <c r="M487" i="2"/>
  <c r="G487" i="2" s="1"/>
  <c r="M11" i="2"/>
  <c r="G11" i="2" s="1"/>
  <c r="M55" i="2"/>
  <c r="G55" i="2" s="1"/>
  <c r="M152" i="2"/>
  <c r="G152" i="2" s="1"/>
  <c r="H152" i="2"/>
  <c r="M177" i="2"/>
  <c r="G177" i="2" s="1"/>
  <c r="H177" i="2"/>
  <c r="M288" i="2"/>
  <c r="G288" i="2" s="1"/>
  <c r="M338" i="2"/>
  <c r="G338" i="2" s="1"/>
  <c r="M361" i="2"/>
  <c r="G361" i="2" s="1"/>
  <c r="H361" i="2"/>
  <c r="M413" i="2"/>
  <c r="G413" i="2" s="1"/>
  <c r="H413" i="2"/>
  <c r="M450" i="2"/>
  <c r="G450" i="2" s="1"/>
  <c r="M492" i="2"/>
  <c r="G492" i="2" s="1"/>
  <c r="M22" i="2"/>
  <c r="G22" i="2" s="1"/>
  <c r="M123" i="2"/>
  <c r="G123" i="2" s="1"/>
  <c r="H123" i="2"/>
  <c r="M149" i="2"/>
  <c r="G149" i="2" s="1"/>
  <c r="H149" i="2"/>
  <c r="M190" i="2"/>
  <c r="G190" i="2" s="1"/>
  <c r="M204" i="2"/>
  <c r="G204" i="2" s="1"/>
  <c r="H204" i="2"/>
  <c r="M218" i="2"/>
  <c r="G218" i="2" s="1"/>
  <c r="H218" i="2"/>
  <c r="M241" i="2"/>
  <c r="G241" i="2" s="1"/>
  <c r="H241" i="2"/>
  <c r="M308" i="2"/>
  <c r="G308" i="2" s="1"/>
  <c r="M330" i="2"/>
  <c r="G330" i="2" s="1"/>
  <c r="H330" i="2"/>
  <c r="M339" i="2"/>
  <c r="G339" i="2" s="1"/>
  <c r="H339" i="2"/>
  <c r="M348" i="2"/>
  <c r="G348" i="2" s="1"/>
  <c r="H348" i="2"/>
  <c r="M362" i="2"/>
  <c r="G362" i="2" s="1"/>
  <c r="M372" i="2"/>
  <c r="G372" i="2" s="1"/>
  <c r="H372" i="2"/>
  <c r="M404" i="2"/>
  <c r="G404" i="2" s="1"/>
  <c r="H404" i="2"/>
  <c r="H415" i="2"/>
  <c r="M415" i="2"/>
  <c r="G415" i="2" s="1"/>
  <c r="M434" i="2"/>
  <c r="G434" i="2" s="1"/>
  <c r="M451" i="2"/>
  <c r="G451" i="2" s="1"/>
  <c r="H451" i="2"/>
  <c r="M468" i="2"/>
  <c r="G468" i="2" s="1"/>
  <c r="H468" i="2"/>
  <c r="M475" i="2"/>
  <c r="G475" i="2" s="1"/>
  <c r="M506" i="2"/>
  <c r="G506" i="2" s="1"/>
  <c r="H506" i="2"/>
  <c r="M139" i="2"/>
  <c r="G139" i="2" s="1"/>
  <c r="H139" i="2"/>
  <c r="M156" i="2"/>
  <c r="G156" i="2" s="1"/>
  <c r="M188" i="2"/>
  <c r="G188" i="2" s="1"/>
  <c r="M250" i="2"/>
  <c r="G250" i="2" s="1"/>
  <c r="M283" i="2"/>
  <c r="G283" i="2" s="1"/>
  <c r="H283" i="2"/>
  <c r="M108" i="2"/>
  <c r="G108" i="2" s="1"/>
  <c r="H108" i="2"/>
  <c r="M237" i="2"/>
  <c r="G237" i="2" s="1"/>
  <c r="M47" i="2"/>
  <c r="G47" i="2" s="1"/>
  <c r="H47" i="2"/>
  <c r="M52" i="2"/>
  <c r="G52" i="2" s="1"/>
  <c r="H52" i="2"/>
  <c r="M57" i="2"/>
  <c r="G57" i="2" s="1"/>
  <c r="H57" i="2"/>
  <c r="M87" i="2"/>
  <c r="G87" i="2" s="1"/>
  <c r="M103" i="2"/>
  <c r="G103" i="2" s="1"/>
  <c r="H103" i="2"/>
  <c r="M124" i="2"/>
  <c r="G124" i="2" s="1"/>
  <c r="H124" i="2"/>
  <c r="M145" i="2"/>
  <c r="G145" i="2" s="1"/>
  <c r="H145" i="2"/>
  <c r="M150" i="2"/>
  <c r="G150" i="2" s="1"/>
  <c r="M154" i="2"/>
  <c r="G154" i="2" s="1"/>
  <c r="H154" i="2"/>
  <c r="M164" i="2"/>
  <c r="G164" i="2" s="1"/>
  <c r="H164" i="2"/>
  <c r="M205" i="2"/>
  <c r="G205" i="2" s="1"/>
  <c r="H205" i="2"/>
  <c r="M209" i="2"/>
  <c r="G209" i="2" s="1"/>
  <c r="M228" i="2"/>
  <c r="G228" i="2" s="1"/>
  <c r="M242" i="2"/>
  <c r="G242" i="2" s="1"/>
  <c r="H242" i="2"/>
  <c r="M247" i="2"/>
  <c r="G247" i="2" s="1"/>
  <c r="M261" i="2"/>
  <c r="G261" i="2" s="1"/>
  <c r="H261" i="2"/>
  <c r="M265" i="2"/>
  <c r="G265" i="2" s="1"/>
  <c r="M285" i="2"/>
  <c r="G285" i="2" s="1"/>
  <c r="H285" i="2"/>
  <c r="M289" i="2"/>
  <c r="G289" i="2" s="1"/>
  <c r="M298" i="2"/>
  <c r="G298" i="2" s="1"/>
  <c r="H298" i="2"/>
  <c r="M317" i="2"/>
  <c r="G317" i="2" s="1"/>
  <c r="M326" i="2"/>
  <c r="G326" i="2" s="1"/>
  <c r="M334" i="2"/>
  <c r="G334" i="2" s="1"/>
  <c r="M340" i="2"/>
  <c r="G340" i="2" s="1"/>
  <c r="H340" i="2"/>
  <c r="M388" i="2"/>
  <c r="G388" i="2" s="1"/>
  <c r="M428" i="2"/>
  <c r="G428" i="2" s="1"/>
  <c r="M458" i="2"/>
  <c r="G458" i="2" s="1"/>
  <c r="H458" i="2"/>
  <c r="M463" i="2"/>
  <c r="G463" i="2" s="1"/>
  <c r="M292" i="2"/>
  <c r="G292" i="2" s="1"/>
  <c r="H292" i="2"/>
  <c r="M403" i="2"/>
  <c r="G403" i="2" s="1"/>
  <c r="M467" i="2"/>
  <c r="G467" i="2" s="1"/>
  <c r="H467" i="2"/>
  <c r="M522" i="2"/>
  <c r="G522" i="2" s="1"/>
  <c r="H522" i="2"/>
  <c r="M17" i="2"/>
  <c r="G17" i="2" s="1"/>
  <c r="M27" i="2"/>
  <c r="G27" i="2" s="1"/>
  <c r="M67" i="2"/>
  <c r="G67" i="2" s="1"/>
  <c r="H67" i="2"/>
  <c r="M92" i="2"/>
  <c r="G92" i="2" s="1"/>
  <c r="H92" i="2"/>
  <c r="M118" i="2"/>
  <c r="G118" i="2" s="1"/>
  <c r="M130" i="2"/>
  <c r="G130" i="2" s="1"/>
  <c r="M140" i="2"/>
  <c r="G140" i="2" s="1"/>
  <c r="H140" i="2"/>
  <c r="M153" i="2"/>
  <c r="G153" i="2" s="1"/>
  <c r="H153" i="2"/>
  <c r="M274" i="2"/>
  <c r="G274" i="2" s="1"/>
  <c r="M23" i="2"/>
  <c r="G23" i="2" s="1"/>
  <c r="M28" i="2"/>
  <c r="G28" i="2" s="1"/>
  <c r="H28" i="2"/>
  <c r="M33" i="2"/>
  <c r="G33" i="2" s="1"/>
  <c r="M43" i="2"/>
  <c r="G43" i="2" s="1"/>
  <c r="M63" i="2"/>
  <c r="G63" i="2" s="1"/>
  <c r="M68" i="2"/>
  <c r="G68" i="2" s="1"/>
  <c r="H68" i="2"/>
  <c r="M83" i="2"/>
  <c r="G83" i="2" s="1"/>
  <c r="H83" i="2"/>
  <c r="M119" i="2"/>
  <c r="G119" i="2" s="1"/>
  <c r="M159" i="2"/>
  <c r="G159" i="2" s="1"/>
  <c r="M170" i="2"/>
  <c r="G170" i="2" s="1"/>
  <c r="H170" i="2"/>
  <c r="M180" i="2"/>
  <c r="G180" i="2" s="1"/>
  <c r="H180" i="2"/>
  <c r="M210" i="2"/>
  <c r="G210" i="2" s="1"/>
  <c r="M229" i="2"/>
  <c r="G229" i="2" s="1"/>
  <c r="M233" i="2"/>
  <c r="G233" i="2" s="1"/>
  <c r="H233" i="2"/>
  <c r="M266" i="2"/>
  <c r="G266" i="2" s="1"/>
  <c r="H266" i="2"/>
  <c r="K304" i="2"/>
  <c r="N304" i="2" s="1"/>
  <c r="M309" i="2"/>
  <c r="G309" i="2" s="1"/>
  <c r="H309" i="2"/>
  <c r="M313" i="2"/>
  <c r="G313" i="2" s="1"/>
  <c r="H313" i="2"/>
  <c r="M331" i="2"/>
  <c r="G331" i="2" s="1"/>
  <c r="H331" i="2"/>
  <c r="M354" i="2"/>
  <c r="G354" i="2" s="1"/>
  <c r="M363" i="2"/>
  <c r="G363" i="2" s="1"/>
  <c r="H363" i="2"/>
  <c r="M373" i="2"/>
  <c r="G373" i="2" s="1"/>
  <c r="H373" i="2"/>
  <c r="M405" i="2"/>
  <c r="G405" i="2" s="1"/>
  <c r="H405" i="2"/>
  <c r="M411" i="2"/>
  <c r="G411" i="2" s="1"/>
  <c r="M423" i="2"/>
  <c r="G423" i="2" s="1"/>
  <c r="M476" i="2"/>
  <c r="G476" i="2" s="1"/>
  <c r="H476" i="2"/>
  <c r="M490" i="2"/>
  <c r="G490" i="2" s="1"/>
  <c r="H490" i="2"/>
  <c r="M220" i="2"/>
  <c r="G220" i="2" s="1"/>
  <c r="H220" i="2"/>
  <c r="M234" i="2"/>
  <c r="G234" i="2" s="1"/>
  <c r="H234" i="2"/>
  <c r="M253" i="2"/>
  <c r="G253" i="2" s="1"/>
  <c r="H253" i="2"/>
  <c r="M257" i="2"/>
  <c r="G257" i="2" s="1"/>
  <c r="M276" i="2"/>
  <c r="G276" i="2" s="1"/>
  <c r="H276" i="2"/>
  <c r="M290" i="2"/>
  <c r="G290" i="2" s="1"/>
  <c r="H290" i="2"/>
  <c r="M299" i="2"/>
  <c r="G299" i="2" s="1"/>
  <c r="H299" i="2"/>
  <c r="M318" i="2"/>
  <c r="G318" i="2" s="1"/>
  <c r="H318" i="2"/>
  <c r="M332" i="2"/>
  <c r="G332" i="2" s="1"/>
  <c r="M341" i="2"/>
  <c r="G341" i="2" s="1"/>
  <c r="H341" i="2"/>
  <c r="M364" i="2"/>
  <c r="G364" i="2" s="1"/>
  <c r="H364" i="2"/>
  <c r="M369" i="2"/>
  <c r="G369" i="2" s="1"/>
  <c r="M378" i="2"/>
  <c r="G378" i="2" s="1"/>
  <c r="H378" i="2"/>
  <c r="M389" i="2"/>
  <c r="G389" i="2" s="1"/>
  <c r="H389" i="2"/>
  <c r="M395" i="2"/>
  <c r="G395" i="2" s="1"/>
  <c r="H395" i="2"/>
  <c r="M418" i="2"/>
  <c r="G418" i="2" s="1"/>
  <c r="H418" i="2"/>
  <c r="M442" i="2"/>
  <c r="G442" i="2" s="1"/>
  <c r="H442" i="2"/>
  <c r="M459" i="2"/>
  <c r="G459" i="2" s="1"/>
  <c r="H459" i="2"/>
  <c r="M465" i="2"/>
  <c r="G465" i="2" s="1"/>
  <c r="H471" i="2"/>
  <c r="M471" i="2"/>
  <c r="G471" i="2" s="1"/>
  <c r="M514" i="2"/>
  <c r="G514" i="2" s="1"/>
  <c r="H514" i="2"/>
  <c r="M556" i="2"/>
  <c r="G556" i="2" s="1"/>
  <c r="H556" i="2"/>
  <c r="M586" i="2"/>
  <c r="G586" i="2" s="1"/>
  <c r="H586" i="2"/>
  <c r="M427" i="2"/>
  <c r="G427" i="2" s="1"/>
  <c r="H427" i="2"/>
  <c r="M433" i="2"/>
  <c r="G433" i="2" s="1"/>
  <c r="H433" i="2"/>
  <c r="M444" i="2"/>
  <c r="G444" i="2" s="1"/>
  <c r="M474" i="2"/>
  <c r="G474" i="2" s="1"/>
  <c r="H474" i="2"/>
  <c r="M491" i="2"/>
  <c r="G491" i="2" s="1"/>
  <c r="M497" i="2"/>
  <c r="G497" i="2" s="1"/>
  <c r="M508" i="2"/>
  <c r="G508" i="2" s="1"/>
  <c r="M538" i="2"/>
  <c r="G538" i="2" s="1"/>
  <c r="H538" i="2"/>
  <c r="M543" i="2"/>
  <c r="G543" i="2" s="1"/>
  <c r="M555" i="2"/>
  <c r="G555" i="2" s="1"/>
  <c r="H555" i="2"/>
  <c r="M572" i="2"/>
  <c r="G572" i="2" s="1"/>
  <c r="H572" i="2"/>
  <c r="M515" i="2"/>
  <c r="G515" i="2" s="1"/>
  <c r="M521" i="2"/>
  <c r="G521" i="2" s="1"/>
  <c r="H521" i="2"/>
  <c r="M532" i="2"/>
  <c r="G532" i="2" s="1"/>
  <c r="H532" i="2"/>
  <c r="M562" i="2"/>
  <c r="G562" i="2" s="1"/>
  <c r="H562" i="2"/>
  <c r="M579" i="2"/>
  <c r="G579" i="2" s="1"/>
  <c r="M585" i="2"/>
  <c r="G585" i="2" s="1"/>
  <c r="M596" i="2"/>
  <c r="G596" i="2" s="1"/>
  <c r="H596" i="2"/>
  <c r="M603" i="2"/>
  <c r="G603" i="2" s="1"/>
  <c r="H603" i="2"/>
  <c r="M435" i="2"/>
  <c r="G435" i="2" s="1"/>
  <c r="H435" i="2"/>
  <c r="M441" i="2"/>
  <c r="G441" i="2" s="1"/>
  <c r="M452" i="2"/>
  <c r="G452" i="2" s="1"/>
  <c r="H452" i="2"/>
  <c r="M482" i="2"/>
  <c r="G482" i="2" s="1"/>
  <c r="H482" i="2"/>
  <c r="M499" i="2"/>
  <c r="G499" i="2" s="1"/>
  <c r="M505" i="2"/>
  <c r="G505" i="2" s="1"/>
  <c r="H505" i="2"/>
  <c r="M516" i="2"/>
  <c r="G516" i="2" s="1"/>
  <c r="H516" i="2"/>
  <c r="M546" i="2"/>
  <c r="G546" i="2" s="1"/>
  <c r="H546" i="2"/>
  <c r="M563" i="2"/>
  <c r="G563" i="2" s="1"/>
  <c r="M569" i="2"/>
  <c r="G569" i="2" s="1"/>
  <c r="M580" i="2"/>
  <c r="G580" i="2" s="1"/>
  <c r="H580" i="2"/>
  <c r="M604" i="2"/>
  <c r="G604" i="2" s="1"/>
  <c r="H604" i="2"/>
  <c r="M523" i="2"/>
  <c r="G523" i="2" s="1"/>
  <c r="M529" i="2"/>
  <c r="G529" i="2" s="1"/>
  <c r="H529" i="2"/>
  <c r="M540" i="2"/>
  <c r="G540" i="2" s="1"/>
  <c r="H540" i="2"/>
  <c r="M570" i="2"/>
  <c r="G570" i="2" s="1"/>
  <c r="H570" i="2"/>
  <c r="M587" i="2"/>
  <c r="G587" i="2" s="1"/>
  <c r="M593" i="2"/>
  <c r="G593" i="2" s="1"/>
  <c r="H593" i="2"/>
  <c r="M599" i="2"/>
  <c r="G599" i="2" s="1"/>
  <c r="H599" i="2"/>
  <c r="M425" i="2"/>
  <c r="G425" i="2" s="1"/>
  <c r="H425" i="2"/>
  <c r="M436" i="2"/>
  <c r="G436" i="2" s="1"/>
  <c r="M466" i="2"/>
  <c r="G466" i="2" s="1"/>
  <c r="H466" i="2"/>
  <c r="M483" i="2"/>
  <c r="G483" i="2" s="1"/>
  <c r="H483" i="2"/>
  <c r="M500" i="2"/>
  <c r="G500" i="2" s="1"/>
  <c r="M530" i="2"/>
  <c r="G530" i="2" s="1"/>
  <c r="H530" i="2"/>
  <c r="M535" i="2"/>
  <c r="G535" i="2" s="1"/>
  <c r="M547" i="2"/>
  <c r="G547" i="2" s="1"/>
  <c r="H547" i="2"/>
  <c r="M553" i="2"/>
  <c r="G553" i="2" s="1"/>
  <c r="H553" i="2"/>
  <c r="M564" i="2"/>
  <c r="G564" i="2" s="1"/>
  <c r="H564" i="2"/>
  <c r="M594" i="2"/>
  <c r="G594" i="2" s="1"/>
  <c r="H594" i="2"/>
  <c r="M507" i="2"/>
  <c r="G507" i="2" s="1"/>
  <c r="H507" i="2"/>
  <c r="M524" i="2"/>
  <c r="G524" i="2" s="1"/>
  <c r="H524" i="2"/>
  <c r="M554" i="2"/>
  <c r="G554" i="2" s="1"/>
  <c r="H554" i="2"/>
  <c r="M571" i="2"/>
  <c r="G571" i="2" s="1"/>
  <c r="H571" i="2"/>
  <c r="M577" i="2"/>
  <c r="G577" i="2" s="1"/>
  <c r="H577" i="2"/>
  <c r="M588" i="2"/>
  <c r="G588" i="2" s="1"/>
  <c r="M531" i="2"/>
  <c r="G531" i="2" s="1"/>
  <c r="H531" i="2"/>
  <c r="M537" i="2"/>
  <c r="G537" i="2" s="1"/>
  <c r="M548" i="2"/>
  <c r="G548" i="2" s="1"/>
  <c r="H548" i="2"/>
  <c r="M578" i="2"/>
  <c r="G578" i="2" s="1"/>
  <c r="M595" i="2"/>
  <c r="G595" i="2" s="1"/>
  <c r="H595" i="2"/>
  <c r="M602" i="2"/>
  <c r="G602" i="2" s="1"/>
  <c r="H602" i="2"/>
  <c r="M6" i="2"/>
  <c r="G6" i="2" s="1"/>
  <c r="M8" i="2"/>
  <c r="G8" i="2" s="1"/>
  <c r="K408" i="2"/>
  <c r="N408" i="2" s="1"/>
  <c r="K162" i="2"/>
  <c r="N162" i="2" s="1"/>
  <c r="K171" i="2"/>
  <c r="N171" i="2" s="1"/>
  <c r="K194" i="2"/>
  <c r="N194" i="2" s="1"/>
  <c r="K422" i="2"/>
  <c r="N422" i="2" s="1"/>
  <c r="K9" i="2"/>
  <c r="K214" i="2"/>
  <c r="N214" i="2" s="1"/>
  <c r="K219" i="2"/>
  <c r="N219" i="2" s="1"/>
  <c r="K117" i="2"/>
  <c r="N117" i="2" s="1"/>
  <c r="K178" i="2"/>
  <c r="N178" i="2" s="1"/>
  <c r="K187" i="2"/>
  <c r="N187" i="2" s="1"/>
  <c r="K311" i="2"/>
  <c r="N311" i="2" s="1"/>
  <c r="K129" i="2"/>
  <c r="N129" i="2" s="1"/>
  <c r="K454" i="2"/>
  <c r="N454" i="2" s="1"/>
  <c r="K133" i="2"/>
  <c r="N133" i="2" s="1"/>
  <c r="K13" i="2"/>
  <c r="K18" i="2"/>
  <c r="K21" i="2"/>
  <c r="K26" i="2"/>
  <c r="K29" i="2"/>
  <c r="N29" i="2" s="1"/>
  <c r="K34" i="2"/>
  <c r="N34" i="2" s="1"/>
  <c r="K37" i="2"/>
  <c r="N37" i="2" s="1"/>
  <c r="K42" i="2"/>
  <c r="N42" i="2" s="1"/>
  <c r="K45" i="2"/>
  <c r="N45" i="2" s="1"/>
  <c r="K50" i="2"/>
  <c r="N50" i="2" s="1"/>
  <c r="K53" i="2"/>
  <c r="N53" i="2" s="1"/>
  <c r="K58" i="2"/>
  <c r="N58" i="2" s="1"/>
  <c r="K61" i="2"/>
  <c r="N61" i="2" s="1"/>
  <c r="K66" i="2"/>
  <c r="N66" i="2" s="1"/>
  <c r="K69" i="2"/>
  <c r="N69" i="2" s="1"/>
  <c r="K74" i="2"/>
  <c r="N74" i="2" s="1"/>
  <c r="K77" i="2"/>
  <c r="N77" i="2" s="1"/>
  <c r="K82" i="2"/>
  <c r="N82" i="2" s="1"/>
  <c r="K85" i="2"/>
  <c r="N85" i="2" s="1"/>
  <c r="K90" i="2"/>
  <c r="N90" i="2" s="1"/>
  <c r="K93" i="2"/>
  <c r="N93" i="2" s="1"/>
  <c r="K98" i="2"/>
  <c r="N98" i="2" s="1"/>
  <c r="K101" i="2"/>
  <c r="N101" i="2" s="1"/>
  <c r="K106" i="2"/>
  <c r="N106" i="2" s="1"/>
  <c r="K109" i="2"/>
  <c r="N109" i="2" s="1"/>
  <c r="K127" i="2"/>
  <c r="N127" i="2" s="1"/>
  <c r="K131" i="2"/>
  <c r="N131" i="2" s="1"/>
  <c r="K158" i="2"/>
  <c r="N158" i="2" s="1"/>
  <c r="K303" i="2"/>
  <c r="N303" i="2" s="1"/>
  <c r="K125" i="2"/>
  <c r="N125" i="2" s="1"/>
  <c r="K10" i="2"/>
  <c r="K179" i="2"/>
  <c r="N179" i="2" s="1"/>
  <c r="K320" i="2"/>
  <c r="N320" i="2" s="1"/>
  <c r="K25" i="2"/>
  <c r="K41" i="2"/>
  <c r="N41" i="2" s="1"/>
  <c r="K65" i="2"/>
  <c r="N65" i="2" s="1"/>
  <c r="K81" i="2"/>
  <c r="N81" i="2" s="1"/>
  <c r="K97" i="2"/>
  <c r="N97" i="2" s="1"/>
  <c r="K105" i="2"/>
  <c r="N105" i="2" s="1"/>
  <c r="K113" i="2"/>
  <c r="N113" i="2" s="1"/>
  <c r="K121" i="2"/>
  <c r="N121" i="2" s="1"/>
  <c r="K161" i="2"/>
  <c r="N161" i="2" s="1"/>
  <c r="K203" i="2"/>
  <c r="N203" i="2" s="1"/>
  <c r="K295" i="2"/>
  <c r="N295" i="2" s="1"/>
  <c r="K328" i="2"/>
  <c r="N328" i="2" s="1"/>
  <c r="K141" i="2"/>
  <c r="N141" i="2" s="1"/>
  <c r="K173" i="2"/>
  <c r="N173" i="2" s="1"/>
  <c r="K189" i="2"/>
  <c r="N189" i="2" s="1"/>
  <c r="K206" i="2"/>
  <c r="N206" i="2" s="1"/>
  <c r="K211" i="2"/>
  <c r="N211" i="2" s="1"/>
  <c r="K246" i="2"/>
  <c r="N246" i="2" s="1"/>
  <c r="K251" i="2"/>
  <c r="N251" i="2" s="1"/>
  <c r="K278" i="2"/>
  <c r="N278" i="2" s="1"/>
  <c r="K293" i="2"/>
  <c r="N293" i="2" s="1"/>
  <c r="K383" i="2"/>
  <c r="N383" i="2" s="1"/>
  <c r="K222" i="2"/>
  <c r="N222" i="2" s="1"/>
  <c r="K227" i="2"/>
  <c r="N227" i="2" s="1"/>
  <c r="K259" i="2"/>
  <c r="N259" i="2" s="1"/>
  <c r="K301" i="2"/>
  <c r="N301" i="2" s="1"/>
  <c r="K351" i="2"/>
  <c r="N351" i="2" s="1"/>
  <c r="K380" i="2"/>
  <c r="N380" i="2" s="1"/>
  <c r="K349" i="2"/>
  <c r="N349" i="2" s="1"/>
  <c r="K375" i="2"/>
  <c r="N375" i="2" s="1"/>
  <c r="K254" i="2"/>
  <c r="N254" i="2" s="1"/>
  <c r="K336" i="2"/>
  <c r="N336" i="2" s="1"/>
  <c r="K114" i="2"/>
  <c r="N114" i="2" s="1"/>
  <c r="K122" i="2"/>
  <c r="N122" i="2" s="1"/>
  <c r="K134" i="2"/>
  <c r="N134" i="2" s="1"/>
  <c r="K165" i="2"/>
  <c r="N165" i="2" s="1"/>
  <c r="K169" i="2"/>
  <c r="N169" i="2" s="1"/>
  <c r="K181" i="2"/>
  <c r="N181" i="2" s="1"/>
  <c r="K185" i="2"/>
  <c r="N185" i="2" s="1"/>
  <c r="K195" i="2"/>
  <c r="N195" i="2" s="1"/>
  <c r="K230" i="2"/>
  <c r="N230" i="2" s="1"/>
  <c r="K235" i="2"/>
  <c r="N235" i="2" s="1"/>
  <c r="K262" i="2"/>
  <c r="N262" i="2" s="1"/>
  <c r="K267" i="2"/>
  <c r="N267" i="2" s="1"/>
  <c r="K163" i="2"/>
  <c r="N163" i="2" s="1"/>
  <c r="K287" i="2"/>
  <c r="N287" i="2" s="1"/>
  <c r="K157" i="2"/>
  <c r="N157" i="2" s="1"/>
  <c r="K198" i="2"/>
  <c r="N198" i="2" s="1"/>
  <c r="K238" i="2"/>
  <c r="N238" i="2" s="1"/>
  <c r="K243" i="2"/>
  <c r="N243" i="2" s="1"/>
  <c r="K270" i="2"/>
  <c r="N270" i="2" s="1"/>
  <c r="K275" i="2"/>
  <c r="N275" i="2" s="1"/>
  <c r="K360" i="2"/>
  <c r="N360" i="2" s="1"/>
  <c r="K306" i="2"/>
  <c r="N306" i="2" s="1"/>
  <c r="K335" i="2"/>
  <c r="N335" i="2" s="1"/>
  <c r="K359" i="2"/>
  <c r="N359" i="2" s="1"/>
  <c r="K382" i="2"/>
  <c r="N382" i="2" s="1"/>
  <c r="K400" i="2"/>
  <c r="N400" i="2" s="1"/>
  <c r="K430" i="2"/>
  <c r="N430" i="2" s="1"/>
  <c r="K281" i="2"/>
  <c r="N281" i="2" s="1"/>
  <c r="K319" i="2"/>
  <c r="N319" i="2" s="1"/>
  <c r="K327" i="2"/>
  <c r="N327" i="2" s="1"/>
  <c r="K393" i="2"/>
  <c r="N393" i="2" s="1"/>
  <c r="K376" i="2"/>
  <c r="N376" i="2" s="1"/>
  <c r="K409" i="2"/>
  <c r="N409" i="2" s="1"/>
  <c r="K414" i="2"/>
  <c r="N414" i="2" s="1"/>
  <c r="K446" i="2"/>
  <c r="N446" i="2" s="1"/>
  <c r="K592" i="2"/>
  <c r="N592" i="2" s="1"/>
  <c r="K343" i="2"/>
  <c r="N343" i="2" s="1"/>
  <c r="K352" i="2"/>
  <c r="N352" i="2" s="1"/>
  <c r="K367" i="2"/>
  <c r="N367" i="2" s="1"/>
  <c r="K384" i="2"/>
  <c r="N384" i="2" s="1"/>
  <c r="K399" i="2"/>
  <c r="N399" i="2" s="1"/>
  <c r="K438" i="2"/>
  <c r="N438" i="2" s="1"/>
  <c r="K282" i="2"/>
  <c r="N282" i="2" s="1"/>
  <c r="K314" i="2"/>
  <c r="N314" i="2" s="1"/>
  <c r="K322" i="2"/>
  <c r="N322" i="2" s="1"/>
  <c r="K344" i="2"/>
  <c r="N344" i="2" s="1"/>
  <c r="K368" i="2"/>
  <c r="N368" i="2" s="1"/>
  <c r="K392" i="2"/>
  <c r="N392" i="2" s="1"/>
  <c r="K590" i="2"/>
  <c r="N590" i="2" s="1"/>
  <c r="K416" i="2"/>
  <c r="N416" i="2" s="1"/>
  <c r="K424" i="2"/>
  <c r="N424" i="2" s="1"/>
  <c r="K432" i="2"/>
  <c r="N432" i="2" s="1"/>
  <c r="K440" i="2"/>
  <c r="N440" i="2" s="1"/>
  <c r="K448" i="2"/>
  <c r="N448" i="2" s="1"/>
  <c r="K456" i="2"/>
  <c r="N456" i="2" s="1"/>
  <c r="K464" i="2"/>
  <c r="N464" i="2" s="1"/>
  <c r="K472" i="2"/>
  <c r="N472" i="2" s="1"/>
  <c r="K480" i="2"/>
  <c r="N480" i="2" s="1"/>
  <c r="K488" i="2"/>
  <c r="N488" i="2" s="1"/>
  <c r="K496" i="2"/>
  <c r="N496" i="2" s="1"/>
  <c r="K504" i="2"/>
  <c r="N504" i="2" s="1"/>
  <c r="K512" i="2"/>
  <c r="N512" i="2" s="1"/>
  <c r="K520" i="2"/>
  <c r="N520" i="2" s="1"/>
  <c r="K528" i="2"/>
  <c r="N528" i="2" s="1"/>
  <c r="K536" i="2"/>
  <c r="N536" i="2" s="1"/>
  <c r="K544" i="2"/>
  <c r="N544" i="2" s="1"/>
  <c r="K552" i="2"/>
  <c r="N552" i="2" s="1"/>
  <c r="K560" i="2"/>
  <c r="N560" i="2" s="1"/>
  <c r="K568" i="2"/>
  <c r="N568" i="2" s="1"/>
  <c r="K576" i="2"/>
  <c r="N576" i="2" s="1"/>
  <c r="K584" i="2"/>
  <c r="N584" i="2" s="1"/>
  <c r="K601" i="2"/>
  <c r="N601" i="2" s="1"/>
  <c r="K598" i="2"/>
  <c r="N598" i="2" s="1"/>
  <c r="K391" i="2"/>
  <c r="N391" i="2" s="1"/>
  <c r="K407" i="2"/>
  <c r="N407" i="2" s="1"/>
  <c r="K462" i="2"/>
  <c r="N462" i="2" s="1"/>
  <c r="K470" i="2"/>
  <c r="N470" i="2" s="1"/>
  <c r="K478" i="2"/>
  <c r="N478" i="2" s="1"/>
  <c r="K486" i="2"/>
  <c r="N486" i="2" s="1"/>
  <c r="K494" i="2"/>
  <c r="N494" i="2" s="1"/>
  <c r="K502" i="2"/>
  <c r="N502" i="2" s="1"/>
  <c r="K510" i="2"/>
  <c r="N510" i="2" s="1"/>
  <c r="K518" i="2"/>
  <c r="N518" i="2" s="1"/>
  <c r="K526" i="2"/>
  <c r="N526" i="2" s="1"/>
  <c r="K534" i="2"/>
  <c r="N534" i="2" s="1"/>
  <c r="K542" i="2"/>
  <c r="N542" i="2" s="1"/>
  <c r="K550" i="2"/>
  <c r="N550" i="2" s="1"/>
  <c r="K558" i="2"/>
  <c r="N558" i="2" s="1"/>
  <c r="K566" i="2"/>
  <c r="N566" i="2" s="1"/>
  <c r="K574" i="2"/>
  <c r="N574" i="2" s="1"/>
  <c r="K582" i="2"/>
  <c r="N582" i="2" s="1"/>
  <c r="K385" i="2"/>
  <c r="N385" i="2" s="1"/>
  <c r="K394" i="2"/>
  <c r="N394" i="2" s="1"/>
  <c r="K398" i="2"/>
  <c r="N398" i="2" s="1"/>
  <c r="K401" i="2"/>
  <c r="N401" i="2" s="1"/>
  <c r="K410" i="2"/>
  <c r="N410" i="2" s="1"/>
  <c r="K600" i="2"/>
  <c r="N600" i="2" s="1"/>
  <c r="H455" i="2"/>
  <c r="H463" i="2"/>
  <c r="H519" i="2"/>
  <c r="H527" i="2"/>
  <c r="H591" i="2"/>
  <c r="K421" i="2"/>
  <c r="N421" i="2" s="1"/>
  <c r="K429" i="2"/>
  <c r="N429" i="2" s="1"/>
  <c r="K437" i="2"/>
  <c r="N437" i="2" s="1"/>
  <c r="K445" i="2"/>
  <c r="N445" i="2" s="1"/>
  <c r="K453" i="2"/>
  <c r="N453" i="2" s="1"/>
  <c r="K461" i="2"/>
  <c r="N461" i="2" s="1"/>
  <c r="K469" i="2"/>
  <c r="N469" i="2" s="1"/>
  <c r="K477" i="2"/>
  <c r="N477" i="2" s="1"/>
  <c r="K485" i="2"/>
  <c r="N485" i="2" s="1"/>
  <c r="K493" i="2"/>
  <c r="N493" i="2" s="1"/>
  <c r="K501" i="2"/>
  <c r="N501" i="2" s="1"/>
  <c r="K509" i="2"/>
  <c r="N509" i="2" s="1"/>
  <c r="K517" i="2"/>
  <c r="N517" i="2" s="1"/>
  <c r="K525" i="2"/>
  <c r="N525" i="2" s="1"/>
  <c r="K533" i="2"/>
  <c r="N533" i="2" s="1"/>
  <c r="K541" i="2"/>
  <c r="N541" i="2" s="1"/>
  <c r="K549" i="2"/>
  <c r="N549" i="2" s="1"/>
  <c r="K557" i="2"/>
  <c r="N557" i="2" s="1"/>
  <c r="K565" i="2"/>
  <c r="N565" i="2" s="1"/>
  <c r="K573" i="2"/>
  <c r="N573" i="2" s="1"/>
  <c r="K581" i="2"/>
  <c r="N581" i="2" s="1"/>
  <c r="K589" i="2"/>
  <c r="N589" i="2" s="1"/>
  <c r="K597" i="2"/>
  <c r="N597" i="2" s="1"/>
  <c r="K605" i="2"/>
  <c r="N605" i="2" s="1"/>
  <c r="H244" i="2"/>
  <c r="H333" i="2"/>
  <c r="H27" i="2"/>
  <c r="H268" i="2"/>
  <c r="H371" i="2"/>
  <c r="H51" i="2"/>
  <c r="H397" i="2"/>
  <c r="H99" i="2"/>
  <c r="H236" i="2"/>
  <c r="H317" i="2"/>
  <c r="H119" i="2"/>
  <c r="H151" i="2"/>
  <c r="H411" i="2"/>
  <c r="H35" i="2"/>
  <c r="H403" i="2"/>
  <c r="H289" i="2"/>
  <c r="H369" i="2"/>
  <c r="H274" i="2"/>
  <c r="H250" i="2"/>
  <c r="H55" i="2"/>
  <c r="H63" i="2"/>
  <c r="H431" i="2"/>
  <c r="H156" i="2"/>
  <c r="H257" i="2"/>
  <c r="H44" i="2"/>
  <c r="H115" i="2"/>
  <c r="H155" i="2"/>
  <c r="H484" i="2"/>
  <c r="H310" i="2"/>
  <c r="H186" i="2"/>
  <c r="H228" i="2"/>
  <c r="H201" i="2"/>
  <c r="H200" i="2"/>
  <c r="H48" i="2"/>
  <c r="H112" i="2"/>
  <c r="H160" i="2"/>
  <c r="H38" i="2"/>
  <c r="H263" i="2"/>
  <c r="H54" i="2"/>
  <c r="H78" i="2"/>
  <c r="H86" i="2"/>
  <c r="H102" i="2"/>
  <c r="H110" i="2"/>
  <c r="H118" i="2"/>
  <c r="H130" i="2"/>
  <c r="H138" i="2"/>
  <c r="H142" i="2"/>
  <c r="H146" i="2"/>
  <c r="H150" i="2"/>
  <c r="H184" i="2"/>
  <c r="H202" i="2"/>
  <c r="H209" i="2"/>
  <c r="H366" i="2"/>
  <c r="H420" i="2"/>
  <c r="H260" i="2"/>
  <c r="H210" i="2"/>
  <c r="H575" i="2"/>
  <c r="H307" i="2"/>
  <c r="H332" i="2"/>
  <c r="H342" i="2"/>
  <c r="H583" i="2"/>
  <c r="H297" i="2"/>
  <c r="H450" i="2"/>
  <c r="H495" i="2"/>
  <c r="H255" i="2"/>
  <c r="H294" i="2"/>
  <c r="H329" i="2"/>
  <c r="H350" i="2"/>
  <c r="H354" i="2"/>
  <c r="H428" i="2"/>
  <c r="H587" i="2"/>
  <c r="H291" i="2"/>
  <c r="H347" i="2"/>
  <c r="H436" i="2"/>
  <c r="H447" i="2"/>
  <c r="H511" i="2"/>
  <c r="H515" i="2"/>
  <c r="H559" i="2"/>
  <c r="H563" i="2"/>
  <c r="H265" i="2"/>
  <c r="H271" i="2"/>
  <c r="H288" i="2"/>
  <c r="H302" i="2"/>
  <c r="H323" i="2"/>
  <c r="H508" i="2"/>
  <c r="H567" i="2"/>
  <c r="H588" i="2"/>
  <c r="H358" i="2"/>
  <c r="H362" i="2"/>
  <c r="H402" i="2"/>
  <c r="H444" i="2"/>
  <c r="H523" i="2"/>
  <c r="H578" i="2"/>
  <c r="H212" i="2"/>
  <c r="H175" i="2"/>
  <c r="H183" i="2"/>
  <c r="H199" i="2"/>
  <c r="H207" i="2"/>
  <c r="H223" i="2"/>
  <c r="H231" i="2"/>
  <c r="H239" i="2"/>
  <c r="H197" i="2"/>
  <c r="H229" i="2"/>
  <c r="H237" i="2"/>
  <c r="H286" i="2"/>
  <c r="H498" i="2"/>
  <c r="H475" i="2"/>
  <c r="H473" i="2"/>
  <c r="H439" i="2"/>
  <c r="H535" i="2"/>
  <c r="H56" i="2"/>
  <c r="H64" i="2"/>
  <c r="H80" i="2"/>
  <c r="H176" i="2"/>
  <c r="H365" i="2"/>
  <c r="H500" i="2"/>
  <c r="H338" i="2"/>
  <c r="H43" i="2"/>
  <c r="H91" i="2"/>
  <c r="H107" i="2"/>
  <c r="H492" i="2"/>
  <c r="H355" i="2"/>
  <c r="H491" i="2"/>
  <c r="H579" i="2"/>
  <c r="H357" i="2"/>
  <c r="H443" i="2"/>
  <c r="H300" i="2"/>
  <c r="H84" i="2"/>
  <c r="H252" i="2"/>
  <c r="H188" i="2"/>
  <c r="H247" i="2"/>
  <c r="H167" i="2"/>
  <c r="H499" i="2"/>
  <c r="H116" i="2"/>
  <c r="H345" i="2"/>
  <c r="H30" i="2"/>
  <c r="H46" i="2"/>
  <c r="H62" i="2"/>
  <c r="H70" i="2"/>
  <c r="H94" i="2"/>
  <c r="H126" i="2"/>
  <c r="H166" i="2"/>
  <c r="H174" i="2"/>
  <c r="H190" i="2"/>
  <c r="H326" i="2"/>
  <c r="H334" i="2"/>
  <c r="H390" i="2"/>
  <c r="H434" i="2"/>
  <c r="H308" i="2"/>
  <c r="H71" i="2"/>
  <c r="H191" i="2"/>
  <c r="H87" i="2"/>
  <c r="H423" i="2"/>
  <c r="H543" i="2"/>
  <c r="H159" i="2"/>
  <c r="H388" i="2"/>
  <c r="H479" i="2"/>
  <c r="M111" i="1" l="1"/>
  <c r="M113" i="1"/>
  <c r="M107" i="1"/>
  <c r="M106" i="1"/>
  <c r="M115" i="1"/>
  <c r="M114" i="1"/>
  <c r="M105" i="1"/>
  <c r="M109" i="1"/>
  <c r="M110" i="1"/>
  <c r="M108" i="1"/>
  <c r="M104" i="1"/>
  <c r="M112" i="1"/>
  <c r="AI12" i="11"/>
  <c r="AG12" i="11" s="1"/>
  <c r="K12" i="11" s="1"/>
  <c r="Z9" i="11"/>
  <c r="AJ9" i="11" s="1"/>
  <c r="AI9" i="11" s="1"/>
  <c r="Z11" i="11"/>
  <c r="AJ11" i="11" s="1"/>
  <c r="AI11" i="11" s="1"/>
  <c r="AG11" i="11" s="1"/>
  <c r="K11" i="11" s="1"/>
  <c r="Q14" i="8"/>
  <c r="G92" i="7"/>
  <c r="M256" i="2"/>
  <c r="G256" i="2" s="1"/>
  <c r="G85" i="7"/>
  <c r="M49" i="2"/>
  <c r="G49" i="2" s="1"/>
  <c r="AH28" i="8"/>
  <c r="Q9" i="8"/>
  <c r="AF27" i="8" s="1"/>
  <c r="AH26" i="8"/>
  <c r="AH27" i="8"/>
  <c r="AH24" i="8"/>
  <c r="AH25" i="8"/>
  <c r="AG28" i="8"/>
  <c r="AG20" i="8"/>
  <c r="AG21" i="8"/>
  <c r="AG26" i="8"/>
  <c r="AG27" i="8"/>
  <c r="AG24" i="8"/>
  <c r="AG25" i="8"/>
  <c r="AG23" i="8"/>
  <c r="AG22" i="8"/>
  <c r="AJ14" i="8"/>
  <c r="AJ10" i="8"/>
  <c r="AJ12" i="8"/>
  <c r="AJ19" i="8"/>
  <c r="AJ13" i="8"/>
  <c r="AJ15" i="8"/>
  <c r="AJ11" i="8"/>
  <c r="AJ16" i="8"/>
  <c r="AJ9" i="8"/>
  <c r="AJ18" i="8"/>
  <c r="AJ17" i="8"/>
  <c r="AI15" i="8"/>
  <c r="AI10" i="8"/>
  <c r="AI16" i="8"/>
  <c r="AI13" i="8"/>
  <c r="AI9" i="8"/>
  <c r="AI11" i="8"/>
  <c r="AI14" i="8"/>
  <c r="AI12" i="8"/>
  <c r="AG17" i="8"/>
  <c r="AG11" i="8"/>
  <c r="AG19" i="8"/>
  <c r="AG9" i="8"/>
  <c r="AG15" i="8"/>
  <c r="AG12" i="8"/>
  <c r="AG16" i="8"/>
  <c r="AG18" i="8"/>
  <c r="AG14" i="8"/>
  <c r="AG13" i="8"/>
  <c r="AG8" i="8"/>
  <c r="AG10" i="8"/>
  <c r="N545" i="2"/>
  <c r="H545" i="2" s="1"/>
  <c r="N89" i="2"/>
  <c r="H89" i="2" s="1"/>
  <c r="N208" i="2"/>
  <c r="H208" i="2" s="1"/>
  <c r="M96" i="2"/>
  <c r="G96" i="2" s="1"/>
  <c r="N497" i="2"/>
  <c r="H497" i="2" s="1"/>
  <c r="N441" i="2"/>
  <c r="H441" i="2" s="1"/>
  <c r="N537" i="2"/>
  <c r="H537" i="2" s="1"/>
  <c r="N120" i="2"/>
  <c r="H120" i="2" s="1"/>
  <c r="M377" i="2"/>
  <c r="G377" i="2" s="1"/>
  <c r="N224" i="2"/>
  <c r="H224" i="2" s="1"/>
  <c r="N489" i="2"/>
  <c r="H489" i="2" s="1"/>
  <c r="N192" i="2"/>
  <c r="H192" i="2" s="1"/>
  <c r="N569" i="2"/>
  <c r="H569" i="2" s="1"/>
  <c r="N585" i="2"/>
  <c r="H585" i="2" s="1"/>
  <c r="N33" i="2"/>
  <c r="H33" i="2" s="1"/>
  <c r="G18" i="7"/>
  <c r="P3" i="5"/>
  <c r="R1" i="5" s="1"/>
  <c r="G1" i="5" s="1"/>
  <c r="M14" i="2"/>
  <c r="G14" i="2" s="1"/>
  <c r="G58" i="7"/>
  <c r="N100" i="7"/>
  <c r="N50" i="7"/>
  <c r="N84" i="7"/>
  <c r="G101" i="7"/>
  <c r="N48" i="7"/>
  <c r="G48" i="7"/>
  <c r="N72" i="7"/>
  <c r="G72" i="7"/>
  <c r="N49" i="7"/>
  <c r="G49" i="7"/>
  <c r="N28" i="7"/>
  <c r="G28" i="7"/>
  <c r="N17" i="7"/>
  <c r="G17" i="7"/>
  <c r="N21" i="7"/>
  <c r="G21" i="7"/>
  <c r="N13" i="7"/>
  <c r="G13" i="7"/>
  <c r="N53" i="7"/>
  <c r="G53" i="7"/>
  <c r="N36" i="7"/>
  <c r="G36" i="7"/>
  <c r="M89" i="2"/>
  <c r="G89" i="2" s="1"/>
  <c r="N52" i="7"/>
  <c r="G52" i="7"/>
  <c r="N25" i="7"/>
  <c r="G25" i="7"/>
  <c r="M545" i="2"/>
  <c r="G545" i="2" s="1"/>
  <c r="M192" i="2"/>
  <c r="G192" i="2" s="1"/>
  <c r="M208" i="2"/>
  <c r="G208" i="2" s="1"/>
  <c r="M489" i="2"/>
  <c r="G489" i="2" s="1"/>
  <c r="P3" i="3"/>
  <c r="R1" i="3" s="1"/>
  <c r="G1" i="3" s="1"/>
  <c r="N65" i="7"/>
  <c r="G65" i="7"/>
  <c r="N20" i="7"/>
  <c r="G20" i="7"/>
  <c r="N45" i="7"/>
  <c r="G45" i="7"/>
  <c r="N9" i="7"/>
  <c r="G9" i="7"/>
  <c r="N57" i="7"/>
  <c r="G57" i="7"/>
  <c r="N41" i="7"/>
  <c r="G41" i="7"/>
  <c r="N68" i="7"/>
  <c r="G68" i="7"/>
  <c r="M224" i="2"/>
  <c r="G224" i="2" s="1"/>
  <c r="N37" i="7"/>
  <c r="G37" i="7"/>
  <c r="N69" i="7"/>
  <c r="G69" i="7"/>
  <c r="Z3" i="7"/>
  <c r="AH2" i="7" s="1"/>
  <c r="AI3" i="7" s="1"/>
  <c r="AK1" i="7" s="1"/>
  <c r="G1" i="7" s="1"/>
  <c r="P3" i="4"/>
  <c r="Q2" i="4" s="1"/>
  <c r="O21" i="4" s="1"/>
  <c r="M73" i="2"/>
  <c r="G73" i="2" s="1"/>
  <c r="H73" i="2"/>
  <c r="M417" i="2"/>
  <c r="G417" i="2" s="1"/>
  <c r="M513" i="2"/>
  <c r="G513" i="2" s="1"/>
  <c r="H513" i="2"/>
  <c r="M561" i="2"/>
  <c r="G561" i="2" s="1"/>
  <c r="H561" i="2"/>
  <c r="H312" i="2"/>
  <c r="K3" i="2"/>
  <c r="G3" i="2" s="1"/>
  <c r="C45" i="1" s="1"/>
  <c r="C11" i="9" s="1"/>
  <c r="H377" i="2"/>
  <c r="M312" i="2"/>
  <c r="G312" i="2" s="1"/>
  <c r="M457" i="2"/>
  <c r="G457" i="2" s="1"/>
  <c r="M15" i="2"/>
  <c r="G15" i="2" s="1"/>
  <c r="H417" i="2"/>
  <c r="H353" i="2"/>
  <c r="M353" i="2"/>
  <c r="G353" i="2" s="1"/>
  <c r="M542" i="2"/>
  <c r="G542" i="2" s="1"/>
  <c r="H542" i="2"/>
  <c r="M393" i="2"/>
  <c r="G393" i="2" s="1"/>
  <c r="H393" i="2"/>
  <c r="M161" i="2"/>
  <c r="G161" i="2" s="1"/>
  <c r="H161" i="2"/>
  <c r="M549" i="2"/>
  <c r="G549" i="2" s="1"/>
  <c r="H549" i="2"/>
  <c r="M485" i="2"/>
  <c r="G485" i="2" s="1"/>
  <c r="H485" i="2"/>
  <c r="M421" i="2"/>
  <c r="G421" i="2" s="1"/>
  <c r="H421" i="2"/>
  <c r="M410" i="2"/>
  <c r="G410" i="2" s="1"/>
  <c r="H410" i="2"/>
  <c r="M558" i="2"/>
  <c r="G558" i="2" s="1"/>
  <c r="H558" i="2"/>
  <c r="M494" i="2"/>
  <c r="G494" i="2" s="1"/>
  <c r="H494" i="2"/>
  <c r="M598" i="2"/>
  <c r="G598" i="2" s="1"/>
  <c r="H598" i="2"/>
  <c r="M544" i="2"/>
  <c r="G544" i="2" s="1"/>
  <c r="H544" i="2"/>
  <c r="M496" i="2"/>
  <c r="G496" i="2" s="1"/>
  <c r="H496" i="2"/>
  <c r="M344" i="2"/>
  <c r="G344" i="2" s="1"/>
  <c r="H344" i="2"/>
  <c r="M367" i="2"/>
  <c r="G367" i="2" s="1"/>
  <c r="H367" i="2"/>
  <c r="M376" i="2"/>
  <c r="G376" i="2" s="1"/>
  <c r="H376" i="2"/>
  <c r="M400" i="2"/>
  <c r="G400" i="2" s="1"/>
  <c r="H400" i="2"/>
  <c r="M163" i="2"/>
  <c r="G163" i="2" s="1"/>
  <c r="H163" i="2"/>
  <c r="M169" i="2"/>
  <c r="G169" i="2" s="1"/>
  <c r="H169" i="2"/>
  <c r="M375" i="2"/>
  <c r="G375" i="2" s="1"/>
  <c r="H375" i="2"/>
  <c r="M222" i="2"/>
  <c r="G222" i="2" s="1"/>
  <c r="H222" i="2"/>
  <c r="M206" i="2"/>
  <c r="G206" i="2" s="1"/>
  <c r="H206" i="2"/>
  <c r="M203" i="2"/>
  <c r="G203" i="2" s="1"/>
  <c r="H203" i="2"/>
  <c r="M65" i="2"/>
  <c r="G65" i="2" s="1"/>
  <c r="H65" i="2"/>
  <c r="M125" i="2"/>
  <c r="G125" i="2" s="1"/>
  <c r="H125" i="2"/>
  <c r="M98" i="2"/>
  <c r="G98" i="2" s="1"/>
  <c r="H98" i="2"/>
  <c r="M74" i="2"/>
  <c r="G74" i="2" s="1"/>
  <c r="H74" i="2"/>
  <c r="M50" i="2"/>
  <c r="G50" i="2" s="1"/>
  <c r="H50" i="2"/>
  <c r="M26" i="2"/>
  <c r="G26" i="2" s="1"/>
  <c r="M311" i="2"/>
  <c r="G311" i="2" s="1"/>
  <c r="H311" i="2"/>
  <c r="M469" i="2"/>
  <c r="G469" i="2" s="1"/>
  <c r="H469" i="2"/>
  <c r="M134" i="2"/>
  <c r="G134" i="2" s="1"/>
  <c r="H134" i="2"/>
  <c r="M45" i="2"/>
  <c r="G45" i="2" s="1"/>
  <c r="H45" i="2"/>
  <c r="M605" i="2"/>
  <c r="G605" i="2" s="1"/>
  <c r="H605" i="2"/>
  <c r="M541" i="2"/>
  <c r="G541" i="2" s="1"/>
  <c r="H541" i="2"/>
  <c r="M477" i="2"/>
  <c r="G477" i="2" s="1"/>
  <c r="H477" i="2"/>
  <c r="M401" i="2"/>
  <c r="G401" i="2" s="1"/>
  <c r="H401" i="2"/>
  <c r="M550" i="2"/>
  <c r="G550" i="2" s="1"/>
  <c r="H550" i="2"/>
  <c r="M486" i="2"/>
  <c r="G486" i="2" s="1"/>
  <c r="H486" i="2"/>
  <c r="M601" i="2"/>
  <c r="G601" i="2" s="1"/>
  <c r="H601" i="2"/>
  <c r="M536" i="2"/>
  <c r="G536" i="2" s="1"/>
  <c r="H536" i="2"/>
  <c r="M488" i="2"/>
  <c r="G488" i="2" s="1"/>
  <c r="H488" i="2"/>
  <c r="M432" i="2"/>
  <c r="G432" i="2" s="1"/>
  <c r="H432" i="2"/>
  <c r="M352" i="2"/>
  <c r="G352" i="2" s="1"/>
  <c r="H352" i="2"/>
  <c r="M382" i="2"/>
  <c r="G382" i="2" s="1"/>
  <c r="H382" i="2"/>
  <c r="M270" i="2"/>
  <c r="G270" i="2" s="1"/>
  <c r="H270" i="2"/>
  <c r="M267" i="2"/>
  <c r="G267" i="2" s="1"/>
  <c r="H267" i="2"/>
  <c r="M165" i="2"/>
  <c r="G165" i="2" s="1"/>
  <c r="H165" i="2"/>
  <c r="M349" i="2"/>
  <c r="G349" i="2" s="1"/>
  <c r="H349" i="2"/>
  <c r="M383" i="2"/>
  <c r="G383" i="2" s="1"/>
  <c r="H383" i="2"/>
  <c r="M189" i="2"/>
  <c r="G189" i="2" s="1"/>
  <c r="H189" i="2"/>
  <c r="M41" i="2"/>
  <c r="G41" i="2" s="1"/>
  <c r="H41" i="2"/>
  <c r="M303" i="2"/>
  <c r="G303" i="2" s="1"/>
  <c r="H303" i="2"/>
  <c r="M21" i="2"/>
  <c r="G21" i="2" s="1"/>
  <c r="M422" i="2"/>
  <c r="G422" i="2" s="1"/>
  <c r="H422" i="2"/>
  <c r="M296" i="2"/>
  <c r="G296" i="2" s="1"/>
  <c r="H296" i="2"/>
  <c r="M398" i="2"/>
  <c r="G398" i="2" s="1"/>
  <c r="H398" i="2"/>
  <c r="M424" i="2"/>
  <c r="G424" i="2" s="1"/>
  <c r="H424" i="2"/>
  <c r="M359" i="2"/>
  <c r="G359" i="2" s="1"/>
  <c r="H359" i="2"/>
  <c r="M380" i="2"/>
  <c r="G380" i="2" s="1"/>
  <c r="H380" i="2"/>
  <c r="M93" i="2"/>
  <c r="G93" i="2" s="1"/>
  <c r="H93" i="2"/>
  <c r="M18" i="2"/>
  <c r="G18" i="2" s="1"/>
  <c r="M589" i="2"/>
  <c r="G589" i="2" s="1"/>
  <c r="H589" i="2"/>
  <c r="M525" i="2"/>
  <c r="G525" i="2" s="1"/>
  <c r="H525" i="2"/>
  <c r="M461" i="2"/>
  <c r="G461" i="2" s="1"/>
  <c r="H461" i="2"/>
  <c r="M394" i="2"/>
  <c r="G394" i="2" s="1"/>
  <c r="H394" i="2"/>
  <c r="M534" i="2"/>
  <c r="G534" i="2" s="1"/>
  <c r="H534" i="2"/>
  <c r="M470" i="2"/>
  <c r="G470" i="2" s="1"/>
  <c r="H470" i="2"/>
  <c r="M576" i="2"/>
  <c r="G576" i="2" s="1"/>
  <c r="H576" i="2"/>
  <c r="M528" i="2"/>
  <c r="G528" i="2" s="1"/>
  <c r="H528" i="2"/>
  <c r="M472" i="2"/>
  <c r="G472" i="2" s="1"/>
  <c r="H472" i="2"/>
  <c r="M416" i="2"/>
  <c r="G416" i="2" s="1"/>
  <c r="H416" i="2"/>
  <c r="M314" i="2"/>
  <c r="G314" i="2" s="1"/>
  <c r="H314" i="2"/>
  <c r="M592" i="2"/>
  <c r="G592" i="2" s="1"/>
  <c r="H592" i="2"/>
  <c r="M327" i="2"/>
  <c r="G327" i="2" s="1"/>
  <c r="H327" i="2"/>
  <c r="M335" i="2"/>
  <c r="G335" i="2" s="1"/>
  <c r="H335" i="2"/>
  <c r="M238" i="2"/>
  <c r="G238" i="2" s="1"/>
  <c r="H238" i="2"/>
  <c r="M235" i="2"/>
  <c r="G235" i="2" s="1"/>
  <c r="H235" i="2"/>
  <c r="M122" i="2"/>
  <c r="G122" i="2" s="1"/>
  <c r="H122" i="2"/>
  <c r="M351" i="2"/>
  <c r="G351" i="2" s="1"/>
  <c r="H351" i="2"/>
  <c r="M278" i="2"/>
  <c r="G278" i="2" s="1"/>
  <c r="H278" i="2"/>
  <c r="M121" i="2"/>
  <c r="G121" i="2" s="1"/>
  <c r="H121" i="2"/>
  <c r="M320" i="2"/>
  <c r="G320" i="2" s="1"/>
  <c r="H320" i="2"/>
  <c r="M131" i="2"/>
  <c r="G131" i="2" s="1"/>
  <c r="H131" i="2"/>
  <c r="M90" i="2"/>
  <c r="G90" i="2" s="1"/>
  <c r="H90" i="2"/>
  <c r="M66" i="2"/>
  <c r="G66" i="2" s="1"/>
  <c r="H66" i="2"/>
  <c r="M42" i="2"/>
  <c r="G42" i="2" s="1"/>
  <c r="H42" i="2"/>
  <c r="M13" i="2"/>
  <c r="G13" i="2" s="1"/>
  <c r="M178" i="2"/>
  <c r="G178" i="2" s="1"/>
  <c r="H178" i="2"/>
  <c r="M171" i="2"/>
  <c r="G171" i="2" s="1"/>
  <c r="H171" i="2"/>
  <c r="M343" i="2"/>
  <c r="G343" i="2" s="1"/>
  <c r="H343" i="2"/>
  <c r="M173" i="2"/>
  <c r="G173" i="2" s="1"/>
  <c r="H173" i="2"/>
  <c r="M581" i="2"/>
  <c r="G581" i="2" s="1"/>
  <c r="H581" i="2"/>
  <c r="M517" i="2"/>
  <c r="G517" i="2" s="1"/>
  <c r="H517" i="2"/>
  <c r="M453" i="2"/>
  <c r="G453" i="2" s="1"/>
  <c r="H453" i="2"/>
  <c r="M385" i="2"/>
  <c r="G385" i="2" s="1"/>
  <c r="H385" i="2"/>
  <c r="M526" i="2"/>
  <c r="G526" i="2" s="1"/>
  <c r="H526" i="2"/>
  <c r="M462" i="2"/>
  <c r="G462" i="2" s="1"/>
  <c r="H462" i="2"/>
  <c r="M568" i="2"/>
  <c r="G568" i="2" s="1"/>
  <c r="H568" i="2"/>
  <c r="M520" i="2"/>
  <c r="G520" i="2" s="1"/>
  <c r="H520" i="2"/>
  <c r="M464" i="2"/>
  <c r="G464" i="2" s="1"/>
  <c r="H464" i="2"/>
  <c r="M590" i="2"/>
  <c r="G590" i="2" s="1"/>
  <c r="H590" i="2"/>
  <c r="M282" i="2"/>
  <c r="G282" i="2" s="1"/>
  <c r="H282" i="2"/>
  <c r="M319" i="2"/>
  <c r="G319" i="2" s="1"/>
  <c r="H319" i="2"/>
  <c r="M198" i="2"/>
  <c r="G198" i="2" s="1"/>
  <c r="H198" i="2"/>
  <c r="M230" i="2"/>
  <c r="G230" i="2" s="1"/>
  <c r="H230" i="2"/>
  <c r="M114" i="2"/>
  <c r="G114" i="2" s="1"/>
  <c r="H114" i="2"/>
  <c r="M301" i="2"/>
  <c r="G301" i="2" s="1"/>
  <c r="H301" i="2"/>
  <c r="M251" i="2"/>
  <c r="G251" i="2" s="1"/>
  <c r="H251" i="2"/>
  <c r="M141" i="2"/>
  <c r="G141" i="2" s="1"/>
  <c r="H141" i="2"/>
  <c r="M113" i="2"/>
  <c r="G113" i="2" s="1"/>
  <c r="H113" i="2"/>
  <c r="M127" i="2"/>
  <c r="G127" i="2" s="1"/>
  <c r="H127" i="2"/>
  <c r="M85" i="2"/>
  <c r="G85" i="2" s="1"/>
  <c r="H85" i="2"/>
  <c r="M61" i="2"/>
  <c r="G61" i="2" s="1"/>
  <c r="H61" i="2"/>
  <c r="M37" i="2"/>
  <c r="G37" i="2" s="1"/>
  <c r="H37" i="2"/>
  <c r="M597" i="2"/>
  <c r="G597" i="2" s="1"/>
  <c r="H597" i="2"/>
  <c r="M478" i="2"/>
  <c r="G478" i="2" s="1"/>
  <c r="H478" i="2"/>
  <c r="M322" i="2"/>
  <c r="G322" i="2" s="1"/>
  <c r="H322" i="2"/>
  <c r="M243" i="2"/>
  <c r="G243" i="2" s="1"/>
  <c r="H243" i="2"/>
  <c r="M293" i="2"/>
  <c r="G293" i="2" s="1"/>
  <c r="H293" i="2"/>
  <c r="M69" i="2"/>
  <c r="G69" i="2" s="1"/>
  <c r="H69" i="2"/>
  <c r="M194" i="2"/>
  <c r="G194" i="2" s="1"/>
  <c r="H194" i="2"/>
  <c r="M573" i="2"/>
  <c r="G573" i="2" s="1"/>
  <c r="H573" i="2"/>
  <c r="M509" i="2"/>
  <c r="G509" i="2" s="1"/>
  <c r="H509" i="2"/>
  <c r="M445" i="2"/>
  <c r="G445" i="2" s="1"/>
  <c r="H445" i="2"/>
  <c r="M582" i="2"/>
  <c r="G582" i="2" s="1"/>
  <c r="H582" i="2"/>
  <c r="M518" i="2"/>
  <c r="G518" i="2" s="1"/>
  <c r="H518" i="2"/>
  <c r="M407" i="2"/>
  <c r="G407" i="2" s="1"/>
  <c r="H407" i="2"/>
  <c r="M512" i="2"/>
  <c r="G512" i="2" s="1"/>
  <c r="H512" i="2"/>
  <c r="M456" i="2"/>
  <c r="G456" i="2" s="1"/>
  <c r="H456" i="2"/>
  <c r="M438" i="2"/>
  <c r="G438" i="2" s="1"/>
  <c r="H438" i="2"/>
  <c r="M446" i="2"/>
  <c r="G446" i="2" s="1"/>
  <c r="H446" i="2"/>
  <c r="M281" i="2"/>
  <c r="G281" i="2" s="1"/>
  <c r="H281" i="2"/>
  <c r="M306" i="2"/>
  <c r="G306" i="2" s="1"/>
  <c r="H306" i="2"/>
  <c r="M157" i="2"/>
  <c r="G157" i="2" s="1"/>
  <c r="H157" i="2"/>
  <c r="M195" i="2"/>
  <c r="G195" i="2" s="1"/>
  <c r="H195" i="2"/>
  <c r="M259" i="2"/>
  <c r="G259" i="2" s="1"/>
  <c r="H259" i="2"/>
  <c r="M246" i="2"/>
  <c r="G246" i="2" s="1"/>
  <c r="H246" i="2"/>
  <c r="M105" i="2"/>
  <c r="G105" i="2" s="1"/>
  <c r="H105" i="2"/>
  <c r="M179" i="2"/>
  <c r="G179" i="2" s="1"/>
  <c r="H179" i="2"/>
  <c r="M109" i="2"/>
  <c r="G109" i="2" s="1"/>
  <c r="H109" i="2"/>
  <c r="M82" i="2"/>
  <c r="G82" i="2" s="1"/>
  <c r="H82" i="2"/>
  <c r="M58" i="2"/>
  <c r="G58" i="2" s="1"/>
  <c r="H58" i="2"/>
  <c r="M34" i="2"/>
  <c r="G34" i="2" s="1"/>
  <c r="H34" i="2"/>
  <c r="M133" i="2"/>
  <c r="G133" i="2" s="1"/>
  <c r="H133" i="2"/>
  <c r="M117" i="2"/>
  <c r="G117" i="2" s="1"/>
  <c r="H117" i="2"/>
  <c r="M162" i="2"/>
  <c r="G162" i="2" s="1"/>
  <c r="H162" i="2"/>
  <c r="M533" i="2"/>
  <c r="G533" i="2" s="1"/>
  <c r="H533" i="2"/>
  <c r="M584" i="2"/>
  <c r="G584" i="2" s="1"/>
  <c r="H584" i="2"/>
  <c r="M262" i="2"/>
  <c r="G262" i="2" s="1"/>
  <c r="H262" i="2"/>
  <c r="M158" i="2"/>
  <c r="G158" i="2" s="1"/>
  <c r="H158" i="2"/>
  <c r="M187" i="2"/>
  <c r="G187" i="2" s="1"/>
  <c r="H187" i="2"/>
  <c r="M565" i="2"/>
  <c r="G565" i="2" s="1"/>
  <c r="H565" i="2"/>
  <c r="M501" i="2"/>
  <c r="G501" i="2" s="1"/>
  <c r="H501" i="2"/>
  <c r="M437" i="2"/>
  <c r="G437" i="2" s="1"/>
  <c r="H437" i="2"/>
  <c r="M600" i="2"/>
  <c r="G600" i="2" s="1"/>
  <c r="H600" i="2"/>
  <c r="M574" i="2"/>
  <c r="G574" i="2" s="1"/>
  <c r="H574" i="2"/>
  <c r="M510" i="2"/>
  <c r="G510" i="2" s="1"/>
  <c r="H510" i="2"/>
  <c r="M560" i="2"/>
  <c r="G560" i="2" s="1"/>
  <c r="H560" i="2"/>
  <c r="M504" i="2"/>
  <c r="G504" i="2" s="1"/>
  <c r="H504" i="2"/>
  <c r="M448" i="2"/>
  <c r="G448" i="2" s="1"/>
  <c r="H448" i="2"/>
  <c r="M392" i="2"/>
  <c r="G392" i="2" s="1"/>
  <c r="H392" i="2"/>
  <c r="M399" i="2"/>
  <c r="G399" i="2" s="1"/>
  <c r="H399" i="2"/>
  <c r="M414" i="2"/>
  <c r="G414" i="2" s="1"/>
  <c r="H414" i="2"/>
  <c r="M430" i="2"/>
  <c r="G430" i="2" s="1"/>
  <c r="H430" i="2"/>
  <c r="M360" i="2"/>
  <c r="G360" i="2" s="1"/>
  <c r="H360" i="2"/>
  <c r="M287" i="2"/>
  <c r="G287" i="2" s="1"/>
  <c r="H287" i="2"/>
  <c r="M185" i="2"/>
  <c r="G185" i="2" s="1"/>
  <c r="H185" i="2"/>
  <c r="M336" i="2"/>
  <c r="G336" i="2" s="1"/>
  <c r="H336" i="2"/>
  <c r="M211" i="2"/>
  <c r="G211" i="2" s="1"/>
  <c r="H211" i="2"/>
  <c r="M328" i="2"/>
  <c r="G328" i="2" s="1"/>
  <c r="H328" i="2"/>
  <c r="M97" i="2"/>
  <c r="G97" i="2" s="1"/>
  <c r="H97" i="2"/>
  <c r="M10" i="2"/>
  <c r="G10" i="2" s="1"/>
  <c r="M106" i="2"/>
  <c r="G106" i="2" s="1"/>
  <c r="H106" i="2"/>
  <c r="M454" i="2"/>
  <c r="G454" i="2" s="1"/>
  <c r="H454" i="2"/>
  <c r="M219" i="2"/>
  <c r="G219" i="2" s="1"/>
  <c r="H219" i="2"/>
  <c r="M408" i="2"/>
  <c r="G408" i="2" s="1"/>
  <c r="H408" i="2"/>
  <c r="M480" i="2"/>
  <c r="G480" i="2" s="1"/>
  <c r="H480" i="2"/>
  <c r="M25" i="2"/>
  <c r="G25" i="2" s="1"/>
  <c r="M557" i="2"/>
  <c r="G557" i="2" s="1"/>
  <c r="H557" i="2"/>
  <c r="M493" i="2"/>
  <c r="G493" i="2" s="1"/>
  <c r="H493" i="2"/>
  <c r="M429" i="2"/>
  <c r="G429" i="2" s="1"/>
  <c r="H429" i="2"/>
  <c r="M566" i="2"/>
  <c r="G566" i="2" s="1"/>
  <c r="H566" i="2"/>
  <c r="M502" i="2"/>
  <c r="G502" i="2" s="1"/>
  <c r="H502" i="2"/>
  <c r="M391" i="2"/>
  <c r="G391" i="2" s="1"/>
  <c r="H391" i="2"/>
  <c r="M552" i="2"/>
  <c r="G552" i="2" s="1"/>
  <c r="H552" i="2"/>
  <c r="M440" i="2"/>
  <c r="G440" i="2" s="1"/>
  <c r="H440" i="2"/>
  <c r="M368" i="2"/>
  <c r="G368" i="2" s="1"/>
  <c r="H368" i="2"/>
  <c r="M384" i="2"/>
  <c r="G384" i="2" s="1"/>
  <c r="H384" i="2"/>
  <c r="M409" i="2"/>
  <c r="G409" i="2" s="1"/>
  <c r="H409" i="2"/>
  <c r="M275" i="2"/>
  <c r="G275" i="2" s="1"/>
  <c r="H275" i="2"/>
  <c r="M181" i="2"/>
  <c r="G181" i="2" s="1"/>
  <c r="H181" i="2"/>
  <c r="M254" i="2"/>
  <c r="G254" i="2" s="1"/>
  <c r="H254" i="2"/>
  <c r="M227" i="2"/>
  <c r="G227" i="2" s="1"/>
  <c r="H227" i="2"/>
  <c r="M295" i="2"/>
  <c r="G295" i="2" s="1"/>
  <c r="H295" i="2"/>
  <c r="M81" i="2"/>
  <c r="G81" i="2" s="1"/>
  <c r="H81" i="2"/>
  <c r="M101" i="2"/>
  <c r="G101" i="2" s="1"/>
  <c r="H101" i="2"/>
  <c r="M77" i="2"/>
  <c r="G77" i="2" s="1"/>
  <c r="H77" i="2"/>
  <c r="M53" i="2"/>
  <c r="G53" i="2" s="1"/>
  <c r="H53" i="2"/>
  <c r="M29" i="2"/>
  <c r="G29" i="2" s="1"/>
  <c r="H29" i="2"/>
  <c r="M129" i="2"/>
  <c r="G129" i="2" s="1"/>
  <c r="H129" i="2"/>
  <c r="M214" i="2"/>
  <c r="G214" i="2" s="1"/>
  <c r="H214" i="2"/>
  <c r="M304" i="2"/>
  <c r="G304" i="2" s="1"/>
  <c r="H304" i="2"/>
  <c r="M9" i="2"/>
  <c r="G9" i="2" s="1"/>
  <c r="O13" i="11" l="1"/>
  <c r="W13" i="11" s="1"/>
  <c r="T13" i="11" s="1"/>
  <c r="V13" i="11"/>
  <c r="V15" i="11"/>
  <c r="O15" i="11"/>
  <c r="W15" i="11" s="1"/>
  <c r="T15" i="11" s="1"/>
  <c r="U15" i="11" s="1"/>
  <c r="Z18" i="11" s="1"/>
  <c r="AJ18" i="11" s="1"/>
  <c r="O14" i="11"/>
  <c r="W14" i="11" s="1"/>
  <c r="T14" i="11" s="1"/>
  <c r="V14" i="11"/>
  <c r="O10" i="11"/>
  <c r="W10" i="11" s="1"/>
  <c r="T10" i="11" s="1"/>
  <c r="V10" i="11"/>
  <c r="O9" i="11"/>
  <c r="W9" i="11" s="1"/>
  <c r="T9" i="11" s="1"/>
  <c r="U9" i="11" s="1"/>
  <c r="Z12" i="11" s="1"/>
  <c r="AJ12" i="11" s="1"/>
  <c r="V9" i="11"/>
  <c r="O11" i="11"/>
  <c r="W11" i="11" s="1"/>
  <c r="T11" i="11" s="1"/>
  <c r="U11" i="11" s="1"/>
  <c r="V11" i="11"/>
  <c r="O12" i="11"/>
  <c r="W12" i="11" s="1"/>
  <c r="T12" i="11" s="1"/>
  <c r="U12" i="11" s="1"/>
  <c r="V12" i="11"/>
  <c r="AG9" i="11"/>
  <c r="K9" i="11" s="1"/>
  <c r="S23" i="11" s="1"/>
  <c r="T23" i="11" s="1"/>
  <c r="C6" i="11" s="1"/>
  <c r="E49" i="1" s="1"/>
  <c r="AF24" i="8"/>
  <c r="AF25" i="8"/>
  <c r="AF21" i="8"/>
  <c r="AF20" i="8"/>
  <c r="AF23" i="8"/>
  <c r="AF22" i="8"/>
  <c r="AF26" i="8"/>
  <c r="AF28" i="8"/>
  <c r="Q2" i="3"/>
  <c r="O22" i="3" s="1"/>
  <c r="N22" i="3" s="1"/>
  <c r="H22" i="3" s="1"/>
  <c r="Q2" i="5"/>
  <c r="O22" i="5" s="1"/>
  <c r="O19" i="4"/>
  <c r="O20" i="4"/>
  <c r="O6" i="4"/>
  <c r="N6" i="4" s="1"/>
  <c r="H6" i="4" s="1"/>
  <c r="O18" i="4"/>
  <c r="N18" i="4" s="1"/>
  <c r="H18" i="4" s="1"/>
  <c r="O17" i="4"/>
  <c r="N17" i="4" s="1"/>
  <c r="H17" i="4" s="1"/>
  <c r="O16" i="4"/>
  <c r="N16" i="4" s="1"/>
  <c r="H16" i="4" s="1"/>
  <c r="O15" i="4"/>
  <c r="N15" i="4" s="1"/>
  <c r="H15" i="4" s="1"/>
  <c r="O14" i="4"/>
  <c r="N14" i="4" s="1"/>
  <c r="H14" i="4" s="1"/>
  <c r="O13" i="4"/>
  <c r="N13" i="4" s="1"/>
  <c r="H13" i="4" s="1"/>
  <c r="O12" i="4"/>
  <c r="N12" i="4" s="1"/>
  <c r="H12" i="4" s="1"/>
  <c r="O11" i="4"/>
  <c r="N11" i="4" s="1"/>
  <c r="H11" i="4" s="1"/>
  <c r="O10" i="4"/>
  <c r="N10" i="4" s="1"/>
  <c r="H10" i="4" s="1"/>
  <c r="O9" i="4"/>
  <c r="N9" i="4" s="1"/>
  <c r="H9" i="4" s="1"/>
  <c r="O20" i="3"/>
  <c r="N20" i="3" s="1"/>
  <c r="H20" i="3" s="1"/>
  <c r="O21" i="3"/>
  <c r="N21" i="3" s="1"/>
  <c r="H21" i="3" s="1"/>
  <c r="O15" i="3"/>
  <c r="N15" i="3" s="1"/>
  <c r="H15" i="3" s="1"/>
  <c r="O19" i="3"/>
  <c r="N19" i="3" s="1"/>
  <c r="H19" i="3" s="1"/>
  <c r="O18" i="3"/>
  <c r="N18" i="3" s="1"/>
  <c r="H18" i="3" s="1"/>
  <c r="O17" i="3"/>
  <c r="N17" i="3" s="1"/>
  <c r="H17" i="3" s="1"/>
  <c r="O16" i="3"/>
  <c r="N16" i="3" s="1"/>
  <c r="H16" i="3" s="1"/>
  <c r="AJ2" i="7"/>
  <c r="O7" i="4"/>
  <c r="N7" i="4" s="1"/>
  <c r="H7" i="4" s="1"/>
  <c r="O8" i="4"/>
  <c r="N8" i="4" s="1"/>
  <c r="H8" i="4" s="1"/>
  <c r="R1" i="4"/>
  <c r="G1" i="4" s="1"/>
  <c r="O14" i="3" l="1"/>
  <c r="N14" i="3" s="1"/>
  <c r="H14" i="3" s="1"/>
  <c r="O12" i="3"/>
  <c r="N12" i="3" s="1"/>
  <c r="H12" i="3" s="1"/>
  <c r="O11" i="3"/>
  <c r="N11" i="3" s="1"/>
  <c r="H11" i="3" s="1"/>
  <c r="O10" i="3"/>
  <c r="N10" i="3" s="1"/>
  <c r="H10" i="3" s="1"/>
  <c r="O13" i="3"/>
  <c r="N13" i="3" s="1"/>
  <c r="H13" i="3" s="1"/>
  <c r="O9" i="3"/>
  <c r="N9" i="3" s="1"/>
  <c r="H9" i="3" s="1"/>
  <c r="O6" i="3"/>
  <c r="N6" i="3" s="1"/>
  <c r="H6" i="3" s="1"/>
  <c r="O8" i="3"/>
  <c r="N8" i="3" s="1"/>
  <c r="H8" i="3" s="1"/>
  <c r="O7" i="3"/>
  <c r="N7" i="3" s="1"/>
  <c r="H7" i="3" s="1"/>
  <c r="AJ24" i="7"/>
  <c r="AJ25" i="7"/>
  <c r="AJ22" i="7"/>
  <c r="AI22" i="7" s="1"/>
  <c r="O22" i="7" s="1"/>
  <c r="AJ23" i="7"/>
  <c r="AI23" i="7" s="1"/>
  <c r="O23" i="7" s="1"/>
  <c r="AJ20" i="7"/>
  <c r="AI20" i="7" s="1"/>
  <c r="O20" i="7" s="1"/>
  <c r="AJ21" i="7"/>
  <c r="AI21" i="7" s="1"/>
  <c r="O21" i="7" s="1"/>
  <c r="AJ18" i="7"/>
  <c r="AI18" i="7" s="1"/>
  <c r="O18" i="7" s="1"/>
  <c r="AJ19" i="7"/>
  <c r="AI19" i="7" s="1"/>
  <c r="O19" i="7" s="1"/>
  <c r="AJ16" i="7"/>
  <c r="AI16" i="7" s="1"/>
  <c r="O16" i="7" s="1"/>
  <c r="AJ17" i="7"/>
  <c r="AI17" i="7" s="1"/>
  <c r="O17" i="7" s="1"/>
  <c r="AJ14" i="7"/>
  <c r="AI14" i="7" s="1"/>
  <c r="O14" i="7" s="1"/>
  <c r="AJ15" i="7"/>
  <c r="AI15" i="7" s="1"/>
  <c r="O15" i="7" s="1"/>
  <c r="AJ12" i="7"/>
  <c r="AI12" i="7" s="1"/>
  <c r="O12" i="7" s="1"/>
  <c r="AJ13" i="7"/>
  <c r="AI13" i="7" s="1"/>
  <c r="O13" i="7" s="1"/>
  <c r="AJ10" i="7"/>
  <c r="AI10" i="7" s="1"/>
  <c r="O10" i="7" s="1"/>
  <c r="AJ11" i="7"/>
  <c r="AI11" i="7" s="1"/>
  <c r="O11" i="7" s="1"/>
  <c r="AJ8" i="7"/>
  <c r="AI8" i="7" s="1"/>
  <c r="O8" i="7" s="1"/>
  <c r="AJ9" i="7"/>
  <c r="AI9" i="7" s="1"/>
  <c r="O9" i="7" s="1"/>
  <c r="AH21" i="7"/>
  <c r="AJ7" i="7"/>
  <c r="AI7" i="7" s="1"/>
  <c r="O7" i="7" s="1"/>
  <c r="AJ6" i="7"/>
  <c r="AI6" i="7" s="1"/>
  <c r="O6" i="7" s="1"/>
  <c r="AH19" i="7"/>
  <c r="AG19" i="7" s="1"/>
  <c r="H19" i="7" s="1"/>
  <c r="AH20" i="7"/>
  <c r="AG20" i="7" s="1"/>
  <c r="H20" i="7" s="1"/>
  <c r="AH16" i="7"/>
  <c r="AH18" i="7"/>
  <c r="AG18" i="7" s="1"/>
  <c r="H18" i="7" s="1"/>
  <c r="AH17" i="7"/>
  <c r="AH13" i="7"/>
  <c r="AH14" i="7"/>
  <c r="AH10" i="7"/>
  <c r="AH12" i="7"/>
  <c r="AH11" i="7"/>
  <c r="AH8" i="7"/>
  <c r="AH9" i="7"/>
  <c r="AH15" i="7"/>
  <c r="AH7" i="7"/>
  <c r="AH6" i="7"/>
  <c r="AG6" i="7" s="1"/>
  <c r="H6" i="7" s="1"/>
  <c r="O20" i="5"/>
  <c r="O21" i="5"/>
  <c r="O18" i="5"/>
  <c r="N18" i="5" s="1"/>
  <c r="H18" i="5" s="1"/>
  <c r="O19" i="5"/>
  <c r="O16" i="5"/>
  <c r="N16" i="5" s="1"/>
  <c r="H16" i="5" s="1"/>
  <c r="O17" i="5"/>
  <c r="N17" i="5" s="1"/>
  <c r="H17" i="5" s="1"/>
  <c r="O14" i="5"/>
  <c r="N14" i="5" s="1"/>
  <c r="H14" i="5" s="1"/>
  <c r="O15" i="5"/>
  <c r="N15" i="5" s="1"/>
  <c r="H15" i="5" s="1"/>
  <c r="O12" i="5"/>
  <c r="N12" i="5" s="1"/>
  <c r="H12" i="5" s="1"/>
  <c r="O13" i="5"/>
  <c r="N13" i="5" s="1"/>
  <c r="H13" i="5" s="1"/>
  <c r="O10" i="5"/>
  <c r="N10" i="5" s="1"/>
  <c r="H10" i="5" s="1"/>
  <c r="O11" i="5"/>
  <c r="N11" i="5" s="1"/>
  <c r="H11" i="5" s="1"/>
  <c r="O8" i="5"/>
  <c r="N8" i="5" s="1"/>
  <c r="H8" i="5" s="1"/>
  <c r="O9" i="5"/>
  <c r="N9" i="5" s="1"/>
  <c r="H9" i="5" s="1"/>
  <c r="O7" i="5"/>
  <c r="N7" i="5" s="1"/>
  <c r="H7" i="5" s="1"/>
  <c r="O6" i="5"/>
  <c r="N6" i="5" s="1"/>
  <c r="H6" i="5" s="1"/>
  <c r="C3" i="4"/>
  <c r="E50" i="1" s="1"/>
  <c r="M3" i="2"/>
  <c r="O2" i="2" s="1"/>
  <c r="C3" i="3" l="1"/>
  <c r="E48" i="1" s="1"/>
  <c r="AG17" i="7"/>
  <c r="H17" i="7" s="1"/>
  <c r="AG16" i="7"/>
  <c r="H16" i="7" s="1"/>
  <c r="AG15" i="7"/>
  <c r="H15" i="7" s="1"/>
  <c r="AG14" i="7"/>
  <c r="H14" i="7" s="1"/>
  <c r="AG13" i="7"/>
  <c r="H13" i="7" s="1"/>
  <c r="AG12" i="7"/>
  <c r="H12" i="7" s="1"/>
  <c r="AG11" i="7"/>
  <c r="H11" i="7" s="1"/>
  <c r="AG10" i="7"/>
  <c r="H10" i="7" s="1"/>
  <c r="AG9" i="7"/>
  <c r="H9" i="7" s="1"/>
  <c r="AG8" i="7"/>
  <c r="H8" i="7" s="1"/>
  <c r="AG7" i="7"/>
  <c r="H7" i="7" s="1"/>
  <c r="C3" i="5"/>
  <c r="E51" i="1" s="1"/>
  <c r="P3" i="2"/>
  <c r="R1" i="2" s="1"/>
  <c r="C3" i="7" l="1"/>
  <c r="E47" i="1" s="1"/>
  <c r="Q2" i="2"/>
  <c r="G1" i="2"/>
  <c r="O592" i="2" l="1"/>
  <c r="O567" i="2"/>
  <c r="O25" i="2"/>
  <c r="N25" i="2" s="1"/>
  <c r="H25" i="2" s="1"/>
  <c r="O26" i="2"/>
  <c r="N26" i="2" s="1"/>
  <c r="H26" i="2" s="1"/>
  <c r="O23" i="2"/>
  <c r="N23" i="2" s="1"/>
  <c r="H23" i="2" s="1"/>
  <c r="O24" i="2"/>
  <c r="N24" i="2" s="1"/>
  <c r="H24" i="2" s="1"/>
  <c r="O21" i="2"/>
  <c r="N21" i="2" s="1"/>
  <c r="H21" i="2" s="1"/>
  <c r="O22" i="2"/>
  <c r="N22" i="2" s="1"/>
  <c r="H22" i="2" s="1"/>
  <c r="O19" i="2"/>
  <c r="N19" i="2" s="1"/>
  <c r="H19" i="2" s="1"/>
  <c r="O20" i="2"/>
  <c r="N20" i="2" s="1"/>
  <c r="H20" i="2" s="1"/>
  <c r="O16" i="2"/>
  <c r="N16" i="2" s="1"/>
  <c r="H16" i="2" s="1"/>
  <c r="O18" i="2"/>
  <c r="N18" i="2" s="1"/>
  <c r="H18" i="2" s="1"/>
  <c r="O11" i="2"/>
  <c r="O10" i="2"/>
  <c r="O17" i="2"/>
  <c r="O9" i="2"/>
  <c r="O8" i="2"/>
  <c r="O15" i="2"/>
  <c r="O7" i="2"/>
  <c r="O14" i="2"/>
  <c r="O13" i="2"/>
  <c r="O12" i="2"/>
  <c r="O6" i="2"/>
  <c r="N6" i="2" s="1"/>
  <c r="H6" i="2" s="1"/>
  <c r="N17" i="2" l="1"/>
  <c r="H17" i="2" s="1"/>
  <c r="N15" i="2"/>
  <c r="H15" i="2" s="1"/>
  <c r="N14" i="2"/>
  <c r="H14" i="2" s="1"/>
  <c r="N13" i="2"/>
  <c r="H13" i="2" s="1"/>
  <c r="N12" i="2"/>
  <c r="H12" i="2" s="1"/>
  <c r="N11" i="2"/>
  <c r="H11" i="2" s="1"/>
  <c r="N10" i="2"/>
  <c r="H10" i="2" s="1"/>
  <c r="N9" i="2"/>
  <c r="H9" i="2" s="1"/>
  <c r="N8" i="2"/>
  <c r="H8" i="2" s="1"/>
  <c r="N7" i="2"/>
  <c r="H7" i="2" s="1"/>
  <c r="C3" i="2" l="1"/>
  <c r="E45" i="1" s="1"/>
  <c r="AK13" i="8"/>
  <c r="AK12" i="8"/>
  <c r="E11" i="9" l="1"/>
  <c r="AK19" i="8"/>
  <c r="AK15" i="8"/>
  <c r="AK16" i="8"/>
  <c r="AK18" i="8"/>
  <c r="AK14" i="8"/>
  <c r="AK17" i="8"/>
  <c r="AK10" i="8"/>
  <c r="AK11" i="8"/>
  <c r="AK9" i="8"/>
  <c r="R8" i="8"/>
  <c r="V8" i="8" s="1"/>
  <c r="AC8" i="8" l="1"/>
  <c r="AA8" i="8"/>
  <c r="AB8" i="8"/>
  <c r="AD8" i="8" s="1"/>
  <c r="S8" i="8" s="1"/>
  <c r="Q8" i="8" s="1"/>
  <c r="AK8" i="8" s="1"/>
  <c r="AF12" i="8"/>
  <c r="AF14" i="8"/>
  <c r="AF19" i="8"/>
  <c r="AF18" i="8"/>
  <c r="AF9" i="8"/>
  <c r="AF10" i="8"/>
  <c r="AF8" i="8"/>
  <c r="AF16" i="8"/>
  <c r="AF15" i="8"/>
  <c r="AF11" i="8"/>
  <c r="AF13" i="8"/>
  <c r="AF17" i="8"/>
  <c r="AI8" i="8" l="1"/>
  <c r="AJ8" i="8"/>
  <c r="AH21" i="8"/>
  <c r="AH13" i="8"/>
  <c r="AH18" i="8"/>
  <c r="AH10" i="8"/>
  <c r="AH19" i="8"/>
  <c r="AH11" i="8"/>
  <c r="AH16" i="8"/>
  <c r="AH8" i="8"/>
  <c r="AH20" i="8"/>
  <c r="AH17" i="8"/>
  <c r="AH9" i="8"/>
  <c r="AH12" i="8"/>
  <c r="AH22" i="8"/>
  <c r="AH14" i="8"/>
  <c r="AH23" i="8"/>
  <c r="AH15" i="8"/>
  <c r="K8" i="8" l="1"/>
  <c r="C5" i="8" s="1"/>
  <c r="E46" i="1" s="1"/>
  <c r="E53" i="1" s="1"/>
  <c r="E12" i="9" l="1"/>
</calcChain>
</file>

<file path=xl/sharedStrings.xml><?xml version="1.0" encoding="utf-8"?>
<sst xmlns="http://schemas.openxmlformats.org/spreadsheetml/2006/main" count="3212" uniqueCount="2289">
  <si>
    <t>Samples for Analyses:  Soil</t>
  </si>
  <si>
    <t xml:space="preserve">Sample ID-Client </t>
  </si>
  <si>
    <t>Series Number</t>
  </si>
  <si>
    <t>Marked on Samples</t>
  </si>
  <si>
    <t>Test Suite</t>
  </si>
  <si>
    <t>Lab use only</t>
  </si>
  <si>
    <t>Required Field</t>
  </si>
  <si>
    <t>All samples must be listed individually.</t>
  </si>
  <si>
    <t>status</t>
  </si>
  <si>
    <t>Cost</t>
  </si>
  <si>
    <t>Sample</t>
  </si>
  <si>
    <t>Sum of soil fees:</t>
  </si>
  <si>
    <t xml:space="preserve"> </t>
  </si>
  <si>
    <t>Valid Sample</t>
  </si>
  <si>
    <t>Not Valid</t>
  </si>
  <si>
    <t>SUITE</t>
  </si>
  <si>
    <t xml:space="preserve">VALID </t>
  </si>
  <si>
    <t>VALID</t>
  </si>
  <si>
    <t>id</t>
  </si>
  <si>
    <t>PRICING</t>
  </si>
  <si>
    <t>STATUS</t>
  </si>
  <si>
    <t>Soil, Water and Forage Testing Laboratory</t>
  </si>
  <si>
    <t>Department of Soil and Crop Sciences</t>
  </si>
  <si>
    <t>soiltesting@ag.tamu.edu</t>
  </si>
  <si>
    <t>Samples for Analyses:  Plant/Forage</t>
  </si>
  <si>
    <t>Sum of water fees:</t>
  </si>
  <si>
    <t>Sum of Biosolid fees:</t>
  </si>
  <si>
    <t>Samples for Analyses:  Water</t>
  </si>
  <si>
    <t>Biosolid samples entered:</t>
  </si>
  <si>
    <t>Water samples entered:</t>
  </si>
  <si>
    <t>Plant/Forage samples entered:</t>
  </si>
  <si>
    <t>Soil samples entered:</t>
  </si>
  <si>
    <t>Sample Type</t>
  </si>
  <si>
    <t>Address:</t>
  </si>
  <si>
    <t>City:</t>
  </si>
  <si>
    <t>State:</t>
  </si>
  <si>
    <t>Zipcode:</t>
  </si>
  <si>
    <t>Email Address:</t>
  </si>
  <si>
    <t>Test suite</t>
  </si>
  <si>
    <t>soil</t>
  </si>
  <si>
    <t>soil vol</t>
  </si>
  <si>
    <t>soil agrilife</t>
  </si>
  <si>
    <t>soil TAMUS</t>
  </si>
  <si>
    <t>Plant</t>
  </si>
  <si>
    <t>plant vol</t>
  </si>
  <si>
    <t>Plant agrilife</t>
  </si>
  <si>
    <t>plant TAMUS</t>
  </si>
  <si>
    <t>Biosolid</t>
  </si>
  <si>
    <t>Biosolid vol</t>
  </si>
  <si>
    <t>Biosolid agrilife</t>
  </si>
  <si>
    <t>biosolid TAMUS</t>
  </si>
  <si>
    <t>Water</t>
  </si>
  <si>
    <t>water vol</t>
  </si>
  <si>
    <t>water agrilife</t>
  </si>
  <si>
    <t>water TAMUS</t>
  </si>
  <si>
    <t>Crop/yield goal</t>
  </si>
  <si>
    <t>Area Represented</t>
  </si>
  <si>
    <t>acres</t>
  </si>
  <si>
    <t>Agrilife and TAMUS Access Code:</t>
  </si>
  <si>
    <t xml:space="preserve">For pricing access code, email laboratory with faculty title, department and project information.   </t>
  </si>
  <si>
    <t>3) The price per sample will appear upon completion of each rows required data.</t>
  </si>
  <si>
    <t>2) All required data blanks must be filled before a sample is considered properly entered and valid.</t>
  </si>
  <si>
    <t xml:space="preserve">4) Testing Suite options and Pricing is located at the base of this sheet. </t>
  </si>
  <si>
    <t>Customer Information</t>
  </si>
  <si>
    <t>Name:</t>
  </si>
  <si>
    <t xml:space="preserve">Client Name: </t>
  </si>
  <si>
    <t>6) All results will be returned via email.</t>
  </si>
  <si>
    <t>7) All AgriLife and TAMUS clientele must make payment via Aggie Marketplace prior to sample delivery.</t>
  </si>
  <si>
    <t xml:space="preserve">Payment information:  </t>
  </si>
  <si>
    <t>Amont of check $</t>
  </si>
  <si>
    <t>Extension of Credit-Ipayments Invoice, AG-257 on file with Banking and Receivables</t>
  </si>
  <si>
    <t>(this option is only available to non-TAMUS clientele or with approval of laboratory)</t>
  </si>
  <si>
    <t>Testing options</t>
  </si>
  <si>
    <t>R+OM</t>
  </si>
  <si>
    <t>R+Tex</t>
  </si>
  <si>
    <t>R+OM+Tex</t>
  </si>
  <si>
    <t>R+Micro+B+Sal</t>
  </si>
  <si>
    <t>R+Micro+B+OM+Sal</t>
  </si>
  <si>
    <t>R+Micro+B+OM+Sal+Tex</t>
  </si>
  <si>
    <t>&lt;10 samples</t>
  </si>
  <si>
    <t>10+ samples</t>
  </si>
  <si>
    <t>AgriLife</t>
  </si>
  <si>
    <t>TAMUS</t>
  </si>
  <si>
    <t>Routine ( R )</t>
  </si>
  <si>
    <t>R+micronutrients (Micro)</t>
  </si>
  <si>
    <t>R+micro+Boron (B)</t>
  </si>
  <si>
    <t>R+Micro+B+OM+Tex (Texture)</t>
  </si>
  <si>
    <t>R+Sal Detailed Salinity</t>
  </si>
  <si>
    <t xml:space="preserve">Nitrate-N only </t>
  </si>
  <si>
    <t>R+Micro+B+OM(organic matter)</t>
  </si>
  <si>
    <t>Soils Analysis Suites</t>
  </si>
  <si>
    <t>Suite  #</t>
  </si>
  <si>
    <t>Protein</t>
  </si>
  <si>
    <t>Protein + NO3</t>
  </si>
  <si>
    <t>Protein + ADF</t>
  </si>
  <si>
    <t>Protein + ADF + NO3</t>
  </si>
  <si>
    <t>Protein + Mineral + ADF</t>
  </si>
  <si>
    <t>NIR</t>
  </si>
  <si>
    <t>Plant/Forage Analysis Suites</t>
  </si>
  <si>
    <t>Protein + Minerals</t>
  </si>
  <si>
    <t>Plant NO3-N</t>
  </si>
  <si>
    <t>Total N + Minerals</t>
  </si>
  <si>
    <t xml:space="preserve">Total N  </t>
  </si>
  <si>
    <t>Forage NO3</t>
  </si>
  <si>
    <t>Routine</t>
  </si>
  <si>
    <t>R+Metals</t>
  </si>
  <si>
    <t>R+Titrate</t>
  </si>
  <si>
    <t>R+Metals+Titrate</t>
  </si>
  <si>
    <t>R+Metals+Heavy</t>
  </si>
  <si>
    <t>Water Analysis Suites</t>
  </si>
  <si>
    <t>N + Min + pH + Cond Solid</t>
  </si>
  <si>
    <t>N + Minerals Solid</t>
  </si>
  <si>
    <t>N + Minerals Liquid</t>
  </si>
  <si>
    <t>Public-Volume discounts are auto-calculated after 10 samples are properly entered for a given sample type.</t>
  </si>
  <si>
    <t>Summary</t>
  </si>
  <si>
    <t>Soil</t>
  </si>
  <si>
    <t>Soil Profile</t>
  </si>
  <si>
    <t>Forage/Plant</t>
  </si>
  <si>
    <t>Total</t>
  </si>
  <si>
    <t>Samples</t>
  </si>
  <si>
    <t>Subtotal</t>
  </si>
  <si>
    <t>Agrilife</t>
  </si>
  <si>
    <t>low</t>
  </si>
  <si>
    <t>high</t>
  </si>
  <si>
    <t>Customer type:</t>
  </si>
  <si>
    <t>customer type:</t>
  </si>
  <si>
    <t>normal</t>
  </si>
  <si>
    <t>volume</t>
  </si>
  <si>
    <t>agrilife</t>
  </si>
  <si>
    <t>1-12</t>
  </si>
  <si>
    <t>pricing type</t>
  </si>
  <si>
    <t>Biosolid Analysis Suites</t>
  </si>
  <si>
    <t>Sum of Plant/Forage fees:</t>
  </si>
  <si>
    <t>1-11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</si>
  <si>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</si>
  <si>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</si>
  <si>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</si>
  <si>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</si>
  <si>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</si>
  <si>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</si>
  <si>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</si>
  <si>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</si>
  <si>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</si>
  <si>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</si>
  <si>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</si>
  <si>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</si>
  <si>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</si>
  <si>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</si>
  <si>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</si>
  <si>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</si>
  <si>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</si>
  <si>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</si>
  <si>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</si>
  <si>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</si>
  <si>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</si>
  <si>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</si>
  <si>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</si>
  <si>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</si>
  <si>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</si>
  <si>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</si>
  <si>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</si>
  <si>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</si>
  <si>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</si>
  <si>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</si>
  <si>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</si>
  <si>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</si>
  <si>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</si>
  <si>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</si>
  <si>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</si>
  <si>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</si>
  <si>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</si>
  <si>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</si>
  <si>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</si>
  <si>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</si>
  <si>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</si>
  <si>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</si>
  <si>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</si>
  <si>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</si>
  <si>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</si>
  <si>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</si>
  <si>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</si>
  <si>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</si>
  <si>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</si>
  <si>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</si>
  <si>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</si>
  <si>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</si>
  <si>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</si>
  <si>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</si>
  <si>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</si>
  <si>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</si>
  <si>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</si>
  <si>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</si>
  <si>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</si>
  <si>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</si>
  <si>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</si>
  <si>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</si>
  <si>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</si>
  <si>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</si>
  <si>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</si>
  <si>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</si>
  <si>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</si>
  <si>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</si>
  <si>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</si>
  <si>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</si>
  <si>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</si>
  <si>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</si>
  <si>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</si>
  <si>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</si>
  <si>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</si>
  <si>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</si>
  <si>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</si>
  <si>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</si>
  <si>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</si>
  <si>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</si>
  <si>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</si>
  <si>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</si>
  <si>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</si>
  <si>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</si>
  <si>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</si>
  <si>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</si>
  <si>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</si>
  <si>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</si>
  <si>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</si>
  <si>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</si>
  <si>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</si>
  <si>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</si>
  <si>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</si>
  <si>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</si>
  <si>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</si>
  <si>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</si>
  <si>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</si>
  <si>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</si>
  <si>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</si>
  <si>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</si>
  <si>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</si>
  <si>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</si>
  <si>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</si>
  <si>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</si>
  <si>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</si>
  <si>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</si>
  <si>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</si>
  <si>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</si>
  <si>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</si>
  <si>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</si>
  <si>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</si>
  <si>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</si>
  <si>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</si>
  <si>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</si>
  <si>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</si>
  <si>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</si>
  <si>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</si>
  <si>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</si>
  <si>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</si>
  <si>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</si>
  <si>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</si>
  <si>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</si>
  <si>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</si>
  <si>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</si>
  <si>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</si>
  <si>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</si>
  <si>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</si>
  <si>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</si>
  <si>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</si>
  <si>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</si>
  <si>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</si>
  <si>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</si>
  <si>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</si>
  <si>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</si>
  <si>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</si>
  <si>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</si>
  <si>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</si>
  <si>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</si>
  <si>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</si>
  <si>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</si>
  <si>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</si>
  <si>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</si>
  <si>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</si>
  <si>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</si>
  <si>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</si>
  <si>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</si>
  <si>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</si>
  <si>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</si>
  <si>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</si>
  <si>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</si>
  <si>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</si>
  <si>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</si>
  <si>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</si>
  <si>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</si>
  <si>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</si>
  <si>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</si>
  <si>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</si>
  <si>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</si>
  <si>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</si>
  <si>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</si>
  <si>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</si>
  <si>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</si>
  <si>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</si>
  <si>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</si>
  <si>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</si>
  <si>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</si>
  <si>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</si>
  <si>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</si>
  <si>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</si>
  <si>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</si>
  <si>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</si>
  <si>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</si>
  <si>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</si>
  <si>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</si>
  <si>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</si>
  <si>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</si>
  <si>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</si>
  <si>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</si>
  <si>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</si>
  <si>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</si>
  <si>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</si>
  <si>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</si>
  <si>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</si>
  <si>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</si>
  <si>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</si>
  <si>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</si>
  <si>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</si>
  <si>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</si>
  <si>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</si>
  <si>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</si>
  <si>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</si>
  <si>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</si>
  <si>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</si>
  <si>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</si>
  <si>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</si>
  <si>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</si>
  <si>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</si>
  <si>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</si>
  <si>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</si>
  <si>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</si>
  <si>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</si>
  <si>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</si>
  <si>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</si>
  <si>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</si>
  <si>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</si>
  <si>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</si>
  <si>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</si>
  <si>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</si>
  <si>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</si>
  <si>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</si>
  <si>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</si>
  <si>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</si>
  <si>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</si>
  <si>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</si>
  <si>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</si>
  <si>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</si>
  <si>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</si>
  <si>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</si>
  <si>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</si>
  <si>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</si>
  <si>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</si>
  <si>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</si>
  <si>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</si>
  <si>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</si>
  <si>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</si>
  <si>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</si>
  <si>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</si>
  <si>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</si>
  <si>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</si>
  <si>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</si>
  <si>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</si>
  <si>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</si>
  <si>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</si>
  <si>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P235</t>
  </si>
  <si>
    <t>P236</t>
  </si>
  <si>
    <t>P237</t>
  </si>
  <si>
    <t>P238</t>
  </si>
  <si>
    <t>P239</t>
  </si>
  <si>
    <t>P240</t>
  </si>
  <si>
    <t>P241</t>
  </si>
  <si>
    <t>P242</t>
  </si>
  <si>
    <t>P243</t>
  </si>
  <si>
    <t>P244</t>
  </si>
  <si>
    <t>P245</t>
  </si>
  <si>
    <t>P246</t>
  </si>
  <si>
    <t>P247</t>
  </si>
  <si>
    <t>P248</t>
  </si>
  <si>
    <t>P249</t>
  </si>
  <si>
    <t>P250</t>
  </si>
  <si>
    <t>P251</t>
  </si>
  <si>
    <t>P252</t>
  </si>
  <si>
    <t>P253</t>
  </si>
  <si>
    <t>P254</t>
  </si>
  <si>
    <t>P255</t>
  </si>
  <si>
    <t>P256</t>
  </si>
  <si>
    <t>P257</t>
  </si>
  <si>
    <t>P258</t>
  </si>
  <si>
    <t>P259</t>
  </si>
  <si>
    <t>P260</t>
  </si>
  <si>
    <t>P261</t>
  </si>
  <si>
    <t>P262</t>
  </si>
  <si>
    <t>P263</t>
  </si>
  <si>
    <t>P264</t>
  </si>
  <si>
    <t>P265</t>
  </si>
  <si>
    <t>P266</t>
  </si>
  <si>
    <t>P267</t>
  </si>
  <si>
    <t>P268</t>
  </si>
  <si>
    <t>P269</t>
  </si>
  <si>
    <t>P270</t>
  </si>
  <si>
    <t>P271</t>
  </si>
  <si>
    <t>P272</t>
  </si>
  <si>
    <t>P273</t>
  </si>
  <si>
    <t>P274</t>
  </si>
  <si>
    <t>P275</t>
  </si>
  <si>
    <t>P276</t>
  </si>
  <si>
    <t>P277</t>
  </si>
  <si>
    <t>P278</t>
  </si>
  <si>
    <t>P279</t>
  </si>
  <si>
    <t>P280</t>
  </si>
  <si>
    <t>P281</t>
  </si>
  <si>
    <t>P282</t>
  </si>
  <si>
    <t>P283</t>
  </si>
  <si>
    <t>P284</t>
  </si>
  <si>
    <t>P285</t>
  </si>
  <si>
    <t>P286</t>
  </si>
  <si>
    <t>P287</t>
  </si>
  <si>
    <t>P288</t>
  </si>
  <si>
    <t>P289</t>
  </si>
  <si>
    <t>P290</t>
  </si>
  <si>
    <t>P291</t>
  </si>
  <si>
    <t>P292</t>
  </si>
  <si>
    <t>P293</t>
  </si>
  <si>
    <t>P294</t>
  </si>
  <si>
    <t>P295</t>
  </si>
  <si>
    <t>P296</t>
  </si>
  <si>
    <t>P297</t>
  </si>
  <si>
    <t>P298</t>
  </si>
  <si>
    <t>P299</t>
  </si>
  <si>
    <t>P300</t>
  </si>
  <si>
    <t>P301</t>
  </si>
  <si>
    <t>P302</t>
  </si>
  <si>
    <t>P303</t>
  </si>
  <si>
    <t>P304</t>
  </si>
  <si>
    <t>P305</t>
  </si>
  <si>
    <t>P306</t>
  </si>
  <si>
    <t>P307</t>
  </si>
  <si>
    <t>P308</t>
  </si>
  <si>
    <t>P309</t>
  </si>
  <si>
    <t>P310</t>
  </si>
  <si>
    <t>P311</t>
  </si>
  <si>
    <t>P312</t>
  </si>
  <si>
    <t>P313</t>
  </si>
  <si>
    <t>P314</t>
  </si>
  <si>
    <t>P315</t>
  </si>
  <si>
    <t>P316</t>
  </si>
  <si>
    <t>P317</t>
  </si>
  <si>
    <t>P318</t>
  </si>
  <si>
    <t>P319</t>
  </si>
  <si>
    <t>P320</t>
  </si>
  <si>
    <t>P321</t>
  </si>
  <si>
    <t>P322</t>
  </si>
  <si>
    <t>P323</t>
  </si>
  <si>
    <t>P324</t>
  </si>
  <si>
    <t>P325</t>
  </si>
  <si>
    <t>P326</t>
  </si>
  <si>
    <t>P327</t>
  </si>
  <si>
    <t>P328</t>
  </si>
  <si>
    <t>P329</t>
  </si>
  <si>
    <t>P330</t>
  </si>
  <si>
    <t>P331</t>
  </si>
  <si>
    <t>P332</t>
  </si>
  <si>
    <t>P333</t>
  </si>
  <si>
    <t>P334</t>
  </si>
  <si>
    <t>P335</t>
  </si>
  <si>
    <t>P336</t>
  </si>
  <si>
    <t>P337</t>
  </si>
  <si>
    <t>P338</t>
  </si>
  <si>
    <t>P339</t>
  </si>
  <si>
    <t>P340</t>
  </si>
  <si>
    <t>P341</t>
  </si>
  <si>
    <t>P342</t>
  </si>
  <si>
    <t>P343</t>
  </si>
  <si>
    <t>P344</t>
  </si>
  <si>
    <t>P345</t>
  </si>
  <si>
    <t>P346</t>
  </si>
  <si>
    <t>P347</t>
  </si>
  <si>
    <t>P348</t>
  </si>
  <si>
    <t>P349</t>
  </si>
  <si>
    <t>P350</t>
  </si>
  <si>
    <t>P351</t>
  </si>
  <si>
    <t>P352</t>
  </si>
  <si>
    <t>P353</t>
  </si>
  <si>
    <t>P354</t>
  </si>
  <si>
    <t>P355</t>
  </si>
  <si>
    <t>P356</t>
  </si>
  <si>
    <t>P357</t>
  </si>
  <si>
    <t>P358</t>
  </si>
  <si>
    <t>P359</t>
  </si>
  <si>
    <t>P360</t>
  </si>
  <si>
    <t>P361</t>
  </si>
  <si>
    <t>P362</t>
  </si>
  <si>
    <t>P363</t>
  </si>
  <si>
    <t>P364</t>
  </si>
  <si>
    <t>P365</t>
  </si>
  <si>
    <t>P366</t>
  </si>
  <si>
    <t>P367</t>
  </si>
  <si>
    <t>P368</t>
  </si>
  <si>
    <t>P369</t>
  </si>
  <si>
    <t>P370</t>
  </si>
  <si>
    <t>P371</t>
  </si>
  <si>
    <t>P372</t>
  </si>
  <si>
    <t>P373</t>
  </si>
  <si>
    <t>P374</t>
  </si>
  <si>
    <t>P375</t>
  </si>
  <si>
    <t>P376</t>
  </si>
  <si>
    <t>P377</t>
  </si>
  <si>
    <t>P378</t>
  </si>
  <si>
    <t>P379</t>
  </si>
  <si>
    <t>P380</t>
  </si>
  <si>
    <t>P381</t>
  </si>
  <si>
    <t>P382</t>
  </si>
  <si>
    <t>P383</t>
  </si>
  <si>
    <t>P384</t>
  </si>
  <si>
    <t>P385</t>
  </si>
  <si>
    <t>P386</t>
  </si>
  <si>
    <t>P387</t>
  </si>
  <si>
    <t>P388</t>
  </si>
  <si>
    <t>P389</t>
  </si>
  <si>
    <t>P390</t>
  </si>
  <si>
    <t>P391</t>
  </si>
  <si>
    <t>P392</t>
  </si>
  <si>
    <t>P393</t>
  </si>
  <si>
    <t>P394</t>
  </si>
  <si>
    <t>P395</t>
  </si>
  <si>
    <t>P396</t>
  </si>
  <si>
    <t>P397</t>
  </si>
  <si>
    <t>P398</t>
  </si>
  <si>
    <t>P399</t>
  </si>
  <si>
    <t>P400</t>
  </si>
  <si>
    <t>P401</t>
  </si>
  <si>
    <t>P402</t>
  </si>
  <si>
    <t>P403</t>
  </si>
  <si>
    <t>P404</t>
  </si>
  <si>
    <t>P405</t>
  </si>
  <si>
    <t>P406</t>
  </si>
  <si>
    <t>P407</t>
  </si>
  <si>
    <t>P408</t>
  </si>
  <si>
    <t>P409</t>
  </si>
  <si>
    <t>P410</t>
  </si>
  <si>
    <t>P411</t>
  </si>
  <si>
    <t>P412</t>
  </si>
  <si>
    <t>P413</t>
  </si>
  <si>
    <t>P414</t>
  </si>
  <si>
    <t>P415</t>
  </si>
  <si>
    <t>P416</t>
  </si>
  <si>
    <t>P417</t>
  </si>
  <si>
    <t>P418</t>
  </si>
  <si>
    <t>P419</t>
  </si>
  <si>
    <t>P420</t>
  </si>
  <si>
    <t>P421</t>
  </si>
  <si>
    <t>P422</t>
  </si>
  <si>
    <t>P423</t>
  </si>
  <si>
    <t>P424</t>
  </si>
  <si>
    <t>P425</t>
  </si>
  <si>
    <t>P426</t>
  </si>
  <si>
    <t>P427</t>
  </si>
  <si>
    <t>P428</t>
  </si>
  <si>
    <t>P429</t>
  </si>
  <si>
    <t>P430</t>
  </si>
  <si>
    <t>P431</t>
  </si>
  <si>
    <t>P432</t>
  </si>
  <si>
    <t>P433</t>
  </si>
  <si>
    <t>P434</t>
  </si>
  <si>
    <t>P435</t>
  </si>
  <si>
    <t>P436</t>
  </si>
  <si>
    <t>P437</t>
  </si>
  <si>
    <t>P438</t>
  </si>
  <si>
    <t>P439</t>
  </si>
  <si>
    <t>P440</t>
  </si>
  <si>
    <t>P441</t>
  </si>
  <si>
    <t>P442</t>
  </si>
  <si>
    <t>P443</t>
  </si>
  <si>
    <t>P444</t>
  </si>
  <si>
    <t>P445</t>
  </si>
  <si>
    <t>P446</t>
  </si>
  <si>
    <t>P447</t>
  </si>
  <si>
    <t>P448</t>
  </si>
  <si>
    <t>P449</t>
  </si>
  <si>
    <t>P450</t>
  </si>
  <si>
    <t>P451</t>
  </si>
  <si>
    <t>P452</t>
  </si>
  <si>
    <t>P453</t>
  </si>
  <si>
    <t>P454</t>
  </si>
  <si>
    <t>P455</t>
  </si>
  <si>
    <t>P456</t>
  </si>
  <si>
    <t>P457</t>
  </si>
  <si>
    <t>P458</t>
  </si>
  <si>
    <t>P459</t>
  </si>
  <si>
    <t>P460</t>
  </si>
  <si>
    <t>P461</t>
  </si>
  <si>
    <t>P462</t>
  </si>
  <si>
    <t>P463</t>
  </si>
  <si>
    <t>P464</t>
  </si>
  <si>
    <t>P465</t>
  </si>
  <si>
    <t>P466</t>
  </si>
  <si>
    <t>P467</t>
  </si>
  <si>
    <t>P468</t>
  </si>
  <si>
    <t>P469</t>
  </si>
  <si>
    <t>P470</t>
  </si>
  <si>
    <t>P471</t>
  </si>
  <si>
    <t>P472</t>
  </si>
  <si>
    <t>P473</t>
  </si>
  <si>
    <t>P474</t>
  </si>
  <si>
    <t>P475</t>
  </si>
  <si>
    <t>P476</t>
  </si>
  <si>
    <t>P477</t>
  </si>
  <si>
    <t>P478</t>
  </si>
  <si>
    <t>P479</t>
  </si>
  <si>
    <t>P480</t>
  </si>
  <si>
    <t>P481</t>
  </si>
  <si>
    <t>P482</t>
  </si>
  <si>
    <t>P483</t>
  </si>
  <si>
    <t>P484</t>
  </si>
  <si>
    <t>P485</t>
  </si>
  <si>
    <t>P486</t>
  </si>
  <si>
    <t>P487</t>
  </si>
  <si>
    <t>P488</t>
  </si>
  <si>
    <t>P489</t>
  </si>
  <si>
    <t>P490</t>
  </si>
  <si>
    <t>P491</t>
  </si>
  <si>
    <t>P492</t>
  </si>
  <si>
    <t>P493</t>
  </si>
  <si>
    <t>P494</t>
  </si>
  <si>
    <t>P495</t>
  </si>
  <si>
    <t>P496</t>
  </si>
  <si>
    <t>P497</t>
  </si>
  <si>
    <t>P498</t>
  </si>
  <si>
    <t>P499</t>
  </si>
  <si>
    <t>P500</t>
  </si>
  <si>
    <t>P501</t>
  </si>
  <si>
    <t>P502</t>
  </si>
  <si>
    <t>P503</t>
  </si>
  <si>
    <t>P504</t>
  </si>
  <si>
    <t>P505</t>
  </si>
  <si>
    <t>P506</t>
  </si>
  <si>
    <t>P507</t>
  </si>
  <si>
    <t>P508</t>
  </si>
  <si>
    <t>P509</t>
  </si>
  <si>
    <t>P510</t>
  </si>
  <si>
    <t>P511</t>
  </si>
  <si>
    <t>P512</t>
  </si>
  <si>
    <t>P513</t>
  </si>
  <si>
    <t>P514</t>
  </si>
  <si>
    <t>P515</t>
  </si>
  <si>
    <t>P516</t>
  </si>
  <si>
    <t>P517</t>
  </si>
  <si>
    <t>P518</t>
  </si>
  <si>
    <t>P519</t>
  </si>
  <si>
    <t>P520</t>
  </si>
  <si>
    <t>P521</t>
  </si>
  <si>
    <t>P522</t>
  </si>
  <si>
    <t>P523</t>
  </si>
  <si>
    <t>P524</t>
  </si>
  <si>
    <t>P525</t>
  </si>
  <si>
    <t>P526</t>
  </si>
  <si>
    <t>P527</t>
  </si>
  <si>
    <t>P528</t>
  </si>
  <si>
    <t>P529</t>
  </si>
  <si>
    <t>P530</t>
  </si>
  <si>
    <t>P531</t>
  </si>
  <si>
    <t>P532</t>
  </si>
  <si>
    <t>P533</t>
  </si>
  <si>
    <t>P534</t>
  </si>
  <si>
    <t>P535</t>
  </si>
  <si>
    <t>P536</t>
  </si>
  <si>
    <t>P537</t>
  </si>
  <si>
    <t>P538</t>
  </si>
  <si>
    <t>P539</t>
  </si>
  <si>
    <t>P540</t>
  </si>
  <si>
    <t>P541</t>
  </si>
  <si>
    <t>P542</t>
  </si>
  <si>
    <t>P543</t>
  </si>
  <si>
    <t>P544</t>
  </si>
  <si>
    <t>P545</t>
  </si>
  <si>
    <t>P546</t>
  </si>
  <si>
    <t>P547</t>
  </si>
  <si>
    <t>P548</t>
  </si>
  <si>
    <t>P549</t>
  </si>
  <si>
    <t>P550</t>
  </si>
  <si>
    <t>P551</t>
  </si>
  <si>
    <t>P552</t>
  </si>
  <si>
    <t>P553</t>
  </si>
  <si>
    <t>P554</t>
  </si>
  <si>
    <t>P555</t>
  </si>
  <si>
    <t>P556</t>
  </si>
  <si>
    <t>P557</t>
  </si>
  <si>
    <t>P558</t>
  </si>
  <si>
    <t>P559</t>
  </si>
  <si>
    <t>P560</t>
  </si>
  <si>
    <t>P561</t>
  </si>
  <si>
    <t>P562</t>
  </si>
  <si>
    <t>P563</t>
  </si>
  <si>
    <t>P564</t>
  </si>
  <si>
    <t>P565</t>
  </si>
  <si>
    <t>P566</t>
  </si>
  <si>
    <t>P567</t>
  </si>
  <si>
    <t>P568</t>
  </si>
  <si>
    <t>P569</t>
  </si>
  <si>
    <t>P570</t>
  </si>
  <si>
    <t>P571</t>
  </si>
  <si>
    <t>P572</t>
  </si>
  <si>
    <t>P573</t>
  </si>
  <si>
    <t>P574</t>
  </si>
  <si>
    <t>P575</t>
  </si>
  <si>
    <t>P576</t>
  </si>
  <si>
    <t>P577</t>
  </si>
  <si>
    <t>P578</t>
  </si>
  <si>
    <t>P579</t>
  </si>
  <si>
    <t>P580</t>
  </si>
  <si>
    <t>P581</t>
  </si>
  <si>
    <t>P582</t>
  </si>
  <si>
    <t>P583</t>
  </si>
  <si>
    <t>P584</t>
  </si>
  <si>
    <t>P585</t>
  </si>
  <si>
    <t>P586</t>
  </si>
  <si>
    <t>P587</t>
  </si>
  <si>
    <t>P588</t>
  </si>
  <si>
    <t>P589</t>
  </si>
  <si>
    <t>P590</t>
  </si>
  <si>
    <t>P591</t>
  </si>
  <si>
    <t>P592</t>
  </si>
  <si>
    <t>P593</t>
  </si>
  <si>
    <t>P594</t>
  </si>
  <si>
    <t>P595</t>
  </si>
  <si>
    <t>P596</t>
  </si>
  <si>
    <t>P597</t>
  </si>
  <si>
    <t>P598</t>
  </si>
  <si>
    <t>P599</t>
  </si>
  <si>
    <t>P600</t>
  </si>
  <si>
    <t>P1</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</si>
  <si>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</si>
  <si>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</si>
  <si>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</si>
  <si>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</si>
  <si>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</si>
  <si>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</si>
  <si>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</si>
  <si>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</si>
  <si>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</si>
  <si>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</si>
  <si>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</si>
  <si>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</si>
  <si>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</si>
  <si>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</si>
  <si>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</si>
  <si>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</si>
  <si>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</si>
  <si>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</si>
  <si>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</si>
  <si>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</si>
  <si>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</si>
  <si>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</si>
  <si>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</si>
  <si>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</si>
  <si>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</si>
  <si>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</si>
  <si>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</si>
  <si>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</si>
  <si>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</si>
  <si>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</si>
  <si>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</si>
  <si>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</si>
  <si>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</si>
  <si>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</si>
  <si>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</si>
  <si>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</si>
  <si>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</si>
  <si>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</si>
  <si>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</si>
  <si>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</si>
  <si>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</si>
  <si>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</si>
  <si>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</si>
  <si>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</si>
  <si>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</si>
  <si>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</si>
  <si>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</si>
  <si>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</si>
  <si>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</si>
  <si>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</si>
  <si>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</si>
  <si>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</si>
  <si>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W53</t>
  </si>
  <si>
    <t>W54</t>
  </si>
  <si>
    <t>W55</t>
  </si>
  <si>
    <t>W56</t>
  </si>
  <si>
    <t>W57</t>
  </si>
  <si>
    <t>W58</t>
  </si>
  <si>
    <t>W59</t>
  </si>
  <si>
    <t>W60</t>
  </si>
  <si>
    <t>W61</t>
  </si>
  <si>
    <t>W62</t>
  </si>
  <si>
    <t>W63</t>
  </si>
  <si>
    <t>W64</t>
  </si>
  <si>
    <t>W65</t>
  </si>
  <si>
    <t>W66</t>
  </si>
  <si>
    <t>W67</t>
  </si>
  <si>
    <t>W68</t>
  </si>
  <si>
    <t>W69</t>
  </si>
  <si>
    <t>W70</t>
  </si>
  <si>
    <t>W71</t>
  </si>
  <si>
    <t>W72</t>
  </si>
  <si>
    <t>W73</t>
  </si>
  <si>
    <t>W74</t>
  </si>
  <si>
    <t>W75</t>
  </si>
  <si>
    <t>W76</t>
  </si>
  <si>
    <t>W77</t>
  </si>
  <si>
    <t>W78</t>
  </si>
  <si>
    <t>W79</t>
  </si>
  <si>
    <t>W80</t>
  </si>
  <si>
    <t>W81</t>
  </si>
  <si>
    <t>W82</t>
  </si>
  <si>
    <t>W83</t>
  </si>
  <si>
    <t>W84</t>
  </si>
  <si>
    <t>W85</t>
  </si>
  <si>
    <t>W86</t>
  </si>
  <si>
    <t>W87</t>
  </si>
  <si>
    <t>W88</t>
  </si>
  <si>
    <t>W89</t>
  </si>
  <si>
    <t>W90</t>
  </si>
  <si>
    <t>W91</t>
  </si>
  <si>
    <t>W92</t>
  </si>
  <si>
    <t>W93</t>
  </si>
  <si>
    <t>W94</t>
  </si>
  <si>
    <t>W95</t>
  </si>
  <si>
    <t>W96</t>
  </si>
  <si>
    <t>W97</t>
  </si>
  <si>
    <t>W98</t>
  </si>
  <si>
    <t>W99</t>
  </si>
  <si>
    <t>W100</t>
  </si>
  <si>
    <t>W101</t>
  </si>
  <si>
    <t>W102</t>
  </si>
  <si>
    <t>W103</t>
  </si>
  <si>
    <t>W104</t>
  </si>
  <si>
    <t>W105</t>
  </si>
  <si>
    <t>W106</t>
  </si>
  <si>
    <t>W107</t>
  </si>
  <si>
    <t>W108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</si>
  <si>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</si>
  <si>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</si>
  <si>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</si>
  <si>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</si>
  <si>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</si>
  <si>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</si>
  <si>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</si>
  <si>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</si>
  <si>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</si>
  <si>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</si>
  <si>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</si>
  <si>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</si>
  <si>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</si>
  <si>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</si>
  <si>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</si>
  <si>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</si>
  <si>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</si>
  <si>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</si>
  <si>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</si>
  <si>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</si>
  <si>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</si>
  <si>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</si>
  <si>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</si>
  <si>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</si>
  <si>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</si>
  <si>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</si>
  <si>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</si>
  <si>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</si>
  <si>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</si>
  <si>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</si>
  <si>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</si>
  <si>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</si>
  <si>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</si>
  <si>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</si>
  <si>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</si>
  <si>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</si>
  <si>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</si>
  <si>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</si>
  <si>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</si>
  <si>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</si>
  <si>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</si>
  <si>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</si>
  <si>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</si>
  <si>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</si>
  <si>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</si>
  <si>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W154</t>
  </si>
  <si>
    <t>W155</t>
  </si>
  <si>
    <t>W156</t>
  </si>
  <si>
    <t>W157</t>
  </si>
  <si>
    <t>W158</t>
  </si>
  <si>
    <t>W159</t>
  </si>
  <si>
    <t>W160</t>
  </si>
  <si>
    <t>W161</t>
  </si>
  <si>
    <t>W162</t>
  </si>
  <si>
    <t>W163</t>
  </si>
  <si>
    <t>W164</t>
  </si>
  <si>
    <t>W165</t>
  </si>
  <si>
    <t>W166</t>
  </si>
  <si>
    <t>W167</t>
  </si>
  <si>
    <t>W168</t>
  </si>
  <si>
    <t>W169</t>
  </si>
  <si>
    <t>W170</t>
  </si>
  <si>
    <t>W171</t>
  </si>
  <si>
    <t>W172</t>
  </si>
  <si>
    <t>W173</t>
  </si>
  <si>
    <t>W174</t>
  </si>
  <si>
    <t>W175</t>
  </si>
  <si>
    <t>W176</t>
  </si>
  <si>
    <t>W177</t>
  </si>
  <si>
    <t>W178</t>
  </si>
  <si>
    <t>W179</t>
  </si>
  <si>
    <t>W180</t>
  </si>
  <si>
    <t>W181</t>
  </si>
  <si>
    <t>W182</t>
  </si>
  <si>
    <t>W183</t>
  </si>
  <si>
    <t>W184</t>
  </si>
  <si>
    <t>W185</t>
  </si>
  <si>
    <t>W186</t>
  </si>
  <si>
    <t>W187</t>
  </si>
  <si>
    <t>W188</t>
  </si>
  <si>
    <t>W189</t>
  </si>
  <si>
    <t>W190</t>
  </si>
  <si>
    <t>W191</t>
  </si>
  <si>
    <t>W192</t>
  </si>
  <si>
    <t>W193</t>
  </si>
  <si>
    <t>W194</t>
  </si>
  <si>
    <t>W195</t>
  </si>
  <si>
    <t>W196</t>
  </si>
  <si>
    <t>W197</t>
  </si>
  <si>
    <t>W198</t>
  </si>
  <si>
    <t>W199</t>
  </si>
  <si>
    <t>W200</t>
  </si>
  <si>
    <t>W201</t>
  </si>
  <si>
    <t>W202</t>
  </si>
  <si>
    <t>W203</t>
  </si>
  <si>
    <t>W204</t>
  </si>
  <si>
    <t>W205</t>
  </si>
  <si>
    <t>W206</t>
  </si>
  <si>
    <t>W207</t>
  </si>
  <si>
    <t>W208</t>
  </si>
  <si>
    <t>W209</t>
  </si>
  <si>
    <t>W210</t>
  </si>
  <si>
    <t>W211</t>
  </si>
  <si>
    <t>W212</t>
  </si>
  <si>
    <t>W213</t>
  </si>
  <si>
    <t>W214</t>
  </si>
  <si>
    <t>W215</t>
  </si>
  <si>
    <t>W216</t>
  </si>
  <si>
    <t>W217</t>
  </si>
  <si>
    <t>W218</t>
  </si>
  <si>
    <t>W219</t>
  </si>
  <si>
    <t>W220</t>
  </si>
  <si>
    <t>W221</t>
  </si>
  <si>
    <t>W222</t>
  </si>
  <si>
    <t>W223</t>
  </si>
  <si>
    <t>W224</t>
  </si>
  <si>
    <t>W225</t>
  </si>
  <si>
    <t>W226</t>
  </si>
  <si>
    <t>W227</t>
  </si>
  <si>
    <t>W228</t>
  </si>
  <si>
    <t>W229</t>
  </si>
  <si>
    <t>W230</t>
  </si>
  <si>
    <t>W231</t>
  </si>
  <si>
    <t>W232</t>
  </si>
  <si>
    <t>W233</t>
  </si>
  <si>
    <t>W234</t>
  </si>
  <si>
    <t>W235</t>
  </si>
  <si>
    <t>W236</t>
  </si>
  <si>
    <t>W237</t>
  </si>
  <si>
    <t>W238</t>
  </si>
  <si>
    <t>W239</t>
  </si>
  <si>
    <t>W240</t>
  </si>
  <si>
    <t>W241</t>
  </si>
  <si>
    <t>W242</t>
  </si>
  <si>
    <t>W243</t>
  </si>
  <si>
    <t>W244</t>
  </si>
  <si>
    <t>W245</t>
  </si>
  <si>
    <t>W246</t>
  </si>
  <si>
    <t>W247</t>
  </si>
  <si>
    <t>W248</t>
  </si>
  <si>
    <t>W249</t>
  </si>
  <si>
    <t>W250</t>
  </si>
  <si>
    <t>W251</t>
  </si>
  <si>
    <t>W252</t>
  </si>
  <si>
    <t>W253</t>
  </si>
  <si>
    <t>W254</t>
  </si>
  <si>
    <t>W255</t>
  </si>
  <si>
    <t>W256</t>
  </si>
  <si>
    <t>W257</t>
  </si>
  <si>
    <t>W258</t>
  </si>
  <si>
    <t>W259</t>
  </si>
  <si>
    <t>W260</t>
  </si>
  <si>
    <t>W261</t>
  </si>
  <si>
    <t>W262</t>
  </si>
  <si>
    <t>W263</t>
  </si>
  <si>
    <t>W264</t>
  </si>
  <si>
    <t>W265</t>
  </si>
  <si>
    <t>W266</t>
  </si>
  <si>
    <t>W267</t>
  </si>
  <si>
    <t>W268</t>
  </si>
  <si>
    <t>W269</t>
  </si>
  <si>
    <t>W270</t>
  </si>
  <si>
    <t>W271</t>
  </si>
  <si>
    <t>W272</t>
  </si>
  <si>
    <t>W273</t>
  </si>
  <si>
    <t>W274</t>
  </si>
  <si>
    <t>W275</t>
  </si>
  <si>
    <t>W276</t>
  </si>
  <si>
    <t>W277</t>
  </si>
  <si>
    <t>W278</t>
  </si>
  <si>
    <t>W279</t>
  </si>
  <si>
    <t>W280</t>
  </si>
  <si>
    <t>W281</t>
  </si>
  <si>
    <t>W282</t>
  </si>
  <si>
    <t>W283</t>
  </si>
  <si>
    <t>W284</t>
  </si>
  <si>
    <t>W285</t>
  </si>
  <si>
    <t>W286</t>
  </si>
  <si>
    <t>W287</t>
  </si>
  <si>
    <t>W288</t>
  </si>
  <si>
    <t>W289</t>
  </si>
  <si>
    <t>W290</t>
  </si>
  <si>
    <t>W291</t>
  </si>
  <si>
    <t>W292</t>
  </si>
  <si>
    <t>W293</t>
  </si>
  <si>
    <t>W294</t>
  </si>
  <si>
    <t>W295</t>
  </si>
  <si>
    <t>W296</t>
  </si>
  <si>
    <t>W297</t>
  </si>
  <si>
    <t>W298</t>
  </si>
  <si>
    <t>W299</t>
  </si>
  <si>
    <t>W300</t>
  </si>
  <si>
    <t>W301</t>
  </si>
  <si>
    <t>W302</t>
  </si>
  <si>
    <t>W303</t>
  </si>
  <si>
    <t>W304</t>
  </si>
  <si>
    <t>W305</t>
  </si>
  <si>
    <t>W306</t>
  </si>
  <si>
    <t>W307</t>
  </si>
  <si>
    <t>W308</t>
  </si>
  <si>
    <t>W309</t>
  </si>
  <si>
    <t>W310</t>
  </si>
  <si>
    <t>W311</t>
  </si>
  <si>
    <t>W312</t>
  </si>
  <si>
    <t>W313</t>
  </si>
  <si>
    <t>W314</t>
  </si>
  <si>
    <t>W315</t>
  </si>
  <si>
    <t>W316</t>
  </si>
  <si>
    <t>W317</t>
  </si>
  <si>
    <t>W318</t>
  </si>
  <si>
    <t>W319</t>
  </si>
  <si>
    <t>W320</t>
  </si>
  <si>
    <t>W321</t>
  </si>
  <si>
    <t>W322</t>
  </si>
  <si>
    <t>W323</t>
  </si>
  <si>
    <t>W324</t>
  </si>
  <si>
    <t>W325</t>
  </si>
  <si>
    <t>W326</t>
  </si>
  <si>
    <t>W327</t>
  </si>
  <si>
    <t>W328</t>
  </si>
  <si>
    <t>W329</t>
  </si>
  <si>
    <t>W330</t>
  </si>
  <si>
    <t>W331</t>
  </si>
  <si>
    <t>W332</t>
  </si>
  <si>
    <t>W333</t>
  </si>
  <si>
    <t>W334</t>
  </si>
  <si>
    <t>W335</t>
  </si>
  <si>
    <t>W336</t>
  </si>
  <si>
    <t>W337</t>
  </si>
  <si>
    <t>W338</t>
  </si>
  <si>
    <t>W339</t>
  </si>
  <si>
    <t>W340</t>
  </si>
  <si>
    <t>W341</t>
  </si>
  <si>
    <t>W342</t>
  </si>
  <si>
    <t>W343</t>
  </si>
  <si>
    <t>W344</t>
  </si>
  <si>
    <t>W345</t>
  </si>
  <si>
    <t>W346</t>
  </si>
  <si>
    <t>W347</t>
  </si>
  <si>
    <t>W348</t>
  </si>
  <si>
    <t>W349</t>
  </si>
  <si>
    <t>W350</t>
  </si>
  <si>
    <t>W351</t>
  </si>
  <si>
    <t>W352</t>
  </si>
  <si>
    <t>W353</t>
  </si>
  <si>
    <t>W354</t>
  </si>
  <si>
    <t>W355</t>
  </si>
  <si>
    <t>W356</t>
  </si>
  <si>
    <t>W357</t>
  </si>
  <si>
    <t>W358</t>
  </si>
  <si>
    <t>W359</t>
  </si>
  <si>
    <t>W360</t>
  </si>
  <si>
    <t>W361</t>
  </si>
  <si>
    <t>W362</t>
  </si>
  <si>
    <t>W363</t>
  </si>
  <si>
    <t>W364</t>
  </si>
  <si>
    <t>W365</t>
  </si>
  <si>
    <t>W366</t>
  </si>
  <si>
    <t>W367</t>
  </si>
  <si>
    <t>W368</t>
  </si>
  <si>
    <t>W369</t>
  </si>
  <si>
    <t>W370</t>
  </si>
  <si>
    <t>W371</t>
  </si>
  <si>
    <t>W372</t>
  </si>
  <si>
    <t>W373</t>
  </si>
  <si>
    <t>W374</t>
  </si>
  <si>
    <t>W375</t>
  </si>
  <si>
    <t>W376</t>
  </si>
  <si>
    <t>W377</t>
  </si>
  <si>
    <t>W378</t>
  </si>
  <si>
    <t>W379</t>
  </si>
  <si>
    <t>W380</t>
  </si>
  <si>
    <t>W381</t>
  </si>
  <si>
    <t>W382</t>
  </si>
  <si>
    <t>W383</t>
  </si>
  <si>
    <t>W384</t>
  </si>
  <si>
    <t>W385</t>
  </si>
  <si>
    <t>W386</t>
  </si>
  <si>
    <t>W387</t>
  </si>
  <si>
    <t>W388</t>
  </si>
  <si>
    <t>W389</t>
  </si>
  <si>
    <t>W390</t>
  </si>
  <si>
    <t>W391</t>
  </si>
  <si>
    <t>W392</t>
  </si>
  <si>
    <t>W393</t>
  </si>
  <si>
    <t>W394</t>
  </si>
  <si>
    <t>W395</t>
  </si>
  <si>
    <t>W396</t>
  </si>
  <si>
    <t>W397</t>
  </si>
  <si>
    <t>W398</t>
  </si>
  <si>
    <t>W399</t>
  </si>
  <si>
    <t>W400</t>
  </si>
  <si>
    <t>W401</t>
  </si>
  <si>
    <t>W402</t>
  </si>
  <si>
    <t>W403</t>
  </si>
  <si>
    <t>W404</t>
  </si>
  <si>
    <t>W405</t>
  </si>
  <si>
    <t>W406</t>
  </si>
  <si>
    <t>W407</t>
  </si>
  <si>
    <t>W408</t>
  </si>
  <si>
    <t>W409</t>
  </si>
  <si>
    <t>W410</t>
  </si>
  <si>
    <t>W411</t>
  </si>
  <si>
    <t>W412</t>
  </si>
  <si>
    <t>W413</t>
  </si>
  <si>
    <t>W414</t>
  </si>
  <si>
    <t>W415</t>
  </si>
  <si>
    <t>W416</t>
  </si>
  <si>
    <t>W417</t>
  </si>
  <si>
    <t>W418</t>
  </si>
  <si>
    <t>W419</t>
  </si>
  <si>
    <t>W420</t>
  </si>
  <si>
    <t>W421</t>
  </si>
  <si>
    <t>W422</t>
  </si>
  <si>
    <t>W423</t>
  </si>
  <si>
    <t>W424</t>
  </si>
  <si>
    <t>W425</t>
  </si>
  <si>
    <t>W426</t>
  </si>
  <si>
    <t>W427</t>
  </si>
  <si>
    <t>W428</t>
  </si>
  <si>
    <t>W429</t>
  </si>
  <si>
    <t>W430</t>
  </si>
  <si>
    <t>W431</t>
  </si>
  <si>
    <t>W432</t>
  </si>
  <si>
    <t>W433</t>
  </si>
  <si>
    <t>W434</t>
  </si>
  <si>
    <t>W435</t>
  </si>
  <si>
    <t>W436</t>
  </si>
  <si>
    <t>W437</t>
  </si>
  <si>
    <t>W438</t>
  </si>
  <si>
    <t>W439</t>
  </si>
  <si>
    <t>W440</t>
  </si>
  <si>
    <t>W441</t>
  </si>
  <si>
    <t>W442</t>
  </si>
  <si>
    <t>W443</t>
  </si>
  <si>
    <t>W444</t>
  </si>
  <si>
    <t>W445</t>
  </si>
  <si>
    <t>W446</t>
  </si>
  <si>
    <t>W447</t>
  </si>
  <si>
    <t>W448</t>
  </si>
  <si>
    <t>W449</t>
  </si>
  <si>
    <t>W450</t>
  </si>
  <si>
    <t>W451</t>
  </si>
  <si>
    <t>W452</t>
  </si>
  <si>
    <t>W453</t>
  </si>
  <si>
    <t>W454</t>
  </si>
  <si>
    <t>W455</t>
  </si>
  <si>
    <t>W456</t>
  </si>
  <si>
    <t>W457</t>
  </si>
  <si>
    <t>W458</t>
  </si>
  <si>
    <t>W459</t>
  </si>
  <si>
    <t>W460</t>
  </si>
  <si>
    <t>W461</t>
  </si>
  <si>
    <t>W462</t>
  </si>
  <si>
    <t>W463</t>
  </si>
  <si>
    <t>W464</t>
  </si>
  <si>
    <t>W465</t>
  </si>
  <si>
    <t>W466</t>
  </si>
  <si>
    <t>W467</t>
  </si>
  <si>
    <t>W468</t>
  </si>
  <si>
    <t>W469</t>
  </si>
  <si>
    <t>W470</t>
  </si>
  <si>
    <t>W471</t>
  </si>
  <si>
    <t>W472</t>
  </si>
  <si>
    <t>W473</t>
  </si>
  <si>
    <t>W474</t>
  </si>
  <si>
    <t>W475</t>
  </si>
  <si>
    <t>W476</t>
  </si>
  <si>
    <t>W477</t>
  </si>
  <si>
    <t>W478</t>
  </si>
  <si>
    <t>W479</t>
  </si>
  <si>
    <t>W480</t>
  </si>
  <si>
    <t>W481</t>
  </si>
  <si>
    <t>W482</t>
  </si>
  <si>
    <t>W483</t>
  </si>
  <si>
    <t>W484</t>
  </si>
  <si>
    <t>W485</t>
  </si>
  <si>
    <t>W486</t>
  </si>
  <si>
    <t>W487</t>
  </si>
  <si>
    <t>W488</t>
  </si>
  <si>
    <t>W489</t>
  </si>
  <si>
    <t>W490</t>
  </si>
  <si>
    <t>W491</t>
  </si>
  <si>
    <t>W492</t>
  </si>
  <si>
    <t>W493</t>
  </si>
  <si>
    <t>W494</t>
  </si>
  <si>
    <t>W495</t>
  </si>
  <si>
    <t>W496</t>
  </si>
  <si>
    <t>W497</t>
  </si>
  <si>
    <t>W498</t>
  </si>
  <si>
    <t>W499</t>
  </si>
  <si>
    <t>W500</t>
  </si>
  <si>
    <t>W501</t>
  </si>
  <si>
    <t>W502</t>
  </si>
  <si>
    <t>W503</t>
  </si>
  <si>
    <t>W504</t>
  </si>
  <si>
    <t>W505</t>
  </si>
  <si>
    <t>W506</t>
  </si>
  <si>
    <t>W507</t>
  </si>
  <si>
    <t>W508</t>
  </si>
  <si>
    <t>W509</t>
  </si>
  <si>
    <t>W510</t>
  </si>
  <si>
    <t>W511</t>
  </si>
  <si>
    <t>W512</t>
  </si>
  <si>
    <t>W513</t>
  </si>
  <si>
    <t>W514</t>
  </si>
  <si>
    <t>W515</t>
  </si>
  <si>
    <t>W516</t>
  </si>
  <si>
    <t>W517</t>
  </si>
  <si>
    <t>W518</t>
  </si>
  <si>
    <t>W519</t>
  </si>
  <si>
    <t>W520</t>
  </si>
  <si>
    <t>W521</t>
  </si>
  <si>
    <t>W522</t>
  </si>
  <si>
    <t>W523</t>
  </si>
  <si>
    <t>W524</t>
  </si>
  <si>
    <t>W525</t>
  </si>
  <si>
    <t>W526</t>
  </si>
  <si>
    <t>W527</t>
  </si>
  <si>
    <t>W528</t>
  </si>
  <si>
    <t>W529</t>
  </si>
  <si>
    <t>W530</t>
  </si>
  <si>
    <t>W531</t>
  </si>
  <si>
    <t>W532</t>
  </si>
  <si>
    <t>W533</t>
  </si>
  <si>
    <t>W534</t>
  </si>
  <si>
    <t>W535</t>
  </si>
  <si>
    <t>W536</t>
  </si>
  <si>
    <t>W537</t>
  </si>
  <si>
    <t>W538</t>
  </si>
  <si>
    <t>W539</t>
  </si>
  <si>
    <t>W540</t>
  </si>
  <si>
    <t>W541</t>
  </si>
  <si>
    <t>W542</t>
  </si>
  <si>
    <t>W543</t>
  </si>
  <si>
    <t>W544</t>
  </si>
  <si>
    <t>W545</t>
  </si>
  <si>
    <t>W546</t>
  </si>
  <si>
    <t>W547</t>
  </si>
  <si>
    <t>W548</t>
  </si>
  <si>
    <t>W549</t>
  </si>
  <si>
    <t>W550</t>
  </si>
  <si>
    <t>W551</t>
  </si>
  <si>
    <t>W552</t>
  </si>
  <si>
    <t>W553</t>
  </si>
  <si>
    <t>W554</t>
  </si>
  <si>
    <t>W555</t>
  </si>
  <si>
    <t>W556</t>
  </si>
  <si>
    <t>W557</t>
  </si>
  <si>
    <t>W558</t>
  </si>
  <si>
    <t>W559</t>
  </si>
  <si>
    <t>W560</t>
  </si>
  <si>
    <t>W561</t>
  </si>
  <si>
    <t>W562</t>
  </si>
  <si>
    <t>W563</t>
  </si>
  <si>
    <t>W564</t>
  </si>
  <si>
    <t>W565</t>
  </si>
  <si>
    <t>W566</t>
  </si>
  <si>
    <t>W567</t>
  </si>
  <si>
    <t>W568</t>
  </si>
  <si>
    <t>W569</t>
  </si>
  <si>
    <t>W570</t>
  </si>
  <si>
    <t>W571</t>
  </si>
  <si>
    <t>W572</t>
  </si>
  <si>
    <t>W573</t>
  </si>
  <si>
    <t>W574</t>
  </si>
  <si>
    <t>W575</t>
  </si>
  <si>
    <t>W576</t>
  </si>
  <si>
    <t>W577</t>
  </si>
  <si>
    <t>W578</t>
  </si>
  <si>
    <t>W579</t>
  </si>
  <si>
    <t>W580</t>
  </si>
  <si>
    <t>W581</t>
  </si>
  <si>
    <t>W582</t>
  </si>
  <si>
    <t>W583</t>
  </si>
  <si>
    <t>W584</t>
  </si>
  <si>
    <t>W585</t>
  </si>
  <si>
    <t>W586</t>
  </si>
  <si>
    <t>W587</t>
  </si>
  <si>
    <t>W588</t>
  </si>
  <si>
    <t>W589</t>
  </si>
  <si>
    <t>W590</t>
  </si>
  <si>
    <t>W591</t>
  </si>
  <si>
    <t>W592</t>
  </si>
  <si>
    <t>W593</t>
  </si>
  <si>
    <t>W594</t>
  </si>
  <si>
    <t>W595</t>
  </si>
  <si>
    <t>W596</t>
  </si>
  <si>
    <t>W597</t>
  </si>
  <si>
    <t>W598</t>
  </si>
  <si>
    <t>W599</t>
  </si>
  <si>
    <t>W600</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</si>
  <si>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</si>
  <si>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</si>
  <si>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</si>
  <si>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</si>
  <si>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</si>
  <si>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</si>
  <si>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</si>
  <si>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</si>
  <si>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</si>
  <si>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</si>
  <si>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</si>
  <si>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</si>
  <si>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</si>
  <si>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</si>
  <si>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</si>
  <si>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</si>
  <si>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</si>
  <si>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</si>
  <si>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</si>
  <si>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</si>
  <si>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</si>
  <si>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</si>
  <si>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</si>
  <si>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</si>
  <si>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</si>
  <si>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</si>
  <si>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</si>
  <si>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</si>
  <si>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</si>
  <si>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</si>
  <si>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</si>
  <si>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</si>
  <si>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</si>
  <si>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</si>
  <si>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</si>
  <si>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</si>
  <si>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</si>
  <si>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</si>
  <si>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</si>
  <si>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</si>
  <si>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</si>
  <si>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</si>
  <si>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</si>
  <si>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</si>
  <si>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</si>
  <si>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</si>
  <si>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</si>
  <si>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</si>
  <si>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</si>
  <si>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</si>
  <si>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</si>
  <si>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</si>
  <si>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</si>
  <si>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</si>
  <si>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</si>
  <si>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</si>
  <si>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</si>
  <si>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</si>
  <si>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</si>
  <si>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</si>
  <si>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</si>
  <si>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</si>
  <si>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</si>
  <si>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</si>
  <si>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</si>
  <si>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</si>
  <si>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</si>
  <si>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</si>
  <si>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</si>
  <si>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</si>
  <si>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</si>
  <si>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</si>
  <si>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</si>
  <si>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</si>
  <si>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</si>
  <si>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</si>
  <si>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</si>
  <si>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</si>
  <si>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</si>
  <si>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</si>
  <si>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</si>
  <si>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</si>
  <si>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</si>
  <si>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</si>
  <si>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</si>
  <si>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</si>
  <si>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</si>
  <si>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</si>
  <si>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</si>
  <si>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</si>
  <si>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</si>
  <si>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</si>
  <si>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</si>
  <si>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</si>
  <si>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</si>
  <si>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</si>
  <si>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</si>
  <si>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</si>
  <si>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</si>
  <si>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</si>
  <si>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</si>
  <si>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</si>
  <si>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</si>
  <si>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</si>
  <si>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</si>
  <si>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</si>
  <si>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</si>
  <si>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</si>
  <si>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</si>
  <si>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</si>
  <si>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</si>
  <si>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</si>
  <si>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</si>
  <si>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</si>
  <si>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</si>
  <si>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</si>
  <si>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</si>
  <si>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</si>
  <si>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</si>
  <si>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</si>
  <si>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</si>
  <si>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</si>
  <si>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</si>
  <si>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</si>
  <si>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</si>
  <si>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</si>
  <si>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</si>
  <si>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</si>
  <si>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</si>
  <si>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</si>
  <si>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</si>
  <si>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</si>
  <si>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</si>
  <si>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</si>
  <si>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</si>
  <si>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</si>
  <si>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</si>
  <si>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</si>
  <si>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</si>
  <si>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</si>
  <si>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</si>
  <si>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</si>
  <si>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</si>
  <si>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</si>
  <si>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</si>
  <si>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</si>
  <si>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</si>
  <si>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</si>
  <si>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</si>
  <si>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</si>
  <si>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</si>
  <si>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</si>
  <si>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</si>
  <si>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</si>
  <si>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</si>
  <si>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</si>
  <si>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</si>
  <si>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</si>
  <si>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</si>
  <si>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</si>
  <si>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</si>
  <si>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</si>
  <si>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</si>
  <si>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</si>
  <si>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</si>
  <si>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</si>
  <si>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</si>
  <si>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</si>
  <si>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</si>
  <si>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</si>
  <si>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</si>
  <si>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</si>
  <si>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</si>
  <si>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</si>
  <si>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</si>
  <si>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</si>
  <si>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</si>
  <si>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</si>
  <si>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</si>
  <si>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</si>
  <si>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</si>
  <si>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</si>
  <si>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</si>
  <si>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</si>
  <si>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</si>
  <si>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</si>
  <si>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</si>
  <si>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</si>
  <si>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</si>
  <si>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</si>
  <si>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</si>
  <si>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</si>
  <si>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</si>
  <si>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</si>
  <si>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</si>
  <si>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</si>
  <si>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</si>
  <si>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</si>
  <si>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</si>
  <si>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</si>
  <si>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</si>
  <si>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</si>
  <si>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</si>
  <si>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</si>
  <si>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</si>
  <si>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</si>
  <si>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</si>
  <si>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</si>
  <si>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</si>
  <si>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</si>
  <si>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</si>
  <si>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</si>
  <si>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</si>
  <si>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</si>
  <si>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</si>
  <si>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</si>
  <si>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</si>
  <si>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</si>
  <si>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</si>
  <si>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</si>
  <si>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</si>
  <si>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</si>
  <si>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</si>
  <si>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</si>
  <si>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</si>
  <si>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</si>
  <si>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</si>
  <si>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</si>
  <si>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</si>
  <si>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</si>
  <si>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</si>
  <si>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</si>
  <si>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</si>
  <si>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</si>
  <si>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</si>
  <si>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</si>
  <si>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</si>
  <si>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</si>
  <si>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</si>
  <si>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</si>
  <si>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</si>
  <si>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</si>
  <si>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</si>
  <si>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</si>
  <si>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</si>
  <si>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</si>
  <si>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</si>
  <si>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</si>
  <si>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</si>
  <si>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</si>
  <si>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</si>
  <si>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</si>
  <si>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</si>
  <si>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</si>
  <si>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</si>
  <si>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</si>
  <si>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</si>
  <si>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</si>
  <si>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B259</t>
  </si>
  <si>
    <t>B260</t>
  </si>
  <si>
    <t>B261</t>
  </si>
  <si>
    <t>B262</t>
  </si>
  <si>
    <t>B263</t>
  </si>
  <si>
    <t>B264</t>
  </si>
  <si>
    <t>B265</t>
  </si>
  <si>
    <t>B266</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</si>
  <si>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</si>
  <si>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</si>
  <si>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</si>
  <si>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</si>
  <si>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</si>
  <si>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</si>
  <si>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</si>
  <si>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</si>
  <si>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</si>
  <si>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</si>
  <si>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</si>
  <si>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</si>
  <si>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</si>
  <si>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</si>
  <si>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</si>
  <si>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</si>
  <si>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</si>
  <si>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</si>
  <si>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</si>
  <si>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</si>
  <si>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</si>
  <si>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</si>
  <si>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</si>
  <si>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</si>
  <si>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</si>
  <si>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</si>
  <si>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</si>
  <si>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</si>
  <si>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</si>
  <si>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</si>
  <si>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</si>
  <si>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</si>
  <si>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</si>
  <si>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</si>
  <si>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</si>
  <si>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</si>
  <si>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</si>
  <si>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</si>
  <si>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</si>
  <si>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</si>
  <si>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</si>
  <si>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</si>
  <si>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</si>
  <si>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</si>
  <si>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</si>
  <si>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</si>
  <si>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</si>
  <si>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</si>
  <si>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</si>
  <si>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</si>
  <si>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</si>
  <si>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</si>
  <si>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</si>
  <si>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</si>
  <si>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</si>
  <si>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</si>
  <si>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</si>
  <si>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</si>
  <si>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</si>
  <si>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</si>
  <si>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</si>
  <si>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</si>
  <si>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</si>
  <si>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</si>
  <si>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</si>
  <si>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</si>
  <si>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</si>
  <si>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</si>
  <si>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</si>
  <si>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</si>
  <si>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</si>
  <si>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</si>
  <si>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</si>
  <si>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</si>
  <si>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</si>
  <si>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</si>
  <si>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</si>
  <si>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</si>
  <si>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</si>
  <si>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</si>
  <si>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</si>
  <si>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</si>
  <si>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</si>
  <si>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</si>
  <si>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</si>
  <si>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</si>
  <si>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</si>
  <si>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</si>
  <si>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</si>
  <si>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</si>
  <si>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</si>
  <si>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</si>
  <si>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</si>
  <si>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</si>
  <si>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</si>
  <si>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</si>
  <si>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B363</t>
  </si>
  <si>
    <t>B364</t>
  </si>
  <si>
    <t>B365</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</si>
  <si>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</si>
  <si>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</si>
  <si>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</si>
  <si>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</si>
  <si>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</si>
  <si>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</si>
  <si>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</si>
  <si>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</si>
  <si>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</si>
  <si>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</si>
  <si>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</si>
  <si>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</si>
  <si>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</si>
  <si>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</si>
  <si>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</si>
  <si>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</si>
  <si>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</si>
  <si>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</si>
  <si>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</si>
  <si>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</si>
  <si>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</si>
  <si>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</si>
  <si>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</si>
  <si>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</si>
  <si>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</si>
  <si>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</si>
  <si>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</si>
  <si>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</si>
  <si>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</si>
  <si>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</si>
  <si>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</si>
  <si>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</si>
  <si>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</si>
  <si>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</si>
  <si>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</si>
  <si>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</si>
  <si>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</si>
  <si>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</si>
  <si>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</si>
  <si>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</si>
  <si>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</si>
  <si>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</si>
  <si>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</si>
  <si>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</si>
  <si>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</si>
  <si>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</si>
  <si>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</si>
  <si>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</si>
  <si>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</si>
  <si>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</si>
  <si>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</si>
  <si>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</si>
  <si>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</si>
  <si>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</si>
  <si>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</si>
  <si>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</si>
  <si>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</si>
  <si>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</si>
  <si>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</si>
  <si>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</si>
  <si>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</si>
  <si>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</si>
  <si>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</si>
  <si>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</si>
  <si>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</si>
  <si>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</si>
  <si>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</si>
  <si>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</si>
  <si>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</si>
  <si>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</si>
  <si>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</si>
  <si>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</si>
  <si>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</si>
  <si>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</si>
  <si>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</si>
  <si>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</si>
  <si>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</si>
  <si>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</si>
  <si>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</si>
  <si>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</si>
  <si>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</si>
  <si>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</si>
  <si>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</si>
  <si>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</si>
  <si>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</si>
  <si>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</si>
  <si>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</si>
  <si>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</si>
  <si>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</si>
  <si>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B455</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</si>
  <si>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</si>
  <si>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</si>
  <si>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</si>
  <si>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</si>
  <si>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</si>
  <si>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</si>
  <si>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</si>
  <si>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</si>
  <si>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</si>
  <si>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</si>
  <si>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</si>
  <si>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</si>
  <si>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</si>
  <si>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</si>
  <si>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</si>
  <si>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</si>
  <si>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</si>
  <si>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</si>
  <si>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</si>
  <si>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</si>
  <si>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</si>
  <si>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</si>
  <si>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</si>
  <si>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</si>
  <si>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</si>
  <si>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</si>
  <si>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</si>
  <si>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</si>
  <si>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</si>
  <si>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</si>
  <si>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</si>
  <si>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</si>
  <si>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</si>
  <si>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</si>
  <si>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</si>
  <si>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</si>
  <si>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</si>
  <si>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</si>
  <si>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</si>
  <si>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</si>
  <si>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</si>
  <si>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</si>
  <si>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</si>
  <si>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</si>
  <si>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</si>
  <si>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</si>
  <si>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</si>
  <si>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</si>
  <si>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</si>
  <si>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</si>
  <si>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</si>
  <si>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</si>
  <si>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</si>
  <si>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</si>
  <si>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</si>
  <si>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</si>
  <si>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</si>
  <si>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</si>
  <si>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</si>
  <si>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</si>
  <si>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</si>
  <si>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</si>
  <si>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</si>
  <si>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</si>
  <si>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</si>
  <si>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</si>
  <si>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</si>
  <si>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</si>
  <si>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</si>
  <si>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</si>
  <si>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</si>
  <si>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</si>
  <si>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</si>
  <si>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</si>
  <si>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</si>
  <si>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</si>
  <si>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</si>
  <si>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</si>
  <si>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</si>
  <si>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</si>
  <si>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</si>
  <si>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</si>
  <si>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</si>
  <si>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</si>
  <si>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</si>
  <si>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</si>
  <si>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B542</t>
  </si>
  <si>
    <t>B543</t>
  </si>
  <si>
    <t>B544</t>
  </si>
  <si>
    <t>B545</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</si>
  <si>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</si>
  <si>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</si>
  <si>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</si>
  <si>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</si>
  <si>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</si>
  <si>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</si>
  <si>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</si>
  <si>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</si>
  <si>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</si>
  <si>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</si>
  <si>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</si>
  <si>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</si>
  <si>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</si>
  <si>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</si>
  <si>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</si>
  <si>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</si>
  <si>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</si>
  <si>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</si>
  <si>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</si>
  <si>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</si>
  <si>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</si>
  <si>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</si>
  <si>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</si>
  <si>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</si>
  <si>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</si>
  <si>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B571</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</si>
  <si>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</si>
  <si>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</si>
  <si>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</si>
  <si>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</si>
  <si>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</si>
  <si>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</si>
  <si>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</si>
  <si>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</si>
  <si>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</si>
  <si>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</si>
  <si>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</si>
  <si>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</si>
  <si>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</si>
  <si>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</si>
  <si>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</si>
  <si>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</si>
  <si>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</si>
  <si>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</si>
  <si>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</si>
  <si>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</si>
  <si>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</si>
  <si>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</si>
  <si>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</si>
  <si>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</si>
  <si>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</si>
  <si>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</si>
  <si>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</si>
  <si>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</si>
  <si>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</si>
  <si>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Samples for Analyses:  Profile Soil</t>
  </si>
  <si>
    <t>Bermuda, Wheat, etc.</t>
  </si>
  <si>
    <t>Livestock to  be fed</t>
  </si>
  <si>
    <t>(beef, dairy, etc.)</t>
  </si>
  <si>
    <t>Water Source</t>
  </si>
  <si>
    <t>Well, Pond, other</t>
  </si>
  <si>
    <t>Water Use</t>
  </si>
  <si>
    <t>WATER USE LIST</t>
  </si>
  <si>
    <t>Domestic</t>
  </si>
  <si>
    <t>Irrigation</t>
  </si>
  <si>
    <t>Livestock</t>
  </si>
  <si>
    <t>Other</t>
  </si>
  <si>
    <t>See to right</t>
  </si>
  <si>
    <t>1-5</t>
  </si>
  <si>
    <t>Samples for Analyses:  Biosolids</t>
  </si>
  <si>
    <t>SAMPLE TYPE</t>
  </si>
  <si>
    <t>Solid Manure</t>
  </si>
  <si>
    <t>Litter</t>
  </si>
  <si>
    <t>Liquid Effluent</t>
  </si>
  <si>
    <t>1-3</t>
  </si>
  <si>
    <t>Sample type</t>
  </si>
  <si>
    <t>Biosolid Applied to:</t>
  </si>
  <si>
    <t>S1</t>
  </si>
  <si>
    <t>SP2</t>
  </si>
  <si>
    <t>S3</t>
  </si>
  <si>
    <t>SP4</t>
  </si>
  <si>
    <t>S5</t>
  </si>
  <si>
    <t>SP6</t>
  </si>
  <si>
    <t>S7</t>
  </si>
  <si>
    <t>SP8</t>
  </si>
  <si>
    <t>S9</t>
  </si>
  <si>
    <t>SP10</t>
  </si>
  <si>
    <t>S11</t>
  </si>
  <si>
    <t>SP12</t>
  </si>
  <si>
    <t>S13</t>
  </si>
  <si>
    <t>SP14</t>
  </si>
  <si>
    <t>S15</t>
  </si>
  <si>
    <t>SP16</t>
  </si>
  <si>
    <t>S17</t>
  </si>
  <si>
    <t>SP18</t>
  </si>
  <si>
    <t>S19</t>
  </si>
  <si>
    <t>SP20</t>
  </si>
  <si>
    <t>S21</t>
  </si>
  <si>
    <t>SP22</t>
  </si>
  <si>
    <t>S23</t>
  </si>
  <si>
    <t>SP24</t>
  </si>
  <si>
    <t>S25</t>
  </si>
  <si>
    <t>SP26</t>
  </si>
  <si>
    <t>S27</t>
  </si>
  <si>
    <t>SP28</t>
  </si>
  <si>
    <t>S29</t>
  </si>
  <si>
    <t>SP30</t>
  </si>
  <si>
    <t>S31</t>
  </si>
  <si>
    <t>SP32</t>
  </si>
  <si>
    <t>S33</t>
  </si>
  <si>
    <t>SP34</t>
  </si>
  <si>
    <t>S35</t>
  </si>
  <si>
    <t>SP36</t>
  </si>
  <si>
    <t>S37</t>
  </si>
  <si>
    <t>SP38</t>
  </si>
  <si>
    <t>S39</t>
  </si>
  <si>
    <t>SP40</t>
  </si>
  <si>
    <t>S41</t>
  </si>
  <si>
    <t>SP42</t>
  </si>
  <si>
    <t>S43</t>
  </si>
  <si>
    <t>SP44</t>
  </si>
  <si>
    <t>S45</t>
  </si>
  <si>
    <t>SP46</t>
  </si>
  <si>
    <t>S47</t>
  </si>
  <si>
    <t>SP48</t>
  </si>
  <si>
    <t>S49</t>
  </si>
  <si>
    <t>SP50</t>
  </si>
  <si>
    <t>S51</t>
  </si>
  <si>
    <t>SP52</t>
  </si>
  <si>
    <t>S53</t>
  </si>
  <si>
    <t>SP54</t>
  </si>
  <si>
    <t>S55</t>
  </si>
  <si>
    <t>SP56</t>
  </si>
  <si>
    <t>S57</t>
  </si>
  <si>
    <t>SP58</t>
  </si>
  <si>
    <t>S59</t>
  </si>
  <si>
    <t>SP60</t>
  </si>
  <si>
    <t>S61</t>
  </si>
  <si>
    <t>SP62</t>
  </si>
  <si>
    <t>S63</t>
  </si>
  <si>
    <t>SP64</t>
  </si>
  <si>
    <t>S65</t>
  </si>
  <si>
    <t>SP66</t>
  </si>
  <si>
    <t>S67</t>
  </si>
  <si>
    <t>SP68</t>
  </si>
  <si>
    <t>S69</t>
  </si>
  <si>
    <t>SP70</t>
  </si>
  <si>
    <t>S71</t>
  </si>
  <si>
    <t>SP72</t>
  </si>
  <si>
    <t>S73</t>
  </si>
  <si>
    <t>SP74</t>
  </si>
  <si>
    <t>S75</t>
  </si>
  <si>
    <t>SP76</t>
  </si>
  <si>
    <t>S77</t>
  </si>
  <si>
    <t>SP78</t>
  </si>
  <si>
    <t>S79</t>
  </si>
  <si>
    <t>SP80</t>
  </si>
  <si>
    <t>S81</t>
  </si>
  <si>
    <t>SP82</t>
  </si>
  <si>
    <t>S83</t>
  </si>
  <si>
    <t>SP84</t>
  </si>
  <si>
    <t>S85</t>
  </si>
  <si>
    <t>SP86</t>
  </si>
  <si>
    <t>S87</t>
  </si>
  <si>
    <t>SP88</t>
  </si>
  <si>
    <t>S89</t>
  </si>
  <si>
    <t>SP90</t>
  </si>
  <si>
    <t>S91</t>
  </si>
  <si>
    <t>SP92</t>
  </si>
  <si>
    <t>S93</t>
  </si>
  <si>
    <t>SP94</t>
  </si>
  <si>
    <t>S95</t>
  </si>
  <si>
    <t>SP96</t>
  </si>
  <si>
    <t>S97</t>
  </si>
  <si>
    <t>SP98</t>
  </si>
  <si>
    <t>S99</t>
  </si>
  <si>
    <t>SP100</t>
  </si>
  <si>
    <t>S101</t>
  </si>
  <si>
    <t>SP102</t>
  </si>
  <si>
    <t>S103</t>
  </si>
  <si>
    <t>SP104</t>
  </si>
  <si>
    <t>S105</t>
  </si>
  <si>
    <t>SP106</t>
  </si>
  <si>
    <t>S107</t>
  </si>
  <si>
    <t>SP108</t>
  </si>
  <si>
    <t>S109</t>
  </si>
  <si>
    <t>SP110</t>
  </si>
  <si>
    <t>S111</t>
  </si>
  <si>
    <t>SP112</t>
  </si>
  <si>
    <t>S113</t>
  </si>
  <si>
    <t>SP114</t>
  </si>
  <si>
    <t>S115</t>
  </si>
  <si>
    <t>SP116</t>
  </si>
  <si>
    <t>S117</t>
  </si>
  <si>
    <t>SP118</t>
  </si>
  <si>
    <t>S119</t>
  </si>
  <si>
    <t>SP120</t>
  </si>
  <si>
    <t>S121</t>
  </si>
  <si>
    <t>SP122</t>
  </si>
  <si>
    <t>S123</t>
  </si>
  <si>
    <t>SP124</t>
  </si>
  <si>
    <t>S125</t>
  </si>
  <si>
    <t>SP126</t>
  </si>
  <si>
    <t>S127</t>
  </si>
  <si>
    <t>SP128</t>
  </si>
  <si>
    <t>S129</t>
  </si>
  <si>
    <t>SP130</t>
  </si>
  <si>
    <t>S131</t>
  </si>
  <si>
    <t>SP132</t>
  </si>
  <si>
    <t>S133</t>
  </si>
  <si>
    <t>SP134</t>
  </si>
  <si>
    <t>S135</t>
  </si>
  <si>
    <t>SP136</t>
  </si>
  <si>
    <t>S137</t>
  </si>
  <si>
    <t>SP138</t>
  </si>
  <si>
    <t>S139</t>
  </si>
  <si>
    <t>SP140</t>
  </si>
  <si>
    <t>S141</t>
  </si>
  <si>
    <t>SP142</t>
  </si>
  <si>
    <t>S143</t>
  </si>
  <si>
    <t>SP144</t>
  </si>
  <si>
    <t>S145</t>
  </si>
  <si>
    <t>SP146</t>
  </si>
  <si>
    <t>S147</t>
  </si>
  <si>
    <t>SP148</t>
  </si>
  <si>
    <t>S149</t>
  </si>
  <si>
    <t>SP150</t>
  </si>
  <si>
    <t>S151</t>
  </si>
  <si>
    <t>SP152</t>
  </si>
  <si>
    <t>S153</t>
  </si>
  <si>
    <t>SP154</t>
  </si>
  <si>
    <t>S155</t>
  </si>
  <si>
    <t>SP156</t>
  </si>
  <si>
    <t>S157</t>
  </si>
  <si>
    <t>SP158</t>
  </si>
  <si>
    <t>S159</t>
  </si>
  <si>
    <t>SP160</t>
  </si>
  <si>
    <t>S161</t>
  </si>
  <si>
    <t>SP162</t>
  </si>
  <si>
    <t>S163</t>
  </si>
  <si>
    <t>SP164</t>
  </si>
  <si>
    <t>S165</t>
  </si>
  <si>
    <t>SP166</t>
  </si>
  <si>
    <t>S167</t>
  </si>
  <si>
    <t>SP168</t>
  </si>
  <si>
    <t>S169</t>
  </si>
  <si>
    <t>SP170</t>
  </si>
  <si>
    <t>S171</t>
  </si>
  <si>
    <t>SP172</t>
  </si>
  <si>
    <t>S173</t>
  </si>
  <si>
    <t>SP174</t>
  </si>
  <si>
    <t>S175</t>
  </si>
  <si>
    <t>SP176</t>
  </si>
  <si>
    <t>S177</t>
  </si>
  <si>
    <t>SP178</t>
  </si>
  <si>
    <t>S179</t>
  </si>
  <si>
    <t>SP180</t>
  </si>
  <si>
    <t>S181</t>
  </si>
  <si>
    <t>SP182</t>
  </si>
  <si>
    <t>S183</t>
  </si>
  <si>
    <t>SP184</t>
  </si>
  <si>
    <t>S185</t>
  </si>
  <si>
    <t>SP186</t>
  </si>
  <si>
    <t>S187</t>
  </si>
  <si>
    <t>SP188</t>
  </si>
  <si>
    <t>S189</t>
  </si>
  <si>
    <t>SP190</t>
  </si>
  <si>
    <t>S191</t>
  </si>
  <si>
    <t>SP192</t>
  </si>
  <si>
    <t>S193</t>
  </si>
  <si>
    <t>SP194</t>
  </si>
  <si>
    <t>S195</t>
  </si>
  <si>
    <t>SP196</t>
  </si>
  <si>
    <t>S197</t>
  </si>
  <si>
    <t>SP198</t>
  </si>
  <si>
    <t>S199</t>
  </si>
  <si>
    <t>SP200</t>
  </si>
  <si>
    <t>Surface Series #</t>
  </si>
  <si>
    <t>1-13</t>
  </si>
  <si>
    <t>sample depth</t>
  </si>
  <si>
    <t>sub</t>
  </si>
  <si>
    <t>sample</t>
  </si>
  <si>
    <t>surface</t>
  </si>
  <si>
    <t>subsurface</t>
  </si>
  <si>
    <t>pricing</t>
  </si>
  <si>
    <t>multiplier</t>
  </si>
  <si>
    <t>status sub</t>
  </si>
  <si>
    <t>blank</t>
  </si>
  <si>
    <t>suite</t>
  </si>
  <si>
    <t>Series #</t>
  </si>
  <si>
    <t>all tests and pricing below</t>
  </si>
  <si>
    <t>customer number</t>
  </si>
  <si>
    <t>Failure to meet all required steps  will result in delays in analyses and removal of all discounts.</t>
  </si>
  <si>
    <t>6-12"</t>
  </si>
  <si>
    <t>6-18"</t>
  </si>
  <si>
    <t>6-24"</t>
  </si>
  <si>
    <t>Profile Depth Code</t>
  </si>
  <si>
    <t>All samples must be paired 0-6" surface and 6-12",6-18" or 6-24" subsurface samples listed individually. Do not use this for entry of unpaired samples.</t>
  </si>
  <si>
    <t>See to Right</t>
  </si>
  <si>
    <t>Nitrate-N only (subsoil only)</t>
  </si>
  <si>
    <t>Aquaculture</t>
  </si>
  <si>
    <t>Code</t>
  </si>
  <si>
    <t>A</t>
  </si>
  <si>
    <t>D</t>
  </si>
  <si>
    <t>B</t>
  </si>
  <si>
    <t>C</t>
  </si>
  <si>
    <t>E</t>
  </si>
  <si>
    <t xml:space="preserve"> Customer type:</t>
  </si>
  <si>
    <t>County</t>
  </si>
  <si>
    <t xml:space="preserve">Samples collected from </t>
  </si>
  <si>
    <t>Aggie Marketplace Order Number:</t>
  </si>
  <si>
    <t>Check number:</t>
  </si>
  <si>
    <t>Samples for Analyses:  Soil add on tests</t>
  </si>
  <si>
    <t>All samples must be listed on Soil Sample tab with a test suite selected</t>
  </si>
  <si>
    <t>Selection</t>
  </si>
  <si>
    <t>Organic Matter</t>
  </si>
  <si>
    <t>Ammonium-NH4</t>
  </si>
  <si>
    <t>Total N</t>
  </si>
  <si>
    <t>TKN</t>
  </si>
  <si>
    <t># selected</t>
  </si>
  <si>
    <t>Add-on Charges</t>
  </si>
  <si>
    <t>Add on test parameter codes</t>
  </si>
  <si>
    <t>Add-on Parameter Codes</t>
  </si>
  <si>
    <t>Moisture</t>
  </si>
  <si>
    <t>Ext</t>
  </si>
  <si>
    <t>min</t>
  </si>
  <si>
    <t>Total Carbon (min. 20*)</t>
  </si>
  <si>
    <t>Sum of soil add-on fees:</t>
  </si>
  <si>
    <t>Minimum</t>
  </si>
  <si>
    <t>Price*</t>
  </si>
  <si>
    <t>* Minimum number of samples required for per sample pricing.  Samples numbers submitted below minimum number will be charged at rate equal to minimum sample threashold.  Price for tests listed with a minimum (*) will adjust to reflect minimum analyses charge for test parameter.</t>
  </si>
  <si>
    <t>Moisture *min. 5</t>
  </si>
  <si>
    <t>Soil Add-on</t>
  </si>
  <si>
    <t>pH/Cond</t>
  </si>
  <si>
    <t>Nitrate-N</t>
  </si>
  <si>
    <t>M3</t>
  </si>
  <si>
    <t>DTPA</t>
  </si>
  <si>
    <t>Texture</t>
  </si>
  <si>
    <t>Det. Sal.</t>
  </si>
  <si>
    <t>OM</t>
  </si>
  <si>
    <t>DTPA  2</t>
  </si>
  <si>
    <t>DTPA3</t>
  </si>
  <si>
    <t>DTPA 4</t>
  </si>
  <si>
    <t>DTPA 5</t>
  </si>
  <si>
    <t>DTPA 10</t>
  </si>
  <si>
    <t>DTPA 11</t>
  </si>
  <si>
    <t>DTPA 12</t>
  </si>
  <si>
    <t>B 3</t>
  </si>
  <si>
    <t>B 4</t>
  </si>
  <si>
    <t xml:space="preserve"> B5</t>
  </si>
  <si>
    <t>B 11</t>
  </si>
  <si>
    <t>Texture 5</t>
  </si>
  <si>
    <t>Text 7</t>
  </si>
  <si>
    <t>Text 8</t>
  </si>
  <si>
    <t>Text 12</t>
  </si>
  <si>
    <t>Sal 9</t>
  </si>
  <si>
    <t>Sal 10</t>
  </si>
  <si>
    <t>Sal 11</t>
  </si>
  <si>
    <t>Sal 12</t>
  </si>
  <si>
    <t>OM 4</t>
  </si>
  <si>
    <t>OM 5</t>
  </si>
  <si>
    <t>OM 6</t>
  </si>
  <si>
    <t>OM 8</t>
  </si>
  <si>
    <t>OM 11</t>
  </si>
  <si>
    <t>OM 12</t>
  </si>
  <si>
    <t xml:space="preserve">Sal </t>
  </si>
  <si>
    <t xml:space="preserve">Sum </t>
  </si>
  <si>
    <t>Sum</t>
  </si>
  <si>
    <t>Boron</t>
  </si>
  <si>
    <t>add on</t>
  </si>
  <si>
    <t>21 a</t>
  </si>
  <si>
    <t>21 b</t>
  </si>
  <si>
    <t>21 c</t>
  </si>
  <si>
    <t>21d</t>
  </si>
  <si>
    <t>21e</t>
  </si>
  <si>
    <t>21f</t>
  </si>
  <si>
    <t>Total Carbon</t>
  </si>
  <si>
    <t>NH4</t>
  </si>
  <si>
    <t>Total Minerals</t>
  </si>
  <si>
    <t>5) This spreadsheet must be emailed prior to sample delivery to:soiltesting@ag.tamu.edu</t>
  </si>
  <si>
    <r>
      <t xml:space="preserve">1) All samples must be marked with a large black identifier, corresponding to the "Series Sample Number" for each submitted sample.  The Series Sample Numbers are consectutive numbers and letters listed on each row in the sample tabs.   </t>
    </r>
    <r>
      <rPr>
        <b/>
        <u/>
        <sz val="12"/>
        <color theme="1"/>
        <rFont val="Calibri"/>
        <family val="2"/>
        <scheme val="minor"/>
      </rPr>
      <t>No handwritten copies accepted.</t>
    </r>
  </si>
  <si>
    <t>Add-on test parameters</t>
  </si>
  <si>
    <t>Nitric Acid Digest (min* 20)</t>
  </si>
  <si>
    <t>Plant/Forage Add-on parameters</t>
  </si>
  <si>
    <t>Nitrate</t>
  </si>
  <si>
    <t>Total Mineral</t>
  </si>
  <si>
    <t>NDF (min. 20)</t>
  </si>
  <si>
    <t>Lignin (min. 20)</t>
  </si>
  <si>
    <t>TKN (min. 20)</t>
  </si>
  <si>
    <t>Ash (min. 20)</t>
  </si>
  <si>
    <t>Forage/Plant Addon Parameters</t>
  </si>
  <si>
    <t>Biosolid Add-on Parameters</t>
  </si>
  <si>
    <t>Soil Add-on Parameters</t>
  </si>
  <si>
    <t>Caution:  duplicated add-on parameter requests will be increase overall sample analyses cost and not be subject to refunding.</t>
  </si>
  <si>
    <t>Review you the parameters selected for analyses on the Soil Sample tab prior to requesting add-on tests.</t>
  </si>
  <si>
    <t>Include a copy of this page with your sample shipment, email spreadsheet before delivering samples.</t>
  </si>
  <si>
    <t>8) All payments must be made from AgriLife or other TAMUS funded accounts.</t>
  </si>
  <si>
    <t>retired B</t>
  </si>
  <si>
    <t>R+micro+Texture</t>
  </si>
  <si>
    <t>R+Micro+OM(organic matter)</t>
  </si>
  <si>
    <t>R+Micro+OM+Tex (Texture)</t>
  </si>
  <si>
    <t>R+Micro+Sal</t>
  </si>
  <si>
    <t>R+Micro+OM+Sal</t>
  </si>
  <si>
    <t>R+Micro+OM+Sal+Tex</t>
  </si>
  <si>
    <t xml:space="preserve"> AgriLife and TAMUS Faculty Pricing and Sample Submission Spreadsheet</t>
  </si>
  <si>
    <t>Samples for Analyses:  Plant-Forage Add on Samples</t>
  </si>
  <si>
    <t>Minimum**</t>
  </si>
  <si>
    <t>**minimum sample numbers applies to select parameters.  Clientele submitting below this number will be charged the paramater charge times the minimum sample number.  This will automatically adjust for each entered sample, thus displayed analyses charges on the sample row will change as additional samples are entered for minimum sample number parameters.</t>
  </si>
  <si>
    <t>Text 3</t>
  </si>
  <si>
    <t>Valid till 12-31-2025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</si>
</sst>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20"/>
      <color theme="1"/>
      <name val="Calibri"/>
      <family val="2"/>
      <scheme val="minor"/>
    </font>
    <font>
      <sz val="20"/>
      <color theme="1"/>
      <name val="Calibri"/>
      <family val="2"/>
      <scheme val="minor"/>
    </font>
    <font>
      <sz val="12"/>
      <color theme="1"/>
      <name val="Calibri"/>
      <family val="2"/>
      <scheme val="minor"/>
    </font>
    <font>
      <sz val="14"/>
      <color theme="1"/>
      <name val="Calibri"/>
      <family val="2"/>
      <scheme val="minor"/>
    </font>
    <font>
      <sz val="9"/>
      <color theme="1"/>
      <name val="Calibri"/>
      <family val="2"/>
      <scheme val="minor"/>
    </font>
    <font>
      <u/>
      <sz val="11"/>
      <color theme="10"/>
      <name val="Calibri"/>
      <family val="2"/>
      <scheme val="minor"/>
    </font>
    <font>
      <b/>
      <u/>
      <sz val="11"/>
      <color theme="10"/>
      <name val="Calibri"/>
      <family val="2"/>
      <scheme val="minor"/>
    </font>
    <font>
      <sz val="8"/>
      <color theme="1"/>
      <name val="Calibri"/>
      <family val="2"/>
      <scheme val="minor"/>
    </font>
    <font>
      <b/>
      <sz val="10"/>
      <color theme="1"/>
      <name val="Calibri"/>
      <family val="2"/>
      <scheme val="minor"/>
    </font>
    <font>
      <b/>
      <sz val="22"/>
      <color theme="1"/>
      <name val="Calibri"/>
      <family val="2"/>
      <scheme val="minor"/>
    </font>
    <font>
      <sz val="22"/>
      <color theme="1"/>
      <name val="Calibri"/>
      <family val="2"/>
      <scheme val="minor"/>
    </font>
    <font>
      <b/>
      <sz val="14"/>
      <color theme="1"/>
      <name val="Calibri"/>
      <family val="2"/>
      <scheme val="minor"/>
    </font>
    <font>
      <b/>
      <sz val="12"/>
      <color theme="1"/>
      <name val="Calibri"/>
      <family val="2"/>
      <scheme val="minor"/>
    </font>
    <font>
      <b/>
      <sz val="18"/>
      <color theme="1"/>
      <name val="Arial"/>
      <family val="2"/>
    </font>
    <font>
      <b/>
      <sz val="9"/>
      <color theme="1"/>
      <name val="Calibri"/>
      <family val="2"/>
      <scheme val="minor"/>
    </font>
    <font>
      <b/>
      <sz val="8"/>
      <color theme="1"/>
      <name val="Calibri"/>
      <family val="2"/>
      <scheme val="minor"/>
    </font>
    <font>
      <i/>
      <sz val="10"/>
      <color theme="1"/>
      <name val="Calibri"/>
      <family val="2"/>
      <scheme val="minor"/>
    </font>
    <font>
      <b/>
      <u/>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b/>
      <u/>
      <sz val="14"/>
      <color theme="10"/>
      <name val="Calibri"/>
      <family val="2"/>
      <scheme val="minor"/>
    </font>
    <font>
      <b/>
      <u/>
      <sz val="13"/>
      <color theme="1"/>
      <name val="Calibri"/>
      <family val="2"/>
      <scheme val="minor"/>
    </font>
    <font>
      <b/>
      <u/>
      <sz val="12"/>
      <color theme="1"/>
      <name val="Calibri"/>
      <family val="2"/>
      <scheme val="minor"/>
    </font>
    <font>
      <b/>
      <sz val="6"/>
      <color theme="1"/>
      <name val="Calibri"/>
      <family val="2"/>
      <scheme val="minor"/>
    </font>
    <font>
      <b/>
      <sz val="11"/>
      <color theme="0"/>
      <name val="Calibri"/>
      <family val="2"/>
      <scheme val="minor"/>
    </font>
    <font>
      <sz val="11"/>
      <color theme="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6795556505021"/>
        <bgColor indexed="64"/>
      </patternFill>
    </fill>
  </fills>
  <borders count="38">
    <border>
      <left/>
      <right/>
      <top/>
      <bottom/>
      <diagonal/>
    </border>
    <border>
      <left/>
      <right/>
      <top/>
      <bottom style="thick">
        <color auto="1"/>
      </bottom>
      <diagonal/>
    </border>
    <border>
      <left style="dotted">
        <color auto="1"/>
      </left>
      <right style="dotted">
        <color auto="1"/>
      </right>
      <top style="dotted">
        <color auto="1"/>
      </top>
      <bottom style="dotted">
        <color auto="1"/>
      </bottom>
      <diagonal/>
    </border>
    <border>
      <left/>
      <right/>
      <top/>
      <bottom style="medium">
        <color auto="1"/>
      </bottom>
      <diagonal/>
    </border>
    <border>
      <left style="dotted">
        <color auto="1"/>
      </left>
      <right style="dotted">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dotted">
        <color auto="1"/>
      </left>
      <right style="dotted">
        <color auto="1"/>
      </right>
      <top style="medium">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dotted">
        <color auto="1"/>
      </right>
      <top/>
      <bottom style="dotted">
        <color auto="1"/>
      </bottom>
      <diagonal/>
    </border>
    <border>
      <left style="dotted">
        <color auto="1"/>
      </left>
      <right/>
      <top/>
      <bottom/>
      <diagonal/>
    </border>
    <border>
      <left style="dotted">
        <color auto="1"/>
      </left>
      <right/>
      <top/>
      <bottom style="dotted">
        <color auto="1"/>
      </bottom>
      <diagonal/>
    </border>
    <border>
      <left style="dotted">
        <color auto="1"/>
      </left>
      <right/>
      <top style="dotted">
        <color auto="1"/>
      </top>
      <bottom style="dotted">
        <color auto="1"/>
      </bottom>
      <diagonal/>
    </border>
    <border>
      <left/>
      <right style="dotted">
        <color auto="1"/>
      </right>
      <top style="medium">
        <color auto="1"/>
      </top>
      <bottom style="dotted">
        <color auto="1"/>
      </bottom>
      <diagonal/>
    </border>
    <border>
      <left style="dotted">
        <color auto="1"/>
      </left>
      <right style="dotted">
        <color auto="1"/>
      </right>
      <top style="medium">
        <color auto="1"/>
      </top>
      <bottom/>
      <diagonal/>
    </border>
    <border>
      <left style="medium">
        <color auto="1"/>
      </left>
      <right style="medium">
        <color auto="1"/>
      </right>
      <top/>
      <bottom/>
      <diagonal/>
    </border>
    <border>
      <left/>
      <right/>
      <top style="dotted">
        <color auto="1"/>
      </top>
      <bottom style="dotted">
        <color auto="1"/>
      </bottom>
      <diagonal/>
    </border>
    <border>
      <left/>
      <right/>
      <top/>
      <bottom style="dotted">
        <color auto="1"/>
      </bottom>
      <diagonal/>
    </border>
  </borders>
  <cellStyleXfs count="2">
    <xf numFmtId="0" fontId="0" fillId="0" borderId="0"/>
    <xf numFmtId="0" fontId="11" fillId="0" borderId="0" applyNumberFormat="0" applyFill="0" applyBorder="0" applyAlignment="0" applyProtection="0"/>
  </cellStyleXfs>
  <cellXfs count="247">
    <xf numFmtId="0" fontId="0" fillId="0" borderId="0" xfId="0"/>
    <xf numFmtId="0" fontId="1" fillId="0" borderId="0" xfId="0" applyFont="1"/>
    <xf numFmtId="0" fontId="0" fillId="0" borderId="0" xfId="0" applyAlignment="1">
      <alignment horizontal="center"/>
    </xf>
    <xf numFmtId="0" fontId="3" fillId="0" borderId="0" xfId="0" applyFont="1"/>
    <xf numFmtId="0" fontId="5" fillId="0" borderId="0" xfId="0" applyFont="1"/>
    <xf numFmtId="0" fontId="6" fillId="0" borderId="0" xfId="0" applyFont="1"/>
    <xf numFmtId="0" fontId="7" fillId="0" borderId="0" xfId="0" applyFont="1" applyAlignment="1">
      <alignment horizontal="center"/>
    </xf>
    <xf numFmtId="0" fontId="7" fillId="0" borderId="0" xfId="0" applyFont="1"/>
    <xf numFmtId="0" fontId="6" fillId="0" borderId="0" xfId="0" applyFont="1" applyAlignment="1">
      <alignment horizontal="center"/>
    </xf>
    <xf numFmtId="0" fontId="1" fillId="0" borderId="0" xfId="0" applyFont="1" applyAlignment="1">
      <alignment horizontal="center"/>
    </xf>
    <xf numFmtId="0" fontId="9" fillId="0" borderId="0" xfId="0" applyFont="1"/>
    <xf numFmtId="0" fontId="0" fillId="0" borderId="2" xfId="0" applyBorder="1"/>
    <xf numFmtId="0" fontId="6" fillId="0" borderId="2" xfId="0" applyFont="1" applyBorder="1" applyAlignment="1">
      <alignment horizontal="center"/>
    </xf>
    <xf numFmtId="0" fontId="0" fillId="0" borderId="4" xfId="0" applyBorder="1"/>
    <xf numFmtId="0" fontId="6" fillId="0" borderId="4" xfId="0" applyFont="1" applyBorder="1" applyAlignment="1">
      <alignment horizontal="center"/>
    </xf>
    <xf numFmtId="0" fontId="1" fillId="0" borderId="3" xfId="0" applyFont="1" applyBorder="1" applyAlignment="1">
      <alignment horizontal="center"/>
    </xf>
    <xf numFmtId="0" fontId="9" fillId="0" borderId="1" xfId="0" applyFont="1" applyBorder="1" applyAlignment="1">
      <alignment horizont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1" xfId="0" applyBorder="1" applyAlignment="1">
      <alignment horizontal="center"/>
    </xf>
    <xf numFmtId="164" fontId="7" fillId="0" borderId="0" xfId="0" applyNumberFormat="1" applyFont="1"/>
    <xf numFmtId="0" fontId="10" fillId="0" borderId="0" xfId="0" applyFont="1" applyAlignment="1">
      <alignment horizontal="center"/>
    </xf>
    <xf numFmtId="0" fontId="11" fillId="0" borderId="0" xfId="1"/>
    <xf numFmtId="0" fontId="12" fillId="0" borderId="0" xfId="1" applyFont="1"/>
    <xf numFmtId="0" fontId="1" fillId="0" borderId="0" xfId="0" applyFont="1" applyAlignment="1">
      <alignment horizontal="right"/>
    </xf>
    <xf numFmtId="0" fontId="14" fillId="3" borderId="5" xfId="0" applyFont="1" applyFill="1" applyBorder="1" applyAlignment="1">
      <alignment horizontal="center"/>
    </xf>
    <xf numFmtId="0" fontId="14" fillId="3" borderId="6" xfId="0" applyFont="1" applyFill="1" applyBorder="1" applyAlignment="1">
      <alignment horizontal="center"/>
    </xf>
    <xf numFmtId="0" fontId="16" fillId="0" borderId="0" xfId="0" applyFont="1" applyAlignment="1">
      <alignment horizontal="center" wrapText="1"/>
    </xf>
    <xf numFmtId="0" fontId="1" fillId="0" borderId="14" xfId="0" applyFont="1" applyBorder="1"/>
    <xf numFmtId="0" fontId="0" fillId="0" borderId="15" xfId="0" applyBorder="1"/>
    <xf numFmtId="0" fontId="12" fillId="0" borderId="0" xfId="1" applyFont="1" applyBorder="1"/>
    <xf numFmtId="0" fontId="1" fillId="0" borderId="15" xfId="0" applyFont="1" applyBorder="1"/>
    <xf numFmtId="0" fontId="0" fillId="0" borderId="17" xfId="0" applyBorder="1"/>
    <xf numFmtId="0" fontId="0" fillId="0" borderId="18" xfId="0" applyBorder="1"/>
    <xf numFmtId="0" fontId="1" fillId="0" borderId="11" xfId="0" applyFont="1" applyBorder="1"/>
    <xf numFmtId="0" fontId="1" fillId="0" borderId="12" xfId="0" applyFont="1" applyBorder="1"/>
    <xf numFmtId="0" fontId="1" fillId="0" borderId="13" xfId="0" applyFont="1" applyBorder="1"/>
    <xf numFmtId="0" fontId="0" fillId="0" borderId="14" xfId="0" applyBorder="1"/>
    <xf numFmtId="0" fontId="0" fillId="0" borderId="16" xfId="0" applyBorder="1"/>
    <xf numFmtId="0" fontId="0" fillId="0" borderId="19" xfId="0" applyBorder="1"/>
    <xf numFmtId="0" fontId="0" fillId="0" borderId="7" xfId="0" applyBorder="1"/>
    <xf numFmtId="0" fontId="13" fillId="0" borderId="0" xfId="0" applyFont="1" applyAlignment="1">
      <alignment horizontal="center"/>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right"/>
    </xf>
    <xf numFmtId="16" fontId="14" fillId="3" borderId="6" xfId="0" quotePrefix="1" applyNumberFormat="1" applyFont="1" applyFill="1" applyBorder="1" applyAlignment="1">
      <alignment horizontal="center"/>
    </xf>
    <xf numFmtId="0" fontId="21" fillId="3" borderId="6" xfId="0" applyFont="1" applyFill="1" applyBorder="1" applyAlignment="1">
      <alignment horizontal="center"/>
    </xf>
    <xf numFmtId="0" fontId="21" fillId="3" borderId="6" xfId="0" applyFont="1" applyFill="1" applyBorder="1" applyAlignment="1">
      <alignment horizontal="center" wrapText="1"/>
    </xf>
    <xf numFmtId="0" fontId="20" fillId="3" borderId="5" xfId="0" applyFont="1" applyFill="1" applyBorder="1" applyAlignment="1">
      <alignment horizont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3" xfId="0" applyFont="1" applyBorder="1" applyAlignment="1">
      <alignment horizontal="center"/>
    </xf>
    <xf numFmtId="0" fontId="0" fillId="0" borderId="3" xfId="0" applyBorder="1" applyAlignment="1">
      <alignment horizontal="center"/>
    </xf>
    <xf numFmtId="0" fontId="15" fillId="0" borderId="20" xfId="0" applyFont="1" applyBorder="1" applyAlignment="1">
      <alignment horizontal="center" vertical="center"/>
    </xf>
    <xf numFmtId="0" fontId="15" fillId="0" borderId="2" xfId="0" applyFont="1" applyBorder="1" applyAlignment="1">
      <alignment horizontal="center" vertical="center"/>
    </xf>
    <xf numFmtId="0" fontId="17" fillId="0" borderId="0" xfId="0" applyFont="1"/>
    <xf numFmtId="0" fontId="13" fillId="0" borderId="0" xfId="0" applyFont="1"/>
    <xf numFmtId="0" fontId="19" fillId="0" borderId="20" xfId="0" applyFont="1" applyBorder="1" applyAlignment="1">
      <alignment horizontal="center"/>
    </xf>
    <xf numFmtId="0" fontId="19" fillId="0" borderId="2" xfId="0" applyFont="1" applyBorder="1" applyAlignment="1">
      <alignment horizont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1" fillId="0" borderId="17" xfId="0" applyFont="1" applyBorder="1"/>
    <xf numFmtId="0" fontId="22" fillId="0" borderId="0" xfId="0" applyFont="1"/>
    <xf numFmtId="0" fontId="23" fillId="0" borderId="0" xfId="0" applyFont="1"/>
    <xf numFmtId="0" fontId="0" fillId="5" borderId="9" xfId="0" applyFill="1" applyBorder="1" applyProtection="1">
      <protection locked="0"/>
    </xf>
    <xf numFmtId="0" fontId="1" fillId="5" borderId="17" xfId="0" applyFont="1" applyFill="1" applyBorder="1" applyProtection="1">
      <protection locked="0"/>
    </xf>
    <xf numFmtId="0" fontId="0" fillId="5" borderId="7" xfId="0" applyFill="1" applyBorder="1" applyProtection="1">
      <protection locked="0"/>
    </xf>
    <xf numFmtId="0" fontId="0" fillId="6" borderId="7" xfId="0" applyFill="1" applyBorder="1"/>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1" fillId="0" borderId="18" xfId="0" applyFont="1" applyBorder="1"/>
    <xf numFmtId="0" fontId="1" fillId="0" borderId="11" xfId="0" applyFont="1" applyBorder="1" applyAlignment="1">
      <alignment horizontal="center"/>
    </xf>
    <xf numFmtId="0" fontId="17" fillId="0" borderId="11" xfId="0" applyFont="1" applyBorder="1" applyAlignment="1">
      <alignment horizontal="center"/>
    </xf>
    <xf numFmtId="0" fontId="18" fillId="0" borderId="12" xfId="0" applyFont="1" applyBorder="1"/>
    <xf numFmtId="0" fontId="17" fillId="0" borderId="13" xfId="0" applyFont="1" applyBorder="1"/>
    <xf numFmtId="0" fontId="1" fillId="0" borderId="1" xfId="0" applyFont="1" applyBorder="1" applyAlignment="1">
      <alignment horizontal="center"/>
    </xf>
    <xf numFmtId="0" fontId="17" fillId="0" borderId="21" xfId="0" applyFont="1" applyBorder="1"/>
    <xf numFmtId="0" fontId="1" fillId="0" borderId="19" xfId="0" applyFont="1" applyBorder="1"/>
    <xf numFmtId="0" fontId="1" fillId="0" borderId="22" xfId="0" applyFont="1" applyBorder="1"/>
    <xf numFmtId="0" fontId="18" fillId="0" borderId="11" xfId="0" applyFont="1" applyBorder="1" applyAlignment="1">
      <alignment horizontal="center"/>
    </xf>
    <xf numFmtId="0" fontId="18" fillId="0" borderId="13" xfId="0" applyFont="1" applyBorder="1"/>
    <xf numFmtId="0" fontId="18" fillId="0" borderId="14" xfId="0" applyFont="1" applyBorder="1" applyAlignment="1">
      <alignment horizontal="center"/>
    </xf>
    <xf numFmtId="0" fontId="18" fillId="0" borderId="15" xfId="0" applyFont="1" applyBorder="1"/>
    <xf numFmtId="0" fontId="18" fillId="0" borderId="16" xfId="0" applyFont="1" applyBorder="1" applyAlignment="1">
      <alignment horizontal="center"/>
    </xf>
    <xf numFmtId="0" fontId="18" fillId="0" borderId="18" xfId="0" applyFont="1" applyBorder="1"/>
    <xf numFmtId="0" fontId="0" fillId="5" borderId="4" xfId="0" applyFill="1" applyBorder="1" applyProtection="1">
      <protection locked="0"/>
    </xf>
    <xf numFmtId="0" fontId="0" fillId="5" borderId="2" xfId="0" applyFill="1" applyBorder="1" applyProtection="1">
      <protection locked="0"/>
    </xf>
    <xf numFmtId="0" fontId="2" fillId="5" borderId="4" xfId="0" applyFont="1" applyFill="1" applyBorder="1" applyAlignment="1" applyProtection="1">
      <alignment horizontal="center"/>
      <protection locked="0"/>
    </xf>
    <xf numFmtId="0" fontId="2" fillId="5" borderId="2" xfId="0" applyFont="1" applyFill="1" applyBorder="1" applyAlignment="1" applyProtection="1">
      <alignment horizontal="center"/>
      <protection locked="0"/>
    </xf>
    <xf numFmtId="0" fontId="0" fillId="7" borderId="4" xfId="0" applyFill="1" applyBorder="1" applyProtection="1">
      <protection locked="0"/>
    </xf>
    <xf numFmtId="49" fontId="0" fillId="7" borderId="4" xfId="0" applyNumberFormat="1" applyFill="1" applyBorder="1" applyProtection="1">
      <protection locked="0"/>
    </xf>
    <xf numFmtId="0" fontId="0" fillId="7" borderId="2" xfId="0" applyFill="1" applyBorder="1" applyProtection="1">
      <protection locked="0"/>
    </xf>
    <xf numFmtId="49" fontId="0" fillId="7" borderId="2" xfId="0" applyNumberFormat="1" applyFill="1" applyBorder="1" applyProtection="1">
      <protection locked="0"/>
    </xf>
    <xf numFmtId="0" fontId="8" fillId="5" borderId="4" xfId="0" applyFont="1" applyFill="1" applyBorder="1" applyAlignment="1" applyProtection="1">
      <alignment horizontal="center" vertical="center" wrapText="1"/>
      <protection locked="0"/>
    </xf>
    <xf numFmtId="49" fontId="8" fillId="5" borderId="4" xfId="0" applyNumberFormat="1"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49" fontId="8" fillId="5" borderId="2" xfId="0" applyNumberFormat="1" applyFont="1" applyFill="1" applyBorder="1" applyAlignment="1" applyProtection="1">
      <alignment horizontal="center" vertical="center" wrapText="1"/>
      <protection locked="0"/>
    </xf>
    <xf numFmtId="0" fontId="1" fillId="0" borderId="14" xfId="0" applyFont="1" applyBorder="1" applyAlignment="1">
      <alignment horizontal="right"/>
    </xf>
    <xf numFmtId="0" fontId="18" fillId="0" borderId="14" xfId="0" applyFont="1" applyBorder="1" applyAlignment="1">
      <alignment horizontal="right"/>
    </xf>
    <xf numFmtId="164" fontId="9" fillId="0" borderId="0" xfId="0" applyNumberFormat="1" applyFont="1"/>
    <xf numFmtId="0" fontId="14" fillId="8" borderId="5" xfId="0" applyFont="1" applyFill="1" applyBorder="1" applyAlignment="1">
      <alignment horizontal="center"/>
    </xf>
    <xf numFmtId="0" fontId="14" fillId="8" borderId="6" xfId="0" applyFont="1" applyFill="1" applyBorder="1" applyAlignment="1">
      <alignment horizontal="center"/>
    </xf>
    <xf numFmtId="16" fontId="14" fillId="8" borderId="6" xfId="0" quotePrefix="1" applyNumberFormat="1" applyFont="1" applyFill="1" applyBorder="1" applyAlignment="1">
      <alignment horizontal="center"/>
    </xf>
    <xf numFmtId="0" fontId="0" fillId="0" borderId="22" xfId="0" applyBorder="1"/>
    <xf numFmtId="0" fontId="0" fillId="0" borderId="15"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wrapText="1"/>
    </xf>
    <xf numFmtId="0" fontId="0" fillId="0" borderId="21" xfId="0" applyBorder="1" applyAlignment="1">
      <alignment wrapText="1"/>
    </xf>
    <xf numFmtId="0" fontId="0" fillId="0" borderId="22" xfId="0" applyBorder="1" applyAlignment="1">
      <alignment wrapText="1"/>
    </xf>
    <xf numFmtId="0" fontId="2" fillId="5" borderId="20"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9" fillId="10" borderId="4" xfId="0" applyFont="1" applyFill="1" applyBorder="1" applyAlignment="1">
      <alignment horizontal="left" vertical="center" wrapText="1"/>
    </xf>
    <xf numFmtId="0" fontId="2" fillId="10" borderId="4" xfId="0" applyFont="1" applyFill="1" applyBorder="1" applyAlignment="1">
      <alignment horizontal="center"/>
    </xf>
    <xf numFmtId="0" fontId="24" fillId="0" borderId="0" xfId="0" applyFont="1"/>
    <xf numFmtId="0" fontId="0" fillId="0" borderId="0" xfId="0" applyAlignment="1">
      <alignment horizontal="left"/>
    </xf>
    <xf numFmtId="0" fontId="0" fillId="4" borderId="0" xfId="0" applyFill="1" applyAlignment="1">
      <alignment horizontal="left"/>
    </xf>
    <xf numFmtId="49" fontId="0" fillId="0" borderId="0" xfId="0" applyNumberFormat="1" applyAlignment="1">
      <alignment horizontal="left"/>
    </xf>
    <xf numFmtId="164" fontId="1" fillId="0" borderId="0" xfId="0" applyNumberFormat="1" applyFont="1"/>
    <xf numFmtId="0" fontId="4" fillId="0" borderId="0" xfId="0" applyFont="1" applyAlignment="1">
      <alignment horizontal="center" vertical="center"/>
    </xf>
    <xf numFmtId="0" fontId="5" fillId="0" borderId="0" xfId="0" applyFont="1" applyAlignment="1">
      <alignment horizontal="center" vertical="center"/>
    </xf>
    <xf numFmtId="0" fontId="14" fillId="3" borderId="5" xfId="0" applyFont="1" applyFill="1" applyBorder="1" applyAlignment="1">
      <alignment horizontal="center" wrapText="1"/>
    </xf>
    <xf numFmtId="0" fontId="14" fillId="3" borderId="0" xfId="0" applyFont="1" applyFill="1" applyAlignment="1">
      <alignment horizontal="center" wrapText="1"/>
    </xf>
    <xf numFmtId="0" fontId="0" fillId="0" borderId="6" xfId="0" applyBorder="1" applyAlignment="1">
      <alignment horizontal="center" wrapText="1"/>
    </xf>
    <xf numFmtId="0" fontId="2" fillId="5" borderId="20" xfId="0" applyFont="1" applyFill="1" applyBorder="1" applyAlignment="1">
      <alignment horizontal="center" vertical="center"/>
    </xf>
    <xf numFmtId="0" fontId="17" fillId="0" borderId="20" xfId="0" applyFont="1" applyBorder="1" applyAlignment="1">
      <alignment horizontal="center" vertical="center"/>
    </xf>
    <xf numFmtId="0" fontId="2" fillId="0" borderId="20" xfId="0" applyFont="1" applyBorder="1" applyAlignment="1">
      <alignment horizontal="center" vertical="center"/>
    </xf>
    <xf numFmtId="0" fontId="17" fillId="0" borderId="4" xfId="0" applyFont="1" applyBorder="1" applyAlignment="1">
      <alignment horizontal="center" vertical="center"/>
    </xf>
    <xf numFmtId="0" fontId="2" fillId="0" borderId="4" xfId="0" applyFont="1" applyBorder="1" applyAlignment="1">
      <alignment horizontal="center" vertical="center"/>
    </xf>
    <xf numFmtId="0" fontId="14" fillId="0" borderId="23" xfId="0" applyFont="1" applyBorder="1" applyAlignment="1">
      <alignment horizontal="center" wrapText="1"/>
    </xf>
    <xf numFmtId="0" fontId="0" fillId="0" borderId="23" xfId="0" applyBorder="1" applyAlignment="1">
      <alignment horizontal="center" wrapText="1"/>
    </xf>
    <xf numFmtId="0" fontId="2" fillId="0" borderId="30" xfId="0" applyFont="1" applyBorder="1" applyAlignment="1">
      <alignment horizontal="center" vertical="center"/>
    </xf>
    <xf numFmtId="0" fontId="27" fillId="0" borderId="0" xfId="1" applyFont="1" applyBorder="1"/>
    <xf numFmtId="0" fontId="17" fillId="0" borderId="15" xfId="0" applyFont="1" applyBorder="1"/>
    <xf numFmtId="0" fontId="28" fillId="0" borderId="14" xfId="0" applyFont="1" applyBorder="1"/>
    <xf numFmtId="0" fontId="0" fillId="3" borderId="0" xfId="0" applyFill="1"/>
    <xf numFmtId="164" fontId="1" fillId="0" borderId="22" xfId="0" applyNumberFormat="1" applyFont="1" applyBorder="1"/>
    <xf numFmtId="0" fontId="1" fillId="0" borderId="1" xfId="0" applyFont="1" applyBorder="1"/>
    <xf numFmtId="0" fontId="2" fillId="0" borderId="0" xfId="0" applyFont="1"/>
    <xf numFmtId="0" fontId="0" fillId="9" borderId="0" xfId="0" applyFill="1"/>
    <xf numFmtId="0" fontId="14" fillId="9" borderId="5" xfId="0" applyFont="1" applyFill="1" applyBorder="1" applyAlignment="1">
      <alignment horizontal="center" wrapText="1"/>
    </xf>
    <xf numFmtId="0" fontId="0" fillId="9" borderId="6" xfId="0" applyFill="1" applyBorder="1" applyAlignment="1">
      <alignment horizontal="center" wrapText="1"/>
    </xf>
    <xf numFmtId="0" fontId="6" fillId="0" borderId="31" xfId="0" applyFont="1" applyBorder="1" applyAlignment="1">
      <alignment horizontal="center"/>
    </xf>
    <xf numFmtId="0" fontId="6" fillId="0" borderId="32" xfId="0" applyFont="1" applyBorder="1" applyAlignment="1">
      <alignment horizontal="center"/>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30" fillId="0" borderId="0" xfId="0" applyFont="1" applyAlignment="1">
      <alignment textRotation="90"/>
    </xf>
    <xf numFmtId="0" fontId="17" fillId="0" borderId="34" xfId="0" applyFont="1" applyBorder="1" applyAlignment="1">
      <alignment horizontal="center" vertical="center"/>
    </xf>
    <xf numFmtId="0" fontId="17" fillId="0" borderId="2" xfId="0" applyFont="1" applyBorder="1" applyAlignment="1">
      <alignment horizontal="center" vertical="center"/>
    </xf>
    <xf numFmtId="0" fontId="14" fillId="9" borderId="5" xfId="0" applyFont="1" applyFill="1" applyBorder="1" applyAlignment="1">
      <alignment vertical="center" wrapText="1"/>
    </xf>
    <xf numFmtId="0" fontId="0" fillId="9" borderId="6" xfId="0" applyFill="1" applyBorder="1" applyAlignment="1">
      <alignment vertical="center" wrapText="1"/>
    </xf>
    <xf numFmtId="0" fontId="2" fillId="5" borderId="29" xfId="0" applyFont="1" applyFill="1" applyBorder="1" applyAlignment="1">
      <alignment horizontal="center" vertical="center"/>
    </xf>
    <xf numFmtId="0" fontId="0" fillId="0" borderId="0" xfId="0" applyAlignment="1">
      <alignment vertical="center"/>
    </xf>
    <xf numFmtId="0" fontId="14" fillId="3" borderId="27" xfId="0" applyFont="1" applyFill="1" applyBorder="1" applyAlignment="1">
      <alignment horizontal="center" vertical="center"/>
    </xf>
    <xf numFmtId="16" fontId="14" fillId="3" borderId="28" xfId="0" quotePrefix="1" applyNumberFormat="1" applyFont="1" applyFill="1" applyBorder="1" applyAlignment="1">
      <alignment horizontal="center" vertical="center"/>
    </xf>
    <xf numFmtId="0" fontId="0" fillId="0" borderId="0" xfId="0" applyAlignment="1">
      <alignment vertical="center" wrapText="1"/>
    </xf>
    <xf numFmtId="1" fontId="2" fillId="5" borderId="4" xfId="0" applyNumberFormat="1" applyFont="1" applyFill="1" applyBorder="1" applyAlignment="1" applyProtection="1">
      <alignment horizontal="center"/>
      <protection locked="0"/>
    </xf>
    <xf numFmtId="0" fontId="24" fillId="0" borderId="0" xfId="0" applyFont="1" applyAlignment="1">
      <alignment vertical="center" wrapText="1"/>
    </xf>
    <xf numFmtId="49" fontId="0" fillId="5" borderId="8" xfId="0" applyNumberFormat="1" applyFill="1" applyBorder="1" applyProtection="1">
      <protection locked="0"/>
    </xf>
    <xf numFmtId="49" fontId="0" fillId="5" borderId="10" xfId="0" applyNumberFormat="1" applyFill="1" applyBorder="1" applyProtection="1">
      <protection locked="0"/>
    </xf>
    <xf numFmtId="0" fontId="2"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0" xfId="0" applyFont="1" applyAlignment="1">
      <alignment horizontal="center" wrapText="1"/>
    </xf>
    <xf numFmtId="0" fontId="5" fillId="0" borderId="0" xfId="0" applyFont="1" applyAlignment="1">
      <alignment horizontal="center" wrapText="1"/>
    </xf>
    <xf numFmtId="0" fontId="0" fillId="5" borderId="8" xfId="0" applyFill="1" applyBorder="1" applyProtection="1">
      <protection locked="0"/>
    </xf>
    <xf numFmtId="0" fontId="0" fillId="5" borderId="9" xfId="0" applyFill="1" applyBorder="1" applyProtection="1">
      <protection locked="0"/>
    </xf>
    <xf numFmtId="0" fontId="0" fillId="5" borderId="10" xfId="0" applyFill="1" applyBorder="1" applyProtection="1">
      <protection locked="0"/>
    </xf>
    <xf numFmtId="0" fontId="1" fillId="0" borderId="0" xfId="0" applyFont="1" applyAlignment="1">
      <alignment vertical="center" wrapText="1"/>
    </xf>
    <xf numFmtId="0" fontId="1"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1" fillId="0" borderId="0" xfId="0" applyFont="1" applyAlignment="1">
      <alignment wrapText="1"/>
    </xf>
    <xf numFmtId="0" fontId="1" fillId="0" borderId="15" xfId="0" applyFont="1" applyBorder="1" applyAlignment="1">
      <alignment wrapText="1"/>
    </xf>
    <xf numFmtId="0" fontId="17" fillId="0" borderId="14" xfId="0" applyFont="1" applyBorder="1" applyAlignment="1">
      <alignment wrapText="1"/>
    </xf>
    <xf numFmtId="0" fontId="9" fillId="0" borderId="0" xfId="0" applyFont="1" applyAlignment="1">
      <alignment wrapText="1"/>
    </xf>
    <xf numFmtId="0" fontId="9" fillId="0" borderId="15" xfId="0" applyFont="1" applyBorder="1" applyAlignment="1">
      <alignment wrapText="1"/>
    </xf>
    <xf numFmtId="0" fontId="9" fillId="0" borderId="16" xfId="0" applyFont="1" applyBorder="1" applyAlignment="1">
      <alignment wrapText="1"/>
    </xf>
    <xf numFmtId="0" fontId="9" fillId="0" borderId="17" xfId="0" applyFont="1" applyBorder="1" applyAlignment="1">
      <alignment wrapText="1"/>
    </xf>
    <xf numFmtId="0" fontId="9" fillId="0" borderId="18" xfId="0" applyFont="1" applyBorder="1" applyAlignment="1">
      <alignment wrapText="1"/>
    </xf>
    <xf numFmtId="0" fontId="1" fillId="5" borderId="17" xfId="0" applyFont="1" applyFill="1" applyBorder="1" applyProtection="1">
      <protection locked="0"/>
    </xf>
    <xf numFmtId="0" fontId="0" fillId="5" borderId="17" xfId="0" applyFill="1" applyBorder="1" applyProtection="1">
      <protection locked="0"/>
    </xf>
    <xf numFmtId="0" fontId="1" fillId="5" borderId="9" xfId="0" applyFont="1" applyFill="1" applyBorder="1" applyProtection="1">
      <protection locked="0"/>
    </xf>
    <xf numFmtId="0" fontId="9" fillId="0" borderId="0" xfId="0" applyFont="1"/>
    <xf numFmtId="0" fontId="0" fillId="0" borderId="5" xfId="0" applyBorder="1" applyAlignment="1">
      <alignment horizontal="center" wrapText="1"/>
    </xf>
    <xf numFmtId="0" fontId="0" fillId="0" borderId="6" xfId="0" applyBorder="1" applyAlignment="1">
      <alignment horizontal="center" wrapText="1"/>
    </xf>
    <xf numFmtId="0" fontId="9" fillId="0" borderId="24" xfId="0" applyFont="1" applyBorder="1" applyAlignment="1">
      <alignment horizontal="center" wrapText="1"/>
    </xf>
    <xf numFmtId="0" fontId="9" fillId="0" borderId="25" xfId="0" applyFont="1" applyBorder="1" applyAlignment="1">
      <alignment horizontal="center" wrapText="1"/>
    </xf>
    <xf numFmtId="0" fontId="9" fillId="0" borderId="26" xfId="0" applyFont="1" applyBorder="1" applyAlignment="1">
      <alignment horizontal="center" wrapText="1"/>
    </xf>
    <xf numFmtId="0" fontId="0" fillId="0" borderId="12" xfId="0" applyBorder="1" applyAlignment="1">
      <alignment vertical="center" wrapText="1"/>
    </xf>
    <xf numFmtId="0" fontId="0" fillId="0" borderId="0" xfId="0" applyAlignment="1">
      <alignment vertical="center" wrapText="1"/>
    </xf>
    <xf numFmtId="0" fontId="0" fillId="0" borderId="0" xfId="0"/>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 fillId="0" borderId="21" xfId="0" applyFont="1" applyBorder="1" applyAlignment="1">
      <alignment wrapText="1"/>
    </xf>
    <xf numFmtId="0" fontId="0" fillId="0" borderId="22" xfId="0" applyBorder="1" applyAlignment="1">
      <alignment wrapText="1"/>
    </xf>
    <xf numFmtId="0" fontId="0" fillId="0" borderId="21" xfId="0" applyBorder="1" applyAlignment="1">
      <alignment wrapText="1"/>
    </xf>
    <xf numFmtId="0" fontId="0" fillId="0" borderId="5" xfId="0" applyBorder="1" applyAlignment="1">
      <alignment horizontal="center" vertical="center"/>
    </xf>
    <xf numFmtId="0" fontId="0" fillId="0" borderId="6" xfId="0" applyBorder="1" applyAlignment="1">
      <alignment horizontal="center" vertical="center"/>
    </xf>
    <xf numFmtId="0" fontId="1" fillId="3" borderId="5" xfId="0" applyFont="1" applyFill="1" applyBorder="1" applyAlignment="1">
      <alignment horizontal="center" textRotation="90" wrapText="1"/>
    </xf>
    <xf numFmtId="0" fontId="0" fillId="0" borderId="6" xfId="0" applyBorder="1" applyAlignment="1">
      <alignment horizontal="center" textRotation="90" wrapText="1"/>
    </xf>
    <xf numFmtId="0" fontId="14" fillId="3" borderId="5" xfId="0" applyFont="1" applyFill="1" applyBorder="1" applyAlignment="1">
      <alignment horizontal="center" textRotation="90" wrapText="1"/>
    </xf>
    <xf numFmtId="0" fontId="1" fillId="3" borderId="5" xfId="0" applyFont="1" applyFill="1" applyBorder="1" applyAlignment="1">
      <alignment horizontal="center" wrapText="1"/>
    </xf>
    <xf numFmtId="0" fontId="26" fillId="3" borderId="5" xfId="0" applyFont="1" applyFill="1" applyBorder="1" applyAlignment="1">
      <alignment horizontal="center" textRotation="90" wrapText="1"/>
    </xf>
    <xf numFmtId="0" fontId="25" fillId="0" borderId="6" xfId="0" applyFont="1" applyBorder="1" applyAlignment="1">
      <alignment horizontal="center" textRotation="90" wrapText="1"/>
    </xf>
    <xf numFmtId="0" fontId="14" fillId="3" borderId="5" xfId="0" applyFont="1" applyFill="1" applyBorder="1" applyAlignment="1">
      <alignment horizontal="center" wrapText="1"/>
    </xf>
    <xf numFmtId="0" fontId="14" fillId="3" borderId="5" xfId="0" applyFont="1" applyFill="1" applyBorder="1" applyAlignment="1">
      <alignment horizontal="center" textRotation="90"/>
    </xf>
    <xf numFmtId="0" fontId="0" fillId="0" borderId="6" xfId="0" applyBorder="1" applyAlignment="1">
      <alignment horizontal="center" textRotation="90"/>
    </xf>
    <xf numFmtId="0" fontId="14" fillId="3" borderId="6"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2" fillId="10" borderId="4" xfId="0" applyFont="1" applyFill="1" applyBorder="1" applyAlignment="1">
      <alignment horizontal="center" vertical="center"/>
    </xf>
    <xf numFmtId="2" fontId="1" fillId="11"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2" fontId="0" fillId="0" borderId="0" xfId="0" applyNumberFormat="1" applyAlignment="1">
      <alignment horizontal="center"/>
    </xf>
    <xf numFmtId="0" fontId="0" fillId="0" borderId="19" xfId="0" applyBorder="1" applyAlignment="1">
      <alignment horizontal="center" vertical="center" wrapText="1"/>
    </xf>
    <xf numFmtId="0" fontId="31" fillId="1" borderId="14" xfId="0" applyFont="1" applyFill="1" applyBorder="1" applyAlignment="1">
      <alignment horizontal="center"/>
    </xf>
    <xf numFmtId="0" fontId="1" fillId="1" borderId="0" xfId="0" applyFont="1" applyFill="1"/>
    <xf numFmtId="0" fontId="0" fillId="1" borderId="15" xfId="0" applyFill="1" applyBorder="1" applyAlignment="1">
      <alignment horizontal="center"/>
    </xf>
    <xf numFmtId="0" fontId="32" fillId="1" borderId="19" xfId="0" applyFont="1" applyFill="1" applyBorder="1"/>
    <xf numFmtId="0" fontId="32" fillId="0" borderId="0" xfId="0" applyFont="1"/>
    <xf numFmtId="0" fontId="31" fillId="1" borderId="16" xfId="0" applyFont="1" applyFill="1" applyBorder="1" applyAlignment="1">
      <alignment horizontal="center"/>
    </xf>
    <xf numFmtId="0" fontId="32" fillId="1" borderId="22" xfId="0" applyFont="1" applyFill="1" applyBorder="1"/>
    <xf numFmtId="0" fontId="0" fillId="0" borderId="0" xfId="0" applyAlignment="1">
      <alignment vertical="top" wrapText="1"/>
    </xf>
    <xf numFmtId="49" fontId="0" fillId="5" borderId="8" xfId="0" applyNumberFormat="1" applyFill="1" applyBorder="1" applyAlignment="1" applyProtection="1">
      <alignment shrinkToFit="1"/>
      <protection locked="0"/>
    </xf>
    <xf numFmtId="49" fontId="0" fillId="5" borderId="9" xfId="0" applyNumberFormat="1" applyFill="1" applyBorder="1" applyAlignment="1" applyProtection="1">
      <alignment shrinkToFit="1"/>
      <protection locked="0"/>
    </xf>
    <xf numFmtId="49" fontId="0" fillId="0" borderId="9" xfId="0" applyNumberFormat="1" applyBorder="1" applyAlignment="1" applyProtection="1">
      <alignment shrinkToFit="1"/>
      <protection locked="0"/>
    </xf>
    <xf numFmtId="49" fontId="0" fillId="0" borderId="10" xfId="0" applyNumberFormat="1" applyBorder="1" applyAlignment="1" applyProtection="1">
      <alignment shrinkToFit="1"/>
      <protection locked="0"/>
    </xf>
    <xf numFmtId="0" fontId="0" fillId="0" borderId="0" xfId="0" applyFont="1"/>
    <xf numFmtId="0" fontId="0" fillId="0" borderId="5" xfId="0" applyFont="1" applyBorder="1" applyAlignment="1">
      <alignment horizontal="center" wrapText="1"/>
    </xf>
    <xf numFmtId="0" fontId="0" fillId="0" borderId="35" xfId="0" applyFont="1" applyBorder="1" applyAlignment="1">
      <alignment horizontal="center" wrapText="1"/>
    </xf>
    <xf numFmtId="0" fontId="1" fillId="11" borderId="2" xfId="0" applyFont="1" applyFill="1" applyBorder="1" applyAlignment="1">
      <alignment horizontal="center" vertical="center" wrapText="1"/>
    </xf>
    <xf numFmtId="0" fontId="0" fillId="0" borderId="36" xfId="0" applyBorder="1"/>
    <xf numFmtId="0" fontId="0" fillId="0" borderId="37" xfId="0" applyBorder="1"/>
    <xf numFmtId="0" fontId="0" fillId="0" borderId="12" xfId="0" applyBorder="1"/>
  </cellXfs>
  <cellStyles count="2">
    <cellStyle name="Hyperlink"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2</xdr:col>
      <xdr:colOff>257175</xdr:colOff>
      <xdr:row>3</xdr:row>
      <xdr:rowOff>95250</xdr:rowOff>
    </xdr:to>
    <xdr:pic>
      <xdr:nvPicPr>
        <xdr:cNvPr id="2" name="Picture 1" descr="TAMAgEXTBK">
          <a:extLst>
            <a:ext uri="{FF2B5EF4-FFF2-40B4-BE49-F238E27FC236}">
              <a16:creationId xmlns:a16="http://schemas.microsoft.com/office/drawing/2014/main" id="{D710CCC4-9F39-4341-8228-2FE20E4E7E9A}"/>
            </a:ext>
          </a:extLst>
        </xdr:cNvPr>
        <xdr:cNvPicPr/>
      </xdr:nvPicPr>
      <xdr:blipFill>
        <a:blip xmlns:r="http://schemas.openxmlformats.org/officeDocument/2006/relationships" r:embed="rId1" cstate="print"/>
        <a:srcRect/>
        <a:stretch>
          <a:fillRect/>
        </a:stretch>
      </xdr:blipFill>
      <xdr:spPr bwMode="auto">
        <a:xfrm>
          <a:off x="133350" y="66675"/>
          <a:ext cx="1343025" cy="600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Extension%20Files\2025%20submittal%20forms\volume2025%20Nontamus.xlsx" TargetMode="External"/><Relationship Id="rId1" Type="http://schemas.openxmlformats.org/officeDocument/2006/relationships/externalLinkPath" Target="volume2025%20Nontam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
      <sheetName val="Sampling and sample protocols"/>
      <sheetName val="Soil Samples"/>
      <sheetName val="Soil Add on Tests"/>
      <sheetName val="Soil Summation"/>
      <sheetName val="Profile Soil"/>
      <sheetName val="Plant-Forage Samples"/>
      <sheetName val="Plant-Forage Add on Tests"/>
      <sheetName val="Plant Forage Summation"/>
      <sheetName val="Water Samples"/>
      <sheetName val="Biosolid Samples"/>
    </sheetNames>
    <sheetDataSet>
      <sheetData sheetId="0">
        <row r="79">
          <cell r="B79" t="str">
            <v xml:space="preserve"> </v>
          </cell>
        </row>
        <row r="80">
          <cell r="B80" t="str">
            <v xml:space="preserve"> </v>
          </cell>
        </row>
        <row r="81">
          <cell r="B81" t="str">
            <v xml:space="preserve"> </v>
          </cell>
        </row>
        <row r="82">
          <cell r="B82" t="str">
            <v xml:space="preserve"> </v>
          </cell>
        </row>
        <row r="83">
          <cell r="B83" t="str">
            <v xml:space="preserve"> </v>
          </cell>
        </row>
        <row r="106">
          <cell r="E106" t="str">
            <v xml:space="preserve"> </v>
          </cell>
          <cell r="G106" t="str">
            <v xml:space="preserve"> </v>
          </cell>
        </row>
        <row r="107">
          <cell r="E107" t="str">
            <v xml:space="preserve"> </v>
          </cell>
          <cell r="G107" t="str">
            <v xml:space="preserve"> </v>
          </cell>
        </row>
        <row r="108">
          <cell r="E108" t="str">
            <v xml:space="preserve"> </v>
          </cell>
          <cell r="G108" t="str">
            <v xml:space="preserve"> </v>
          </cell>
        </row>
        <row r="109">
          <cell r="E109" t="str">
            <v xml:space="preserve"> </v>
          </cell>
          <cell r="G109" t="str">
            <v xml:space="preserve"> </v>
          </cell>
        </row>
        <row r="110">
          <cell r="E110" t="str">
            <v xml:space="preserve"> </v>
          </cell>
          <cell r="G110" t="str">
            <v xml:space="preserve"> </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iltesting@ag.tamu.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63"/>
  <sheetViews>
    <sheetView tabSelected="1" topLeftCell="A87" workbookViewId="0">
      <selection activeCell="F8" sqref="F8:H8"/>
    </sheetView>
  </sheetViews>
  <sheetFormatPr defaultRowHeight="15" x14ac:dyDescent="0.25"/>
  <cols>
    <col min="4" max="4" width="7.5703125" customWidth="1"/>
    <col min="5" max="5" width="10.140625" customWidth="1"/>
    <col min="6" max="6" width="8.28515625" customWidth="1"/>
    <col min="8" max="8" width="8.42578125" customWidth="1"/>
    <col min="10" max="10" width="8.140625" customWidth="1"/>
    <col min="11" max="11" width="13.42578125" customWidth="1"/>
    <col min="12" max="12" width="9.140625" hidden="1" customWidth="1"/>
    <col min="13" max="13" width="9.140625" style="116" hidden="1" customWidth="1"/>
    <col min="14" max="220" width="9.140625" hidden="1" customWidth="1"/>
    <col min="221" max="221" width="2.42578125" customWidth="1"/>
    <col min="222" max="2920" width="9.140625" hidden="1" customWidth="1"/>
    <col min="2921" max="2921" width="1" customWidth="1"/>
    <col min="2922" max="16380" width="9.140625" hidden="1" customWidth="1"/>
    <col min="16381" max="16381" width="2" customWidth="1"/>
    <col min="16382" max="16382" width="3" customWidth="1"/>
    <col min="16383" max="16383" width="9.140625" hidden="1" customWidth="1"/>
    <col min="16384" max="16384" width="2.28515625" customWidth="1"/>
  </cols>
  <sheetData>
    <row r="1" spans="1:24" x14ac:dyDescent="0.25">
      <c r="D1" t="s">
        <v>21</v>
      </c>
    </row>
    <row r="2" spans="1:24" x14ac:dyDescent="0.25">
      <c r="D2" t="s">
        <v>22</v>
      </c>
    </row>
    <row r="3" spans="1:24" x14ac:dyDescent="0.25">
      <c r="D3" s="22" t="s">
        <v>23</v>
      </c>
    </row>
    <row r="4" spans="1:24" ht="9.75" customHeight="1" x14ac:dyDescent="0.25"/>
    <row r="5" spans="1:24" ht="21.75" customHeight="1" x14ac:dyDescent="0.25">
      <c r="A5" s="170" t="s">
        <v>2283</v>
      </c>
      <c r="B5" s="171"/>
      <c r="C5" s="171"/>
      <c r="D5" s="171"/>
      <c r="E5" s="171"/>
      <c r="F5" s="171"/>
      <c r="G5" s="171"/>
      <c r="H5" s="171"/>
      <c r="I5" s="171"/>
      <c r="J5" s="171"/>
      <c r="K5" s="171"/>
    </row>
    <row r="6" spans="1:24" ht="21.75" customHeight="1" x14ac:dyDescent="0.25">
      <c r="A6" s="171"/>
      <c r="B6" s="171"/>
      <c r="C6" s="171"/>
      <c r="D6" s="171"/>
      <c r="E6" s="171"/>
      <c r="F6" s="171"/>
      <c r="G6" s="171"/>
      <c r="H6" s="171"/>
      <c r="I6" s="171"/>
      <c r="J6" s="171"/>
      <c r="K6" s="171"/>
    </row>
    <row r="7" spans="1:24" ht="6.75" customHeight="1" x14ac:dyDescent="0.45">
      <c r="A7" s="27"/>
      <c r="B7" s="27"/>
      <c r="C7" s="27"/>
      <c r="D7" s="27"/>
      <c r="E7" s="27"/>
      <c r="F7" s="27"/>
      <c r="G7" s="27"/>
      <c r="H7" s="27"/>
      <c r="I7" s="27"/>
      <c r="J7" s="27"/>
      <c r="K7" s="27"/>
    </row>
    <row r="8" spans="1:24" ht="21" x14ac:dyDescent="0.35">
      <c r="E8" s="44" t="s">
        <v>58</v>
      </c>
      <c r="F8" s="172"/>
      <c r="G8" s="173"/>
      <c r="H8" s="174"/>
      <c r="I8" s="67" t="str">
        <f>IF(F8=1,"",IF(F8=" ","",IF(M8=1,"",IF(M8=5,"AgriLife",IF(M8=10,"TAMUS")))))</f>
        <v/>
      </c>
      <c r="M8" s="117">
        <f>MAX(N8:N9)</f>
        <v>1</v>
      </c>
      <c r="N8">
        <f>IF(AND(F8&gt;=M121,F8&lt;=M122),5,1)</f>
        <v>1</v>
      </c>
    </row>
    <row r="9" spans="1:24" x14ac:dyDescent="0.25">
      <c r="A9" s="175" t="s">
        <v>59</v>
      </c>
      <c r="B9" s="175"/>
      <c r="C9" s="175"/>
      <c r="D9" s="175"/>
      <c r="E9" s="175"/>
      <c r="F9" s="175"/>
      <c r="G9" s="175"/>
      <c r="H9" s="175"/>
      <c r="I9" s="175"/>
      <c r="J9" s="175"/>
      <c r="K9" s="175"/>
      <c r="N9">
        <f>IF(AND(F8&gt;=N121,F8&lt;=N122),10,1)</f>
        <v>1</v>
      </c>
    </row>
    <row r="10" spans="1:24" ht="8.25" customHeight="1" x14ac:dyDescent="0.25">
      <c r="A10" s="175"/>
      <c r="B10" s="175"/>
      <c r="C10" s="175"/>
      <c r="D10" s="175"/>
      <c r="E10" s="175"/>
      <c r="F10" s="175"/>
      <c r="G10" s="175"/>
      <c r="H10" s="175"/>
      <c r="I10" s="175"/>
      <c r="J10" s="175"/>
      <c r="K10" s="175"/>
    </row>
    <row r="11" spans="1:24" ht="9" customHeight="1" x14ac:dyDescent="0.25"/>
    <row r="12" spans="1:24" x14ac:dyDescent="0.25">
      <c r="A12" s="63" t="s">
        <v>113</v>
      </c>
      <c r="B12" s="63"/>
      <c r="C12" s="63"/>
      <c r="D12" s="63"/>
      <c r="E12" s="63"/>
      <c r="F12" s="63"/>
      <c r="G12" s="63"/>
      <c r="H12" s="63"/>
      <c r="I12" s="63"/>
      <c r="J12" s="63"/>
      <c r="K12" s="63"/>
    </row>
    <row r="13" spans="1:24" ht="8.25" customHeight="1" x14ac:dyDescent="0.25">
      <c r="A13" s="1"/>
      <c r="B13" s="1"/>
      <c r="C13" s="1"/>
      <c r="D13" s="1"/>
      <c r="E13" s="1"/>
      <c r="F13" s="1"/>
      <c r="G13" s="1"/>
      <c r="H13" s="1"/>
      <c r="I13" s="1"/>
      <c r="J13" s="1"/>
      <c r="K13" s="1"/>
    </row>
    <row r="14" spans="1:24" x14ac:dyDescent="0.25">
      <c r="A14" s="176" t="s">
        <v>2259</v>
      </c>
      <c r="B14" s="177"/>
      <c r="C14" s="177"/>
      <c r="D14" s="177"/>
      <c r="E14" s="177"/>
      <c r="F14" s="177"/>
      <c r="G14" s="177"/>
      <c r="H14" s="177"/>
      <c r="I14" s="177"/>
      <c r="J14" s="177"/>
      <c r="K14" s="178"/>
      <c r="N14" s="42"/>
      <c r="O14" s="43"/>
      <c r="P14" s="43"/>
      <c r="Q14" s="43"/>
      <c r="R14" s="43"/>
      <c r="S14" s="43"/>
      <c r="T14" s="43"/>
      <c r="U14" s="43"/>
      <c r="V14" s="43"/>
      <c r="W14" s="43"/>
      <c r="X14" s="43"/>
    </row>
    <row r="15" spans="1:24" x14ac:dyDescent="0.25">
      <c r="A15" s="179"/>
      <c r="B15" s="180"/>
      <c r="C15" s="180"/>
      <c r="D15" s="180"/>
      <c r="E15" s="180"/>
      <c r="F15" s="180"/>
      <c r="G15" s="180"/>
      <c r="H15" s="180"/>
      <c r="I15" s="180"/>
      <c r="J15" s="180"/>
      <c r="K15" s="181"/>
      <c r="N15" s="43"/>
      <c r="O15" s="43"/>
      <c r="P15" s="43"/>
      <c r="Q15" s="43"/>
      <c r="R15" s="43"/>
      <c r="S15" s="43"/>
      <c r="T15" s="43"/>
      <c r="U15" s="43"/>
      <c r="V15" s="43"/>
      <c r="W15" s="43"/>
      <c r="X15" s="43"/>
    </row>
    <row r="16" spans="1:24" x14ac:dyDescent="0.25">
      <c r="A16" s="179"/>
      <c r="B16" s="180"/>
      <c r="C16" s="180"/>
      <c r="D16" s="180"/>
      <c r="E16" s="180"/>
      <c r="F16" s="180"/>
      <c r="G16" s="180"/>
      <c r="H16" s="180"/>
      <c r="I16" s="180"/>
      <c r="J16" s="180"/>
      <c r="K16" s="181"/>
      <c r="N16" s="43"/>
      <c r="O16" s="43"/>
      <c r="P16" s="43"/>
      <c r="Q16" s="43"/>
      <c r="R16" s="43"/>
      <c r="S16" s="43"/>
      <c r="T16" s="43"/>
      <c r="U16" s="43"/>
      <c r="V16" s="43"/>
      <c r="W16" s="43"/>
      <c r="X16" s="43"/>
    </row>
    <row r="17" spans="1:24" x14ac:dyDescent="0.25">
      <c r="A17" s="28" t="s">
        <v>61</v>
      </c>
      <c r="K17" s="29"/>
      <c r="N17" s="43"/>
      <c r="O17" s="43"/>
      <c r="P17" s="43"/>
      <c r="Q17" s="43"/>
      <c r="R17" s="43"/>
      <c r="S17" s="43"/>
      <c r="T17" s="43"/>
      <c r="U17" s="43"/>
      <c r="V17" s="43"/>
      <c r="W17" s="43"/>
      <c r="X17" s="43"/>
    </row>
    <row r="18" spans="1:24" x14ac:dyDescent="0.25">
      <c r="A18" s="28" t="s">
        <v>60</v>
      </c>
      <c r="K18" s="29"/>
      <c r="N18" s="43"/>
      <c r="O18" s="43"/>
      <c r="P18" s="43"/>
      <c r="Q18" s="43"/>
      <c r="R18" s="43"/>
      <c r="S18" s="43"/>
      <c r="T18" s="43"/>
      <c r="U18" s="43"/>
      <c r="V18" s="43"/>
      <c r="W18" s="43"/>
      <c r="X18" s="43"/>
    </row>
    <row r="19" spans="1:24" x14ac:dyDescent="0.25">
      <c r="A19" s="28" t="s">
        <v>62</v>
      </c>
      <c r="K19" s="29"/>
      <c r="N19" s="43"/>
      <c r="O19" s="43"/>
      <c r="P19" s="43"/>
      <c r="Q19" s="43"/>
      <c r="R19" s="43"/>
      <c r="S19" s="43"/>
      <c r="T19" s="43"/>
      <c r="U19" s="43"/>
      <c r="V19" s="43"/>
      <c r="W19" s="43"/>
      <c r="X19" s="43"/>
    </row>
    <row r="20" spans="1:24" ht="18.75" x14ac:dyDescent="0.3">
      <c r="A20" s="135" t="s">
        <v>2258</v>
      </c>
      <c r="B20" s="55"/>
      <c r="C20" s="55"/>
      <c r="D20" s="55"/>
      <c r="E20" s="55"/>
      <c r="F20" s="55"/>
      <c r="G20" s="55"/>
      <c r="H20" s="133"/>
      <c r="I20" s="55"/>
      <c r="J20" s="55"/>
      <c r="K20" s="134"/>
      <c r="N20" s="43"/>
      <c r="O20" s="43"/>
      <c r="P20" s="43"/>
      <c r="Q20" s="43"/>
      <c r="R20" s="43"/>
      <c r="S20" s="43"/>
      <c r="T20" s="43"/>
      <c r="U20" s="43"/>
      <c r="V20" s="43"/>
      <c r="W20" s="43"/>
      <c r="X20" s="43"/>
    </row>
    <row r="21" spans="1:24" ht="15" customHeight="1" x14ac:dyDescent="0.25">
      <c r="A21" s="28" t="s">
        <v>66</v>
      </c>
      <c r="B21" s="1"/>
      <c r="C21" s="1"/>
      <c r="D21" s="1"/>
      <c r="E21" s="1"/>
      <c r="F21" s="1"/>
      <c r="G21" s="1"/>
      <c r="H21" s="30"/>
      <c r="I21" s="1"/>
      <c r="J21" s="1"/>
      <c r="K21" s="31"/>
      <c r="N21" s="43"/>
      <c r="O21" s="43"/>
      <c r="P21" s="43"/>
      <c r="Q21" s="43"/>
      <c r="R21" s="43"/>
      <c r="S21" s="43"/>
      <c r="T21" s="43"/>
      <c r="U21" s="43"/>
      <c r="V21" s="43"/>
      <c r="W21" s="43"/>
      <c r="X21" s="43"/>
    </row>
    <row r="22" spans="1:24" ht="15" customHeight="1" x14ac:dyDescent="0.25">
      <c r="A22" s="28" t="s">
        <v>67</v>
      </c>
      <c r="B22" s="1"/>
      <c r="C22" s="1"/>
      <c r="D22" s="1"/>
      <c r="E22" s="1"/>
      <c r="F22" s="1"/>
      <c r="G22" s="1"/>
      <c r="H22" s="30"/>
      <c r="I22" s="1"/>
      <c r="J22" s="1"/>
      <c r="K22" s="31"/>
    </row>
    <row r="23" spans="1:24" ht="15" customHeight="1" x14ac:dyDescent="0.25">
      <c r="A23" s="28" t="s">
        <v>2275</v>
      </c>
      <c r="B23" s="1"/>
      <c r="C23" s="1"/>
      <c r="D23" s="1"/>
      <c r="E23" s="1"/>
      <c r="F23" s="1"/>
      <c r="G23" s="1"/>
      <c r="H23" s="30"/>
      <c r="I23" s="1"/>
      <c r="J23" s="1"/>
      <c r="K23" s="31"/>
    </row>
    <row r="24" spans="1:24" ht="20.25" customHeight="1" x14ac:dyDescent="0.25">
      <c r="A24" s="182" t="s">
        <v>2171</v>
      </c>
      <c r="B24" s="183"/>
      <c r="C24" s="183"/>
      <c r="D24" s="183"/>
      <c r="E24" s="183"/>
      <c r="F24" s="183"/>
      <c r="G24" s="183"/>
      <c r="H24" s="183"/>
      <c r="I24" s="183"/>
      <c r="J24" s="183"/>
      <c r="K24" s="184"/>
    </row>
    <row r="25" spans="1:24" ht="17.25" customHeight="1" x14ac:dyDescent="0.25">
      <c r="A25" s="185"/>
      <c r="B25" s="186"/>
      <c r="C25" s="186"/>
      <c r="D25" s="186"/>
      <c r="E25" s="186"/>
      <c r="F25" s="186"/>
      <c r="G25" s="186"/>
      <c r="H25" s="186"/>
      <c r="I25" s="186"/>
      <c r="J25" s="186"/>
      <c r="K25" s="187"/>
    </row>
    <row r="26" spans="1:24" ht="9.75" customHeight="1" x14ac:dyDescent="0.25">
      <c r="A26" s="1"/>
      <c r="B26" s="1"/>
      <c r="C26" s="1"/>
      <c r="D26" s="1"/>
      <c r="E26" s="1"/>
      <c r="F26" s="1"/>
      <c r="G26" s="1"/>
      <c r="H26" s="23"/>
      <c r="I26" s="1"/>
      <c r="J26" s="1"/>
      <c r="K26" s="1"/>
    </row>
    <row r="27" spans="1:24" x14ac:dyDescent="0.25">
      <c r="A27" s="1" t="s">
        <v>63</v>
      </c>
      <c r="B27" s="1"/>
      <c r="C27" s="1"/>
      <c r="D27" s="1"/>
      <c r="E27" s="1"/>
      <c r="F27" s="1"/>
      <c r="G27" s="1"/>
      <c r="H27" s="1"/>
      <c r="I27" s="1"/>
      <c r="J27" s="1"/>
      <c r="K27" s="1"/>
    </row>
    <row r="28" spans="1:24" x14ac:dyDescent="0.25">
      <c r="B28" s="24" t="s">
        <v>64</v>
      </c>
      <c r="C28" s="188"/>
      <c r="D28" s="189"/>
      <c r="E28" s="189"/>
      <c r="F28" s="189"/>
      <c r="G28" s="189"/>
      <c r="H28" s="1"/>
      <c r="I28" s="1"/>
      <c r="J28" s="1"/>
      <c r="K28" s="1"/>
      <c r="M28" s="116">
        <f>C28</f>
        <v>0</v>
      </c>
    </row>
    <row r="29" spans="1:24" x14ac:dyDescent="0.25">
      <c r="B29" s="24" t="s">
        <v>65</v>
      </c>
      <c r="C29" s="190"/>
      <c r="D29" s="173"/>
      <c r="E29" s="173"/>
      <c r="F29" s="173"/>
      <c r="G29" s="173"/>
      <c r="H29" s="1"/>
      <c r="I29" s="1"/>
      <c r="J29" s="1"/>
      <c r="K29" s="1"/>
      <c r="M29" s="116">
        <f t="shared" ref="M29:M33" si="0">C29</f>
        <v>0</v>
      </c>
    </row>
    <row r="30" spans="1:24" x14ac:dyDescent="0.25">
      <c r="B30" s="24" t="s">
        <v>33</v>
      </c>
      <c r="C30" s="190"/>
      <c r="D30" s="173"/>
      <c r="E30" s="173"/>
      <c r="F30" s="173"/>
      <c r="G30" s="173"/>
      <c r="H30" s="1"/>
      <c r="I30" s="1"/>
      <c r="J30" s="1"/>
      <c r="K30" s="1"/>
      <c r="M30" s="116">
        <f t="shared" si="0"/>
        <v>0</v>
      </c>
    </row>
    <row r="31" spans="1:24" x14ac:dyDescent="0.25">
      <c r="B31" s="24" t="s">
        <v>33</v>
      </c>
      <c r="C31" s="190"/>
      <c r="D31" s="173"/>
      <c r="E31" s="173"/>
      <c r="F31" s="173"/>
      <c r="G31" s="173"/>
      <c r="H31" s="1"/>
      <c r="I31" s="1"/>
      <c r="J31" s="1"/>
      <c r="K31" s="1"/>
      <c r="M31" s="116">
        <f t="shared" si="0"/>
        <v>0</v>
      </c>
    </row>
    <row r="32" spans="1:24" x14ac:dyDescent="0.25">
      <c r="B32" s="24" t="s">
        <v>34</v>
      </c>
      <c r="C32" s="190"/>
      <c r="D32" s="173"/>
      <c r="E32" s="173"/>
      <c r="F32" s="24" t="s">
        <v>35</v>
      </c>
      <c r="G32" s="64"/>
      <c r="H32" s="24" t="s">
        <v>36</v>
      </c>
      <c r="I32" s="65"/>
      <c r="J32" s="1"/>
      <c r="K32" s="1"/>
      <c r="M32" s="116">
        <f t="shared" si="0"/>
        <v>0</v>
      </c>
    </row>
    <row r="33" spans="1:13" x14ac:dyDescent="0.25">
      <c r="A33" s="1"/>
      <c r="B33" s="24" t="s">
        <v>37</v>
      </c>
      <c r="C33" s="190"/>
      <c r="D33" s="173"/>
      <c r="E33" s="173"/>
      <c r="G33" s="1"/>
      <c r="H33" s="24" t="s">
        <v>2188</v>
      </c>
      <c r="I33" s="188"/>
      <c r="J33" s="189"/>
      <c r="K33" s="1" t="s">
        <v>2187</v>
      </c>
      <c r="M33" s="116">
        <f t="shared" si="0"/>
        <v>0</v>
      </c>
    </row>
    <row r="34" spans="1:13" ht="8.25" customHeight="1" x14ac:dyDescent="0.25">
      <c r="A34" s="1"/>
      <c r="B34" s="1"/>
      <c r="C34" s="1"/>
      <c r="D34" s="1"/>
      <c r="E34" s="1"/>
      <c r="F34" s="1"/>
      <c r="G34" s="1"/>
      <c r="H34" s="1"/>
      <c r="I34" s="1"/>
      <c r="J34" s="1"/>
      <c r="K34" s="1"/>
      <c r="M34" s="116">
        <f>G32</f>
        <v>0</v>
      </c>
    </row>
    <row r="35" spans="1:13" x14ac:dyDescent="0.25">
      <c r="A35" s="34" t="s">
        <v>68</v>
      </c>
      <c r="B35" s="35"/>
      <c r="C35" s="35"/>
      <c r="D35" s="35" t="s">
        <v>2169</v>
      </c>
      <c r="E35" s="35"/>
      <c r="F35" s="35"/>
      <c r="G35" s="35"/>
      <c r="H35" s="35"/>
      <c r="I35" s="35"/>
      <c r="J35" s="35"/>
      <c r="K35" s="36"/>
      <c r="M35" s="116">
        <f>I32</f>
        <v>0</v>
      </c>
    </row>
    <row r="36" spans="1:13" ht="8.25" customHeight="1" x14ac:dyDescent="0.25">
      <c r="A36" s="37"/>
      <c r="K36" s="29"/>
      <c r="M36" s="116">
        <f>I33</f>
        <v>0</v>
      </c>
    </row>
    <row r="37" spans="1:13" ht="15.75" x14ac:dyDescent="0.25">
      <c r="B37" s="100" t="s">
        <v>2190</v>
      </c>
      <c r="C37" s="66"/>
      <c r="H37" s="24" t="s">
        <v>69</v>
      </c>
      <c r="I37" s="66"/>
      <c r="K37" s="29"/>
      <c r="M37" s="116">
        <f>C37</f>
        <v>0</v>
      </c>
    </row>
    <row r="38" spans="1:13" ht="17.25" customHeight="1" x14ac:dyDescent="0.25">
      <c r="A38" s="37"/>
      <c r="K38" s="29"/>
      <c r="M38" s="116">
        <f>I37</f>
        <v>0</v>
      </c>
    </row>
    <row r="39" spans="1:13" x14ac:dyDescent="0.25">
      <c r="D39" s="99" t="s">
        <v>2189</v>
      </c>
      <c r="E39" s="236"/>
      <c r="F39" s="237"/>
      <c r="G39" s="238"/>
      <c r="H39" s="238"/>
      <c r="I39" s="238"/>
      <c r="J39" s="238"/>
      <c r="K39" s="239"/>
      <c r="M39" s="116">
        <f>E39</f>
        <v>0</v>
      </c>
    </row>
    <row r="40" spans="1:13" ht="7.5" customHeight="1" x14ac:dyDescent="0.25">
      <c r="A40" s="37"/>
      <c r="K40" s="29"/>
      <c r="M40" s="118"/>
    </row>
    <row r="41" spans="1:13" x14ac:dyDescent="0.25">
      <c r="A41" s="28" t="s">
        <v>70</v>
      </c>
      <c r="J41" s="159"/>
      <c r="K41" s="160"/>
      <c r="M41" s="118"/>
    </row>
    <row r="42" spans="1:13" x14ac:dyDescent="0.25">
      <c r="A42" s="37" t="s">
        <v>71</v>
      </c>
      <c r="J42" s="62" t="s">
        <v>2170</v>
      </c>
      <c r="K42" s="29"/>
    </row>
    <row r="43" spans="1:13" ht="6.75" customHeight="1" x14ac:dyDescent="0.25">
      <c r="A43" s="38"/>
      <c r="B43" s="32"/>
      <c r="C43" s="32"/>
      <c r="D43" s="32"/>
      <c r="E43" s="32"/>
      <c r="F43" s="32"/>
      <c r="G43" s="32"/>
      <c r="H43" s="32"/>
      <c r="I43" s="32"/>
      <c r="J43" s="32"/>
      <c r="K43" s="33"/>
    </row>
    <row r="44" spans="1:13" x14ac:dyDescent="0.25">
      <c r="A44" s="32" t="s">
        <v>114</v>
      </c>
      <c r="B44" s="32"/>
      <c r="C44" s="32" t="s">
        <v>119</v>
      </c>
      <c r="D44" s="32"/>
      <c r="E44" s="32" t="s">
        <v>120</v>
      </c>
    </row>
    <row r="45" spans="1:13" x14ac:dyDescent="0.25">
      <c r="A45" s="1" t="s">
        <v>115</v>
      </c>
      <c r="B45" s="1"/>
      <c r="C45" s="1">
        <f>'Soil Samples'!G3</f>
        <v>0</v>
      </c>
      <c r="D45" s="1"/>
      <c r="E45" s="1">
        <f>'Soil Samples'!C3</f>
        <v>0</v>
      </c>
      <c r="G45" s="1" t="s">
        <v>2288</v>
      </c>
    </row>
    <row r="46" spans="1:13" x14ac:dyDescent="0.25">
      <c r="A46" s="1" t="s">
        <v>2271</v>
      </c>
      <c r="B46" s="1"/>
      <c r="C46" s="1"/>
      <c r="D46" s="1"/>
      <c r="E46" s="1">
        <f>'Soil Add on Tests'!C5</f>
        <v>0</v>
      </c>
    </row>
    <row r="47" spans="1:13" x14ac:dyDescent="0.25">
      <c r="A47" s="1" t="s">
        <v>116</v>
      </c>
      <c r="B47" s="1"/>
      <c r="C47" s="1">
        <f>'Profile Soil'!G3</f>
        <v>0</v>
      </c>
      <c r="D47" s="1"/>
      <c r="E47" s="1">
        <f>'Profile Soil'!C3</f>
        <v>0</v>
      </c>
      <c r="G47" s="161" t="s">
        <v>2274</v>
      </c>
      <c r="H47" s="162"/>
      <c r="I47" s="162"/>
      <c r="J47" s="162"/>
      <c r="K47" s="163"/>
    </row>
    <row r="48" spans="1:13" x14ac:dyDescent="0.25">
      <c r="A48" s="1" t="s">
        <v>117</v>
      </c>
      <c r="B48" s="1"/>
      <c r="C48" s="1">
        <f>'Plant-Forage Samples'!G3</f>
        <v>0</v>
      </c>
      <c r="D48" s="1"/>
      <c r="E48" s="1">
        <f>'Plant-Forage Samples'!C3</f>
        <v>0</v>
      </c>
      <c r="G48" s="164"/>
      <c r="H48" s="165"/>
      <c r="I48" s="165"/>
      <c r="J48" s="165"/>
      <c r="K48" s="166"/>
    </row>
    <row r="49" spans="1:11" x14ac:dyDescent="0.25">
      <c r="A49" s="1" t="s">
        <v>2269</v>
      </c>
      <c r="B49" s="1"/>
      <c r="C49" s="1"/>
      <c r="D49" s="1"/>
      <c r="E49" s="1">
        <f>'Plant-Forage Add on Tests'!C6</f>
        <v>0</v>
      </c>
      <c r="G49" s="164"/>
      <c r="H49" s="165"/>
      <c r="I49" s="165"/>
      <c r="J49" s="165"/>
      <c r="K49" s="166"/>
    </row>
    <row r="50" spans="1:11" x14ac:dyDescent="0.25">
      <c r="A50" s="1" t="s">
        <v>51</v>
      </c>
      <c r="B50" s="1"/>
      <c r="C50" s="1">
        <f>'Water Samples'!G3</f>
        <v>0</v>
      </c>
      <c r="D50" s="1"/>
      <c r="E50" s="1">
        <f>'Water Samples'!C3</f>
        <v>0</v>
      </c>
      <c r="G50" s="167"/>
      <c r="H50" s="168"/>
      <c r="I50" s="168"/>
      <c r="J50" s="168"/>
      <c r="K50" s="169"/>
    </row>
    <row r="51" spans="1:11" x14ac:dyDescent="0.25">
      <c r="A51" s="1" t="s">
        <v>47</v>
      </c>
      <c r="B51" s="1"/>
      <c r="C51" s="1">
        <f>'Biosolid Samples'!G3</f>
        <v>0</v>
      </c>
      <c r="D51" s="1"/>
      <c r="E51" s="1">
        <f>'Biosolid Samples'!C3</f>
        <v>0</v>
      </c>
    </row>
    <row r="52" spans="1:11" ht="15.75" thickBot="1" x14ac:dyDescent="0.3">
      <c r="A52" s="138" t="s">
        <v>2270</v>
      </c>
      <c r="B52" s="138"/>
      <c r="C52" s="138"/>
      <c r="D52" s="138"/>
      <c r="E52" s="138"/>
    </row>
    <row r="53" spans="1:11" ht="15.75" thickTop="1" x14ac:dyDescent="0.25">
      <c r="A53" s="1"/>
      <c r="B53" s="1"/>
      <c r="C53" s="1"/>
      <c r="D53" s="1" t="s">
        <v>118</v>
      </c>
      <c r="E53" s="137">
        <f>SUM(E45:E51)</f>
        <v>0</v>
      </c>
    </row>
    <row r="54" spans="1:11" x14ac:dyDescent="0.25">
      <c r="A54" s="1"/>
      <c r="B54" s="1"/>
      <c r="C54" s="1"/>
      <c r="D54" s="1"/>
      <c r="E54" s="1"/>
    </row>
    <row r="55" spans="1:11" x14ac:dyDescent="0.25">
      <c r="A55" s="1"/>
      <c r="B55" s="1"/>
      <c r="C55" s="1"/>
      <c r="D55" s="1"/>
      <c r="E55" s="1"/>
    </row>
    <row r="56" spans="1:11" x14ac:dyDescent="0.25">
      <c r="A56" s="1"/>
      <c r="B56" s="1"/>
      <c r="C56" s="1"/>
      <c r="D56" s="1"/>
      <c r="E56" s="1"/>
    </row>
    <row r="57" spans="1:11" x14ac:dyDescent="0.25">
      <c r="A57" s="1"/>
      <c r="B57" s="1"/>
      <c r="C57" s="1"/>
      <c r="D57" s="1"/>
      <c r="E57" s="1"/>
    </row>
    <row r="58" spans="1:11" x14ac:dyDescent="0.25">
      <c r="A58" s="1"/>
      <c r="B58" s="1"/>
      <c r="C58" s="1"/>
      <c r="D58" s="1"/>
      <c r="E58" s="1"/>
    </row>
    <row r="59" spans="1:11" x14ac:dyDescent="0.25">
      <c r="A59" s="1" t="s">
        <v>72</v>
      </c>
    </row>
    <row r="61" spans="1:11" x14ac:dyDescent="0.25">
      <c r="A61" t="s">
        <v>91</v>
      </c>
      <c r="B61" s="115" t="s">
        <v>90</v>
      </c>
      <c r="E61" t="s">
        <v>79</v>
      </c>
      <c r="G61" t="s">
        <v>80</v>
      </c>
      <c r="I61" t="s">
        <v>81</v>
      </c>
      <c r="K61" t="s">
        <v>82</v>
      </c>
    </row>
    <row r="62" spans="1:11" x14ac:dyDescent="0.25">
      <c r="A62" s="2">
        <v>1</v>
      </c>
      <c r="B62" s="115" t="s">
        <v>83</v>
      </c>
      <c r="E62" s="40">
        <f t="shared" ref="E62:E74" si="1">IF(M$8=1,AI214,"")</f>
        <v>12</v>
      </c>
      <c r="G62" s="40">
        <f t="shared" ref="G62:G74" si="2">IF(M$8=1,AJ214,"")</f>
        <v>10</v>
      </c>
      <c r="I62" s="40" t="str">
        <f t="shared" ref="I62:I74" si="3">IF(M$8=5,AK214,"")</f>
        <v/>
      </c>
      <c r="K62" s="40" t="str">
        <f t="shared" ref="K62:K74" si="4">IF(M$8=10,AK214,"")</f>
        <v/>
      </c>
    </row>
    <row r="63" spans="1:11" x14ac:dyDescent="0.25">
      <c r="A63" s="2">
        <v>2</v>
      </c>
      <c r="B63" s="115" t="s">
        <v>84</v>
      </c>
      <c r="E63" s="40">
        <f t="shared" si="1"/>
        <v>19</v>
      </c>
      <c r="G63" s="40">
        <f t="shared" si="2"/>
        <v>17</v>
      </c>
      <c r="I63" s="40" t="str">
        <f t="shared" si="3"/>
        <v/>
      </c>
      <c r="K63" s="40" t="str">
        <f t="shared" si="4"/>
        <v/>
      </c>
    </row>
    <row r="64" spans="1:11" x14ac:dyDescent="0.25">
      <c r="A64" s="2">
        <v>3</v>
      </c>
      <c r="B64" s="115" t="s">
        <v>2277</v>
      </c>
      <c r="E64" s="40">
        <f t="shared" si="1"/>
        <v>44</v>
      </c>
      <c r="G64" s="40">
        <f t="shared" si="2"/>
        <v>42</v>
      </c>
      <c r="I64" s="40" t="str">
        <f t="shared" si="3"/>
        <v/>
      </c>
      <c r="K64" s="40" t="str">
        <f t="shared" si="4"/>
        <v/>
      </c>
    </row>
    <row r="65" spans="1:11" x14ac:dyDescent="0.25">
      <c r="A65" s="2">
        <v>4</v>
      </c>
      <c r="B65" s="115" t="s">
        <v>2278</v>
      </c>
      <c r="E65" s="40">
        <f t="shared" si="1"/>
        <v>39</v>
      </c>
      <c r="G65" s="40">
        <f t="shared" si="2"/>
        <v>37</v>
      </c>
      <c r="I65" s="40" t="str">
        <f t="shared" si="3"/>
        <v/>
      </c>
      <c r="K65" s="40" t="str">
        <f t="shared" si="4"/>
        <v/>
      </c>
    </row>
    <row r="66" spans="1:11" x14ac:dyDescent="0.25">
      <c r="A66" s="2">
        <v>5</v>
      </c>
      <c r="B66" s="115" t="s">
        <v>2279</v>
      </c>
      <c r="E66" s="40">
        <f t="shared" si="1"/>
        <v>64</v>
      </c>
      <c r="G66" s="40">
        <f t="shared" si="2"/>
        <v>62</v>
      </c>
      <c r="I66" s="40" t="str">
        <f t="shared" si="3"/>
        <v/>
      </c>
      <c r="K66" s="40" t="str">
        <f t="shared" si="4"/>
        <v/>
      </c>
    </row>
    <row r="67" spans="1:11" x14ac:dyDescent="0.25">
      <c r="A67" s="2">
        <v>6</v>
      </c>
      <c r="B67" s="115" t="s">
        <v>73</v>
      </c>
      <c r="E67" s="40">
        <f t="shared" si="1"/>
        <v>32</v>
      </c>
      <c r="G67" s="40">
        <f t="shared" si="2"/>
        <v>30</v>
      </c>
      <c r="I67" s="40" t="str">
        <f t="shared" si="3"/>
        <v/>
      </c>
      <c r="K67" s="40" t="str">
        <f t="shared" si="4"/>
        <v/>
      </c>
    </row>
    <row r="68" spans="1:11" x14ac:dyDescent="0.25">
      <c r="A68" s="2">
        <v>7</v>
      </c>
      <c r="B68" s="115" t="s">
        <v>74</v>
      </c>
      <c r="E68" s="40">
        <f t="shared" si="1"/>
        <v>37</v>
      </c>
      <c r="G68" s="40">
        <f t="shared" si="2"/>
        <v>35</v>
      </c>
      <c r="I68" s="40" t="str">
        <f t="shared" si="3"/>
        <v/>
      </c>
      <c r="K68" s="40" t="str">
        <f t="shared" si="4"/>
        <v/>
      </c>
    </row>
    <row r="69" spans="1:11" x14ac:dyDescent="0.25">
      <c r="A69" s="2">
        <v>8</v>
      </c>
      <c r="B69" s="115" t="s">
        <v>75</v>
      </c>
      <c r="E69" s="40">
        <f t="shared" si="1"/>
        <v>57</v>
      </c>
      <c r="G69" s="40">
        <f t="shared" si="2"/>
        <v>55</v>
      </c>
      <c r="I69" s="40" t="str">
        <f t="shared" si="3"/>
        <v/>
      </c>
      <c r="K69" s="40" t="str">
        <f t="shared" si="4"/>
        <v/>
      </c>
    </row>
    <row r="70" spans="1:11" x14ac:dyDescent="0.25">
      <c r="A70" s="2">
        <v>9</v>
      </c>
      <c r="B70" s="115" t="s">
        <v>87</v>
      </c>
      <c r="E70" s="40">
        <f t="shared" si="1"/>
        <v>37</v>
      </c>
      <c r="G70" s="40">
        <f t="shared" si="2"/>
        <v>35</v>
      </c>
      <c r="I70" s="40" t="str">
        <f t="shared" si="3"/>
        <v/>
      </c>
      <c r="K70" s="40" t="str">
        <f t="shared" si="4"/>
        <v/>
      </c>
    </row>
    <row r="71" spans="1:11" x14ac:dyDescent="0.25">
      <c r="A71" s="2">
        <v>10</v>
      </c>
      <c r="B71" s="115" t="s">
        <v>2280</v>
      </c>
      <c r="E71" s="40">
        <f t="shared" si="1"/>
        <v>44</v>
      </c>
      <c r="G71" s="40">
        <f t="shared" si="2"/>
        <v>42</v>
      </c>
      <c r="I71" s="40" t="str">
        <f t="shared" si="3"/>
        <v/>
      </c>
      <c r="K71" s="40" t="str">
        <f t="shared" si="4"/>
        <v/>
      </c>
    </row>
    <row r="72" spans="1:11" x14ac:dyDescent="0.25">
      <c r="A72" s="2">
        <v>11</v>
      </c>
      <c r="B72" s="115" t="s">
        <v>2281</v>
      </c>
      <c r="E72" s="40">
        <f t="shared" si="1"/>
        <v>64</v>
      </c>
      <c r="G72" s="40">
        <f t="shared" si="2"/>
        <v>62</v>
      </c>
      <c r="I72" s="40" t="str">
        <f t="shared" si="3"/>
        <v/>
      </c>
      <c r="K72" s="40" t="str">
        <f t="shared" si="4"/>
        <v/>
      </c>
    </row>
    <row r="73" spans="1:11" x14ac:dyDescent="0.25">
      <c r="A73" s="2">
        <v>12</v>
      </c>
      <c r="B73" s="115" t="s">
        <v>2282</v>
      </c>
      <c r="E73" s="40">
        <f t="shared" si="1"/>
        <v>89</v>
      </c>
      <c r="G73" s="40">
        <f t="shared" si="2"/>
        <v>87</v>
      </c>
      <c r="I73" s="40" t="str">
        <f t="shared" si="3"/>
        <v/>
      </c>
      <c r="K73" s="40" t="str">
        <f t="shared" si="4"/>
        <v/>
      </c>
    </row>
    <row r="74" spans="1:11" x14ac:dyDescent="0.25">
      <c r="A74" s="2">
        <v>13</v>
      </c>
      <c r="B74" s="115" t="s">
        <v>88</v>
      </c>
      <c r="E74" s="40">
        <f t="shared" si="1"/>
        <v>10</v>
      </c>
      <c r="G74" s="40">
        <f t="shared" si="2"/>
        <v>8</v>
      </c>
      <c r="I74" s="40" t="str">
        <f t="shared" si="3"/>
        <v/>
      </c>
      <c r="K74" s="40" t="str">
        <f t="shared" si="4"/>
        <v/>
      </c>
    </row>
    <row r="75" spans="1:11" x14ac:dyDescent="0.25">
      <c r="A75" s="2"/>
      <c r="B75" s="115"/>
    </row>
    <row r="76" spans="1:11" x14ac:dyDescent="0.25">
      <c r="A76" s="116" t="s">
        <v>2260</v>
      </c>
      <c r="B76" s="115"/>
      <c r="E76" t="s">
        <v>79</v>
      </c>
      <c r="G76" t="s">
        <v>80</v>
      </c>
      <c r="I76" t="s">
        <v>81</v>
      </c>
      <c r="K76" t="s">
        <v>82</v>
      </c>
    </row>
    <row r="77" spans="1:11" x14ac:dyDescent="0.25">
      <c r="A77" s="2">
        <v>21</v>
      </c>
      <c r="B77" s="115" t="s">
        <v>2194</v>
      </c>
      <c r="C77" s="115"/>
      <c r="D77" s="115"/>
      <c r="E77" s="40">
        <f>IF(M$8=1,AI228,"")</f>
        <v>20</v>
      </c>
      <c r="G77" s="40">
        <f>IF(M$8=1,AJ228,"")</f>
        <v>20</v>
      </c>
      <c r="I77" s="40" t="str">
        <f>IF(M$8=5,AK228,"")</f>
        <v/>
      </c>
      <c r="K77" s="40" t="str">
        <f>IF(M$8=10,AK228,"")</f>
        <v/>
      </c>
    </row>
    <row r="78" spans="1:11" x14ac:dyDescent="0.25">
      <c r="A78" s="2">
        <v>22</v>
      </c>
      <c r="B78" s="115" t="s">
        <v>2205</v>
      </c>
      <c r="C78" s="115"/>
      <c r="D78" s="115"/>
      <c r="E78" s="40">
        <f t="shared" ref="E78:E88" si="5">IF(M$8=1,AI229,"")</f>
        <v>20</v>
      </c>
      <c r="G78" s="40">
        <f t="shared" ref="G78:G88" si="6">IF(M$8=1,AJ229,"")</f>
        <v>20</v>
      </c>
      <c r="I78" s="40" t="str">
        <f t="shared" ref="I78:I88" si="7">IF(M$8=5,AK229,"")</f>
        <v/>
      </c>
      <c r="K78" s="40" t="str">
        <f t="shared" ref="K78:K88" si="8">IF(M$8=10,AK229,"")</f>
        <v/>
      </c>
    </row>
    <row r="79" spans="1:11" x14ac:dyDescent="0.25">
      <c r="A79" s="2">
        <v>23</v>
      </c>
      <c r="B79" s="115" t="s">
        <v>2195</v>
      </c>
      <c r="C79" s="115"/>
      <c r="D79" s="115"/>
      <c r="E79" s="40">
        <f t="shared" si="5"/>
        <v>8</v>
      </c>
      <c r="G79" s="40">
        <f t="shared" si="6"/>
        <v>8</v>
      </c>
      <c r="I79" s="40" t="str">
        <f t="shared" si="7"/>
        <v/>
      </c>
      <c r="K79" s="40" t="str">
        <f t="shared" si="8"/>
        <v/>
      </c>
    </row>
    <row r="80" spans="1:11" x14ac:dyDescent="0.25">
      <c r="A80" s="2">
        <v>24</v>
      </c>
      <c r="B80" s="115" t="s">
        <v>2196</v>
      </c>
      <c r="C80" s="115"/>
      <c r="D80" s="115"/>
      <c r="E80" s="40">
        <f t="shared" si="5"/>
        <v>20</v>
      </c>
      <c r="G80" s="40">
        <f t="shared" si="6"/>
        <v>20</v>
      </c>
      <c r="I80" s="40" t="str">
        <f t="shared" si="7"/>
        <v/>
      </c>
      <c r="K80" s="40" t="str">
        <f t="shared" si="8"/>
        <v/>
      </c>
    </row>
    <row r="81" spans="1:11" x14ac:dyDescent="0.25">
      <c r="A81" s="2">
        <v>25</v>
      </c>
      <c r="B81" s="115" t="s">
        <v>2197</v>
      </c>
      <c r="C81" s="115"/>
      <c r="D81" s="115"/>
      <c r="E81" s="40">
        <f t="shared" si="5"/>
        <v>30</v>
      </c>
      <c r="G81" s="40">
        <f t="shared" si="6"/>
        <v>30</v>
      </c>
      <c r="I81" s="40" t="str">
        <f t="shared" si="7"/>
        <v/>
      </c>
      <c r="K81" s="40" t="str">
        <f t="shared" si="8"/>
        <v/>
      </c>
    </row>
    <row r="82" spans="1:11" x14ac:dyDescent="0.25">
      <c r="A82" s="2">
        <v>26</v>
      </c>
      <c r="B82" s="115" t="s">
        <v>2210</v>
      </c>
      <c r="C82" s="115"/>
      <c r="D82" s="115"/>
      <c r="E82" s="40">
        <f t="shared" si="5"/>
        <v>5</v>
      </c>
      <c r="G82" s="40">
        <f t="shared" si="6"/>
        <v>5</v>
      </c>
      <c r="I82" s="40" t="str">
        <f t="shared" si="7"/>
        <v/>
      </c>
      <c r="K82" s="40" t="str">
        <f t="shared" si="8"/>
        <v/>
      </c>
    </row>
    <row r="83" spans="1:11" x14ac:dyDescent="0.25">
      <c r="A83" s="2">
        <v>27</v>
      </c>
      <c r="B83" s="158" t="s">
        <v>2261</v>
      </c>
      <c r="C83" s="158"/>
      <c r="D83" s="158"/>
      <c r="E83" s="40">
        <f t="shared" si="5"/>
        <v>20</v>
      </c>
      <c r="G83" s="40">
        <f t="shared" si="6"/>
        <v>20</v>
      </c>
      <c r="I83" s="40" t="str">
        <f t="shared" si="7"/>
        <v/>
      </c>
      <c r="K83" s="40" t="str">
        <f t="shared" si="8"/>
        <v/>
      </c>
    </row>
    <row r="84" spans="1:11" x14ac:dyDescent="0.25">
      <c r="A84" s="2">
        <v>28</v>
      </c>
      <c r="B84" s="115" t="s">
        <v>12</v>
      </c>
      <c r="E84" s="40" t="str">
        <f t="shared" si="5"/>
        <v xml:space="preserve"> </v>
      </c>
      <c r="G84" s="40" t="str">
        <f t="shared" si="6"/>
        <v xml:space="preserve"> </v>
      </c>
      <c r="I84" s="40" t="str">
        <f t="shared" si="7"/>
        <v/>
      </c>
      <c r="K84" s="40" t="str">
        <f t="shared" si="8"/>
        <v/>
      </c>
    </row>
    <row r="85" spans="1:11" x14ac:dyDescent="0.25">
      <c r="A85" s="2">
        <v>29</v>
      </c>
      <c r="B85" s="115" t="s">
        <v>12</v>
      </c>
      <c r="E85" s="40" t="str">
        <f t="shared" si="5"/>
        <v xml:space="preserve"> </v>
      </c>
      <c r="G85" s="40" t="str">
        <f t="shared" si="6"/>
        <v xml:space="preserve"> </v>
      </c>
      <c r="I85" s="40" t="str">
        <f t="shared" si="7"/>
        <v/>
      </c>
      <c r="K85" s="40" t="str">
        <f t="shared" si="8"/>
        <v/>
      </c>
    </row>
    <row r="86" spans="1:11" x14ac:dyDescent="0.25">
      <c r="A86" s="2">
        <v>30</v>
      </c>
      <c r="B86" s="115" t="s">
        <v>12</v>
      </c>
      <c r="E86" s="40" t="str">
        <f t="shared" si="5"/>
        <v xml:space="preserve"> </v>
      </c>
      <c r="G86" s="40" t="str">
        <f t="shared" si="6"/>
        <v xml:space="preserve"> </v>
      </c>
      <c r="I86" s="40" t="str">
        <f t="shared" si="7"/>
        <v/>
      </c>
      <c r="K86" s="40" t="str">
        <f t="shared" si="8"/>
        <v/>
      </c>
    </row>
    <row r="87" spans="1:11" x14ac:dyDescent="0.25">
      <c r="A87" s="2">
        <v>31</v>
      </c>
      <c r="B87" s="115" t="s">
        <v>12</v>
      </c>
      <c r="E87" s="40" t="str">
        <f t="shared" si="5"/>
        <v xml:space="preserve"> </v>
      </c>
      <c r="G87" s="40" t="str">
        <f t="shared" si="6"/>
        <v xml:space="preserve"> </v>
      </c>
      <c r="I87" s="40" t="str">
        <f t="shared" si="7"/>
        <v/>
      </c>
      <c r="K87" s="40" t="str">
        <f t="shared" si="8"/>
        <v/>
      </c>
    </row>
    <row r="88" spans="1:11" x14ac:dyDescent="0.25">
      <c r="A88" s="2">
        <v>32</v>
      </c>
      <c r="B88" s="115" t="s">
        <v>12</v>
      </c>
      <c r="E88" s="40" t="str">
        <f t="shared" si="5"/>
        <v xml:space="preserve"> </v>
      </c>
      <c r="G88" s="40" t="str">
        <f t="shared" si="6"/>
        <v xml:space="preserve"> </v>
      </c>
      <c r="I88" s="40" t="str">
        <f t="shared" si="7"/>
        <v/>
      </c>
      <c r="K88" s="40" t="str">
        <f t="shared" si="8"/>
        <v/>
      </c>
    </row>
    <row r="89" spans="1:11" x14ac:dyDescent="0.25">
      <c r="A89" s="2"/>
      <c r="F89" s="39"/>
    </row>
    <row r="90" spans="1:11" x14ac:dyDescent="0.25">
      <c r="A90" s="2" t="s">
        <v>91</v>
      </c>
      <c r="B90" t="s">
        <v>98</v>
      </c>
      <c r="E90" t="s">
        <v>79</v>
      </c>
      <c r="F90" s="39"/>
      <c r="G90" t="s">
        <v>80</v>
      </c>
      <c r="I90" t="s">
        <v>81</v>
      </c>
      <c r="K90" t="s">
        <v>82</v>
      </c>
    </row>
    <row r="91" spans="1:11" x14ac:dyDescent="0.25">
      <c r="A91" s="2">
        <v>1</v>
      </c>
      <c r="B91" t="s">
        <v>92</v>
      </c>
      <c r="E91" s="40">
        <f>IF(M$8=1,AM214,"")</f>
        <v>7</v>
      </c>
      <c r="F91" s="39"/>
      <c r="G91" s="40">
        <f>IF(M$8=1,AN214,"")</f>
        <v>6</v>
      </c>
      <c r="H91" s="39"/>
      <c r="I91" s="40" t="str">
        <f>IF(M$8=5,AO214,"")</f>
        <v/>
      </c>
      <c r="J91" s="39"/>
      <c r="K91" s="40" t="str">
        <f>IF(M$8=10,AP214,"")</f>
        <v/>
      </c>
    </row>
    <row r="92" spans="1:11" x14ac:dyDescent="0.25">
      <c r="A92" s="2">
        <v>2</v>
      </c>
      <c r="B92" t="s">
        <v>93</v>
      </c>
      <c r="E92" s="40">
        <f t="shared" ref="E92:E101" si="9">IF(M$8=1,AM215,"")</f>
        <v>17</v>
      </c>
      <c r="F92" s="39"/>
      <c r="G92" s="40">
        <f t="shared" ref="G92:G100" si="10">IF(M$8=1,AN215,"")</f>
        <v>15</v>
      </c>
      <c r="H92" s="39"/>
      <c r="I92" s="40" t="str">
        <f t="shared" ref="I92:I101" si="11">IF(M$8=5,AO215,"")</f>
        <v/>
      </c>
      <c r="J92" s="39"/>
      <c r="K92" s="40" t="str">
        <f t="shared" ref="K92:K101" si="12">IF(M$8=10,AP215,"")</f>
        <v/>
      </c>
    </row>
    <row r="93" spans="1:11" x14ac:dyDescent="0.25">
      <c r="A93" s="2">
        <v>3</v>
      </c>
      <c r="B93" t="s">
        <v>99</v>
      </c>
      <c r="E93" s="40">
        <f t="shared" si="9"/>
        <v>20</v>
      </c>
      <c r="F93" s="39"/>
      <c r="G93" s="40">
        <f t="shared" si="10"/>
        <v>20</v>
      </c>
      <c r="H93" s="39"/>
      <c r="I93" s="40" t="str">
        <f t="shared" si="11"/>
        <v/>
      </c>
      <c r="J93" s="39"/>
      <c r="K93" s="40" t="str">
        <f t="shared" si="12"/>
        <v/>
      </c>
    </row>
    <row r="94" spans="1:11" x14ac:dyDescent="0.25">
      <c r="A94" s="2">
        <v>4</v>
      </c>
      <c r="B94" t="s">
        <v>94</v>
      </c>
      <c r="E94" s="40">
        <f t="shared" si="9"/>
        <v>16</v>
      </c>
      <c r="F94" s="39"/>
      <c r="G94" s="40">
        <f t="shared" si="10"/>
        <v>15</v>
      </c>
      <c r="H94" s="39"/>
      <c r="I94" s="40" t="str">
        <f t="shared" si="11"/>
        <v/>
      </c>
      <c r="J94" s="39"/>
      <c r="K94" s="40" t="str">
        <f t="shared" si="12"/>
        <v/>
      </c>
    </row>
    <row r="95" spans="1:11" x14ac:dyDescent="0.25">
      <c r="A95" s="2">
        <v>5</v>
      </c>
      <c r="B95" t="s">
        <v>95</v>
      </c>
      <c r="E95" s="40">
        <f t="shared" si="9"/>
        <v>26</v>
      </c>
      <c r="F95" s="39"/>
      <c r="G95" s="40">
        <f t="shared" si="10"/>
        <v>24</v>
      </c>
      <c r="H95" s="39"/>
      <c r="I95" s="40" t="str">
        <f t="shared" si="11"/>
        <v/>
      </c>
      <c r="J95" s="39"/>
      <c r="K95" s="40" t="str">
        <f t="shared" si="12"/>
        <v/>
      </c>
    </row>
    <row r="96" spans="1:11" x14ac:dyDescent="0.25">
      <c r="A96" s="2">
        <v>6</v>
      </c>
      <c r="B96" t="s">
        <v>96</v>
      </c>
      <c r="E96" s="40">
        <f t="shared" si="9"/>
        <v>29</v>
      </c>
      <c r="F96" s="39"/>
      <c r="G96" s="40">
        <f t="shared" si="10"/>
        <v>28</v>
      </c>
      <c r="H96" s="39"/>
      <c r="I96" s="40" t="str">
        <f t="shared" si="11"/>
        <v/>
      </c>
      <c r="J96" s="39"/>
      <c r="K96" s="40" t="str">
        <f t="shared" si="12"/>
        <v/>
      </c>
    </row>
    <row r="97" spans="1:13" x14ac:dyDescent="0.25">
      <c r="A97" s="2">
        <v>7</v>
      </c>
      <c r="B97" t="s">
        <v>97</v>
      </c>
      <c r="E97" s="40">
        <f t="shared" si="9"/>
        <v>8</v>
      </c>
      <c r="F97" s="39"/>
      <c r="G97" s="40">
        <f t="shared" si="10"/>
        <v>8</v>
      </c>
      <c r="H97" s="39"/>
      <c r="I97" s="40" t="str">
        <f t="shared" si="11"/>
        <v/>
      </c>
      <c r="J97" s="39"/>
      <c r="K97" s="40" t="str">
        <f t="shared" si="12"/>
        <v/>
      </c>
    </row>
    <row r="98" spans="1:13" x14ac:dyDescent="0.25">
      <c r="A98" s="2">
        <v>8</v>
      </c>
      <c r="B98" t="s">
        <v>103</v>
      </c>
      <c r="E98" s="40">
        <f t="shared" si="9"/>
        <v>10</v>
      </c>
      <c r="F98" s="39"/>
      <c r="G98" s="40">
        <f t="shared" si="10"/>
        <v>9</v>
      </c>
      <c r="H98" s="39"/>
      <c r="I98" s="40" t="str">
        <f t="shared" si="11"/>
        <v/>
      </c>
      <c r="J98" s="39"/>
      <c r="K98" s="40" t="str">
        <f t="shared" si="12"/>
        <v/>
      </c>
    </row>
    <row r="99" spans="1:13" x14ac:dyDescent="0.25">
      <c r="A99" s="2">
        <v>9</v>
      </c>
      <c r="B99" t="s">
        <v>100</v>
      </c>
      <c r="E99" s="40">
        <f t="shared" si="9"/>
        <v>10</v>
      </c>
      <c r="F99" s="39"/>
      <c r="G99" s="40">
        <f t="shared" si="10"/>
        <v>9</v>
      </c>
      <c r="H99" s="39"/>
      <c r="I99" s="40" t="str">
        <f t="shared" si="11"/>
        <v/>
      </c>
      <c r="J99" s="39"/>
      <c r="K99" s="40" t="str">
        <f t="shared" si="12"/>
        <v/>
      </c>
    </row>
    <row r="100" spans="1:13" x14ac:dyDescent="0.25">
      <c r="A100" s="2">
        <v>10</v>
      </c>
      <c r="B100" t="s">
        <v>101</v>
      </c>
      <c r="E100" s="40">
        <f t="shared" si="9"/>
        <v>20</v>
      </c>
      <c r="G100" s="40">
        <f t="shared" si="10"/>
        <v>20</v>
      </c>
      <c r="H100" s="39"/>
      <c r="I100" s="40" t="str">
        <f t="shared" si="11"/>
        <v/>
      </c>
      <c r="J100" s="39"/>
      <c r="K100" s="40" t="str">
        <f t="shared" si="12"/>
        <v/>
      </c>
    </row>
    <row r="101" spans="1:13" x14ac:dyDescent="0.25">
      <c r="A101" s="2">
        <v>11</v>
      </c>
      <c r="B101" t="s">
        <v>102</v>
      </c>
      <c r="E101" s="40">
        <f t="shared" si="9"/>
        <v>7</v>
      </c>
      <c r="G101" s="40">
        <f>IF(M$8=1,AN224,"")</f>
        <v>6</v>
      </c>
      <c r="H101" s="39"/>
      <c r="I101" s="40" t="str">
        <f t="shared" si="11"/>
        <v/>
      </c>
      <c r="J101" s="39"/>
      <c r="K101" s="40" t="str">
        <f t="shared" si="12"/>
        <v/>
      </c>
    </row>
    <row r="102" spans="1:13" x14ac:dyDescent="0.25">
      <c r="A102" s="2"/>
    </row>
    <row r="103" spans="1:13" x14ac:dyDescent="0.25">
      <c r="A103" s="116" t="s">
        <v>2262</v>
      </c>
    </row>
    <row r="104" spans="1:13" x14ac:dyDescent="0.25">
      <c r="A104" s="2">
        <v>21</v>
      </c>
      <c r="B104" t="s">
        <v>97</v>
      </c>
      <c r="E104" s="40">
        <f>IF(M$8=1,AM228,"")</f>
        <v>8</v>
      </c>
      <c r="G104" s="40">
        <f>IF(M$8=1,AN228,"")</f>
        <v>8</v>
      </c>
      <c r="I104" s="40" t="str">
        <f>IF(M$8=5,AO228,"")</f>
        <v/>
      </c>
      <c r="K104" s="40" t="str">
        <f>IF(M$8=10,AP228,"")</f>
        <v/>
      </c>
      <c r="M104" s="116">
        <f>MIN(E104:K104)</f>
        <v>8</v>
      </c>
    </row>
    <row r="105" spans="1:13" x14ac:dyDescent="0.25">
      <c r="A105" s="2">
        <v>22</v>
      </c>
      <c r="B105" t="s">
        <v>2263</v>
      </c>
      <c r="E105" s="40">
        <f t="shared" ref="E105:E115" si="13">IF(M$8=1,AM229,"")</f>
        <v>10</v>
      </c>
      <c r="G105" s="40">
        <f t="shared" ref="G105:G115" si="14">IF(M$8=1,AN229,"")</f>
        <v>10</v>
      </c>
      <c r="I105" s="40" t="str">
        <f t="shared" ref="I105:I115" si="15">IF(M$8=5,AO229,"")</f>
        <v/>
      </c>
      <c r="K105" s="40" t="str">
        <f t="shared" ref="K105:K115" si="16">IF(M$8=10,AP229,"")</f>
        <v/>
      </c>
      <c r="M105" s="116">
        <f t="shared" ref="M105:M115" si="17">MIN(E105:K105)</f>
        <v>10</v>
      </c>
    </row>
    <row r="106" spans="1:13" x14ac:dyDescent="0.25">
      <c r="A106" s="2">
        <v>23</v>
      </c>
      <c r="B106" t="s">
        <v>2264</v>
      </c>
      <c r="E106" s="40">
        <f t="shared" si="13"/>
        <v>13</v>
      </c>
      <c r="G106" s="40">
        <f t="shared" si="14"/>
        <v>13</v>
      </c>
      <c r="I106" s="40" t="str">
        <f t="shared" si="15"/>
        <v/>
      </c>
      <c r="K106" s="40" t="str">
        <f t="shared" si="16"/>
        <v/>
      </c>
      <c r="M106" s="116">
        <f t="shared" si="17"/>
        <v>13</v>
      </c>
    </row>
    <row r="107" spans="1:13" x14ac:dyDescent="0.25">
      <c r="A107" s="2">
        <v>24</v>
      </c>
      <c r="B107" t="s">
        <v>2265</v>
      </c>
      <c r="E107" s="40">
        <f t="shared" si="13"/>
        <v>9</v>
      </c>
      <c r="G107" s="40">
        <f t="shared" si="14"/>
        <v>9</v>
      </c>
      <c r="I107" s="40" t="str">
        <f t="shared" si="15"/>
        <v/>
      </c>
      <c r="K107" s="40" t="str">
        <f t="shared" si="16"/>
        <v/>
      </c>
      <c r="M107" s="116">
        <f t="shared" si="17"/>
        <v>9</v>
      </c>
    </row>
    <row r="108" spans="1:13" x14ac:dyDescent="0.25">
      <c r="A108" s="2">
        <v>25</v>
      </c>
      <c r="B108" t="s">
        <v>2266</v>
      </c>
      <c r="E108" s="40">
        <f t="shared" si="13"/>
        <v>20</v>
      </c>
      <c r="G108" s="40">
        <f t="shared" si="14"/>
        <v>20</v>
      </c>
      <c r="I108" s="40" t="str">
        <f t="shared" si="15"/>
        <v/>
      </c>
      <c r="K108" s="40" t="str">
        <f t="shared" si="16"/>
        <v/>
      </c>
      <c r="M108" s="116">
        <f t="shared" si="17"/>
        <v>20</v>
      </c>
    </row>
    <row r="109" spans="1:13" x14ac:dyDescent="0.25">
      <c r="A109" s="2">
        <v>26</v>
      </c>
      <c r="B109" t="s">
        <v>2267</v>
      </c>
      <c r="E109" s="40">
        <f t="shared" si="13"/>
        <v>30</v>
      </c>
      <c r="G109" s="40">
        <f t="shared" si="14"/>
        <v>30</v>
      </c>
      <c r="I109" s="40" t="str">
        <f t="shared" si="15"/>
        <v/>
      </c>
      <c r="K109" s="40" t="str">
        <f t="shared" si="16"/>
        <v/>
      </c>
      <c r="M109" s="116">
        <f t="shared" si="17"/>
        <v>30</v>
      </c>
    </row>
    <row r="110" spans="1:13" x14ac:dyDescent="0.25">
      <c r="A110" s="2">
        <v>27</v>
      </c>
      <c r="B110" t="s">
        <v>2268</v>
      </c>
      <c r="E110" s="40">
        <f t="shared" si="13"/>
        <v>10</v>
      </c>
      <c r="G110" s="40">
        <f t="shared" si="14"/>
        <v>10</v>
      </c>
      <c r="I110" s="40" t="str">
        <f t="shared" si="15"/>
        <v/>
      </c>
      <c r="K110" s="40" t="str">
        <f t="shared" si="16"/>
        <v/>
      </c>
      <c r="M110" s="116">
        <f t="shared" si="17"/>
        <v>10</v>
      </c>
    </row>
    <row r="111" spans="1:13" x14ac:dyDescent="0.25">
      <c r="A111" s="2">
        <v>28</v>
      </c>
      <c r="B111" t="s">
        <v>12</v>
      </c>
      <c r="E111" s="40" t="str">
        <f t="shared" si="13"/>
        <v xml:space="preserve"> </v>
      </c>
      <c r="G111" s="40" t="str">
        <f t="shared" si="14"/>
        <v xml:space="preserve"> </v>
      </c>
      <c r="I111" s="40" t="str">
        <f t="shared" si="15"/>
        <v/>
      </c>
      <c r="K111" s="40" t="str">
        <f t="shared" si="16"/>
        <v/>
      </c>
      <c r="M111" s="116">
        <f t="shared" si="17"/>
        <v>0</v>
      </c>
    </row>
    <row r="112" spans="1:13" x14ac:dyDescent="0.25">
      <c r="A112" s="2">
        <v>29</v>
      </c>
      <c r="B112" t="s">
        <v>12</v>
      </c>
      <c r="E112" s="40" t="str">
        <f t="shared" si="13"/>
        <v xml:space="preserve"> </v>
      </c>
      <c r="G112" s="40" t="str">
        <f t="shared" si="14"/>
        <v xml:space="preserve"> </v>
      </c>
      <c r="I112" s="40" t="str">
        <f t="shared" si="15"/>
        <v/>
      </c>
      <c r="K112" s="40" t="str">
        <f t="shared" si="16"/>
        <v/>
      </c>
      <c r="M112" s="116">
        <f t="shared" si="17"/>
        <v>0</v>
      </c>
    </row>
    <row r="113" spans="1:14" x14ac:dyDescent="0.25">
      <c r="A113" s="2">
        <v>30</v>
      </c>
      <c r="B113" t="s">
        <v>12</v>
      </c>
      <c r="E113" s="40" t="str">
        <f t="shared" si="13"/>
        <v xml:space="preserve"> </v>
      </c>
      <c r="G113" s="40" t="str">
        <f t="shared" si="14"/>
        <v xml:space="preserve"> </v>
      </c>
      <c r="I113" s="40" t="str">
        <f t="shared" si="15"/>
        <v/>
      </c>
      <c r="K113" s="40" t="str">
        <f t="shared" si="16"/>
        <v/>
      </c>
      <c r="M113" s="116">
        <f t="shared" si="17"/>
        <v>0</v>
      </c>
    </row>
    <row r="114" spans="1:14" x14ac:dyDescent="0.25">
      <c r="A114" s="2">
        <v>31</v>
      </c>
      <c r="B114" t="s">
        <v>12</v>
      </c>
      <c r="E114" s="40" t="str">
        <f t="shared" si="13"/>
        <v xml:space="preserve"> </v>
      </c>
      <c r="G114" s="40" t="str">
        <f t="shared" si="14"/>
        <v xml:space="preserve"> </v>
      </c>
      <c r="I114" s="40" t="str">
        <f t="shared" si="15"/>
        <v/>
      </c>
      <c r="K114" s="40" t="str">
        <f t="shared" si="16"/>
        <v/>
      </c>
      <c r="M114" s="116">
        <f t="shared" si="17"/>
        <v>0</v>
      </c>
    </row>
    <row r="115" spans="1:14" x14ac:dyDescent="0.25">
      <c r="A115" s="2">
        <v>32</v>
      </c>
      <c r="B115" t="s">
        <v>12</v>
      </c>
      <c r="E115" s="40" t="str">
        <f t="shared" si="13"/>
        <v xml:space="preserve"> </v>
      </c>
      <c r="G115" s="40" t="str">
        <f t="shared" si="14"/>
        <v xml:space="preserve"> </v>
      </c>
      <c r="I115" s="40" t="str">
        <f t="shared" si="15"/>
        <v/>
      </c>
      <c r="K115" s="40" t="str">
        <f t="shared" si="16"/>
        <v/>
      </c>
      <c r="M115" s="116">
        <f t="shared" si="17"/>
        <v>0</v>
      </c>
    </row>
    <row r="116" spans="1:14" x14ac:dyDescent="0.25">
      <c r="A116" s="2"/>
      <c r="F116" s="39"/>
    </row>
    <row r="117" spans="1:14" x14ac:dyDescent="0.25">
      <c r="A117" s="2" t="s">
        <v>91</v>
      </c>
      <c r="B117" t="s">
        <v>109</v>
      </c>
      <c r="E117" t="s">
        <v>79</v>
      </c>
      <c r="F117" s="39"/>
      <c r="G117" t="s">
        <v>80</v>
      </c>
      <c r="I117" t="s">
        <v>81</v>
      </c>
      <c r="K117" t="s">
        <v>82</v>
      </c>
    </row>
    <row r="118" spans="1:14" x14ac:dyDescent="0.25">
      <c r="A118" s="2">
        <v>1</v>
      </c>
      <c r="B118" t="s">
        <v>104</v>
      </c>
      <c r="E118" s="40">
        <f>IF(M$8=1,AU214,"")</f>
        <v>25</v>
      </c>
      <c r="F118" s="39"/>
      <c r="G118" s="40">
        <f>IF(M$8=1,AV214,"")</f>
        <v>20</v>
      </c>
      <c r="H118" s="39"/>
      <c r="I118" s="40" t="str">
        <f>IF(M$8=5,AW214,"")</f>
        <v/>
      </c>
      <c r="J118" s="39"/>
      <c r="K118" s="40" t="str">
        <f>IF(M$8=10,AX214,"")</f>
        <v/>
      </c>
    </row>
    <row r="119" spans="1:14" x14ac:dyDescent="0.25">
      <c r="A119" s="2">
        <v>2</v>
      </c>
      <c r="B119" t="s">
        <v>105</v>
      </c>
      <c r="E119" s="40">
        <f t="shared" ref="E119:E122" si="18">IF(M$8=1,AU215,"")</f>
        <v>40</v>
      </c>
      <c r="F119" s="39"/>
      <c r="G119" s="40">
        <f t="shared" ref="G119:G122" si="19">IF(M$8=1,AV215,"")</f>
        <v>35</v>
      </c>
      <c r="H119" s="39"/>
      <c r="I119" s="40" t="str">
        <f t="shared" ref="I119:I122" si="20">IF(M$8=5,AW215,"")</f>
        <v/>
      </c>
      <c r="J119" s="39"/>
      <c r="K119" s="40" t="str">
        <f t="shared" ref="K119:K122" si="21">IF(M$8=10,AX215,"")</f>
        <v/>
      </c>
    </row>
    <row r="120" spans="1:14" x14ac:dyDescent="0.25">
      <c r="A120" s="2">
        <v>3</v>
      </c>
      <c r="B120" t="s">
        <v>106</v>
      </c>
      <c r="E120" s="40">
        <f t="shared" si="18"/>
        <v>33</v>
      </c>
      <c r="F120" s="39"/>
      <c r="G120" s="40">
        <f t="shared" si="19"/>
        <v>28</v>
      </c>
      <c r="H120" s="39"/>
      <c r="I120" s="40" t="str">
        <f t="shared" si="20"/>
        <v/>
      </c>
      <c r="J120" s="39"/>
      <c r="K120" s="40" t="str">
        <f t="shared" si="21"/>
        <v/>
      </c>
      <c r="M120" s="116" t="s">
        <v>121</v>
      </c>
      <c r="N120" t="s">
        <v>82</v>
      </c>
    </row>
    <row r="121" spans="1:14" x14ac:dyDescent="0.25">
      <c r="A121" s="2">
        <v>4</v>
      </c>
      <c r="B121" t="s">
        <v>107</v>
      </c>
      <c r="E121" s="40">
        <f t="shared" si="18"/>
        <v>47</v>
      </c>
      <c r="G121" s="40">
        <f t="shared" si="19"/>
        <v>43</v>
      </c>
      <c r="H121" s="39"/>
      <c r="I121" s="40" t="str">
        <f t="shared" si="20"/>
        <v/>
      </c>
      <c r="J121" s="39"/>
      <c r="K121" s="40" t="str">
        <f t="shared" si="21"/>
        <v/>
      </c>
      <c r="L121" t="s">
        <v>122</v>
      </c>
      <c r="M121" s="116">
        <v>93751</v>
      </c>
      <c r="N121">
        <v>116751</v>
      </c>
    </row>
    <row r="122" spans="1:14" x14ac:dyDescent="0.25">
      <c r="A122" s="2">
        <v>5</v>
      </c>
      <c r="B122" t="s">
        <v>108</v>
      </c>
      <c r="E122" s="40">
        <f t="shared" si="18"/>
        <v>75</v>
      </c>
      <c r="G122" s="40">
        <f t="shared" si="19"/>
        <v>70</v>
      </c>
      <c r="H122" s="39"/>
      <c r="I122" s="40" t="str">
        <f t="shared" si="20"/>
        <v/>
      </c>
      <c r="J122" s="39"/>
      <c r="K122" s="40" t="str">
        <f t="shared" si="21"/>
        <v/>
      </c>
      <c r="L122" t="s">
        <v>123</v>
      </c>
      <c r="M122" s="116">
        <v>99761</v>
      </c>
      <c r="N122">
        <v>120001</v>
      </c>
    </row>
    <row r="123" spans="1:14" x14ac:dyDescent="0.25">
      <c r="A123" s="2"/>
      <c r="F123" s="39"/>
    </row>
    <row r="124" spans="1:14" x14ac:dyDescent="0.25">
      <c r="A124" s="2" t="s">
        <v>91</v>
      </c>
      <c r="B124" t="s">
        <v>131</v>
      </c>
      <c r="E124" t="s">
        <v>79</v>
      </c>
      <c r="F124" s="39"/>
      <c r="G124" t="s">
        <v>80</v>
      </c>
      <c r="I124" t="s">
        <v>81</v>
      </c>
      <c r="K124" t="s">
        <v>82</v>
      </c>
    </row>
    <row r="125" spans="1:14" x14ac:dyDescent="0.25">
      <c r="A125" s="2">
        <v>1</v>
      </c>
      <c r="B125" t="s">
        <v>111</v>
      </c>
      <c r="E125" s="40">
        <f>IF(M$8=1,AQ214,"")</f>
        <v>22</v>
      </c>
      <c r="F125" s="39"/>
      <c r="G125" s="40">
        <f>IF(M$8=1,AR214,"")</f>
        <v>20</v>
      </c>
      <c r="H125" s="39"/>
      <c r="I125" s="40" t="str">
        <f>IF(M$8=5,AS214,"")</f>
        <v/>
      </c>
      <c r="J125" s="39"/>
      <c r="K125" s="40" t="str">
        <f>IF(M$8=10,AT214,"")</f>
        <v/>
      </c>
    </row>
    <row r="126" spans="1:14" x14ac:dyDescent="0.25">
      <c r="A126" s="2">
        <v>2</v>
      </c>
      <c r="B126" t="s">
        <v>112</v>
      </c>
      <c r="E126" s="40">
        <f t="shared" ref="E126:E127" si="22">IF(M$8=1,AQ215,"")</f>
        <v>25</v>
      </c>
      <c r="G126" s="40">
        <f t="shared" ref="G126:G127" si="23">IF(M$8=1,AR215,"")</f>
        <v>23</v>
      </c>
      <c r="H126" s="39"/>
      <c r="I126" s="40" t="str">
        <f t="shared" ref="I126:I127" si="24">IF(M$8=5,AS215,"")</f>
        <v/>
      </c>
      <c r="J126" s="39"/>
      <c r="K126" s="40" t="str">
        <f t="shared" ref="K126:K127" si="25">IF(M$8=10,AT215,"")</f>
        <v/>
      </c>
    </row>
    <row r="127" spans="1:14" x14ac:dyDescent="0.25">
      <c r="A127" s="2">
        <v>3</v>
      </c>
      <c r="B127" t="s">
        <v>110</v>
      </c>
      <c r="E127" s="40">
        <f t="shared" si="22"/>
        <v>32</v>
      </c>
      <c r="G127" s="40">
        <f t="shared" si="23"/>
        <v>30</v>
      </c>
      <c r="H127" s="39"/>
      <c r="I127" s="40" t="str">
        <f t="shared" si="24"/>
        <v/>
      </c>
      <c r="J127" s="39"/>
      <c r="K127" s="40" t="str">
        <f t="shared" si="25"/>
        <v/>
      </c>
    </row>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spans="34:50" hidden="1" x14ac:dyDescent="0.25"/>
    <row r="210" spans="34:50" hidden="1" x14ac:dyDescent="0.25"/>
    <row r="211" spans="34:50" hidden="1" x14ac:dyDescent="0.25"/>
    <row r="212" spans="34:50" hidden="1" x14ac:dyDescent="0.25">
      <c r="AI212">
        <v>1</v>
      </c>
      <c r="AJ212">
        <v>2</v>
      </c>
      <c r="AK212">
        <v>3</v>
      </c>
      <c r="AL212">
        <v>4</v>
      </c>
      <c r="AM212">
        <v>1</v>
      </c>
      <c r="AN212">
        <v>2</v>
      </c>
      <c r="AO212">
        <v>3</v>
      </c>
      <c r="AP212">
        <v>4</v>
      </c>
      <c r="AQ212">
        <v>1</v>
      </c>
      <c r="AR212">
        <v>2</v>
      </c>
      <c r="AS212">
        <v>3</v>
      </c>
      <c r="AT212">
        <v>4</v>
      </c>
      <c r="AU212">
        <v>1</v>
      </c>
      <c r="AV212">
        <v>2</v>
      </c>
      <c r="AW212">
        <v>3</v>
      </c>
      <c r="AX212">
        <v>4</v>
      </c>
    </row>
    <row r="213" spans="34:50" hidden="1" x14ac:dyDescent="0.25">
      <c r="AH213" t="s">
        <v>38</v>
      </c>
      <c r="AI213" s="41" t="s">
        <v>39</v>
      </c>
      <c r="AJ213" s="41" t="s">
        <v>40</v>
      </c>
      <c r="AK213" s="41" t="s">
        <v>41</v>
      </c>
      <c r="AL213" s="41" t="s">
        <v>42</v>
      </c>
      <c r="AM213" s="41" t="s">
        <v>43</v>
      </c>
      <c r="AN213" s="41" t="s">
        <v>44</v>
      </c>
      <c r="AO213" s="41" t="s">
        <v>45</v>
      </c>
      <c r="AP213" s="41" t="s">
        <v>46</v>
      </c>
      <c r="AQ213" s="41" t="s">
        <v>47</v>
      </c>
      <c r="AR213" s="41" t="s">
        <v>48</v>
      </c>
      <c r="AS213" s="41" t="s">
        <v>49</v>
      </c>
      <c r="AT213" s="41" t="s">
        <v>50</v>
      </c>
      <c r="AU213" s="41" t="s">
        <v>51</v>
      </c>
      <c r="AV213" s="41" t="s">
        <v>52</v>
      </c>
      <c r="AW213" s="41" t="s">
        <v>53</v>
      </c>
      <c r="AX213" s="41" t="s">
        <v>54</v>
      </c>
    </row>
    <row r="214" spans="34:50" hidden="1" x14ac:dyDescent="0.25">
      <c r="AH214">
        <v>1</v>
      </c>
      <c r="AI214" s="40">
        <v>12</v>
      </c>
      <c r="AJ214" s="40">
        <v>10</v>
      </c>
      <c r="AK214" s="40">
        <v>7</v>
      </c>
      <c r="AL214" s="40">
        <v>9</v>
      </c>
      <c r="AM214" s="40">
        <v>7</v>
      </c>
      <c r="AN214" s="40">
        <v>6</v>
      </c>
      <c r="AO214" s="40">
        <v>6</v>
      </c>
      <c r="AP214" s="40">
        <v>6</v>
      </c>
      <c r="AQ214" s="40">
        <v>22</v>
      </c>
      <c r="AR214" s="40">
        <v>20</v>
      </c>
      <c r="AS214" s="40">
        <v>14</v>
      </c>
      <c r="AT214" s="40">
        <v>19</v>
      </c>
      <c r="AU214" s="40">
        <v>25</v>
      </c>
      <c r="AV214" s="40">
        <v>20</v>
      </c>
      <c r="AW214" s="40">
        <v>16</v>
      </c>
      <c r="AX214" s="40">
        <v>20</v>
      </c>
    </row>
    <row r="215" spans="34:50" hidden="1" x14ac:dyDescent="0.25">
      <c r="AH215">
        <v>2</v>
      </c>
      <c r="AI215" s="40">
        <v>19</v>
      </c>
      <c r="AJ215" s="40">
        <v>17</v>
      </c>
      <c r="AK215" s="40">
        <v>12</v>
      </c>
      <c r="AL215" s="40">
        <v>15</v>
      </c>
      <c r="AM215" s="40">
        <v>17</v>
      </c>
      <c r="AN215" s="40">
        <v>15</v>
      </c>
      <c r="AO215" s="40">
        <v>13</v>
      </c>
      <c r="AP215" s="40">
        <v>15</v>
      </c>
      <c r="AQ215" s="40">
        <v>25</v>
      </c>
      <c r="AR215" s="40">
        <v>23</v>
      </c>
      <c r="AS215" s="40">
        <v>17</v>
      </c>
      <c r="AT215" s="40">
        <v>22</v>
      </c>
      <c r="AU215" s="40">
        <v>40</v>
      </c>
      <c r="AV215" s="40">
        <v>35</v>
      </c>
      <c r="AW215" s="40">
        <v>27</v>
      </c>
      <c r="AX215" s="40">
        <v>32</v>
      </c>
    </row>
    <row r="216" spans="34:50" hidden="1" x14ac:dyDescent="0.25">
      <c r="AH216">
        <v>3</v>
      </c>
      <c r="AI216" s="40">
        <v>44</v>
      </c>
      <c r="AJ216" s="40">
        <v>42</v>
      </c>
      <c r="AK216" s="40">
        <v>26</v>
      </c>
      <c r="AL216" s="40">
        <v>30</v>
      </c>
      <c r="AM216" s="40">
        <v>20</v>
      </c>
      <c r="AN216" s="40">
        <v>20</v>
      </c>
      <c r="AO216" s="40">
        <v>13</v>
      </c>
      <c r="AP216" s="40">
        <v>15</v>
      </c>
      <c r="AQ216" s="40">
        <v>32</v>
      </c>
      <c r="AR216" s="40">
        <v>30</v>
      </c>
      <c r="AS216" s="40">
        <v>22</v>
      </c>
      <c r="AT216" s="40">
        <v>29</v>
      </c>
      <c r="AU216" s="40">
        <v>33</v>
      </c>
      <c r="AV216" s="40">
        <v>28</v>
      </c>
      <c r="AW216" s="40">
        <v>22</v>
      </c>
      <c r="AX216" s="40">
        <v>25.5</v>
      </c>
    </row>
    <row r="217" spans="34:50" hidden="1" x14ac:dyDescent="0.25">
      <c r="AH217">
        <v>4</v>
      </c>
      <c r="AI217" s="40">
        <v>39</v>
      </c>
      <c r="AJ217" s="40">
        <v>37</v>
      </c>
      <c r="AK217" s="40">
        <v>24.5</v>
      </c>
      <c r="AL217" s="40">
        <v>27.5</v>
      </c>
      <c r="AM217" s="40">
        <v>16</v>
      </c>
      <c r="AN217" s="40">
        <v>15</v>
      </c>
      <c r="AO217" s="40">
        <v>11</v>
      </c>
      <c r="AP217" s="40">
        <v>13</v>
      </c>
      <c r="AQ217" s="40"/>
      <c r="AR217" s="40"/>
      <c r="AS217" s="40"/>
      <c r="AT217" s="40"/>
      <c r="AU217" s="40">
        <v>47</v>
      </c>
      <c r="AV217" s="40">
        <v>43</v>
      </c>
      <c r="AW217" s="40">
        <v>31</v>
      </c>
      <c r="AX217" s="40">
        <v>39</v>
      </c>
    </row>
    <row r="218" spans="34:50" hidden="1" x14ac:dyDescent="0.25">
      <c r="AH218">
        <v>5</v>
      </c>
      <c r="AI218" s="40">
        <v>64</v>
      </c>
      <c r="AJ218" s="40">
        <v>62</v>
      </c>
      <c r="AK218" s="40">
        <v>38.5</v>
      </c>
      <c r="AL218" s="40">
        <v>42.5</v>
      </c>
      <c r="AM218" s="40">
        <v>26</v>
      </c>
      <c r="AN218" s="40">
        <v>24</v>
      </c>
      <c r="AO218" s="40">
        <v>19</v>
      </c>
      <c r="AP218" s="40">
        <v>23</v>
      </c>
      <c r="AQ218" s="40"/>
      <c r="AR218" s="40"/>
      <c r="AS218" s="40"/>
      <c r="AT218" s="40"/>
      <c r="AU218" s="40">
        <v>75</v>
      </c>
      <c r="AV218" s="40">
        <v>70</v>
      </c>
      <c r="AW218" s="40">
        <v>57</v>
      </c>
      <c r="AX218" s="40">
        <v>64</v>
      </c>
    </row>
    <row r="219" spans="34:50" hidden="1" x14ac:dyDescent="0.25">
      <c r="AH219">
        <v>6</v>
      </c>
      <c r="AI219" s="40">
        <v>32</v>
      </c>
      <c r="AJ219" s="40">
        <v>30</v>
      </c>
      <c r="AK219" s="40">
        <v>19.5</v>
      </c>
      <c r="AL219" s="40">
        <v>21.5</v>
      </c>
      <c r="AM219" s="40">
        <v>29</v>
      </c>
      <c r="AN219" s="40">
        <v>28</v>
      </c>
      <c r="AO219" s="40">
        <v>18</v>
      </c>
      <c r="AP219" s="40">
        <v>21</v>
      </c>
      <c r="AQ219" s="40"/>
      <c r="AR219" s="40"/>
      <c r="AS219" s="40"/>
      <c r="AT219" s="40"/>
      <c r="AU219" s="40"/>
      <c r="AV219" s="40"/>
      <c r="AW219" s="40"/>
      <c r="AX219" s="40"/>
    </row>
    <row r="220" spans="34:50" hidden="1" x14ac:dyDescent="0.25">
      <c r="AH220">
        <v>7</v>
      </c>
      <c r="AI220" s="40">
        <v>37</v>
      </c>
      <c r="AJ220" s="40">
        <v>35</v>
      </c>
      <c r="AK220" s="40">
        <v>21</v>
      </c>
      <c r="AL220" s="40">
        <v>24</v>
      </c>
      <c r="AM220" s="40">
        <v>8</v>
      </c>
      <c r="AN220" s="40">
        <v>8</v>
      </c>
      <c r="AO220" s="40">
        <v>5</v>
      </c>
      <c r="AP220" s="40">
        <v>8</v>
      </c>
      <c r="AQ220" s="40"/>
      <c r="AR220" s="40"/>
      <c r="AS220" s="40"/>
      <c r="AT220" s="40"/>
      <c r="AU220" s="40"/>
      <c r="AV220" s="40"/>
      <c r="AW220" s="40"/>
      <c r="AX220" s="40"/>
    </row>
    <row r="221" spans="34:50" hidden="1" x14ac:dyDescent="0.25">
      <c r="AH221">
        <v>8</v>
      </c>
      <c r="AI221" s="40">
        <v>57</v>
      </c>
      <c r="AJ221" s="40">
        <v>55</v>
      </c>
      <c r="AK221" s="40">
        <v>33.5</v>
      </c>
      <c r="AL221" s="40">
        <v>36.5</v>
      </c>
      <c r="AM221" s="40">
        <v>10</v>
      </c>
      <c r="AN221" s="40">
        <v>9</v>
      </c>
      <c r="AO221" s="40">
        <v>8</v>
      </c>
      <c r="AP221" s="40">
        <v>9</v>
      </c>
      <c r="AQ221" s="40"/>
      <c r="AR221" s="40"/>
      <c r="AS221" s="40"/>
      <c r="AT221" s="40"/>
      <c r="AU221" s="40"/>
      <c r="AV221" s="40"/>
      <c r="AW221" s="40"/>
      <c r="AX221" s="40"/>
    </row>
    <row r="222" spans="34:50" hidden="1" x14ac:dyDescent="0.25">
      <c r="AH222">
        <v>9</v>
      </c>
      <c r="AI222" s="40">
        <v>37</v>
      </c>
      <c r="AJ222" s="40">
        <v>35</v>
      </c>
      <c r="AK222" s="40">
        <v>26</v>
      </c>
      <c r="AL222" s="40">
        <v>28</v>
      </c>
      <c r="AM222" s="40">
        <v>10</v>
      </c>
      <c r="AN222" s="40">
        <v>9</v>
      </c>
      <c r="AO222" s="40">
        <v>8</v>
      </c>
      <c r="AP222" s="40">
        <v>9</v>
      </c>
      <c r="AQ222" s="40"/>
      <c r="AR222" s="40"/>
      <c r="AS222" s="40"/>
      <c r="AT222" s="40"/>
      <c r="AU222" s="40"/>
      <c r="AV222" s="40"/>
      <c r="AW222" s="40"/>
      <c r="AX222" s="40"/>
    </row>
    <row r="223" spans="34:50" hidden="1" x14ac:dyDescent="0.25">
      <c r="AH223">
        <v>10</v>
      </c>
      <c r="AI223" s="40">
        <v>44</v>
      </c>
      <c r="AJ223" s="40">
        <v>42</v>
      </c>
      <c r="AK223" s="40">
        <v>31</v>
      </c>
      <c r="AL223" s="40">
        <v>34</v>
      </c>
      <c r="AM223" s="40">
        <v>20</v>
      </c>
      <c r="AN223" s="40">
        <v>20</v>
      </c>
      <c r="AO223" s="40">
        <v>13</v>
      </c>
      <c r="AP223" s="40">
        <v>15</v>
      </c>
      <c r="AQ223" s="40"/>
      <c r="AR223" s="40"/>
      <c r="AS223" s="40"/>
      <c r="AT223" s="40"/>
      <c r="AU223" s="40"/>
      <c r="AV223" s="40"/>
      <c r="AW223" s="40"/>
      <c r="AX223" s="40"/>
    </row>
    <row r="224" spans="34:50" hidden="1" x14ac:dyDescent="0.25">
      <c r="AH224">
        <v>11</v>
      </c>
      <c r="AI224" s="40">
        <v>64</v>
      </c>
      <c r="AJ224" s="40">
        <v>62</v>
      </c>
      <c r="AK224" s="40">
        <v>43.5</v>
      </c>
      <c r="AL224" s="40">
        <v>46.5</v>
      </c>
      <c r="AM224" s="40">
        <v>7</v>
      </c>
      <c r="AN224" s="40">
        <v>6</v>
      </c>
      <c r="AO224" s="40">
        <v>6</v>
      </c>
      <c r="AP224" s="40">
        <v>6</v>
      </c>
      <c r="AQ224" s="40"/>
      <c r="AR224" s="40"/>
      <c r="AS224" s="40"/>
      <c r="AT224" s="40"/>
      <c r="AU224" s="40"/>
      <c r="AV224" s="40"/>
      <c r="AW224" s="40"/>
      <c r="AX224" s="40"/>
    </row>
    <row r="225" spans="34:50" hidden="1" x14ac:dyDescent="0.25">
      <c r="AH225">
        <v>12</v>
      </c>
      <c r="AI225" s="40">
        <v>89</v>
      </c>
      <c r="AJ225" s="40">
        <v>87</v>
      </c>
      <c r="AK225" s="40">
        <v>57.5</v>
      </c>
      <c r="AL225" s="40">
        <v>61.5</v>
      </c>
      <c r="AM225" s="40"/>
      <c r="AN225" s="40"/>
      <c r="AO225" s="40"/>
      <c r="AP225" s="40"/>
      <c r="AQ225" s="40"/>
      <c r="AR225" s="40"/>
      <c r="AS225" s="40"/>
      <c r="AT225" s="40"/>
      <c r="AU225" s="40"/>
      <c r="AV225" s="40"/>
      <c r="AW225" s="40"/>
      <c r="AX225" s="40"/>
    </row>
    <row r="226" spans="34:50" hidden="1" x14ac:dyDescent="0.25">
      <c r="AH226">
        <v>13</v>
      </c>
      <c r="AI226" s="40">
        <v>10</v>
      </c>
      <c r="AJ226" s="40">
        <v>8</v>
      </c>
      <c r="AK226" s="40">
        <v>8</v>
      </c>
      <c r="AL226" s="40">
        <v>8</v>
      </c>
      <c r="AM226" s="40"/>
      <c r="AN226" s="40"/>
      <c r="AO226" s="40"/>
      <c r="AP226" s="40"/>
      <c r="AQ226" s="40"/>
      <c r="AR226" s="40"/>
      <c r="AS226" s="40"/>
      <c r="AT226" s="40"/>
      <c r="AU226" s="40"/>
      <c r="AV226" s="40"/>
      <c r="AW226" s="40"/>
      <c r="AX226" s="40"/>
    </row>
    <row r="227" spans="34:50" hidden="1" x14ac:dyDescent="0.25"/>
    <row r="228" spans="34:50" hidden="1" x14ac:dyDescent="0.25">
      <c r="AH228">
        <v>21</v>
      </c>
      <c r="AI228" s="40">
        <v>20</v>
      </c>
      <c r="AJ228" s="40">
        <v>20</v>
      </c>
      <c r="AK228" s="40">
        <v>12.5</v>
      </c>
      <c r="AL228" s="40">
        <v>12.5</v>
      </c>
      <c r="AM228" s="40">
        <v>8</v>
      </c>
      <c r="AN228" s="40">
        <v>8</v>
      </c>
      <c r="AO228" s="40">
        <v>5</v>
      </c>
      <c r="AP228" s="40">
        <v>8</v>
      </c>
      <c r="AQ228" s="40"/>
      <c r="AR228" s="40"/>
      <c r="AS228" s="40"/>
      <c r="AT228" s="40"/>
      <c r="AU228" s="40"/>
      <c r="AV228" s="40"/>
      <c r="AW228" s="40"/>
      <c r="AX228" s="40"/>
    </row>
    <row r="229" spans="34:50" hidden="1" x14ac:dyDescent="0.25">
      <c r="AH229">
        <v>22</v>
      </c>
      <c r="AI229" s="40">
        <v>20</v>
      </c>
      <c r="AJ229" s="40">
        <v>20</v>
      </c>
      <c r="AK229" s="40">
        <v>12.5</v>
      </c>
      <c r="AL229" s="40">
        <v>17.5</v>
      </c>
      <c r="AM229" s="40">
        <v>10</v>
      </c>
      <c r="AN229" s="40">
        <v>10</v>
      </c>
      <c r="AO229" s="40">
        <v>8</v>
      </c>
      <c r="AP229" s="40">
        <v>10</v>
      </c>
      <c r="AQ229" s="40"/>
      <c r="AR229" s="40"/>
      <c r="AS229" s="40"/>
      <c r="AT229" s="40"/>
      <c r="AU229" s="40"/>
      <c r="AV229" s="40"/>
      <c r="AW229" s="40"/>
      <c r="AX229" s="40"/>
    </row>
    <row r="230" spans="34:50" hidden="1" x14ac:dyDescent="0.25">
      <c r="AH230">
        <v>23</v>
      </c>
      <c r="AI230" s="40">
        <v>8</v>
      </c>
      <c r="AJ230" s="40">
        <v>8</v>
      </c>
      <c r="AK230" s="40">
        <v>5</v>
      </c>
      <c r="AL230" s="40">
        <v>7</v>
      </c>
      <c r="AM230" s="40">
        <v>13</v>
      </c>
      <c r="AN230" s="40">
        <v>13</v>
      </c>
      <c r="AO230" s="40">
        <v>8</v>
      </c>
      <c r="AP230" s="40">
        <v>10</v>
      </c>
      <c r="AQ230" s="40"/>
      <c r="AR230" s="40"/>
      <c r="AS230" s="40"/>
      <c r="AT230" s="40"/>
      <c r="AU230" s="40"/>
      <c r="AV230" s="40"/>
      <c r="AW230" s="40"/>
      <c r="AX230" s="40"/>
    </row>
    <row r="231" spans="34:50" hidden="1" x14ac:dyDescent="0.25">
      <c r="AH231">
        <v>24</v>
      </c>
      <c r="AI231" s="40">
        <v>20</v>
      </c>
      <c r="AJ231" s="40">
        <v>20</v>
      </c>
      <c r="AK231" s="40">
        <v>12.5</v>
      </c>
      <c r="AL231" s="40">
        <v>17.5</v>
      </c>
      <c r="AM231" s="40">
        <v>9</v>
      </c>
      <c r="AN231" s="40">
        <v>9</v>
      </c>
      <c r="AO231" s="40">
        <v>9</v>
      </c>
      <c r="AP231" s="40">
        <v>9</v>
      </c>
      <c r="AQ231" s="40"/>
      <c r="AR231" s="40"/>
      <c r="AS231" s="40"/>
      <c r="AT231" s="40"/>
      <c r="AU231" s="40"/>
      <c r="AV231" s="40"/>
      <c r="AW231" s="40"/>
      <c r="AX231" s="40"/>
    </row>
    <row r="232" spans="34:50" hidden="1" x14ac:dyDescent="0.25">
      <c r="AH232">
        <v>25</v>
      </c>
      <c r="AI232" s="40">
        <v>30</v>
      </c>
      <c r="AJ232" s="40">
        <v>30</v>
      </c>
      <c r="AK232" s="40">
        <v>30</v>
      </c>
      <c r="AL232" s="40">
        <v>30</v>
      </c>
      <c r="AM232" s="40">
        <v>20</v>
      </c>
      <c r="AN232" s="40">
        <v>20</v>
      </c>
      <c r="AO232" s="40">
        <v>14</v>
      </c>
      <c r="AP232" s="40">
        <v>14</v>
      </c>
      <c r="AQ232" s="40"/>
      <c r="AR232" s="40"/>
      <c r="AS232" s="40"/>
      <c r="AT232" s="40"/>
      <c r="AU232" s="40"/>
      <c r="AV232" s="40"/>
      <c r="AW232" s="40"/>
      <c r="AX232" s="40"/>
    </row>
    <row r="233" spans="34:50" hidden="1" x14ac:dyDescent="0.25">
      <c r="AH233">
        <v>26</v>
      </c>
      <c r="AI233" s="40">
        <v>5</v>
      </c>
      <c r="AJ233" s="40">
        <v>5</v>
      </c>
      <c r="AK233" s="40">
        <v>5</v>
      </c>
      <c r="AL233" s="40">
        <v>5</v>
      </c>
      <c r="AM233" s="40">
        <v>30</v>
      </c>
      <c r="AN233" s="40">
        <v>30</v>
      </c>
      <c r="AO233" s="40">
        <v>30</v>
      </c>
      <c r="AP233" s="40">
        <v>30</v>
      </c>
      <c r="AQ233" s="40"/>
      <c r="AR233" s="40"/>
      <c r="AS233" s="40"/>
      <c r="AT233" s="40"/>
      <c r="AU233" s="40"/>
      <c r="AV233" s="40"/>
      <c r="AW233" s="40"/>
      <c r="AX233" s="40"/>
    </row>
    <row r="234" spans="34:50" hidden="1" x14ac:dyDescent="0.25">
      <c r="AH234">
        <v>27</v>
      </c>
      <c r="AI234" s="40">
        <v>20</v>
      </c>
      <c r="AJ234" s="40">
        <v>20</v>
      </c>
      <c r="AK234" s="40">
        <v>10</v>
      </c>
      <c r="AL234" s="40">
        <v>15</v>
      </c>
      <c r="AM234" s="40">
        <v>10</v>
      </c>
      <c r="AN234" s="40">
        <v>10</v>
      </c>
      <c r="AO234" s="40">
        <v>10</v>
      </c>
      <c r="AP234" s="40">
        <v>10</v>
      </c>
      <c r="AQ234" s="40"/>
      <c r="AR234" s="40"/>
      <c r="AS234" s="40"/>
      <c r="AT234" s="40"/>
      <c r="AU234" s="40"/>
      <c r="AV234" s="40"/>
      <c r="AW234" s="40"/>
      <c r="AX234" s="40"/>
    </row>
    <row r="235" spans="34:50" hidden="1" x14ac:dyDescent="0.25">
      <c r="AH235">
        <v>28</v>
      </c>
      <c r="AI235" s="40" t="s">
        <v>12</v>
      </c>
      <c r="AJ235" s="40" t="s">
        <v>12</v>
      </c>
      <c r="AK235" s="40" t="s">
        <v>12</v>
      </c>
      <c r="AL235" s="40" t="s">
        <v>12</v>
      </c>
      <c r="AM235" s="40" t="s">
        <v>12</v>
      </c>
      <c r="AN235" s="40" t="s">
        <v>12</v>
      </c>
      <c r="AO235" s="40" t="s">
        <v>12</v>
      </c>
      <c r="AP235" s="40" t="s">
        <v>12</v>
      </c>
      <c r="AQ235" s="40"/>
      <c r="AR235" s="40"/>
      <c r="AS235" s="40"/>
      <c r="AT235" s="40"/>
      <c r="AU235" s="40"/>
      <c r="AV235" s="40"/>
      <c r="AW235" s="40"/>
      <c r="AX235" s="40"/>
    </row>
    <row r="236" spans="34:50" hidden="1" x14ac:dyDescent="0.25">
      <c r="AH236">
        <v>29</v>
      </c>
      <c r="AI236" s="40" t="s">
        <v>12</v>
      </c>
      <c r="AJ236" s="40" t="s">
        <v>12</v>
      </c>
      <c r="AK236" s="40" t="s">
        <v>12</v>
      </c>
      <c r="AL236" s="40" t="s">
        <v>12</v>
      </c>
      <c r="AM236" s="40" t="s">
        <v>12</v>
      </c>
      <c r="AN236" s="40" t="s">
        <v>12</v>
      </c>
      <c r="AO236" s="40" t="s">
        <v>12</v>
      </c>
      <c r="AP236" s="40" t="s">
        <v>12</v>
      </c>
      <c r="AQ236" s="40"/>
      <c r="AR236" s="40"/>
      <c r="AS236" s="40"/>
      <c r="AT236" s="40"/>
      <c r="AU236" s="40"/>
      <c r="AV236" s="40"/>
      <c r="AW236" s="40"/>
      <c r="AX236" s="40"/>
    </row>
    <row r="237" spans="34:50" hidden="1" x14ac:dyDescent="0.25">
      <c r="AH237">
        <v>30</v>
      </c>
      <c r="AI237" s="40" t="s">
        <v>12</v>
      </c>
      <c r="AJ237" s="40" t="s">
        <v>12</v>
      </c>
      <c r="AK237" s="40" t="s">
        <v>12</v>
      </c>
      <c r="AL237" s="40" t="s">
        <v>12</v>
      </c>
      <c r="AM237" s="40" t="s">
        <v>12</v>
      </c>
      <c r="AN237" s="40" t="s">
        <v>12</v>
      </c>
      <c r="AO237" s="40" t="s">
        <v>12</v>
      </c>
      <c r="AP237" s="40" t="s">
        <v>12</v>
      </c>
      <c r="AQ237" s="40"/>
      <c r="AR237" s="40"/>
      <c r="AS237" s="40"/>
      <c r="AT237" s="40"/>
      <c r="AU237" s="40"/>
      <c r="AV237" s="40"/>
      <c r="AW237" s="40"/>
      <c r="AX237" s="40"/>
    </row>
    <row r="238" spans="34:50" hidden="1" x14ac:dyDescent="0.25">
      <c r="AH238">
        <v>31</v>
      </c>
      <c r="AI238" s="40" t="s">
        <v>12</v>
      </c>
      <c r="AJ238" s="40" t="s">
        <v>12</v>
      </c>
      <c r="AK238" s="40" t="s">
        <v>12</v>
      </c>
      <c r="AL238" s="40" t="s">
        <v>12</v>
      </c>
      <c r="AM238" s="40" t="s">
        <v>12</v>
      </c>
      <c r="AN238" s="40" t="s">
        <v>12</v>
      </c>
      <c r="AO238" s="40" t="s">
        <v>12</v>
      </c>
      <c r="AP238" s="40" t="s">
        <v>12</v>
      </c>
      <c r="AQ238" s="40"/>
      <c r="AR238" s="40"/>
      <c r="AS238" s="40"/>
      <c r="AT238" s="40"/>
      <c r="AU238" s="40"/>
      <c r="AV238" s="40"/>
      <c r="AW238" s="40"/>
      <c r="AX238" s="40"/>
    </row>
    <row r="239" spans="34:50" hidden="1" x14ac:dyDescent="0.25">
      <c r="AH239">
        <v>32</v>
      </c>
      <c r="AI239" s="40" t="s">
        <v>12</v>
      </c>
      <c r="AJ239" s="40" t="s">
        <v>12</v>
      </c>
      <c r="AK239" s="40" t="s">
        <v>12</v>
      </c>
      <c r="AL239" s="40" t="s">
        <v>12</v>
      </c>
      <c r="AM239" s="40" t="s">
        <v>12</v>
      </c>
      <c r="AN239" s="40" t="s">
        <v>12</v>
      </c>
      <c r="AO239" s="40" t="s">
        <v>12</v>
      </c>
      <c r="AP239" s="40" t="s">
        <v>12</v>
      </c>
      <c r="AQ239" s="40"/>
      <c r="AR239" s="40"/>
      <c r="AS239" s="40"/>
      <c r="AT239" s="40"/>
      <c r="AU239" s="40"/>
      <c r="AV239" s="40"/>
      <c r="AW239" s="40"/>
      <c r="AX239" s="40"/>
    </row>
    <row r="240" spans="34:50" hidden="1" x14ac:dyDescent="0.25">
      <c r="AO240" s="39" t="s">
        <v>12</v>
      </c>
    </row>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sheetData>
  <sheetProtection algorithmName="SHA-512" hashValue="VrtEfTHfG+ei7om4Ce4FCsbUxl7OT71dxsYWk41HNnYchdl0o1ANjqVviaZm+yO9iRzXwMIvvWGGZ2PYK4hwsg==" saltValue="ISFRLN0f9mV0INbGqcIRvQ==" spinCount="100000" sheet="1" objects="1" scenarios="1" selectLockedCells="1"/>
  <mergeCells count="16">
    <mergeCell ref="E39:K39"/>
    <mergeCell ref="B83:D83"/>
    <mergeCell ref="J41:K41"/>
    <mergeCell ref="G47:K50"/>
    <mergeCell ref="A5:K6"/>
    <mergeCell ref="F8:H8"/>
    <mergeCell ref="A9:K10"/>
    <mergeCell ref="A14:K16"/>
    <mergeCell ref="A24:K25"/>
    <mergeCell ref="C28:G28"/>
    <mergeCell ref="C29:G29"/>
    <mergeCell ref="C30:G30"/>
    <mergeCell ref="C31:G31"/>
    <mergeCell ref="C32:E32"/>
    <mergeCell ref="C33:E33"/>
    <mergeCell ref="I33:J33"/>
  </mergeCells>
  <dataValidations count="1">
    <dataValidation type="whole" allowBlank="1" showInputMessage="1" showErrorMessage="1" sqref="F8:H8" xr:uid="{00000000-0002-0000-0000-000000000000}">
      <formula1>1</formula1>
      <formula2>15222222222222</formula2>
    </dataValidation>
  </dataValidations>
  <hyperlinks>
    <hyperlink ref="D3" r:id="rId1" xr:uid="{00000000-0004-0000-0000-000000000000}"/>
  </hyperlinks>
  <pageMargins left="0.25" right="0.25" top="0.5" bottom="0.25" header="0.3" footer="0.3"/>
  <pageSetup scale="3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07"/>
  <sheetViews>
    <sheetView workbookViewId="0">
      <pane ySplit="5" topLeftCell="A6" activePane="bottomLeft" state="frozen"/>
      <selection pane="bottomLeft" activeCell="F6" sqref="F6"/>
    </sheetView>
  </sheetViews>
  <sheetFormatPr defaultRowHeight="15" x14ac:dyDescent="0.25"/>
  <cols>
    <col min="1" max="1" width="15.5703125" customWidth="1"/>
    <col min="2" max="2" width="15.42578125" style="2" customWidth="1"/>
    <col min="3" max="3" width="16" customWidth="1"/>
    <col min="4" max="4" width="15.85546875" customWidth="1"/>
    <col min="5" max="5" width="15.140625" customWidth="1"/>
    <col min="6" max="6" width="9.140625" style="9" customWidth="1"/>
    <col min="7" max="7" width="7.85546875" customWidth="1"/>
    <col min="8" max="8" width="7.28515625" customWidth="1"/>
    <col min="9" max="24" width="9.140625" hidden="1" customWidth="1"/>
    <col min="25" max="25" width="2.85546875" customWidth="1"/>
    <col min="27" max="27" width="30.42578125" customWidth="1"/>
    <col min="28" max="16382" width="0" hidden="1" customWidth="1"/>
    <col min="16383" max="16383" width="3.5703125" customWidth="1"/>
    <col min="16384" max="16384" width="3" customWidth="1"/>
  </cols>
  <sheetData>
    <row r="1" spans="1:27" s="7" customFormat="1" ht="24.75" customHeight="1" x14ac:dyDescent="0.4">
      <c r="A1" s="5" t="s">
        <v>0</v>
      </c>
      <c r="B1" s="6"/>
      <c r="E1" s="10" t="s">
        <v>2186</v>
      </c>
      <c r="F1" s="8"/>
      <c r="G1" s="191" t="str">
        <f>R1</f>
        <v>Normal</v>
      </c>
      <c r="H1" s="191"/>
      <c r="I1" s="7">
        <v>0</v>
      </c>
      <c r="O1" s="7" t="s">
        <v>125</v>
      </c>
      <c r="P1"/>
      <c r="Q1"/>
      <c r="R1" t="str">
        <f>IF(P3=1,"Normal",IF(P3=2,"Volume",IF(P3=5,"AgriLife",IF(P3=6,"AgriLife",IF(P3=10,"TAMUS",IF(P3=11,"TAMUS","normal"))))))</f>
        <v>Normal</v>
      </c>
    </row>
    <row r="2" spans="1:27" s="7" customFormat="1" ht="26.25" x14ac:dyDescent="0.4">
      <c r="A2" s="3" t="s">
        <v>7</v>
      </c>
      <c r="B2" s="6"/>
      <c r="F2" s="8"/>
      <c r="I2" s="7">
        <v>9</v>
      </c>
      <c r="O2" s="7">
        <f>IF(M3&gt;=10,1,0)</f>
        <v>0</v>
      </c>
      <c r="P2"/>
      <c r="Q2">
        <f>VLOOKUP(P3,W6:X11,2)</f>
        <v>2</v>
      </c>
      <c r="R2"/>
    </row>
    <row r="3" spans="1:27" s="7" customFormat="1" ht="27" thickBot="1" x14ac:dyDescent="0.45">
      <c r="A3" s="7" t="s">
        <v>11</v>
      </c>
      <c r="B3" s="6"/>
      <c r="C3" s="101">
        <f>SUM(H6:H605)</f>
        <v>0</v>
      </c>
      <c r="D3" s="7" t="s">
        <v>31</v>
      </c>
      <c r="G3" s="7">
        <f>K3</f>
        <v>0</v>
      </c>
      <c r="K3" s="7">
        <f>COUNTIF(K6:K606,2)</f>
        <v>0</v>
      </c>
      <c r="M3" s="7">
        <f>(G3)</f>
        <v>0</v>
      </c>
      <c r="O3" s="7">
        <f>('Main sheet'!M8)</f>
        <v>1</v>
      </c>
      <c r="P3">
        <f>SUM(O2:O3)</f>
        <v>1</v>
      </c>
      <c r="Q3"/>
      <c r="R3"/>
    </row>
    <row r="4" spans="1:27" s="10" customFormat="1" ht="18.75" x14ac:dyDescent="0.3">
      <c r="A4" s="9"/>
      <c r="B4" s="25" t="s">
        <v>2</v>
      </c>
      <c r="C4" s="25" t="s">
        <v>1</v>
      </c>
      <c r="D4" s="25" t="s">
        <v>55</v>
      </c>
      <c r="E4" s="25" t="s">
        <v>56</v>
      </c>
      <c r="F4" s="25" t="s">
        <v>4</v>
      </c>
      <c r="G4" s="9" t="s">
        <v>8</v>
      </c>
      <c r="H4" s="9" t="s">
        <v>9</v>
      </c>
      <c r="I4" s="21" t="s">
        <v>16</v>
      </c>
      <c r="J4" s="21" t="s">
        <v>17</v>
      </c>
      <c r="K4" s="21"/>
      <c r="L4" s="21"/>
      <c r="P4"/>
      <c r="Q4">
        <v>12</v>
      </c>
      <c r="R4"/>
    </row>
    <row r="5" spans="1:27" s="55" customFormat="1" ht="19.5" thickBot="1" x14ac:dyDescent="0.35">
      <c r="A5" s="15" t="s">
        <v>5</v>
      </c>
      <c r="B5" s="26" t="s">
        <v>3</v>
      </c>
      <c r="C5" s="26" t="s">
        <v>6</v>
      </c>
      <c r="D5" s="26"/>
      <c r="E5" s="26" t="s">
        <v>57</v>
      </c>
      <c r="F5" s="45" t="s">
        <v>129</v>
      </c>
      <c r="G5" s="16"/>
      <c r="H5" s="77" t="s">
        <v>10</v>
      </c>
      <c r="I5" s="21" t="s">
        <v>15</v>
      </c>
      <c r="J5" s="21" t="s">
        <v>18</v>
      </c>
      <c r="K5" s="21"/>
      <c r="L5" s="21"/>
      <c r="M5" s="10" t="s">
        <v>20</v>
      </c>
      <c r="N5" s="10" t="s">
        <v>19</v>
      </c>
      <c r="O5" s="10"/>
      <c r="P5"/>
      <c r="Q5"/>
      <c r="R5" t="s">
        <v>126</v>
      </c>
      <c r="S5" s="10" t="s">
        <v>127</v>
      </c>
      <c r="T5" s="10" t="s">
        <v>128</v>
      </c>
      <c r="U5" s="10" t="s">
        <v>82</v>
      </c>
      <c r="V5" s="10"/>
      <c r="W5" s="10" t="s">
        <v>130</v>
      </c>
      <c r="X5" s="10"/>
      <c r="Y5" s="10"/>
      <c r="Z5" s="34" t="s">
        <v>91</v>
      </c>
      <c r="AA5" s="36" t="s">
        <v>90</v>
      </c>
    </row>
    <row r="6" spans="1:27" s="1" customFormat="1" ht="30" customHeight="1" x14ac:dyDescent="0.4">
      <c r="A6" s="13"/>
      <c r="B6" s="14">
        <v>1</v>
      </c>
      <c r="C6" s="87"/>
      <c r="D6" s="91"/>
      <c r="E6" s="91"/>
      <c r="F6" s="89"/>
      <c r="G6" s="17" t="str">
        <f>M6</f>
        <v xml:space="preserve"> </v>
      </c>
      <c r="H6" s="17" t="str">
        <f>N6</f>
        <v/>
      </c>
      <c r="I6">
        <f>IF(F6="",0,IF(AND(F6&gt;=1,F6&lt;=$Q$4),1,0))</f>
        <v>0</v>
      </c>
      <c r="J6">
        <f t="shared" ref="J6:J7" si="0">IF(C6="",0, IF(C6=" ",0,1))</f>
        <v>0</v>
      </c>
      <c r="K6">
        <f>SUM(I6:J6)</f>
        <v>0</v>
      </c>
      <c r="L6"/>
      <c r="M6" t="str">
        <f t="shared" ref="M6:M69" si="1">VLOOKUP(K6,P$23:Q$25,2)</f>
        <v xml:space="preserve"> </v>
      </c>
      <c r="N6" t="str">
        <f>IF(K6=2,O6,"")</f>
        <v/>
      </c>
      <c r="O6" t="e">
        <f>VLOOKUP(F6,$Q$6:$U$17,$Q$2)</f>
        <v>#N/A</v>
      </c>
      <c r="P6" s="7"/>
      <c r="Q6" s="7">
        <v>1</v>
      </c>
      <c r="R6" s="7">
        <f>'Main sheet'!AI214</f>
        <v>12</v>
      </c>
      <c r="S6" s="7">
        <f>'Main sheet'!AJ214</f>
        <v>10</v>
      </c>
      <c r="T6" s="7">
        <f>'Main sheet'!AK214</f>
        <v>7</v>
      </c>
      <c r="U6" s="7">
        <f>'Main sheet'!AL214</f>
        <v>9</v>
      </c>
      <c r="V6"/>
      <c r="W6">
        <v>1</v>
      </c>
      <c r="X6">
        <v>2</v>
      </c>
      <c r="Y6"/>
      <c r="Z6" s="68">
        <v>1</v>
      </c>
      <c r="AA6" s="31" t="s">
        <v>83</v>
      </c>
    </row>
    <row r="7" spans="1:27" s="1" customFormat="1" ht="30" customHeight="1" x14ac:dyDescent="0.4">
      <c r="A7" s="11"/>
      <c r="B7" s="12">
        <v>2</v>
      </c>
      <c r="C7" s="88"/>
      <c r="D7" s="93"/>
      <c r="E7" s="93"/>
      <c r="F7" s="90"/>
      <c r="G7" s="17" t="str">
        <f t="shared" ref="G7:G70" si="2">M7</f>
        <v xml:space="preserve"> </v>
      </c>
      <c r="H7" s="18" t="str">
        <f t="shared" ref="H7:H70" si="3">N7</f>
        <v/>
      </c>
      <c r="I7">
        <f t="shared" ref="I7:I70" si="4">IF(F7="",0,IF(AND(F7&gt;=1,F7&lt;=$Q$4),1,0))</f>
        <v>0</v>
      </c>
      <c r="J7">
        <f t="shared" si="0"/>
        <v>0</v>
      </c>
      <c r="K7">
        <f t="shared" ref="K7:K70" si="5">SUM(I7:J7)</f>
        <v>0</v>
      </c>
      <c r="L7"/>
      <c r="M7" t="str">
        <f t="shared" si="1"/>
        <v xml:space="preserve"> </v>
      </c>
      <c r="N7" t="str">
        <f t="shared" ref="N7:N70" si="6">IF(K7=2,O7,"")</f>
        <v/>
      </c>
      <c r="O7" t="e">
        <f t="shared" ref="O7:O19" si="7">VLOOKUP(F7,$Q$6:$U$17,$Q$2)</f>
        <v>#N/A</v>
      </c>
      <c r="P7" s="7"/>
      <c r="Q7" s="7">
        <v>2</v>
      </c>
      <c r="R7" s="7">
        <f>'Main sheet'!AI215</f>
        <v>19</v>
      </c>
      <c r="S7" s="7">
        <f>'Main sheet'!AJ215</f>
        <v>17</v>
      </c>
      <c r="T7" s="7">
        <f>'Main sheet'!AK215</f>
        <v>12</v>
      </c>
      <c r="U7" s="7">
        <f>'Main sheet'!AL215</f>
        <v>15</v>
      </c>
      <c r="V7"/>
      <c r="W7">
        <v>2</v>
      </c>
      <c r="X7">
        <v>3</v>
      </c>
      <c r="Y7"/>
      <c r="Z7" s="68">
        <v>2</v>
      </c>
      <c r="AA7" s="31" t="s">
        <v>84</v>
      </c>
    </row>
    <row r="8" spans="1:27" s="1" customFormat="1" ht="30" customHeight="1" x14ac:dyDescent="0.4">
      <c r="A8" s="11"/>
      <c r="B8" s="12">
        <v>3</v>
      </c>
      <c r="C8" s="88"/>
      <c r="D8" s="93"/>
      <c r="E8" s="93"/>
      <c r="F8" s="90"/>
      <c r="G8" s="17" t="str">
        <f t="shared" si="2"/>
        <v xml:space="preserve"> </v>
      </c>
      <c r="H8" s="18" t="str">
        <f t="shared" si="3"/>
        <v/>
      </c>
      <c r="I8">
        <f t="shared" si="4"/>
        <v>0</v>
      </c>
      <c r="J8">
        <f>IF(C8="",0, IF(C8=" ",0,1))</f>
        <v>0</v>
      </c>
      <c r="K8">
        <f t="shared" si="5"/>
        <v>0</v>
      </c>
      <c r="L8"/>
      <c r="M8" t="str">
        <f t="shared" si="1"/>
        <v xml:space="preserve"> </v>
      </c>
      <c r="N8" t="str">
        <f t="shared" si="6"/>
        <v/>
      </c>
      <c r="O8" t="e">
        <f t="shared" si="7"/>
        <v>#N/A</v>
      </c>
      <c r="P8" s="7"/>
      <c r="Q8" s="7">
        <v>3</v>
      </c>
      <c r="R8" s="7">
        <f>'Main sheet'!AI216</f>
        <v>44</v>
      </c>
      <c r="S8" s="7">
        <f>'Main sheet'!AJ216</f>
        <v>42</v>
      </c>
      <c r="T8" s="7">
        <f>'Main sheet'!AK216</f>
        <v>26</v>
      </c>
      <c r="U8" s="7">
        <f>'Main sheet'!AL216</f>
        <v>30</v>
      </c>
      <c r="V8"/>
      <c r="W8">
        <v>5</v>
      </c>
      <c r="X8">
        <v>4</v>
      </c>
      <c r="Y8"/>
      <c r="Z8" s="68">
        <v>3</v>
      </c>
      <c r="AA8" s="31" t="s">
        <v>2277</v>
      </c>
    </row>
    <row r="9" spans="1:27" s="1" customFormat="1" ht="30" customHeight="1" x14ac:dyDescent="0.4">
      <c r="A9" s="11"/>
      <c r="B9" s="12">
        <v>4</v>
      </c>
      <c r="C9" s="88"/>
      <c r="D9" s="93"/>
      <c r="E9" s="93"/>
      <c r="F9" s="90"/>
      <c r="G9" s="17" t="str">
        <f t="shared" si="2"/>
        <v xml:space="preserve"> </v>
      </c>
      <c r="H9" s="18" t="str">
        <f t="shared" si="3"/>
        <v/>
      </c>
      <c r="I9">
        <f t="shared" si="4"/>
        <v>0</v>
      </c>
      <c r="J9">
        <f t="shared" ref="J9:J72" si="8">IF(C9="",0, IF(C9=" ",0,1))</f>
        <v>0</v>
      </c>
      <c r="K9">
        <f t="shared" si="5"/>
        <v>0</v>
      </c>
      <c r="L9"/>
      <c r="M9" t="str">
        <f t="shared" si="1"/>
        <v xml:space="preserve"> </v>
      </c>
      <c r="N9" t="str">
        <f t="shared" si="6"/>
        <v/>
      </c>
      <c r="O9" t="e">
        <f t="shared" si="7"/>
        <v>#N/A</v>
      </c>
      <c r="P9" s="10"/>
      <c r="Q9" s="7">
        <v>4</v>
      </c>
      <c r="R9" s="7">
        <f>'Main sheet'!AI217</f>
        <v>39</v>
      </c>
      <c r="S9" s="7">
        <f>'Main sheet'!AJ217</f>
        <v>37</v>
      </c>
      <c r="T9" s="7">
        <f>'Main sheet'!AK217</f>
        <v>24.5</v>
      </c>
      <c r="U9" s="7">
        <f>'Main sheet'!AL217</f>
        <v>27.5</v>
      </c>
      <c r="V9"/>
      <c r="W9">
        <v>6</v>
      </c>
      <c r="X9">
        <v>4</v>
      </c>
      <c r="Y9"/>
      <c r="Z9" s="68">
        <v>4</v>
      </c>
      <c r="AA9" s="31" t="s">
        <v>2278</v>
      </c>
    </row>
    <row r="10" spans="1:27" s="1" customFormat="1" ht="30" customHeight="1" x14ac:dyDescent="0.4">
      <c r="A10" s="11"/>
      <c r="B10" s="12">
        <v>5</v>
      </c>
      <c r="C10" s="88"/>
      <c r="D10" s="93"/>
      <c r="E10" s="93"/>
      <c r="F10" s="90"/>
      <c r="G10" s="17" t="str">
        <f t="shared" si="2"/>
        <v xml:space="preserve"> </v>
      </c>
      <c r="H10" s="18" t="str">
        <f t="shared" si="3"/>
        <v/>
      </c>
      <c r="I10">
        <f t="shared" si="4"/>
        <v>0</v>
      </c>
      <c r="J10">
        <f t="shared" si="8"/>
        <v>0</v>
      </c>
      <c r="K10">
        <f t="shared" si="5"/>
        <v>0</v>
      </c>
      <c r="L10"/>
      <c r="M10" t="str">
        <f t="shared" si="1"/>
        <v xml:space="preserve"> </v>
      </c>
      <c r="N10" t="str">
        <f t="shared" si="6"/>
        <v/>
      </c>
      <c r="O10" t="e">
        <f t="shared" si="7"/>
        <v>#N/A</v>
      </c>
      <c r="P10" s="10"/>
      <c r="Q10" s="7">
        <v>5</v>
      </c>
      <c r="R10" s="7">
        <f>'Main sheet'!AI218</f>
        <v>64</v>
      </c>
      <c r="S10" s="7">
        <f>'Main sheet'!AJ218</f>
        <v>62</v>
      </c>
      <c r="T10" s="7">
        <f>'Main sheet'!AK218</f>
        <v>38.5</v>
      </c>
      <c r="U10" s="7">
        <f>'Main sheet'!AL218</f>
        <v>42.5</v>
      </c>
      <c r="V10"/>
      <c r="W10">
        <v>10</v>
      </c>
      <c r="X10">
        <v>5</v>
      </c>
      <c r="Y10"/>
      <c r="Z10" s="68">
        <v>5</v>
      </c>
      <c r="AA10" s="31" t="s">
        <v>2279</v>
      </c>
    </row>
    <row r="11" spans="1:27" s="1" customFormat="1" ht="30" customHeight="1" x14ac:dyDescent="0.4">
      <c r="A11" s="11"/>
      <c r="B11" s="12">
        <v>6</v>
      </c>
      <c r="C11" s="88"/>
      <c r="D11" s="93"/>
      <c r="E11" s="93"/>
      <c r="F11" s="90"/>
      <c r="G11" s="17" t="str">
        <f t="shared" si="2"/>
        <v xml:space="preserve"> </v>
      </c>
      <c r="H11" s="18" t="str">
        <f t="shared" si="3"/>
        <v/>
      </c>
      <c r="I11">
        <f t="shared" si="4"/>
        <v>0</v>
      </c>
      <c r="J11">
        <f t="shared" si="8"/>
        <v>0</v>
      </c>
      <c r="K11">
        <f t="shared" si="5"/>
        <v>0</v>
      </c>
      <c r="L11"/>
      <c r="M11" t="str">
        <f t="shared" si="1"/>
        <v xml:space="preserve"> </v>
      </c>
      <c r="N11" t="str">
        <f t="shared" si="6"/>
        <v/>
      </c>
      <c r="O11" t="e">
        <f t="shared" si="7"/>
        <v>#N/A</v>
      </c>
      <c r="P11"/>
      <c r="Q11" s="7">
        <v>6</v>
      </c>
      <c r="R11" s="7">
        <f>'Main sheet'!AI219</f>
        <v>32</v>
      </c>
      <c r="S11" s="7">
        <f>'Main sheet'!AJ219</f>
        <v>30</v>
      </c>
      <c r="T11" s="7">
        <f>'Main sheet'!AK219</f>
        <v>19.5</v>
      </c>
      <c r="U11" s="7">
        <f>'Main sheet'!AL219</f>
        <v>21.5</v>
      </c>
      <c r="V11"/>
      <c r="W11">
        <v>11</v>
      </c>
      <c r="X11">
        <v>5</v>
      </c>
      <c r="Y11"/>
      <c r="Z11" s="68">
        <v>6</v>
      </c>
      <c r="AA11" s="31" t="s">
        <v>73</v>
      </c>
    </row>
    <row r="12" spans="1:27" s="1" customFormat="1" ht="30" customHeight="1" x14ac:dyDescent="0.4">
      <c r="A12" s="11"/>
      <c r="B12" s="12">
        <v>7</v>
      </c>
      <c r="C12" s="88"/>
      <c r="D12" s="93"/>
      <c r="E12" s="93"/>
      <c r="F12" s="90"/>
      <c r="G12" s="17" t="str">
        <f t="shared" si="2"/>
        <v xml:space="preserve"> </v>
      </c>
      <c r="H12" s="18" t="str">
        <f t="shared" si="3"/>
        <v/>
      </c>
      <c r="I12">
        <f t="shared" si="4"/>
        <v>0</v>
      </c>
      <c r="J12">
        <f t="shared" si="8"/>
        <v>0</v>
      </c>
      <c r="K12">
        <f t="shared" si="5"/>
        <v>0</v>
      </c>
      <c r="L12"/>
      <c r="M12" t="str">
        <f t="shared" si="1"/>
        <v xml:space="preserve"> </v>
      </c>
      <c r="N12" t="str">
        <f t="shared" si="6"/>
        <v/>
      </c>
      <c r="O12" t="e">
        <f t="shared" si="7"/>
        <v>#N/A</v>
      </c>
      <c r="P12"/>
      <c r="Q12" s="7">
        <v>7</v>
      </c>
      <c r="R12" s="7">
        <f>'Main sheet'!AI220</f>
        <v>37</v>
      </c>
      <c r="S12" s="7">
        <f>'Main sheet'!AJ220</f>
        <v>35</v>
      </c>
      <c r="T12" s="7">
        <f>'Main sheet'!AK220</f>
        <v>21</v>
      </c>
      <c r="U12" s="7">
        <f>'Main sheet'!AL220</f>
        <v>24</v>
      </c>
      <c r="V12"/>
      <c r="W12"/>
      <c r="X12"/>
      <c r="Y12"/>
      <c r="Z12" s="68">
        <v>7</v>
      </c>
      <c r="AA12" s="31" t="s">
        <v>74</v>
      </c>
    </row>
    <row r="13" spans="1:27" s="1" customFormat="1" ht="30" customHeight="1" x14ac:dyDescent="0.4">
      <c r="A13" s="11"/>
      <c r="B13" s="12">
        <v>8</v>
      </c>
      <c r="C13" s="88"/>
      <c r="D13" s="93"/>
      <c r="E13" s="93"/>
      <c r="F13" s="90"/>
      <c r="G13" s="17" t="str">
        <f t="shared" si="2"/>
        <v xml:space="preserve"> </v>
      </c>
      <c r="H13" s="18" t="str">
        <f t="shared" si="3"/>
        <v/>
      </c>
      <c r="I13">
        <f t="shared" si="4"/>
        <v>0</v>
      </c>
      <c r="J13">
        <f t="shared" si="8"/>
        <v>0</v>
      </c>
      <c r="K13">
        <f t="shared" si="5"/>
        <v>0</v>
      </c>
      <c r="L13"/>
      <c r="M13" t="str">
        <f t="shared" si="1"/>
        <v xml:space="preserve"> </v>
      </c>
      <c r="N13" t="str">
        <f t="shared" si="6"/>
        <v/>
      </c>
      <c r="O13" t="e">
        <f t="shared" si="7"/>
        <v>#N/A</v>
      </c>
      <c r="P13"/>
      <c r="Q13" s="7">
        <v>8</v>
      </c>
      <c r="R13" s="7">
        <f>'Main sheet'!AI221</f>
        <v>57</v>
      </c>
      <c r="S13" s="7">
        <f>'Main sheet'!AJ221</f>
        <v>55</v>
      </c>
      <c r="T13" s="7">
        <f>'Main sheet'!AK221</f>
        <v>33.5</v>
      </c>
      <c r="U13" s="7">
        <f>'Main sheet'!AL221</f>
        <v>36.5</v>
      </c>
      <c r="V13"/>
      <c r="W13"/>
      <c r="X13"/>
      <c r="Y13"/>
      <c r="Z13" s="68">
        <v>8</v>
      </c>
      <c r="AA13" s="31" t="s">
        <v>75</v>
      </c>
    </row>
    <row r="14" spans="1:27" s="1" customFormat="1" ht="30" customHeight="1" x14ac:dyDescent="0.4">
      <c r="A14" s="11"/>
      <c r="B14" s="12">
        <v>9</v>
      </c>
      <c r="C14" s="88"/>
      <c r="D14" s="93"/>
      <c r="E14" s="93"/>
      <c r="F14" s="90"/>
      <c r="G14" s="17" t="str">
        <f t="shared" si="2"/>
        <v xml:space="preserve"> </v>
      </c>
      <c r="H14" s="18" t="str">
        <f t="shared" si="3"/>
        <v/>
      </c>
      <c r="I14">
        <f t="shared" si="4"/>
        <v>0</v>
      </c>
      <c r="J14">
        <f t="shared" si="8"/>
        <v>0</v>
      </c>
      <c r="K14">
        <f t="shared" si="5"/>
        <v>0</v>
      </c>
      <c r="L14"/>
      <c r="M14" t="str">
        <f t="shared" si="1"/>
        <v xml:space="preserve"> </v>
      </c>
      <c r="N14" t="str">
        <f t="shared" si="6"/>
        <v/>
      </c>
      <c r="O14" t="e">
        <f t="shared" si="7"/>
        <v>#N/A</v>
      </c>
      <c r="P14"/>
      <c r="Q14" s="7">
        <v>9</v>
      </c>
      <c r="R14" s="7">
        <f>'Main sheet'!AI222</f>
        <v>37</v>
      </c>
      <c r="S14" s="7">
        <f>'Main sheet'!AJ222</f>
        <v>35</v>
      </c>
      <c r="T14" s="7">
        <f>'Main sheet'!AK222</f>
        <v>26</v>
      </c>
      <c r="U14" s="7">
        <f>'Main sheet'!AL222</f>
        <v>28</v>
      </c>
      <c r="V14"/>
      <c r="W14"/>
      <c r="X14"/>
      <c r="Y14"/>
      <c r="Z14" s="68">
        <v>9</v>
      </c>
      <c r="AA14" s="31" t="s">
        <v>87</v>
      </c>
    </row>
    <row r="15" spans="1:27" s="1" customFormat="1" ht="30" customHeight="1" x14ac:dyDescent="0.4">
      <c r="A15" s="11"/>
      <c r="B15" s="12">
        <v>10</v>
      </c>
      <c r="C15" s="88"/>
      <c r="D15" s="93"/>
      <c r="E15" s="93"/>
      <c r="F15" s="90"/>
      <c r="G15" s="17" t="str">
        <f t="shared" si="2"/>
        <v xml:space="preserve"> </v>
      </c>
      <c r="H15" s="18" t="str">
        <f t="shared" si="3"/>
        <v/>
      </c>
      <c r="I15">
        <f t="shared" si="4"/>
        <v>0</v>
      </c>
      <c r="J15">
        <f t="shared" si="8"/>
        <v>0</v>
      </c>
      <c r="K15">
        <f t="shared" si="5"/>
        <v>0</v>
      </c>
      <c r="L15"/>
      <c r="M15" t="str">
        <f t="shared" si="1"/>
        <v xml:space="preserve"> </v>
      </c>
      <c r="N15" t="str">
        <f t="shared" si="6"/>
        <v/>
      </c>
      <c r="O15" t="e">
        <f t="shared" si="7"/>
        <v>#N/A</v>
      </c>
      <c r="P15"/>
      <c r="Q15" s="7">
        <v>10</v>
      </c>
      <c r="R15" s="7">
        <f>'Main sheet'!AI223</f>
        <v>44</v>
      </c>
      <c r="S15" s="7">
        <f>'Main sheet'!AJ223</f>
        <v>42</v>
      </c>
      <c r="T15" s="7">
        <f>'Main sheet'!AK223</f>
        <v>31</v>
      </c>
      <c r="U15" s="7">
        <f>'Main sheet'!AL223</f>
        <v>34</v>
      </c>
      <c r="V15"/>
      <c r="W15"/>
      <c r="X15"/>
      <c r="Y15"/>
      <c r="Z15" s="68">
        <v>10</v>
      </c>
      <c r="AA15" s="31" t="s">
        <v>2280</v>
      </c>
    </row>
    <row r="16" spans="1:27" s="1" customFormat="1" ht="30" customHeight="1" x14ac:dyDescent="0.4">
      <c r="A16" s="11"/>
      <c r="B16" s="12">
        <v>11</v>
      </c>
      <c r="C16" s="88"/>
      <c r="D16" s="93"/>
      <c r="E16" s="93"/>
      <c r="F16" s="90"/>
      <c r="G16" s="17" t="str">
        <f t="shared" si="2"/>
        <v xml:space="preserve"> </v>
      </c>
      <c r="H16" s="18" t="str">
        <f t="shared" si="3"/>
        <v/>
      </c>
      <c r="I16">
        <f t="shared" si="4"/>
        <v>0</v>
      </c>
      <c r="J16">
        <f t="shared" si="8"/>
        <v>0</v>
      </c>
      <c r="K16">
        <f t="shared" si="5"/>
        <v>0</v>
      </c>
      <c r="L16"/>
      <c r="M16" t="str">
        <f t="shared" si="1"/>
        <v xml:space="preserve"> </v>
      </c>
      <c r="N16" t="str">
        <f t="shared" si="6"/>
        <v/>
      </c>
      <c r="O16" t="e">
        <f t="shared" si="7"/>
        <v>#N/A</v>
      </c>
      <c r="P16"/>
      <c r="Q16" s="7">
        <v>11</v>
      </c>
      <c r="R16" s="7">
        <f>'Main sheet'!AI224</f>
        <v>64</v>
      </c>
      <c r="S16" s="7">
        <f>'Main sheet'!AJ224</f>
        <v>62</v>
      </c>
      <c r="T16" s="7">
        <f>'Main sheet'!AK224</f>
        <v>43.5</v>
      </c>
      <c r="U16" s="7">
        <f>'Main sheet'!AL224</f>
        <v>46.5</v>
      </c>
      <c r="V16"/>
      <c r="W16"/>
      <c r="X16"/>
      <c r="Y16"/>
      <c r="Z16" s="68">
        <v>11</v>
      </c>
      <c r="AA16" s="31" t="s">
        <v>2281</v>
      </c>
    </row>
    <row r="17" spans="1:27" s="1" customFormat="1" ht="30" customHeight="1" x14ac:dyDescent="0.4">
      <c r="A17" s="11"/>
      <c r="B17" s="12">
        <v>12</v>
      </c>
      <c r="C17" s="88"/>
      <c r="D17" s="93"/>
      <c r="E17" s="93"/>
      <c r="F17" s="90"/>
      <c r="G17" s="17" t="str">
        <f t="shared" si="2"/>
        <v xml:space="preserve"> </v>
      </c>
      <c r="H17" s="18" t="str">
        <f t="shared" si="3"/>
        <v/>
      </c>
      <c r="I17">
        <f t="shared" si="4"/>
        <v>0</v>
      </c>
      <c r="J17">
        <f t="shared" si="8"/>
        <v>0</v>
      </c>
      <c r="K17">
        <f t="shared" si="5"/>
        <v>0</v>
      </c>
      <c r="L17"/>
      <c r="M17" t="str">
        <f t="shared" si="1"/>
        <v xml:space="preserve"> </v>
      </c>
      <c r="N17" t="str">
        <f t="shared" si="6"/>
        <v/>
      </c>
      <c r="O17" t="e">
        <f t="shared" si="7"/>
        <v>#N/A</v>
      </c>
      <c r="P17"/>
      <c r="Q17" s="7">
        <v>12</v>
      </c>
      <c r="R17" s="7">
        <f>'Main sheet'!AI225</f>
        <v>89</v>
      </c>
      <c r="S17" s="7">
        <f>'Main sheet'!AJ225</f>
        <v>87</v>
      </c>
      <c r="T17" s="7">
        <f>'Main sheet'!AK225</f>
        <v>57.5</v>
      </c>
      <c r="U17" s="7">
        <f>'Main sheet'!AL225</f>
        <v>61.5</v>
      </c>
      <c r="V17"/>
      <c r="W17"/>
      <c r="X17"/>
      <c r="Y17"/>
      <c r="Z17" s="70">
        <v>12</v>
      </c>
      <c r="AA17" s="72" t="s">
        <v>2282</v>
      </c>
    </row>
    <row r="18" spans="1:27" ht="30" customHeight="1" x14ac:dyDescent="0.4">
      <c r="A18" s="11"/>
      <c r="B18" s="12">
        <v>13</v>
      </c>
      <c r="C18" s="88"/>
      <c r="D18" s="93"/>
      <c r="E18" s="93"/>
      <c r="F18" s="90"/>
      <c r="G18" s="17" t="str">
        <f t="shared" si="2"/>
        <v xml:space="preserve"> </v>
      </c>
      <c r="H18" s="18" t="str">
        <f t="shared" si="3"/>
        <v/>
      </c>
      <c r="I18">
        <f t="shared" si="4"/>
        <v>0</v>
      </c>
      <c r="J18">
        <f t="shared" si="8"/>
        <v>0</v>
      </c>
      <c r="K18">
        <f t="shared" si="5"/>
        <v>0</v>
      </c>
      <c r="M18" t="str">
        <f t="shared" si="1"/>
        <v xml:space="preserve"> </v>
      </c>
      <c r="N18" t="str">
        <f t="shared" si="6"/>
        <v/>
      </c>
      <c r="O18" t="e">
        <f t="shared" si="7"/>
        <v>#N/A</v>
      </c>
      <c r="Q18" s="7">
        <v>13</v>
      </c>
      <c r="R18" s="7">
        <f>'Main sheet'!AI226</f>
        <v>10</v>
      </c>
      <c r="S18" s="7">
        <f>'Main sheet'!AJ226</f>
        <v>8</v>
      </c>
      <c r="T18" s="7">
        <f>'Main sheet'!AK226</f>
        <v>8</v>
      </c>
      <c r="U18" s="7">
        <f>'Main sheet'!AL226</f>
        <v>8</v>
      </c>
      <c r="Z18" s="2"/>
    </row>
    <row r="19" spans="1:27" ht="30" customHeight="1" x14ac:dyDescent="0.4">
      <c r="A19" s="11"/>
      <c r="B19" s="12">
        <v>14</v>
      </c>
      <c r="C19" s="88"/>
      <c r="D19" s="93"/>
      <c r="E19" s="93"/>
      <c r="F19" s="90"/>
      <c r="G19" s="17" t="str">
        <f t="shared" si="2"/>
        <v xml:space="preserve"> </v>
      </c>
      <c r="H19" s="18" t="str">
        <f t="shared" si="3"/>
        <v/>
      </c>
      <c r="I19">
        <f t="shared" si="4"/>
        <v>0</v>
      </c>
      <c r="J19">
        <f t="shared" si="8"/>
        <v>0</v>
      </c>
      <c r="K19">
        <f t="shared" si="5"/>
        <v>0</v>
      </c>
      <c r="M19" t="str">
        <f t="shared" si="1"/>
        <v xml:space="preserve"> </v>
      </c>
      <c r="N19" t="str">
        <f t="shared" si="6"/>
        <v/>
      </c>
      <c r="O19" t="e">
        <f t="shared" si="7"/>
        <v>#N/A</v>
      </c>
      <c r="Q19" s="7"/>
    </row>
    <row r="20" spans="1:27" ht="30" customHeight="1" x14ac:dyDescent="0.4">
      <c r="A20" s="11"/>
      <c r="B20" s="12">
        <v>15</v>
      </c>
      <c r="C20" s="88"/>
      <c r="D20" s="93"/>
      <c r="E20" s="93"/>
      <c r="F20" s="90"/>
      <c r="G20" s="17" t="str">
        <f t="shared" si="2"/>
        <v xml:space="preserve"> </v>
      </c>
      <c r="H20" s="18" t="str">
        <f t="shared" si="3"/>
        <v/>
      </c>
      <c r="I20">
        <f t="shared" si="4"/>
        <v>0</v>
      </c>
      <c r="J20">
        <f t="shared" si="8"/>
        <v>0</v>
      </c>
      <c r="K20">
        <f t="shared" si="5"/>
        <v>0</v>
      </c>
      <c r="M20" t="str">
        <f t="shared" si="1"/>
        <v xml:space="preserve"> </v>
      </c>
      <c r="N20" t="str">
        <f t="shared" si="6"/>
        <v/>
      </c>
      <c r="O20" t="e">
        <f t="shared" ref="O20:O70" si="9">VLOOKUP(F20,$Q$6:$U$17,$Q$2)</f>
        <v>#N/A</v>
      </c>
      <c r="Q20" s="7"/>
    </row>
    <row r="21" spans="1:27" ht="30" customHeight="1" x14ac:dyDescent="0.4">
      <c r="A21" s="11"/>
      <c r="B21" s="12">
        <v>16</v>
      </c>
      <c r="C21" s="88"/>
      <c r="D21" s="93"/>
      <c r="E21" s="93"/>
      <c r="F21" s="90"/>
      <c r="G21" s="17" t="str">
        <f t="shared" si="2"/>
        <v xml:space="preserve"> </v>
      </c>
      <c r="H21" s="18" t="str">
        <f t="shared" si="3"/>
        <v/>
      </c>
      <c r="I21">
        <f t="shared" si="4"/>
        <v>0</v>
      </c>
      <c r="J21">
        <f t="shared" si="8"/>
        <v>0</v>
      </c>
      <c r="K21">
        <f t="shared" si="5"/>
        <v>0</v>
      </c>
      <c r="M21" t="str">
        <f t="shared" si="1"/>
        <v xml:space="preserve"> </v>
      </c>
      <c r="N21" t="str">
        <f t="shared" si="6"/>
        <v/>
      </c>
      <c r="O21" t="e">
        <f t="shared" si="9"/>
        <v>#N/A</v>
      </c>
      <c r="Q21" s="7"/>
    </row>
    <row r="22" spans="1:27" ht="30" customHeight="1" x14ac:dyDescent="0.4">
      <c r="A22" s="11"/>
      <c r="B22" s="12">
        <v>17</v>
      </c>
      <c r="C22" s="88"/>
      <c r="D22" s="93"/>
      <c r="E22" s="93"/>
      <c r="F22" s="90"/>
      <c r="G22" s="17" t="str">
        <f t="shared" si="2"/>
        <v xml:space="preserve"> </v>
      </c>
      <c r="H22" s="18" t="str">
        <f t="shared" si="3"/>
        <v/>
      </c>
      <c r="I22">
        <f t="shared" si="4"/>
        <v>0</v>
      </c>
      <c r="J22">
        <f t="shared" si="8"/>
        <v>0</v>
      </c>
      <c r="K22">
        <f t="shared" si="5"/>
        <v>0</v>
      </c>
      <c r="M22" t="str">
        <f t="shared" si="1"/>
        <v xml:space="preserve"> </v>
      </c>
      <c r="N22" t="str">
        <f t="shared" si="6"/>
        <v/>
      </c>
      <c r="O22" t="e">
        <f t="shared" si="9"/>
        <v>#N/A</v>
      </c>
      <c r="Q22" s="7"/>
    </row>
    <row r="23" spans="1:27" ht="30" customHeight="1" x14ac:dyDescent="0.4">
      <c r="A23" s="11"/>
      <c r="B23" s="12">
        <v>18</v>
      </c>
      <c r="C23" s="88"/>
      <c r="D23" s="93"/>
      <c r="E23" s="93"/>
      <c r="F23" s="90"/>
      <c r="G23" s="17" t="str">
        <f t="shared" si="2"/>
        <v xml:space="preserve"> </v>
      </c>
      <c r="H23" s="18" t="str">
        <f t="shared" si="3"/>
        <v/>
      </c>
      <c r="I23">
        <f t="shared" si="4"/>
        <v>0</v>
      </c>
      <c r="J23">
        <f t="shared" si="8"/>
        <v>0</v>
      </c>
      <c r="K23">
        <f t="shared" si="5"/>
        <v>0</v>
      </c>
      <c r="M23" t="str">
        <f t="shared" si="1"/>
        <v xml:space="preserve"> </v>
      </c>
      <c r="N23" t="str">
        <f t="shared" si="6"/>
        <v/>
      </c>
      <c r="O23" t="e">
        <f t="shared" si="9"/>
        <v>#N/A</v>
      </c>
      <c r="P23">
        <v>0</v>
      </c>
      <c r="Q23" t="s">
        <v>12</v>
      </c>
    </row>
    <row r="24" spans="1:27" ht="30" customHeight="1" x14ac:dyDescent="0.4">
      <c r="A24" s="11"/>
      <c r="B24" s="12">
        <v>19</v>
      </c>
      <c r="C24" s="88"/>
      <c r="D24" s="93"/>
      <c r="E24" s="93"/>
      <c r="F24" s="90"/>
      <c r="G24" s="17" t="str">
        <f t="shared" si="2"/>
        <v xml:space="preserve"> </v>
      </c>
      <c r="H24" s="18" t="str">
        <f t="shared" si="3"/>
        <v/>
      </c>
      <c r="I24">
        <f t="shared" si="4"/>
        <v>0</v>
      </c>
      <c r="J24">
        <f t="shared" si="8"/>
        <v>0</v>
      </c>
      <c r="K24">
        <f t="shared" si="5"/>
        <v>0</v>
      </c>
      <c r="M24" t="str">
        <f t="shared" si="1"/>
        <v xml:space="preserve"> </v>
      </c>
      <c r="N24" t="str">
        <f t="shared" si="6"/>
        <v/>
      </c>
      <c r="O24" t="e">
        <f t="shared" si="9"/>
        <v>#N/A</v>
      </c>
      <c r="P24">
        <v>1</v>
      </c>
      <c r="Q24" t="s">
        <v>14</v>
      </c>
    </row>
    <row r="25" spans="1:27" ht="30" customHeight="1" x14ac:dyDescent="0.4">
      <c r="A25" s="11"/>
      <c r="B25" s="12">
        <v>20</v>
      </c>
      <c r="C25" s="88"/>
      <c r="D25" s="93"/>
      <c r="E25" s="93"/>
      <c r="F25" s="90"/>
      <c r="G25" s="17" t="str">
        <f t="shared" si="2"/>
        <v xml:space="preserve"> </v>
      </c>
      <c r="H25" s="18" t="str">
        <f t="shared" si="3"/>
        <v/>
      </c>
      <c r="I25">
        <f t="shared" si="4"/>
        <v>0</v>
      </c>
      <c r="J25">
        <f t="shared" si="8"/>
        <v>0</v>
      </c>
      <c r="K25">
        <f t="shared" si="5"/>
        <v>0</v>
      </c>
      <c r="M25" t="str">
        <f t="shared" si="1"/>
        <v xml:space="preserve"> </v>
      </c>
      <c r="N25" t="str">
        <f t="shared" si="6"/>
        <v/>
      </c>
      <c r="O25" t="e">
        <f t="shared" si="9"/>
        <v>#N/A</v>
      </c>
      <c r="P25">
        <v>2</v>
      </c>
      <c r="Q25" t="s">
        <v>13</v>
      </c>
    </row>
    <row r="26" spans="1:27" ht="30" customHeight="1" x14ac:dyDescent="0.4">
      <c r="A26" s="11"/>
      <c r="B26" s="12">
        <v>21</v>
      </c>
      <c r="C26" s="88"/>
      <c r="D26" s="93"/>
      <c r="E26" s="93"/>
      <c r="F26" s="90"/>
      <c r="G26" s="17" t="str">
        <f t="shared" si="2"/>
        <v xml:space="preserve"> </v>
      </c>
      <c r="H26" s="18" t="str">
        <f t="shared" si="3"/>
        <v/>
      </c>
      <c r="I26">
        <f t="shared" si="4"/>
        <v>0</v>
      </c>
      <c r="J26">
        <f t="shared" si="8"/>
        <v>0</v>
      </c>
      <c r="K26">
        <f t="shared" si="5"/>
        <v>0</v>
      </c>
      <c r="M26" t="str">
        <f t="shared" si="1"/>
        <v xml:space="preserve"> </v>
      </c>
      <c r="N26" t="str">
        <f t="shared" si="6"/>
        <v/>
      </c>
      <c r="O26" t="e">
        <f t="shared" si="9"/>
        <v>#N/A</v>
      </c>
    </row>
    <row r="27" spans="1:27" ht="30" customHeight="1" x14ac:dyDescent="0.4">
      <c r="A27" s="11"/>
      <c r="B27" s="12">
        <v>22</v>
      </c>
      <c r="C27" s="88"/>
      <c r="D27" s="93"/>
      <c r="E27" s="93"/>
      <c r="F27" s="90"/>
      <c r="G27" s="17" t="str">
        <f t="shared" si="2"/>
        <v xml:space="preserve"> </v>
      </c>
      <c r="H27" s="18" t="str">
        <f t="shared" si="3"/>
        <v/>
      </c>
      <c r="I27">
        <f t="shared" si="4"/>
        <v>0</v>
      </c>
      <c r="J27">
        <f t="shared" si="8"/>
        <v>0</v>
      </c>
      <c r="K27">
        <f t="shared" si="5"/>
        <v>0</v>
      </c>
      <c r="M27" t="str">
        <f t="shared" si="1"/>
        <v xml:space="preserve"> </v>
      </c>
      <c r="N27" t="str">
        <f t="shared" si="6"/>
        <v/>
      </c>
      <c r="O27" t="e">
        <f t="shared" si="9"/>
        <v>#N/A</v>
      </c>
    </row>
    <row r="28" spans="1:27" ht="30" customHeight="1" x14ac:dyDescent="0.4">
      <c r="A28" s="11"/>
      <c r="B28" s="12">
        <v>23</v>
      </c>
      <c r="C28" s="88"/>
      <c r="D28" s="93"/>
      <c r="E28" s="93"/>
      <c r="F28" s="90"/>
      <c r="G28" s="17" t="str">
        <f t="shared" si="2"/>
        <v xml:space="preserve"> </v>
      </c>
      <c r="H28" s="18" t="str">
        <f t="shared" si="3"/>
        <v/>
      </c>
      <c r="I28">
        <f t="shared" si="4"/>
        <v>0</v>
      </c>
      <c r="J28">
        <f t="shared" si="8"/>
        <v>0</v>
      </c>
      <c r="K28">
        <f t="shared" si="5"/>
        <v>0</v>
      </c>
      <c r="M28" t="str">
        <f t="shared" si="1"/>
        <v xml:space="preserve"> </v>
      </c>
      <c r="N28" t="str">
        <f t="shared" si="6"/>
        <v/>
      </c>
      <c r="O28" t="e">
        <f t="shared" si="9"/>
        <v>#N/A</v>
      </c>
    </row>
    <row r="29" spans="1:27" ht="30" customHeight="1" x14ac:dyDescent="0.4">
      <c r="A29" s="11"/>
      <c r="B29" s="12">
        <v>24</v>
      </c>
      <c r="C29" s="88"/>
      <c r="D29" s="93"/>
      <c r="E29" s="93"/>
      <c r="F29" s="90"/>
      <c r="G29" s="17" t="str">
        <f t="shared" si="2"/>
        <v xml:space="preserve"> </v>
      </c>
      <c r="H29" s="18" t="str">
        <f t="shared" si="3"/>
        <v/>
      </c>
      <c r="I29">
        <f t="shared" si="4"/>
        <v>0</v>
      </c>
      <c r="J29">
        <f t="shared" si="8"/>
        <v>0</v>
      </c>
      <c r="K29">
        <f t="shared" si="5"/>
        <v>0</v>
      </c>
      <c r="M29" t="str">
        <f t="shared" si="1"/>
        <v xml:space="preserve"> </v>
      </c>
      <c r="N29" t="str">
        <f t="shared" si="6"/>
        <v/>
      </c>
      <c r="O29" t="e">
        <f t="shared" si="9"/>
        <v>#N/A</v>
      </c>
    </row>
    <row r="30" spans="1:27" ht="30" customHeight="1" x14ac:dyDescent="0.4">
      <c r="A30" s="11"/>
      <c r="B30" s="12">
        <v>25</v>
      </c>
      <c r="C30" s="88"/>
      <c r="D30" s="93"/>
      <c r="E30" s="93"/>
      <c r="F30" s="90"/>
      <c r="G30" s="17" t="str">
        <f t="shared" si="2"/>
        <v xml:space="preserve"> </v>
      </c>
      <c r="H30" s="18" t="str">
        <f t="shared" si="3"/>
        <v/>
      </c>
      <c r="I30">
        <f t="shared" si="4"/>
        <v>0</v>
      </c>
      <c r="J30">
        <f t="shared" si="8"/>
        <v>0</v>
      </c>
      <c r="K30">
        <f t="shared" si="5"/>
        <v>0</v>
      </c>
      <c r="M30" t="str">
        <f t="shared" si="1"/>
        <v xml:space="preserve"> </v>
      </c>
      <c r="N30" t="str">
        <f t="shared" si="6"/>
        <v/>
      </c>
      <c r="O30" t="e">
        <f t="shared" si="9"/>
        <v>#N/A</v>
      </c>
    </row>
    <row r="31" spans="1:27" ht="30" customHeight="1" x14ac:dyDescent="0.4">
      <c r="A31" s="11"/>
      <c r="B31" s="12">
        <v>26</v>
      </c>
      <c r="C31" s="88"/>
      <c r="D31" s="93"/>
      <c r="E31" s="93"/>
      <c r="F31" s="90"/>
      <c r="G31" s="17" t="str">
        <f t="shared" si="2"/>
        <v xml:space="preserve"> </v>
      </c>
      <c r="H31" s="18" t="str">
        <f t="shared" si="3"/>
        <v/>
      </c>
      <c r="I31">
        <f t="shared" si="4"/>
        <v>0</v>
      </c>
      <c r="J31">
        <f t="shared" si="8"/>
        <v>0</v>
      </c>
      <c r="K31">
        <f t="shared" si="5"/>
        <v>0</v>
      </c>
      <c r="M31" t="str">
        <f t="shared" si="1"/>
        <v xml:space="preserve"> </v>
      </c>
      <c r="N31" t="str">
        <f t="shared" si="6"/>
        <v/>
      </c>
      <c r="O31" t="e">
        <f t="shared" si="9"/>
        <v>#N/A</v>
      </c>
    </row>
    <row r="32" spans="1:27" ht="30" customHeight="1" x14ac:dyDescent="0.4">
      <c r="A32" s="11"/>
      <c r="B32" s="12">
        <v>27</v>
      </c>
      <c r="C32" s="88"/>
      <c r="D32" s="93"/>
      <c r="E32" s="93"/>
      <c r="F32" s="90"/>
      <c r="G32" s="17" t="str">
        <f t="shared" si="2"/>
        <v xml:space="preserve"> </v>
      </c>
      <c r="H32" s="18" t="str">
        <f t="shared" si="3"/>
        <v/>
      </c>
      <c r="I32">
        <f t="shared" si="4"/>
        <v>0</v>
      </c>
      <c r="J32">
        <f t="shared" si="8"/>
        <v>0</v>
      </c>
      <c r="K32">
        <f t="shared" si="5"/>
        <v>0</v>
      </c>
      <c r="M32" t="str">
        <f t="shared" si="1"/>
        <v xml:space="preserve"> </v>
      </c>
      <c r="N32" t="str">
        <f t="shared" si="6"/>
        <v/>
      </c>
      <c r="O32" t="e">
        <f t="shared" si="9"/>
        <v>#N/A</v>
      </c>
    </row>
    <row r="33" spans="1:15" ht="30" customHeight="1" x14ac:dyDescent="0.4">
      <c r="A33" s="11"/>
      <c r="B33" s="12">
        <v>28</v>
      </c>
      <c r="C33" s="88"/>
      <c r="D33" s="93"/>
      <c r="E33" s="93"/>
      <c r="F33" s="90"/>
      <c r="G33" s="17" t="str">
        <f t="shared" si="2"/>
        <v xml:space="preserve"> </v>
      </c>
      <c r="H33" s="18" t="str">
        <f t="shared" si="3"/>
        <v/>
      </c>
      <c r="I33">
        <f t="shared" si="4"/>
        <v>0</v>
      </c>
      <c r="J33">
        <f t="shared" si="8"/>
        <v>0</v>
      </c>
      <c r="K33">
        <f t="shared" si="5"/>
        <v>0</v>
      </c>
      <c r="M33" t="str">
        <f t="shared" si="1"/>
        <v xml:space="preserve"> </v>
      </c>
      <c r="N33" t="str">
        <f t="shared" si="6"/>
        <v/>
      </c>
      <c r="O33" t="e">
        <f t="shared" si="9"/>
        <v>#N/A</v>
      </c>
    </row>
    <row r="34" spans="1:15" ht="30" customHeight="1" x14ac:dyDescent="0.4">
      <c r="A34" s="11"/>
      <c r="B34" s="12">
        <v>29</v>
      </c>
      <c r="C34" s="88"/>
      <c r="D34" s="93"/>
      <c r="E34" s="93"/>
      <c r="F34" s="90"/>
      <c r="G34" s="17" t="str">
        <f t="shared" si="2"/>
        <v xml:space="preserve"> </v>
      </c>
      <c r="H34" s="18" t="str">
        <f t="shared" si="3"/>
        <v/>
      </c>
      <c r="I34">
        <f t="shared" si="4"/>
        <v>0</v>
      </c>
      <c r="J34">
        <f t="shared" si="8"/>
        <v>0</v>
      </c>
      <c r="K34">
        <f t="shared" si="5"/>
        <v>0</v>
      </c>
      <c r="M34" t="str">
        <f t="shared" si="1"/>
        <v xml:space="preserve"> </v>
      </c>
      <c r="N34" t="str">
        <f t="shared" si="6"/>
        <v/>
      </c>
      <c r="O34" t="e">
        <f t="shared" si="9"/>
        <v>#N/A</v>
      </c>
    </row>
    <row r="35" spans="1:15" ht="30" customHeight="1" x14ac:dyDescent="0.4">
      <c r="A35" s="11"/>
      <c r="B35" s="12">
        <v>30</v>
      </c>
      <c r="C35" s="88"/>
      <c r="D35" s="93"/>
      <c r="E35" s="93"/>
      <c r="F35" s="90"/>
      <c r="G35" s="17" t="str">
        <f t="shared" si="2"/>
        <v xml:space="preserve"> </v>
      </c>
      <c r="H35" s="18" t="str">
        <f t="shared" si="3"/>
        <v/>
      </c>
      <c r="I35">
        <f t="shared" si="4"/>
        <v>0</v>
      </c>
      <c r="J35">
        <f t="shared" si="8"/>
        <v>0</v>
      </c>
      <c r="K35">
        <f t="shared" si="5"/>
        <v>0</v>
      </c>
      <c r="M35" t="str">
        <f t="shared" si="1"/>
        <v xml:space="preserve"> </v>
      </c>
      <c r="N35" t="str">
        <f t="shared" si="6"/>
        <v/>
      </c>
      <c r="O35" t="e">
        <f t="shared" si="9"/>
        <v>#N/A</v>
      </c>
    </row>
    <row r="36" spans="1:15" ht="30" customHeight="1" x14ac:dyDescent="0.4">
      <c r="A36" s="11"/>
      <c r="B36" s="12">
        <v>31</v>
      </c>
      <c r="C36" s="88"/>
      <c r="D36" s="93"/>
      <c r="E36" s="93"/>
      <c r="F36" s="90"/>
      <c r="G36" s="17" t="str">
        <f t="shared" si="2"/>
        <v xml:space="preserve"> </v>
      </c>
      <c r="H36" s="18" t="str">
        <f t="shared" si="3"/>
        <v/>
      </c>
      <c r="I36">
        <f t="shared" si="4"/>
        <v>0</v>
      </c>
      <c r="J36">
        <f t="shared" si="8"/>
        <v>0</v>
      </c>
      <c r="K36">
        <f t="shared" si="5"/>
        <v>0</v>
      </c>
      <c r="M36" t="str">
        <f t="shared" si="1"/>
        <v xml:space="preserve"> </v>
      </c>
      <c r="N36" t="str">
        <f t="shared" si="6"/>
        <v/>
      </c>
      <c r="O36" t="e">
        <f t="shared" si="9"/>
        <v>#N/A</v>
      </c>
    </row>
    <row r="37" spans="1:15" ht="30" customHeight="1" x14ac:dyDescent="0.4">
      <c r="A37" s="11"/>
      <c r="B37" s="12">
        <v>32</v>
      </c>
      <c r="C37" s="88"/>
      <c r="D37" s="93"/>
      <c r="E37" s="93"/>
      <c r="F37" s="90"/>
      <c r="G37" s="17" t="str">
        <f t="shared" si="2"/>
        <v xml:space="preserve"> </v>
      </c>
      <c r="H37" s="18" t="str">
        <f t="shared" si="3"/>
        <v/>
      </c>
      <c r="I37">
        <f t="shared" si="4"/>
        <v>0</v>
      </c>
      <c r="J37">
        <f t="shared" si="8"/>
        <v>0</v>
      </c>
      <c r="K37">
        <f t="shared" si="5"/>
        <v>0</v>
      </c>
      <c r="M37" t="str">
        <f t="shared" si="1"/>
        <v xml:space="preserve"> </v>
      </c>
      <c r="N37" t="str">
        <f t="shared" si="6"/>
        <v/>
      </c>
      <c r="O37" t="e">
        <f t="shared" si="9"/>
        <v>#N/A</v>
      </c>
    </row>
    <row r="38" spans="1:15" ht="30" customHeight="1" x14ac:dyDescent="0.4">
      <c r="A38" s="11"/>
      <c r="B38" s="12">
        <v>33</v>
      </c>
      <c r="C38" s="88"/>
      <c r="D38" s="93"/>
      <c r="E38" s="93"/>
      <c r="F38" s="90"/>
      <c r="G38" s="17" t="str">
        <f t="shared" si="2"/>
        <v xml:space="preserve"> </v>
      </c>
      <c r="H38" s="18" t="str">
        <f t="shared" si="3"/>
        <v/>
      </c>
      <c r="I38">
        <f t="shared" si="4"/>
        <v>0</v>
      </c>
      <c r="J38">
        <f t="shared" si="8"/>
        <v>0</v>
      </c>
      <c r="K38">
        <f t="shared" si="5"/>
        <v>0</v>
      </c>
      <c r="M38" t="str">
        <f t="shared" si="1"/>
        <v xml:space="preserve"> </v>
      </c>
      <c r="N38" t="str">
        <f t="shared" si="6"/>
        <v/>
      </c>
      <c r="O38" t="e">
        <f t="shared" si="9"/>
        <v>#N/A</v>
      </c>
    </row>
    <row r="39" spans="1:15" ht="30" customHeight="1" x14ac:dyDescent="0.4">
      <c r="A39" s="11"/>
      <c r="B39" s="12">
        <v>34</v>
      </c>
      <c r="C39" s="88"/>
      <c r="D39" s="93"/>
      <c r="E39" s="93"/>
      <c r="F39" s="90"/>
      <c r="G39" s="17" t="str">
        <f t="shared" si="2"/>
        <v xml:space="preserve"> </v>
      </c>
      <c r="H39" s="18" t="str">
        <f t="shared" si="3"/>
        <v/>
      </c>
      <c r="I39">
        <f t="shared" si="4"/>
        <v>0</v>
      </c>
      <c r="J39">
        <f t="shared" si="8"/>
        <v>0</v>
      </c>
      <c r="K39">
        <f t="shared" si="5"/>
        <v>0</v>
      </c>
      <c r="M39" t="str">
        <f t="shared" si="1"/>
        <v xml:space="preserve"> </v>
      </c>
      <c r="N39" t="str">
        <f t="shared" si="6"/>
        <v/>
      </c>
      <c r="O39" t="e">
        <f t="shared" si="9"/>
        <v>#N/A</v>
      </c>
    </row>
    <row r="40" spans="1:15" ht="30" customHeight="1" x14ac:dyDescent="0.4">
      <c r="A40" s="11"/>
      <c r="B40" s="12">
        <v>35</v>
      </c>
      <c r="C40" s="88"/>
      <c r="D40" s="93"/>
      <c r="E40" s="93"/>
      <c r="F40" s="90"/>
      <c r="G40" s="17" t="str">
        <f t="shared" si="2"/>
        <v xml:space="preserve"> </v>
      </c>
      <c r="H40" s="18" t="str">
        <f t="shared" si="3"/>
        <v/>
      </c>
      <c r="I40">
        <f t="shared" si="4"/>
        <v>0</v>
      </c>
      <c r="J40">
        <f t="shared" si="8"/>
        <v>0</v>
      </c>
      <c r="K40">
        <f t="shared" si="5"/>
        <v>0</v>
      </c>
      <c r="M40" t="str">
        <f t="shared" si="1"/>
        <v xml:space="preserve"> </v>
      </c>
      <c r="N40" t="str">
        <f t="shared" si="6"/>
        <v/>
      </c>
      <c r="O40" t="e">
        <f t="shared" si="9"/>
        <v>#N/A</v>
      </c>
    </row>
    <row r="41" spans="1:15" ht="30" customHeight="1" x14ac:dyDescent="0.4">
      <c r="A41" s="11"/>
      <c r="B41" s="12">
        <v>36</v>
      </c>
      <c r="C41" s="88"/>
      <c r="D41" s="93"/>
      <c r="E41" s="93"/>
      <c r="F41" s="90"/>
      <c r="G41" s="17" t="str">
        <f t="shared" si="2"/>
        <v xml:space="preserve"> </v>
      </c>
      <c r="H41" s="18" t="str">
        <f t="shared" si="3"/>
        <v/>
      </c>
      <c r="I41">
        <f t="shared" si="4"/>
        <v>0</v>
      </c>
      <c r="J41">
        <f t="shared" si="8"/>
        <v>0</v>
      </c>
      <c r="K41">
        <f t="shared" si="5"/>
        <v>0</v>
      </c>
      <c r="M41" t="str">
        <f t="shared" si="1"/>
        <v xml:space="preserve"> </v>
      </c>
      <c r="N41" t="str">
        <f t="shared" si="6"/>
        <v/>
      </c>
      <c r="O41" t="e">
        <f t="shared" si="9"/>
        <v>#N/A</v>
      </c>
    </row>
    <row r="42" spans="1:15" ht="30" customHeight="1" x14ac:dyDescent="0.4">
      <c r="A42" s="11"/>
      <c r="B42" s="12">
        <v>37</v>
      </c>
      <c r="C42" s="88"/>
      <c r="D42" s="93"/>
      <c r="E42" s="93"/>
      <c r="F42" s="90"/>
      <c r="G42" s="17" t="str">
        <f t="shared" si="2"/>
        <v xml:space="preserve"> </v>
      </c>
      <c r="H42" s="18" t="str">
        <f t="shared" si="3"/>
        <v/>
      </c>
      <c r="I42">
        <f t="shared" si="4"/>
        <v>0</v>
      </c>
      <c r="J42">
        <f t="shared" si="8"/>
        <v>0</v>
      </c>
      <c r="K42">
        <f t="shared" si="5"/>
        <v>0</v>
      </c>
      <c r="M42" t="str">
        <f t="shared" si="1"/>
        <v xml:space="preserve"> </v>
      </c>
      <c r="N42" t="str">
        <f t="shared" si="6"/>
        <v/>
      </c>
      <c r="O42" t="e">
        <f t="shared" si="9"/>
        <v>#N/A</v>
      </c>
    </row>
    <row r="43" spans="1:15" ht="30" customHeight="1" x14ac:dyDescent="0.4">
      <c r="A43" s="11"/>
      <c r="B43" s="12">
        <v>38</v>
      </c>
      <c r="C43" s="88"/>
      <c r="D43" s="93"/>
      <c r="E43" s="93"/>
      <c r="F43" s="90"/>
      <c r="G43" s="17" t="str">
        <f t="shared" si="2"/>
        <v xml:space="preserve"> </v>
      </c>
      <c r="H43" s="18" t="str">
        <f t="shared" si="3"/>
        <v/>
      </c>
      <c r="I43">
        <f t="shared" si="4"/>
        <v>0</v>
      </c>
      <c r="J43">
        <f t="shared" si="8"/>
        <v>0</v>
      </c>
      <c r="K43">
        <f t="shared" si="5"/>
        <v>0</v>
      </c>
      <c r="M43" t="str">
        <f t="shared" si="1"/>
        <v xml:space="preserve"> </v>
      </c>
      <c r="N43" t="str">
        <f t="shared" si="6"/>
        <v/>
      </c>
      <c r="O43" t="e">
        <f t="shared" si="9"/>
        <v>#N/A</v>
      </c>
    </row>
    <row r="44" spans="1:15" ht="30" customHeight="1" x14ac:dyDescent="0.4">
      <c r="A44" s="11"/>
      <c r="B44" s="12">
        <v>39</v>
      </c>
      <c r="C44" s="88"/>
      <c r="D44" s="93"/>
      <c r="E44" s="93"/>
      <c r="F44" s="90"/>
      <c r="G44" s="17" t="str">
        <f t="shared" si="2"/>
        <v xml:space="preserve"> </v>
      </c>
      <c r="H44" s="18" t="str">
        <f t="shared" si="3"/>
        <v/>
      </c>
      <c r="I44">
        <f t="shared" si="4"/>
        <v>0</v>
      </c>
      <c r="J44">
        <f t="shared" si="8"/>
        <v>0</v>
      </c>
      <c r="K44">
        <f t="shared" si="5"/>
        <v>0</v>
      </c>
      <c r="M44" t="str">
        <f t="shared" si="1"/>
        <v xml:space="preserve"> </v>
      </c>
      <c r="N44" t="str">
        <f t="shared" si="6"/>
        <v/>
      </c>
      <c r="O44" t="e">
        <f t="shared" si="9"/>
        <v>#N/A</v>
      </c>
    </row>
    <row r="45" spans="1:15" ht="30" customHeight="1" x14ac:dyDescent="0.4">
      <c r="A45" s="11"/>
      <c r="B45" s="12">
        <v>40</v>
      </c>
      <c r="C45" s="88"/>
      <c r="D45" s="93"/>
      <c r="E45" s="93"/>
      <c r="F45" s="90"/>
      <c r="G45" s="17" t="str">
        <f t="shared" si="2"/>
        <v xml:space="preserve"> </v>
      </c>
      <c r="H45" s="18" t="str">
        <f t="shared" si="3"/>
        <v/>
      </c>
      <c r="I45">
        <f t="shared" si="4"/>
        <v>0</v>
      </c>
      <c r="J45">
        <f t="shared" si="8"/>
        <v>0</v>
      </c>
      <c r="K45">
        <f t="shared" si="5"/>
        <v>0</v>
      </c>
      <c r="M45" t="str">
        <f t="shared" si="1"/>
        <v xml:space="preserve"> </v>
      </c>
      <c r="N45" t="str">
        <f t="shared" si="6"/>
        <v/>
      </c>
      <c r="O45" t="e">
        <f t="shared" si="9"/>
        <v>#N/A</v>
      </c>
    </row>
    <row r="46" spans="1:15" ht="30" customHeight="1" x14ac:dyDescent="0.4">
      <c r="A46" s="11"/>
      <c r="B46" s="12">
        <v>41</v>
      </c>
      <c r="C46" s="88"/>
      <c r="D46" s="93"/>
      <c r="E46" s="93"/>
      <c r="F46" s="90"/>
      <c r="G46" s="17" t="str">
        <f t="shared" si="2"/>
        <v xml:space="preserve"> </v>
      </c>
      <c r="H46" s="18" t="str">
        <f t="shared" si="3"/>
        <v/>
      </c>
      <c r="I46">
        <f t="shared" si="4"/>
        <v>0</v>
      </c>
      <c r="J46">
        <f t="shared" si="8"/>
        <v>0</v>
      </c>
      <c r="K46">
        <f t="shared" si="5"/>
        <v>0</v>
      </c>
      <c r="M46" t="str">
        <f t="shared" si="1"/>
        <v xml:space="preserve"> </v>
      </c>
      <c r="N46" t="str">
        <f t="shared" si="6"/>
        <v/>
      </c>
      <c r="O46" t="e">
        <f t="shared" si="9"/>
        <v>#N/A</v>
      </c>
    </row>
    <row r="47" spans="1:15" ht="30" customHeight="1" x14ac:dyDescent="0.4">
      <c r="A47" s="11"/>
      <c r="B47" s="12">
        <v>42</v>
      </c>
      <c r="C47" s="88"/>
      <c r="D47" s="93"/>
      <c r="E47" s="93"/>
      <c r="F47" s="90"/>
      <c r="G47" s="17" t="str">
        <f t="shared" si="2"/>
        <v xml:space="preserve"> </v>
      </c>
      <c r="H47" s="18" t="str">
        <f t="shared" si="3"/>
        <v/>
      </c>
      <c r="I47">
        <f t="shared" si="4"/>
        <v>0</v>
      </c>
      <c r="J47">
        <f t="shared" si="8"/>
        <v>0</v>
      </c>
      <c r="K47">
        <f t="shared" si="5"/>
        <v>0</v>
      </c>
      <c r="M47" t="str">
        <f t="shared" si="1"/>
        <v xml:space="preserve"> </v>
      </c>
      <c r="N47" t="str">
        <f t="shared" si="6"/>
        <v/>
      </c>
      <c r="O47" t="e">
        <f t="shared" si="9"/>
        <v>#N/A</v>
      </c>
    </row>
    <row r="48" spans="1:15" ht="30" customHeight="1" x14ac:dyDescent="0.4">
      <c r="A48" s="11"/>
      <c r="B48" s="12">
        <v>43</v>
      </c>
      <c r="C48" s="88"/>
      <c r="D48" s="93"/>
      <c r="E48" s="93"/>
      <c r="F48" s="90"/>
      <c r="G48" s="17" t="str">
        <f t="shared" si="2"/>
        <v xml:space="preserve"> </v>
      </c>
      <c r="H48" s="18" t="str">
        <f t="shared" si="3"/>
        <v/>
      </c>
      <c r="I48">
        <f t="shared" si="4"/>
        <v>0</v>
      </c>
      <c r="J48">
        <f t="shared" si="8"/>
        <v>0</v>
      </c>
      <c r="K48">
        <f t="shared" si="5"/>
        <v>0</v>
      </c>
      <c r="M48" t="str">
        <f t="shared" si="1"/>
        <v xml:space="preserve"> </v>
      </c>
      <c r="N48" t="str">
        <f t="shared" si="6"/>
        <v/>
      </c>
      <c r="O48" t="e">
        <f t="shared" si="9"/>
        <v>#N/A</v>
      </c>
    </row>
    <row r="49" spans="1:15" ht="30" customHeight="1" x14ac:dyDescent="0.4">
      <c r="A49" s="11"/>
      <c r="B49" s="12">
        <v>44</v>
      </c>
      <c r="C49" s="88"/>
      <c r="D49" s="93"/>
      <c r="E49" s="93"/>
      <c r="F49" s="90"/>
      <c r="G49" s="17" t="str">
        <f t="shared" si="2"/>
        <v xml:space="preserve"> </v>
      </c>
      <c r="H49" s="18" t="str">
        <f t="shared" si="3"/>
        <v/>
      </c>
      <c r="I49">
        <f t="shared" si="4"/>
        <v>0</v>
      </c>
      <c r="J49">
        <f t="shared" si="8"/>
        <v>0</v>
      </c>
      <c r="K49">
        <f t="shared" si="5"/>
        <v>0</v>
      </c>
      <c r="M49" t="str">
        <f t="shared" si="1"/>
        <v xml:space="preserve"> </v>
      </c>
      <c r="N49" t="str">
        <f t="shared" si="6"/>
        <v/>
      </c>
      <c r="O49" t="e">
        <f t="shared" si="9"/>
        <v>#N/A</v>
      </c>
    </row>
    <row r="50" spans="1:15" ht="30" customHeight="1" x14ac:dyDescent="0.4">
      <c r="A50" s="11"/>
      <c r="B50" s="12">
        <v>45</v>
      </c>
      <c r="C50" s="88"/>
      <c r="D50" s="93"/>
      <c r="E50" s="93"/>
      <c r="F50" s="90"/>
      <c r="G50" s="17" t="str">
        <f t="shared" si="2"/>
        <v xml:space="preserve"> </v>
      </c>
      <c r="H50" s="18" t="str">
        <f t="shared" si="3"/>
        <v/>
      </c>
      <c r="I50">
        <f t="shared" si="4"/>
        <v>0</v>
      </c>
      <c r="J50">
        <f t="shared" si="8"/>
        <v>0</v>
      </c>
      <c r="K50">
        <f t="shared" si="5"/>
        <v>0</v>
      </c>
      <c r="M50" t="str">
        <f t="shared" si="1"/>
        <v xml:space="preserve"> </v>
      </c>
      <c r="N50" t="str">
        <f t="shared" si="6"/>
        <v/>
      </c>
      <c r="O50" t="e">
        <f t="shared" si="9"/>
        <v>#N/A</v>
      </c>
    </row>
    <row r="51" spans="1:15" ht="30" customHeight="1" x14ac:dyDescent="0.4">
      <c r="A51" s="11"/>
      <c r="B51" s="12">
        <v>46</v>
      </c>
      <c r="C51" s="88"/>
      <c r="D51" s="93"/>
      <c r="E51" s="93"/>
      <c r="F51" s="90"/>
      <c r="G51" s="17" t="str">
        <f t="shared" si="2"/>
        <v xml:space="preserve"> </v>
      </c>
      <c r="H51" s="18" t="str">
        <f t="shared" si="3"/>
        <v/>
      </c>
      <c r="I51">
        <f t="shared" si="4"/>
        <v>0</v>
      </c>
      <c r="J51">
        <f t="shared" si="8"/>
        <v>0</v>
      </c>
      <c r="K51">
        <f t="shared" si="5"/>
        <v>0</v>
      </c>
      <c r="M51" t="str">
        <f t="shared" si="1"/>
        <v xml:space="preserve"> </v>
      </c>
      <c r="N51" t="str">
        <f t="shared" si="6"/>
        <v/>
      </c>
      <c r="O51" t="e">
        <f t="shared" si="9"/>
        <v>#N/A</v>
      </c>
    </row>
    <row r="52" spans="1:15" ht="30" customHeight="1" x14ac:dyDescent="0.4">
      <c r="A52" s="11"/>
      <c r="B52" s="12">
        <v>47</v>
      </c>
      <c r="C52" s="88"/>
      <c r="D52" s="93"/>
      <c r="E52" s="93"/>
      <c r="F52" s="90"/>
      <c r="G52" s="17" t="str">
        <f t="shared" si="2"/>
        <v xml:space="preserve"> </v>
      </c>
      <c r="H52" s="18" t="str">
        <f t="shared" si="3"/>
        <v/>
      </c>
      <c r="I52">
        <f t="shared" si="4"/>
        <v>0</v>
      </c>
      <c r="J52">
        <f t="shared" si="8"/>
        <v>0</v>
      </c>
      <c r="K52">
        <f t="shared" si="5"/>
        <v>0</v>
      </c>
      <c r="M52" t="str">
        <f t="shared" si="1"/>
        <v xml:space="preserve"> </v>
      </c>
      <c r="N52" t="str">
        <f t="shared" si="6"/>
        <v/>
      </c>
      <c r="O52" t="e">
        <f t="shared" si="9"/>
        <v>#N/A</v>
      </c>
    </row>
    <row r="53" spans="1:15" ht="30" customHeight="1" x14ac:dyDescent="0.4">
      <c r="A53" s="11"/>
      <c r="B53" s="12">
        <v>48</v>
      </c>
      <c r="C53" s="88"/>
      <c r="D53" s="93"/>
      <c r="E53" s="93"/>
      <c r="F53" s="90"/>
      <c r="G53" s="17" t="str">
        <f t="shared" si="2"/>
        <v xml:space="preserve"> </v>
      </c>
      <c r="H53" s="18" t="str">
        <f t="shared" si="3"/>
        <v/>
      </c>
      <c r="I53">
        <f t="shared" si="4"/>
        <v>0</v>
      </c>
      <c r="J53">
        <f t="shared" si="8"/>
        <v>0</v>
      </c>
      <c r="K53">
        <f t="shared" si="5"/>
        <v>0</v>
      </c>
      <c r="M53" t="str">
        <f t="shared" si="1"/>
        <v xml:space="preserve"> </v>
      </c>
      <c r="N53" t="str">
        <f t="shared" si="6"/>
        <v/>
      </c>
      <c r="O53" t="e">
        <f t="shared" si="9"/>
        <v>#N/A</v>
      </c>
    </row>
    <row r="54" spans="1:15" ht="30" customHeight="1" x14ac:dyDescent="0.4">
      <c r="A54" s="11"/>
      <c r="B54" s="12">
        <v>49</v>
      </c>
      <c r="C54" s="88"/>
      <c r="D54" s="93"/>
      <c r="E54" s="93"/>
      <c r="F54" s="90"/>
      <c r="G54" s="17" t="str">
        <f t="shared" si="2"/>
        <v xml:space="preserve"> </v>
      </c>
      <c r="H54" s="18" t="str">
        <f t="shared" si="3"/>
        <v/>
      </c>
      <c r="I54">
        <f t="shared" si="4"/>
        <v>0</v>
      </c>
      <c r="J54">
        <f t="shared" si="8"/>
        <v>0</v>
      </c>
      <c r="K54">
        <f t="shared" si="5"/>
        <v>0</v>
      </c>
      <c r="M54" t="str">
        <f t="shared" si="1"/>
        <v xml:space="preserve"> </v>
      </c>
      <c r="N54" t="str">
        <f t="shared" si="6"/>
        <v/>
      </c>
      <c r="O54" t="e">
        <f t="shared" si="9"/>
        <v>#N/A</v>
      </c>
    </row>
    <row r="55" spans="1:15" ht="30" customHeight="1" x14ac:dyDescent="0.4">
      <c r="A55" s="11"/>
      <c r="B55" s="12">
        <v>50</v>
      </c>
      <c r="C55" s="88"/>
      <c r="D55" s="93"/>
      <c r="E55" s="93"/>
      <c r="F55" s="90"/>
      <c r="G55" s="17" t="str">
        <f t="shared" si="2"/>
        <v xml:space="preserve"> </v>
      </c>
      <c r="H55" s="18" t="str">
        <f t="shared" si="3"/>
        <v/>
      </c>
      <c r="I55">
        <f t="shared" si="4"/>
        <v>0</v>
      </c>
      <c r="J55">
        <f t="shared" si="8"/>
        <v>0</v>
      </c>
      <c r="K55">
        <f t="shared" si="5"/>
        <v>0</v>
      </c>
      <c r="M55" t="str">
        <f t="shared" si="1"/>
        <v xml:space="preserve"> </v>
      </c>
      <c r="N55" t="str">
        <f t="shared" si="6"/>
        <v/>
      </c>
      <c r="O55" t="e">
        <f t="shared" si="9"/>
        <v>#N/A</v>
      </c>
    </row>
    <row r="56" spans="1:15" ht="30" customHeight="1" x14ac:dyDescent="0.4">
      <c r="A56" s="11"/>
      <c r="B56" s="12">
        <v>51</v>
      </c>
      <c r="C56" s="88"/>
      <c r="D56" s="93"/>
      <c r="E56" s="93"/>
      <c r="F56" s="90"/>
      <c r="G56" s="17" t="str">
        <f t="shared" si="2"/>
        <v xml:space="preserve"> </v>
      </c>
      <c r="H56" s="18" t="str">
        <f t="shared" si="3"/>
        <v/>
      </c>
      <c r="I56">
        <f t="shared" si="4"/>
        <v>0</v>
      </c>
      <c r="J56">
        <f t="shared" si="8"/>
        <v>0</v>
      </c>
      <c r="K56">
        <f t="shared" si="5"/>
        <v>0</v>
      </c>
      <c r="M56" t="str">
        <f t="shared" si="1"/>
        <v xml:space="preserve"> </v>
      </c>
      <c r="N56" t="str">
        <f t="shared" si="6"/>
        <v/>
      </c>
      <c r="O56" t="e">
        <f t="shared" si="9"/>
        <v>#N/A</v>
      </c>
    </row>
    <row r="57" spans="1:15" ht="30" customHeight="1" x14ac:dyDescent="0.4">
      <c r="A57" s="11"/>
      <c r="B57" s="12">
        <v>52</v>
      </c>
      <c r="C57" s="88"/>
      <c r="D57" s="93"/>
      <c r="E57" s="93"/>
      <c r="F57" s="90"/>
      <c r="G57" s="17" t="str">
        <f t="shared" si="2"/>
        <v xml:space="preserve"> </v>
      </c>
      <c r="H57" s="18" t="str">
        <f t="shared" si="3"/>
        <v/>
      </c>
      <c r="I57">
        <f t="shared" si="4"/>
        <v>0</v>
      </c>
      <c r="J57">
        <f t="shared" si="8"/>
        <v>0</v>
      </c>
      <c r="K57">
        <f t="shared" si="5"/>
        <v>0</v>
      </c>
      <c r="M57" t="str">
        <f t="shared" si="1"/>
        <v xml:space="preserve"> </v>
      </c>
      <c r="N57" t="str">
        <f t="shared" si="6"/>
        <v/>
      </c>
      <c r="O57" t="e">
        <f t="shared" si="9"/>
        <v>#N/A</v>
      </c>
    </row>
    <row r="58" spans="1:15" ht="30" customHeight="1" x14ac:dyDescent="0.4">
      <c r="A58" s="11"/>
      <c r="B58" s="12">
        <v>53</v>
      </c>
      <c r="C58" s="88"/>
      <c r="D58" s="93"/>
      <c r="E58" s="93"/>
      <c r="F58" s="90"/>
      <c r="G58" s="17" t="str">
        <f t="shared" si="2"/>
        <v xml:space="preserve"> </v>
      </c>
      <c r="H58" s="18" t="str">
        <f t="shared" si="3"/>
        <v/>
      </c>
      <c r="I58">
        <f t="shared" si="4"/>
        <v>0</v>
      </c>
      <c r="J58">
        <f t="shared" si="8"/>
        <v>0</v>
      </c>
      <c r="K58">
        <f t="shared" si="5"/>
        <v>0</v>
      </c>
      <c r="M58" t="str">
        <f t="shared" si="1"/>
        <v xml:space="preserve"> </v>
      </c>
      <c r="N58" t="str">
        <f t="shared" si="6"/>
        <v/>
      </c>
      <c r="O58" t="e">
        <f t="shared" si="9"/>
        <v>#N/A</v>
      </c>
    </row>
    <row r="59" spans="1:15" ht="30" customHeight="1" x14ac:dyDescent="0.4">
      <c r="A59" s="11"/>
      <c r="B59" s="12">
        <v>54</v>
      </c>
      <c r="C59" s="88"/>
      <c r="D59" s="93"/>
      <c r="E59" s="93"/>
      <c r="F59" s="90"/>
      <c r="G59" s="17" t="str">
        <f t="shared" si="2"/>
        <v xml:space="preserve"> </v>
      </c>
      <c r="H59" s="18" t="str">
        <f t="shared" si="3"/>
        <v/>
      </c>
      <c r="I59">
        <f t="shared" si="4"/>
        <v>0</v>
      </c>
      <c r="J59">
        <f t="shared" si="8"/>
        <v>0</v>
      </c>
      <c r="K59">
        <f t="shared" si="5"/>
        <v>0</v>
      </c>
      <c r="M59" t="str">
        <f t="shared" si="1"/>
        <v xml:space="preserve"> </v>
      </c>
      <c r="N59" t="str">
        <f t="shared" si="6"/>
        <v/>
      </c>
      <c r="O59" t="e">
        <f t="shared" si="9"/>
        <v>#N/A</v>
      </c>
    </row>
    <row r="60" spans="1:15" ht="30" customHeight="1" x14ac:dyDescent="0.4">
      <c r="A60" s="11"/>
      <c r="B60" s="12">
        <v>55</v>
      </c>
      <c r="C60" s="88"/>
      <c r="D60" s="93"/>
      <c r="E60" s="93"/>
      <c r="F60" s="90"/>
      <c r="G60" s="17" t="str">
        <f t="shared" si="2"/>
        <v xml:space="preserve"> </v>
      </c>
      <c r="H60" s="18" t="str">
        <f t="shared" si="3"/>
        <v/>
      </c>
      <c r="I60">
        <f t="shared" si="4"/>
        <v>0</v>
      </c>
      <c r="J60">
        <f t="shared" si="8"/>
        <v>0</v>
      </c>
      <c r="K60">
        <f t="shared" si="5"/>
        <v>0</v>
      </c>
      <c r="M60" t="str">
        <f t="shared" si="1"/>
        <v xml:space="preserve"> </v>
      </c>
      <c r="N60" t="str">
        <f t="shared" si="6"/>
        <v/>
      </c>
      <c r="O60" t="e">
        <f t="shared" si="9"/>
        <v>#N/A</v>
      </c>
    </row>
    <row r="61" spans="1:15" ht="30" customHeight="1" x14ac:dyDescent="0.4">
      <c r="A61" s="11"/>
      <c r="B61" s="12">
        <v>56</v>
      </c>
      <c r="C61" s="88"/>
      <c r="D61" s="93"/>
      <c r="E61" s="93"/>
      <c r="F61" s="90"/>
      <c r="G61" s="17" t="str">
        <f t="shared" si="2"/>
        <v xml:space="preserve"> </v>
      </c>
      <c r="H61" s="18" t="str">
        <f t="shared" si="3"/>
        <v/>
      </c>
      <c r="I61">
        <f t="shared" si="4"/>
        <v>0</v>
      </c>
      <c r="J61">
        <f t="shared" si="8"/>
        <v>0</v>
      </c>
      <c r="K61">
        <f t="shared" si="5"/>
        <v>0</v>
      </c>
      <c r="M61" t="str">
        <f t="shared" si="1"/>
        <v xml:space="preserve"> </v>
      </c>
      <c r="N61" t="str">
        <f t="shared" si="6"/>
        <v/>
      </c>
      <c r="O61" t="e">
        <f t="shared" si="9"/>
        <v>#N/A</v>
      </c>
    </row>
    <row r="62" spans="1:15" ht="30" customHeight="1" x14ac:dyDescent="0.4">
      <c r="A62" s="11"/>
      <c r="B62" s="12">
        <v>57</v>
      </c>
      <c r="C62" s="88"/>
      <c r="D62" s="93"/>
      <c r="E62" s="93"/>
      <c r="F62" s="90"/>
      <c r="G62" s="17" t="str">
        <f t="shared" si="2"/>
        <v xml:space="preserve"> </v>
      </c>
      <c r="H62" s="18" t="str">
        <f t="shared" si="3"/>
        <v/>
      </c>
      <c r="I62">
        <f t="shared" si="4"/>
        <v>0</v>
      </c>
      <c r="J62">
        <f t="shared" si="8"/>
        <v>0</v>
      </c>
      <c r="K62">
        <f t="shared" si="5"/>
        <v>0</v>
      </c>
      <c r="M62" t="str">
        <f t="shared" si="1"/>
        <v xml:space="preserve"> </v>
      </c>
      <c r="N62" t="str">
        <f t="shared" si="6"/>
        <v/>
      </c>
      <c r="O62" t="e">
        <f t="shared" si="9"/>
        <v>#N/A</v>
      </c>
    </row>
    <row r="63" spans="1:15" ht="30" customHeight="1" x14ac:dyDescent="0.4">
      <c r="A63" s="11"/>
      <c r="B63" s="12">
        <v>58</v>
      </c>
      <c r="C63" s="88"/>
      <c r="D63" s="93"/>
      <c r="E63" s="93"/>
      <c r="F63" s="90"/>
      <c r="G63" s="17" t="str">
        <f t="shared" si="2"/>
        <v xml:space="preserve"> </v>
      </c>
      <c r="H63" s="18" t="str">
        <f t="shared" si="3"/>
        <v/>
      </c>
      <c r="I63">
        <f t="shared" si="4"/>
        <v>0</v>
      </c>
      <c r="J63">
        <f t="shared" si="8"/>
        <v>0</v>
      </c>
      <c r="K63">
        <f t="shared" si="5"/>
        <v>0</v>
      </c>
      <c r="M63" t="str">
        <f t="shared" si="1"/>
        <v xml:space="preserve"> </v>
      </c>
      <c r="N63" t="str">
        <f t="shared" si="6"/>
        <v/>
      </c>
      <c r="O63" t="e">
        <f t="shared" si="9"/>
        <v>#N/A</v>
      </c>
    </row>
    <row r="64" spans="1:15" ht="30" customHeight="1" x14ac:dyDescent="0.4">
      <c r="A64" s="11"/>
      <c r="B64" s="12">
        <v>59</v>
      </c>
      <c r="C64" s="88"/>
      <c r="D64" s="93"/>
      <c r="E64" s="93"/>
      <c r="F64" s="90"/>
      <c r="G64" s="17" t="str">
        <f t="shared" si="2"/>
        <v xml:space="preserve"> </v>
      </c>
      <c r="H64" s="18" t="str">
        <f t="shared" si="3"/>
        <v/>
      </c>
      <c r="I64">
        <f t="shared" si="4"/>
        <v>0</v>
      </c>
      <c r="J64">
        <f t="shared" si="8"/>
        <v>0</v>
      </c>
      <c r="K64">
        <f t="shared" si="5"/>
        <v>0</v>
      </c>
      <c r="M64" t="str">
        <f t="shared" si="1"/>
        <v xml:space="preserve"> </v>
      </c>
      <c r="N64" t="str">
        <f t="shared" si="6"/>
        <v/>
      </c>
      <c r="O64" t="e">
        <f t="shared" si="9"/>
        <v>#N/A</v>
      </c>
    </row>
    <row r="65" spans="1:15" ht="30" customHeight="1" x14ac:dyDescent="0.4">
      <c r="A65" s="11"/>
      <c r="B65" s="12">
        <v>60</v>
      </c>
      <c r="C65" s="88"/>
      <c r="D65" s="93"/>
      <c r="E65" s="93"/>
      <c r="F65" s="90"/>
      <c r="G65" s="17" t="str">
        <f t="shared" si="2"/>
        <v xml:space="preserve"> </v>
      </c>
      <c r="H65" s="18" t="str">
        <f t="shared" si="3"/>
        <v/>
      </c>
      <c r="I65">
        <f t="shared" si="4"/>
        <v>0</v>
      </c>
      <c r="J65">
        <f t="shared" si="8"/>
        <v>0</v>
      </c>
      <c r="K65">
        <f t="shared" si="5"/>
        <v>0</v>
      </c>
      <c r="M65" t="str">
        <f t="shared" si="1"/>
        <v xml:space="preserve"> </v>
      </c>
      <c r="N65" t="str">
        <f t="shared" si="6"/>
        <v/>
      </c>
      <c r="O65" t="e">
        <f t="shared" si="9"/>
        <v>#N/A</v>
      </c>
    </row>
    <row r="66" spans="1:15" ht="30" customHeight="1" x14ac:dyDescent="0.4">
      <c r="A66" s="11"/>
      <c r="B66" s="12">
        <v>61</v>
      </c>
      <c r="C66" s="88"/>
      <c r="D66" s="93"/>
      <c r="E66" s="93"/>
      <c r="F66" s="90"/>
      <c r="G66" s="17" t="str">
        <f t="shared" si="2"/>
        <v xml:space="preserve"> </v>
      </c>
      <c r="H66" s="18" t="str">
        <f t="shared" si="3"/>
        <v/>
      </c>
      <c r="I66">
        <f t="shared" si="4"/>
        <v>0</v>
      </c>
      <c r="J66">
        <f t="shared" si="8"/>
        <v>0</v>
      </c>
      <c r="K66">
        <f t="shared" si="5"/>
        <v>0</v>
      </c>
      <c r="M66" t="str">
        <f t="shared" si="1"/>
        <v xml:space="preserve"> </v>
      </c>
      <c r="N66" t="str">
        <f t="shared" si="6"/>
        <v/>
      </c>
      <c r="O66" t="e">
        <f t="shared" si="9"/>
        <v>#N/A</v>
      </c>
    </row>
    <row r="67" spans="1:15" ht="30" customHeight="1" x14ac:dyDescent="0.4">
      <c r="A67" s="11"/>
      <c r="B67" s="12">
        <v>62</v>
      </c>
      <c r="C67" s="88"/>
      <c r="D67" s="93"/>
      <c r="E67" s="93"/>
      <c r="F67" s="90"/>
      <c r="G67" s="17" t="str">
        <f t="shared" si="2"/>
        <v xml:space="preserve"> </v>
      </c>
      <c r="H67" s="18" t="str">
        <f t="shared" si="3"/>
        <v/>
      </c>
      <c r="I67">
        <f t="shared" si="4"/>
        <v>0</v>
      </c>
      <c r="J67">
        <f t="shared" si="8"/>
        <v>0</v>
      </c>
      <c r="K67">
        <f t="shared" si="5"/>
        <v>0</v>
      </c>
      <c r="M67" t="str">
        <f t="shared" si="1"/>
        <v xml:space="preserve"> </v>
      </c>
      <c r="N67" t="str">
        <f t="shared" si="6"/>
        <v/>
      </c>
      <c r="O67" t="e">
        <f t="shared" si="9"/>
        <v>#N/A</v>
      </c>
    </row>
    <row r="68" spans="1:15" ht="30" customHeight="1" x14ac:dyDescent="0.4">
      <c r="A68" s="11"/>
      <c r="B68" s="12">
        <v>63</v>
      </c>
      <c r="C68" s="88"/>
      <c r="D68" s="93"/>
      <c r="E68" s="93"/>
      <c r="F68" s="90"/>
      <c r="G68" s="17" t="str">
        <f t="shared" si="2"/>
        <v xml:space="preserve"> </v>
      </c>
      <c r="H68" s="18" t="str">
        <f t="shared" si="3"/>
        <v/>
      </c>
      <c r="I68">
        <f t="shared" si="4"/>
        <v>0</v>
      </c>
      <c r="J68">
        <f t="shared" si="8"/>
        <v>0</v>
      </c>
      <c r="K68">
        <f t="shared" si="5"/>
        <v>0</v>
      </c>
      <c r="M68" t="str">
        <f t="shared" si="1"/>
        <v xml:space="preserve"> </v>
      </c>
      <c r="N68" t="str">
        <f t="shared" si="6"/>
        <v/>
      </c>
      <c r="O68" t="e">
        <f t="shared" si="9"/>
        <v>#N/A</v>
      </c>
    </row>
    <row r="69" spans="1:15" ht="30" customHeight="1" x14ac:dyDescent="0.4">
      <c r="A69" s="11"/>
      <c r="B69" s="12">
        <v>64</v>
      </c>
      <c r="C69" s="88"/>
      <c r="D69" s="93"/>
      <c r="E69" s="93"/>
      <c r="F69" s="90"/>
      <c r="G69" s="17" t="str">
        <f t="shared" si="2"/>
        <v xml:space="preserve"> </v>
      </c>
      <c r="H69" s="18" t="str">
        <f t="shared" si="3"/>
        <v/>
      </c>
      <c r="I69">
        <f t="shared" si="4"/>
        <v>0</v>
      </c>
      <c r="J69">
        <f t="shared" si="8"/>
        <v>0</v>
      </c>
      <c r="K69">
        <f t="shared" si="5"/>
        <v>0</v>
      </c>
      <c r="M69" t="str">
        <f t="shared" si="1"/>
        <v xml:space="preserve"> </v>
      </c>
      <c r="N69" t="str">
        <f t="shared" si="6"/>
        <v/>
      </c>
      <c r="O69" t="e">
        <f t="shared" si="9"/>
        <v>#N/A</v>
      </c>
    </row>
    <row r="70" spans="1:15" ht="30" customHeight="1" x14ac:dyDescent="0.4">
      <c r="A70" s="11"/>
      <c r="B70" s="12">
        <v>65</v>
      </c>
      <c r="C70" s="88"/>
      <c r="D70" s="93"/>
      <c r="E70" s="93"/>
      <c r="F70" s="90"/>
      <c r="G70" s="17" t="str">
        <f t="shared" si="2"/>
        <v xml:space="preserve"> </v>
      </c>
      <c r="H70" s="18" t="str">
        <f t="shared" si="3"/>
        <v/>
      </c>
      <c r="I70">
        <f t="shared" si="4"/>
        <v>0</v>
      </c>
      <c r="J70">
        <f t="shared" si="8"/>
        <v>0</v>
      </c>
      <c r="K70">
        <f t="shared" si="5"/>
        <v>0</v>
      </c>
      <c r="M70" t="str">
        <f t="shared" ref="M70:M133" si="10">VLOOKUP(K70,P$23:Q$25,2)</f>
        <v xml:space="preserve"> </v>
      </c>
      <c r="N70" t="str">
        <f t="shared" si="6"/>
        <v/>
      </c>
      <c r="O70" t="e">
        <f t="shared" si="9"/>
        <v>#N/A</v>
      </c>
    </row>
    <row r="71" spans="1:15" ht="30" customHeight="1" x14ac:dyDescent="0.4">
      <c r="A71" s="11"/>
      <c r="B71" s="12">
        <v>66</v>
      </c>
      <c r="C71" s="88"/>
      <c r="D71" s="93"/>
      <c r="E71" s="93"/>
      <c r="F71" s="90"/>
      <c r="G71" s="17" t="str">
        <f t="shared" ref="G71:G134" si="11">M71</f>
        <v xml:space="preserve"> </v>
      </c>
      <c r="H71" s="18" t="str">
        <f t="shared" ref="H71:H134" si="12">N71</f>
        <v/>
      </c>
      <c r="I71">
        <f t="shared" ref="I71:I134" si="13">IF(F71="",0,IF(AND(F71&gt;=1,F71&lt;=$Q$4),1,0))</f>
        <v>0</v>
      </c>
      <c r="J71">
        <f t="shared" si="8"/>
        <v>0</v>
      </c>
      <c r="K71">
        <f t="shared" ref="K71:K134" si="14">SUM(I71:J71)</f>
        <v>0</v>
      </c>
      <c r="M71" t="str">
        <f t="shared" si="10"/>
        <v xml:space="preserve"> </v>
      </c>
      <c r="N71" t="str">
        <f t="shared" ref="N71:N134" si="15">IF(K71=2,O71,"")</f>
        <v/>
      </c>
      <c r="O71" t="e">
        <f t="shared" ref="O71:O134" si="16">VLOOKUP(F71,$Q$6:$U$17,$Q$2)</f>
        <v>#N/A</v>
      </c>
    </row>
    <row r="72" spans="1:15" ht="30" customHeight="1" x14ac:dyDescent="0.4">
      <c r="A72" s="11"/>
      <c r="B72" s="12">
        <v>67</v>
      </c>
      <c r="C72" s="88"/>
      <c r="D72" s="93"/>
      <c r="E72" s="93"/>
      <c r="F72" s="90"/>
      <c r="G72" s="17" t="str">
        <f t="shared" si="11"/>
        <v xml:space="preserve"> </v>
      </c>
      <c r="H72" s="18" t="str">
        <f t="shared" si="12"/>
        <v/>
      </c>
      <c r="I72">
        <f t="shared" si="13"/>
        <v>0</v>
      </c>
      <c r="J72">
        <f t="shared" si="8"/>
        <v>0</v>
      </c>
      <c r="K72">
        <f t="shared" si="14"/>
        <v>0</v>
      </c>
      <c r="M72" t="str">
        <f t="shared" si="10"/>
        <v xml:space="preserve"> </v>
      </c>
      <c r="N72" t="str">
        <f t="shared" si="15"/>
        <v/>
      </c>
      <c r="O72" t="e">
        <f t="shared" si="16"/>
        <v>#N/A</v>
      </c>
    </row>
    <row r="73" spans="1:15" ht="30" customHeight="1" x14ac:dyDescent="0.4">
      <c r="A73" s="11"/>
      <c r="B73" s="12">
        <v>68</v>
      </c>
      <c r="C73" s="88"/>
      <c r="D73" s="93"/>
      <c r="E73" s="93"/>
      <c r="F73" s="90"/>
      <c r="G73" s="17" t="str">
        <f t="shared" si="11"/>
        <v xml:space="preserve"> </v>
      </c>
      <c r="H73" s="18" t="str">
        <f t="shared" si="12"/>
        <v/>
      </c>
      <c r="I73">
        <f t="shared" si="13"/>
        <v>0</v>
      </c>
      <c r="J73">
        <f t="shared" ref="J73:J136" si="17">IF(C73="",0, IF(C73=" ",0,1))</f>
        <v>0</v>
      </c>
      <c r="K73">
        <f t="shared" si="14"/>
        <v>0</v>
      </c>
      <c r="M73" t="str">
        <f t="shared" si="10"/>
        <v xml:space="preserve"> </v>
      </c>
      <c r="N73" t="str">
        <f t="shared" si="15"/>
        <v/>
      </c>
      <c r="O73" t="e">
        <f t="shared" si="16"/>
        <v>#N/A</v>
      </c>
    </row>
    <row r="74" spans="1:15" ht="30" customHeight="1" x14ac:dyDescent="0.4">
      <c r="A74" s="11"/>
      <c r="B74" s="12">
        <v>69</v>
      </c>
      <c r="C74" s="88"/>
      <c r="D74" s="93"/>
      <c r="E74" s="93"/>
      <c r="F74" s="90"/>
      <c r="G74" s="17" t="str">
        <f t="shared" si="11"/>
        <v xml:space="preserve"> </v>
      </c>
      <c r="H74" s="18" t="str">
        <f t="shared" si="12"/>
        <v/>
      </c>
      <c r="I74">
        <f t="shared" si="13"/>
        <v>0</v>
      </c>
      <c r="J74">
        <f t="shared" si="17"/>
        <v>0</v>
      </c>
      <c r="K74">
        <f t="shared" si="14"/>
        <v>0</v>
      </c>
      <c r="M74" t="str">
        <f t="shared" si="10"/>
        <v xml:space="preserve"> </v>
      </c>
      <c r="N74" t="str">
        <f t="shared" si="15"/>
        <v/>
      </c>
      <c r="O74" t="e">
        <f t="shared" si="16"/>
        <v>#N/A</v>
      </c>
    </row>
    <row r="75" spans="1:15" ht="30" customHeight="1" x14ac:dyDescent="0.4">
      <c r="A75" s="11"/>
      <c r="B75" s="12">
        <v>70</v>
      </c>
      <c r="C75" s="88"/>
      <c r="D75" s="93"/>
      <c r="E75" s="93"/>
      <c r="F75" s="90"/>
      <c r="G75" s="17" t="str">
        <f t="shared" si="11"/>
        <v xml:space="preserve"> </v>
      </c>
      <c r="H75" s="18" t="str">
        <f t="shared" si="12"/>
        <v/>
      </c>
      <c r="I75">
        <f t="shared" si="13"/>
        <v>0</v>
      </c>
      <c r="J75">
        <f t="shared" si="17"/>
        <v>0</v>
      </c>
      <c r="K75">
        <f t="shared" si="14"/>
        <v>0</v>
      </c>
      <c r="M75" t="str">
        <f t="shared" si="10"/>
        <v xml:space="preserve"> </v>
      </c>
      <c r="N75" t="str">
        <f t="shared" si="15"/>
        <v/>
      </c>
      <c r="O75" t="e">
        <f t="shared" si="16"/>
        <v>#N/A</v>
      </c>
    </row>
    <row r="76" spans="1:15" ht="30" customHeight="1" x14ac:dyDescent="0.4">
      <c r="A76" s="11"/>
      <c r="B76" s="12">
        <v>71</v>
      </c>
      <c r="C76" s="88"/>
      <c r="D76" s="93"/>
      <c r="E76" s="93"/>
      <c r="F76" s="90"/>
      <c r="G76" s="17" t="str">
        <f t="shared" si="11"/>
        <v xml:space="preserve"> </v>
      </c>
      <c r="H76" s="18" t="str">
        <f t="shared" si="12"/>
        <v/>
      </c>
      <c r="I76">
        <f t="shared" si="13"/>
        <v>0</v>
      </c>
      <c r="J76">
        <f t="shared" si="17"/>
        <v>0</v>
      </c>
      <c r="K76">
        <f t="shared" si="14"/>
        <v>0</v>
      </c>
      <c r="M76" t="str">
        <f t="shared" si="10"/>
        <v xml:space="preserve"> </v>
      </c>
      <c r="N76" t="str">
        <f t="shared" si="15"/>
        <v/>
      </c>
      <c r="O76" t="e">
        <f t="shared" si="16"/>
        <v>#N/A</v>
      </c>
    </row>
    <row r="77" spans="1:15" ht="30" customHeight="1" x14ac:dyDescent="0.4">
      <c r="A77" s="11"/>
      <c r="B77" s="12">
        <v>72</v>
      </c>
      <c r="C77" s="88"/>
      <c r="D77" s="93"/>
      <c r="E77" s="93"/>
      <c r="F77" s="90"/>
      <c r="G77" s="17" t="str">
        <f t="shared" si="11"/>
        <v xml:space="preserve"> </v>
      </c>
      <c r="H77" s="18" t="str">
        <f t="shared" si="12"/>
        <v/>
      </c>
      <c r="I77">
        <f t="shared" si="13"/>
        <v>0</v>
      </c>
      <c r="J77">
        <f t="shared" si="17"/>
        <v>0</v>
      </c>
      <c r="K77">
        <f t="shared" si="14"/>
        <v>0</v>
      </c>
      <c r="M77" t="str">
        <f t="shared" si="10"/>
        <v xml:space="preserve"> </v>
      </c>
      <c r="N77" t="str">
        <f t="shared" si="15"/>
        <v/>
      </c>
      <c r="O77" t="e">
        <f t="shared" si="16"/>
        <v>#N/A</v>
      </c>
    </row>
    <row r="78" spans="1:15" ht="30" customHeight="1" x14ac:dyDescent="0.4">
      <c r="A78" s="11"/>
      <c r="B78" s="12">
        <v>73</v>
      </c>
      <c r="C78" s="88"/>
      <c r="D78" s="93"/>
      <c r="E78" s="93"/>
      <c r="F78" s="90"/>
      <c r="G78" s="17" t="str">
        <f t="shared" si="11"/>
        <v xml:space="preserve"> </v>
      </c>
      <c r="H78" s="18" t="str">
        <f t="shared" si="12"/>
        <v/>
      </c>
      <c r="I78">
        <f t="shared" si="13"/>
        <v>0</v>
      </c>
      <c r="J78">
        <f t="shared" si="17"/>
        <v>0</v>
      </c>
      <c r="K78">
        <f t="shared" si="14"/>
        <v>0</v>
      </c>
      <c r="M78" t="str">
        <f t="shared" si="10"/>
        <v xml:space="preserve"> </v>
      </c>
      <c r="N78" t="str">
        <f t="shared" si="15"/>
        <v/>
      </c>
      <c r="O78" t="e">
        <f t="shared" si="16"/>
        <v>#N/A</v>
      </c>
    </row>
    <row r="79" spans="1:15" ht="30" customHeight="1" x14ac:dyDescent="0.4">
      <c r="A79" s="11"/>
      <c r="B79" s="12">
        <v>74</v>
      </c>
      <c r="C79" s="88"/>
      <c r="D79" s="93"/>
      <c r="E79" s="93"/>
      <c r="F79" s="90"/>
      <c r="G79" s="17" t="str">
        <f t="shared" si="11"/>
        <v xml:space="preserve"> </v>
      </c>
      <c r="H79" s="18" t="str">
        <f t="shared" si="12"/>
        <v/>
      </c>
      <c r="I79">
        <f t="shared" si="13"/>
        <v>0</v>
      </c>
      <c r="J79">
        <f t="shared" si="17"/>
        <v>0</v>
      </c>
      <c r="K79">
        <f t="shared" si="14"/>
        <v>0</v>
      </c>
      <c r="M79" t="str">
        <f t="shared" si="10"/>
        <v xml:space="preserve"> </v>
      </c>
      <c r="N79" t="str">
        <f t="shared" si="15"/>
        <v/>
      </c>
      <c r="O79" t="e">
        <f t="shared" si="16"/>
        <v>#N/A</v>
      </c>
    </row>
    <row r="80" spans="1:15" ht="30" customHeight="1" x14ac:dyDescent="0.4">
      <c r="A80" s="11"/>
      <c r="B80" s="12">
        <v>75</v>
      </c>
      <c r="C80" s="88"/>
      <c r="D80" s="93"/>
      <c r="E80" s="93"/>
      <c r="F80" s="90"/>
      <c r="G80" s="17" t="str">
        <f t="shared" si="11"/>
        <v xml:space="preserve"> </v>
      </c>
      <c r="H80" s="18" t="str">
        <f t="shared" si="12"/>
        <v/>
      </c>
      <c r="I80">
        <f t="shared" si="13"/>
        <v>0</v>
      </c>
      <c r="J80">
        <f t="shared" si="17"/>
        <v>0</v>
      </c>
      <c r="K80">
        <f t="shared" si="14"/>
        <v>0</v>
      </c>
      <c r="M80" t="str">
        <f t="shared" si="10"/>
        <v xml:space="preserve"> </v>
      </c>
      <c r="N80" t="str">
        <f t="shared" si="15"/>
        <v/>
      </c>
      <c r="O80" t="e">
        <f t="shared" si="16"/>
        <v>#N/A</v>
      </c>
    </row>
    <row r="81" spans="1:15" ht="30" customHeight="1" x14ac:dyDescent="0.4">
      <c r="A81" s="11"/>
      <c r="B81" s="12">
        <v>76</v>
      </c>
      <c r="C81" s="88"/>
      <c r="D81" s="93"/>
      <c r="E81" s="93"/>
      <c r="F81" s="90"/>
      <c r="G81" s="17" t="str">
        <f t="shared" si="11"/>
        <v xml:space="preserve"> </v>
      </c>
      <c r="H81" s="18" t="str">
        <f t="shared" si="12"/>
        <v/>
      </c>
      <c r="I81">
        <f t="shared" si="13"/>
        <v>0</v>
      </c>
      <c r="J81">
        <f t="shared" si="17"/>
        <v>0</v>
      </c>
      <c r="K81">
        <f t="shared" si="14"/>
        <v>0</v>
      </c>
      <c r="M81" t="str">
        <f t="shared" si="10"/>
        <v xml:space="preserve"> </v>
      </c>
      <c r="N81" t="str">
        <f t="shared" si="15"/>
        <v/>
      </c>
      <c r="O81" t="e">
        <f t="shared" si="16"/>
        <v>#N/A</v>
      </c>
    </row>
    <row r="82" spans="1:15" ht="30" customHeight="1" x14ac:dyDescent="0.4">
      <c r="A82" s="11"/>
      <c r="B82" s="12">
        <v>77</v>
      </c>
      <c r="C82" s="88"/>
      <c r="D82" s="93"/>
      <c r="E82" s="93"/>
      <c r="F82" s="90"/>
      <c r="G82" s="17" t="str">
        <f t="shared" si="11"/>
        <v xml:space="preserve"> </v>
      </c>
      <c r="H82" s="18" t="str">
        <f t="shared" si="12"/>
        <v/>
      </c>
      <c r="I82">
        <f t="shared" si="13"/>
        <v>0</v>
      </c>
      <c r="J82">
        <f t="shared" si="17"/>
        <v>0</v>
      </c>
      <c r="K82">
        <f t="shared" si="14"/>
        <v>0</v>
      </c>
      <c r="M82" t="str">
        <f t="shared" si="10"/>
        <v xml:space="preserve"> </v>
      </c>
      <c r="N82" t="str">
        <f t="shared" si="15"/>
        <v/>
      </c>
      <c r="O82" t="e">
        <f t="shared" si="16"/>
        <v>#N/A</v>
      </c>
    </row>
    <row r="83" spans="1:15" ht="30" customHeight="1" x14ac:dyDescent="0.4">
      <c r="A83" s="11"/>
      <c r="B83" s="12">
        <v>78</v>
      </c>
      <c r="C83" s="88"/>
      <c r="D83" s="93"/>
      <c r="E83" s="93"/>
      <c r="F83" s="90"/>
      <c r="G83" s="17" t="str">
        <f t="shared" si="11"/>
        <v xml:space="preserve"> </v>
      </c>
      <c r="H83" s="18" t="str">
        <f t="shared" si="12"/>
        <v/>
      </c>
      <c r="I83">
        <f t="shared" si="13"/>
        <v>0</v>
      </c>
      <c r="J83">
        <f t="shared" si="17"/>
        <v>0</v>
      </c>
      <c r="K83">
        <f t="shared" si="14"/>
        <v>0</v>
      </c>
      <c r="M83" t="str">
        <f t="shared" si="10"/>
        <v xml:space="preserve"> </v>
      </c>
      <c r="N83" t="str">
        <f t="shared" si="15"/>
        <v/>
      </c>
      <c r="O83" t="e">
        <f t="shared" si="16"/>
        <v>#N/A</v>
      </c>
    </row>
    <row r="84" spans="1:15" ht="30" customHeight="1" x14ac:dyDescent="0.4">
      <c r="A84" s="11"/>
      <c r="B84" s="12">
        <v>79</v>
      </c>
      <c r="C84" s="88"/>
      <c r="D84" s="93"/>
      <c r="E84" s="93"/>
      <c r="F84" s="90"/>
      <c r="G84" s="17" t="str">
        <f t="shared" si="11"/>
        <v xml:space="preserve"> </v>
      </c>
      <c r="H84" s="18" t="str">
        <f t="shared" si="12"/>
        <v/>
      </c>
      <c r="I84">
        <f t="shared" si="13"/>
        <v>0</v>
      </c>
      <c r="J84">
        <f t="shared" si="17"/>
        <v>0</v>
      </c>
      <c r="K84">
        <f t="shared" si="14"/>
        <v>0</v>
      </c>
      <c r="M84" t="str">
        <f t="shared" si="10"/>
        <v xml:space="preserve"> </v>
      </c>
      <c r="N84" t="str">
        <f t="shared" si="15"/>
        <v/>
      </c>
      <c r="O84" t="e">
        <f t="shared" si="16"/>
        <v>#N/A</v>
      </c>
    </row>
    <row r="85" spans="1:15" ht="30" customHeight="1" x14ac:dyDescent="0.4">
      <c r="A85" s="11"/>
      <c r="B85" s="12">
        <v>80</v>
      </c>
      <c r="C85" s="88"/>
      <c r="D85" s="93"/>
      <c r="E85" s="93"/>
      <c r="F85" s="90"/>
      <c r="G85" s="17" t="str">
        <f t="shared" si="11"/>
        <v xml:space="preserve"> </v>
      </c>
      <c r="H85" s="18" t="str">
        <f t="shared" si="12"/>
        <v/>
      </c>
      <c r="I85">
        <f t="shared" si="13"/>
        <v>0</v>
      </c>
      <c r="J85">
        <f t="shared" si="17"/>
        <v>0</v>
      </c>
      <c r="K85">
        <f t="shared" si="14"/>
        <v>0</v>
      </c>
      <c r="M85" t="str">
        <f t="shared" si="10"/>
        <v xml:space="preserve"> </v>
      </c>
      <c r="N85" t="str">
        <f t="shared" si="15"/>
        <v/>
      </c>
      <c r="O85" t="e">
        <f t="shared" si="16"/>
        <v>#N/A</v>
      </c>
    </row>
    <row r="86" spans="1:15" ht="30" customHeight="1" x14ac:dyDescent="0.4">
      <c r="A86" s="11"/>
      <c r="B86" s="12">
        <v>81</v>
      </c>
      <c r="C86" s="88"/>
      <c r="D86" s="93"/>
      <c r="E86" s="93"/>
      <c r="F86" s="90"/>
      <c r="G86" s="17" t="str">
        <f t="shared" si="11"/>
        <v xml:space="preserve"> </v>
      </c>
      <c r="H86" s="18" t="str">
        <f t="shared" si="12"/>
        <v/>
      </c>
      <c r="I86">
        <f t="shared" si="13"/>
        <v>0</v>
      </c>
      <c r="J86">
        <f t="shared" si="17"/>
        <v>0</v>
      </c>
      <c r="K86">
        <f t="shared" si="14"/>
        <v>0</v>
      </c>
      <c r="M86" t="str">
        <f t="shared" si="10"/>
        <v xml:space="preserve"> </v>
      </c>
      <c r="N86" t="str">
        <f t="shared" si="15"/>
        <v/>
      </c>
      <c r="O86" t="e">
        <f t="shared" si="16"/>
        <v>#N/A</v>
      </c>
    </row>
    <row r="87" spans="1:15" ht="30" customHeight="1" x14ac:dyDescent="0.4">
      <c r="A87" s="11"/>
      <c r="B87" s="12">
        <v>82</v>
      </c>
      <c r="C87" s="88"/>
      <c r="D87" s="93"/>
      <c r="E87" s="93"/>
      <c r="F87" s="90"/>
      <c r="G87" s="17" t="str">
        <f t="shared" si="11"/>
        <v xml:space="preserve"> </v>
      </c>
      <c r="H87" s="18" t="str">
        <f t="shared" si="12"/>
        <v/>
      </c>
      <c r="I87">
        <f t="shared" si="13"/>
        <v>0</v>
      </c>
      <c r="J87">
        <f t="shared" si="17"/>
        <v>0</v>
      </c>
      <c r="K87">
        <f t="shared" si="14"/>
        <v>0</v>
      </c>
      <c r="M87" t="str">
        <f t="shared" si="10"/>
        <v xml:space="preserve"> </v>
      </c>
      <c r="N87" t="str">
        <f t="shared" si="15"/>
        <v/>
      </c>
      <c r="O87" t="e">
        <f t="shared" si="16"/>
        <v>#N/A</v>
      </c>
    </row>
    <row r="88" spans="1:15" ht="30" customHeight="1" x14ac:dyDescent="0.4">
      <c r="A88" s="11"/>
      <c r="B88" s="12">
        <v>83</v>
      </c>
      <c r="C88" s="88"/>
      <c r="D88" s="93"/>
      <c r="E88" s="93"/>
      <c r="F88" s="90"/>
      <c r="G88" s="17" t="str">
        <f t="shared" si="11"/>
        <v xml:space="preserve"> </v>
      </c>
      <c r="H88" s="18" t="str">
        <f t="shared" si="12"/>
        <v/>
      </c>
      <c r="I88">
        <f t="shared" si="13"/>
        <v>0</v>
      </c>
      <c r="J88">
        <f t="shared" si="17"/>
        <v>0</v>
      </c>
      <c r="K88">
        <f t="shared" si="14"/>
        <v>0</v>
      </c>
      <c r="M88" t="str">
        <f t="shared" si="10"/>
        <v xml:space="preserve"> </v>
      </c>
      <c r="N88" t="str">
        <f t="shared" si="15"/>
        <v/>
      </c>
      <c r="O88" t="e">
        <f t="shared" si="16"/>
        <v>#N/A</v>
      </c>
    </row>
    <row r="89" spans="1:15" ht="30" customHeight="1" x14ac:dyDescent="0.4">
      <c r="A89" s="11"/>
      <c r="B89" s="12">
        <v>84</v>
      </c>
      <c r="C89" s="88"/>
      <c r="D89" s="93"/>
      <c r="E89" s="93"/>
      <c r="F89" s="90"/>
      <c r="G89" s="17" t="str">
        <f t="shared" si="11"/>
        <v xml:space="preserve"> </v>
      </c>
      <c r="H89" s="18" t="str">
        <f t="shared" si="12"/>
        <v/>
      </c>
      <c r="I89">
        <f t="shared" si="13"/>
        <v>0</v>
      </c>
      <c r="J89">
        <f t="shared" si="17"/>
        <v>0</v>
      </c>
      <c r="K89">
        <f t="shared" si="14"/>
        <v>0</v>
      </c>
      <c r="M89" t="str">
        <f t="shared" si="10"/>
        <v xml:space="preserve"> </v>
      </c>
      <c r="N89" t="str">
        <f t="shared" si="15"/>
        <v/>
      </c>
      <c r="O89" t="e">
        <f t="shared" si="16"/>
        <v>#N/A</v>
      </c>
    </row>
    <row r="90" spans="1:15" ht="30" customHeight="1" x14ac:dyDescent="0.4">
      <c r="A90" s="11"/>
      <c r="B90" s="12">
        <v>85</v>
      </c>
      <c r="C90" s="88"/>
      <c r="D90" s="93"/>
      <c r="E90" s="93"/>
      <c r="F90" s="90"/>
      <c r="G90" s="17" t="str">
        <f t="shared" si="11"/>
        <v xml:space="preserve"> </v>
      </c>
      <c r="H90" s="18" t="str">
        <f t="shared" si="12"/>
        <v/>
      </c>
      <c r="I90">
        <f t="shared" si="13"/>
        <v>0</v>
      </c>
      <c r="J90">
        <f t="shared" si="17"/>
        <v>0</v>
      </c>
      <c r="K90">
        <f t="shared" si="14"/>
        <v>0</v>
      </c>
      <c r="M90" t="str">
        <f t="shared" si="10"/>
        <v xml:space="preserve"> </v>
      </c>
      <c r="N90" t="str">
        <f t="shared" si="15"/>
        <v/>
      </c>
      <c r="O90" t="e">
        <f t="shared" si="16"/>
        <v>#N/A</v>
      </c>
    </row>
    <row r="91" spans="1:15" ht="30" customHeight="1" x14ac:dyDescent="0.4">
      <c r="A91" s="11"/>
      <c r="B91" s="12">
        <v>86</v>
      </c>
      <c r="C91" s="88"/>
      <c r="D91" s="93"/>
      <c r="E91" s="93"/>
      <c r="F91" s="90"/>
      <c r="G91" s="17" t="str">
        <f t="shared" si="11"/>
        <v xml:space="preserve"> </v>
      </c>
      <c r="H91" s="18" t="str">
        <f t="shared" si="12"/>
        <v/>
      </c>
      <c r="I91">
        <f t="shared" si="13"/>
        <v>0</v>
      </c>
      <c r="J91">
        <f t="shared" si="17"/>
        <v>0</v>
      </c>
      <c r="K91">
        <f t="shared" si="14"/>
        <v>0</v>
      </c>
      <c r="M91" t="str">
        <f t="shared" si="10"/>
        <v xml:space="preserve"> </v>
      </c>
      <c r="N91" t="str">
        <f t="shared" si="15"/>
        <v/>
      </c>
      <c r="O91" t="e">
        <f t="shared" si="16"/>
        <v>#N/A</v>
      </c>
    </row>
    <row r="92" spans="1:15" ht="30" customHeight="1" x14ac:dyDescent="0.4">
      <c r="A92" s="11"/>
      <c r="B92" s="12">
        <v>87</v>
      </c>
      <c r="C92" s="88"/>
      <c r="D92" s="93"/>
      <c r="E92" s="93"/>
      <c r="F92" s="90"/>
      <c r="G92" s="17" t="str">
        <f t="shared" si="11"/>
        <v xml:space="preserve"> </v>
      </c>
      <c r="H92" s="18" t="str">
        <f t="shared" si="12"/>
        <v/>
      </c>
      <c r="I92">
        <f t="shared" si="13"/>
        <v>0</v>
      </c>
      <c r="J92">
        <f t="shared" si="17"/>
        <v>0</v>
      </c>
      <c r="K92">
        <f t="shared" si="14"/>
        <v>0</v>
      </c>
      <c r="M92" t="str">
        <f t="shared" si="10"/>
        <v xml:space="preserve"> </v>
      </c>
      <c r="N92" t="str">
        <f t="shared" si="15"/>
        <v/>
      </c>
      <c r="O92" t="e">
        <f t="shared" si="16"/>
        <v>#N/A</v>
      </c>
    </row>
    <row r="93" spans="1:15" ht="30" customHeight="1" x14ac:dyDescent="0.4">
      <c r="A93" s="11"/>
      <c r="B93" s="12">
        <v>88</v>
      </c>
      <c r="C93" s="88"/>
      <c r="D93" s="93"/>
      <c r="E93" s="93"/>
      <c r="F93" s="90"/>
      <c r="G93" s="17" t="str">
        <f t="shared" si="11"/>
        <v xml:space="preserve"> </v>
      </c>
      <c r="H93" s="18" t="str">
        <f t="shared" si="12"/>
        <v/>
      </c>
      <c r="I93">
        <f t="shared" si="13"/>
        <v>0</v>
      </c>
      <c r="J93">
        <f t="shared" si="17"/>
        <v>0</v>
      </c>
      <c r="K93">
        <f t="shared" si="14"/>
        <v>0</v>
      </c>
      <c r="M93" t="str">
        <f t="shared" si="10"/>
        <v xml:space="preserve"> </v>
      </c>
      <c r="N93" t="str">
        <f t="shared" si="15"/>
        <v/>
      </c>
      <c r="O93" t="e">
        <f t="shared" si="16"/>
        <v>#N/A</v>
      </c>
    </row>
    <row r="94" spans="1:15" ht="30" customHeight="1" x14ac:dyDescent="0.4">
      <c r="A94" s="11"/>
      <c r="B94" s="12">
        <v>89</v>
      </c>
      <c r="C94" s="88"/>
      <c r="D94" s="93"/>
      <c r="E94" s="93"/>
      <c r="F94" s="90"/>
      <c r="G94" s="17" t="str">
        <f t="shared" si="11"/>
        <v xml:space="preserve"> </v>
      </c>
      <c r="H94" s="18" t="str">
        <f t="shared" si="12"/>
        <v/>
      </c>
      <c r="I94">
        <f t="shared" si="13"/>
        <v>0</v>
      </c>
      <c r="J94">
        <f t="shared" si="17"/>
        <v>0</v>
      </c>
      <c r="K94">
        <f t="shared" si="14"/>
        <v>0</v>
      </c>
      <c r="M94" t="str">
        <f t="shared" si="10"/>
        <v xml:space="preserve"> </v>
      </c>
      <c r="N94" t="str">
        <f t="shared" si="15"/>
        <v/>
      </c>
      <c r="O94" t="e">
        <f t="shared" si="16"/>
        <v>#N/A</v>
      </c>
    </row>
    <row r="95" spans="1:15" ht="30" customHeight="1" x14ac:dyDescent="0.4">
      <c r="A95" s="11"/>
      <c r="B95" s="12">
        <v>90</v>
      </c>
      <c r="C95" s="88"/>
      <c r="D95" s="93"/>
      <c r="E95" s="93"/>
      <c r="F95" s="90"/>
      <c r="G95" s="17" t="str">
        <f t="shared" si="11"/>
        <v xml:space="preserve"> </v>
      </c>
      <c r="H95" s="18" t="str">
        <f t="shared" si="12"/>
        <v/>
      </c>
      <c r="I95">
        <f t="shared" si="13"/>
        <v>0</v>
      </c>
      <c r="J95">
        <f t="shared" si="17"/>
        <v>0</v>
      </c>
      <c r="K95">
        <f t="shared" si="14"/>
        <v>0</v>
      </c>
      <c r="M95" t="str">
        <f t="shared" si="10"/>
        <v xml:space="preserve"> </v>
      </c>
      <c r="N95" t="str">
        <f t="shared" si="15"/>
        <v/>
      </c>
      <c r="O95" t="e">
        <f t="shared" si="16"/>
        <v>#N/A</v>
      </c>
    </row>
    <row r="96" spans="1:15" ht="30" customHeight="1" x14ac:dyDescent="0.4">
      <c r="A96" s="11"/>
      <c r="B96" s="12">
        <v>91</v>
      </c>
      <c r="C96" s="88"/>
      <c r="D96" s="93"/>
      <c r="E96" s="93"/>
      <c r="F96" s="90"/>
      <c r="G96" s="17" t="str">
        <f t="shared" si="11"/>
        <v xml:space="preserve"> </v>
      </c>
      <c r="H96" s="18" t="str">
        <f t="shared" si="12"/>
        <v/>
      </c>
      <c r="I96">
        <f t="shared" si="13"/>
        <v>0</v>
      </c>
      <c r="J96">
        <f t="shared" si="17"/>
        <v>0</v>
      </c>
      <c r="K96">
        <f t="shared" si="14"/>
        <v>0</v>
      </c>
      <c r="M96" t="str">
        <f t="shared" si="10"/>
        <v xml:space="preserve"> </v>
      </c>
      <c r="N96" t="str">
        <f t="shared" si="15"/>
        <v/>
      </c>
      <c r="O96" t="e">
        <f t="shared" si="16"/>
        <v>#N/A</v>
      </c>
    </row>
    <row r="97" spans="1:15" ht="30" customHeight="1" x14ac:dyDescent="0.4">
      <c r="A97" s="11"/>
      <c r="B97" s="12">
        <v>92</v>
      </c>
      <c r="C97" s="88"/>
      <c r="D97" s="93"/>
      <c r="E97" s="93"/>
      <c r="F97" s="90"/>
      <c r="G97" s="17" t="str">
        <f t="shared" si="11"/>
        <v xml:space="preserve"> </v>
      </c>
      <c r="H97" s="18" t="str">
        <f t="shared" si="12"/>
        <v/>
      </c>
      <c r="I97">
        <f t="shared" si="13"/>
        <v>0</v>
      </c>
      <c r="J97">
        <f t="shared" si="17"/>
        <v>0</v>
      </c>
      <c r="K97">
        <f t="shared" si="14"/>
        <v>0</v>
      </c>
      <c r="M97" t="str">
        <f t="shared" si="10"/>
        <v xml:space="preserve"> </v>
      </c>
      <c r="N97" t="str">
        <f t="shared" si="15"/>
        <v/>
      </c>
      <c r="O97" t="e">
        <f t="shared" si="16"/>
        <v>#N/A</v>
      </c>
    </row>
    <row r="98" spans="1:15" ht="30" customHeight="1" x14ac:dyDescent="0.4">
      <c r="A98" s="11"/>
      <c r="B98" s="12">
        <v>93</v>
      </c>
      <c r="C98" s="88"/>
      <c r="D98" s="93"/>
      <c r="E98" s="93"/>
      <c r="F98" s="90"/>
      <c r="G98" s="17" t="str">
        <f t="shared" si="11"/>
        <v xml:space="preserve"> </v>
      </c>
      <c r="H98" s="18" t="str">
        <f t="shared" si="12"/>
        <v/>
      </c>
      <c r="I98">
        <f t="shared" si="13"/>
        <v>0</v>
      </c>
      <c r="J98">
        <f t="shared" si="17"/>
        <v>0</v>
      </c>
      <c r="K98">
        <f t="shared" si="14"/>
        <v>0</v>
      </c>
      <c r="M98" t="str">
        <f t="shared" si="10"/>
        <v xml:space="preserve"> </v>
      </c>
      <c r="N98" t="str">
        <f t="shared" si="15"/>
        <v/>
      </c>
      <c r="O98" t="e">
        <f t="shared" si="16"/>
        <v>#N/A</v>
      </c>
    </row>
    <row r="99" spans="1:15" ht="30" customHeight="1" x14ac:dyDescent="0.4">
      <c r="A99" s="11"/>
      <c r="B99" s="12">
        <v>94</v>
      </c>
      <c r="C99" s="88"/>
      <c r="D99" s="93"/>
      <c r="E99" s="93"/>
      <c r="F99" s="90"/>
      <c r="G99" s="17" t="str">
        <f t="shared" si="11"/>
        <v xml:space="preserve"> </v>
      </c>
      <c r="H99" s="18" t="str">
        <f t="shared" si="12"/>
        <v/>
      </c>
      <c r="I99">
        <f t="shared" si="13"/>
        <v>0</v>
      </c>
      <c r="J99">
        <f t="shared" si="17"/>
        <v>0</v>
      </c>
      <c r="K99">
        <f t="shared" si="14"/>
        <v>0</v>
      </c>
      <c r="M99" t="str">
        <f t="shared" si="10"/>
        <v xml:space="preserve"> </v>
      </c>
      <c r="N99" t="str">
        <f t="shared" si="15"/>
        <v/>
      </c>
      <c r="O99" t="e">
        <f t="shared" si="16"/>
        <v>#N/A</v>
      </c>
    </row>
    <row r="100" spans="1:15" ht="30" customHeight="1" x14ac:dyDescent="0.4">
      <c r="A100" s="11"/>
      <c r="B100" s="12">
        <v>95</v>
      </c>
      <c r="C100" s="88"/>
      <c r="D100" s="93"/>
      <c r="E100" s="93"/>
      <c r="F100" s="90"/>
      <c r="G100" s="17" t="str">
        <f t="shared" si="11"/>
        <v xml:space="preserve"> </v>
      </c>
      <c r="H100" s="18" t="str">
        <f t="shared" si="12"/>
        <v/>
      </c>
      <c r="I100">
        <f t="shared" si="13"/>
        <v>0</v>
      </c>
      <c r="J100">
        <f t="shared" si="17"/>
        <v>0</v>
      </c>
      <c r="K100">
        <f t="shared" si="14"/>
        <v>0</v>
      </c>
      <c r="M100" t="str">
        <f t="shared" si="10"/>
        <v xml:space="preserve"> </v>
      </c>
      <c r="N100" t="str">
        <f t="shared" si="15"/>
        <v/>
      </c>
      <c r="O100" t="e">
        <f t="shared" si="16"/>
        <v>#N/A</v>
      </c>
    </row>
    <row r="101" spans="1:15" ht="30" customHeight="1" x14ac:dyDescent="0.4">
      <c r="A101" s="11"/>
      <c r="B101" s="12">
        <v>96</v>
      </c>
      <c r="C101" s="88"/>
      <c r="D101" s="93"/>
      <c r="E101" s="93"/>
      <c r="F101" s="90"/>
      <c r="G101" s="17" t="str">
        <f t="shared" si="11"/>
        <v xml:space="preserve"> </v>
      </c>
      <c r="H101" s="18" t="str">
        <f t="shared" si="12"/>
        <v/>
      </c>
      <c r="I101">
        <f t="shared" si="13"/>
        <v>0</v>
      </c>
      <c r="J101">
        <f t="shared" si="17"/>
        <v>0</v>
      </c>
      <c r="K101">
        <f t="shared" si="14"/>
        <v>0</v>
      </c>
      <c r="M101" t="str">
        <f t="shared" si="10"/>
        <v xml:space="preserve"> </v>
      </c>
      <c r="N101" t="str">
        <f t="shared" si="15"/>
        <v/>
      </c>
      <c r="O101" t="e">
        <f t="shared" si="16"/>
        <v>#N/A</v>
      </c>
    </row>
    <row r="102" spans="1:15" ht="30" customHeight="1" x14ac:dyDescent="0.4">
      <c r="A102" s="11"/>
      <c r="B102" s="12">
        <v>97</v>
      </c>
      <c r="C102" s="88"/>
      <c r="D102" s="93"/>
      <c r="E102" s="93"/>
      <c r="F102" s="90"/>
      <c r="G102" s="17" t="str">
        <f t="shared" si="11"/>
        <v xml:space="preserve"> </v>
      </c>
      <c r="H102" s="18" t="str">
        <f t="shared" si="12"/>
        <v/>
      </c>
      <c r="I102">
        <f t="shared" si="13"/>
        <v>0</v>
      </c>
      <c r="J102">
        <f t="shared" si="17"/>
        <v>0</v>
      </c>
      <c r="K102">
        <f t="shared" si="14"/>
        <v>0</v>
      </c>
      <c r="M102" t="str">
        <f t="shared" si="10"/>
        <v xml:space="preserve"> </v>
      </c>
      <c r="N102" t="str">
        <f t="shared" si="15"/>
        <v/>
      </c>
      <c r="O102" t="e">
        <f t="shared" si="16"/>
        <v>#N/A</v>
      </c>
    </row>
    <row r="103" spans="1:15" ht="30" customHeight="1" x14ac:dyDescent="0.4">
      <c r="A103" s="11"/>
      <c r="B103" s="12">
        <v>98</v>
      </c>
      <c r="C103" s="88"/>
      <c r="D103" s="93"/>
      <c r="E103" s="93"/>
      <c r="F103" s="90"/>
      <c r="G103" s="17" t="str">
        <f t="shared" si="11"/>
        <v xml:space="preserve"> </v>
      </c>
      <c r="H103" s="18" t="str">
        <f t="shared" si="12"/>
        <v/>
      </c>
      <c r="I103">
        <f t="shared" si="13"/>
        <v>0</v>
      </c>
      <c r="J103">
        <f t="shared" si="17"/>
        <v>0</v>
      </c>
      <c r="K103">
        <f t="shared" si="14"/>
        <v>0</v>
      </c>
      <c r="M103" t="str">
        <f t="shared" si="10"/>
        <v xml:space="preserve"> </v>
      </c>
      <c r="N103" t="str">
        <f t="shared" si="15"/>
        <v/>
      </c>
      <c r="O103" t="e">
        <f t="shared" si="16"/>
        <v>#N/A</v>
      </c>
    </row>
    <row r="104" spans="1:15" ht="30" customHeight="1" x14ac:dyDescent="0.4">
      <c r="A104" s="11"/>
      <c r="B104" s="12">
        <v>99</v>
      </c>
      <c r="C104" s="88"/>
      <c r="D104" s="93"/>
      <c r="E104" s="93"/>
      <c r="F104" s="90"/>
      <c r="G104" s="17" t="str">
        <f t="shared" si="11"/>
        <v xml:space="preserve"> </v>
      </c>
      <c r="H104" s="18" t="str">
        <f t="shared" si="12"/>
        <v/>
      </c>
      <c r="I104">
        <f t="shared" si="13"/>
        <v>0</v>
      </c>
      <c r="J104">
        <f t="shared" si="17"/>
        <v>0</v>
      </c>
      <c r="K104">
        <f t="shared" si="14"/>
        <v>0</v>
      </c>
      <c r="M104" t="str">
        <f t="shared" si="10"/>
        <v xml:space="preserve"> </v>
      </c>
      <c r="N104" t="str">
        <f t="shared" si="15"/>
        <v/>
      </c>
      <c r="O104" t="e">
        <f t="shared" si="16"/>
        <v>#N/A</v>
      </c>
    </row>
    <row r="105" spans="1:15" ht="30" customHeight="1" x14ac:dyDescent="0.4">
      <c r="A105" s="11"/>
      <c r="B105" s="12">
        <v>100</v>
      </c>
      <c r="C105" s="88"/>
      <c r="D105" s="93"/>
      <c r="E105" s="93"/>
      <c r="F105" s="90"/>
      <c r="G105" s="17" t="str">
        <f t="shared" si="11"/>
        <v xml:space="preserve"> </v>
      </c>
      <c r="H105" s="18" t="str">
        <f t="shared" si="12"/>
        <v/>
      </c>
      <c r="I105">
        <f t="shared" si="13"/>
        <v>0</v>
      </c>
      <c r="J105">
        <f t="shared" si="17"/>
        <v>0</v>
      </c>
      <c r="K105">
        <f t="shared" si="14"/>
        <v>0</v>
      </c>
      <c r="M105" t="str">
        <f t="shared" si="10"/>
        <v xml:space="preserve"> </v>
      </c>
      <c r="N105" t="str">
        <f t="shared" si="15"/>
        <v/>
      </c>
      <c r="O105" t="e">
        <f t="shared" si="16"/>
        <v>#N/A</v>
      </c>
    </row>
    <row r="106" spans="1:15" ht="30" customHeight="1" x14ac:dyDescent="0.4">
      <c r="A106" s="11"/>
      <c r="B106" s="12">
        <v>101</v>
      </c>
      <c r="C106" s="88"/>
      <c r="D106" s="93"/>
      <c r="E106" s="93"/>
      <c r="F106" s="90"/>
      <c r="G106" s="17" t="str">
        <f t="shared" si="11"/>
        <v xml:space="preserve"> </v>
      </c>
      <c r="H106" s="18" t="str">
        <f t="shared" si="12"/>
        <v/>
      </c>
      <c r="I106">
        <f t="shared" si="13"/>
        <v>0</v>
      </c>
      <c r="J106">
        <f t="shared" si="17"/>
        <v>0</v>
      </c>
      <c r="K106">
        <f t="shared" si="14"/>
        <v>0</v>
      </c>
      <c r="M106" t="str">
        <f t="shared" si="10"/>
        <v xml:space="preserve"> </v>
      </c>
      <c r="N106" t="str">
        <f t="shared" si="15"/>
        <v/>
      </c>
      <c r="O106" t="e">
        <f t="shared" si="16"/>
        <v>#N/A</v>
      </c>
    </row>
    <row r="107" spans="1:15" ht="30" customHeight="1" x14ac:dyDescent="0.4">
      <c r="A107" s="11"/>
      <c r="B107" s="12">
        <v>102</v>
      </c>
      <c r="C107" s="88"/>
      <c r="D107" s="93"/>
      <c r="E107" s="93"/>
      <c r="F107" s="90"/>
      <c r="G107" s="17" t="str">
        <f t="shared" si="11"/>
        <v xml:space="preserve"> </v>
      </c>
      <c r="H107" s="18" t="str">
        <f t="shared" si="12"/>
        <v/>
      </c>
      <c r="I107">
        <f t="shared" si="13"/>
        <v>0</v>
      </c>
      <c r="J107">
        <f t="shared" si="17"/>
        <v>0</v>
      </c>
      <c r="K107">
        <f t="shared" si="14"/>
        <v>0</v>
      </c>
      <c r="M107" t="str">
        <f t="shared" si="10"/>
        <v xml:space="preserve"> </v>
      </c>
      <c r="N107" t="str">
        <f t="shared" si="15"/>
        <v/>
      </c>
      <c r="O107" t="e">
        <f t="shared" si="16"/>
        <v>#N/A</v>
      </c>
    </row>
    <row r="108" spans="1:15" ht="30" customHeight="1" x14ac:dyDescent="0.4">
      <c r="A108" s="11"/>
      <c r="B108" s="12">
        <v>103</v>
      </c>
      <c r="C108" s="88"/>
      <c r="D108" s="93"/>
      <c r="E108" s="93"/>
      <c r="F108" s="90"/>
      <c r="G108" s="17" t="str">
        <f t="shared" si="11"/>
        <v xml:space="preserve"> </v>
      </c>
      <c r="H108" s="18" t="str">
        <f t="shared" si="12"/>
        <v/>
      </c>
      <c r="I108">
        <f t="shared" si="13"/>
        <v>0</v>
      </c>
      <c r="J108">
        <f t="shared" si="17"/>
        <v>0</v>
      </c>
      <c r="K108">
        <f t="shared" si="14"/>
        <v>0</v>
      </c>
      <c r="M108" t="str">
        <f t="shared" si="10"/>
        <v xml:space="preserve"> </v>
      </c>
      <c r="N108" t="str">
        <f t="shared" si="15"/>
        <v/>
      </c>
      <c r="O108" t="e">
        <f t="shared" si="16"/>
        <v>#N/A</v>
      </c>
    </row>
    <row r="109" spans="1:15" ht="30" customHeight="1" x14ac:dyDescent="0.4">
      <c r="A109" s="11"/>
      <c r="B109" s="12">
        <v>104</v>
      </c>
      <c r="C109" s="88"/>
      <c r="D109" s="93"/>
      <c r="E109" s="93"/>
      <c r="F109" s="90"/>
      <c r="G109" s="17" t="str">
        <f t="shared" si="11"/>
        <v xml:space="preserve"> </v>
      </c>
      <c r="H109" s="18" t="str">
        <f t="shared" si="12"/>
        <v/>
      </c>
      <c r="I109">
        <f t="shared" si="13"/>
        <v>0</v>
      </c>
      <c r="J109">
        <f t="shared" si="17"/>
        <v>0</v>
      </c>
      <c r="K109">
        <f t="shared" si="14"/>
        <v>0</v>
      </c>
      <c r="M109" t="str">
        <f t="shared" si="10"/>
        <v xml:space="preserve"> </v>
      </c>
      <c r="N109" t="str">
        <f t="shared" si="15"/>
        <v/>
      </c>
      <c r="O109" t="e">
        <f t="shared" si="16"/>
        <v>#N/A</v>
      </c>
    </row>
    <row r="110" spans="1:15" ht="30" customHeight="1" x14ac:dyDescent="0.4">
      <c r="A110" s="11"/>
      <c r="B110" s="12">
        <v>105</v>
      </c>
      <c r="C110" s="88"/>
      <c r="D110" s="93"/>
      <c r="E110" s="93"/>
      <c r="F110" s="90"/>
      <c r="G110" s="17" t="str">
        <f t="shared" si="11"/>
        <v xml:space="preserve"> </v>
      </c>
      <c r="H110" s="18" t="str">
        <f t="shared" si="12"/>
        <v/>
      </c>
      <c r="I110">
        <f t="shared" si="13"/>
        <v>0</v>
      </c>
      <c r="J110">
        <f t="shared" si="17"/>
        <v>0</v>
      </c>
      <c r="K110">
        <f t="shared" si="14"/>
        <v>0</v>
      </c>
      <c r="M110" t="str">
        <f t="shared" si="10"/>
        <v xml:space="preserve"> </v>
      </c>
      <c r="N110" t="str">
        <f t="shared" si="15"/>
        <v/>
      </c>
      <c r="O110" t="e">
        <f t="shared" si="16"/>
        <v>#N/A</v>
      </c>
    </row>
    <row r="111" spans="1:15" ht="30" customHeight="1" x14ac:dyDescent="0.4">
      <c r="A111" s="11"/>
      <c r="B111" s="12">
        <v>106</v>
      </c>
      <c r="C111" s="88"/>
      <c r="D111" s="93"/>
      <c r="E111" s="93"/>
      <c r="F111" s="90"/>
      <c r="G111" s="17" t="str">
        <f t="shared" si="11"/>
        <v xml:space="preserve"> </v>
      </c>
      <c r="H111" s="18" t="str">
        <f t="shared" si="12"/>
        <v/>
      </c>
      <c r="I111">
        <f t="shared" si="13"/>
        <v>0</v>
      </c>
      <c r="J111">
        <f t="shared" si="17"/>
        <v>0</v>
      </c>
      <c r="K111">
        <f t="shared" si="14"/>
        <v>0</v>
      </c>
      <c r="M111" t="str">
        <f t="shared" si="10"/>
        <v xml:space="preserve"> </v>
      </c>
      <c r="N111" t="str">
        <f t="shared" si="15"/>
        <v/>
      </c>
      <c r="O111" t="e">
        <f t="shared" si="16"/>
        <v>#N/A</v>
      </c>
    </row>
    <row r="112" spans="1:15" ht="30" customHeight="1" x14ac:dyDescent="0.4">
      <c r="A112" s="11"/>
      <c r="B112" s="12">
        <v>107</v>
      </c>
      <c r="C112" s="88"/>
      <c r="D112" s="93"/>
      <c r="E112" s="93"/>
      <c r="F112" s="90"/>
      <c r="G112" s="17" t="str">
        <f t="shared" si="11"/>
        <v xml:space="preserve"> </v>
      </c>
      <c r="H112" s="18" t="str">
        <f t="shared" si="12"/>
        <v/>
      </c>
      <c r="I112">
        <f t="shared" si="13"/>
        <v>0</v>
      </c>
      <c r="J112">
        <f t="shared" si="17"/>
        <v>0</v>
      </c>
      <c r="K112">
        <f t="shared" si="14"/>
        <v>0</v>
      </c>
      <c r="M112" t="str">
        <f t="shared" si="10"/>
        <v xml:space="preserve"> </v>
      </c>
      <c r="N112" t="str">
        <f t="shared" si="15"/>
        <v/>
      </c>
      <c r="O112" t="e">
        <f t="shared" si="16"/>
        <v>#N/A</v>
      </c>
    </row>
    <row r="113" spans="1:15" ht="30" customHeight="1" x14ac:dyDescent="0.4">
      <c r="A113" s="11"/>
      <c r="B113" s="12">
        <v>108</v>
      </c>
      <c r="C113" s="88"/>
      <c r="D113" s="93"/>
      <c r="E113" s="93"/>
      <c r="F113" s="90"/>
      <c r="G113" s="17" t="str">
        <f t="shared" si="11"/>
        <v xml:space="preserve"> </v>
      </c>
      <c r="H113" s="18" t="str">
        <f t="shared" si="12"/>
        <v/>
      </c>
      <c r="I113">
        <f t="shared" si="13"/>
        <v>0</v>
      </c>
      <c r="J113">
        <f t="shared" si="17"/>
        <v>0</v>
      </c>
      <c r="K113">
        <f t="shared" si="14"/>
        <v>0</v>
      </c>
      <c r="M113" t="str">
        <f t="shared" si="10"/>
        <v xml:space="preserve"> </v>
      </c>
      <c r="N113" t="str">
        <f t="shared" si="15"/>
        <v/>
      </c>
      <c r="O113" t="e">
        <f t="shared" si="16"/>
        <v>#N/A</v>
      </c>
    </row>
    <row r="114" spans="1:15" ht="30" customHeight="1" x14ac:dyDescent="0.4">
      <c r="A114" s="11"/>
      <c r="B114" s="12">
        <v>109</v>
      </c>
      <c r="C114" s="88"/>
      <c r="D114" s="93"/>
      <c r="E114" s="93"/>
      <c r="F114" s="90"/>
      <c r="G114" s="17" t="str">
        <f t="shared" si="11"/>
        <v xml:space="preserve"> </v>
      </c>
      <c r="H114" s="18" t="str">
        <f t="shared" si="12"/>
        <v/>
      </c>
      <c r="I114">
        <f t="shared" si="13"/>
        <v>0</v>
      </c>
      <c r="J114">
        <f t="shared" si="17"/>
        <v>0</v>
      </c>
      <c r="K114">
        <f t="shared" si="14"/>
        <v>0</v>
      </c>
      <c r="M114" t="str">
        <f t="shared" si="10"/>
        <v xml:space="preserve"> </v>
      </c>
      <c r="N114" t="str">
        <f t="shared" si="15"/>
        <v/>
      </c>
      <c r="O114" t="e">
        <f t="shared" si="16"/>
        <v>#N/A</v>
      </c>
    </row>
    <row r="115" spans="1:15" ht="30" customHeight="1" x14ac:dyDescent="0.4">
      <c r="A115" s="11"/>
      <c r="B115" s="12">
        <v>110</v>
      </c>
      <c r="C115" s="88"/>
      <c r="D115" s="93"/>
      <c r="E115" s="93"/>
      <c r="F115" s="90"/>
      <c r="G115" s="17" t="str">
        <f t="shared" si="11"/>
        <v xml:space="preserve"> </v>
      </c>
      <c r="H115" s="18" t="str">
        <f t="shared" si="12"/>
        <v/>
      </c>
      <c r="I115">
        <f t="shared" si="13"/>
        <v>0</v>
      </c>
      <c r="J115">
        <f t="shared" si="17"/>
        <v>0</v>
      </c>
      <c r="K115">
        <f t="shared" si="14"/>
        <v>0</v>
      </c>
      <c r="M115" t="str">
        <f t="shared" si="10"/>
        <v xml:space="preserve"> </v>
      </c>
      <c r="N115" t="str">
        <f t="shared" si="15"/>
        <v/>
      </c>
      <c r="O115" t="e">
        <f t="shared" si="16"/>
        <v>#N/A</v>
      </c>
    </row>
    <row r="116" spans="1:15" ht="30" customHeight="1" x14ac:dyDescent="0.4">
      <c r="A116" s="11"/>
      <c r="B116" s="12">
        <v>111</v>
      </c>
      <c r="C116" s="88"/>
      <c r="D116" s="93"/>
      <c r="E116" s="93"/>
      <c r="F116" s="90"/>
      <c r="G116" s="17" t="str">
        <f t="shared" si="11"/>
        <v xml:space="preserve"> </v>
      </c>
      <c r="H116" s="18" t="str">
        <f t="shared" si="12"/>
        <v/>
      </c>
      <c r="I116">
        <f t="shared" si="13"/>
        <v>0</v>
      </c>
      <c r="J116">
        <f t="shared" si="17"/>
        <v>0</v>
      </c>
      <c r="K116">
        <f t="shared" si="14"/>
        <v>0</v>
      </c>
      <c r="M116" t="str">
        <f t="shared" si="10"/>
        <v xml:space="preserve"> </v>
      </c>
      <c r="N116" t="str">
        <f t="shared" si="15"/>
        <v/>
      </c>
      <c r="O116" t="e">
        <f t="shared" si="16"/>
        <v>#N/A</v>
      </c>
    </row>
    <row r="117" spans="1:15" ht="30" customHeight="1" x14ac:dyDescent="0.4">
      <c r="A117" s="11"/>
      <c r="B117" s="12">
        <v>112</v>
      </c>
      <c r="C117" s="88"/>
      <c r="D117" s="93"/>
      <c r="E117" s="93"/>
      <c r="F117" s="90"/>
      <c r="G117" s="17" t="str">
        <f t="shared" si="11"/>
        <v xml:space="preserve"> </v>
      </c>
      <c r="H117" s="18" t="str">
        <f t="shared" si="12"/>
        <v/>
      </c>
      <c r="I117">
        <f t="shared" si="13"/>
        <v>0</v>
      </c>
      <c r="J117">
        <f t="shared" si="17"/>
        <v>0</v>
      </c>
      <c r="K117">
        <f t="shared" si="14"/>
        <v>0</v>
      </c>
      <c r="M117" t="str">
        <f t="shared" si="10"/>
        <v xml:space="preserve"> </v>
      </c>
      <c r="N117" t="str">
        <f t="shared" si="15"/>
        <v/>
      </c>
      <c r="O117" t="e">
        <f t="shared" si="16"/>
        <v>#N/A</v>
      </c>
    </row>
    <row r="118" spans="1:15" ht="30" customHeight="1" x14ac:dyDescent="0.4">
      <c r="A118" s="11"/>
      <c r="B118" s="12">
        <v>113</v>
      </c>
      <c r="C118" s="88"/>
      <c r="D118" s="93"/>
      <c r="E118" s="93"/>
      <c r="F118" s="90"/>
      <c r="G118" s="17" t="str">
        <f t="shared" si="11"/>
        <v xml:space="preserve"> </v>
      </c>
      <c r="H118" s="18" t="str">
        <f t="shared" si="12"/>
        <v/>
      </c>
      <c r="I118">
        <f t="shared" si="13"/>
        <v>0</v>
      </c>
      <c r="J118">
        <f t="shared" si="17"/>
        <v>0</v>
      </c>
      <c r="K118">
        <f t="shared" si="14"/>
        <v>0</v>
      </c>
      <c r="M118" t="str">
        <f t="shared" si="10"/>
        <v xml:space="preserve"> </v>
      </c>
      <c r="N118" t="str">
        <f t="shared" si="15"/>
        <v/>
      </c>
      <c r="O118" t="e">
        <f t="shared" si="16"/>
        <v>#N/A</v>
      </c>
    </row>
    <row r="119" spans="1:15" ht="30" customHeight="1" x14ac:dyDescent="0.4">
      <c r="A119" s="11"/>
      <c r="B119" s="12">
        <v>114</v>
      </c>
      <c r="C119" s="88"/>
      <c r="D119" s="93"/>
      <c r="E119" s="93"/>
      <c r="F119" s="90"/>
      <c r="G119" s="17" t="str">
        <f t="shared" si="11"/>
        <v xml:space="preserve"> </v>
      </c>
      <c r="H119" s="18" t="str">
        <f t="shared" si="12"/>
        <v/>
      </c>
      <c r="I119">
        <f t="shared" si="13"/>
        <v>0</v>
      </c>
      <c r="J119">
        <f t="shared" si="17"/>
        <v>0</v>
      </c>
      <c r="K119">
        <f t="shared" si="14"/>
        <v>0</v>
      </c>
      <c r="M119" t="str">
        <f t="shared" si="10"/>
        <v xml:space="preserve"> </v>
      </c>
      <c r="N119" t="str">
        <f t="shared" si="15"/>
        <v/>
      </c>
      <c r="O119" t="e">
        <f t="shared" si="16"/>
        <v>#N/A</v>
      </c>
    </row>
    <row r="120" spans="1:15" ht="30" customHeight="1" x14ac:dyDescent="0.4">
      <c r="A120" s="11"/>
      <c r="B120" s="12">
        <v>115</v>
      </c>
      <c r="C120" s="88"/>
      <c r="D120" s="93"/>
      <c r="E120" s="93"/>
      <c r="F120" s="90"/>
      <c r="G120" s="17" t="str">
        <f t="shared" si="11"/>
        <v xml:space="preserve"> </v>
      </c>
      <c r="H120" s="18" t="str">
        <f t="shared" si="12"/>
        <v/>
      </c>
      <c r="I120">
        <f t="shared" si="13"/>
        <v>0</v>
      </c>
      <c r="J120">
        <f t="shared" si="17"/>
        <v>0</v>
      </c>
      <c r="K120">
        <f t="shared" si="14"/>
        <v>0</v>
      </c>
      <c r="M120" t="str">
        <f t="shared" si="10"/>
        <v xml:space="preserve"> </v>
      </c>
      <c r="N120" t="str">
        <f t="shared" si="15"/>
        <v/>
      </c>
      <c r="O120" t="e">
        <f t="shared" si="16"/>
        <v>#N/A</v>
      </c>
    </row>
    <row r="121" spans="1:15" ht="30" customHeight="1" x14ac:dyDescent="0.4">
      <c r="A121" s="11"/>
      <c r="B121" s="12">
        <v>116</v>
      </c>
      <c r="C121" s="88"/>
      <c r="D121" s="93"/>
      <c r="E121" s="93"/>
      <c r="F121" s="90"/>
      <c r="G121" s="17" t="str">
        <f t="shared" si="11"/>
        <v xml:space="preserve"> </v>
      </c>
      <c r="H121" s="18" t="str">
        <f t="shared" si="12"/>
        <v/>
      </c>
      <c r="I121">
        <f t="shared" si="13"/>
        <v>0</v>
      </c>
      <c r="J121">
        <f t="shared" si="17"/>
        <v>0</v>
      </c>
      <c r="K121">
        <f t="shared" si="14"/>
        <v>0</v>
      </c>
      <c r="M121" t="str">
        <f t="shared" si="10"/>
        <v xml:space="preserve"> </v>
      </c>
      <c r="N121" t="str">
        <f t="shared" si="15"/>
        <v/>
      </c>
      <c r="O121" t="e">
        <f t="shared" si="16"/>
        <v>#N/A</v>
      </c>
    </row>
    <row r="122" spans="1:15" ht="30" customHeight="1" x14ac:dyDescent="0.4">
      <c r="A122" s="11"/>
      <c r="B122" s="12">
        <v>117</v>
      </c>
      <c r="C122" s="88"/>
      <c r="D122" s="93"/>
      <c r="E122" s="93"/>
      <c r="F122" s="90"/>
      <c r="G122" s="17" t="str">
        <f t="shared" si="11"/>
        <v xml:space="preserve"> </v>
      </c>
      <c r="H122" s="18" t="str">
        <f t="shared" si="12"/>
        <v/>
      </c>
      <c r="I122">
        <f t="shared" si="13"/>
        <v>0</v>
      </c>
      <c r="J122">
        <f t="shared" si="17"/>
        <v>0</v>
      </c>
      <c r="K122">
        <f t="shared" si="14"/>
        <v>0</v>
      </c>
      <c r="M122" t="str">
        <f t="shared" si="10"/>
        <v xml:space="preserve"> </v>
      </c>
      <c r="N122" t="str">
        <f t="shared" si="15"/>
        <v/>
      </c>
      <c r="O122" t="e">
        <f t="shared" si="16"/>
        <v>#N/A</v>
      </c>
    </row>
    <row r="123" spans="1:15" ht="30" customHeight="1" x14ac:dyDescent="0.4">
      <c r="A123" s="11"/>
      <c r="B123" s="12">
        <v>118</v>
      </c>
      <c r="C123" s="88"/>
      <c r="D123" s="93"/>
      <c r="E123" s="93"/>
      <c r="F123" s="90"/>
      <c r="G123" s="17" t="str">
        <f t="shared" si="11"/>
        <v xml:space="preserve"> </v>
      </c>
      <c r="H123" s="18" t="str">
        <f t="shared" si="12"/>
        <v/>
      </c>
      <c r="I123">
        <f t="shared" si="13"/>
        <v>0</v>
      </c>
      <c r="J123">
        <f t="shared" si="17"/>
        <v>0</v>
      </c>
      <c r="K123">
        <f t="shared" si="14"/>
        <v>0</v>
      </c>
      <c r="M123" t="str">
        <f t="shared" si="10"/>
        <v xml:space="preserve"> </v>
      </c>
      <c r="N123" t="str">
        <f t="shared" si="15"/>
        <v/>
      </c>
      <c r="O123" t="e">
        <f t="shared" si="16"/>
        <v>#N/A</v>
      </c>
    </row>
    <row r="124" spans="1:15" ht="30" customHeight="1" x14ac:dyDescent="0.4">
      <c r="A124" s="11"/>
      <c r="B124" s="12">
        <v>119</v>
      </c>
      <c r="C124" s="88"/>
      <c r="D124" s="93"/>
      <c r="E124" s="93"/>
      <c r="F124" s="90"/>
      <c r="G124" s="17" t="str">
        <f t="shared" si="11"/>
        <v xml:space="preserve"> </v>
      </c>
      <c r="H124" s="18" t="str">
        <f t="shared" si="12"/>
        <v/>
      </c>
      <c r="I124">
        <f t="shared" si="13"/>
        <v>0</v>
      </c>
      <c r="J124">
        <f t="shared" si="17"/>
        <v>0</v>
      </c>
      <c r="K124">
        <f t="shared" si="14"/>
        <v>0</v>
      </c>
      <c r="M124" t="str">
        <f t="shared" si="10"/>
        <v xml:space="preserve"> </v>
      </c>
      <c r="N124" t="str">
        <f t="shared" si="15"/>
        <v/>
      </c>
      <c r="O124" t="e">
        <f t="shared" si="16"/>
        <v>#N/A</v>
      </c>
    </row>
    <row r="125" spans="1:15" ht="30" customHeight="1" x14ac:dyDescent="0.4">
      <c r="A125" s="11"/>
      <c r="B125" s="12">
        <v>120</v>
      </c>
      <c r="C125" s="88"/>
      <c r="D125" s="93"/>
      <c r="E125" s="93"/>
      <c r="F125" s="90"/>
      <c r="G125" s="17" t="str">
        <f t="shared" si="11"/>
        <v xml:space="preserve"> </v>
      </c>
      <c r="H125" s="18" t="str">
        <f t="shared" si="12"/>
        <v/>
      </c>
      <c r="I125">
        <f t="shared" si="13"/>
        <v>0</v>
      </c>
      <c r="J125">
        <f t="shared" si="17"/>
        <v>0</v>
      </c>
      <c r="K125">
        <f t="shared" si="14"/>
        <v>0</v>
      </c>
      <c r="M125" t="str">
        <f t="shared" si="10"/>
        <v xml:space="preserve"> </v>
      </c>
      <c r="N125" t="str">
        <f t="shared" si="15"/>
        <v/>
      </c>
      <c r="O125" t="e">
        <f t="shared" si="16"/>
        <v>#N/A</v>
      </c>
    </row>
    <row r="126" spans="1:15" ht="30" customHeight="1" x14ac:dyDescent="0.4">
      <c r="A126" s="11"/>
      <c r="B126" s="12">
        <v>121</v>
      </c>
      <c r="C126" s="88"/>
      <c r="D126" s="93"/>
      <c r="E126" s="93"/>
      <c r="F126" s="90"/>
      <c r="G126" s="17" t="str">
        <f t="shared" si="11"/>
        <v xml:space="preserve"> </v>
      </c>
      <c r="H126" s="18" t="str">
        <f t="shared" si="12"/>
        <v/>
      </c>
      <c r="I126">
        <f t="shared" si="13"/>
        <v>0</v>
      </c>
      <c r="J126">
        <f t="shared" si="17"/>
        <v>0</v>
      </c>
      <c r="K126">
        <f t="shared" si="14"/>
        <v>0</v>
      </c>
      <c r="M126" t="str">
        <f t="shared" si="10"/>
        <v xml:space="preserve"> </v>
      </c>
      <c r="N126" t="str">
        <f t="shared" si="15"/>
        <v/>
      </c>
      <c r="O126" t="e">
        <f t="shared" si="16"/>
        <v>#N/A</v>
      </c>
    </row>
    <row r="127" spans="1:15" ht="30" customHeight="1" x14ac:dyDescent="0.4">
      <c r="A127" s="11"/>
      <c r="B127" s="12">
        <v>122</v>
      </c>
      <c r="C127" s="88"/>
      <c r="D127" s="93"/>
      <c r="E127" s="93"/>
      <c r="F127" s="90"/>
      <c r="G127" s="17" t="str">
        <f t="shared" si="11"/>
        <v xml:space="preserve"> </v>
      </c>
      <c r="H127" s="18" t="str">
        <f t="shared" si="12"/>
        <v/>
      </c>
      <c r="I127">
        <f t="shared" si="13"/>
        <v>0</v>
      </c>
      <c r="J127">
        <f t="shared" si="17"/>
        <v>0</v>
      </c>
      <c r="K127">
        <f t="shared" si="14"/>
        <v>0</v>
      </c>
      <c r="M127" t="str">
        <f t="shared" si="10"/>
        <v xml:space="preserve"> </v>
      </c>
      <c r="N127" t="str">
        <f t="shared" si="15"/>
        <v/>
      </c>
      <c r="O127" t="e">
        <f t="shared" si="16"/>
        <v>#N/A</v>
      </c>
    </row>
    <row r="128" spans="1:15" ht="30" customHeight="1" x14ac:dyDescent="0.4">
      <c r="A128" s="11"/>
      <c r="B128" s="12">
        <v>123</v>
      </c>
      <c r="C128" s="88"/>
      <c r="D128" s="93"/>
      <c r="E128" s="93"/>
      <c r="F128" s="90"/>
      <c r="G128" s="17" t="str">
        <f t="shared" si="11"/>
        <v xml:space="preserve"> </v>
      </c>
      <c r="H128" s="18" t="str">
        <f t="shared" si="12"/>
        <v/>
      </c>
      <c r="I128">
        <f t="shared" si="13"/>
        <v>0</v>
      </c>
      <c r="J128">
        <f t="shared" si="17"/>
        <v>0</v>
      </c>
      <c r="K128">
        <f t="shared" si="14"/>
        <v>0</v>
      </c>
      <c r="M128" t="str">
        <f t="shared" si="10"/>
        <v xml:space="preserve"> </v>
      </c>
      <c r="N128" t="str">
        <f t="shared" si="15"/>
        <v/>
      </c>
      <c r="O128" t="e">
        <f t="shared" si="16"/>
        <v>#N/A</v>
      </c>
    </row>
    <row r="129" spans="1:15" ht="30" customHeight="1" x14ac:dyDescent="0.4">
      <c r="A129" s="11"/>
      <c r="B129" s="12">
        <v>124</v>
      </c>
      <c r="C129" s="88"/>
      <c r="D129" s="93"/>
      <c r="E129" s="93"/>
      <c r="F129" s="90"/>
      <c r="G129" s="17" t="str">
        <f t="shared" si="11"/>
        <v xml:space="preserve"> </v>
      </c>
      <c r="H129" s="18" t="str">
        <f t="shared" si="12"/>
        <v/>
      </c>
      <c r="I129">
        <f t="shared" si="13"/>
        <v>0</v>
      </c>
      <c r="J129">
        <f t="shared" si="17"/>
        <v>0</v>
      </c>
      <c r="K129">
        <f t="shared" si="14"/>
        <v>0</v>
      </c>
      <c r="M129" t="str">
        <f t="shared" si="10"/>
        <v xml:space="preserve"> </v>
      </c>
      <c r="N129" t="str">
        <f t="shared" si="15"/>
        <v/>
      </c>
      <c r="O129" t="e">
        <f t="shared" si="16"/>
        <v>#N/A</v>
      </c>
    </row>
    <row r="130" spans="1:15" ht="30" customHeight="1" x14ac:dyDescent="0.4">
      <c r="A130" s="11"/>
      <c r="B130" s="12">
        <v>125</v>
      </c>
      <c r="C130" s="88"/>
      <c r="D130" s="93"/>
      <c r="E130" s="93"/>
      <c r="F130" s="90"/>
      <c r="G130" s="17" t="str">
        <f t="shared" si="11"/>
        <v xml:space="preserve"> </v>
      </c>
      <c r="H130" s="18" t="str">
        <f t="shared" si="12"/>
        <v/>
      </c>
      <c r="I130">
        <f t="shared" si="13"/>
        <v>0</v>
      </c>
      <c r="J130">
        <f t="shared" si="17"/>
        <v>0</v>
      </c>
      <c r="K130">
        <f t="shared" si="14"/>
        <v>0</v>
      </c>
      <c r="M130" t="str">
        <f t="shared" si="10"/>
        <v xml:space="preserve"> </v>
      </c>
      <c r="N130" t="str">
        <f t="shared" si="15"/>
        <v/>
      </c>
      <c r="O130" t="e">
        <f t="shared" si="16"/>
        <v>#N/A</v>
      </c>
    </row>
    <row r="131" spans="1:15" ht="30" customHeight="1" x14ac:dyDescent="0.4">
      <c r="A131" s="11"/>
      <c r="B131" s="12">
        <v>126</v>
      </c>
      <c r="C131" s="88"/>
      <c r="D131" s="93"/>
      <c r="E131" s="93"/>
      <c r="F131" s="90"/>
      <c r="G131" s="17" t="str">
        <f t="shared" si="11"/>
        <v xml:space="preserve"> </v>
      </c>
      <c r="H131" s="18" t="str">
        <f t="shared" si="12"/>
        <v/>
      </c>
      <c r="I131">
        <f t="shared" si="13"/>
        <v>0</v>
      </c>
      <c r="J131">
        <f t="shared" si="17"/>
        <v>0</v>
      </c>
      <c r="K131">
        <f t="shared" si="14"/>
        <v>0</v>
      </c>
      <c r="M131" t="str">
        <f t="shared" si="10"/>
        <v xml:space="preserve"> </v>
      </c>
      <c r="N131" t="str">
        <f t="shared" si="15"/>
        <v/>
      </c>
      <c r="O131" t="e">
        <f t="shared" si="16"/>
        <v>#N/A</v>
      </c>
    </row>
    <row r="132" spans="1:15" ht="30" customHeight="1" x14ac:dyDescent="0.4">
      <c r="A132" s="11"/>
      <c r="B132" s="12">
        <v>127</v>
      </c>
      <c r="C132" s="88"/>
      <c r="D132" s="93"/>
      <c r="E132" s="93"/>
      <c r="F132" s="90"/>
      <c r="G132" s="17" t="str">
        <f t="shared" si="11"/>
        <v xml:space="preserve"> </v>
      </c>
      <c r="H132" s="18" t="str">
        <f t="shared" si="12"/>
        <v/>
      </c>
      <c r="I132">
        <f t="shared" si="13"/>
        <v>0</v>
      </c>
      <c r="J132">
        <f t="shared" si="17"/>
        <v>0</v>
      </c>
      <c r="K132">
        <f t="shared" si="14"/>
        <v>0</v>
      </c>
      <c r="M132" t="str">
        <f t="shared" si="10"/>
        <v xml:space="preserve"> </v>
      </c>
      <c r="N132" t="str">
        <f t="shared" si="15"/>
        <v/>
      </c>
      <c r="O132" t="e">
        <f t="shared" si="16"/>
        <v>#N/A</v>
      </c>
    </row>
    <row r="133" spans="1:15" ht="30" customHeight="1" x14ac:dyDescent="0.4">
      <c r="A133" s="11"/>
      <c r="B133" s="12">
        <v>128</v>
      </c>
      <c r="C133" s="88"/>
      <c r="D133" s="93"/>
      <c r="E133" s="93"/>
      <c r="F133" s="90"/>
      <c r="G133" s="17" t="str">
        <f t="shared" si="11"/>
        <v xml:space="preserve"> </v>
      </c>
      <c r="H133" s="18" t="str">
        <f t="shared" si="12"/>
        <v/>
      </c>
      <c r="I133">
        <f t="shared" si="13"/>
        <v>0</v>
      </c>
      <c r="J133">
        <f t="shared" si="17"/>
        <v>0</v>
      </c>
      <c r="K133">
        <f t="shared" si="14"/>
        <v>0</v>
      </c>
      <c r="M133" t="str">
        <f t="shared" si="10"/>
        <v xml:space="preserve"> </v>
      </c>
      <c r="N133" t="str">
        <f t="shared" si="15"/>
        <v/>
      </c>
      <c r="O133" t="e">
        <f t="shared" si="16"/>
        <v>#N/A</v>
      </c>
    </row>
    <row r="134" spans="1:15" ht="30" customHeight="1" x14ac:dyDescent="0.4">
      <c r="A134" s="11"/>
      <c r="B134" s="12">
        <v>129</v>
      </c>
      <c r="C134" s="88"/>
      <c r="D134" s="93"/>
      <c r="E134" s="93"/>
      <c r="F134" s="90"/>
      <c r="G134" s="17" t="str">
        <f t="shared" si="11"/>
        <v xml:space="preserve"> </v>
      </c>
      <c r="H134" s="18" t="str">
        <f t="shared" si="12"/>
        <v/>
      </c>
      <c r="I134">
        <f t="shared" si="13"/>
        <v>0</v>
      </c>
      <c r="J134">
        <f t="shared" si="17"/>
        <v>0</v>
      </c>
      <c r="K134">
        <f t="shared" si="14"/>
        <v>0</v>
      </c>
      <c r="M134" t="str">
        <f t="shared" ref="M134:M197" si="18">VLOOKUP(K134,P$23:Q$25,2)</f>
        <v xml:space="preserve"> </v>
      </c>
      <c r="N134" t="str">
        <f t="shared" si="15"/>
        <v/>
      </c>
      <c r="O134" t="e">
        <f t="shared" si="16"/>
        <v>#N/A</v>
      </c>
    </row>
    <row r="135" spans="1:15" ht="30" customHeight="1" x14ac:dyDescent="0.4">
      <c r="A135" s="11"/>
      <c r="B135" s="12">
        <v>130</v>
      </c>
      <c r="C135" s="88"/>
      <c r="D135" s="93"/>
      <c r="E135" s="93"/>
      <c r="F135" s="90"/>
      <c r="G135" s="17" t="str">
        <f t="shared" ref="G135:G198" si="19">M135</f>
        <v xml:space="preserve"> </v>
      </c>
      <c r="H135" s="18" t="str">
        <f t="shared" ref="H135:H198" si="20">N135</f>
        <v/>
      </c>
      <c r="I135">
        <f t="shared" ref="I135:I198" si="21">IF(F135="",0,IF(AND(F135&gt;=1,F135&lt;=$Q$4),1,0))</f>
        <v>0</v>
      </c>
      <c r="J135">
        <f t="shared" si="17"/>
        <v>0</v>
      </c>
      <c r="K135">
        <f t="shared" ref="K135:K198" si="22">SUM(I135:J135)</f>
        <v>0</v>
      </c>
      <c r="M135" t="str">
        <f t="shared" si="18"/>
        <v xml:space="preserve"> </v>
      </c>
      <c r="N135" t="str">
        <f t="shared" ref="N135:N198" si="23">IF(K135=2,O135,"")</f>
        <v/>
      </c>
      <c r="O135" t="e">
        <f t="shared" ref="O135:O198" si="24">VLOOKUP(F135,$Q$6:$U$17,$Q$2)</f>
        <v>#N/A</v>
      </c>
    </row>
    <row r="136" spans="1:15" ht="30" customHeight="1" x14ac:dyDescent="0.4">
      <c r="A136" s="11"/>
      <c r="B136" s="12">
        <v>131</v>
      </c>
      <c r="C136" s="88"/>
      <c r="D136" s="93"/>
      <c r="E136" s="93"/>
      <c r="F136" s="90"/>
      <c r="G136" s="17" t="str">
        <f t="shared" si="19"/>
        <v xml:space="preserve"> </v>
      </c>
      <c r="H136" s="18" t="str">
        <f t="shared" si="20"/>
        <v/>
      </c>
      <c r="I136">
        <f t="shared" si="21"/>
        <v>0</v>
      </c>
      <c r="J136">
        <f t="shared" si="17"/>
        <v>0</v>
      </c>
      <c r="K136">
        <f t="shared" si="22"/>
        <v>0</v>
      </c>
      <c r="M136" t="str">
        <f t="shared" si="18"/>
        <v xml:space="preserve"> </v>
      </c>
      <c r="N136" t="str">
        <f t="shared" si="23"/>
        <v/>
      </c>
      <c r="O136" t="e">
        <f t="shared" si="24"/>
        <v>#N/A</v>
      </c>
    </row>
    <row r="137" spans="1:15" ht="30" customHeight="1" x14ac:dyDescent="0.4">
      <c r="A137" s="11"/>
      <c r="B137" s="12">
        <v>132</v>
      </c>
      <c r="C137" s="88"/>
      <c r="D137" s="93"/>
      <c r="E137" s="93"/>
      <c r="F137" s="90"/>
      <c r="G137" s="17" t="str">
        <f t="shared" si="19"/>
        <v xml:space="preserve"> </v>
      </c>
      <c r="H137" s="18" t="str">
        <f t="shared" si="20"/>
        <v/>
      </c>
      <c r="I137">
        <f t="shared" si="21"/>
        <v>0</v>
      </c>
      <c r="J137">
        <f t="shared" ref="J137:J200" si="25">IF(C137="",0, IF(C137=" ",0,1))</f>
        <v>0</v>
      </c>
      <c r="K137">
        <f t="shared" si="22"/>
        <v>0</v>
      </c>
      <c r="M137" t="str">
        <f t="shared" si="18"/>
        <v xml:space="preserve"> </v>
      </c>
      <c r="N137" t="str">
        <f t="shared" si="23"/>
        <v/>
      </c>
      <c r="O137" t="e">
        <f t="shared" si="24"/>
        <v>#N/A</v>
      </c>
    </row>
    <row r="138" spans="1:15" ht="30" customHeight="1" x14ac:dyDescent="0.4">
      <c r="A138" s="11"/>
      <c r="B138" s="12">
        <v>133</v>
      </c>
      <c r="C138" s="88"/>
      <c r="D138" s="93"/>
      <c r="E138" s="93"/>
      <c r="F138" s="90"/>
      <c r="G138" s="17" t="str">
        <f t="shared" si="19"/>
        <v xml:space="preserve"> </v>
      </c>
      <c r="H138" s="18" t="str">
        <f t="shared" si="20"/>
        <v/>
      </c>
      <c r="I138">
        <f t="shared" si="21"/>
        <v>0</v>
      </c>
      <c r="J138">
        <f t="shared" si="25"/>
        <v>0</v>
      </c>
      <c r="K138">
        <f t="shared" si="22"/>
        <v>0</v>
      </c>
      <c r="M138" t="str">
        <f t="shared" si="18"/>
        <v xml:space="preserve"> </v>
      </c>
      <c r="N138" t="str">
        <f t="shared" si="23"/>
        <v/>
      </c>
      <c r="O138" t="e">
        <f t="shared" si="24"/>
        <v>#N/A</v>
      </c>
    </row>
    <row r="139" spans="1:15" ht="30" customHeight="1" x14ac:dyDescent="0.4">
      <c r="A139" s="11"/>
      <c r="B139" s="12">
        <v>134</v>
      </c>
      <c r="C139" s="88"/>
      <c r="D139" s="93"/>
      <c r="E139" s="93"/>
      <c r="F139" s="90"/>
      <c r="G139" s="17" t="str">
        <f t="shared" si="19"/>
        <v xml:space="preserve"> </v>
      </c>
      <c r="H139" s="18" t="str">
        <f t="shared" si="20"/>
        <v/>
      </c>
      <c r="I139">
        <f t="shared" si="21"/>
        <v>0</v>
      </c>
      <c r="J139">
        <f t="shared" si="25"/>
        <v>0</v>
      </c>
      <c r="K139">
        <f t="shared" si="22"/>
        <v>0</v>
      </c>
      <c r="M139" t="str">
        <f t="shared" si="18"/>
        <v xml:space="preserve"> </v>
      </c>
      <c r="N139" t="str">
        <f t="shared" si="23"/>
        <v/>
      </c>
      <c r="O139" t="e">
        <f t="shared" si="24"/>
        <v>#N/A</v>
      </c>
    </row>
    <row r="140" spans="1:15" ht="30" customHeight="1" x14ac:dyDescent="0.4">
      <c r="A140" s="11"/>
      <c r="B140" s="12">
        <v>135</v>
      </c>
      <c r="C140" s="88"/>
      <c r="D140" s="93"/>
      <c r="E140" s="93"/>
      <c r="F140" s="90"/>
      <c r="G140" s="17" t="str">
        <f t="shared" si="19"/>
        <v xml:space="preserve"> </v>
      </c>
      <c r="H140" s="18" t="str">
        <f t="shared" si="20"/>
        <v/>
      </c>
      <c r="I140">
        <f t="shared" si="21"/>
        <v>0</v>
      </c>
      <c r="J140">
        <f t="shared" si="25"/>
        <v>0</v>
      </c>
      <c r="K140">
        <f t="shared" si="22"/>
        <v>0</v>
      </c>
      <c r="M140" t="str">
        <f t="shared" si="18"/>
        <v xml:space="preserve"> </v>
      </c>
      <c r="N140" t="str">
        <f t="shared" si="23"/>
        <v/>
      </c>
      <c r="O140" t="e">
        <f t="shared" si="24"/>
        <v>#N/A</v>
      </c>
    </row>
    <row r="141" spans="1:15" ht="30" customHeight="1" x14ac:dyDescent="0.4">
      <c r="A141" s="11"/>
      <c r="B141" s="12">
        <v>136</v>
      </c>
      <c r="C141" s="88"/>
      <c r="D141" s="93"/>
      <c r="E141" s="93"/>
      <c r="F141" s="90"/>
      <c r="G141" s="17" t="str">
        <f t="shared" si="19"/>
        <v xml:space="preserve"> </v>
      </c>
      <c r="H141" s="18" t="str">
        <f t="shared" si="20"/>
        <v/>
      </c>
      <c r="I141">
        <f t="shared" si="21"/>
        <v>0</v>
      </c>
      <c r="J141">
        <f t="shared" si="25"/>
        <v>0</v>
      </c>
      <c r="K141">
        <f t="shared" si="22"/>
        <v>0</v>
      </c>
      <c r="M141" t="str">
        <f t="shared" si="18"/>
        <v xml:space="preserve"> </v>
      </c>
      <c r="N141" t="str">
        <f t="shared" si="23"/>
        <v/>
      </c>
      <c r="O141" t="e">
        <f t="shared" si="24"/>
        <v>#N/A</v>
      </c>
    </row>
    <row r="142" spans="1:15" ht="30" customHeight="1" x14ac:dyDescent="0.4">
      <c r="A142" s="11"/>
      <c r="B142" s="12">
        <v>137</v>
      </c>
      <c r="C142" s="88"/>
      <c r="D142" s="93"/>
      <c r="E142" s="93"/>
      <c r="F142" s="90"/>
      <c r="G142" s="17" t="str">
        <f t="shared" si="19"/>
        <v xml:space="preserve"> </v>
      </c>
      <c r="H142" s="18" t="str">
        <f t="shared" si="20"/>
        <v/>
      </c>
      <c r="I142">
        <f t="shared" si="21"/>
        <v>0</v>
      </c>
      <c r="J142">
        <f t="shared" si="25"/>
        <v>0</v>
      </c>
      <c r="K142">
        <f t="shared" si="22"/>
        <v>0</v>
      </c>
      <c r="M142" t="str">
        <f t="shared" si="18"/>
        <v xml:space="preserve"> </v>
      </c>
      <c r="N142" t="str">
        <f t="shared" si="23"/>
        <v/>
      </c>
      <c r="O142" t="e">
        <f t="shared" si="24"/>
        <v>#N/A</v>
      </c>
    </row>
    <row r="143" spans="1:15" ht="30" customHeight="1" x14ac:dyDescent="0.4">
      <c r="A143" s="11"/>
      <c r="B143" s="12">
        <v>138</v>
      </c>
      <c r="C143" s="88"/>
      <c r="D143" s="93"/>
      <c r="E143" s="93"/>
      <c r="F143" s="90"/>
      <c r="G143" s="17" t="str">
        <f t="shared" si="19"/>
        <v xml:space="preserve"> </v>
      </c>
      <c r="H143" s="18" t="str">
        <f t="shared" si="20"/>
        <v/>
      </c>
      <c r="I143">
        <f t="shared" si="21"/>
        <v>0</v>
      </c>
      <c r="J143">
        <f t="shared" si="25"/>
        <v>0</v>
      </c>
      <c r="K143">
        <f t="shared" si="22"/>
        <v>0</v>
      </c>
      <c r="M143" t="str">
        <f t="shared" si="18"/>
        <v xml:space="preserve"> </v>
      </c>
      <c r="N143" t="str">
        <f t="shared" si="23"/>
        <v/>
      </c>
      <c r="O143" t="e">
        <f t="shared" si="24"/>
        <v>#N/A</v>
      </c>
    </row>
    <row r="144" spans="1:15" ht="30" customHeight="1" x14ac:dyDescent="0.4">
      <c r="A144" s="11"/>
      <c r="B144" s="12">
        <v>139</v>
      </c>
      <c r="C144" s="88"/>
      <c r="D144" s="93"/>
      <c r="E144" s="93"/>
      <c r="F144" s="90"/>
      <c r="G144" s="17" t="str">
        <f t="shared" si="19"/>
        <v xml:space="preserve"> </v>
      </c>
      <c r="H144" s="18" t="str">
        <f t="shared" si="20"/>
        <v/>
      </c>
      <c r="I144">
        <f t="shared" si="21"/>
        <v>0</v>
      </c>
      <c r="J144">
        <f t="shared" si="25"/>
        <v>0</v>
      </c>
      <c r="K144">
        <f t="shared" si="22"/>
        <v>0</v>
      </c>
      <c r="M144" t="str">
        <f t="shared" si="18"/>
        <v xml:space="preserve"> </v>
      </c>
      <c r="N144" t="str">
        <f t="shared" si="23"/>
        <v/>
      </c>
      <c r="O144" t="e">
        <f t="shared" si="24"/>
        <v>#N/A</v>
      </c>
    </row>
    <row r="145" spans="1:15" ht="30" customHeight="1" x14ac:dyDescent="0.4">
      <c r="A145" s="11"/>
      <c r="B145" s="12">
        <v>140</v>
      </c>
      <c r="C145" s="88"/>
      <c r="D145" s="93"/>
      <c r="E145" s="93"/>
      <c r="F145" s="90"/>
      <c r="G145" s="17" t="str">
        <f t="shared" si="19"/>
        <v xml:space="preserve"> </v>
      </c>
      <c r="H145" s="18" t="str">
        <f t="shared" si="20"/>
        <v/>
      </c>
      <c r="I145">
        <f t="shared" si="21"/>
        <v>0</v>
      </c>
      <c r="J145">
        <f t="shared" si="25"/>
        <v>0</v>
      </c>
      <c r="K145">
        <f t="shared" si="22"/>
        <v>0</v>
      </c>
      <c r="M145" t="str">
        <f t="shared" si="18"/>
        <v xml:space="preserve"> </v>
      </c>
      <c r="N145" t="str">
        <f t="shared" si="23"/>
        <v/>
      </c>
      <c r="O145" t="e">
        <f t="shared" si="24"/>
        <v>#N/A</v>
      </c>
    </row>
    <row r="146" spans="1:15" ht="30" customHeight="1" x14ac:dyDescent="0.4">
      <c r="A146" s="11"/>
      <c r="B146" s="12">
        <v>141</v>
      </c>
      <c r="C146" s="88"/>
      <c r="D146" s="93"/>
      <c r="E146" s="93"/>
      <c r="F146" s="90"/>
      <c r="G146" s="17" t="str">
        <f t="shared" si="19"/>
        <v xml:space="preserve"> </v>
      </c>
      <c r="H146" s="18" t="str">
        <f t="shared" si="20"/>
        <v/>
      </c>
      <c r="I146">
        <f t="shared" si="21"/>
        <v>0</v>
      </c>
      <c r="J146">
        <f t="shared" si="25"/>
        <v>0</v>
      </c>
      <c r="K146">
        <f t="shared" si="22"/>
        <v>0</v>
      </c>
      <c r="M146" t="str">
        <f t="shared" si="18"/>
        <v xml:space="preserve"> </v>
      </c>
      <c r="N146" t="str">
        <f t="shared" si="23"/>
        <v/>
      </c>
      <c r="O146" t="e">
        <f t="shared" si="24"/>
        <v>#N/A</v>
      </c>
    </row>
    <row r="147" spans="1:15" ht="30" customHeight="1" x14ac:dyDescent="0.4">
      <c r="A147" s="11"/>
      <c r="B147" s="12">
        <v>142</v>
      </c>
      <c r="C147" s="88"/>
      <c r="D147" s="93"/>
      <c r="E147" s="93"/>
      <c r="F147" s="90"/>
      <c r="G147" s="17" t="str">
        <f t="shared" si="19"/>
        <v xml:space="preserve"> </v>
      </c>
      <c r="H147" s="18" t="str">
        <f t="shared" si="20"/>
        <v/>
      </c>
      <c r="I147">
        <f t="shared" si="21"/>
        <v>0</v>
      </c>
      <c r="J147">
        <f t="shared" si="25"/>
        <v>0</v>
      </c>
      <c r="K147">
        <f t="shared" si="22"/>
        <v>0</v>
      </c>
      <c r="M147" t="str">
        <f t="shared" si="18"/>
        <v xml:space="preserve"> </v>
      </c>
      <c r="N147" t="str">
        <f t="shared" si="23"/>
        <v/>
      </c>
      <c r="O147" t="e">
        <f t="shared" si="24"/>
        <v>#N/A</v>
      </c>
    </row>
    <row r="148" spans="1:15" ht="30" customHeight="1" x14ac:dyDescent="0.4">
      <c r="A148" s="11"/>
      <c r="B148" s="12">
        <v>143</v>
      </c>
      <c r="C148" s="88"/>
      <c r="D148" s="93"/>
      <c r="E148" s="93"/>
      <c r="F148" s="90"/>
      <c r="G148" s="17" t="str">
        <f t="shared" si="19"/>
        <v xml:space="preserve"> </v>
      </c>
      <c r="H148" s="18" t="str">
        <f t="shared" si="20"/>
        <v/>
      </c>
      <c r="I148">
        <f t="shared" si="21"/>
        <v>0</v>
      </c>
      <c r="J148">
        <f t="shared" si="25"/>
        <v>0</v>
      </c>
      <c r="K148">
        <f t="shared" si="22"/>
        <v>0</v>
      </c>
      <c r="M148" t="str">
        <f t="shared" si="18"/>
        <v xml:space="preserve"> </v>
      </c>
      <c r="N148" t="str">
        <f t="shared" si="23"/>
        <v/>
      </c>
      <c r="O148" t="e">
        <f t="shared" si="24"/>
        <v>#N/A</v>
      </c>
    </row>
    <row r="149" spans="1:15" ht="30" customHeight="1" x14ac:dyDescent="0.4">
      <c r="A149" s="11"/>
      <c r="B149" s="12">
        <v>144</v>
      </c>
      <c r="C149" s="88"/>
      <c r="D149" s="93"/>
      <c r="E149" s="93"/>
      <c r="F149" s="90"/>
      <c r="G149" s="17" t="str">
        <f t="shared" si="19"/>
        <v xml:space="preserve"> </v>
      </c>
      <c r="H149" s="18" t="str">
        <f t="shared" si="20"/>
        <v/>
      </c>
      <c r="I149">
        <f t="shared" si="21"/>
        <v>0</v>
      </c>
      <c r="J149">
        <f t="shared" si="25"/>
        <v>0</v>
      </c>
      <c r="K149">
        <f t="shared" si="22"/>
        <v>0</v>
      </c>
      <c r="M149" t="str">
        <f t="shared" si="18"/>
        <v xml:space="preserve"> </v>
      </c>
      <c r="N149" t="str">
        <f t="shared" si="23"/>
        <v/>
      </c>
      <c r="O149" t="e">
        <f t="shared" si="24"/>
        <v>#N/A</v>
      </c>
    </row>
    <row r="150" spans="1:15" ht="30" customHeight="1" x14ac:dyDescent="0.4">
      <c r="A150" s="11"/>
      <c r="B150" s="12">
        <v>145</v>
      </c>
      <c r="C150" s="88"/>
      <c r="D150" s="93"/>
      <c r="E150" s="93"/>
      <c r="F150" s="90"/>
      <c r="G150" s="17" t="str">
        <f t="shared" si="19"/>
        <v xml:space="preserve"> </v>
      </c>
      <c r="H150" s="18" t="str">
        <f t="shared" si="20"/>
        <v/>
      </c>
      <c r="I150">
        <f t="shared" si="21"/>
        <v>0</v>
      </c>
      <c r="J150">
        <f t="shared" si="25"/>
        <v>0</v>
      </c>
      <c r="K150">
        <f t="shared" si="22"/>
        <v>0</v>
      </c>
      <c r="M150" t="str">
        <f t="shared" si="18"/>
        <v xml:space="preserve"> </v>
      </c>
      <c r="N150" t="str">
        <f t="shared" si="23"/>
        <v/>
      </c>
      <c r="O150" t="e">
        <f t="shared" si="24"/>
        <v>#N/A</v>
      </c>
    </row>
    <row r="151" spans="1:15" ht="30" customHeight="1" x14ac:dyDescent="0.4">
      <c r="A151" s="11"/>
      <c r="B151" s="12">
        <v>146</v>
      </c>
      <c r="C151" s="88"/>
      <c r="D151" s="93"/>
      <c r="E151" s="93"/>
      <c r="F151" s="90"/>
      <c r="G151" s="17" t="str">
        <f t="shared" si="19"/>
        <v xml:space="preserve"> </v>
      </c>
      <c r="H151" s="18" t="str">
        <f t="shared" si="20"/>
        <v/>
      </c>
      <c r="I151">
        <f t="shared" si="21"/>
        <v>0</v>
      </c>
      <c r="J151">
        <f t="shared" si="25"/>
        <v>0</v>
      </c>
      <c r="K151">
        <f t="shared" si="22"/>
        <v>0</v>
      </c>
      <c r="M151" t="str">
        <f t="shared" si="18"/>
        <v xml:space="preserve"> </v>
      </c>
      <c r="N151" t="str">
        <f t="shared" si="23"/>
        <v/>
      </c>
      <c r="O151" t="e">
        <f t="shared" si="24"/>
        <v>#N/A</v>
      </c>
    </row>
    <row r="152" spans="1:15" ht="30" customHeight="1" x14ac:dyDescent="0.4">
      <c r="A152" s="11"/>
      <c r="B152" s="12">
        <v>147</v>
      </c>
      <c r="C152" s="88"/>
      <c r="D152" s="93"/>
      <c r="E152" s="93"/>
      <c r="F152" s="90"/>
      <c r="G152" s="17" t="str">
        <f t="shared" si="19"/>
        <v xml:space="preserve"> </v>
      </c>
      <c r="H152" s="18" t="str">
        <f t="shared" si="20"/>
        <v/>
      </c>
      <c r="I152">
        <f t="shared" si="21"/>
        <v>0</v>
      </c>
      <c r="J152">
        <f t="shared" si="25"/>
        <v>0</v>
      </c>
      <c r="K152">
        <f t="shared" si="22"/>
        <v>0</v>
      </c>
      <c r="M152" t="str">
        <f t="shared" si="18"/>
        <v xml:space="preserve"> </v>
      </c>
      <c r="N152" t="str">
        <f t="shared" si="23"/>
        <v/>
      </c>
      <c r="O152" t="e">
        <f t="shared" si="24"/>
        <v>#N/A</v>
      </c>
    </row>
    <row r="153" spans="1:15" ht="30" customHeight="1" x14ac:dyDescent="0.4">
      <c r="A153" s="11"/>
      <c r="B153" s="12">
        <v>148</v>
      </c>
      <c r="C153" s="88"/>
      <c r="D153" s="93"/>
      <c r="E153" s="93"/>
      <c r="F153" s="90"/>
      <c r="G153" s="17" t="str">
        <f t="shared" si="19"/>
        <v xml:space="preserve"> </v>
      </c>
      <c r="H153" s="18" t="str">
        <f t="shared" si="20"/>
        <v/>
      </c>
      <c r="I153">
        <f t="shared" si="21"/>
        <v>0</v>
      </c>
      <c r="J153">
        <f t="shared" si="25"/>
        <v>0</v>
      </c>
      <c r="K153">
        <f t="shared" si="22"/>
        <v>0</v>
      </c>
      <c r="M153" t="str">
        <f t="shared" si="18"/>
        <v xml:space="preserve"> </v>
      </c>
      <c r="N153" t="str">
        <f t="shared" si="23"/>
        <v/>
      </c>
      <c r="O153" t="e">
        <f t="shared" si="24"/>
        <v>#N/A</v>
      </c>
    </row>
    <row r="154" spans="1:15" ht="30" customHeight="1" x14ac:dyDescent="0.4">
      <c r="A154" s="11"/>
      <c r="B154" s="12">
        <v>149</v>
      </c>
      <c r="C154" s="88"/>
      <c r="D154" s="93"/>
      <c r="E154" s="93"/>
      <c r="F154" s="90"/>
      <c r="G154" s="17" t="str">
        <f t="shared" si="19"/>
        <v xml:space="preserve"> </v>
      </c>
      <c r="H154" s="18" t="str">
        <f t="shared" si="20"/>
        <v/>
      </c>
      <c r="I154">
        <f t="shared" si="21"/>
        <v>0</v>
      </c>
      <c r="J154">
        <f t="shared" si="25"/>
        <v>0</v>
      </c>
      <c r="K154">
        <f t="shared" si="22"/>
        <v>0</v>
      </c>
      <c r="M154" t="str">
        <f t="shared" si="18"/>
        <v xml:space="preserve"> </v>
      </c>
      <c r="N154" t="str">
        <f t="shared" si="23"/>
        <v/>
      </c>
      <c r="O154" t="e">
        <f t="shared" si="24"/>
        <v>#N/A</v>
      </c>
    </row>
    <row r="155" spans="1:15" ht="30" customHeight="1" x14ac:dyDescent="0.4">
      <c r="A155" s="11"/>
      <c r="B155" s="12">
        <v>150</v>
      </c>
      <c r="C155" s="88"/>
      <c r="D155" s="93"/>
      <c r="E155" s="93"/>
      <c r="F155" s="90"/>
      <c r="G155" s="17" t="str">
        <f t="shared" si="19"/>
        <v xml:space="preserve"> </v>
      </c>
      <c r="H155" s="18" t="str">
        <f t="shared" si="20"/>
        <v/>
      </c>
      <c r="I155">
        <f t="shared" si="21"/>
        <v>0</v>
      </c>
      <c r="J155">
        <f t="shared" si="25"/>
        <v>0</v>
      </c>
      <c r="K155">
        <f t="shared" si="22"/>
        <v>0</v>
      </c>
      <c r="M155" t="str">
        <f t="shared" si="18"/>
        <v xml:space="preserve"> </v>
      </c>
      <c r="N155" t="str">
        <f t="shared" si="23"/>
        <v/>
      </c>
      <c r="O155" t="e">
        <f t="shared" si="24"/>
        <v>#N/A</v>
      </c>
    </row>
    <row r="156" spans="1:15" ht="30" customHeight="1" x14ac:dyDescent="0.4">
      <c r="A156" s="11"/>
      <c r="B156" s="12">
        <v>151</v>
      </c>
      <c r="C156" s="88"/>
      <c r="D156" s="93"/>
      <c r="E156" s="93"/>
      <c r="F156" s="90"/>
      <c r="G156" s="17" t="str">
        <f t="shared" si="19"/>
        <v xml:space="preserve"> </v>
      </c>
      <c r="H156" s="18" t="str">
        <f t="shared" si="20"/>
        <v/>
      </c>
      <c r="I156">
        <f t="shared" si="21"/>
        <v>0</v>
      </c>
      <c r="J156">
        <f t="shared" si="25"/>
        <v>0</v>
      </c>
      <c r="K156">
        <f t="shared" si="22"/>
        <v>0</v>
      </c>
      <c r="M156" t="str">
        <f t="shared" si="18"/>
        <v xml:space="preserve"> </v>
      </c>
      <c r="N156" t="str">
        <f t="shared" si="23"/>
        <v/>
      </c>
      <c r="O156" t="e">
        <f t="shared" si="24"/>
        <v>#N/A</v>
      </c>
    </row>
    <row r="157" spans="1:15" ht="30" customHeight="1" x14ac:dyDescent="0.4">
      <c r="A157" s="11"/>
      <c r="B157" s="12">
        <v>152</v>
      </c>
      <c r="C157" s="88"/>
      <c r="D157" s="93"/>
      <c r="E157" s="93"/>
      <c r="F157" s="90"/>
      <c r="G157" s="17" t="str">
        <f t="shared" si="19"/>
        <v xml:space="preserve"> </v>
      </c>
      <c r="H157" s="18" t="str">
        <f t="shared" si="20"/>
        <v/>
      </c>
      <c r="I157">
        <f t="shared" si="21"/>
        <v>0</v>
      </c>
      <c r="J157">
        <f t="shared" si="25"/>
        <v>0</v>
      </c>
      <c r="K157">
        <f t="shared" si="22"/>
        <v>0</v>
      </c>
      <c r="M157" t="str">
        <f t="shared" si="18"/>
        <v xml:space="preserve"> </v>
      </c>
      <c r="N157" t="str">
        <f t="shared" si="23"/>
        <v/>
      </c>
      <c r="O157" t="e">
        <f t="shared" si="24"/>
        <v>#N/A</v>
      </c>
    </row>
    <row r="158" spans="1:15" ht="30" customHeight="1" x14ac:dyDescent="0.4">
      <c r="A158" s="11"/>
      <c r="B158" s="12">
        <v>153</v>
      </c>
      <c r="C158" s="88"/>
      <c r="D158" s="93"/>
      <c r="E158" s="93"/>
      <c r="F158" s="90"/>
      <c r="G158" s="17" t="str">
        <f t="shared" si="19"/>
        <v xml:space="preserve"> </v>
      </c>
      <c r="H158" s="18" t="str">
        <f t="shared" si="20"/>
        <v/>
      </c>
      <c r="I158">
        <f t="shared" si="21"/>
        <v>0</v>
      </c>
      <c r="J158">
        <f t="shared" si="25"/>
        <v>0</v>
      </c>
      <c r="K158">
        <f t="shared" si="22"/>
        <v>0</v>
      </c>
      <c r="M158" t="str">
        <f t="shared" si="18"/>
        <v xml:space="preserve"> </v>
      </c>
      <c r="N158" t="str">
        <f t="shared" si="23"/>
        <v/>
      </c>
      <c r="O158" t="e">
        <f t="shared" si="24"/>
        <v>#N/A</v>
      </c>
    </row>
    <row r="159" spans="1:15" ht="30" customHeight="1" x14ac:dyDescent="0.4">
      <c r="A159" s="11"/>
      <c r="B159" s="12">
        <v>154</v>
      </c>
      <c r="C159" s="88"/>
      <c r="D159" s="93"/>
      <c r="E159" s="93"/>
      <c r="F159" s="90"/>
      <c r="G159" s="17" t="str">
        <f t="shared" si="19"/>
        <v xml:space="preserve"> </v>
      </c>
      <c r="H159" s="18" t="str">
        <f t="shared" si="20"/>
        <v/>
      </c>
      <c r="I159">
        <f t="shared" si="21"/>
        <v>0</v>
      </c>
      <c r="J159">
        <f t="shared" si="25"/>
        <v>0</v>
      </c>
      <c r="K159">
        <f t="shared" si="22"/>
        <v>0</v>
      </c>
      <c r="M159" t="str">
        <f t="shared" si="18"/>
        <v xml:space="preserve"> </v>
      </c>
      <c r="N159" t="str">
        <f t="shared" si="23"/>
        <v/>
      </c>
      <c r="O159" t="e">
        <f t="shared" si="24"/>
        <v>#N/A</v>
      </c>
    </row>
    <row r="160" spans="1:15" ht="30" customHeight="1" x14ac:dyDescent="0.4">
      <c r="A160" s="11"/>
      <c r="B160" s="12">
        <v>155</v>
      </c>
      <c r="C160" s="88"/>
      <c r="D160" s="93"/>
      <c r="E160" s="93"/>
      <c r="F160" s="90"/>
      <c r="G160" s="17" t="str">
        <f t="shared" si="19"/>
        <v xml:space="preserve"> </v>
      </c>
      <c r="H160" s="18" t="str">
        <f t="shared" si="20"/>
        <v/>
      </c>
      <c r="I160">
        <f t="shared" si="21"/>
        <v>0</v>
      </c>
      <c r="J160">
        <f t="shared" si="25"/>
        <v>0</v>
      </c>
      <c r="K160">
        <f t="shared" si="22"/>
        <v>0</v>
      </c>
      <c r="M160" t="str">
        <f t="shared" si="18"/>
        <v xml:space="preserve"> </v>
      </c>
      <c r="N160" t="str">
        <f t="shared" si="23"/>
        <v/>
      </c>
      <c r="O160" t="e">
        <f t="shared" si="24"/>
        <v>#N/A</v>
      </c>
    </row>
    <row r="161" spans="1:15" ht="30" customHeight="1" x14ac:dyDescent="0.4">
      <c r="A161" s="11"/>
      <c r="B161" s="12">
        <v>156</v>
      </c>
      <c r="C161" s="88"/>
      <c r="D161" s="93"/>
      <c r="E161" s="93"/>
      <c r="F161" s="90"/>
      <c r="G161" s="17" t="str">
        <f t="shared" si="19"/>
        <v xml:space="preserve"> </v>
      </c>
      <c r="H161" s="18" t="str">
        <f t="shared" si="20"/>
        <v/>
      </c>
      <c r="I161">
        <f t="shared" si="21"/>
        <v>0</v>
      </c>
      <c r="J161">
        <f t="shared" si="25"/>
        <v>0</v>
      </c>
      <c r="K161">
        <f t="shared" si="22"/>
        <v>0</v>
      </c>
      <c r="M161" t="str">
        <f t="shared" si="18"/>
        <v xml:space="preserve"> </v>
      </c>
      <c r="N161" t="str">
        <f t="shared" si="23"/>
        <v/>
      </c>
      <c r="O161" t="e">
        <f t="shared" si="24"/>
        <v>#N/A</v>
      </c>
    </row>
    <row r="162" spans="1:15" ht="30" customHeight="1" x14ac:dyDescent="0.4">
      <c r="A162" s="11"/>
      <c r="B162" s="12">
        <v>157</v>
      </c>
      <c r="C162" s="88"/>
      <c r="D162" s="93"/>
      <c r="E162" s="93"/>
      <c r="F162" s="90"/>
      <c r="G162" s="17" t="str">
        <f t="shared" si="19"/>
        <v xml:space="preserve"> </v>
      </c>
      <c r="H162" s="18" t="str">
        <f t="shared" si="20"/>
        <v/>
      </c>
      <c r="I162">
        <f t="shared" si="21"/>
        <v>0</v>
      </c>
      <c r="J162">
        <f t="shared" si="25"/>
        <v>0</v>
      </c>
      <c r="K162">
        <f t="shared" si="22"/>
        <v>0</v>
      </c>
      <c r="M162" t="str">
        <f t="shared" si="18"/>
        <v xml:space="preserve"> </v>
      </c>
      <c r="N162" t="str">
        <f t="shared" si="23"/>
        <v/>
      </c>
      <c r="O162" t="e">
        <f t="shared" si="24"/>
        <v>#N/A</v>
      </c>
    </row>
    <row r="163" spans="1:15" ht="30" customHeight="1" x14ac:dyDescent="0.4">
      <c r="A163" s="11"/>
      <c r="B163" s="12">
        <v>158</v>
      </c>
      <c r="C163" s="88"/>
      <c r="D163" s="93"/>
      <c r="E163" s="93"/>
      <c r="F163" s="90"/>
      <c r="G163" s="17" t="str">
        <f t="shared" si="19"/>
        <v xml:space="preserve"> </v>
      </c>
      <c r="H163" s="18" t="str">
        <f t="shared" si="20"/>
        <v/>
      </c>
      <c r="I163">
        <f t="shared" si="21"/>
        <v>0</v>
      </c>
      <c r="J163">
        <f t="shared" si="25"/>
        <v>0</v>
      </c>
      <c r="K163">
        <f t="shared" si="22"/>
        <v>0</v>
      </c>
      <c r="M163" t="str">
        <f t="shared" si="18"/>
        <v xml:space="preserve"> </v>
      </c>
      <c r="N163" t="str">
        <f t="shared" si="23"/>
        <v/>
      </c>
      <c r="O163" t="e">
        <f t="shared" si="24"/>
        <v>#N/A</v>
      </c>
    </row>
    <row r="164" spans="1:15" ht="30" customHeight="1" x14ac:dyDescent="0.4">
      <c r="A164" s="11"/>
      <c r="B164" s="12">
        <v>159</v>
      </c>
      <c r="C164" s="88"/>
      <c r="D164" s="93"/>
      <c r="E164" s="93"/>
      <c r="F164" s="90"/>
      <c r="G164" s="17" t="str">
        <f t="shared" si="19"/>
        <v xml:space="preserve"> </v>
      </c>
      <c r="H164" s="18" t="str">
        <f t="shared" si="20"/>
        <v/>
      </c>
      <c r="I164">
        <f t="shared" si="21"/>
        <v>0</v>
      </c>
      <c r="J164">
        <f t="shared" si="25"/>
        <v>0</v>
      </c>
      <c r="K164">
        <f t="shared" si="22"/>
        <v>0</v>
      </c>
      <c r="M164" t="str">
        <f t="shared" si="18"/>
        <v xml:space="preserve"> </v>
      </c>
      <c r="N164" t="str">
        <f t="shared" si="23"/>
        <v/>
      </c>
      <c r="O164" t="e">
        <f t="shared" si="24"/>
        <v>#N/A</v>
      </c>
    </row>
    <row r="165" spans="1:15" ht="30" customHeight="1" x14ac:dyDescent="0.4">
      <c r="A165" s="11"/>
      <c r="B165" s="12">
        <v>160</v>
      </c>
      <c r="C165" s="88"/>
      <c r="D165" s="93"/>
      <c r="E165" s="93"/>
      <c r="F165" s="90"/>
      <c r="G165" s="17" t="str">
        <f t="shared" si="19"/>
        <v xml:space="preserve"> </v>
      </c>
      <c r="H165" s="18" t="str">
        <f t="shared" si="20"/>
        <v/>
      </c>
      <c r="I165">
        <f t="shared" si="21"/>
        <v>0</v>
      </c>
      <c r="J165">
        <f t="shared" si="25"/>
        <v>0</v>
      </c>
      <c r="K165">
        <f t="shared" si="22"/>
        <v>0</v>
      </c>
      <c r="M165" t="str">
        <f t="shared" si="18"/>
        <v xml:space="preserve"> </v>
      </c>
      <c r="N165" t="str">
        <f t="shared" si="23"/>
        <v/>
      </c>
      <c r="O165" t="e">
        <f t="shared" si="24"/>
        <v>#N/A</v>
      </c>
    </row>
    <row r="166" spans="1:15" ht="30" customHeight="1" x14ac:dyDescent="0.4">
      <c r="A166" s="11"/>
      <c r="B166" s="12">
        <v>161</v>
      </c>
      <c r="C166" s="88"/>
      <c r="D166" s="93"/>
      <c r="E166" s="93"/>
      <c r="F166" s="90"/>
      <c r="G166" s="17" t="str">
        <f t="shared" si="19"/>
        <v xml:space="preserve"> </v>
      </c>
      <c r="H166" s="18" t="str">
        <f t="shared" si="20"/>
        <v/>
      </c>
      <c r="I166">
        <f t="shared" si="21"/>
        <v>0</v>
      </c>
      <c r="J166">
        <f t="shared" si="25"/>
        <v>0</v>
      </c>
      <c r="K166">
        <f t="shared" si="22"/>
        <v>0</v>
      </c>
      <c r="M166" t="str">
        <f t="shared" si="18"/>
        <v xml:space="preserve"> </v>
      </c>
      <c r="N166" t="str">
        <f t="shared" si="23"/>
        <v/>
      </c>
      <c r="O166" t="e">
        <f t="shared" si="24"/>
        <v>#N/A</v>
      </c>
    </row>
    <row r="167" spans="1:15" ht="30" customHeight="1" x14ac:dyDescent="0.4">
      <c r="A167" s="11"/>
      <c r="B167" s="12">
        <v>162</v>
      </c>
      <c r="C167" s="88"/>
      <c r="D167" s="93"/>
      <c r="E167" s="93"/>
      <c r="F167" s="90"/>
      <c r="G167" s="17" t="str">
        <f t="shared" si="19"/>
        <v xml:space="preserve"> </v>
      </c>
      <c r="H167" s="18" t="str">
        <f t="shared" si="20"/>
        <v/>
      </c>
      <c r="I167">
        <f t="shared" si="21"/>
        <v>0</v>
      </c>
      <c r="J167">
        <f t="shared" si="25"/>
        <v>0</v>
      </c>
      <c r="K167">
        <f t="shared" si="22"/>
        <v>0</v>
      </c>
      <c r="M167" t="str">
        <f t="shared" si="18"/>
        <v xml:space="preserve"> </v>
      </c>
      <c r="N167" t="str">
        <f t="shared" si="23"/>
        <v/>
      </c>
      <c r="O167" t="e">
        <f t="shared" si="24"/>
        <v>#N/A</v>
      </c>
    </row>
    <row r="168" spans="1:15" ht="30" customHeight="1" x14ac:dyDescent="0.4">
      <c r="A168" s="11"/>
      <c r="B168" s="12">
        <v>163</v>
      </c>
      <c r="C168" s="88"/>
      <c r="D168" s="93"/>
      <c r="E168" s="93"/>
      <c r="F168" s="90"/>
      <c r="G168" s="17" t="str">
        <f t="shared" si="19"/>
        <v xml:space="preserve"> </v>
      </c>
      <c r="H168" s="18" t="str">
        <f t="shared" si="20"/>
        <v/>
      </c>
      <c r="I168">
        <f t="shared" si="21"/>
        <v>0</v>
      </c>
      <c r="J168">
        <f t="shared" si="25"/>
        <v>0</v>
      </c>
      <c r="K168">
        <f t="shared" si="22"/>
        <v>0</v>
      </c>
      <c r="M168" t="str">
        <f t="shared" si="18"/>
        <v xml:space="preserve"> </v>
      </c>
      <c r="N168" t="str">
        <f t="shared" si="23"/>
        <v/>
      </c>
      <c r="O168" t="e">
        <f t="shared" si="24"/>
        <v>#N/A</v>
      </c>
    </row>
    <row r="169" spans="1:15" ht="30" customHeight="1" x14ac:dyDescent="0.4">
      <c r="A169" s="11"/>
      <c r="B169" s="12">
        <v>164</v>
      </c>
      <c r="C169" s="88"/>
      <c r="D169" s="93"/>
      <c r="E169" s="93"/>
      <c r="F169" s="90"/>
      <c r="G169" s="17" t="str">
        <f t="shared" si="19"/>
        <v xml:space="preserve"> </v>
      </c>
      <c r="H169" s="18" t="str">
        <f t="shared" si="20"/>
        <v/>
      </c>
      <c r="I169">
        <f t="shared" si="21"/>
        <v>0</v>
      </c>
      <c r="J169">
        <f t="shared" si="25"/>
        <v>0</v>
      </c>
      <c r="K169">
        <f t="shared" si="22"/>
        <v>0</v>
      </c>
      <c r="M169" t="str">
        <f t="shared" si="18"/>
        <v xml:space="preserve"> </v>
      </c>
      <c r="N169" t="str">
        <f t="shared" si="23"/>
        <v/>
      </c>
      <c r="O169" t="e">
        <f t="shared" si="24"/>
        <v>#N/A</v>
      </c>
    </row>
    <row r="170" spans="1:15" ht="30" customHeight="1" x14ac:dyDescent="0.4">
      <c r="A170" s="11"/>
      <c r="B170" s="12">
        <v>165</v>
      </c>
      <c r="C170" s="88"/>
      <c r="D170" s="93"/>
      <c r="E170" s="93"/>
      <c r="F170" s="90"/>
      <c r="G170" s="17" t="str">
        <f t="shared" si="19"/>
        <v xml:space="preserve"> </v>
      </c>
      <c r="H170" s="18" t="str">
        <f t="shared" si="20"/>
        <v/>
      </c>
      <c r="I170">
        <f t="shared" si="21"/>
        <v>0</v>
      </c>
      <c r="J170">
        <f t="shared" si="25"/>
        <v>0</v>
      </c>
      <c r="K170">
        <f t="shared" si="22"/>
        <v>0</v>
      </c>
      <c r="M170" t="str">
        <f t="shared" si="18"/>
        <v xml:space="preserve"> </v>
      </c>
      <c r="N170" t="str">
        <f t="shared" si="23"/>
        <v/>
      </c>
      <c r="O170" t="e">
        <f t="shared" si="24"/>
        <v>#N/A</v>
      </c>
    </row>
    <row r="171" spans="1:15" ht="30" customHeight="1" x14ac:dyDescent="0.4">
      <c r="A171" s="11"/>
      <c r="B171" s="12">
        <v>166</v>
      </c>
      <c r="C171" s="88"/>
      <c r="D171" s="93"/>
      <c r="E171" s="93"/>
      <c r="F171" s="90"/>
      <c r="G171" s="17" t="str">
        <f t="shared" si="19"/>
        <v xml:space="preserve"> </v>
      </c>
      <c r="H171" s="18" t="str">
        <f t="shared" si="20"/>
        <v/>
      </c>
      <c r="I171">
        <f t="shared" si="21"/>
        <v>0</v>
      </c>
      <c r="J171">
        <f t="shared" si="25"/>
        <v>0</v>
      </c>
      <c r="K171">
        <f t="shared" si="22"/>
        <v>0</v>
      </c>
      <c r="M171" t="str">
        <f t="shared" si="18"/>
        <v xml:space="preserve"> </v>
      </c>
      <c r="N171" t="str">
        <f t="shared" si="23"/>
        <v/>
      </c>
      <c r="O171" t="e">
        <f t="shared" si="24"/>
        <v>#N/A</v>
      </c>
    </row>
    <row r="172" spans="1:15" ht="30" customHeight="1" x14ac:dyDescent="0.4">
      <c r="A172" s="11"/>
      <c r="B172" s="12">
        <v>167</v>
      </c>
      <c r="C172" s="88"/>
      <c r="D172" s="93"/>
      <c r="E172" s="93"/>
      <c r="F172" s="90"/>
      <c r="G172" s="17" t="str">
        <f t="shared" si="19"/>
        <v xml:space="preserve"> </v>
      </c>
      <c r="H172" s="18" t="str">
        <f t="shared" si="20"/>
        <v/>
      </c>
      <c r="I172">
        <f t="shared" si="21"/>
        <v>0</v>
      </c>
      <c r="J172">
        <f t="shared" si="25"/>
        <v>0</v>
      </c>
      <c r="K172">
        <f t="shared" si="22"/>
        <v>0</v>
      </c>
      <c r="M172" t="str">
        <f t="shared" si="18"/>
        <v xml:space="preserve"> </v>
      </c>
      <c r="N172" t="str">
        <f t="shared" si="23"/>
        <v/>
      </c>
      <c r="O172" t="e">
        <f t="shared" si="24"/>
        <v>#N/A</v>
      </c>
    </row>
    <row r="173" spans="1:15" ht="30" customHeight="1" x14ac:dyDescent="0.4">
      <c r="A173" s="11"/>
      <c r="B173" s="12">
        <v>168</v>
      </c>
      <c r="C173" s="88"/>
      <c r="D173" s="93"/>
      <c r="E173" s="93"/>
      <c r="F173" s="90"/>
      <c r="G173" s="17" t="str">
        <f t="shared" si="19"/>
        <v xml:space="preserve"> </v>
      </c>
      <c r="H173" s="18" t="str">
        <f t="shared" si="20"/>
        <v/>
      </c>
      <c r="I173">
        <f t="shared" si="21"/>
        <v>0</v>
      </c>
      <c r="J173">
        <f t="shared" si="25"/>
        <v>0</v>
      </c>
      <c r="K173">
        <f t="shared" si="22"/>
        <v>0</v>
      </c>
      <c r="M173" t="str">
        <f t="shared" si="18"/>
        <v xml:space="preserve"> </v>
      </c>
      <c r="N173" t="str">
        <f t="shared" si="23"/>
        <v/>
      </c>
      <c r="O173" t="e">
        <f t="shared" si="24"/>
        <v>#N/A</v>
      </c>
    </row>
    <row r="174" spans="1:15" ht="30" customHeight="1" x14ac:dyDescent="0.4">
      <c r="A174" s="11"/>
      <c r="B174" s="12">
        <v>169</v>
      </c>
      <c r="C174" s="88"/>
      <c r="D174" s="93"/>
      <c r="E174" s="93"/>
      <c r="F174" s="90"/>
      <c r="G174" s="17" t="str">
        <f t="shared" si="19"/>
        <v xml:space="preserve"> </v>
      </c>
      <c r="H174" s="18" t="str">
        <f t="shared" si="20"/>
        <v/>
      </c>
      <c r="I174">
        <f t="shared" si="21"/>
        <v>0</v>
      </c>
      <c r="J174">
        <f t="shared" si="25"/>
        <v>0</v>
      </c>
      <c r="K174">
        <f t="shared" si="22"/>
        <v>0</v>
      </c>
      <c r="M174" t="str">
        <f t="shared" si="18"/>
        <v xml:space="preserve"> </v>
      </c>
      <c r="N174" t="str">
        <f t="shared" si="23"/>
        <v/>
      </c>
      <c r="O174" t="e">
        <f t="shared" si="24"/>
        <v>#N/A</v>
      </c>
    </row>
    <row r="175" spans="1:15" ht="30" customHeight="1" x14ac:dyDescent="0.4">
      <c r="A175" s="11"/>
      <c r="B175" s="12">
        <v>170</v>
      </c>
      <c r="C175" s="88"/>
      <c r="D175" s="93"/>
      <c r="E175" s="93"/>
      <c r="F175" s="90"/>
      <c r="G175" s="17" t="str">
        <f t="shared" si="19"/>
        <v xml:space="preserve"> </v>
      </c>
      <c r="H175" s="18" t="str">
        <f t="shared" si="20"/>
        <v/>
      </c>
      <c r="I175">
        <f t="shared" si="21"/>
        <v>0</v>
      </c>
      <c r="J175">
        <f t="shared" si="25"/>
        <v>0</v>
      </c>
      <c r="K175">
        <f t="shared" si="22"/>
        <v>0</v>
      </c>
      <c r="M175" t="str">
        <f t="shared" si="18"/>
        <v xml:space="preserve"> </v>
      </c>
      <c r="N175" t="str">
        <f t="shared" si="23"/>
        <v/>
      </c>
      <c r="O175" t="e">
        <f t="shared" si="24"/>
        <v>#N/A</v>
      </c>
    </row>
    <row r="176" spans="1:15" ht="30" customHeight="1" x14ac:dyDescent="0.4">
      <c r="A176" s="11"/>
      <c r="B176" s="12">
        <v>171</v>
      </c>
      <c r="C176" s="88"/>
      <c r="D176" s="93"/>
      <c r="E176" s="93"/>
      <c r="F176" s="90"/>
      <c r="G176" s="17" t="str">
        <f t="shared" si="19"/>
        <v xml:space="preserve"> </v>
      </c>
      <c r="H176" s="18" t="str">
        <f t="shared" si="20"/>
        <v/>
      </c>
      <c r="I176">
        <f t="shared" si="21"/>
        <v>0</v>
      </c>
      <c r="J176">
        <f t="shared" si="25"/>
        <v>0</v>
      </c>
      <c r="K176">
        <f t="shared" si="22"/>
        <v>0</v>
      </c>
      <c r="M176" t="str">
        <f t="shared" si="18"/>
        <v xml:space="preserve"> </v>
      </c>
      <c r="N176" t="str">
        <f t="shared" si="23"/>
        <v/>
      </c>
      <c r="O176" t="e">
        <f t="shared" si="24"/>
        <v>#N/A</v>
      </c>
    </row>
    <row r="177" spans="1:15" ht="30" customHeight="1" x14ac:dyDescent="0.4">
      <c r="A177" s="11"/>
      <c r="B177" s="12">
        <v>172</v>
      </c>
      <c r="C177" s="88"/>
      <c r="D177" s="93"/>
      <c r="E177" s="93"/>
      <c r="F177" s="90"/>
      <c r="G177" s="17" t="str">
        <f t="shared" si="19"/>
        <v xml:space="preserve"> </v>
      </c>
      <c r="H177" s="18" t="str">
        <f t="shared" si="20"/>
        <v/>
      </c>
      <c r="I177">
        <f t="shared" si="21"/>
        <v>0</v>
      </c>
      <c r="J177">
        <f t="shared" si="25"/>
        <v>0</v>
      </c>
      <c r="K177">
        <f t="shared" si="22"/>
        <v>0</v>
      </c>
      <c r="M177" t="str">
        <f t="shared" si="18"/>
        <v xml:space="preserve"> </v>
      </c>
      <c r="N177" t="str">
        <f t="shared" si="23"/>
        <v/>
      </c>
      <c r="O177" t="e">
        <f t="shared" si="24"/>
        <v>#N/A</v>
      </c>
    </row>
    <row r="178" spans="1:15" ht="30" customHeight="1" x14ac:dyDescent="0.4">
      <c r="A178" s="11"/>
      <c r="B178" s="12">
        <v>173</v>
      </c>
      <c r="C178" s="88"/>
      <c r="D178" s="93"/>
      <c r="E178" s="93"/>
      <c r="F178" s="90"/>
      <c r="G178" s="17" t="str">
        <f t="shared" si="19"/>
        <v xml:space="preserve"> </v>
      </c>
      <c r="H178" s="18" t="str">
        <f t="shared" si="20"/>
        <v/>
      </c>
      <c r="I178">
        <f t="shared" si="21"/>
        <v>0</v>
      </c>
      <c r="J178">
        <f t="shared" si="25"/>
        <v>0</v>
      </c>
      <c r="K178">
        <f t="shared" si="22"/>
        <v>0</v>
      </c>
      <c r="M178" t="str">
        <f t="shared" si="18"/>
        <v xml:space="preserve"> </v>
      </c>
      <c r="N178" t="str">
        <f t="shared" si="23"/>
        <v/>
      </c>
      <c r="O178" t="e">
        <f t="shared" si="24"/>
        <v>#N/A</v>
      </c>
    </row>
    <row r="179" spans="1:15" ht="30" customHeight="1" x14ac:dyDescent="0.4">
      <c r="A179" s="11"/>
      <c r="B179" s="12">
        <v>174</v>
      </c>
      <c r="C179" s="88"/>
      <c r="D179" s="93"/>
      <c r="E179" s="93"/>
      <c r="F179" s="90"/>
      <c r="G179" s="17" t="str">
        <f t="shared" si="19"/>
        <v xml:space="preserve"> </v>
      </c>
      <c r="H179" s="18" t="str">
        <f t="shared" si="20"/>
        <v/>
      </c>
      <c r="I179">
        <f t="shared" si="21"/>
        <v>0</v>
      </c>
      <c r="J179">
        <f t="shared" si="25"/>
        <v>0</v>
      </c>
      <c r="K179">
        <f t="shared" si="22"/>
        <v>0</v>
      </c>
      <c r="M179" t="str">
        <f t="shared" si="18"/>
        <v xml:space="preserve"> </v>
      </c>
      <c r="N179" t="str">
        <f t="shared" si="23"/>
        <v/>
      </c>
      <c r="O179" t="e">
        <f t="shared" si="24"/>
        <v>#N/A</v>
      </c>
    </row>
    <row r="180" spans="1:15" ht="30" customHeight="1" x14ac:dyDescent="0.4">
      <c r="A180" s="11"/>
      <c r="B180" s="12">
        <v>175</v>
      </c>
      <c r="C180" s="88"/>
      <c r="D180" s="93"/>
      <c r="E180" s="93"/>
      <c r="F180" s="90"/>
      <c r="G180" s="17" t="str">
        <f t="shared" si="19"/>
        <v xml:space="preserve"> </v>
      </c>
      <c r="H180" s="18" t="str">
        <f t="shared" si="20"/>
        <v/>
      </c>
      <c r="I180">
        <f t="shared" si="21"/>
        <v>0</v>
      </c>
      <c r="J180">
        <f t="shared" si="25"/>
        <v>0</v>
      </c>
      <c r="K180">
        <f t="shared" si="22"/>
        <v>0</v>
      </c>
      <c r="M180" t="str">
        <f t="shared" si="18"/>
        <v xml:space="preserve"> </v>
      </c>
      <c r="N180" t="str">
        <f t="shared" si="23"/>
        <v/>
      </c>
      <c r="O180" t="e">
        <f t="shared" si="24"/>
        <v>#N/A</v>
      </c>
    </row>
    <row r="181" spans="1:15" ht="30" customHeight="1" x14ac:dyDescent="0.4">
      <c r="A181" s="11"/>
      <c r="B181" s="12">
        <v>176</v>
      </c>
      <c r="C181" s="88"/>
      <c r="D181" s="93"/>
      <c r="E181" s="93"/>
      <c r="F181" s="90"/>
      <c r="G181" s="17" t="str">
        <f t="shared" si="19"/>
        <v xml:space="preserve"> </v>
      </c>
      <c r="H181" s="18" t="str">
        <f t="shared" si="20"/>
        <v/>
      </c>
      <c r="I181">
        <f t="shared" si="21"/>
        <v>0</v>
      </c>
      <c r="J181">
        <f t="shared" si="25"/>
        <v>0</v>
      </c>
      <c r="K181">
        <f t="shared" si="22"/>
        <v>0</v>
      </c>
      <c r="M181" t="str">
        <f t="shared" si="18"/>
        <v xml:space="preserve"> </v>
      </c>
      <c r="N181" t="str">
        <f t="shared" si="23"/>
        <v/>
      </c>
      <c r="O181" t="e">
        <f t="shared" si="24"/>
        <v>#N/A</v>
      </c>
    </row>
    <row r="182" spans="1:15" ht="30" customHeight="1" x14ac:dyDescent="0.4">
      <c r="A182" s="11"/>
      <c r="B182" s="12">
        <v>177</v>
      </c>
      <c r="C182" s="88"/>
      <c r="D182" s="93"/>
      <c r="E182" s="93"/>
      <c r="F182" s="90"/>
      <c r="G182" s="17" t="str">
        <f t="shared" si="19"/>
        <v xml:space="preserve"> </v>
      </c>
      <c r="H182" s="18" t="str">
        <f t="shared" si="20"/>
        <v/>
      </c>
      <c r="I182">
        <f t="shared" si="21"/>
        <v>0</v>
      </c>
      <c r="J182">
        <f t="shared" si="25"/>
        <v>0</v>
      </c>
      <c r="K182">
        <f t="shared" si="22"/>
        <v>0</v>
      </c>
      <c r="M182" t="str">
        <f t="shared" si="18"/>
        <v xml:space="preserve"> </v>
      </c>
      <c r="N182" t="str">
        <f t="shared" si="23"/>
        <v/>
      </c>
      <c r="O182" t="e">
        <f t="shared" si="24"/>
        <v>#N/A</v>
      </c>
    </row>
    <row r="183" spans="1:15" ht="30" customHeight="1" x14ac:dyDescent="0.4">
      <c r="A183" s="11"/>
      <c r="B183" s="12">
        <v>178</v>
      </c>
      <c r="C183" s="88"/>
      <c r="D183" s="93"/>
      <c r="E183" s="93"/>
      <c r="F183" s="90"/>
      <c r="G183" s="17" t="str">
        <f t="shared" si="19"/>
        <v xml:space="preserve"> </v>
      </c>
      <c r="H183" s="18" t="str">
        <f t="shared" si="20"/>
        <v/>
      </c>
      <c r="I183">
        <f t="shared" si="21"/>
        <v>0</v>
      </c>
      <c r="J183">
        <f t="shared" si="25"/>
        <v>0</v>
      </c>
      <c r="K183">
        <f t="shared" si="22"/>
        <v>0</v>
      </c>
      <c r="M183" t="str">
        <f t="shared" si="18"/>
        <v xml:space="preserve"> </v>
      </c>
      <c r="N183" t="str">
        <f t="shared" si="23"/>
        <v/>
      </c>
      <c r="O183" t="e">
        <f t="shared" si="24"/>
        <v>#N/A</v>
      </c>
    </row>
    <row r="184" spans="1:15" ht="30" customHeight="1" x14ac:dyDescent="0.4">
      <c r="A184" s="11"/>
      <c r="B184" s="12">
        <v>179</v>
      </c>
      <c r="C184" s="88"/>
      <c r="D184" s="93"/>
      <c r="E184" s="93"/>
      <c r="F184" s="90"/>
      <c r="G184" s="17" t="str">
        <f t="shared" si="19"/>
        <v xml:space="preserve"> </v>
      </c>
      <c r="H184" s="18" t="str">
        <f t="shared" si="20"/>
        <v/>
      </c>
      <c r="I184">
        <f t="shared" si="21"/>
        <v>0</v>
      </c>
      <c r="J184">
        <f t="shared" si="25"/>
        <v>0</v>
      </c>
      <c r="K184">
        <f t="shared" si="22"/>
        <v>0</v>
      </c>
      <c r="M184" t="str">
        <f t="shared" si="18"/>
        <v xml:space="preserve"> </v>
      </c>
      <c r="N184" t="str">
        <f t="shared" si="23"/>
        <v/>
      </c>
      <c r="O184" t="e">
        <f t="shared" si="24"/>
        <v>#N/A</v>
      </c>
    </row>
    <row r="185" spans="1:15" ht="30" customHeight="1" x14ac:dyDescent="0.4">
      <c r="A185" s="11"/>
      <c r="B185" s="12">
        <v>180</v>
      </c>
      <c r="C185" s="88"/>
      <c r="D185" s="93"/>
      <c r="E185" s="93"/>
      <c r="F185" s="90"/>
      <c r="G185" s="17" t="str">
        <f t="shared" si="19"/>
        <v xml:space="preserve"> </v>
      </c>
      <c r="H185" s="18" t="str">
        <f t="shared" si="20"/>
        <v/>
      </c>
      <c r="I185">
        <f t="shared" si="21"/>
        <v>0</v>
      </c>
      <c r="J185">
        <f t="shared" si="25"/>
        <v>0</v>
      </c>
      <c r="K185">
        <f t="shared" si="22"/>
        <v>0</v>
      </c>
      <c r="M185" t="str">
        <f t="shared" si="18"/>
        <v xml:space="preserve"> </v>
      </c>
      <c r="N185" t="str">
        <f t="shared" si="23"/>
        <v/>
      </c>
      <c r="O185" t="e">
        <f t="shared" si="24"/>
        <v>#N/A</v>
      </c>
    </row>
    <row r="186" spans="1:15" ht="30" customHeight="1" x14ac:dyDescent="0.4">
      <c r="A186" s="11"/>
      <c r="B186" s="12">
        <v>181</v>
      </c>
      <c r="C186" s="88"/>
      <c r="D186" s="93"/>
      <c r="E186" s="93"/>
      <c r="F186" s="90"/>
      <c r="G186" s="17" t="str">
        <f t="shared" si="19"/>
        <v xml:space="preserve"> </v>
      </c>
      <c r="H186" s="18" t="str">
        <f t="shared" si="20"/>
        <v/>
      </c>
      <c r="I186">
        <f t="shared" si="21"/>
        <v>0</v>
      </c>
      <c r="J186">
        <f t="shared" si="25"/>
        <v>0</v>
      </c>
      <c r="K186">
        <f t="shared" si="22"/>
        <v>0</v>
      </c>
      <c r="M186" t="str">
        <f t="shared" si="18"/>
        <v xml:space="preserve"> </v>
      </c>
      <c r="N186" t="str">
        <f t="shared" si="23"/>
        <v/>
      </c>
      <c r="O186" t="e">
        <f t="shared" si="24"/>
        <v>#N/A</v>
      </c>
    </row>
    <row r="187" spans="1:15" ht="30" customHeight="1" x14ac:dyDescent="0.4">
      <c r="A187" s="11"/>
      <c r="B187" s="12">
        <v>182</v>
      </c>
      <c r="C187" s="88"/>
      <c r="D187" s="93"/>
      <c r="E187" s="93"/>
      <c r="F187" s="90"/>
      <c r="G187" s="17" t="str">
        <f t="shared" si="19"/>
        <v xml:space="preserve"> </v>
      </c>
      <c r="H187" s="18" t="str">
        <f t="shared" si="20"/>
        <v/>
      </c>
      <c r="I187">
        <f t="shared" si="21"/>
        <v>0</v>
      </c>
      <c r="J187">
        <f t="shared" si="25"/>
        <v>0</v>
      </c>
      <c r="K187">
        <f t="shared" si="22"/>
        <v>0</v>
      </c>
      <c r="M187" t="str">
        <f t="shared" si="18"/>
        <v xml:space="preserve"> </v>
      </c>
      <c r="N187" t="str">
        <f t="shared" si="23"/>
        <v/>
      </c>
      <c r="O187" t="e">
        <f t="shared" si="24"/>
        <v>#N/A</v>
      </c>
    </row>
    <row r="188" spans="1:15" ht="30" customHeight="1" x14ac:dyDescent="0.4">
      <c r="A188" s="11"/>
      <c r="B188" s="12">
        <v>183</v>
      </c>
      <c r="C188" s="88"/>
      <c r="D188" s="93"/>
      <c r="E188" s="93"/>
      <c r="F188" s="90"/>
      <c r="G188" s="17" t="str">
        <f t="shared" si="19"/>
        <v xml:space="preserve"> </v>
      </c>
      <c r="H188" s="18" t="str">
        <f t="shared" si="20"/>
        <v/>
      </c>
      <c r="I188">
        <f t="shared" si="21"/>
        <v>0</v>
      </c>
      <c r="J188">
        <f t="shared" si="25"/>
        <v>0</v>
      </c>
      <c r="K188">
        <f t="shared" si="22"/>
        <v>0</v>
      </c>
      <c r="M188" t="str">
        <f t="shared" si="18"/>
        <v xml:space="preserve"> </v>
      </c>
      <c r="N188" t="str">
        <f t="shared" si="23"/>
        <v/>
      </c>
      <c r="O188" t="e">
        <f t="shared" si="24"/>
        <v>#N/A</v>
      </c>
    </row>
    <row r="189" spans="1:15" ht="30" customHeight="1" x14ac:dyDescent="0.4">
      <c r="A189" s="11"/>
      <c r="B189" s="12">
        <v>184</v>
      </c>
      <c r="C189" s="88"/>
      <c r="D189" s="93"/>
      <c r="E189" s="93"/>
      <c r="F189" s="90"/>
      <c r="G189" s="17" t="str">
        <f t="shared" si="19"/>
        <v xml:space="preserve"> </v>
      </c>
      <c r="H189" s="18" t="str">
        <f t="shared" si="20"/>
        <v/>
      </c>
      <c r="I189">
        <f t="shared" si="21"/>
        <v>0</v>
      </c>
      <c r="J189">
        <f t="shared" si="25"/>
        <v>0</v>
      </c>
      <c r="K189">
        <f t="shared" si="22"/>
        <v>0</v>
      </c>
      <c r="M189" t="str">
        <f t="shared" si="18"/>
        <v xml:space="preserve"> </v>
      </c>
      <c r="N189" t="str">
        <f t="shared" si="23"/>
        <v/>
      </c>
      <c r="O189" t="e">
        <f t="shared" si="24"/>
        <v>#N/A</v>
      </c>
    </row>
    <row r="190" spans="1:15" ht="30" customHeight="1" x14ac:dyDescent="0.4">
      <c r="A190" s="11"/>
      <c r="B190" s="12">
        <v>185</v>
      </c>
      <c r="C190" s="88"/>
      <c r="D190" s="93"/>
      <c r="E190" s="93"/>
      <c r="F190" s="90"/>
      <c r="G190" s="17" t="str">
        <f t="shared" si="19"/>
        <v xml:space="preserve"> </v>
      </c>
      <c r="H190" s="18" t="str">
        <f t="shared" si="20"/>
        <v/>
      </c>
      <c r="I190">
        <f t="shared" si="21"/>
        <v>0</v>
      </c>
      <c r="J190">
        <f t="shared" si="25"/>
        <v>0</v>
      </c>
      <c r="K190">
        <f t="shared" si="22"/>
        <v>0</v>
      </c>
      <c r="M190" t="str">
        <f t="shared" si="18"/>
        <v xml:space="preserve"> </v>
      </c>
      <c r="N190" t="str">
        <f t="shared" si="23"/>
        <v/>
      </c>
      <c r="O190" t="e">
        <f t="shared" si="24"/>
        <v>#N/A</v>
      </c>
    </row>
    <row r="191" spans="1:15" ht="30" customHeight="1" x14ac:dyDescent="0.4">
      <c r="A191" s="11"/>
      <c r="B191" s="12">
        <v>186</v>
      </c>
      <c r="C191" s="88"/>
      <c r="D191" s="93"/>
      <c r="E191" s="93"/>
      <c r="F191" s="90"/>
      <c r="G191" s="17" t="str">
        <f t="shared" si="19"/>
        <v xml:space="preserve"> </v>
      </c>
      <c r="H191" s="18" t="str">
        <f t="shared" si="20"/>
        <v/>
      </c>
      <c r="I191">
        <f t="shared" si="21"/>
        <v>0</v>
      </c>
      <c r="J191">
        <f t="shared" si="25"/>
        <v>0</v>
      </c>
      <c r="K191">
        <f t="shared" si="22"/>
        <v>0</v>
      </c>
      <c r="M191" t="str">
        <f t="shared" si="18"/>
        <v xml:space="preserve"> </v>
      </c>
      <c r="N191" t="str">
        <f t="shared" si="23"/>
        <v/>
      </c>
      <c r="O191" t="e">
        <f t="shared" si="24"/>
        <v>#N/A</v>
      </c>
    </row>
    <row r="192" spans="1:15" ht="30" customHeight="1" x14ac:dyDescent="0.4">
      <c r="A192" s="11"/>
      <c r="B192" s="12">
        <v>187</v>
      </c>
      <c r="C192" s="88"/>
      <c r="D192" s="93"/>
      <c r="E192" s="93"/>
      <c r="F192" s="90"/>
      <c r="G192" s="17" t="str">
        <f t="shared" si="19"/>
        <v xml:space="preserve"> </v>
      </c>
      <c r="H192" s="18" t="str">
        <f t="shared" si="20"/>
        <v/>
      </c>
      <c r="I192">
        <f t="shared" si="21"/>
        <v>0</v>
      </c>
      <c r="J192">
        <f t="shared" si="25"/>
        <v>0</v>
      </c>
      <c r="K192">
        <f t="shared" si="22"/>
        <v>0</v>
      </c>
      <c r="M192" t="str">
        <f t="shared" si="18"/>
        <v xml:space="preserve"> </v>
      </c>
      <c r="N192" t="str">
        <f t="shared" si="23"/>
        <v/>
      </c>
      <c r="O192" t="e">
        <f t="shared" si="24"/>
        <v>#N/A</v>
      </c>
    </row>
    <row r="193" spans="1:15" ht="30" customHeight="1" x14ac:dyDescent="0.4">
      <c r="A193" s="11"/>
      <c r="B193" s="12">
        <v>188</v>
      </c>
      <c r="C193" s="88"/>
      <c r="D193" s="93"/>
      <c r="E193" s="93"/>
      <c r="F193" s="90"/>
      <c r="G193" s="17" t="str">
        <f t="shared" si="19"/>
        <v xml:space="preserve"> </v>
      </c>
      <c r="H193" s="18" t="str">
        <f t="shared" si="20"/>
        <v/>
      </c>
      <c r="I193">
        <f t="shared" si="21"/>
        <v>0</v>
      </c>
      <c r="J193">
        <f t="shared" si="25"/>
        <v>0</v>
      </c>
      <c r="K193">
        <f t="shared" si="22"/>
        <v>0</v>
      </c>
      <c r="M193" t="str">
        <f t="shared" si="18"/>
        <v xml:space="preserve"> </v>
      </c>
      <c r="N193" t="str">
        <f t="shared" si="23"/>
        <v/>
      </c>
      <c r="O193" t="e">
        <f t="shared" si="24"/>
        <v>#N/A</v>
      </c>
    </row>
    <row r="194" spans="1:15" ht="30" customHeight="1" x14ac:dyDescent="0.4">
      <c r="A194" s="11"/>
      <c r="B194" s="12">
        <v>189</v>
      </c>
      <c r="C194" s="88"/>
      <c r="D194" s="93"/>
      <c r="E194" s="93"/>
      <c r="F194" s="90"/>
      <c r="G194" s="17" t="str">
        <f t="shared" si="19"/>
        <v xml:space="preserve"> </v>
      </c>
      <c r="H194" s="18" t="str">
        <f t="shared" si="20"/>
        <v/>
      </c>
      <c r="I194">
        <f t="shared" si="21"/>
        <v>0</v>
      </c>
      <c r="J194">
        <f t="shared" si="25"/>
        <v>0</v>
      </c>
      <c r="K194">
        <f t="shared" si="22"/>
        <v>0</v>
      </c>
      <c r="M194" t="str">
        <f t="shared" si="18"/>
        <v xml:space="preserve"> </v>
      </c>
      <c r="N194" t="str">
        <f t="shared" si="23"/>
        <v/>
      </c>
      <c r="O194" t="e">
        <f t="shared" si="24"/>
        <v>#N/A</v>
      </c>
    </row>
    <row r="195" spans="1:15" ht="30" customHeight="1" x14ac:dyDescent="0.4">
      <c r="A195" s="11"/>
      <c r="B195" s="12">
        <v>190</v>
      </c>
      <c r="C195" s="88"/>
      <c r="D195" s="93"/>
      <c r="E195" s="93"/>
      <c r="F195" s="90"/>
      <c r="G195" s="17" t="str">
        <f t="shared" si="19"/>
        <v xml:space="preserve"> </v>
      </c>
      <c r="H195" s="18" t="str">
        <f t="shared" si="20"/>
        <v/>
      </c>
      <c r="I195">
        <f t="shared" si="21"/>
        <v>0</v>
      </c>
      <c r="J195">
        <f t="shared" si="25"/>
        <v>0</v>
      </c>
      <c r="K195">
        <f t="shared" si="22"/>
        <v>0</v>
      </c>
      <c r="M195" t="str">
        <f t="shared" si="18"/>
        <v xml:space="preserve"> </v>
      </c>
      <c r="N195" t="str">
        <f t="shared" si="23"/>
        <v/>
      </c>
      <c r="O195" t="e">
        <f t="shared" si="24"/>
        <v>#N/A</v>
      </c>
    </row>
    <row r="196" spans="1:15" ht="30" customHeight="1" x14ac:dyDescent="0.4">
      <c r="A196" s="11"/>
      <c r="B196" s="12">
        <v>191</v>
      </c>
      <c r="C196" s="88"/>
      <c r="D196" s="93"/>
      <c r="E196" s="93"/>
      <c r="F196" s="90"/>
      <c r="G196" s="17" t="str">
        <f t="shared" si="19"/>
        <v xml:space="preserve"> </v>
      </c>
      <c r="H196" s="18" t="str">
        <f t="shared" si="20"/>
        <v/>
      </c>
      <c r="I196">
        <f t="shared" si="21"/>
        <v>0</v>
      </c>
      <c r="J196">
        <f t="shared" si="25"/>
        <v>0</v>
      </c>
      <c r="K196">
        <f t="shared" si="22"/>
        <v>0</v>
      </c>
      <c r="M196" t="str">
        <f t="shared" si="18"/>
        <v xml:space="preserve"> </v>
      </c>
      <c r="N196" t="str">
        <f t="shared" si="23"/>
        <v/>
      </c>
      <c r="O196" t="e">
        <f t="shared" si="24"/>
        <v>#N/A</v>
      </c>
    </row>
    <row r="197" spans="1:15" ht="30" customHeight="1" x14ac:dyDescent="0.4">
      <c r="A197" s="11"/>
      <c r="B197" s="12">
        <v>192</v>
      </c>
      <c r="C197" s="88"/>
      <c r="D197" s="93"/>
      <c r="E197" s="93"/>
      <c r="F197" s="90"/>
      <c r="G197" s="17" t="str">
        <f t="shared" si="19"/>
        <v xml:space="preserve"> </v>
      </c>
      <c r="H197" s="18" t="str">
        <f t="shared" si="20"/>
        <v/>
      </c>
      <c r="I197">
        <f t="shared" si="21"/>
        <v>0</v>
      </c>
      <c r="J197">
        <f t="shared" si="25"/>
        <v>0</v>
      </c>
      <c r="K197">
        <f t="shared" si="22"/>
        <v>0</v>
      </c>
      <c r="M197" t="str">
        <f t="shared" si="18"/>
        <v xml:space="preserve"> </v>
      </c>
      <c r="N197" t="str">
        <f t="shared" si="23"/>
        <v/>
      </c>
      <c r="O197" t="e">
        <f t="shared" si="24"/>
        <v>#N/A</v>
      </c>
    </row>
    <row r="198" spans="1:15" ht="30" customHeight="1" x14ac:dyDescent="0.4">
      <c r="A198" s="11"/>
      <c r="B198" s="12">
        <v>193</v>
      </c>
      <c r="C198" s="88"/>
      <c r="D198" s="93"/>
      <c r="E198" s="93"/>
      <c r="F198" s="90"/>
      <c r="G198" s="17" t="str">
        <f t="shared" si="19"/>
        <v xml:space="preserve"> </v>
      </c>
      <c r="H198" s="18" t="str">
        <f t="shared" si="20"/>
        <v/>
      </c>
      <c r="I198">
        <f t="shared" si="21"/>
        <v>0</v>
      </c>
      <c r="J198">
        <f t="shared" si="25"/>
        <v>0</v>
      </c>
      <c r="K198">
        <f t="shared" si="22"/>
        <v>0</v>
      </c>
      <c r="M198" t="str">
        <f t="shared" ref="M198:M261" si="26">VLOOKUP(K198,P$23:Q$25,2)</f>
        <v xml:space="preserve"> </v>
      </c>
      <c r="N198" t="str">
        <f t="shared" si="23"/>
        <v/>
      </c>
      <c r="O198" t="e">
        <f t="shared" si="24"/>
        <v>#N/A</v>
      </c>
    </row>
    <row r="199" spans="1:15" ht="30" customHeight="1" x14ac:dyDescent="0.4">
      <c r="A199" s="11"/>
      <c r="B199" s="12">
        <v>194</v>
      </c>
      <c r="C199" s="88"/>
      <c r="D199" s="93"/>
      <c r="E199" s="93"/>
      <c r="F199" s="90"/>
      <c r="G199" s="17" t="str">
        <f t="shared" ref="G199:G262" si="27">M199</f>
        <v xml:space="preserve"> </v>
      </c>
      <c r="H199" s="18" t="str">
        <f t="shared" ref="H199:H262" si="28">N199</f>
        <v/>
      </c>
      <c r="I199">
        <f t="shared" ref="I199:I262" si="29">IF(F199="",0,IF(AND(F199&gt;=1,F199&lt;=$Q$4),1,0))</f>
        <v>0</v>
      </c>
      <c r="J199">
        <f t="shared" si="25"/>
        <v>0</v>
      </c>
      <c r="K199">
        <f t="shared" ref="K199:K262" si="30">SUM(I199:J199)</f>
        <v>0</v>
      </c>
      <c r="M199" t="str">
        <f t="shared" si="26"/>
        <v xml:space="preserve"> </v>
      </c>
      <c r="N199" t="str">
        <f t="shared" ref="N199:N262" si="31">IF(K199=2,O199,"")</f>
        <v/>
      </c>
      <c r="O199" t="e">
        <f t="shared" ref="O199:O262" si="32">VLOOKUP(F199,$Q$6:$U$17,$Q$2)</f>
        <v>#N/A</v>
      </c>
    </row>
    <row r="200" spans="1:15" ht="30" customHeight="1" x14ac:dyDescent="0.4">
      <c r="A200" s="11"/>
      <c r="B200" s="12">
        <v>195</v>
      </c>
      <c r="C200" s="88"/>
      <c r="D200" s="93"/>
      <c r="E200" s="93"/>
      <c r="F200" s="90"/>
      <c r="G200" s="17" t="str">
        <f t="shared" si="27"/>
        <v xml:space="preserve"> </v>
      </c>
      <c r="H200" s="18" t="str">
        <f t="shared" si="28"/>
        <v/>
      </c>
      <c r="I200">
        <f t="shared" si="29"/>
        <v>0</v>
      </c>
      <c r="J200">
        <f t="shared" si="25"/>
        <v>0</v>
      </c>
      <c r="K200">
        <f t="shared" si="30"/>
        <v>0</v>
      </c>
      <c r="M200" t="str">
        <f t="shared" si="26"/>
        <v xml:space="preserve"> </v>
      </c>
      <c r="N200" t="str">
        <f t="shared" si="31"/>
        <v/>
      </c>
      <c r="O200" t="e">
        <f t="shared" si="32"/>
        <v>#N/A</v>
      </c>
    </row>
    <row r="201" spans="1:15" ht="30" customHeight="1" x14ac:dyDescent="0.4">
      <c r="A201" s="11"/>
      <c r="B201" s="12">
        <v>196</v>
      </c>
      <c r="C201" s="88"/>
      <c r="D201" s="93"/>
      <c r="E201" s="93"/>
      <c r="F201" s="90"/>
      <c r="G201" s="17" t="str">
        <f t="shared" si="27"/>
        <v xml:space="preserve"> </v>
      </c>
      <c r="H201" s="18" t="str">
        <f t="shared" si="28"/>
        <v/>
      </c>
      <c r="I201">
        <f t="shared" si="29"/>
        <v>0</v>
      </c>
      <c r="J201">
        <f t="shared" ref="J201:J264" si="33">IF(C201="",0, IF(C201=" ",0,1))</f>
        <v>0</v>
      </c>
      <c r="K201">
        <f t="shared" si="30"/>
        <v>0</v>
      </c>
      <c r="M201" t="str">
        <f t="shared" si="26"/>
        <v xml:space="preserve"> </v>
      </c>
      <c r="N201" t="str">
        <f t="shared" si="31"/>
        <v/>
      </c>
      <c r="O201" t="e">
        <f t="shared" si="32"/>
        <v>#N/A</v>
      </c>
    </row>
    <row r="202" spans="1:15" ht="30" customHeight="1" x14ac:dyDescent="0.4">
      <c r="A202" s="11"/>
      <c r="B202" s="12">
        <v>197</v>
      </c>
      <c r="C202" s="88"/>
      <c r="D202" s="93"/>
      <c r="E202" s="93"/>
      <c r="F202" s="90"/>
      <c r="G202" s="17" t="str">
        <f t="shared" si="27"/>
        <v xml:space="preserve"> </v>
      </c>
      <c r="H202" s="18" t="str">
        <f t="shared" si="28"/>
        <v/>
      </c>
      <c r="I202">
        <f t="shared" si="29"/>
        <v>0</v>
      </c>
      <c r="J202">
        <f t="shared" si="33"/>
        <v>0</v>
      </c>
      <c r="K202">
        <f t="shared" si="30"/>
        <v>0</v>
      </c>
      <c r="M202" t="str">
        <f t="shared" si="26"/>
        <v xml:space="preserve"> </v>
      </c>
      <c r="N202" t="str">
        <f t="shared" si="31"/>
        <v/>
      </c>
      <c r="O202" t="e">
        <f t="shared" si="32"/>
        <v>#N/A</v>
      </c>
    </row>
    <row r="203" spans="1:15" ht="30" customHeight="1" x14ac:dyDescent="0.4">
      <c r="A203" s="11"/>
      <c r="B203" s="12">
        <v>198</v>
      </c>
      <c r="C203" s="88"/>
      <c r="D203" s="93"/>
      <c r="E203" s="93"/>
      <c r="F203" s="90"/>
      <c r="G203" s="17" t="str">
        <f t="shared" si="27"/>
        <v xml:space="preserve"> </v>
      </c>
      <c r="H203" s="18" t="str">
        <f t="shared" si="28"/>
        <v/>
      </c>
      <c r="I203">
        <f t="shared" si="29"/>
        <v>0</v>
      </c>
      <c r="J203">
        <f t="shared" si="33"/>
        <v>0</v>
      </c>
      <c r="K203">
        <f t="shared" si="30"/>
        <v>0</v>
      </c>
      <c r="M203" t="str">
        <f t="shared" si="26"/>
        <v xml:space="preserve"> </v>
      </c>
      <c r="N203" t="str">
        <f t="shared" si="31"/>
        <v/>
      </c>
      <c r="O203" t="e">
        <f t="shared" si="32"/>
        <v>#N/A</v>
      </c>
    </row>
    <row r="204" spans="1:15" ht="30" customHeight="1" x14ac:dyDescent="0.4">
      <c r="A204" s="11"/>
      <c r="B204" s="12">
        <v>199</v>
      </c>
      <c r="C204" s="88"/>
      <c r="D204" s="93"/>
      <c r="E204" s="93"/>
      <c r="F204" s="90"/>
      <c r="G204" s="17" t="str">
        <f t="shared" si="27"/>
        <v xml:space="preserve"> </v>
      </c>
      <c r="H204" s="18" t="str">
        <f t="shared" si="28"/>
        <v/>
      </c>
      <c r="I204">
        <f t="shared" si="29"/>
        <v>0</v>
      </c>
      <c r="J204">
        <f t="shared" si="33"/>
        <v>0</v>
      </c>
      <c r="K204">
        <f t="shared" si="30"/>
        <v>0</v>
      </c>
      <c r="M204" t="str">
        <f t="shared" si="26"/>
        <v xml:space="preserve"> </v>
      </c>
      <c r="N204" t="str">
        <f t="shared" si="31"/>
        <v/>
      </c>
      <c r="O204" t="e">
        <f t="shared" si="32"/>
        <v>#N/A</v>
      </c>
    </row>
    <row r="205" spans="1:15" ht="30" customHeight="1" x14ac:dyDescent="0.4">
      <c r="A205" s="11"/>
      <c r="B205" s="12">
        <v>200</v>
      </c>
      <c r="C205" s="88"/>
      <c r="D205" s="93"/>
      <c r="E205" s="93"/>
      <c r="F205" s="90"/>
      <c r="G205" s="17" t="str">
        <f t="shared" si="27"/>
        <v xml:space="preserve"> </v>
      </c>
      <c r="H205" s="18" t="str">
        <f t="shared" si="28"/>
        <v/>
      </c>
      <c r="I205">
        <f t="shared" si="29"/>
        <v>0</v>
      </c>
      <c r="J205">
        <f t="shared" si="33"/>
        <v>0</v>
      </c>
      <c r="K205">
        <f t="shared" si="30"/>
        <v>0</v>
      </c>
      <c r="M205" t="str">
        <f t="shared" si="26"/>
        <v xml:space="preserve"> </v>
      </c>
      <c r="N205" t="str">
        <f t="shared" si="31"/>
        <v/>
      </c>
      <c r="O205" t="e">
        <f t="shared" si="32"/>
        <v>#N/A</v>
      </c>
    </row>
    <row r="206" spans="1:15" ht="30" customHeight="1" x14ac:dyDescent="0.4">
      <c r="A206" s="11"/>
      <c r="B206" s="12">
        <v>201</v>
      </c>
      <c r="C206" s="88"/>
      <c r="D206" s="93"/>
      <c r="E206" s="93"/>
      <c r="F206" s="90"/>
      <c r="G206" s="17" t="str">
        <f t="shared" si="27"/>
        <v xml:space="preserve"> </v>
      </c>
      <c r="H206" s="18" t="str">
        <f t="shared" si="28"/>
        <v/>
      </c>
      <c r="I206">
        <f t="shared" si="29"/>
        <v>0</v>
      </c>
      <c r="J206">
        <f t="shared" si="33"/>
        <v>0</v>
      </c>
      <c r="K206">
        <f t="shared" si="30"/>
        <v>0</v>
      </c>
      <c r="M206" t="str">
        <f t="shared" si="26"/>
        <v xml:space="preserve"> </v>
      </c>
      <c r="N206" t="str">
        <f t="shared" si="31"/>
        <v/>
      </c>
      <c r="O206" t="e">
        <f t="shared" si="32"/>
        <v>#N/A</v>
      </c>
    </row>
    <row r="207" spans="1:15" ht="30" customHeight="1" x14ac:dyDescent="0.4">
      <c r="A207" s="11"/>
      <c r="B207" s="12">
        <v>202</v>
      </c>
      <c r="C207" s="88"/>
      <c r="D207" s="93"/>
      <c r="E207" s="93"/>
      <c r="F207" s="90"/>
      <c r="G207" s="17" t="str">
        <f t="shared" si="27"/>
        <v xml:space="preserve"> </v>
      </c>
      <c r="H207" s="18" t="str">
        <f t="shared" si="28"/>
        <v/>
      </c>
      <c r="I207">
        <f t="shared" si="29"/>
        <v>0</v>
      </c>
      <c r="J207">
        <f t="shared" si="33"/>
        <v>0</v>
      </c>
      <c r="K207">
        <f t="shared" si="30"/>
        <v>0</v>
      </c>
      <c r="M207" t="str">
        <f t="shared" si="26"/>
        <v xml:space="preserve"> </v>
      </c>
      <c r="N207" t="str">
        <f t="shared" si="31"/>
        <v/>
      </c>
      <c r="O207" t="e">
        <f t="shared" si="32"/>
        <v>#N/A</v>
      </c>
    </row>
    <row r="208" spans="1:15" ht="30" customHeight="1" x14ac:dyDescent="0.4">
      <c r="A208" s="11"/>
      <c r="B208" s="12">
        <v>203</v>
      </c>
      <c r="C208" s="88"/>
      <c r="D208" s="93"/>
      <c r="E208" s="93"/>
      <c r="F208" s="90"/>
      <c r="G208" s="17" t="str">
        <f t="shared" si="27"/>
        <v xml:space="preserve"> </v>
      </c>
      <c r="H208" s="18" t="str">
        <f t="shared" si="28"/>
        <v/>
      </c>
      <c r="I208">
        <f t="shared" si="29"/>
        <v>0</v>
      </c>
      <c r="J208">
        <f t="shared" si="33"/>
        <v>0</v>
      </c>
      <c r="K208">
        <f t="shared" si="30"/>
        <v>0</v>
      </c>
      <c r="M208" t="str">
        <f t="shared" si="26"/>
        <v xml:space="preserve"> </v>
      </c>
      <c r="N208" t="str">
        <f t="shared" si="31"/>
        <v/>
      </c>
      <c r="O208" t="e">
        <f t="shared" si="32"/>
        <v>#N/A</v>
      </c>
    </row>
    <row r="209" spans="1:15" ht="30" customHeight="1" x14ac:dyDescent="0.4">
      <c r="A209" s="11"/>
      <c r="B209" s="12">
        <v>204</v>
      </c>
      <c r="C209" s="88"/>
      <c r="D209" s="93"/>
      <c r="E209" s="93"/>
      <c r="F209" s="90"/>
      <c r="G209" s="17" t="str">
        <f t="shared" si="27"/>
        <v xml:space="preserve"> </v>
      </c>
      <c r="H209" s="18" t="str">
        <f t="shared" si="28"/>
        <v/>
      </c>
      <c r="I209">
        <f t="shared" si="29"/>
        <v>0</v>
      </c>
      <c r="J209">
        <f t="shared" si="33"/>
        <v>0</v>
      </c>
      <c r="K209">
        <f t="shared" si="30"/>
        <v>0</v>
      </c>
      <c r="M209" t="str">
        <f t="shared" si="26"/>
        <v xml:space="preserve"> </v>
      </c>
      <c r="N209" t="str">
        <f t="shared" si="31"/>
        <v/>
      </c>
      <c r="O209" t="e">
        <f t="shared" si="32"/>
        <v>#N/A</v>
      </c>
    </row>
    <row r="210" spans="1:15" ht="30" customHeight="1" x14ac:dyDescent="0.4">
      <c r="A210" s="11"/>
      <c r="B210" s="12">
        <v>205</v>
      </c>
      <c r="C210" s="88"/>
      <c r="D210" s="93"/>
      <c r="E210" s="93"/>
      <c r="F210" s="90"/>
      <c r="G210" s="17" t="str">
        <f t="shared" si="27"/>
        <v xml:space="preserve"> </v>
      </c>
      <c r="H210" s="18" t="str">
        <f t="shared" si="28"/>
        <v/>
      </c>
      <c r="I210">
        <f t="shared" si="29"/>
        <v>0</v>
      </c>
      <c r="J210">
        <f t="shared" si="33"/>
        <v>0</v>
      </c>
      <c r="K210">
        <f t="shared" si="30"/>
        <v>0</v>
      </c>
      <c r="M210" t="str">
        <f t="shared" si="26"/>
        <v xml:space="preserve"> </v>
      </c>
      <c r="N210" t="str">
        <f t="shared" si="31"/>
        <v/>
      </c>
      <c r="O210" t="e">
        <f t="shared" si="32"/>
        <v>#N/A</v>
      </c>
    </row>
    <row r="211" spans="1:15" ht="30" customHeight="1" x14ac:dyDescent="0.4">
      <c r="A211" s="11"/>
      <c r="B211" s="12">
        <v>206</v>
      </c>
      <c r="C211" s="88"/>
      <c r="D211" s="93"/>
      <c r="E211" s="93"/>
      <c r="F211" s="90"/>
      <c r="G211" s="17" t="str">
        <f t="shared" si="27"/>
        <v xml:space="preserve"> </v>
      </c>
      <c r="H211" s="18" t="str">
        <f t="shared" si="28"/>
        <v/>
      </c>
      <c r="I211">
        <f t="shared" si="29"/>
        <v>0</v>
      </c>
      <c r="J211">
        <f t="shared" si="33"/>
        <v>0</v>
      </c>
      <c r="K211">
        <f t="shared" si="30"/>
        <v>0</v>
      </c>
      <c r="M211" t="str">
        <f t="shared" si="26"/>
        <v xml:space="preserve"> </v>
      </c>
      <c r="N211" t="str">
        <f t="shared" si="31"/>
        <v/>
      </c>
      <c r="O211" t="e">
        <f t="shared" si="32"/>
        <v>#N/A</v>
      </c>
    </row>
    <row r="212" spans="1:15" ht="30" customHeight="1" x14ac:dyDescent="0.4">
      <c r="A212" s="11"/>
      <c r="B212" s="12">
        <v>207</v>
      </c>
      <c r="C212" s="88"/>
      <c r="D212" s="93"/>
      <c r="E212" s="93"/>
      <c r="F212" s="90"/>
      <c r="G212" s="17" t="str">
        <f t="shared" si="27"/>
        <v xml:space="preserve"> </v>
      </c>
      <c r="H212" s="18" t="str">
        <f t="shared" si="28"/>
        <v/>
      </c>
      <c r="I212">
        <f t="shared" si="29"/>
        <v>0</v>
      </c>
      <c r="J212">
        <f t="shared" si="33"/>
        <v>0</v>
      </c>
      <c r="K212">
        <f t="shared" si="30"/>
        <v>0</v>
      </c>
      <c r="M212" t="str">
        <f t="shared" si="26"/>
        <v xml:space="preserve"> </v>
      </c>
      <c r="N212" t="str">
        <f t="shared" si="31"/>
        <v/>
      </c>
      <c r="O212" t="e">
        <f t="shared" si="32"/>
        <v>#N/A</v>
      </c>
    </row>
    <row r="213" spans="1:15" ht="30" customHeight="1" x14ac:dyDescent="0.4">
      <c r="A213" s="11"/>
      <c r="B213" s="12">
        <v>208</v>
      </c>
      <c r="C213" s="88"/>
      <c r="D213" s="93"/>
      <c r="E213" s="93"/>
      <c r="F213" s="90"/>
      <c r="G213" s="17" t="str">
        <f t="shared" si="27"/>
        <v xml:space="preserve"> </v>
      </c>
      <c r="H213" s="18" t="str">
        <f t="shared" si="28"/>
        <v/>
      </c>
      <c r="I213">
        <f t="shared" si="29"/>
        <v>0</v>
      </c>
      <c r="J213">
        <f t="shared" si="33"/>
        <v>0</v>
      </c>
      <c r="K213">
        <f t="shared" si="30"/>
        <v>0</v>
      </c>
      <c r="M213" t="str">
        <f t="shared" si="26"/>
        <v xml:space="preserve"> </v>
      </c>
      <c r="N213" t="str">
        <f t="shared" si="31"/>
        <v/>
      </c>
      <c r="O213" t="e">
        <f t="shared" si="32"/>
        <v>#N/A</v>
      </c>
    </row>
    <row r="214" spans="1:15" ht="30" customHeight="1" x14ac:dyDescent="0.4">
      <c r="A214" s="11"/>
      <c r="B214" s="12">
        <v>209</v>
      </c>
      <c r="C214" s="88"/>
      <c r="D214" s="93"/>
      <c r="E214" s="93"/>
      <c r="F214" s="90"/>
      <c r="G214" s="17" t="str">
        <f t="shared" si="27"/>
        <v xml:space="preserve"> </v>
      </c>
      <c r="H214" s="18" t="str">
        <f t="shared" si="28"/>
        <v/>
      </c>
      <c r="I214">
        <f t="shared" si="29"/>
        <v>0</v>
      </c>
      <c r="J214">
        <f t="shared" si="33"/>
        <v>0</v>
      </c>
      <c r="K214">
        <f t="shared" si="30"/>
        <v>0</v>
      </c>
      <c r="M214" t="str">
        <f t="shared" si="26"/>
        <v xml:space="preserve"> </v>
      </c>
      <c r="N214" t="str">
        <f t="shared" si="31"/>
        <v/>
      </c>
      <c r="O214" t="e">
        <f t="shared" si="32"/>
        <v>#N/A</v>
      </c>
    </row>
    <row r="215" spans="1:15" ht="30" customHeight="1" x14ac:dyDescent="0.4">
      <c r="A215" s="11"/>
      <c r="B215" s="12">
        <v>210</v>
      </c>
      <c r="C215" s="88"/>
      <c r="D215" s="93"/>
      <c r="E215" s="93"/>
      <c r="F215" s="90"/>
      <c r="G215" s="17" t="str">
        <f t="shared" si="27"/>
        <v xml:space="preserve"> </v>
      </c>
      <c r="H215" s="18" t="str">
        <f t="shared" si="28"/>
        <v/>
      </c>
      <c r="I215">
        <f t="shared" si="29"/>
        <v>0</v>
      </c>
      <c r="J215">
        <f t="shared" si="33"/>
        <v>0</v>
      </c>
      <c r="K215">
        <f t="shared" si="30"/>
        <v>0</v>
      </c>
      <c r="M215" t="str">
        <f t="shared" si="26"/>
        <v xml:space="preserve"> </v>
      </c>
      <c r="N215" t="str">
        <f t="shared" si="31"/>
        <v/>
      </c>
      <c r="O215" t="e">
        <f t="shared" si="32"/>
        <v>#N/A</v>
      </c>
    </row>
    <row r="216" spans="1:15" ht="30" customHeight="1" x14ac:dyDescent="0.4">
      <c r="A216" s="11"/>
      <c r="B216" s="12">
        <v>211</v>
      </c>
      <c r="C216" s="88"/>
      <c r="D216" s="93"/>
      <c r="E216" s="93"/>
      <c r="F216" s="90"/>
      <c r="G216" s="17" t="str">
        <f t="shared" si="27"/>
        <v xml:space="preserve"> </v>
      </c>
      <c r="H216" s="18" t="str">
        <f t="shared" si="28"/>
        <v/>
      </c>
      <c r="I216">
        <f t="shared" si="29"/>
        <v>0</v>
      </c>
      <c r="J216">
        <f t="shared" si="33"/>
        <v>0</v>
      </c>
      <c r="K216">
        <f t="shared" si="30"/>
        <v>0</v>
      </c>
      <c r="M216" t="str">
        <f t="shared" si="26"/>
        <v xml:space="preserve"> </v>
      </c>
      <c r="N216" t="str">
        <f t="shared" si="31"/>
        <v/>
      </c>
      <c r="O216" t="e">
        <f t="shared" si="32"/>
        <v>#N/A</v>
      </c>
    </row>
    <row r="217" spans="1:15" ht="30" customHeight="1" x14ac:dyDescent="0.4">
      <c r="A217" s="11"/>
      <c r="B217" s="12">
        <v>212</v>
      </c>
      <c r="C217" s="88"/>
      <c r="D217" s="93"/>
      <c r="E217" s="93"/>
      <c r="F217" s="90"/>
      <c r="G217" s="17" t="str">
        <f t="shared" si="27"/>
        <v xml:space="preserve"> </v>
      </c>
      <c r="H217" s="18" t="str">
        <f t="shared" si="28"/>
        <v/>
      </c>
      <c r="I217">
        <f t="shared" si="29"/>
        <v>0</v>
      </c>
      <c r="J217">
        <f t="shared" si="33"/>
        <v>0</v>
      </c>
      <c r="K217">
        <f t="shared" si="30"/>
        <v>0</v>
      </c>
      <c r="M217" t="str">
        <f t="shared" si="26"/>
        <v xml:space="preserve"> </v>
      </c>
      <c r="N217" t="str">
        <f t="shared" si="31"/>
        <v/>
      </c>
      <c r="O217" t="e">
        <f t="shared" si="32"/>
        <v>#N/A</v>
      </c>
    </row>
    <row r="218" spans="1:15" ht="30" customHeight="1" x14ac:dyDescent="0.4">
      <c r="A218" s="11"/>
      <c r="B218" s="12">
        <v>213</v>
      </c>
      <c r="C218" s="88"/>
      <c r="D218" s="93"/>
      <c r="E218" s="93"/>
      <c r="F218" s="90"/>
      <c r="G218" s="17" t="str">
        <f t="shared" si="27"/>
        <v xml:space="preserve"> </v>
      </c>
      <c r="H218" s="18" t="str">
        <f t="shared" si="28"/>
        <v/>
      </c>
      <c r="I218">
        <f t="shared" si="29"/>
        <v>0</v>
      </c>
      <c r="J218">
        <f t="shared" si="33"/>
        <v>0</v>
      </c>
      <c r="K218">
        <f t="shared" si="30"/>
        <v>0</v>
      </c>
      <c r="M218" t="str">
        <f t="shared" si="26"/>
        <v xml:space="preserve"> </v>
      </c>
      <c r="N218" t="str">
        <f t="shared" si="31"/>
        <v/>
      </c>
      <c r="O218" t="e">
        <f t="shared" si="32"/>
        <v>#N/A</v>
      </c>
    </row>
    <row r="219" spans="1:15" ht="30" customHeight="1" x14ac:dyDescent="0.4">
      <c r="A219" s="11"/>
      <c r="B219" s="12">
        <v>214</v>
      </c>
      <c r="C219" s="88"/>
      <c r="D219" s="93"/>
      <c r="E219" s="93"/>
      <c r="F219" s="90"/>
      <c r="G219" s="17" t="str">
        <f t="shared" si="27"/>
        <v xml:space="preserve"> </v>
      </c>
      <c r="H219" s="18" t="str">
        <f t="shared" si="28"/>
        <v/>
      </c>
      <c r="I219">
        <f t="shared" si="29"/>
        <v>0</v>
      </c>
      <c r="J219">
        <f t="shared" si="33"/>
        <v>0</v>
      </c>
      <c r="K219">
        <f t="shared" si="30"/>
        <v>0</v>
      </c>
      <c r="M219" t="str">
        <f t="shared" si="26"/>
        <v xml:space="preserve"> </v>
      </c>
      <c r="N219" t="str">
        <f t="shared" si="31"/>
        <v/>
      </c>
      <c r="O219" t="e">
        <f t="shared" si="32"/>
        <v>#N/A</v>
      </c>
    </row>
    <row r="220" spans="1:15" ht="30" customHeight="1" x14ac:dyDescent="0.4">
      <c r="A220" s="11"/>
      <c r="B220" s="12">
        <v>215</v>
      </c>
      <c r="C220" s="88"/>
      <c r="D220" s="93"/>
      <c r="E220" s="93"/>
      <c r="F220" s="90"/>
      <c r="G220" s="17" t="str">
        <f t="shared" si="27"/>
        <v xml:space="preserve"> </v>
      </c>
      <c r="H220" s="18" t="str">
        <f t="shared" si="28"/>
        <v/>
      </c>
      <c r="I220">
        <f t="shared" si="29"/>
        <v>0</v>
      </c>
      <c r="J220">
        <f t="shared" si="33"/>
        <v>0</v>
      </c>
      <c r="K220">
        <f t="shared" si="30"/>
        <v>0</v>
      </c>
      <c r="M220" t="str">
        <f t="shared" si="26"/>
        <v xml:space="preserve"> </v>
      </c>
      <c r="N220" t="str">
        <f t="shared" si="31"/>
        <v/>
      </c>
      <c r="O220" t="e">
        <f t="shared" si="32"/>
        <v>#N/A</v>
      </c>
    </row>
    <row r="221" spans="1:15" ht="30" customHeight="1" x14ac:dyDescent="0.4">
      <c r="A221" s="11"/>
      <c r="B221" s="12">
        <v>216</v>
      </c>
      <c r="C221" s="88"/>
      <c r="D221" s="93"/>
      <c r="E221" s="93"/>
      <c r="F221" s="90"/>
      <c r="G221" s="17" t="str">
        <f t="shared" si="27"/>
        <v xml:space="preserve"> </v>
      </c>
      <c r="H221" s="18" t="str">
        <f t="shared" si="28"/>
        <v/>
      </c>
      <c r="I221">
        <f t="shared" si="29"/>
        <v>0</v>
      </c>
      <c r="J221">
        <f t="shared" si="33"/>
        <v>0</v>
      </c>
      <c r="K221">
        <f t="shared" si="30"/>
        <v>0</v>
      </c>
      <c r="M221" t="str">
        <f t="shared" si="26"/>
        <v xml:space="preserve"> </v>
      </c>
      <c r="N221" t="str">
        <f t="shared" si="31"/>
        <v/>
      </c>
      <c r="O221" t="e">
        <f t="shared" si="32"/>
        <v>#N/A</v>
      </c>
    </row>
    <row r="222" spans="1:15" ht="30" customHeight="1" x14ac:dyDescent="0.4">
      <c r="A222" s="11"/>
      <c r="B222" s="12">
        <v>217</v>
      </c>
      <c r="C222" s="88"/>
      <c r="D222" s="93"/>
      <c r="E222" s="93"/>
      <c r="F222" s="90"/>
      <c r="G222" s="17" t="str">
        <f t="shared" si="27"/>
        <v xml:space="preserve"> </v>
      </c>
      <c r="H222" s="18" t="str">
        <f t="shared" si="28"/>
        <v/>
      </c>
      <c r="I222">
        <f t="shared" si="29"/>
        <v>0</v>
      </c>
      <c r="J222">
        <f t="shared" si="33"/>
        <v>0</v>
      </c>
      <c r="K222">
        <f t="shared" si="30"/>
        <v>0</v>
      </c>
      <c r="M222" t="str">
        <f t="shared" si="26"/>
        <v xml:space="preserve"> </v>
      </c>
      <c r="N222" t="str">
        <f t="shared" si="31"/>
        <v/>
      </c>
      <c r="O222" t="e">
        <f t="shared" si="32"/>
        <v>#N/A</v>
      </c>
    </row>
    <row r="223" spans="1:15" ht="30" customHeight="1" x14ac:dyDescent="0.4">
      <c r="A223" s="11"/>
      <c r="B223" s="12">
        <v>218</v>
      </c>
      <c r="C223" s="88"/>
      <c r="D223" s="93"/>
      <c r="E223" s="93"/>
      <c r="F223" s="90"/>
      <c r="G223" s="17" t="str">
        <f t="shared" si="27"/>
        <v xml:space="preserve"> </v>
      </c>
      <c r="H223" s="18" t="str">
        <f t="shared" si="28"/>
        <v/>
      </c>
      <c r="I223">
        <f t="shared" si="29"/>
        <v>0</v>
      </c>
      <c r="J223">
        <f t="shared" si="33"/>
        <v>0</v>
      </c>
      <c r="K223">
        <f t="shared" si="30"/>
        <v>0</v>
      </c>
      <c r="M223" t="str">
        <f t="shared" si="26"/>
        <v xml:space="preserve"> </v>
      </c>
      <c r="N223" t="str">
        <f t="shared" si="31"/>
        <v/>
      </c>
      <c r="O223" t="e">
        <f t="shared" si="32"/>
        <v>#N/A</v>
      </c>
    </row>
    <row r="224" spans="1:15" ht="30" customHeight="1" x14ac:dyDescent="0.4">
      <c r="A224" s="11"/>
      <c r="B224" s="12">
        <v>219</v>
      </c>
      <c r="C224" s="88"/>
      <c r="D224" s="93"/>
      <c r="E224" s="93"/>
      <c r="F224" s="90"/>
      <c r="G224" s="17" t="str">
        <f t="shared" si="27"/>
        <v xml:space="preserve"> </v>
      </c>
      <c r="H224" s="18" t="str">
        <f t="shared" si="28"/>
        <v/>
      </c>
      <c r="I224">
        <f t="shared" si="29"/>
        <v>0</v>
      </c>
      <c r="J224">
        <f t="shared" si="33"/>
        <v>0</v>
      </c>
      <c r="K224">
        <f t="shared" si="30"/>
        <v>0</v>
      </c>
      <c r="M224" t="str">
        <f t="shared" si="26"/>
        <v xml:space="preserve"> </v>
      </c>
      <c r="N224" t="str">
        <f t="shared" si="31"/>
        <v/>
      </c>
      <c r="O224" t="e">
        <f t="shared" si="32"/>
        <v>#N/A</v>
      </c>
    </row>
    <row r="225" spans="1:15" ht="30" customHeight="1" x14ac:dyDescent="0.4">
      <c r="A225" s="11"/>
      <c r="B225" s="12">
        <v>220</v>
      </c>
      <c r="C225" s="88"/>
      <c r="D225" s="93"/>
      <c r="E225" s="93"/>
      <c r="F225" s="90"/>
      <c r="G225" s="17" t="str">
        <f t="shared" si="27"/>
        <v xml:space="preserve"> </v>
      </c>
      <c r="H225" s="18" t="str">
        <f t="shared" si="28"/>
        <v/>
      </c>
      <c r="I225">
        <f t="shared" si="29"/>
        <v>0</v>
      </c>
      <c r="J225">
        <f t="shared" si="33"/>
        <v>0</v>
      </c>
      <c r="K225">
        <f t="shared" si="30"/>
        <v>0</v>
      </c>
      <c r="M225" t="str">
        <f t="shared" si="26"/>
        <v xml:space="preserve"> </v>
      </c>
      <c r="N225" t="str">
        <f t="shared" si="31"/>
        <v/>
      </c>
      <c r="O225" t="e">
        <f t="shared" si="32"/>
        <v>#N/A</v>
      </c>
    </row>
    <row r="226" spans="1:15" ht="30" customHeight="1" x14ac:dyDescent="0.4">
      <c r="A226" s="11"/>
      <c r="B226" s="12">
        <v>221</v>
      </c>
      <c r="C226" s="88"/>
      <c r="D226" s="93"/>
      <c r="E226" s="93"/>
      <c r="F226" s="90"/>
      <c r="G226" s="17" t="str">
        <f t="shared" si="27"/>
        <v xml:space="preserve"> </v>
      </c>
      <c r="H226" s="18" t="str">
        <f t="shared" si="28"/>
        <v/>
      </c>
      <c r="I226">
        <f t="shared" si="29"/>
        <v>0</v>
      </c>
      <c r="J226">
        <f t="shared" si="33"/>
        <v>0</v>
      </c>
      <c r="K226">
        <f t="shared" si="30"/>
        <v>0</v>
      </c>
      <c r="M226" t="str">
        <f t="shared" si="26"/>
        <v xml:space="preserve"> </v>
      </c>
      <c r="N226" t="str">
        <f t="shared" si="31"/>
        <v/>
      </c>
      <c r="O226" t="e">
        <f t="shared" si="32"/>
        <v>#N/A</v>
      </c>
    </row>
    <row r="227" spans="1:15" ht="30" customHeight="1" x14ac:dyDescent="0.4">
      <c r="A227" s="11"/>
      <c r="B227" s="12">
        <v>222</v>
      </c>
      <c r="C227" s="88"/>
      <c r="D227" s="93"/>
      <c r="E227" s="93"/>
      <c r="F227" s="90"/>
      <c r="G227" s="17" t="str">
        <f t="shared" si="27"/>
        <v xml:space="preserve"> </v>
      </c>
      <c r="H227" s="18" t="str">
        <f t="shared" si="28"/>
        <v/>
      </c>
      <c r="I227">
        <f t="shared" si="29"/>
        <v>0</v>
      </c>
      <c r="J227">
        <f t="shared" si="33"/>
        <v>0</v>
      </c>
      <c r="K227">
        <f t="shared" si="30"/>
        <v>0</v>
      </c>
      <c r="M227" t="str">
        <f t="shared" si="26"/>
        <v xml:space="preserve"> </v>
      </c>
      <c r="N227" t="str">
        <f t="shared" si="31"/>
        <v/>
      </c>
      <c r="O227" t="e">
        <f t="shared" si="32"/>
        <v>#N/A</v>
      </c>
    </row>
    <row r="228" spans="1:15" ht="30" customHeight="1" x14ac:dyDescent="0.4">
      <c r="A228" s="11"/>
      <c r="B228" s="12">
        <v>223</v>
      </c>
      <c r="C228" s="88"/>
      <c r="D228" s="93"/>
      <c r="E228" s="93"/>
      <c r="F228" s="90"/>
      <c r="G228" s="17" t="str">
        <f t="shared" si="27"/>
        <v xml:space="preserve"> </v>
      </c>
      <c r="H228" s="18" t="str">
        <f t="shared" si="28"/>
        <v/>
      </c>
      <c r="I228">
        <f t="shared" si="29"/>
        <v>0</v>
      </c>
      <c r="J228">
        <f t="shared" si="33"/>
        <v>0</v>
      </c>
      <c r="K228">
        <f t="shared" si="30"/>
        <v>0</v>
      </c>
      <c r="M228" t="str">
        <f t="shared" si="26"/>
        <v xml:space="preserve"> </v>
      </c>
      <c r="N228" t="str">
        <f t="shared" si="31"/>
        <v/>
      </c>
      <c r="O228" t="e">
        <f t="shared" si="32"/>
        <v>#N/A</v>
      </c>
    </row>
    <row r="229" spans="1:15" ht="30" customHeight="1" x14ac:dyDescent="0.4">
      <c r="A229" s="11"/>
      <c r="B229" s="12">
        <v>224</v>
      </c>
      <c r="C229" s="88"/>
      <c r="D229" s="93"/>
      <c r="E229" s="93"/>
      <c r="F229" s="90"/>
      <c r="G229" s="17" t="str">
        <f t="shared" si="27"/>
        <v xml:space="preserve"> </v>
      </c>
      <c r="H229" s="18" t="str">
        <f t="shared" si="28"/>
        <v/>
      </c>
      <c r="I229">
        <f t="shared" si="29"/>
        <v>0</v>
      </c>
      <c r="J229">
        <f t="shared" si="33"/>
        <v>0</v>
      </c>
      <c r="K229">
        <f t="shared" si="30"/>
        <v>0</v>
      </c>
      <c r="M229" t="str">
        <f t="shared" si="26"/>
        <v xml:space="preserve"> </v>
      </c>
      <c r="N229" t="str">
        <f t="shared" si="31"/>
        <v/>
      </c>
      <c r="O229" t="e">
        <f t="shared" si="32"/>
        <v>#N/A</v>
      </c>
    </row>
    <row r="230" spans="1:15" ht="30" customHeight="1" x14ac:dyDescent="0.4">
      <c r="A230" s="11"/>
      <c r="B230" s="12">
        <v>225</v>
      </c>
      <c r="C230" s="88"/>
      <c r="D230" s="93"/>
      <c r="E230" s="93"/>
      <c r="F230" s="90"/>
      <c r="G230" s="17" t="str">
        <f t="shared" si="27"/>
        <v xml:space="preserve"> </v>
      </c>
      <c r="H230" s="18" t="str">
        <f t="shared" si="28"/>
        <v/>
      </c>
      <c r="I230">
        <f t="shared" si="29"/>
        <v>0</v>
      </c>
      <c r="J230">
        <f t="shared" si="33"/>
        <v>0</v>
      </c>
      <c r="K230">
        <f t="shared" si="30"/>
        <v>0</v>
      </c>
      <c r="M230" t="str">
        <f t="shared" si="26"/>
        <v xml:space="preserve"> </v>
      </c>
      <c r="N230" t="str">
        <f t="shared" si="31"/>
        <v/>
      </c>
      <c r="O230" t="e">
        <f t="shared" si="32"/>
        <v>#N/A</v>
      </c>
    </row>
    <row r="231" spans="1:15" ht="30" customHeight="1" x14ac:dyDescent="0.4">
      <c r="A231" s="11"/>
      <c r="B231" s="12">
        <v>226</v>
      </c>
      <c r="C231" s="88"/>
      <c r="D231" s="93"/>
      <c r="E231" s="93"/>
      <c r="F231" s="90"/>
      <c r="G231" s="17" t="str">
        <f t="shared" si="27"/>
        <v xml:space="preserve"> </v>
      </c>
      <c r="H231" s="18" t="str">
        <f t="shared" si="28"/>
        <v/>
      </c>
      <c r="I231">
        <f t="shared" si="29"/>
        <v>0</v>
      </c>
      <c r="J231">
        <f t="shared" si="33"/>
        <v>0</v>
      </c>
      <c r="K231">
        <f t="shared" si="30"/>
        <v>0</v>
      </c>
      <c r="M231" t="str">
        <f t="shared" si="26"/>
        <v xml:space="preserve"> </v>
      </c>
      <c r="N231" t="str">
        <f t="shared" si="31"/>
        <v/>
      </c>
      <c r="O231" t="e">
        <f t="shared" si="32"/>
        <v>#N/A</v>
      </c>
    </row>
    <row r="232" spans="1:15" ht="30" customHeight="1" x14ac:dyDescent="0.4">
      <c r="A232" s="11"/>
      <c r="B232" s="12">
        <v>227</v>
      </c>
      <c r="C232" s="88"/>
      <c r="D232" s="93"/>
      <c r="E232" s="93"/>
      <c r="F232" s="90"/>
      <c r="G232" s="17" t="str">
        <f t="shared" si="27"/>
        <v xml:space="preserve"> </v>
      </c>
      <c r="H232" s="18" t="str">
        <f t="shared" si="28"/>
        <v/>
      </c>
      <c r="I232">
        <f t="shared" si="29"/>
        <v>0</v>
      </c>
      <c r="J232">
        <f t="shared" si="33"/>
        <v>0</v>
      </c>
      <c r="K232">
        <f t="shared" si="30"/>
        <v>0</v>
      </c>
      <c r="M232" t="str">
        <f t="shared" si="26"/>
        <v xml:space="preserve"> </v>
      </c>
      <c r="N232" t="str">
        <f t="shared" si="31"/>
        <v/>
      </c>
      <c r="O232" t="e">
        <f t="shared" si="32"/>
        <v>#N/A</v>
      </c>
    </row>
    <row r="233" spans="1:15" ht="30" customHeight="1" x14ac:dyDescent="0.4">
      <c r="A233" s="11"/>
      <c r="B233" s="12">
        <v>228</v>
      </c>
      <c r="C233" s="88"/>
      <c r="D233" s="93"/>
      <c r="E233" s="93"/>
      <c r="F233" s="90"/>
      <c r="G233" s="17" t="str">
        <f t="shared" si="27"/>
        <v xml:space="preserve"> </v>
      </c>
      <c r="H233" s="18" t="str">
        <f t="shared" si="28"/>
        <v/>
      </c>
      <c r="I233">
        <f t="shared" si="29"/>
        <v>0</v>
      </c>
      <c r="J233">
        <f t="shared" si="33"/>
        <v>0</v>
      </c>
      <c r="K233">
        <f t="shared" si="30"/>
        <v>0</v>
      </c>
      <c r="M233" t="str">
        <f t="shared" si="26"/>
        <v xml:space="preserve"> </v>
      </c>
      <c r="N233" t="str">
        <f t="shared" si="31"/>
        <v/>
      </c>
      <c r="O233" t="e">
        <f t="shared" si="32"/>
        <v>#N/A</v>
      </c>
    </row>
    <row r="234" spans="1:15" ht="30" customHeight="1" x14ac:dyDescent="0.4">
      <c r="A234" s="11"/>
      <c r="B234" s="12">
        <v>229</v>
      </c>
      <c r="C234" s="88"/>
      <c r="D234" s="93"/>
      <c r="E234" s="93"/>
      <c r="F234" s="90"/>
      <c r="G234" s="17" t="str">
        <f t="shared" si="27"/>
        <v xml:space="preserve"> </v>
      </c>
      <c r="H234" s="18" t="str">
        <f t="shared" si="28"/>
        <v/>
      </c>
      <c r="I234">
        <f t="shared" si="29"/>
        <v>0</v>
      </c>
      <c r="J234">
        <f t="shared" si="33"/>
        <v>0</v>
      </c>
      <c r="K234">
        <f t="shared" si="30"/>
        <v>0</v>
      </c>
      <c r="M234" t="str">
        <f t="shared" si="26"/>
        <v xml:space="preserve"> </v>
      </c>
      <c r="N234" t="str">
        <f t="shared" si="31"/>
        <v/>
      </c>
      <c r="O234" t="e">
        <f t="shared" si="32"/>
        <v>#N/A</v>
      </c>
    </row>
    <row r="235" spans="1:15" ht="30" customHeight="1" x14ac:dyDescent="0.4">
      <c r="A235" s="11"/>
      <c r="B235" s="12">
        <v>230</v>
      </c>
      <c r="C235" s="88"/>
      <c r="D235" s="93"/>
      <c r="E235" s="93"/>
      <c r="F235" s="90"/>
      <c r="G235" s="17" t="str">
        <f t="shared" si="27"/>
        <v xml:space="preserve"> </v>
      </c>
      <c r="H235" s="18" t="str">
        <f t="shared" si="28"/>
        <v/>
      </c>
      <c r="I235">
        <f t="shared" si="29"/>
        <v>0</v>
      </c>
      <c r="J235">
        <f t="shared" si="33"/>
        <v>0</v>
      </c>
      <c r="K235">
        <f t="shared" si="30"/>
        <v>0</v>
      </c>
      <c r="M235" t="str">
        <f t="shared" si="26"/>
        <v xml:space="preserve"> </v>
      </c>
      <c r="N235" t="str">
        <f t="shared" si="31"/>
        <v/>
      </c>
      <c r="O235" t="e">
        <f t="shared" si="32"/>
        <v>#N/A</v>
      </c>
    </row>
    <row r="236" spans="1:15" ht="30" customHeight="1" x14ac:dyDescent="0.4">
      <c r="A236" s="11"/>
      <c r="B236" s="12">
        <v>231</v>
      </c>
      <c r="C236" s="88"/>
      <c r="D236" s="93"/>
      <c r="E236" s="93"/>
      <c r="F236" s="90"/>
      <c r="G236" s="17" t="str">
        <f t="shared" si="27"/>
        <v xml:space="preserve"> </v>
      </c>
      <c r="H236" s="18" t="str">
        <f t="shared" si="28"/>
        <v/>
      </c>
      <c r="I236">
        <f t="shared" si="29"/>
        <v>0</v>
      </c>
      <c r="J236">
        <f t="shared" si="33"/>
        <v>0</v>
      </c>
      <c r="K236">
        <f t="shared" si="30"/>
        <v>0</v>
      </c>
      <c r="M236" t="str">
        <f t="shared" si="26"/>
        <v xml:space="preserve"> </v>
      </c>
      <c r="N236" t="str">
        <f t="shared" si="31"/>
        <v/>
      </c>
      <c r="O236" t="e">
        <f t="shared" si="32"/>
        <v>#N/A</v>
      </c>
    </row>
    <row r="237" spans="1:15" ht="30" customHeight="1" x14ac:dyDescent="0.4">
      <c r="A237" s="11"/>
      <c r="B237" s="12">
        <v>232</v>
      </c>
      <c r="C237" s="88"/>
      <c r="D237" s="93"/>
      <c r="E237" s="93"/>
      <c r="F237" s="90"/>
      <c r="G237" s="17" t="str">
        <f t="shared" si="27"/>
        <v xml:space="preserve"> </v>
      </c>
      <c r="H237" s="18" t="str">
        <f t="shared" si="28"/>
        <v/>
      </c>
      <c r="I237">
        <f t="shared" si="29"/>
        <v>0</v>
      </c>
      <c r="J237">
        <f t="shared" si="33"/>
        <v>0</v>
      </c>
      <c r="K237">
        <f t="shared" si="30"/>
        <v>0</v>
      </c>
      <c r="M237" t="str">
        <f t="shared" si="26"/>
        <v xml:space="preserve"> </v>
      </c>
      <c r="N237" t="str">
        <f t="shared" si="31"/>
        <v/>
      </c>
      <c r="O237" t="e">
        <f t="shared" si="32"/>
        <v>#N/A</v>
      </c>
    </row>
    <row r="238" spans="1:15" ht="30" customHeight="1" x14ac:dyDescent="0.4">
      <c r="A238" s="11"/>
      <c r="B238" s="12">
        <v>233</v>
      </c>
      <c r="C238" s="88"/>
      <c r="D238" s="93"/>
      <c r="E238" s="93"/>
      <c r="F238" s="90"/>
      <c r="G238" s="17" t="str">
        <f t="shared" si="27"/>
        <v xml:space="preserve"> </v>
      </c>
      <c r="H238" s="18" t="str">
        <f t="shared" si="28"/>
        <v/>
      </c>
      <c r="I238">
        <f t="shared" si="29"/>
        <v>0</v>
      </c>
      <c r="J238">
        <f t="shared" si="33"/>
        <v>0</v>
      </c>
      <c r="K238">
        <f t="shared" si="30"/>
        <v>0</v>
      </c>
      <c r="M238" t="str">
        <f t="shared" si="26"/>
        <v xml:space="preserve"> </v>
      </c>
      <c r="N238" t="str">
        <f t="shared" si="31"/>
        <v/>
      </c>
      <c r="O238" t="e">
        <f t="shared" si="32"/>
        <v>#N/A</v>
      </c>
    </row>
    <row r="239" spans="1:15" ht="30" customHeight="1" x14ac:dyDescent="0.4">
      <c r="A239" s="11"/>
      <c r="B239" s="12">
        <v>234</v>
      </c>
      <c r="C239" s="88"/>
      <c r="D239" s="93"/>
      <c r="E239" s="93"/>
      <c r="F239" s="90"/>
      <c r="G239" s="17" t="str">
        <f t="shared" si="27"/>
        <v xml:space="preserve"> </v>
      </c>
      <c r="H239" s="18" t="str">
        <f t="shared" si="28"/>
        <v/>
      </c>
      <c r="I239">
        <f t="shared" si="29"/>
        <v>0</v>
      </c>
      <c r="J239">
        <f t="shared" si="33"/>
        <v>0</v>
      </c>
      <c r="K239">
        <f t="shared" si="30"/>
        <v>0</v>
      </c>
      <c r="M239" t="str">
        <f t="shared" si="26"/>
        <v xml:space="preserve"> </v>
      </c>
      <c r="N239" t="str">
        <f t="shared" si="31"/>
        <v/>
      </c>
      <c r="O239" t="e">
        <f t="shared" si="32"/>
        <v>#N/A</v>
      </c>
    </row>
    <row r="240" spans="1:15" ht="30" customHeight="1" x14ac:dyDescent="0.4">
      <c r="A240" s="11"/>
      <c r="B240" s="12">
        <v>235</v>
      </c>
      <c r="C240" s="88"/>
      <c r="D240" s="93"/>
      <c r="E240" s="93"/>
      <c r="F240" s="90"/>
      <c r="G240" s="17" t="str">
        <f t="shared" si="27"/>
        <v xml:space="preserve"> </v>
      </c>
      <c r="H240" s="18" t="str">
        <f t="shared" si="28"/>
        <v/>
      </c>
      <c r="I240">
        <f t="shared" si="29"/>
        <v>0</v>
      </c>
      <c r="J240">
        <f t="shared" si="33"/>
        <v>0</v>
      </c>
      <c r="K240">
        <f t="shared" si="30"/>
        <v>0</v>
      </c>
      <c r="M240" t="str">
        <f t="shared" si="26"/>
        <v xml:space="preserve"> </v>
      </c>
      <c r="N240" t="str">
        <f t="shared" si="31"/>
        <v/>
      </c>
      <c r="O240" t="e">
        <f t="shared" si="32"/>
        <v>#N/A</v>
      </c>
    </row>
    <row r="241" spans="1:15" ht="30" customHeight="1" x14ac:dyDescent="0.4">
      <c r="A241" s="11"/>
      <c r="B241" s="12">
        <v>236</v>
      </c>
      <c r="C241" s="88"/>
      <c r="D241" s="93"/>
      <c r="E241" s="93"/>
      <c r="F241" s="90"/>
      <c r="G241" s="17" t="str">
        <f t="shared" si="27"/>
        <v xml:space="preserve"> </v>
      </c>
      <c r="H241" s="18" t="str">
        <f t="shared" si="28"/>
        <v/>
      </c>
      <c r="I241">
        <f t="shared" si="29"/>
        <v>0</v>
      </c>
      <c r="J241">
        <f t="shared" si="33"/>
        <v>0</v>
      </c>
      <c r="K241">
        <f t="shared" si="30"/>
        <v>0</v>
      </c>
      <c r="M241" t="str">
        <f t="shared" si="26"/>
        <v xml:space="preserve"> </v>
      </c>
      <c r="N241" t="str">
        <f t="shared" si="31"/>
        <v/>
      </c>
      <c r="O241" t="e">
        <f t="shared" si="32"/>
        <v>#N/A</v>
      </c>
    </row>
    <row r="242" spans="1:15" ht="30" customHeight="1" x14ac:dyDescent="0.4">
      <c r="A242" s="11"/>
      <c r="B242" s="12">
        <v>237</v>
      </c>
      <c r="C242" s="88"/>
      <c r="D242" s="93"/>
      <c r="E242" s="93"/>
      <c r="F242" s="90"/>
      <c r="G242" s="17" t="str">
        <f t="shared" si="27"/>
        <v xml:space="preserve"> </v>
      </c>
      <c r="H242" s="18" t="str">
        <f t="shared" si="28"/>
        <v/>
      </c>
      <c r="I242">
        <f t="shared" si="29"/>
        <v>0</v>
      </c>
      <c r="J242">
        <f t="shared" si="33"/>
        <v>0</v>
      </c>
      <c r="K242">
        <f t="shared" si="30"/>
        <v>0</v>
      </c>
      <c r="M242" t="str">
        <f t="shared" si="26"/>
        <v xml:space="preserve"> </v>
      </c>
      <c r="N242" t="str">
        <f t="shared" si="31"/>
        <v/>
      </c>
      <c r="O242" t="e">
        <f t="shared" si="32"/>
        <v>#N/A</v>
      </c>
    </row>
    <row r="243" spans="1:15" ht="30" customHeight="1" x14ac:dyDescent="0.4">
      <c r="A243" s="11"/>
      <c r="B243" s="12">
        <v>238</v>
      </c>
      <c r="C243" s="88"/>
      <c r="D243" s="93"/>
      <c r="E243" s="93"/>
      <c r="F243" s="90"/>
      <c r="G243" s="17" t="str">
        <f t="shared" si="27"/>
        <v xml:space="preserve"> </v>
      </c>
      <c r="H243" s="18" t="str">
        <f t="shared" si="28"/>
        <v/>
      </c>
      <c r="I243">
        <f t="shared" si="29"/>
        <v>0</v>
      </c>
      <c r="J243">
        <f t="shared" si="33"/>
        <v>0</v>
      </c>
      <c r="K243">
        <f t="shared" si="30"/>
        <v>0</v>
      </c>
      <c r="M243" t="str">
        <f t="shared" si="26"/>
        <v xml:space="preserve"> </v>
      </c>
      <c r="N243" t="str">
        <f t="shared" si="31"/>
        <v/>
      </c>
      <c r="O243" t="e">
        <f t="shared" si="32"/>
        <v>#N/A</v>
      </c>
    </row>
    <row r="244" spans="1:15" ht="30" customHeight="1" x14ac:dyDescent="0.4">
      <c r="A244" s="11"/>
      <c r="B244" s="12">
        <v>239</v>
      </c>
      <c r="C244" s="88"/>
      <c r="D244" s="93"/>
      <c r="E244" s="93"/>
      <c r="F244" s="90"/>
      <c r="G244" s="17" t="str">
        <f t="shared" si="27"/>
        <v xml:space="preserve"> </v>
      </c>
      <c r="H244" s="18" t="str">
        <f t="shared" si="28"/>
        <v/>
      </c>
      <c r="I244">
        <f t="shared" si="29"/>
        <v>0</v>
      </c>
      <c r="J244">
        <f t="shared" si="33"/>
        <v>0</v>
      </c>
      <c r="K244">
        <f t="shared" si="30"/>
        <v>0</v>
      </c>
      <c r="M244" t="str">
        <f t="shared" si="26"/>
        <v xml:space="preserve"> </v>
      </c>
      <c r="N244" t="str">
        <f t="shared" si="31"/>
        <v/>
      </c>
      <c r="O244" t="e">
        <f t="shared" si="32"/>
        <v>#N/A</v>
      </c>
    </row>
    <row r="245" spans="1:15" ht="30" customHeight="1" x14ac:dyDescent="0.4">
      <c r="A245" s="11"/>
      <c r="B245" s="12">
        <v>240</v>
      </c>
      <c r="C245" s="88"/>
      <c r="D245" s="93"/>
      <c r="E245" s="93"/>
      <c r="F245" s="90"/>
      <c r="G245" s="17" t="str">
        <f t="shared" si="27"/>
        <v xml:space="preserve"> </v>
      </c>
      <c r="H245" s="18" t="str">
        <f t="shared" si="28"/>
        <v/>
      </c>
      <c r="I245">
        <f t="shared" si="29"/>
        <v>0</v>
      </c>
      <c r="J245">
        <f t="shared" si="33"/>
        <v>0</v>
      </c>
      <c r="K245">
        <f t="shared" si="30"/>
        <v>0</v>
      </c>
      <c r="M245" t="str">
        <f t="shared" si="26"/>
        <v xml:space="preserve"> </v>
      </c>
      <c r="N245" t="str">
        <f t="shared" si="31"/>
        <v/>
      </c>
      <c r="O245" t="e">
        <f t="shared" si="32"/>
        <v>#N/A</v>
      </c>
    </row>
    <row r="246" spans="1:15" ht="30" customHeight="1" x14ac:dyDescent="0.4">
      <c r="A246" s="11"/>
      <c r="B246" s="12">
        <v>241</v>
      </c>
      <c r="C246" s="88"/>
      <c r="D246" s="93"/>
      <c r="E246" s="93"/>
      <c r="F246" s="90"/>
      <c r="G246" s="17" t="str">
        <f t="shared" si="27"/>
        <v xml:space="preserve"> </v>
      </c>
      <c r="H246" s="18" t="str">
        <f t="shared" si="28"/>
        <v/>
      </c>
      <c r="I246">
        <f t="shared" si="29"/>
        <v>0</v>
      </c>
      <c r="J246">
        <f t="shared" si="33"/>
        <v>0</v>
      </c>
      <c r="K246">
        <f t="shared" si="30"/>
        <v>0</v>
      </c>
      <c r="M246" t="str">
        <f t="shared" si="26"/>
        <v xml:space="preserve"> </v>
      </c>
      <c r="N246" t="str">
        <f t="shared" si="31"/>
        <v/>
      </c>
      <c r="O246" t="e">
        <f t="shared" si="32"/>
        <v>#N/A</v>
      </c>
    </row>
    <row r="247" spans="1:15" ht="30" customHeight="1" x14ac:dyDescent="0.4">
      <c r="A247" s="11"/>
      <c r="B247" s="12">
        <v>242</v>
      </c>
      <c r="C247" s="88"/>
      <c r="D247" s="93"/>
      <c r="E247" s="93"/>
      <c r="F247" s="90"/>
      <c r="G247" s="17" t="str">
        <f t="shared" si="27"/>
        <v xml:space="preserve"> </v>
      </c>
      <c r="H247" s="18" t="str">
        <f t="shared" si="28"/>
        <v/>
      </c>
      <c r="I247">
        <f t="shared" si="29"/>
        <v>0</v>
      </c>
      <c r="J247">
        <f t="shared" si="33"/>
        <v>0</v>
      </c>
      <c r="K247">
        <f t="shared" si="30"/>
        <v>0</v>
      </c>
      <c r="M247" t="str">
        <f t="shared" si="26"/>
        <v xml:space="preserve"> </v>
      </c>
      <c r="N247" t="str">
        <f t="shared" si="31"/>
        <v/>
      </c>
      <c r="O247" t="e">
        <f t="shared" si="32"/>
        <v>#N/A</v>
      </c>
    </row>
    <row r="248" spans="1:15" ht="30" customHeight="1" x14ac:dyDescent="0.4">
      <c r="A248" s="11"/>
      <c r="B248" s="12">
        <v>243</v>
      </c>
      <c r="C248" s="88"/>
      <c r="D248" s="93"/>
      <c r="E248" s="93"/>
      <c r="F248" s="90"/>
      <c r="G248" s="17" t="str">
        <f t="shared" si="27"/>
        <v xml:space="preserve"> </v>
      </c>
      <c r="H248" s="18" t="str">
        <f t="shared" si="28"/>
        <v/>
      </c>
      <c r="I248">
        <f t="shared" si="29"/>
        <v>0</v>
      </c>
      <c r="J248">
        <f t="shared" si="33"/>
        <v>0</v>
      </c>
      <c r="K248">
        <f t="shared" si="30"/>
        <v>0</v>
      </c>
      <c r="M248" t="str">
        <f t="shared" si="26"/>
        <v xml:space="preserve"> </v>
      </c>
      <c r="N248" t="str">
        <f t="shared" si="31"/>
        <v/>
      </c>
      <c r="O248" t="e">
        <f t="shared" si="32"/>
        <v>#N/A</v>
      </c>
    </row>
    <row r="249" spans="1:15" ht="30" customHeight="1" x14ac:dyDescent="0.4">
      <c r="A249" s="11"/>
      <c r="B249" s="12">
        <v>244</v>
      </c>
      <c r="C249" s="88"/>
      <c r="D249" s="93"/>
      <c r="E249" s="93"/>
      <c r="F249" s="90"/>
      <c r="G249" s="17" t="str">
        <f t="shared" si="27"/>
        <v xml:space="preserve"> </v>
      </c>
      <c r="H249" s="18" t="str">
        <f t="shared" si="28"/>
        <v/>
      </c>
      <c r="I249">
        <f t="shared" si="29"/>
        <v>0</v>
      </c>
      <c r="J249">
        <f t="shared" si="33"/>
        <v>0</v>
      </c>
      <c r="K249">
        <f t="shared" si="30"/>
        <v>0</v>
      </c>
      <c r="M249" t="str">
        <f t="shared" si="26"/>
        <v xml:space="preserve"> </v>
      </c>
      <c r="N249" t="str">
        <f t="shared" si="31"/>
        <v/>
      </c>
      <c r="O249" t="e">
        <f t="shared" si="32"/>
        <v>#N/A</v>
      </c>
    </row>
    <row r="250" spans="1:15" ht="30" customHeight="1" x14ac:dyDescent="0.4">
      <c r="A250" s="11"/>
      <c r="B250" s="12">
        <v>245</v>
      </c>
      <c r="C250" s="88"/>
      <c r="D250" s="93"/>
      <c r="E250" s="93"/>
      <c r="F250" s="90"/>
      <c r="G250" s="17" t="str">
        <f t="shared" si="27"/>
        <v xml:space="preserve"> </v>
      </c>
      <c r="H250" s="18" t="str">
        <f t="shared" si="28"/>
        <v/>
      </c>
      <c r="I250">
        <f t="shared" si="29"/>
        <v>0</v>
      </c>
      <c r="J250">
        <f t="shared" si="33"/>
        <v>0</v>
      </c>
      <c r="K250">
        <f t="shared" si="30"/>
        <v>0</v>
      </c>
      <c r="M250" t="str">
        <f t="shared" si="26"/>
        <v xml:space="preserve"> </v>
      </c>
      <c r="N250" t="str">
        <f t="shared" si="31"/>
        <v/>
      </c>
      <c r="O250" t="e">
        <f t="shared" si="32"/>
        <v>#N/A</v>
      </c>
    </row>
    <row r="251" spans="1:15" ht="30" customHeight="1" x14ac:dyDescent="0.4">
      <c r="A251" s="11"/>
      <c r="B251" s="12">
        <v>246</v>
      </c>
      <c r="C251" s="88"/>
      <c r="D251" s="93"/>
      <c r="E251" s="93"/>
      <c r="F251" s="90"/>
      <c r="G251" s="17" t="str">
        <f t="shared" si="27"/>
        <v xml:space="preserve"> </v>
      </c>
      <c r="H251" s="18" t="str">
        <f t="shared" si="28"/>
        <v/>
      </c>
      <c r="I251">
        <f t="shared" si="29"/>
        <v>0</v>
      </c>
      <c r="J251">
        <f t="shared" si="33"/>
        <v>0</v>
      </c>
      <c r="K251">
        <f t="shared" si="30"/>
        <v>0</v>
      </c>
      <c r="M251" t="str">
        <f t="shared" si="26"/>
        <v xml:space="preserve"> </v>
      </c>
      <c r="N251" t="str">
        <f t="shared" si="31"/>
        <v/>
      </c>
      <c r="O251" t="e">
        <f t="shared" si="32"/>
        <v>#N/A</v>
      </c>
    </row>
    <row r="252" spans="1:15" ht="30" customHeight="1" x14ac:dyDescent="0.4">
      <c r="A252" s="11"/>
      <c r="B252" s="12">
        <v>247</v>
      </c>
      <c r="C252" s="88"/>
      <c r="D252" s="93"/>
      <c r="E252" s="93"/>
      <c r="F252" s="90"/>
      <c r="G252" s="17" t="str">
        <f t="shared" si="27"/>
        <v xml:space="preserve"> </v>
      </c>
      <c r="H252" s="18" t="str">
        <f t="shared" si="28"/>
        <v/>
      </c>
      <c r="I252">
        <f t="shared" si="29"/>
        <v>0</v>
      </c>
      <c r="J252">
        <f t="shared" si="33"/>
        <v>0</v>
      </c>
      <c r="K252">
        <f t="shared" si="30"/>
        <v>0</v>
      </c>
      <c r="M252" t="str">
        <f t="shared" si="26"/>
        <v xml:space="preserve"> </v>
      </c>
      <c r="N252" t="str">
        <f t="shared" si="31"/>
        <v/>
      </c>
      <c r="O252" t="e">
        <f t="shared" si="32"/>
        <v>#N/A</v>
      </c>
    </row>
    <row r="253" spans="1:15" ht="30" customHeight="1" x14ac:dyDescent="0.4">
      <c r="A253" s="11"/>
      <c r="B253" s="12">
        <v>248</v>
      </c>
      <c r="C253" s="88"/>
      <c r="D253" s="93"/>
      <c r="E253" s="93"/>
      <c r="F253" s="90"/>
      <c r="G253" s="17" t="str">
        <f t="shared" si="27"/>
        <v xml:space="preserve"> </v>
      </c>
      <c r="H253" s="18" t="str">
        <f t="shared" si="28"/>
        <v/>
      </c>
      <c r="I253">
        <f t="shared" si="29"/>
        <v>0</v>
      </c>
      <c r="J253">
        <f t="shared" si="33"/>
        <v>0</v>
      </c>
      <c r="K253">
        <f t="shared" si="30"/>
        <v>0</v>
      </c>
      <c r="M253" t="str">
        <f t="shared" si="26"/>
        <v xml:space="preserve"> </v>
      </c>
      <c r="N253" t="str">
        <f t="shared" si="31"/>
        <v/>
      </c>
      <c r="O253" t="e">
        <f t="shared" si="32"/>
        <v>#N/A</v>
      </c>
    </row>
    <row r="254" spans="1:15" ht="30" customHeight="1" x14ac:dyDescent="0.4">
      <c r="A254" s="11"/>
      <c r="B254" s="12">
        <v>249</v>
      </c>
      <c r="C254" s="88"/>
      <c r="D254" s="93"/>
      <c r="E254" s="93"/>
      <c r="F254" s="90"/>
      <c r="G254" s="17" t="str">
        <f t="shared" si="27"/>
        <v xml:space="preserve"> </v>
      </c>
      <c r="H254" s="18" t="str">
        <f t="shared" si="28"/>
        <v/>
      </c>
      <c r="I254">
        <f t="shared" si="29"/>
        <v>0</v>
      </c>
      <c r="J254">
        <f t="shared" si="33"/>
        <v>0</v>
      </c>
      <c r="K254">
        <f t="shared" si="30"/>
        <v>0</v>
      </c>
      <c r="M254" t="str">
        <f t="shared" si="26"/>
        <v xml:space="preserve"> </v>
      </c>
      <c r="N254" t="str">
        <f t="shared" si="31"/>
        <v/>
      </c>
      <c r="O254" t="e">
        <f t="shared" si="32"/>
        <v>#N/A</v>
      </c>
    </row>
    <row r="255" spans="1:15" ht="30" customHeight="1" x14ac:dyDescent="0.4">
      <c r="A255" s="11"/>
      <c r="B255" s="12">
        <v>250</v>
      </c>
      <c r="C255" s="88"/>
      <c r="D255" s="93"/>
      <c r="E255" s="93"/>
      <c r="F255" s="90"/>
      <c r="G255" s="17" t="str">
        <f t="shared" si="27"/>
        <v xml:space="preserve"> </v>
      </c>
      <c r="H255" s="18" t="str">
        <f t="shared" si="28"/>
        <v/>
      </c>
      <c r="I255">
        <f t="shared" si="29"/>
        <v>0</v>
      </c>
      <c r="J255">
        <f t="shared" si="33"/>
        <v>0</v>
      </c>
      <c r="K255">
        <f t="shared" si="30"/>
        <v>0</v>
      </c>
      <c r="M255" t="str">
        <f t="shared" si="26"/>
        <v xml:space="preserve"> </v>
      </c>
      <c r="N255" t="str">
        <f t="shared" si="31"/>
        <v/>
      </c>
      <c r="O255" t="e">
        <f t="shared" si="32"/>
        <v>#N/A</v>
      </c>
    </row>
    <row r="256" spans="1:15" ht="30" customHeight="1" x14ac:dyDescent="0.4">
      <c r="A256" s="11"/>
      <c r="B256" s="12">
        <v>251</v>
      </c>
      <c r="C256" s="88"/>
      <c r="D256" s="93"/>
      <c r="E256" s="93"/>
      <c r="F256" s="90"/>
      <c r="G256" s="17" t="str">
        <f t="shared" si="27"/>
        <v xml:space="preserve"> </v>
      </c>
      <c r="H256" s="18" t="str">
        <f t="shared" si="28"/>
        <v/>
      </c>
      <c r="I256">
        <f t="shared" si="29"/>
        <v>0</v>
      </c>
      <c r="J256">
        <f t="shared" si="33"/>
        <v>0</v>
      </c>
      <c r="K256">
        <f t="shared" si="30"/>
        <v>0</v>
      </c>
      <c r="M256" t="str">
        <f t="shared" si="26"/>
        <v xml:space="preserve"> </v>
      </c>
      <c r="N256" t="str">
        <f t="shared" si="31"/>
        <v/>
      </c>
      <c r="O256" t="e">
        <f t="shared" si="32"/>
        <v>#N/A</v>
      </c>
    </row>
    <row r="257" spans="1:15" ht="30" customHeight="1" x14ac:dyDescent="0.4">
      <c r="A257" s="11"/>
      <c r="B257" s="12">
        <v>252</v>
      </c>
      <c r="C257" s="88"/>
      <c r="D257" s="93"/>
      <c r="E257" s="93"/>
      <c r="F257" s="90"/>
      <c r="G257" s="17" t="str">
        <f t="shared" si="27"/>
        <v xml:space="preserve"> </v>
      </c>
      <c r="H257" s="18" t="str">
        <f t="shared" si="28"/>
        <v/>
      </c>
      <c r="I257">
        <f t="shared" si="29"/>
        <v>0</v>
      </c>
      <c r="J257">
        <f t="shared" si="33"/>
        <v>0</v>
      </c>
      <c r="K257">
        <f t="shared" si="30"/>
        <v>0</v>
      </c>
      <c r="M257" t="str">
        <f t="shared" si="26"/>
        <v xml:space="preserve"> </v>
      </c>
      <c r="N257" t="str">
        <f t="shared" si="31"/>
        <v/>
      </c>
      <c r="O257" t="e">
        <f t="shared" si="32"/>
        <v>#N/A</v>
      </c>
    </row>
    <row r="258" spans="1:15" ht="30" customHeight="1" x14ac:dyDescent="0.4">
      <c r="A258" s="11"/>
      <c r="B258" s="12">
        <v>253</v>
      </c>
      <c r="C258" s="88"/>
      <c r="D258" s="93"/>
      <c r="E258" s="93"/>
      <c r="F258" s="90"/>
      <c r="G258" s="17" t="str">
        <f t="shared" si="27"/>
        <v xml:space="preserve"> </v>
      </c>
      <c r="H258" s="18" t="str">
        <f t="shared" si="28"/>
        <v/>
      </c>
      <c r="I258">
        <f t="shared" si="29"/>
        <v>0</v>
      </c>
      <c r="J258">
        <f t="shared" si="33"/>
        <v>0</v>
      </c>
      <c r="K258">
        <f t="shared" si="30"/>
        <v>0</v>
      </c>
      <c r="M258" t="str">
        <f t="shared" si="26"/>
        <v xml:space="preserve"> </v>
      </c>
      <c r="N258" t="str">
        <f t="shared" si="31"/>
        <v/>
      </c>
      <c r="O258" t="e">
        <f t="shared" si="32"/>
        <v>#N/A</v>
      </c>
    </row>
    <row r="259" spans="1:15" ht="30" customHeight="1" x14ac:dyDescent="0.4">
      <c r="A259" s="11"/>
      <c r="B259" s="12">
        <v>254</v>
      </c>
      <c r="C259" s="88"/>
      <c r="D259" s="93"/>
      <c r="E259" s="93"/>
      <c r="F259" s="90"/>
      <c r="G259" s="17" t="str">
        <f t="shared" si="27"/>
        <v xml:space="preserve"> </v>
      </c>
      <c r="H259" s="18" t="str">
        <f t="shared" si="28"/>
        <v/>
      </c>
      <c r="I259">
        <f t="shared" si="29"/>
        <v>0</v>
      </c>
      <c r="J259">
        <f t="shared" si="33"/>
        <v>0</v>
      </c>
      <c r="K259">
        <f t="shared" si="30"/>
        <v>0</v>
      </c>
      <c r="M259" t="str">
        <f t="shared" si="26"/>
        <v xml:space="preserve"> </v>
      </c>
      <c r="N259" t="str">
        <f t="shared" si="31"/>
        <v/>
      </c>
      <c r="O259" t="e">
        <f t="shared" si="32"/>
        <v>#N/A</v>
      </c>
    </row>
    <row r="260" spans="1:15" ht="30" customHeight="1" x14ac:dyDescent="0.4">
      <c r="A260" s="11"/>
      <c r="B260" s="12">
        <v>255</v>
      </c>
      <c r="C260" s="88"/>
      <c r="D260" s="93"/>
      <c r="E260" s="93"/>
      <c r="F260" s="90"/>
      <c r="G260" s="17" t="str">
        <f t="shared" si="27"/>
        <v xml:space="preserve"> </v>
      </c>
      <c r="H260" s="18" t="str">
        <f t="shared" si="28"/>
        <v/>
      </c>
      <c r="I260">
        <f t="shared" si="29"/>
        <v>0</v>
      </c>
      <c r="J260">
        <f t="shared" si="33"/>
        <v>0</v>
      </c>
      <c r="K260">
        <f t="shared" si="30"/>
        <v>0</v>
      </c>
      <c r="M260" t="str">
        <f t="shared" si="26"/>
        <v xml:space="preserve"> </v>
      </c>
      <c r="N260" t="str">
        <f t="shared" si="31"/>
        <v/>
      </c>
      <c r="O260" t="e">
        <f t="shared" si="32"/>
        <v>#N/A</v>
      </c>
    </row>
    <row r="261" spans="1:15" ht="30" customHeight="1" x14ac:dyDescent="0.4">
      <c r="A261" s="11"/>
      <c r="B261" s="12">
        <v>256</v>
      </c>
      <c r="C261" s="88"/>
      <c r="D261" s="93"/>
      <c r="E261" s="93"/>
      <c r="F261" s="90"/>
      <c r="G261" s="17" t="str">
        <f t="shared" si="27"/>
        <v xml:space="preserve"> </v>
      </c>
      <c r="H261" s="18" t="str">
        <f t="shared" si="28"/>
        <v/>
      </c>
      <c r="I261">
        <f t="shared" si="29"/>
        <v>0</v>
      </c>
      <c r="J261">
        <f t="shared" si="33"/>
        <v>0</v>
      </c>
      <c r="K261">
        <f t="shared" si="30"/>
        <v>0</v>
      </c>
      <c r="M261" t="str">
        <f t="shared" si="26"/>
        <v xml:space="preserve"> </v>
      </c>
      <c r="N261" t="str">
        <f t="shared" si="31"/>
        <v/>
      </c>
      <c r="O261" t="e">
        <f t="shared" si="32"/>
        <v>#N/A</v>
      </c>
    </row>
    <row r="262" spans="1:15" ht="30" customHeight="1" x14ac:dyDescent="0.4">
      <c r="A262" s="11"/>
      <c r="B262" s="12">
        <v>257</v>
      </c>
      <c r="C262" s="88"/>
      <c r="D262" s="93"/>
      <c r="E262" s="93"/>
      <c r="F262" s="90"/>
      <c r="G262" s="17" t="str">
        <f t="shared" si="27"/>
        <v xml:space="preserve"> </v>
      </c>
      <c r="H262" s="18" t="str">
        <f t="shared" si="28"/>
        <v/>
      </c>
      <c r="I262">
        <f t="shared" si="29"/>
        <v>0</v>
      </c>
      <c r="J262">
        <f t="shared" si="33"/>
        <v>0</v>
      </c>
      <c r="K262">
        <f t="shared" si="30"/>
        <v>0</v>
      </c>
      <c r="M262" t="str">
        <f t="shared" ref="M262:M325" si="34">VLOOKUP(K262,P$23:Q$25,2)</f>
        <v xml:space="preserve"> </v>
      </c>
      <c r="N262" t="str">
        <f t="shared" si="31"/>
        <v/>
      </c>
      <c r="O262" t="e">
        <f t="shared" si="32"/>
        <v>#N/A</v>
      </c>
    </row>
    <row r="263" spans="1:15" ht="30" customHeight="1" x14ac:dyDescent="0.4">
      <c r="A263" s="11"/>
      <c r="B263" s="12">
        <v>258</v>
      </c>
      <c r="C263" s="88"/>
      <c r="D263" s="93"/>
      <c r="E263" s="93"/>
      <c r="F263" s="90"/>
      <c r="G263" s="17" t="str">
        <f t="shared" ref="G263:G326" si="35">M263</f>
        <v xml:space="preserve"> </v>
      </c>
      <c r="H263" s="18" t="str">
        <f t="shared" ref="H263:H326" si="36">N263</f>
        <v/>
      </c>
      <c r="I263">
        <f t="shared" ref="I263:I326" si="37">IF(F263="",0,IF(AND(F263&gt;=1,F263&lt;=$Q$4),1,0))</f>
        <v>0</v>
      </c>
      <c r="J263">
        <f t="shared" si="33"/>
        <v>0</v>
      </c>
      <c r="K263">
        <f t="shared" ref="K263:K326" si="38">SUM(I263:J263)</f>
        <v>0</v>
      </c>
      <c r="M263" t="str">
        <f t="shared" si="34"/>
        <v xml:space="preserve"> </v>
      </c>
      <c r="N263" t="str">
        <f t="shared" ref="N263:N326" si="39">IF(K263=2,O263,"")</f>
        <v/>
      </c>
      <c r="O263" t="e">
        <f t="shared" ref="O263:O326" si="40">VLOOKUP(F263,$Q$6:$U$17,$Q$2)</f>
        <v>#N/A</v>
      </c>
    </row>
    <row r="264" spans="1:15" ht="30" customHeight="1" x14ac:dyDescent="0.4">
      <c r="A264" s="11"/>
      <c r="B264" s="12">
        <v>259</v>
      </c>
      <c r="C264" s="88"/>
      <c r="D264" s="93"/>
      <c r="E264" s="93"/>
      <c r="F264" s="90"/>
      <c r="G264" s="17" t="str">
        <f t="shared" si="35"/>
        <v xml:space="preserve"> </v>
      </c>
      <c r="H264" s="18" t="str">
        <f t="shared" si="36"/>
        <v/>
      </c>
      <c r="I264">
        <f t="shared" si="37"/>
        <v>0</v>
      </c>
      <c r="J264">
        <f t="shared" si="33"/>
        <v>0</v>
      </c>
      <c r="K264">
        <f t="shared" si="38"/>
        <v>0</v>
      </c>
      <c r="M264" t="str">
        <f t="shared" si="34"/>
        <v xml:space="preserve"> </v>
      </c>
      <c r="N264" t="str">
        <f t="shared" si="39"/>
        <v/>
      </c>
      <c r="O264" t="e">
        <f t="shared" si="40"/>
        <v>#N/A</v>
      </c>
    </row>
    <row r="265" spans="1:15" ht="30" customHeight="1" x14ac:dyDescent="0.4">
      <c r="A265" s="11"/>
      <c r="B265" s="12">
        <v>260</v>
      </c>
      <c r="C265" s="88"/>
      <c r="D265" s="93"/>
      <c r="E265" s="93"/>
      <c r="F265" s="90"/>
      <c r="G265" s="17" t="str">
        <f t="shared" si="35"/>
        <v xml:space="preserve"> </v>
      </c>
      <c r="H265" s="18" t="str">
        <f t="shared" si="36"/>
        <v/>
      </c>
      <c r="I265">
        <f t="shared" si="37"/>
        <v>0</v>
      </c>
      <c r="J265">
        <f t="shared" ref="J265:J328" si="41">IF(C265="",0, IF(C265=" ",0,1))</f>
        <v>0</v>
      </c>
      <c r="K265">
        <f t="shared" si="38"/>
        <v>0</v>
      </c>
      <c r="M265" t="str">
        <f t="shared" si="34"/>
        <v xml:space="preserve"> </v>
      </c>
      <c r="N265" t="str">
        <f t="shared" si="39"/>
        <v/>
      </c>
      <c r="O265" t="e">
        <f t="shared" si="40"/>
        <v>#N/A</v>
      </c>
    </row>
    <row r="266" spans="1:15" ht="30" customHeight="1" x14ac:dyDescent="0.4">
      <c r="A266" s="11"/>
      <c r="B266" s="12">
        <v>261</v>
      </c>
      <c r="C266" s="88"/>
      <c r="D266" s="93"/>
      <c r="E266" s="93"/>
      <c r="F266" s="90"/>
      <c r="G266" s="17" t="str">
        <f t="shared" si="35"/>
        <v xml:space="preserve"> </v>
      </c>
      <c r="H266" s="18" t="str">
        <f t="shared" si="36"/>
        <v/>
      </c>
      <c r="I266">
        <f t="shared" si="37"/>
        <v>0</v>
      </c>
      <c r="J266">
        <f t="shared" si="41"/>
        <v>0</v>
      </c>
      <c r="K266">
        <f t="shared" si="38"/>
        <v>0</v>
      </c>
      <c r="M266" t="str">
        <f t="shared" si="34"/>
        <v xml:space="preserve"> </v>
      </c>
      <c r="N266" t="str">
        <f t="shared" si="39"/>
        <v/>
      </c>
      <c r="O266" t="e">
        <f t="shared" si="40"/>
        <v>#N/A</v>
      </c>
    </row>
    <row r="267" spans="1:15" ht="30" customHeight="1" x14ac:dyDescent="0.4">
      <c r="A267" s="11"/>
      <c r="B267" s="12">
        <v>262</v>
      </c>
      <c r="C267" s="88"/>
      <c r="D267" s="93"/>
      <c r="E267" s="93"/>
      <c r="F267" s="90"/>
      <c r="G267" s="17" t="str">
        <f t="shared" si="35"/>
        <v xml:space="preserve"> </v>
      </c>
      <c r="H267" s="18" t="str">
        <f t="shared" si="36"/>
        <v/>
      </c>
      <c r="I267">
        <f t="shared" si="37"/>
        <v>0</v>
      </c>
      <c r="J267">
        <f t="shared" si="41"/>
        <v>0</v>
      </c>
      <c r="K267">
        <f t="shared" si="38"/>
        <v>0</v>
      </c>
      <c r="M267" t="str">
        <f t="shared" si="34"/>
        <v xml:space="preserve"> </v>
      </c>
      <c r="N267" t="str">
        <f t="shared" si="39"/>
        <v/>
      </c>
      <c r="O267" t="e">
        <f t="shared" si="40"/>
        <v>#N/A</v>
      </c>
    </row>
    <row r="268" spans="1:15" ht="30" customHeight="1" x14ac:dyDescent="0.4">
      <c r="A268" s="11"/>
      <c r="B268" s="12">
        <v>263</v>
      </c>
      <c r="C268" s="88"/>
      <c r="D268" s="93"/>
      <c r="E268" s="93"/>
      <c r="F268" s="90"/>
      <c r="G268" s="17" t="str">
        <f t="shared" si="35"/>
        <v xml:space="preserve"> </v>
      </c>
      <c r="H268" s="18" t="str">
        <f t="shared" si="36"/>
        <v/>
      </c>
      <c r="I268">
        <f t="shared" si="37"/>
        <v>0</v>
      </c>
      <c r="J268">
        <f t="shared" si="41"/>
        <v>0</v>
      </c>
      <c r="K268">
        <f t="shared" si="38"/>
        <v>0</v>
      </c>
      <c r="M268" t="str">
        <f t="shared" si="34"/>
        <v xml:space="preserve"> </v>
      </c>
      <c r="N268" t="str">
        <f t="shared" si="39"/>
        <v/>
      </c>
      <c r="O268" t="e">
        <f t="shared" si="40"/>
        <v>#N/A</v>
      </c>
    </row>
    <row r="269" spans="1:15" ht="30" customHeight="1" x14ac:dyDescent="0.4">
      <c r="A269" s="11"/>
      <c r="B269" s="12">
        <v>264</v>
      </c>
      <c r="C269" s="88"/>
      <c r="D269" s="93"/>
      <c r="E269" s="93"/>
      <c r="F269" s="90"/>
      <c r="G269" s="17" t="str">
        <f t="shared" si="35"/>
        <v xml:space="preserve"> </v>
      </c>
      <c r="H269" s="18" t="str">
        <f t="shared" si="36"/>
        <v/>
      </c>
      <c r="I269">
        <f t="shared" si="37"/>
        <v>0</v>
      </c>
      <c r="J269">
        <f t="shared" si="41"/>
        <v>0</v>
      </c>
      <c r="K269">
        <f t="shared" si="38"/>
        <v>0</v>
      </c>
      <c r="M269" t="str">
        <f t="shared" si="34"/>
        <v xml:space="preserve"> </v>
      </c>
      <c r="N269" t="str">
        <f t="shared" si="39"/>
        <v/>
      </c>
      <c r="O269" t="e">
        <f t="shared" si="40"/>
        <v>#N/A</v>
      </c>
    </row>
    <row r="270" spans="1:15" ht="30" customHeight="1" x14ac:dyDescent="0.4">
      <c r="A270" s="11"/>
      <c r="B270" s="12">
        <v>265</v>
      </c>
      <c r="C270" s="88"/>
      <c r="D270" s="93"/>
      <c r="E270" s="93"/>
      <c r="F270" s="90"/>
      <c r="G270" s="17" t="str">
        <f t="shared" si="35"/>
        <v xml:space="preserve"> </v>
      </c>
      <c r="H270" s="18" t="str">
        <f t="shared" si="36"/>
        <v/>
      </c>
      <c r="I270">
        <f t="shared" si="37"/>
        <v>0</v>
      </c>
      <c r="J270">
        <f t="shared" si="41"/>
        <v>0</v>
      </c>
      <c r="K270">
        <f t="shared" si="38"/>
        <v>0</v>
      </c>
      <c r="M270" t="str">
        <f t="shared" si="34"/>
        <v xml:space="preserve"> </v>
      </c>
      <c r="N270" t="str">
        <f t="shared" si="39"/>
        <v/>
      </c>
      <c r="O270" t="e">
        <f t="shared" si="40"/>
        <v>#N/A</v>
      </c>
    </row>
    <row r="271" spans="1:15" ht="30" customHeight="1" x14ac:dyDescent="0.4">
      <c r="A271" s="11"/>
      <c r="B271" s="12">
        <v>266</v>
      </c>
      <c r="C271" s="88"/>
      <c r="D271" s="93"/>
      <c r="E271" s="93"/>
      <c r="F271" s="90"/>
      <c r="G271" s="17" t="str">
        <f t="shared" si="35"/>
        <v xml:space="preserve"> </v>
      </c>
      <c r="H271" s="18" t="str">
        <f t="shared" si="36"/>
        <v/>
      </c>
      <c r="I271">
        <f t="shared" si="37"/>
        <v>0</v>
      </c>
      <c r="J271">
        <f t="shared" si="41"/>
        <v>0</v>
      </c>
      <c r="K271">
        <f t="shared" si="38"/>
        <v>0</v>
      </c>
      <c r="M271" t="str">
        <f t="shared" si="34"/>
        <v xml:space="preserve"> </v>
      </c>
      <c r="N271" t="str">
        <f t="shared" si="39"/>
        <v/>
      </c>
      <c r="O271" t="e">
        <f t="shared" si="40"/>
        <v>#N/A</v>
      </c>
    </row>
    <row r="272" spans="1:15" ht="30" customHeight="1" x14ac:dyDescent="0.4">
      <c r="A272" s="11"/>
      <c r="B272" s="12">
        <v>267</v>
      </c>
      <c r="C272" s="88"/>
      <c r="D272" s="93"/>
      <c r="E272" s="93"/>
      <c r="F272" s="90"/>
      <c r="G272" s="17" t="str">
        <f t="shared" si="35"/>
        <v xml:space="preserve"> </v>
      </c>
      <c r="H272" s="18" t="str">
        <f t="shared" si="36"/>
        <v/>
      </c>
      <c r="I272">
        <f t="shared" si="37"/>
        <v>0</v>
      </c>
      <c r="J272">
        <f t="shared" si="41"/>
        <v>0</v>
      </c>
      <c r="K272">
        <f t="shared" si="38"/>
        <v>0</v>
      </c>
      <c r="M272" t="str">
        <f t="shared" si="34"/>
        <v xml:space="preserve"> </v>
      </c>
      <c r="N272" t="str">
        <f t="shared" si="39"/>
        <v/>
      </c>
      <c r="O272" t="e">
        <f t="shared" si="40"/>
        <v>#N/A</v>
      </c>
    </row>
    <row r="273" spans="1:15" ht="30" customHeight="1" x14ac:dyDescent="0.4">
      <c r="A273" s="11"/>
      <c r="B273" s="12">
        <v>268</v>
      </c>
      <c r="C273" s="88"/>
      <c r="D273" s="93"/>
      <c r="E273" s="93"/>
      <c r="F273" s="90"/>
      <c r="G273" s="17" t="str">
        <f t="shared" si="35"/>
        <v xml:space="preserve"> </v>
      </c>
      <c r="H273" s="18" t="str">
        <f t="shared" si="36"/>
        <v/>
      </c>
      <c r="I273">
        <f t="shared" si="37"/>
        <v>0</v>
      </c>
      <c r="J273">
        <f t="shared" si="41"/>
        <v>0</v>
      </c>
      <c r="K273">
        <f t="shared" si="38"/>
        <v>0</v>
      </c>
      <c r="M273" t="str">
        <f t="shared" si="34"/>
        <v xml:space="preserve"> </v>
      </c>
      <c r="N273" t="str">
        <f t="shared" si="39"/>
        <v/>
      </c>
      <c r="O273" t="e">
        <f t="shared" si="40"/>
        <v>#N/A</v>
      </c>
    </row>
    <row r="274" spans="1:15" ht="30" customHeight="1" x14ac:dyDescent="0.4">
      <c r="A274" s="11"/>
      <c r="B274" s="12">
        <v>269</v>
      </c>
      <c r="C274" s="88"/>
      <c r="D274" s="93"/>
      <c r="E274" s="93"/>
      <c r="F274" s="90"/>
      <c r="G274" s="17" t="str">
        <f t="shared" si="35"/>
        <v xml:space="preserve"> </v>
      </c>
      <c r="H274" s="18" t="str">
        <f t="shared" si="36"/>
        <v/>
      </c>
      <c r="I274">
        <f t="shared" si="37"/>
        <v>0</v>
      </c>
      <c r="J274">
        <f t="shared" si="41"/>
        <v>0</v>
      </c>
      <c r="K274">
        <f t="shared" si="38"/>
        <v>0</v>
      </c>
      <c r="M274" t="str">
        <f t="shared" si="34"/>
        <v xml:space="preserve"> </v>
      </c>
      <c r="N274" t="str">
        <f t="shared" si="39"/>
        <v/>
      </c>
      <c r="O274" t="e">
        <f t="shared" si="40"/>
        <v>#N/A</v>
      </c>
    </row>
    <row r="275" spans="1:15" ht="30" customHeight="1" x14ac:dyDescent="0.4">
      <c r="A275" s="11"/>
      <c r="B275" s="12">
        <v>270</v>
      </c>
      <c r="C275" s="88"/>
      <c r="D275" s="93"/>
      <c r="E275" s="93"/>
      <c r="F275" s="90"/>
      <c r="G275" s="17" t="str">
        <f t="shared" si="35"/>
        <v xml:space="preserve"> </v>
      </c>
      <c r="H275" s="18" t="str">
        <f t="shared" si="36"/>
        <v/>
      </c>
      <c r="I275">
        <f t="shared" si="37"/>
        <v>0</v>
      </c>
      <c r="J275">
        <f t="shared" si="41"/>
        <v>0</v>
      </c>
      <c r="K275">
        <f t="shared" si="38"/>
        <v>0</v>
      </c>
      <c r="M275" t="str">
        <f t="shared" si="34"/>
        <v xml:space="preserve"> </v>
      </c>
      <c r="N275" t="str">
        <f t="shared" si="39"/>
        <v/>
      </c>
      <c r="O275" t="e">
        <f t="shared" si="40"/>
        <v>#N/A</v>
      </c>
    </row>
    <row r="276" spans="1:15" ht="30" customHeight="1" x14ac:dyDescent="0.4">
      <c r="A276" s="11"/>
      <c r="B276" s="12">
        <v>271</v>
      </c>
      <c r="C276" s="88"/>
      <c r="D276" s="93"/>
      <c r="E276" s="93"/>
      <c r="F276" s="90"/>
      <c r="G276" s="17" t="str">
        <f t="shared" si="35"/>
        <v xml:space="preserve"> </v>
      </c>
      <c r="H276" s="18" t="str">
        <f t="shared" si="36"/>
        <v/>
      </c>
      <c r="I276">
        <f t="shared" si="37"/>
        <v>0</v>
      </c>
      <c r="J276">
        <f t="shared" si="41"/>
        <v>0</v>
      </c>
      <c r="K276">
        <f t="shared" si="38"/>
        <v>0</v>
      </c>
      <c r="M276" t="str">
        <f t="shared" si="34"/>
        <v xml:space="preserve"> </v>
      </c>
      <c r="N276" t="str">
        <f t="shared" si="39"/>
        <v/>
      </c>
      <c r="O276" t="e">
        <f t="shared" si="40"/>
        <v>#N/A</v>
      </c>
    </row>
    <row r="277" spans="1:15" ht="30" customHeight="1" x14ac:dyDescent="0.4">
      <c r="A277" s="11"/>
      <c r="B277" s="12">
        <v>272</v>
      </c>
      <c r="C277" s="88"/>
      <c r="D277" s="93"/>
      <c r="E277" s="93"/>
      <c r="F277" s="90"/>
      <c r="G277" s="17" t="str">
        <f t="shared" si="35"/>
        <v xml:space="preserve"> </v>
      </c>
      <c r="H277" s="18" t="str">
        <f t="shared" si="36"/>
        <v/>
      </c>
      <c r="I277">
        <f t="shared" si="37"/>
        <v>0</v>
      </c>
      <c r="J277">
        <f t="shared" si="41"/>
        <v>0</v>
      </c>
      <c r="K277">
        <f t="shared" si="38"/>
        <v>0</v>
      </c>
      <c r="M277" t="str">
        <f t="shared" si="34"/>
        <v xml:space="preserve"> </v>
      </c>
      <c r="N277" t="str">
        <f t="shared" si="39"/>
        <v/>
      </c>
      <c r="O277" t="e">
        <f t="shared" si="40"/>
        <v>#N/A</v>
      </c>
    </row>
    <row r="278" spans="1:15" ht="30" customHeight="1" x14ac:dyDescent="0.4">
      <c r="A278" s="11"/>
      <c r="B278" s="12">
        <v>273</v>
      </c>
      <c r="C278" s="88"/>
      <c r="D278" s="93"/>
      <c r="E278" s="93"/>
      <c r="F278" s="90"/>
      <c r="G278" s="17" t="str">
        <f t="shared" si="35"/>
        <v xml:space="preserve"> </v>
      </c>
      <c r="H278" s="18" t="str">
        <f t="shared" si="36"/>
        <v/>
      </c>
      <c r="I278">
        <f t="shared" si="37"/>
        <v>0</v>
      </c>
      <c r="J278">
        <f t="shared" si="41"/>
        <v>0</v>
      </c>
      <c r="K278">
        <f t="shared" si="38"/>
        <v>0</v>
      </c>
      <c r="M278" t="str">
        <f t="shared" si="34"/>
        <v xml:space="preserve"> </v>
      </c>
      <c r="N278" t="str">
        <f t="shared" si="39"/>
        <v/>
      </c>
      <c r="O278" t="e">
        <f t="shared" si="40"/>
        <v>#N/A</v>
      </c>
    </row>
    <row r="279" spans="1:15" ht="30" customHeight="1" x14ac:dyDescent="0.4">
      <c r="A279" s="11"/>
      <c r="B279" s="12">
        <v>274</v>
      </c>
      <c r="C279" s="88"/>
      <c r="D279" s="93"/>
      <c r="E279" s="93"/>
      <c r="F279" s="90"/>
      <c r="G279" s="17" t="str">
        <f t="shared" si="35"/>
        <v xml:space="preserve"> </v>
      </c>
      <c r="H279" s="18" t="str">
        <f t="shared" si="36"/>
        <v/>
      </c>
      <c r="I279">
        <f t="shared" si="37"/>
        <v>0</v>
      </c>
      <c r="J279">
        <f t="shared" si="41"/>
        <v>0</v>
      </c>
      <c r="K279">
        <f t="shared" si="38"/>
        <v>0</v>
      </c>
      <c r="M279" t="str">
        <f t="shared" si="34"/>
        <v xml:space="preserve"> </v>
      </c>
      <c r="N279" t="str">
        <f t="shared" si="39"/>
        <v/>
      </c>
      <c r="O279" t="e">
        <f t="shared" si="40"/>
        <v>#N/A</v>
      </c>
    </row>
    <row r="280" spans="1:15" ht="30" customHeight="1" x14ac:dyDescent="0.4">
      <c r="A280" s="11"/>
      <c r="B280" s="12">
        <v>275</v>
      </c>
      <c r="C280" s="88"/>
      <c r="D280" s="93"/>
      <c r="E280" s="93"/>
      <c r="F280" s="90"/>
      <c r="G280" s="17" t="str">
        <f t="shared" si="35"/>
        <v xml:space="preserve"> </v>
      </c>
      <c r="H280" s="18" t="str">
        <f t="shared" si="36"/>
        <v/>
      </c>
      <c r="I280">
        <f t="shared" si="37"/>
        <v>0</v>
      </c>
      <c r="J280">
        <f t="shared" si="41"/>
        <v>0</v>
      </c>
      <c r="K280">
        <f t="shared" si="38"/>
        <v>0</v>
      </c>
      <c r="M280" t="str">
        <f t="shared" si="34"/>
        <v xml:space="preserve"> </v>
      </c>
      <c r="N280" t="str">
        <f t="shared" si="39"/>
        <v/>
      </c>
      <c r="O280" t="e">
        <f t="shared" si="40"/>
        <v>#N/A</v>
      </c>
    </row>
    <row r="281" spans="1:15" ht="30" customHeight="1" x14ac:dyDescent="0.4">
      <c r="A281" s="11"/>
      <c r="B281" s="12">
        <v>276</v>
      </c>
      <c r="C281" s="88"/>
      <c r="D281" s="93"/>
      <c r="E281" s="93"/>
      <c r="F281" s="90"/>
      <c r="G281" s="17" t="str">
        <f t="shared" si="35"/>
        <v xml:space="preserve"> </v>
      </c>
      <c r="H281" s="18" t="str">
        <f t="shared" si="36"/>
        <v/>
      </c>
      <c r="I281">
        <f t="shared" si="37"/>
        <v>0</v>
      </c>
      <c r="J281">
        <f t="shared" si="41"/>
        <v>0</v>
      </c>
      <c r="K281">
        <f t="shared" si="38"/>
        <v>0</v>
      </c>
      <c r="M281" t="str">
        <f t="shared" si="34"/>
        <v xml:space="preserve"> </v>
      </c>
      <c r="N281" t="str">
        <f t="shared" si="39"/>
        <v/>
      </c>
      <c r="O281" t="e">
        <f t="shared" si="40"/>
        <v>#N/A</v>
      </c>
    </row>
    <row r="282" spans="1:15" ht="30" customHeight="1" x14ac:dyDescent="0.4">
      <c r="A282" s="11"/>
      <c r="B282" s="12">
        <v>277</v>
      </c>
      <c r="C282" s="88"/>
      <c r="D282" s="93"/>
      <c r="E282" s="93"/>
      <c r="F282" s="90"/>
      <c r="G282" s="17" t="str">
        <f t="shared" si="35"/>
        <v xml:space="preserve"> </v>
      </c>
      <c r="H282" s="18" t="str">
        <f t="shared" si="36"/>
        <v/>
      </c>
      <c r="I282">
        <f t="shared" si="37"/>
        <v>0</v>
      </c>
      <c r="J282">
        <f t="shared" si="41"/>
        <v>0</v>
      </c>
      <c r="K282">
        <f t="shared" si="38"/>
        <v>0</v>
      </c>
      <c r="M282" t="str">
        <f t="shared" si="34"/>
        <v xml:space="preserve"> </v>
      </c>
      <c r="N282" t="str">
        <f t="shared" si="39"/>
        <v/>
      </c>
      <c r="O282" t="e">
        <f t="shared" si="40"/>
        <v>#N/A</v>
      </c>
    </row>
    <row r="283" spans="1:15" ht="30" customHeight="1" x14ac:dyDescent="0.4">
      <c r="A283" s="11"/>
      <c r="B283" s="12">
        <v>278</v>
      </c>
      <c r="C283" s="88"/>
      <c r="D283" s="93"/>
      <c r="E283" s="93"/>
      <c r="F283" s="90"/>
      <c r="G283" s="17" t="str">
        <f t="shared" si="35"/>
        <v xml:space="preserve"> </v>
      </c>
      <c r="H283" s="18" t="str">
        <f t="shared" si="36"/>
        <v/>
      </c>
      <c r="I283">
        <f t="shared" si="37"/>
        <v>0</v>
      </c>
      <c r="J283">
        <f t="shared" si="41"/>
        <v>0</v>
      </c>
      <c r="K283">
        <f t="shared" si="38"/>
        <v>0</v>
      </c>
      <c r="M283" t="str">
        <f t="shared" si="34"/>
        <v xml:space="preserve"> </v>
      </c>
      <c r="N283" t="str">
        <f t="shared" si="39"/>
        <v/>
      </c>
      <c r="O283" t="e">
        <f t="shared" si="40"/>
        <v>#N/A</v>
      </c>
    </row>
    <row r="284" spans="1:15" ht="30" customHeight="1" x14ac:dyDescent="0.4">
      <c r="A284" s="11"/>
      <c r="B284" s="12">
        <v>279</v>
      </c>
      <c r="C284" s="88"/>
      <c r="D284" s="93"/>
      <c r="E284" s="93"/>
      <c r="F284" s="90"/>
      <c r="G284" s="17" t="str">
        <f t="shared" si="35"/>
        <v xml:space="preserve"> </v>
      </c>
      <c r="H284" s="18" t="str">
        <f t="shared" si="36"/>
        <v/>
      </c>
      <c r="I284">
        <f t="shared" si="37"/>
        <v>0</v>
      </c>
      <c r="J284">
        <f t="shared" si="41"/>
        <v>0</v>
      </c>
      <c r="K284">
        <f t="shared" si="38"/>
        <v>0</v>
      </c>
      <c r="M284" t="str">
        <f t="shared" si="34"/>
        <v xml:space="preserve"> </v>
      </c>
      <c r="N284" t="str">
        <f t="shared" si="39"/>
        <v/>
      </c>
      <c r="O284" t="e">
        <f t="shared" si="40"/>
        <v>#N/A</v>
      </c>
    </row>
    <row r="285" spans="1:15" ht="30" customHeight="1" x14ac:dyDescent="0.4">
      <c r="A285" s="11"/>
      <c r="B285" s="12">
        <v>280</v>
      </c>
      <c r="C285" s="88"/>
      <c r="D285" s="93"/>
      <c r="E285" s="93"/>
      <c r="F285" s="90"/>
      <c r="G285" s="17" t="str">
        <f t="shared" si="35"/>
        <v xml:space="preserve"> </v>
      </c>
      <c r="H285" s="18" t="str">
        <f t="shared" si="36"/>
        <v/>
      </c>
      <c r="I285">
        <f t="shared" si="37"/>
        <v>0</v>
      </c>
      <c r="J285">
        <f t="shared" si="41"/>
        <v>0</v>
      </c>
      <c r="K285">
        <f t="shared" si="38"/>
        <v>0</v>
      </c>
      <c r="M285" t="str">
        <f t="shared" si="34"/>
        <v xml:space="preserve"> </v>
      </c>
      <c r="N285" t="str">
        <f t="shared" si="39"/>
        <v/>
      </c>
      <c r="O285" t="e">
        <f t="shared" si="40"/>
        <v>#N/A</v>
      </c>
    </row>
    <row r="286" spans="1:15" ht="30" customHeight="1" x14ac:dyDescent="0.4">
      <c r="A286" s="11"/>
      <c r="B286" s="12">
        <v>281</v>
      </c>
      <c r="C286" s="88"/>
      <c r="D286" s="93"/>
      <c r="E286" s="93"/>
      <c r="F286" s="90"/>
      <c r="G286" s="17" t="str">
        <f t="shared" si="35"/>
        <v xml:space="preserve"> </v>
      </c>
      <c r="H286" s="18" t="str">
        <f t="shared" si="36"/>
        <v/>
      </c>
      <c r="I286">
        <f t="shared" si="37"/>
        <v>0</v>
      </c>
      <c r="J286">
        <f t="shared" si="41"/>
        <v>0</v>
      </c>
      <c r="K286">
        <f t="shared" si="38"/>
        <v>0</v>
      </c>
      <c r="M286" t="str">
        <f t="shared" si="34"/>
        <v xml:space="preserve"> </v>
      </c>
      <c r="N286" t="str">
        <f t="shared" si="39"/>
        <v/>
      </c>
      <c r="O286" t="e">
        <f t="shared" si="40"/>
        <v>#N/A</v>
      </c>
    </row>
    <row r="287" spans="1:15" ht="30" customHeight="1" x14ac:dyDescent="0.4">
      <c r="A287" s="11"/>
      <c r="B287" s="12">
        <v>282</v>
      </c>
      <c r="C287" s="88"/>
      <c r="D287" s="93"/>
      <c r="E287" s="93"/>
      <c r="F287" s="90"/>
      <c r="G287" s="17" t="str">
        <f t="shared" si="35"/>
        <v xml:space="preserve"> </v>
      </c>
      <c r="H287" s="18" t="str">
        <f t="shared" si="36"/>
        <v/>
      </c>
      <c r="I287">
        <f t="shared" si="37"/>
        <v>0</v>
      </c>
      <c r="J287">
        <f t="shared" si="41"/>
        <v>0</v>
      </c>
      <c r="K287">
        <f t="shared" si="38"/>
        <v>0</v>
      </c>
      <c r="M287" t="str">
        <f t="shared" si="34"/>
        <v xml:space="preserve"> </v>
      </c>
      <c r="N287" t="str">
        <f t="shared" si="39"/>
        <v/>
      </c>
      <c r="O287" t="e">
        <f t="shared" si="40"/>
        <v>#N/A</v>
      </c>
    </row>
    <row r="288" spans="1:15" ht="30" customHeight="1" x14ac:dyDescent="0.4">
      <c r="A288" s="11"/>
      <c r="B288" s="12">
        <v>283</v>
      </c>
      <c r="C288" s="88"/>
      <c r="D288" s="93"/>
      <c r="E288" s="93"/>
      <c r="F288" s="90"/>
      <c r="G288" s="17" t="str">
        <f t="shared" si="35"/>
        <v xml:space="preserve"> </v>
      </c>
      <c r="H288" s="18" t="str">
        <f t="shared" si="36"/>
        <v/>
      </c>
      <c r="I288">
        <f t="shared" si="37"/>
        <v>0</v>
      </c>
      <c r="J288">
        <f t="shared" si="41"/>
        <v>0</v>
      </c>
      <c r="K288">
        <f t="shared" si="38"/>
        <v>0</v>
      </c>
      <c r="M288" t="str">
        <f t="shared" si="34"/>
        <v xml:space="preserve"> </v>
      </c>
      <c r="N288" t="str">
        <f t="shared" si="39"/>
        <v/>
      </c>
      <c r="O288" t="e">
        <f t="shared" si="40"/>
        <v>#N/A</v>
      </c>
    </row>
    <row r="289" spans="1:15" ht="30" customHeight="1" x14ac:dyDescent="0.4">
      <c r="A289" s="11"/>
      <c r="B289" s="12">
        <v>284</v>
      </c>
      <c r="C289" s="88"/>
      <c r="D289" s="93"/>
      <c r="E289" s="93"/>
      <c r="F289" s="90"/>
      <c r="G289" s="17" t="str">
        <f t="shared" si="35"/>
        <v xml:space="preserve"> </v>
      </c>
      <c r="H289" s="18" t="str">
        <f t="shared" si="36"/>
        <v/>
      </c>
      <c r="I289">
        <f t="shared" si="37"/>
        <v>0</v>
      </c>
      <c r="J289">
        <f t="shared" si="41"/>
        <v>0</v>
      </c>
      <c r="K289">
        <f t="shared" si="38"/>
        <v>0</v>
      </c>
      <c r="M289" t="str">
        <f t="shared" si="34"/>
        <v xml:space="preserve"> </v>
      </c>
      <c r="N289" t="str">
        <f t="shared" si="39"/>
        <v/>
      </c>
      <c r="O289" t="e">
        <f t="shared" si="40"/>
        <v>#N/A</v>
      </c>
    </row>
    <row r="290" spans="1:15" ht="30" customHeight="1" x14ac:dyDescent="0.4">
      <c r="A290" s="11"/>
      <c r="B290" s="12">
        <v>285</v>
      </c>
      <c r="C290" s="88"/>
      <c r="D290" s="93"/>
      <c r="E290" s="93"/>
      <c r="F290" s="90"/>
      <c r="G290" s="17" t="str">
        <f t="shared" si="35"/>
        <v xml:space="preserve"> </v>
      </c>
      <c r="H290" s="18" t="str">
        <f t="shared" si="36"/>
        <v/>
      </c>
      <c r="I290">
        <f t="shared" si="37"/>
        <v>0</v>
      </c>
      <c r="J290">
        <f t="shared" si="41"/>
        <v>0</v>
      </c>
      <c r="K290">
        <f t="shared" si="38"/>
        <v>0</v>
      </c>
      <c r="M290" t="str">
        <f t="shared" si="34"/>
        <v xml:space="preserve"> </v>
      </c>
      <c r="N290" t="str">
        <f t="shared" si="39"/>
        <v/>
      </c>
      <c r="O290" t="e">
        <f t="shared" si="40"/>
        <v>#N/A</v>
      </c>
    </row>
    <row r="291" spans="1:15" ht="30" customHeight="1" x14ac:dyDescent="0.4">
      <c r="A291" s="11"/>
      <c r="B291" s="12">
        <v>286</v>
      </c>
      <c r="C291" s="88"/>
      <c r="D291" s="93"/>
      <c r="E291" s="93"/>
      <c r="F291" s="90"/>
      <c r="G291" s="17" t="str">
        <f t="shared" si="35"/>
        <v xml:space="preserve"> </v>
      </c>
      <c r="H291" s="18" t="str">
        <f t="shared" si="36"/>
        <v/>
      </c>
      <c r="I291">
        <f t="shared" si="37"/>
        <v>0</v>
      </c>
      <c r="J291">
        <f t="shared" si="41"/>
        <v>0</v>
      </c>
      <c r="K291">
        <f t="shared" si="38"/>
        <v>0</v>
      </c>
      <c r="M291" t="str">
        <f t="shared" si="34"/>
        <v xml:space="preserve"> </v>
      </c>
      <c r="N291" t="str">
        <f t="shared" si="39"/>
        <v/>
      </c>
      <c r="O291" t="e">
        <f t="shared" si="40"/>
        <v>#N/A</v>
      </c>
    </row>
    <row r="292" spans="1:15" ht="30" customHeight="1" x14ac:dyDescent="0.4">
      <c r="A292" s="11"/>
      <c r="B292" s="12">
        <v>287</v>
      </c>
      <c r="C292" s="88"/>
      <c r="D292" s="93"/>
      <c r="E292" s="93"/>
      <c r="F292" s="90"/>
      <c r="G292" s="17" t="str">
        <f t="shared" si="35"/>
        <v xml:space="preserve"> </v>
      </c>
      <c r="H292" s="18" t="str">
        <f t="shared" si="36"/>
        <v/>
      </c>
      <c r="I292">
        <f t="shared" si="37"/>
        <v>0</v>
      </c>
      <c r="J292">
        <f t="shared" si="41"/>
        <v>0</v>
      </c>
      <c r="K292">
        <f t="shared" si="38"/>
        <v>0</v>
      </c>
      <c r="M292" t="str">
        <f t="shared" si="34"/>
        <v xml:space="preserve"> </v>
      </c>
      <c r="N292" t="str">
        <f t="shared" si="39"/>
        <v/>
      </c>
      <c r="O292" t="e">
        <f t="shared" si="40"/>
        <v>#N/A</v>
      </c>
    </row>
    <row r="293" spans="1:15" ht="30" customHeight="1" x14ac:dyDescent="0.4">
      <c r="A293" s="11"/>
      <c r="B293" s="12">
        <v>288</v>
      </c>
      <c r="C293" s="88"/>
      <c r="D293" s="93"/>
      <c r="E293" s="93"/>
      <c r="F293" s="90"/>
      <c r="G293" s="17" t="str">
        <f t="shared" si="35"/>
        <v xml:space="preserve"> </v>
      </c>
      <c r="H293" s="18" t="str">
        <f t="shared" si="36"/>
        <v/>
      </c>
      <c r="I293">
        <f t="shared" si="37"/>
        <v>0</v>
      </c>
      <c r="J293">
        <f t="shared" si="41"/>
        <v>0</v>
      </c>
      <c r="K293">
        <f t="shared" si="38"/>
        <v>0</v>
      </c>
      <c r="M293" t="str">
        <f t="shared" si="34"/>
        <v xml:space="preserve"> </v>
      </c>
      <c r="N293" t="str">
        <f t="shared" si="39"/>
        <v/>
      </c>
      <c r="O293" t="e">
        <f t="shared" si="40"/>
        <v>#N/A</v>
      </c>
    </row>
    <row r="294" spans="1:15" ht="30" customHeight="1" x14ac:dyDescent="0.4">
      <c r="A294" s="11"/>
      <c r="B294" s="12">
        <v>289</v>
      </c>
      <c r="C294" s="88"/>
      <c r="D294" s="93"/>
      <c r="E294" s="93"/>
      <c r="F294" s="90"/>
      <c r="G294" s="17" t="str">
        <f t="shared" si="35"/>
        <v xml:space="preserve"> </v>
      </c>
      <c r="H294" s="18" t="str">
        <f t="shared" si="36"/>
        <v/>
      </c>
      <c r="I294">
        <f t="shared" si="37"/>
        <v>0</v>
      </c>
      <c r="J294">
        <f t="shared" si="41"/>
        <v>0</v>
      </c>
      <c r="K294">
        <f t="shared" si="38"/>
        <v>0</v>
      </c>
      <c r="M294" t="str">
        <f t="shared" si="34"/>
        <v xml:space="preserve"> </v>
      </c>
      <c r="N294" t="str">
        <f t="shared" si="39"/>
        <v/>
      </c>
      <c r="O294" t="e">
        <f t="shared" si="40"/>
        <v>#N/A</v>
      </c>
    </row>
    <row r="295" spans="1:15" ht="30" customHeight="1" x14ac:dyDescent="0.4">
      <c r="A295" s="11"/>
      <c r="B295" s="12">
        <v>290</v>
      </c>
      <c r="C295" s="88"/>
      <c r="D295" s="93"/>
      <c r="E295" s="93"/>
      <c r="F295" s="90"/>
      <c r="G295" s="17" t="str">
        <f t="shared" si="35"/>
        <v xml:space="preserve"> </v>
      </c>
      <c r="H295" s="18" t="str">
        <f t="shared" si="36"/>
        <v/>
      </c>
      <c r="I295">
        <f t="shared" si="37"/>
        <v>0</v>
      </c>
      <c r="J295">
        <f t="shared" si="41"/>
        <v>0</v>
      </c>
      <c r="K295">
        <f t="shared" si="38"/>
        <v>0</v>
      </c>
      <c r="M295" t="str">
        <f t="shared" si="34"/>
        <v xml:space="preserve"> </v>
      </c>
      <c r="N295" t="str">
        <f t="shared" si="39"/>
        <v/>
      </c>
      <c r="O295" t="e">
        <f t="shared" si="40"/>
        <v>#N/A</v>
      </c>
    </row>
    <row r="296" spans="1:15" ht="30" customHeight="1" x14ac:dyDescent="0.4">
      <c r="A296" s="11"/>
      <c r="B296" s="12">
        <v>291</v>
      </c>
      <c r="C296" s="88"/>
      <c r="D296" s="93"/>
      <c r="E296" s="93"/>
      <c r="F296" s="90"/>
      <c r="G296" s="17" t="str">
        <f t="shared" si="35"/>
        <v xml:space="preserve"> </v>
      </c>
      <c r="H296" s="18" t="str">
        <f t="shared" si="36"/>
        <v/>
      </c>
      <c r="I296">
        <f t="shared" si="37"/>
        <v>0</v>
      </c>
      <c r="J296">
        <f t="shared" si="41"/>
        <v>0</v>
      </c>
      <c r="K296">
        <f t="shared" si="38"/>
        <v>0</v>
      </c>
      <c r="M296" t="str">
        <f t="shared" si="34"/>
        <v xml:space="preserve"> </v>
      </c>
      <c r="N296" t="str">
        <f t="shared" si="39"/>
        <v/>
      </c>
      <c r="O296" t="e">
        <f t="shared" si="40"/>
        <v>#N/A</v>
      </c>
    </row>
    <row r="297" spans="1:15" ht="30" customHeight="1" x14ac:dyDescent="0.4">
      <c r="A297" s="11"/>
      <c r="B297" s="12">
        <v>292</v>
      </c>
      <c r="C297" s="88"/>
      <c r="D297" s="93"/>
      <c r="E297" s="93"/>
      <c r="F297" s="90"/>
      <c r="G297" s="17" t="str">
        <f t="shared" si="35"/>
        <v xml:space="preserve"> </v>
      </c>
      <c r="H297" s="18" t="str">
        <f t="shared" si="36"/>
        <v/>
      </c>
      <c r="I297">
        <f t="shared" si="37"/>
        <v>0</v>
      </c>
      <c r="J297">
        <f t="shared" si="41"/>
        <v>0</v>
      </c>
      <c r="K297">
        <f t="shared" si="38"/>
        <v>0</v>
      </c>
      <c r="M297" t="str">
        <f t="shared" si="34"/>
        <v xml:space="preserve"> </v>
      </c>
      <c r="N297" t="str">
        <f t="shared" si="39"/>
        <v/>
      </c>
      <c r="O297" t="e">
        <f t="shared" si="40"/>
        <v>#N/A</v>
      </c>
    </row>
    <row r="298" spans="1:15" ht="30" customHeight="1" x14ac:dyDescent="0.4">
      <c r="A298" s="11"/>
      <c r="B298" s="12">
        <v>293</v>
      </c>
      <c r="C298" s="88"/>
      <c r="D298" s="93"/>
      <c r="E298" s="93"/>
      <c r="F298" s="90"/>
      <c r="G298" s="17" t="str">
        <f t="shared" si="35"/>
        <v xml:space="preserve"> </v>
      </c>
      <c r="H298" s="18" t="str">
        <f t="shared" si="36"/>
        <v/>
      </c>
      <c r="I298">
        <f t="shared" si="37"/>
        <v>0</v>
      </c>
      <c r="J298">
        <f t="shared" si="41"/>
        <v>0</v>
      </c>
      <c r="K298">
        <f t="shared" si="38"/>
        <v>0</v>
      </c>
      <c r="M298" t="str">
        <f t="shared" si="34"/>
        <v xml:space="preserve"> </v>
      </c>
      <c r="N298" t="str">
        <f t="shared" si="39"/>
        <v/>
      </c>
      <c r="O298" t="e">
        <f t="shared" si="40"/>
        <v>#N/A</v>
      </c>
    </row>
    <row r="299" spans="1:15" ht="30" customHeight="1" x14ac:dyDescent="0.4">
      <c r="A299" s="11"/>
      <c r="B299" s="12">
        <v>294</v>
      </c>
      <c r="C299" s="88"/>
      <c r="D299" s="93"/>
      <c r="E299" s="93"/>
      <c r="F299" s="90"/>
      <c r="G299" s="17" t="str">
        <f t="shared" si="35"/>
        <v xml:space="preserve"> </v>
      </c>
      <c r="H299" s="18" t="str">
        <f t="shared" si="36"/>
        <v/>
      </c>
      <c r="I299">
        <f t="shared" si="37"/>
        <v>0</v>
      </c>
      <c r="J299">
        <f t="shared" si="41"/>
        <v>0</v>
      </c>
      <c r="K299">
        <f t="shared" si="38"/>
        <v>0</v>
      </c>
      <c r="M299" t="str">
        <f t="shared" si="34"/>
        <v xml:space="preserve"> </v>
      </c>
      <c r="N299" t="str">
        <f t="shared" si="39"/>
        <v/>
      </c>
      <c r="O299" t="e">
        <f t="shared" si="40"/>
        <v>#N/A</v>
      </c>
    </row>
    <row r="300" spans="1:15" ht="30" customHeight="1" x14ac:dyDescent="0.4">
      <c r="A300" s="11"/>
      <c r="B300" s="12">
        <v>295</v>
      </c>
      <c r="C300" s="88"/>
      <c r="D300" s="93"/>
      <c r="E300" s="93"/>
      <c r="F300" s="90"/>
      <c r="G300" s="17" t="str">
        <f t="shared" si="35"/>
        <v xml:space="preserve"> </v>
      </c>
      <c r="H300" s="18" t="str">
        <f t="shared" si="36"/>
        <v/>
      </c>
      <c r="I300">
        <f t="shared" si="37"/>
        <v>0</v>
      </c>
      <c r="J300">
        <f t="shared" si="41"/>
        <v>0</v>
      </c>
      <c r="K300">
        <f t="shared" si="38"/>
        <v>0</v>
      </c>
      <c r="M300" t="str">
        <f t="shared" si="34"/>
        <v xml:space="preserve"> </v>
      </c>
      <c r="N300" t="str">
        <f t="shared" si="39"/>
        <v/>
      </c>
      <c r="O300" t="e">
        <f t="shared" si="40"/>
        <v>#N/A</v>
      </c>
    </row>
    <row r="301" spans="1:15" ht="30" customHeight="1" x14ac:dyDescent="0.4">
      <c r="A301" s="11"/>
      <c r="B301" s="12">
        <v>296</v>
      </c>
      <c r="C301" s="88"/>
      <c r="D301" s="93"/>
      <c r="E301" s="93"/>
      <c r="F301" s="90"/>
      <c r="G301" s="17" t="str">
        <f t="shared" si="35"/>
        <v xml:space="preserve"> </v>
      </c>
      <c r="H301" s="18" t="str">
        <f t="shared" si="36"/>
        <v/>
      </c>
      <c r="I301">
        <f t="shared" si="37"/>
        <v>0</v>
      </c>
      <c r="J301">
        <f t="shared" si="41"/>
        <v>0</v>
      </c>
      <c r="K301">
        <f t="shared" si="38"/>
        <v>0</v>
      </c>
      <c r="M301" t="str">
        <f t="shared" si="34"/>
        <v xml:space="preserve"> </v>
      </c>
      <c r="N301" t="str">
        <f t="shared" si="39"/>
        <v/>
      </c>
      <c r="O301" t="e">
        <f t="shared" si="40"/>
        <v>#N/A</v>
      </c>
    </row>
    <row r="302" spans="1:15" ht="30" customHeight="1" x14ac:dyDescent="0.4">
      <c r="A302" s="11"/>
      <c r="B302" s="12">
        <v>297</v>
      </c>
      <c r="C302" s="88"/>
      <c r="D302" s="93"/>
      <c r="E302" s="93"/>
      <c r="F302" s="90"/>
      <c r="G302" s="17" t="str">
        <f t="shared" si="35"/>
        <v xml:space="preserve"> </v>
      </c>
      <c r="H302" s="18" t="str">
        <f t="shared" si="36"/>
        <v/>
      </c>
      <c r="I302">
        <f t="shared" si="37"/>
        <v>0</v>
      </c>
      <c r="J302">
        <f t="shared" si="41"/>
        <v>0</v>
      </c>
      <c r="K302">
        <f t="shared" si="38"/>
        <v>0</v>
      </c>
      <c r="M302" t="str">
        <f t="shared" si="34"/>
        <v xml:space="preserve"> </v>
      </c>
      <c r="N302" t="str">
        <f t="shared" si="39"/>
        <v/>
      </c>
      <c r="O302" t="e">
        <f t="shared" si="40"/>
        <v>#N/A</v>
      </c>
    </row>
    <row r="303" spans="1:15" ht="30" customHeight="1" x14ac:dyDescent="0.4">
      <c r="A303" s="11"/>
      <c r="B303" s="12">
        <v>298</v>
      </c>
      <c r="C303" s="88"/>
      <c r="D303" s="93"/>
      <c r="E303" s="93"/>
      <c r="F303" s="90"/>
      <c r="G303" s="17" t="str">
        <f t="shared" si="35"/>
        <v xml:space="preserve"> </v>
      </c>
      <c r="H303" s="18" t="str">
        <f t="shared" si="36"/>
        <v/>
      </c>
      <c r="I303">
        <f t="shared" si="37"/>
        <v>0</v>
      </c>
      <c r="J303">
        <f t="shared" si="41"/>
        <v>0</v>
      </c>
      <c r="K303">
        <f t="shared" si="38"/>
        <v>0</v>
      </c>
      <c r="M303" t="str">
        <f t="shared" si="34"/>
        <v xml:space="preserve"> </v>
      </c>
      <c r="N303" t="str">
        <f t="shared" si="39"/>
        <v/>
      </c>
      <c r="O303" t="e">
        <f t="shared" si="40"/>
        <v>#N/A</v>
      </c>
    </row>
    <row r="304" spans="1:15" ht="30" customHeight="1" x14ac:dyDescent="0.4">
      <c r="A304" s="11"/>
      <c r="B304" s="12">
        <v>299</v>
      </c>
      <c r="C304" s="88"/>
      <c r="D304" s="93"/>
      <c r="E304" s="93"/>
      <c r="F304" s="90"/>
      <c r="G304" s="17" t="str">
        <f t="shared" si="35"/>
        <v xml:space="preserve"> </v>
      </c>
      <c r="H304" s="18" t="str">
        <f t="shared" si="36"/>
        <v/>
      </c>
      <c r="I304">
        <f t="shared" si="37"/>
        <v>0</v>
      </c>
      <c r="J304">
        <f t="shared" si="41"/>
        <v>0</v>
      </c>
      <c r="K304">
        <f t="shared" si="38"/>
        <v>0</v>
      </c>
      <c r="M304" t="str">
        <f t="shared" si="34"/>
        <v xml:space="preserve"> </v>
      </c>
      <c r="N304" t="str">
        <f t="shared" si="39"/>
        <v/>
      </c>
      <c r="O304" t="e">
        <f t="shared" si="40"/>
        <v>#N/A</v>
      </c>
    </row>
    <row r="305" spans="1:15" ht="30" customHeight="1" x14ac:dyDescent="0.4">
      <c r="A305" s="11"/>
      <c r="B305" s="12">
        <v>300</v>
      </c>
      <c r="C305" s="88"/>
      <c r="D305" s="93"/>
      <c r="E305" s="93"/>
      <c r="F305" s="90"/>
      <c r="G305" s="17" t="str">
        <f t="shared" si="35"/>
        <v xml:space="preserve"> </v>
      </c>
      <c r="H305" s="18" t="str">
        <f t="shared" si="36"/>
        <v/>
      </c>
      <c r="I305">
        <f t="shared" si="37"/>
        <v>0</v>
      </c>
      <c r="J305">
        <f t="shared" si="41"/>
        <v>0</v>
      </c>
      <c r="K305">
        <f t="shared" si="38"/>
        <v>0</v>
      </c>
      <c r="M305" t="str">
        <f t="shared" si="34"/>
        <v xml:space="preserve"> </v>
      </c>
      <c r="N305" t="str">
        <f t="shared" si="39"/>
        <v/>
      </c>
      <c r="O305" t="e">
        <f t="shared" si="40"/>
        <v>#N/A</v>
      </c>
    </row>
    <row r="306" spans="1:15" ht="30" customHeight="1" x14ac:dyDescent="0.4">
      <c r="A306" s="11"/>
      <c r="B306" s="12">
        <v>301</v>
      </c>
      <c r="C306" s="88"/>
      <c r="D306" s="93"/>
      <c r="E306" s="93"/>
      <c r="F306" s="90"/>
      <c r="G306" s="17" t="str">
        <f t="shared" si="35"/>
        <v xml:space="preserve"> </v>
      </c>
      <c r="H306" s="18" t="str">
        <f t="shared" si="36"/>
        <v/>
      </c>
      <c r="I306">
        <f t="shared" si="37"/>
        <v>0</v>
      </c>
      <c r="J306">
        <f t="shared" si="41"/>
        <v>0</v>
      </c>
      <c r="K306">
        <f t="shared" si="38"/>
        <v>0</v>
      </c>
      <c r="M306" t="str">
        <f t="shared" si="34"/>
        <v xml:space="preserve"> </v>
      </c>
      <c r="N306" t="str">
        <f t="shared" si="39"/>
        <v/>
      </c>
      <c r="O306" t="e">
        <f t="shared" si="40"/>
        <v>#N/A</v>
      </c>
    </row>
    <row r="307" spans="1:15" ht="30" customHeight="1" x14ac:dyDescent="0.4">
      <c r="A307" s="11"/>
      <c r="B307" s="12">
        <v>302</v>
      </c>
      <c r="C307" s="88"/>
      <c r="D307" s="93"/>
      <c r="E307" s="93"/>
      <c r="F307" s="90"/>
      <c r="G307" s="17" t="str">
        <f t="shared" si="35"/>
        <v xml:space="preserve"> </v>
      </c>
      <c r="H307" s="18" t="str">
        <f t="shared" si="36"/>
        <v/>
      </c>
      <c r="I307">
        <f t="shared" si="37"/>
        <v>0</v>
      </c>
      <c r="J307">
        <f t="shared" si="41"/>
        <v>0</v>
      </c>
      <c r="K307">
        <f t="shared" si="38"/>
        <v>0</v>
      </c>
      <c r="M307" t="str">
        <f t="shared" si="34"/>
        <v xml:space="preserve"> </v>
      </c>
      <c r="N307" t="str">
        <f t="shared" si="39"/>
        <v/>
      </c>
      <c r="O307" t="e">
        <f t="shared" si="40"/>
        <v>#N/A</v>
      </c>
    </row>
    <row r="308" spans="1:15" ht="30" customHeight="1" x14ac:dyDescent="0.4">
      <c r="A308" s="11"/>
      <c r="B308" s="12">
        <v>303</v>
      </c>
      <c r="C308" s="88"/>
      <c r="D308" s="93"/>
      <c r="E308" s="93"/>
      <c r="F308" s="90"/>
      <c r="G308" s="17" t="str">
        <f t="shared" si="35"/>
        <v xml:space="preserve"> </v>
      </c>
      <c r="H308" s="18" t="str">
        <f t="shared" si="36"/>
        <v/>
      </c>
      <c r="I308">
        <f t="shared" si="37"/>
        <v>0</v>
      </c>
      <c r="J308">
        <f t="shared" si="41"/>
        <v>0</v>
      </c>
      <c r="K308">
        <f t="shared" si="38"/>
        <v>0</v>
      </c>
      <c r="M308" t="str">
        <f t="shared" si="34"/>
        <v xml:space="preserve"> </v>
      </c>
      <c r="N308" t="str">
        <f t="shared" si="39"/>
        <v/>
      </c>
      <c r="O308" t="e">
        <f t="shared" si="40"/>
        <v>#N/A</v>
      </c>
    </row>
    <row r="309" spans="1:15" ht="30" customHeight="1" x14ac:dyDescent="0.4">
      <c r="A309" s="11"/>
      <c r="B309" s="12">
        <v>304</v>
      </c>
      <c r="C309" s="88"/>
      <c r="D309" s="93"/>
      <c r="E309" s="93"/>
      <c r="F309" s="90"/>
      <c r="G309" s="17" t="str">
        <f t="shared" si="35"/>
        <v xml:space="preserve"> </v>
      </c>
      <c r="H309" s="18" t="str">
        <f t="shared" si="36"/>
        <v/>
      </c>
      <c r="I309">
        <f t="shared" si="37"/>
        <v>0</v>
      </c>
      <c r="J309">
        <f t="shared" si="41"/>
        <v>0</v>
      </c>
      <c r="K309">
        <f t="shared" si="38"/>
        <v>0</v>
      </c>
      <c r="M309" t="str">
        <f t="shared" si="34"/>
        <v xml:space="preserve"> </v>
      </c>
      <c r="N309" t="str">
        <f t="shared" si="39"/>
        <v/>
      </c>
      <c r="O309" t="e">
        <f t="shared" si="40"/>
        <v>#N/A</v>
      </c>
    </row>
    <row r="310" spans="1:15" ht="30" customHeight="1" x14ac:dyDescent="0.4">
      <c r="A310" s="11"/>
      <c r="B310" s="12">
        <v>305</v>
      </c>
      <c r="C310" s="88"/>
      <c r="D310" s="93"/>
      <c r="E310" s="93"/>
      <c r="F310" s="90"/>
      <c r="G310" s="17" t="str">
        <f t="shared" si="35"/>
        <v xml:space="preserve"> </v>
      </c>
      <c r="H310" s="18" t="str">
        <f t="shared" si="36"/>
        <v/>
      </c>
      <c r="I310">
        <f t="shared" si="37"/>
        <v>0</v>
      </c>
      <c r="J310">
        <f t="shared" si="41"/>
        <v>0</v>
      </c>
      <c r="K310">
        <f t="shared" si="38"/>
        <v>0</v>
      </c>
      <c r="M310" t="str">
        <f t="shared" si="34"/>
        <v xml:space="preserve"> </v>
      </c>
      <c r="N310" t="str">
        <f t="shared" si="39"/>
        <v/>
      </c>
      <c r="O310" t="e">
        <f t="shared" si="40"/>
        <v>#N/A</v>
      </c>
    </row>
    <row r="311" spans="1:15" ht="30" customHeight="1" x14ac:dyDescent="0.4">
      <c r="A311" s="11"/>
      <c r="B311" s="12">
        <v>306</v>
      </c>
      <c r="C311" s="88"/>
      <c r="D311" s="93"/>
      <c r="E311" s="93"/>
      <c r="F311" s="90"/>
      <c r="G311" s="17" t="str">
        <f t="shared" si="35"/>
        <v xml:space="preserve"> </v>
      </c>
      <c r="H311" s="18" t="str">
        <f t="shared" si="36"/>
        <v/>
      </c>
      <c r="I311">
        <f t="shared" si="37"/>
        <v>0</v>
      </c>
      <c r="J311">
        <f t="shared" si="41"/>
        <v>0</v>
      </c>
      <c r="K311">
        <f t="shared" si="38"/>
        <v>0</v>
      </c>
      <c r="M311" t="str">
        <f t="shared" si="34"/>
        <v xml:space="preserve"> </v>
      </c>
      <c r="N311" t="str">
        <f t="shared" si="39"/>
        <v/>
      </c>
      <c r="O311" t="e">
        <f t="shared" si="40"/>
        <v>#N/A</v>
      </c>
    </row>
    <row r="312" spans="1:15" ht="30" customHeight="1" x14ac:dyDescent="0.4">
      <c r="A312" s="11"/>
      <c r="B312" s="12">
        <v>307</v>
      </c>
      <c r="C312" s="88"/>
      <c r="D312" s="93"/>
      <c r="E312" s="93"/>
      <c r="F312" s="90"/>
      <c r="G312" s="17" t="str">
        <f t="shared" si="35"/>
        <v xml:space="preserve"> </v>
      </c>
      <c r="H312" s="18" t="str">
        <f t="shared" si="36"/>
        <v/>
      </c>
      <c r="I312">
        <f t="shared" si="37"/>
        <v>0</v>
      </c>
      <c r="J312">
        <f t="shared" si="41"/>
        <v>0</v>
      </c>
      <c r="K312">
        <f t="shared" si="38"/>
        <v>0</v>
      </c>
      <c r="M312" t="str">
        <f t="shared" si="34"/>
        <v xml:space="preserve"> </v>
      </c>
      <c r="N312" t="str">
        <f t="shared" si="39"/>
        <v/>
      </c>
      <c r="O312" t="e">
        <f t="shared" si="40"/>
        <v>#N/A</v>
      </c>
    </row>
    <row r="313" spans="1:15" ht="30" customHeight="1" x14ac:dyDescent="0.4">
      <c r="A313" s="11"/>
      <c r="B313" s="12">
        <v>308</v>
      </c>
      <c r="C313" s="88"/>
      <c r="D313" s="93"/>
      <c r="E313" s="93"/>
      <c r="F313" s="90"/>
      <c r="G313" s="17" t="str">
        <f t="shared" si="35"/>
        <v xml:space="preserve"> </v>
      </c>
      <c r="H313" s="18" t="str">
        <f t="shared" si="36"/>
        <v/>
      </c>
      <c r="I313">
        <f t="shared" si="37"/>
        <v>0</v>
      </c>
      <c r="J313">
        <f t="shared" si="41"/>
        <v>0</v>
      </c>
      <c r="K313">
        <f t="shared" si="38"/>
        <v>0</v>
      </c>
      <c r="M313" t="str">
        <f t="shared" si="34"/>
        <v xml:space="preserve"> </v>
      </c>
      <c r="N313" t="str">
        <f t="shared" si="39"/>
        <v/>
      </c>
      <c r="O313" t="e">
        <f t="shared" si="40"/>
        <v>#N/A</v>
      </c>
    </row>
    <row r="314" spans="1:15" ht="30" customHeight="1" x14ac:dyDescent="0.4">
      <c r="A314" s="11"/>
      <c r="B314" s="12">
        <v>309</v>
      </c>
      <c r="C314" s="88"/>
      <c r="D314" s="93"/>
      <c r="E314" s="93"/>
      <c r="F314" s="90"/>
      <c r="G314" s="17" t="str">
        <f t="shared" si="35"/>
        <v xml:space="preserve"> </v>
      </c>
      <c r="H314" s="18" t="str">
        <f t="shared" si="36"/>
        <v/>
      </c>
      <c r="I314">
        <f t="shared" si="37"/>
        <v>0</v>
      </c>
      <c r="J314">
        <f t="shared" si="41"/>
        <v>0</v>
      </c>
      <c r="K314">
        <f t="shared" si="38"/>
        <v>0</v>
      </c>
      <c r="M314" t="str">
        <f t="shared" si="34"/>
        <v xml:space="preserve"> </v>
      </c>
      <c r="N314" t="str">
        <f t="shared" si="39"/>
        <v/>
      </c>
      <c r="O314" t="e">
        <f t="shared" si="40"/>
        <v>#N/A</v>
      </c>
    </row>
    <row r="315" spans="1:15" ht="30" customHeight="1" x14ac:dyDescent="0.4">
      <c r="A315" s="11"/>
      <c r="B315" s="12">
        <v>310</v>
      </c>
      <c r="C315" s="88"/>
      <c r="D315" s="93"/>
      <c r="E315" s="93"/>
      <c r="F315" s="90"/>
      <c r="G315" s="17" t="str">
        <f t="shared" si="35"/>
        <v xml:space="preserve"> </v>
      </c>
      <c r="H315" s="18" t="str">
        <f t="shared" si="36"/>
        <v/>
      </c>
      <c r="I315">
        <f t="shared" si="37"/>
        <v>0</v>
      </c>
      <c r="J315">
        <f t="shared" si="41"/>
        <v>0</v>
      </c>
      <c r="K315">
        <f t="shared" si="38"/>
        <v>0</v>
      </c>
      <c r="M315" t="str">
        <f t="shared" si="34"/>
        <v xml:space="preserve"> </v>
      </c>
      <c r="N315" t="str">
        <f t="shared" si="39"/>
        <v/>
      </c>
      <c r="O315" t="e">
        <f t="shared" si="40"/>
        <v>#N/A</v>
      </c>
    </row>
    <row r="316" spans="1:15" ht="30" customHeight="1" x14ac:dyDescent="0.4">
      <c r="A316" s="11"/>
      <c r="B316" s="12">
        <v>311</v>
      </c>
      <c r="C316" s="88"/>
      <c r="D316" s="93"/>
      <c r="E316" s="93"/>
      <c r="F316" s="90"/>
      <c r="G316" s="17" t="str">
        <f t="shared" si="35"/>
        <v xml:space="preserve"> </v>
      </c>
      <c r="H316" s="18" t="str">
        <f t="shared" si="36"/>
        <v/>
      </c>
      <c r="I316">
        <f t="shared" si="37"/>
        <v>0</v>
      </c>
      <c r="J316">
        <f t="shared" si="41"/>
        <v>0</v>
      </c>
      <c r="K316">
        <f t="shared" si="38"/>
        <v>0</v>
      </c>
      <c r="M316" t="str">
        <f t="shared" si="34"/>
        <v xml:space="preserve"> </v>
      </c>
      <c r="N316" t="str">
        <f t="shared" si="39"/>
        <v/>
      </c>
      <c r="O316" t="e">
        <f t="shared" si="40"/>
        <v>#N/A</v>
      </c>
    </row>
    <row r="317" spans="1:15" ht="30" customHeight="1" x14ac:dyDescent="0.4">
      <c r="A317" s="11"/>
      <c r="B317" s="12">
        <v>312</v>
      </c>
      <c r="C317" s="88"/>
      <c r="D317" s="93"/>
      <c r="E317" s="93"/>
      <c r="F317" s="90"/>
      <c r="G317" s="17" t="str">
        <f t="shared" si="35"/>
        <v xml:space="preserve"> </v>
      </c>
      <c r="H317" s="18" t="str">
        <f t="shared" si="36"/>
        <v/>
      </c>
      <c r="I317">
        <f t="shared" si="37"/>
        <v>0</v>
      </c>
      <c r="J317">
        <f t="shared" si="41"/>
        <v>0</v>
      </c>
      <c r="K317">
        <f t="shared" si="38"/>
        <v>0</v>
      </c>
      <c r="M317" t="str">
        <f t="shared" si="34"/>
        <v xml:space="preserve"> </v>
      </c>
      <c r="N317" t="str">
        <f t="shared" si="39"/>
        <v/>
      </c>
      <c r="O317" t="e">
        <f t="shared" si="40"/>
        <v>#N/A</v>
      </c>
    </row>
    <row r="318" spans="1:15" ht="30" customHeight="1" x14ac:dyDescent="0.4">
      <c r="A318" s="11"/>
      <c r="B318" s="12">
        <v>313</v>
      </c>
      <c r="C318" s="88"/>
      <c r="D318" s="93"/>
      <c r="E318" s="93"/>
      <c r="F318" s="90"/>
      <c r="G318" s="17" t="str">
        <f t="shared" si="35"/>
        <v xml:space="preserve"> </v>
      </c>
      <c r="H318" s="18" t="str">
        <f t="shared" si="36"/>
        <v/>
      </c>
      <c r="I318">
        <f t="shared" si="37"/>
        <v>0</v>
      </c>
      <c r="J318">
        <f t="shared" si="41"/>
        <v>0</v>
      </c>
      <c r="K318">
        <f t="shared" si="38"/>
        <v>0</v>
      </c>
      <c r="M318" t="str">
        <f t="shared" si="34"/>
        <v xml:space="preserve"> </v>
      </c>
      <c r="N318" t="str">
        <f t="shared" si="39"/>
        <v/>
      </c>
      <c r="O318" t="e">
        <f t="shared" si="40"/>
        <v>#N/A</v>
      </c>
    </row>
    <row r="319" spans="1:15" ht="30" customHeight="1" x14ac:dyDescent="0.4">
      <c r="A319" s="11"/>
      <c r="B319" s="12">
        <v>314</v>
      </c>
      <c r="C319" s="88"/>
      <c r="D319" s="93"/>
      <c r="E319" s="93"/>
      <c r="F319" s="90"/>
      <c r="G319" s="17" t="str">
        <f t="shared" si="35"/>
        <v xml:space="preserve"> </v>
      </c>
      <c r="H319" s="18" t="str">
        <f t="shared" si="36"/>
        <v/>
      </c>
      <c r="I319">
        <f t="shared" si="37"/>
        <v>0</v>
      </c>
      <c r="J319">
        <f t="shared" si="41"/>
        <v>0</v>
      </c>
      <c r="K319">
        <f t="shared" si="38"/>
        <v>0</v>
      </c>
      <c r="M319" t="str">
        <f t="shared" si="34"/>
        <v xml:space="preserve"> </v>
      </c>
      <c r="N319" t="str">
        <f t="shared" si="39"/>
        <v/>
      </c>
      <c r="O319" t="e">
        <f t="shared" si="40"/>
        <v>#N/A</v>
      </c>
    </row>
    <row r="320" spans="1:15" ht="30" customHeight="1" x14ac:dyDescent="0.4">
      <c r="A320" s="11"/>
      <c r="B320" s="12">
        <v>315</v>
      </c>
      <c r="C320" s="88"/>
      <c r="D320" s="93"/>
      <c r="E320" s="93"/>
      <c r="F320" s="90"/>
      <c r="G320" s="17" t="str">
        <f t="shared" si="35"/>
        <v xml:space="preserve"> </v>
      </c>
      <c r="H320" s="18" t="str">
        <f t="shared" si="36"/>
        <v/>
      </c>
      <c r="I320">
        <f t="shared" si="37"/>
        <v>0</v>
      </c>
      <c r="J320">
        <f t="shared" si="41"/>
        <v>0</v>
      </c>
      <c r="K320">
        <f t="shared" si="38"/>
        <v>0</v>
      </c>
      <c r="M320" t="str">
        <f t="shared" si="34"/>
        <v xml:space="preserve"> </v>
      </c>
      <c r="N320" t="str">
        <f t="shared" si="39"/>
        <v/>
      </c>
      <c r="O320" t="e">
        <f t="shared" si="40"/>
        <v>#N/A</v>
      </c>
    </row>
    <row r="321" spans="1:15" ht="30" customHeight="1" x14ac:dyDescent="0.4">
      <c r="A321" s="11"/>
      <c r="B321" s="12">
        <v>316</v>
      </c>
      <c r="C321" s="88"/>
      <c r="D321" s="93"/>
      <c r="E321" s="93"/>
      <c r="F321" s="90"/>
      <c r="G321" s="17" t="str">
        <f t="shared" si="35"/>
        <v xml:space="preserve"> </v>
      </c>
      <c r="H321" s="18" t="str">
        <f t="shared" si="36"/>
        <v/>
      </c>
      <c r="I321">
        <f t="shared" si="37"/>
        <v>0</v>
      </c>
      <c r="J321">
        <f t="shared" si="41"/>
        <v>0</v>
      </c>
      <c r="K321">
        <f t="shared" si="38"/>
        <v>0</v>
      </c>
      <c r="M321" t="str">
        <f t="shared" si="34"/>
        <v xml:space="preserve"> </v>
      </c>
      <c r="N321" t="str">
        <f t="shared" si="39"/>
        <v/>
      </c>
      <c r="O321" t="e">
        <f t="shared" si="40"/>
        <v>#N/A</v>
      </c>
    </row>
    <row r="322" spans="1:15" ht="30" customHeight="1" x14ac:dyDescent="0.4">
      <c r="A322" s="11"/>
      <c r="B322" s="12">
        <v>317</v>
      </c>
      <c r="C322" s="88"/>
      <c r="D322" s="93"/>
      <c r="E322" s="93"/>
      <c r="F322" s="90"/>
      <c r="G322" s="17" t="str">
        <f t="shared" si="35"/>
        <v xml:space="preserve"> </v>
      </c>
      <c r="H322" s="18" t="str">
        <f t="shared" si="36"/>
        <v/>
      </c>
      <c r="I322">
        <f t="shared" si="37"/>
        <v>0</v>
      </c>
      <c r="J322">
        <f t="shared" si="41"/>
        <v>0</v>
      </c>
      <c r="K322">
        <f t="shared" si="38"/>
        <v>0</v>
      </c>
      <c r="M322" t="str">
        <f t="shared" si="34"/>
        <v xml:space="preserve"> </v>
      </c>
      <c r="N322" t="str">
        <f t="shared" si="39"/>
        <v/>
      </c>
      <c r="O322" t="e">
        <f t="shared" si="40"/>
        <v>#N/A</v>
      </c>
    </row>
    <row r="323" spans="1:15" ht="30" customHeight="1" x14ac:dyDescent="0.4">
      <c r="A323" s="11"/>
      <c r="B323" s="12">
        <v>318</v>
      </c>
      <c r="C323" s="88"/>
      <c r="D323" s="93"/>
      <c r="E323" s="93"/>
      <c r="F323" s="90"/>
      <c r="G323" s="17" t="str">
        <f t="shared" si="35"/>
        <v xml:space="preserve"> </v>
      </c>
      <c r="H323" s="18" t="str">
        <f t="shared" si="36"/>
        <v/>
      </c>
      <c r="I323">
        <f t="shared" si="37"/>
        <v>0</v>
      </c>
      <c r="J323">
        <f t="shared" si="41"/>
        <v>0</v>
      </c>
      <c r="K323">
        <f t="shared" si="38"/>
        <v>0</v>
      </c>
      <c r="M323" t="str">
        <f t="shared" si="34"/>
        <v xml:space="preserve"> </v>
      </c>
      <c r="N323" t="str">
        <f t="shared" si="39"/>
        <v/>
      </c>
      <c r="O323" t="e">
        <f t="shared" si="40"/>
        <v>#N/A</v>
      </c>
    </row>
    <row r="324" spans="1:15" ht="30" customHeight="1" x14ac:dyDescent="0.4">
      <c r="A324" s="11"/>
      <c r="B324" s="12">
        <v>319</v>
      </c>
      <c r="C324" s="88"/>
      <c r="D324" s="93"/>
      <c r="E324" s="93"/>
      <c r="F324" s="90"/>
      <c r="G324" s="17" t="str">
        <f t="shared" si="35"/>
        <v xml:space="preserve"> </v>
      </c>
      <c r="H324" s="18" t="str">
        <f t="shared" si="36"/>
        <v/>
      </c>
      <c r="I324">
        <f t="shared" si="37"/>
        <v>0</v>
      </c>
      <c r="J324">
        <f t="shared" si="41"/>
        <v>0</v>
      </c>
      <c r="K324">
        <f t="shared" si="38"/>
        <v>0</v>
      </c>
      <c r="M324" t="str">
        <f t="shared" si="34"/>
        <v xml:space="preserve"> </v>
      </c>
      <c r="N324" t="str">
        <f t="shared" si="39"/>
        <v/>
      </c>
      <c r="O324" t="e">
        <f t="shared" si="40"/>
        <v>#N/A</v>
      </c>
    </row>
    <row r="325" spans="1:15" ht="30" customHeight="1" x14ac:dyDescent="0.4">
      <c r="A325" s="11"/>
      <c r="B325" s="12">
        <v>320</v>
      </c>
      <c r="C325" s="88"/>
      <c r="D325" s="93"/>
      <c r="E325" s="93"/>
      <c r="F325" s="90"/>
      <c r="G325" s="17" t="str">
        <f t="shared" si="35"/>
        <v xml:space="preserve"> </v>
      </c>
      <c r="H325" s="18" t="str">
        <f t="shared" si="36"/>
        <v/>
      </c>
      <c r="I325">
        <f t="shared" si="37"/>
        <v>0</v>
      </c>
      <c r="J325">
        <f t="shared" si="41"/>
        <v>0</v>
      </c>
      <c r="K325">
        <f t="shared" si="38"/>
        <v>0</v>
      </c>
      <c r="M325" t="str">
        <f t="shared" si="34"/>
        <v xml:space="preserve"> </v>
      </c>
      <c r="N325" t="str">
        <f t="shared" si="39"/>
        <v/>
      </c>
      <c r="O325" t="e">
        <f t="shared" si="40"/>
        <v>#N/A</v>
      </c>
    </row>
    <row r="326" spans="1:15" ht="30" customHeight="1" x14ac:dyDescent="0.4">
      <c r="A326" s="11"/>
      <c r="B326" s="12">
        <v>321</v>
      </c>
      <c r="C326" s="88"/>
      <c r="D326" s="93"/>
      <c r="E326" s="93"/>
      <c r="F326" s="90"/>
      <c r="G326" s="17" t="str">
        <f t="shared" si="35"/>
        <v xml:space="preserve"> </v>
      </c>
      <c r="H326" s="18" t="str">
        <f t="shared" si="36"/>
        <v/>
      </c>
      <c r="I326">
        <f t="shared" si="37"/>
        <v>0</v>
      </c>
      <c r="J326">
        <f t="shared" si="41"/>
        <v>0</v>
      </c>
      <c r="K326">
        <f t="shared" si="38"/>
        <v>0</v>
      </c>
      <c r="M326" t="str">
        <f t="shared" ref="M326:M389" si="42">VLOOKUP(K326,P$23:Q$25,2)</f>
        <v xml:space="preserve"> </v>
      </c>
      <c r="N326" t="str">
        <f t="shared" si="39"/>
        <v/>
      </c>
      <c r="O326" t="e">
        <f t="shared" si="40"/>
        <v>#N/A</v>
      </c>
    </row>
    <row r="327" spans="1:15" ht="30" customHeight="1" x14ac:dyDescent="0.4">
      <c r="A327" s="11"/>
      <c r="B327" s="12">
        <v>322</v>
      </c>
      <c r="C327" s="88"/>
      <c r="D327" s="93"/>
      <c r="E327" s="93"/>
      <c r="F327" s="90"/>
      <c r="G327" s="17" t="str">
        <f t="shared" ref="G327:G390" si="43">M327</f>
        <v xml:space="preserve"> </v>
      </c>
      <c r="H327" s="18" t="str">
        <f t="shared" ref="H327:H390" si="44">N327</f>
        <v/>
      </c>
      <c r="I327">
        <f t="shared" ref="I327:I390" si="45">IF(F327="",0,IF(AND(F327&gt;=1,F327&lt;=$Q$4),1,0))</f>
        <v>0</v>
      </c>
      <c r="J327">
        <f t="shared" si="41"/>
        <v>0</v>
      </c>
      <c r="K327">
        <f t="shared" ref="K327:K390" si="46">SUM(I327:J327)</f>
        <v>0</v>
      </c>
      <c r="M327" t="str">
        <f t="shared" si="42"/>
        <v xml:space="preserve"> </v>
      </c>
      <c r="N327" t="str">
        <f t="shared" ref="N327:N390" si="47">IF(K327=2,O327,"")</f>
        <v/>
      </c>
      <c r="O327" t="e">
        <f t="shared" ref="O327:O390" si="48">VLOOKUP(F327,$Q$6:$U$17,$Q$2)</f>
        <v>#N/A</v>
      </c>
    </row>
    <row r="328" spans="1:15" ht="30" customHeight="1" x14ac:dyDescent="0.4">
      <c r="A328" s="11"/>
      <c r="B328" s="12">
        <v>323</v>
      </c>
      <c r="C328" s="88"/>
      <c r="D328" s="93"/>
      <c r="E328" s="93"/>
      <c r="F328" s="90"/>
      <c r="G328" s="17" t="str">
        <f t="shared" si="43"/>
        <v xml:space="preserve"> </v>
      </c>
      <c r="H328" s="18" t="str">
        <f t="shared" si="44"/>
        <v/>
      </c>
      <c r="I328">
        <f t="shared" si="45"/>
        <v>0</v>
      </c>
      <c r="J328">
        <f t="shared" si="41"/>
        <v>0</v>
      </c>
      <c r="K328">
        <f t="shared" si="46"/>
        <v>0</v>
      </c>
      <c r="M328" t="str">
        <f t="shared" si="42"/>
        <v xml:space="preserve"> </v>
      </c>
      <c r="N328" t="str">
        <f t="shared" si="47"/>
        <v/>
      </c>
      <c r="O328" t="e">
        <f t="shared" si="48"/>
        <v>#N/A</v>
      </c>
    </row>
    <row r="329" spans="1:15" ht="30" customHeight="1" x14ac:dyDescent="0.4">
      <c r="A329" s="11"/>
      <c r="B329" s="12">
        <v>324</v>
      </c>
      <c r="C329" s="88"/>
      <c r="D329" s="93"/>
      <c r="E329" s="93"/>
      <c r="F329" s="90"/>
      <c r="G329" s="17" t="str">
        <f t="shared" si="43"/>
        <v xml:space="preserve"> </v>
      </c>
      <c r="H329" s="18" t="str">
        <f t="shared" si="44"/>
        <v/>
      </c>
      <c r="I329">
        <f t="shared" si="45"/>
        <v>0</v>
      </c>
      <c r="J329">
        <f t="shared" ref="J329:J392" si="49">IF(C329="",0, IF(C329=" ",0,1))</f>
        <v>0</v>
      </c>
      <c r="K329">
        <f t="shared" si="46"/>
        <v>0</v>
      </c>
      <c r="M329" t="str">
        <f t="shared" si="42"/>
        <v xml:space="preserve"> </v>
      </c>
      <c r="N329" t="str">
        <f t="shared" si="47"/>
        <v/>
      </c>
      <c r="O329" t="e">
        <f t="shared" si="48"/>
        <v>#N/A</v>
      </c>
    </row>
    <row r="330" spans="1:15" ht="30" customHeight="1" x14ac:dyDescent="0.4">
      <c r="A330" s="11"/>
      <c r="B330" s="12">
        <v>325</v>
      </c>
      <c r="C330" s="88"/>
      <c r="D330" s="93"/>
      <c r="E330" s="93"/>
      <c r="F330" s="90"/>
      <c r="G330" s="17" t="str">
        <f t="shared" si="43"/>
        <v xml:space="preserve"> </v>
      </c>
      <c r="H330" s="18" t="str">
        <f t="shared" si="44"/>
        <v/>
      </c>
      <c r="I330">
        <f t="shared" si="45"/>
        <v>0</v>
      </c>
      <c r="J330">
        <f t="shared" si="49"/>
        <v>0</v>
      </c>
      <c r="K330">
        <f t="shared" si="46"/>
        <v>0</v>
      </c>
      <c r="M330" t="str">
        <f t="shared" si="42"/>
        <v xml:space="preserve"> </v>
      </c>
      <c r="N330" t="str">
        <f t="shared" si="47"/>
        <v/>
      </c>
      <c r="O330" t="e">
        <f t="shared" si="48"/>
        <v>#N/A</v>
      </c>
    </row>
    <row r="331" spans="1:15" ht="30" customHeight="1" x14ac:dyDescent="0.4">
      <c r="A331" s="11"/>
      <c r="B331" s="12">
        <v>326</v>
      </c>
      <c r="C331" s="88"/>
      <c r="D331" s="93"/>
      <c r="E331" s="93"/>
      <c r="F331" s="90"/>
      <c r="G331" s="17" t="str">
        <f t="shared" si="43"/>
        <v xml:space="preserve"> </v>
      </c>
      <c r="H331" s="18" t="str">
        <f t="shared" si="44"/>
        <v/>
      </c>
      <c r="I331">
        <f t="shared" si="45"/>
        <v>0</v>
      </c>
      <c r="J331">
        <f t="shared" si="49"/>
        <v>0</v>
      </c>
      <c r="K331">
        <f t="shared" si="46"/>
        <v>0</v>
      </c>
      <c r="M331" t="str">
        <f t="shared" si="42"/>
        <v xml:space="preserve"> </v>
      </c>
      <c r="N331" t="str">
        <f t="shared" si="47"/>
        <v/>
      </c>
      <c r="O331" t="e">
        <f t="shared" si="48"/>
        <v>#N/A</v>
      </c>
    </row>
    <row r="332" spans="1:15" ht="30" customHeight="1" x14ac:dyDescent="0.4">
      <c r="A332" s="11"/>
      <c r="B332" s="12">
        <v>327</v>
      </c>
      <c r="C332" s="88"/>
      <c r="D332" s="93"/>
      <c r="E332" s="93"/>
      <c r="F332" s="90"/>
      <c r="G332" s="17" t="str">
        <f t="shared" si="43"/>
        <v xml:space="preserve"> </v>
      </c>
      <c r="H332" s="18" t="str">
        <f t="shared" si="44"/>
        <v/>
      </c>
      <c r="I332">
        <f t="shared" si="45"/>
        <v>0</v>
      </c>
      <c r="J332">
        <f t="shared" si="49"/>
        <v>0</v>
      </c>
      <c r="K332">
        <f t="shared" si="46"/>
        <v>0</v>
      </c>
      <c r="M332" t="str">
        <f t="shared" si="42"/>
        <v xml:space="preserve"> </v>
      </c>
      <c r="N332" t="str">
        <f t="shared" si="47"/>
        <v/>
      </c>
      <c r="O332" t="e">
        <f t="shared" si="48"/>
        <v>#N/A</v>
      </c>
    </row>
    <row r="333" spans="1:15" ht="30" customHeight="1" x14ac:dyDescent="0.4">
      <c r="A333" s="11"/>
      <c r="B333" s="12">
        <v>328</v>
      </c>
      <c r="C333" s="88"/>
      <c r="D333" s="93"/>
      <c r="E333" s="93"/>
      <c r="F333" s="90"/>
      <c r="G333" s="17" t="str">
        <f t="shared" si="43"/>
        <v xml:space="preserve"> </v>
      </c>
      <c r="H333" s="18" t="str">
        <f t="shared" si="44"/>
        <v/>
      </c>
      <c r="I333">
        <f t="shared" si="45"/>
        <v>0</v>
      </c>
      <c r="J333">
        <f t="shared" si="49"/>
        <v>0</v>
      </c>
      <c r="K333">
        <f t="shared" si="46"/>
        <v>0</v>
      </c>
      <c r="M333" t="str">
        <f t="shared" si="42"/>
        <v xml:space="preserve"> </v>
      </c>
      <c r="N333" t="str">
        <f t="shared" si="47"/>
        <v/>
      </c>
      <c r="O333" t="e">
        <f t="shared" si="48"/>
        <v>#N/A</v>
      </c>
    </row>
    <row r="334" spans="1:15" ht="30" customHeight="1" x14ac:dyDescent="0.4">
      <c r="A334" s="11"/>
      <c r="B334" s="12">
        <v>329</v>
      </c>
      <c r="C334" s="88"/>
      <c r="D334" s="93"/>
      <c r="E334" s="93"/>
      <c r="F334" s="90"/>
      <c r="G334" s="17" t="str">
        <f t="shared" si="43"/>
        <v xml:space="preserve"> </v>
      </c>
      <c r="H334" s="18" t="str">
        <f t="shared" si="44"/>
        <v/>
      </c>
      <c r="I334">
        <f t="shared" si="45"/>
        <v>0</v>
      </c>
      <c r="J334">
        <f t="shared" si="49"/>
        <v>0</v>
      </c>
      <c r="K334">
        <f t="shared" si="46"/>
        <v>0</v>
      </c>
      <c r="M334" t="str">
        <f t="shared" si="42"/>
        <v xml:space="preserve"> </v>
      </c>
      <c r="N334" t="str">
        <f t="shared" si="47"/>
        <v/>
      </c>
      <c r="O334" t="e">
        <f t="shared" si="48"/>
        <v>#N/A</v>
      </c>
    </row>
    <row r="335" spans="1:15" ht="30" customHeight="1" x14ac:dyDescent="0.4">
      <c r="A335" s="11"/>
      <c r="B335" s="12">
        <v>330</v>
      </c>
      <c r="C335" s="88"/>
      <c r="D335" s="93"/>
      <c r="E335" s="93"/>
      <c r="F335" s="90"/>
      <c r="G335" s="17" t="str">
        <f t="shared" si="43"/>
        <v xml:space="preserve"> </v>
      </c>
      <c r="H335" s="18" t="str">
        <f t="shared" si="44"/>
        <v/>
      </c>
      <c r="I335">
        <f t="shared" si="45"/>
        <v>0</v>
      </c>
      <c r="J335">
        <f t="shared" si="49"/>
        <v>0</v>
      </c>
      <c r="K335">
        <f t="shared" si="46"/>
        <v>0</v>
      </c>
      <c r="M335" t="str">
        <f t="shared" si="42"/>
        <v xml:space="preserve"> </v>
      </c>
      <c r="N335" t="str">
        <f t="shared" si="47"/>
        <v/>
      </c>
      <c r="O335" t="e">
        <f t="shared" si="48"/>
        <v>#N/A</v>
      </c>
    </row>
    <row r="336" spans="1:15" ht="30" customHeight="1" x14ac:dyDescent="0.4">
      <c r="A336" s="11"/>
      <c r="B336" s="12">
        <v>331</v>
      </c>
      <c r="C336" s="88"/>
      <c r="D336" s="93"/>
      <c r="E336" s="93"/>
      <c r="F336" s="90"/>
      <c r="G336" s="17" t="str">
        <f t="shared" si="43"/>
        <v xml:space="preserve"> </v>
      </c>
      <c r="H336" s="18" t="str">
        <f t="shared" si="44"/>
        <v/>
      </c>
      <c r="I336">
        <f t="shared" si="45"/>
        <v>0</v>
      </c>
      <c r="J336">
        <f t="shared" si="49"/>
        <v>0</v>
      </c>
      <c r="K336">
        <f t="shared" si="46"/>
        <v>0</v>
      </c>
      <c r="M336" t="str">
        <f t="shared" si="42"/>
        <v xml:space="preserve"> </v>
      </c>
      <c r="N336" t="str">
        <f t="shared" si="47"/>
        <v/>
      </c>
      <c r="O336" t="e">
        <f t="shared" si="48"/>
        <v>#N/A</v>
      </c>
    </row>
    <row r="337" spans="1:15" ht="30" customHeight="1" x14ac:dyDescent="0.4">
      <c r="A337" s="11"/>
      <c r="B337" s="12">
        <v>332</v>
      </c>
      <c r="C337" s="88"/>
      <c r="D337" s="93"/>
      <c r="E337" s="93"/>
      <c r="F337" s="90"/>
      <c r="G337" s="17" t="str">
        <f t="shared" si="43"/>
        <v xml:space="preserve"> </v>
      </c>
      <c r="H337" s="18" t="str">
        <f t="shared" si="44"/>
        <v/>
      </c>
      <c r="I337">
        <f t="shared" si="45"/>
        <v>0</v>
      </c>
      <c r="J337">
        <f t="shared" si="49"/>
        <v>0</v>
      </c>
      <c r="K337">
        <f t="shared" si="46"/>
        <v>0</v>
      </c>
      <c r="M337" t="str">
        <f t="shared" si="42"/>
        <v xml:space="preserve"> </v>
      </c>
      <c r="N337" t="str">
        <f t="shared" si="47"/>
        <v/>
      </c>
      <c r="O337" t="e">
        <f t="shared" si="48"/>
        <v>#N/A</v>
      </c>
    </row>
    <row r="338" spans="1:15" ht="30" customHeight="1" x14ac:dyDescent="0.4">
      <c r="A338" s="11"/>
      <c r="B338" s="12">
        <v>333</v>
      </c>
      <c r="C338" s="88"/>
      <c r="D338" s="93"/>
      <c r="E338" s="93"/>
      <c r="F338" s="90"/>
      <c r="G338" s="17" t="str">
        <f t="shared" si="43"/>
        <v xml:space="preserve"> </v>
      </c>
      <c r="H338" s="18" t="str">
        <f t="shared" si="44"/>
        <v/>
      </c>
      <c r="I338">
        <f t="shared" si="45"/>
        <v>0</v>
      </c>
      <c r="J338">
        <f t="shared" si="49"/>
        <v>0</v>
      </c>
      <c r="K338">
        <f t="shared" si="46"/>
        <v>0</v>
      </c>
      <c r="M338" t="str">
        <f t="shared" si="42"/>
        <v xml:space="preserve"> </v>
      </c>
      <c r="N338" t="str">
        <f t="shared" si="47"/>
        <v/>
      </c>
      <c r="O338" t="e">
        <f t="shared" si="48"/>
        <v>#N/A</v>
      </c>
    </row>
    <row r="339" spans="1:15" ht="30" customHeight="1" x14ac:dyDescent="0.4">
      <c r="A339" s="11"/>
      <c r="B339" s="12">
        <v>334</v>
      </c>
      <c r="C339" s="88"/>
      <c r="D339" s="93"/>
      <c r="E339" s="93"/>
      <c r="F339" s="90"/>
      <c r="G339" s="17" t="str">
        <f t="shared" si="43"/>
        <v xml:space="preserve"> </v>
      </c>
      <c r="H339" s="18" t="str">
        <f t="shared" si="44"/>
        <v/>
      </c>
      <c r="I339">
        <f t="shared" si="45"/>
        <v>0</v>
      </c>
      <c r="J339">
        <f t="shared" si="49"/>
        <v>0</v>
      </c>
      <c r="K339">
        <f t="shared" si="46"/>
        <v>0</v>
      </c>
      <c r="M339" t="str">
        <f t="shared" si="42"/>
        <v xml:space="preserve"> </v>
      </c>
      <c r="N339" t="str">
        <f t="shared" si="47"/>
        <v/>
      </c>
      <c r="O339" t="e">
        <f t="shared" si="48"/>
        <v>#N/A</v>
      </c>
    </row>
    <row r="340" spans="1:15" ht="30" customHeight="1" x14ac:dyDescent="0.4">
      <c r="A340" s="11"/>
      <c r="B340" s="12">
        <v>335</v>
      </c>
      <c r="C340" s="88"/>
      <c r="D340" s="93"/>
      <c r="E340" s="93"/>
      <c r="F340" s="90"/>
      <c r="G340" s="17" t="str">
        <f t="shared" si="43"/>
        <v xml:space="preserve"> </v>
      </c>
      <c r="H340" s="18" t="str">
        <f t="shared" si="44"/>
        <v/>
      </c>
      <c r="I340">
        <f t="shared" si="45"/>
        <v>0</v>
      </c>
      <c r="J340">
        <f t="shared" si="49"/>
        <v>0</v>
      </c>
      <c r="K340">
        <f t="shared" si="46"/>
        <v>0</v>
      </c>
      <c r="M340" t="str">
        <f t="shared" si="42"/>
        <v xml:space="preserve"> </v>
      </c>
      <c r="N340" t="str">
        <f t="shared" si="47"/>
        <v/>
      </c>
      <c r="O340" t="e">
        <f t="shared" si="48"/>
        <v>#N/A</v>
      </c>
    </row>
    <row r="341" spans="1:15" ht="30" customHeight="1" x14ac:dyDescent="0.4">
      <c r="A341" s="11"/>
      <c r="B341" s="12">
        <v>336</v>
      </c>
      <c r="C341" s="88"/>
      <c r="D341" s="93"/>
      <c r="E341" s="93"/>
      <c r="F341" s="90"/>
      <c r="G341" s="17" t="str">
        <f t="shared" si="43"/>
        <v xml:space="preserve"> </v>
      </c>
      <c r="H341" s="18" t="str">
        <f t="shared" si="44"/>
        <v/>
      </c>
      <c r="I341">
        <f t="shared" si="45"/>
        <v>0</v>
      </c>
      <c r="J341">
        <f t="shared" si="49"/>
        <v>0</v>
      </c>
      <c r="K341">
        <f t="shared" si="46"/>
        <v>0</v>
      </c>
      <c r="M341" t="str">
        <f t="shared" si="42"/>
        <v xml:space="preserve"> </v>
      </c>
      <c r="N341" t="str">
        <f t="shared" si="47"/>
        <v/>
      </c>
      <c r="O341" t="e">
        <f t="shared" si="48"/>
        <v>#N/A</v>
      </c>
    </row>
    <row r="342" spans="1:15" ht="30" customHeight="1" x14ac:dyDescent="0.4">
      <c r="A342" s="11"/>
      <c r="B342" s="12">
        <v>337</v>
      </c>
      <c r="C342" s="88"/>
      <c r="D342" s="93"/>
      <c r="E342" s="93"/>
      <c r="F342" s="90"/>
      <c r="G342" s="17" t="str">
        <f t="shared" si="43"/>
        <v xml:space="preserve"> </v>
      </c>
      <c r="H342" s="18" t="str">
        <f t="shared" si="44"/>
        <v/>
      </c>
      <c r="I342">
        <f t="shared" si="45"/>
        <v>0</v>
      </c>
      <c r="J342">
        <f t="shared" si="49"/>
        <v>0</v>
      </c>
      <c r="K342">
        <f t="shared" si="46"/>
        <v>0</v>
      </c>
      <c r="M342" t="str">
        <f t="shared" si="42"/>
        <v xml:space="preserve"> </v>
      </c>
      <c r="N342" t="str">
        <f t="shared" si="47"/>
        <v/>
      </c>
      <c r="O342" t="e">
        <f t="shared" si="48"/>
        <v>#N/A</v>
      </c>
    </row>
    <row r="343" spans="1:15" ht="30" customHeight="1" x14ac:dyDescent="0.4">
      <c r="A343" s="11"/>
      <c r="B343" s="12">
        <v>338</v>
      </c>
      <c r="C343" s="88"/>
      <c r="D343" s="93"/>
      <c r="E343" s="93"/>
      <c r="F343" s="90"/>
      <c r="G343" s="17" t="str">
        <f t="shared" si="43"/>
        <v xml:space="preserve"> </v>
      </c>
      <c r="H343" s="18" t="str">
        <f t="shared" si="44"/>
        <v/>
      </c>
      <c r="I343">
        <f t="shared" si="45"/>
        <v>0</v>
      </c>
      <c r="J343">
        <f t="shared" si="49"/>
        <v>0</v>
      </c>
      <c r="K343">
        <f t="shared" si="46"/>
        <v>0</v>
      </c>
      <c r="M343" t="str">
        <f t="shared" si="42"/>
        <v xml:space="preserve"> </v>
      </c>
      <c r="N343" t="str">
        <f t="shared" si="47"/>
        <v/>
      </c>
      <c r="O343" t="e">
        <f t="shared" si="48"/>
        <v>#N/A</v>
      </c>
    </row>
    <row r="344" spans="1:15" ht="30" customHeight="1" x14ac:dyDescent="0.4">
      <c r="A344" s="11"/>
      <c r="B344" s="12">
        <v>339</v>
      </c>
      <c r="C344" s="88"/>
      <c r="D344" s="93"/>
      <c r="E344" s="93"/>
      <c r="F344" s="90"/>
      <c r="G344" s="17" t="str">
        <f t="shared" si="43"/>
        <v xml:space="preserve"> </v>
      </c>
      <c r="H344" s="18" t="str">
        <f t="shared" si="44"/>
        <v/>
      </c>
      <c r="I344">
        <f t="shared" si="45"/>
        <v>0</v>
      </c>
      <c r="J344">
        <f t="shared" si="49"/>
        <v>0</v>
      </c>
      <c r="K344">
        <f t="shared" si="46"/>
        <v>0</v>
      </c>
      <c r="M344" t="str">
        <f t="shared" si="42"/>
        <v xml:space="preserve"> </v>
      </c>
      <c r="N344" t="str">
        <f t="shared" si="47"/>
        <v/>
      </c>
      <c r="O344" t="e">
        <f t="shared" si="48"/>
        <v>#N/A</v>
      </c>
    </row>
    <row r="345" spans="1:15" ht="30" customHeight="1" x14ac:dyDescent="0.4">
      <c r="A345" s="11"/>
      <c r="B345" s="12">
        <v>340</v>
      </c>
      <c r="C345" s="88"/>
      <c r="D345" s="93"/>
      <c r="E345" s="93"/>
      <c r="F345" s="90"/>
      <c r="G345" s="17" t="str">
        <f t="shared" si="43"/>
        <v xml:space="preserve"> </v>
      </c>
      <c r="H345" s="18" t="str">
        <f t="shared" si="44"/>
        <v/>
      </c>
      <c r="I345">
        <f t="shared" si="45"/>
        <v>0</v>
      </c>
      <c r="J345">
        <f t="shared" si="49"/>
        <v>0</v>
      </c>
      <c r="K345">
        <f t="shared" si="46"/>
        <v>0</v>
      </c>
      <c r="M345" t="str">
        <f t="shared" si="42"/>
        <v xml:space="preserve"> </v>
      </c>
      <c r="N345" t="str">
        <f t="shared" si="47"/>
        <v/>
      </c>
      <c r="O345" t="e">
        <f t="shared" si="48"/>
        <v>#N/A</v>
      </c>
    </row>
    <row r="346" spans="1:15" ht="30" customHeight="1" x14ac:dyDescent="0.4">
      <c r="A346" s="11"/>
      <c r="B346" s="12">
        <v>341</v>
      </c>
      <c r="C346" s="88"/>
      <c r="D346" s="93"/>
      <c r="E346" s="93"/>
      <c r="F346" s="90"/>
      <c r="G346" s="17" t="str">
        <f t="shared" si="43"/>
        <v xml:space="preserve"> </v>
      </c>
      <c r="H346" s="18" t="str">
        <f t="shared" si="44"/>
        <v/>
      </c>
      <c r="I346">
        <f t="shared" si="45"/>
        <v>0</v>
      </c>
      <c r="J346">
        <f t="shared" si="49"/>
        <v>0</v>
      </c>
      <c r="K346">
        <f t="shared" si="46"/>
        <v>0</v>
      </c>
      <c r="M346" t="str">
        <f t="shared" si="42"/>
        <v xml:space="preserve"> </v>
      </c>
      <c r="N346" t="str">
        <f t="shared" si="47"/>
        <v/>
      </c>
      <c r="O346" t="e">
        <f t="shared" si="48"/>
        <v>#N/A</v>
      </c>
    </row>
    <row r="347" spans="1:15" ht="30" customHeight="1" x14ac:dyDescent="0.4">
      <c r="A347" s="11"/>
      <c r="B347" s="12">
        <v>342</v>
      </c>
      <c r="C347" s="88"/>
      <c r="D347" s="93"/>
      <c r="E347" s="93"/>
      <c r="F347" s="90"/>
      <c r="G347" s="17" t="str">
        <f t="shared" si="43"/>
        <v xml:space="preserve"> </v>
      </c>
      <c r="H347" s="18" t="str">
        <f t="shared" si="44"/>
        <v/>
      </c>
      <c r="I347">
        <f t="shared" si="45"/>
        <v>0</v>
      </c>
      <c r="J347">
        <f t="shared" si="49"/>
        <v>0</v>
      </c>
      <c r="K347">
        <f t="shared" si="46"/>
        <v>0</v>
      </c>
      <c r="M347" t="str">
        <f t="shared" si="42"/>
        <v xml:space="preserve"> </v>
      </c>
      <c r="N347" t="str">
        <f t="shared" si="47"/>
        <v/>
      </c>
      <c r="O347" t="e">
        <f t="shared" si="48"/>
        <v>#N/A</v>
      </c>
    </row>
    <row r="348" spans="1:15" ht="30" customHeight="1" x14ac:dyDescent="0.4">
      <c r="A348" s="11"/>
      <c r="B348" s="12">
        <v>343</v>
      </c>
      <c r="C348" s="88"/>
      <c r="D348" s="93"/>
      <c r="E348" s="93"/>
      <c r="F348" s="90"/>
      <c r="G348" s="17" t="str">
        <f t="shared" si="43"/>
        <v xml:space="preserve"> </v>
      </c>
      <c r="H348" s="18" t="str">
        <f t="shared" si="44"/>
        <v/>
      </c>
      <c r="I348">
        <f t="shared" si="45"/>
        <v>0</v>
      </c>
      <c r="J348">
        <f t="shared" si="49"/>
        <v>0</v>
      </c>
      <c r="K348">
        <f t="shared" si="46"/>
        <v>0</v>
      </c>
      <c r="M348" t="str">
        <f t="shared" si="42"/>
        <v xml:space="preserve"> </v>
      </c>
      <c r="N348" t="str">
        <f t="shared" si="47"/>
        <v/>
      </c>
      <c r="O348" t="e">
        <f t="shared" si="48"/>
        <v>#N/A</v>
      </c>
    </row>
    <row r="349" spans="1:15" ht="30" customHeight="1" x14ac:dyDescent="0.4">
      <c r="A349" s="11"/>
      <c r="B349" s="12">
        <v>344</v>
      </c>
      <c r="C349" s="88"/>
      <c r="D349" s="93"/>
      <c r="E349" s="93"/>
      <c r="F349" s="90"/>
      <c r="G349" s="17" t="str">
        <f t="shared" si="43"/>
        <v xml:space="preserve"> </v>
      </c>
      <c r="H349" s="18" t="str">
        <f t="shared" si="44"/>
        <v/>
      </c>
      <c r="I349">
        <f t="shared" si="45"/>
        <v>0</v>
      </c>
      <c r="J349">
        <f t="shared" si="49"/>
        <v>0</v>
      </c>
      <c r="K349">
        <f t="shared" si="46"/>
        <v>0</v>
      </c>
      <c r="M349" t="str">
        <f t="shared" si="42"/>
        <v xml:space="preserve"> </v>
      </c>
      <c r="N349" t="str">
        <f t="shared" si="47"/>
        <v/>
      </c>
      <c r="O349" t="e">
        <f t="shared" si="48"/>
        <v>#N/A</v>
      </c>
    </row>
    <row r="350" spans="1:15" ht="30" customHeight="1" x14ac:dyDescent="0.4">
      <c r="A350" s="11"/>
      <c r="B350" s="12">
        <v>345</v>
      </c>
      <c r="C350" s="88"/>
      <c r="D350" s="93"/>
      <c r="E350" s="93"/>
      <c r="F350" s="90"/>
      <c r="G350" s="17" t="str">
        <f t="shared" si="43"/>
        <v xml:space="preserve"> </v>
      </c>
      <c r="H350" s="18" t="str">
        <f t="shared" si="44"/>
        <v/>
      </c>
      <c r="I350">
        <f t="shared" si="45"/>
        <v>0</v>
      </c>
      <c r="J350">
        <f t="shared" si="49"/>
        <v>0</v>
      </c>
      <c r="K350">
        <f t="shared" si="46"/>
        <v>0</v>
      </c>
      <c r="M350" t="str">
        <f t="shared" si="42"/>
        <v xml:space="preserve"> </v>
      </c>
      <c r="N350" t="str">
        <f t="shared" si="47"/>
        <v/>
      </c>
      <c r="O350" t="e">
        <f t="shared" si="48"/>
        <v>#N/A</v>
      </c>
    </row>
    <row r="351" spans="1:15" ht="30" customHeight="1" x14ac:dyDescent="0.4">
      <c r="A351" s="11"/>
      <c r="B351" s="12">
        <v>346</v>
      </c>
      <c r="C351" s="88"/>
      <c r="D351" s="93"/>
      <c r="E351" s="93"/>
      <c r="F351" s="90"/>
      <c r="G351" s="17" t="str">
        <f t="shared" si="43"/>
        <v xml:space="preserve"> </v>
      </c>
      <c r="H351" s="18" t="str">
        <f t="shared" si="44"/>
        <v/>
      </c>
      <c r="I351">
        <f t="shared" si="45"/>
        <v>0</v>
      </c>
      <c r="J351">
        <f t="shared" si="49"/>
        <v>0</v>
      </c>
      <c r="K351">
        <f t="shared" si="46"/>
        <v>0</v>
      </c>
      <c r="M351" t="str">
        <f t="shared" si="42"/>
        <v xml:space="preserve"> </v>
      </c>
      <c r="N351" t="str">
        <f t="shared" si="47"/>
        <v/>
      </c>
      <c r="O351" t="e">
        <f t="shared" si="48"/>
        <v>#N/A</v>
      </c>
    </row>
    <row r="352" spans="1:15" ht="30" customHeight="1" x14ac:dyDescent="0.4">
      <c r="A352" s="11"/>
      <c r="B352" s="12">
        <v>347</v>
      </c>
      <c r="C352" s="88"/>
      <c r="D352" s="93"/>
      <c r="E352" s="93"/>
      <c r="F352" s="90"/>
      <c r="G352" s="17" t="str">
        <f t="shared" si="43"/>
        <v xml:space="preserve"> </v>
      </c>
      <c r="H352" s="18" t="str">
        <f t="shared" si="44"/>
        <v/>
      </c>
      <c r="I352">
        <f t="shared" si="45"/>
        <v>0</v>
      </c>
      <c r="J352">
        <f t="shared" si="49"/>
        <v>0</v>
      </c>
      <c r="K352">
        <f t="shared" si="46"/>
        <v>0</v>
      </c>
      <c r="M352" t="str">
        <f t="shared" si="42"/>
        <v xml:space="preserve"> </v>
      </c>
      <c r="N352" t="str">
        <f t="shared" si="47"/>
        <v/>
      </c>
      <c r="O352" t="e">
        <f t="shared" si="48"/>
        <v>#N/A</v>
      </c>
    </row>
    <row r="353" spans="1:15" ht="30" customHeight="1" x14ac:dyDescent="0.4">
      <c r="A353" s="11"/>
      <c r="B353" s="12">
        <v>348</v>
      </c>
      <c r="C353" s="88"/>
      <c r="D353" s="93"/>
      <c r="E353" s="93"/>
      <c r="F353" s="90"/>
      <c r="G353" s="17" t="str">
        <f t="shared" si="43"/>
        <v xml:space="preserve"> </v>
      </c>
      <c r="H353" s="18" t="str">
        <f t="shared" si="44"/>
        <v/>
      </c>
      <c r="I353">
        <f t="shared" si="45"/>
        <v>0</v>
      </c>
      <c r="J353">
        <f t="shared" si="49"/>
        <v>0</v>
      </c>
      <c r="K353">
        <f t="shared" si="46"/>
        <v>0</v>
      </c>
      <c r="M353" t="str">
        <f t="shared" si="42"/>
        <v xml:space="preserve"> </v>
      </c>
      <c r="N353" t="str">
        <f t="shared" si="47"/>
        <v/>
      </c>
      <c r="O353" t="e">
        <f t="shared" si="48"/>
        <v>#N/A</v>
      </c>
    </row>
    <row r="354" spans="1:15" ht="30" customHeight="1" x14ac:dyDescent="0.4">
      <c r="A354" s="11"/>
      <c r="B354" s="12">
        <v>349</v>
      </c>
      <c r="C354" s="88"/>
      <c r="D354" s="93"/>
      <c r="E354" s="93"/>
      <c r="F354" s="90"/>
      <c r="G354" s="17" t="str">
        <f t="shared" si="43"/>
        <v xml:space="preserve"> </v>
      </c>
      <c r="H354" s="18" t="str">
        <f t="shared" si="44"/>
        <v/>
      </c>
      <c r="I354">
        <f t="shared" si="45"/>
        <v>0</v>
      </c>
      <c r="J354">
        <f t="shared" si="49"/>
        <v>0</v>
      </c>
      <c r="K354">
        <f t="shared" si="46"/>
        <v>0</v>
      </c>
      <c r="M354" t="str">
        <f t="shared" si="42"/>
        <v xml:space="preserve"> </v>
      </c>
      <c r="N354" t="str">
        <f t="shared" si="47"/>
        <v/>
      </c>
      <c r="O354" t="e">
        <f t="shared" si="48"/>
        <v>#N/A</v>
      </c>
    </row>
    <row r="355" spans="1:15" ht="30" customHeight="1" x14ac:dyDescent="0.4">
      <c r="A355" s="11"/>
      <c r="B355" s="12">
        <v>350</v>
      </c>
      <c r="C355" s="88"/>
      <c r="D355" s="93"/>
      <c r="E355" s="93"/>
      <c r="F355" s="90"/>
      <c r="G355" s="17" t="str">
        <f t="shared" si="43"/>
        <v xml:space="preserve"> </v>
      </c>
      <c r="H355" s="18" t="str">
        <f t="shared" si="44"/>
        <v/>
      </c>
      <c r="I355">
        <f t="shared" si="45"/>
        <v>0</v>
      </c>
      <c r="J355">
        <f t="shared" si="49"/>
        <v>0</v>
      </c>
      <c r="K355">
        <f t="shared" si="46"/>
        <v>0</v>
      </c>
      <c r="M355" t="str">
        <f t="shared" si="42"/>
        <v xml:space="preserve"> </v>
      </c>
      <c r="N355" t="str">
        <f t="shared" si="47"/>
        <v/>
      </c>
      <c r="O355" t="e">
        <f t="shared" si="48"/>
        <v>#N/A</v>
      </c>
    </row>
    <row r="356" spans="1:15" ht="30" customHeight="1" x14ac:dyDescent="0.4">
      <c r="A356" s="11"/>
      <c r="B356" s="12">
        <v>351</v>
      </c>
      <c r="C356" s="88"/>
      <c r="D356" s="93"/>
      <c r="E356" s="93"/>
      <c r="F356" s="90"/>
      <c r="G356" s="17" t="str">
        <f t="shared" si="43"/>
        <v xml:space="preserve"> </v>
      </c>
      <c r="H356" s="18" t="str">
        <f t="shared" si="44"/>
        <v/>
      </c>
      <c r="I356">
        <f t="shared" si="45"/>
        <v>0</v>
      </c>
      <c r="J356">
        <f t="shared" si="49"/>
        <v>0</v>
      </c>
      <c r="K356">
        <f t="shared" si="46"/>
        <v>0</v>
      </c>
      <c r="M356" t="str">
        <f t="shared" si="42"/>
        <v xml:space="preserve"> </v>
      </c>
      <c r="N356" t="str">
        <f t="shared" si="47"/>
        <v/>
      </c>
      <c r="O356" t="e">
        <f t="shared" si="48"/>
        <v>#N/A</v>
      </c>
    </row>
    <row r="357" spans="1:15" ht="30" customHeight="1" x14ac:dyDescent="0.4">
      <c r="A357" s="11"/>
      <c r="B357" s="12">
        <v>352</v>
      </c>
      <c r="C357" s="88"/>
      <c r="D357" s="93"/>
      <c r="E357" s="93"/>
      <c r="F357" s="90"/>
      <c r="G357" s="17" t="str">
        <f t="shared" si="43"/>
        <v xml:space="preserve"> </v>
      </c>
      <c r="H357" s="18" t="str">
        <f t="shared" si="44"/>
        <v/>
      </c>
      <c r="I357">
        <f t="shared" si="45"/>
        <v>0</v>
      </c>
      <c r="J357">
        <f t="shared" si="49"/>
        <v>0</v>
      </c>
      <c r="K357">
        <f t="shared" si="46"/>
        <v>0</v>
      </c>
      <c r="M357" t="str">
        <f t="shared" si="42"/>
        <v xml:space="preserve"> </v>
      </c>
      <c r="N357" t="str">
        <f t="shared" si="47"/>
        <v/>
      </c>
      <c r="O357" t="e">
        <f t="shared" si="48"/>
        <v>#N/A</v>
      </c>
    </row>
    <row r="358" spans="1:15" ht="30" customHeight="1" x14ac:dyDescent="0.4">
      <c r="A358" s="11"/>
      <c r="B358" s="12">
        <v>353</v>
      </c>
      <c r="C358" s="88"/>
      <c r="D358" s="93"/>
      <c r="E358" s="93"/>
      <c r="F358" s="90"/>
      <c r="G358" s="17" t="str">
        <f t="shared" si="43"/>
        <v xml:space="preserve"> </v>
      </c>
      <c r="H358" s="18" t="str">
        <f t="shared" si="44"/>
        <v/>
      </c>
      <c r="I358">
        <f t="shared" si="45"/>
        <v>0</v>
      </c>
      <c r="J358">
        <f t="shared" si="49"/>
        <v>0</v>
      </c>
      <c r="K358">
        <f t="shared" si="46"/>
        <v>0</v>
      </c>
      <c r="M358" t="str">
        <f t="shared" si="42"/>
        <v xml:space="preserve"> </v>
      </c>
      <c r="N358" t="str">
        <f t="shared" si="47"/>
        <v/>
      </c>
      <c r="O358" t="e">
        <f t="shared" si="48"/>
        <v>#N/A</v>
      </c>
    </row>
    <row r="359" spans="1:15" ht="30" customHeight="1" x14ac:dyDescent="0.4">
      <c r="A359" s="11"/>
      <c r="B359" s="12">
        <v>354</v>
      </c>
      <c r="C359" s="88"/>
      <c r="D359" s="93"/>
      <c r="E359" s="93"/>
      <c r="F359" s="90"/>
      <c r="G359" s="17" t="str">
        <f t="shared" si="43"/>
        <v xml:space="preserve"> </v>
      </c>
      <c r="H359" s="18" t="str">
        <f t="shared" si="44"/>
        <v/>
      </c>
      <c r="I359">
        <f t="shared" si="45"/>
        <v>0</v>
      </c>
      <c r="J359">
        <f t="shared" si="49"/>
        <v>0</v>
      </c>
      <c r="K359">
        <f t="shared" si="46"/>
        <v>0</v>
      </c>
      <c r="M359" t="str">
        <f t="shared" si="42"/>
        <v xml:space="preserve"> </v>
      </c>
      <c r="N359" t="str">
        <f t="shared" si="47"/>
        <v/>
      </c>
      <c r="O359" t="e">
        <f t="shared" si="48"/>
        <v>#N/A</v>
      </c>
    </row>
    <row r="360" spans="1:15" ht="30" customHeight="1" x14ac:dyDescent="0.4">
      <c r="A360" s="11"/>
      <c r="B360" s="12">
        <v>355</v>
      </c>
      <c r="C360" s="88"/>
      <c r="D360" s="93"/>
      <c r="E360" s="93"/>
      <c r="F360" s="90"/>
      <c r="G360" s="17" t="str">
        <f t="shared" si="43"/>
        <v xml:space="preserve"> </v>
      </c>
      <c r="H360" s="18" t="str">
        <f t="shared" si="44"/>
        <v/>
      </c>
      <c r="I360">
        <f t="shared" si="45"/>
        <v>0</v>
      </c>
      <c r="J360">
        <f t="shared" si="49"/>
        <v>0</v>
      </c>
      <c r="K360">
        <f t="shared" si="46"/>
        <v>0</v>
      </c>
      <c r="M360" t="str">
        <f t="shared" si="42"/>
        <v xml:space="preserve"> </v>
      </c>
      <c r="N360" t="str">
        <f t="shared" si="47"/>
        <v/>
      </c>
      <c r="O360" t="e">
        <f t="shared" si="48"/>
        <v>#N/A</v>
      </c>
    </row>
    <row r="361" spans="1:15" ht="30" customHeight="1" x14ac:dyDescent="0.4">
      <c r="A361" s="11"/>
      <c r="B361" s="12">
        <v>356</v>
      </c>
      <c r="C361" s="88"/>
      <c r="D361" s="93"/>
      <c r="E361" s="93"/>
      <c r="F361" s="90"/>
      <c r="G361" s="17" t="str">
        <f t="shared" si="43"/>
        <v xml:space="preserve"> </v>
      </c>
      <c r="H361" s="18" t="str">
        <f t="shared" si="44"/>
        <v/>
      </c>
      <c r="I361">
        <f t="shared" si="45"/>
        <v>0</v>
      </c>
      <c r="J361">
        <f t="shared" si="49"/>
        <v>0</v>
      </c>
      <c r="K361">
        <f t="shared" si="46"/>
        <v>0</v>
      </c>
      <c r="M361" t="str">
        <f t="shared" si="42"/>
        <v xml:space="preserve"> </v>
      </c>
      <c r="N361" t="str">
        <f t="shared" si="47"/>
        <v/>
      </c>
      <c r="O361" t="e">
        <f t="shared" si="48"/>
        <v>#N/A</v>
      </c>
    </row>
    <row r="362" spans="1:15" ht="30" customHeight="1" x14ac:dyDescent="0.4">
      <c r="A362" s="11"/>
      <c r="B362" s="12">
        <v>357</v>
      </c>
      <c r="C362" s="88"/>
      <c r="D362" s="93"/>
      <c r="E362" s="93"/>
      <c r="F362" s="90"/>
      <c r="G362" s="17" t="str">
        <f t="shared" si="43"/>
        <v xml:space="preserve"> </v>
      </c>
      <c r="H362" s="18" t="str">
        <f t="shared" si="44"/>
        <v/>
      </c>
      <c r="I362">
        <f t="shared" si="45"/>
        <v>0</v>
      </c>
      <c r="J362">
        <f t="shared" si="49"/>
        <v>0</v>
      </c>
      <c r="K362">
        <f t="shared" si="46"/>
        <v>0</v>
      </c>
      <c r="M362" t="str">
        <f t="shared" si="42"/>
        <v xml:space="preserve"> </v>
      </c>
      <c r="N362" t="str">
        <f t="shared" si="47"/>
        <v/>
      </c>
      <c r="O362" t="e">
        <f t="shared" si="48"/>
        <v>#N/A</v>
      </c>
    </row>
    <row r="363" spans="1:15" ht="30" customHeight="1" x14ac:dyDescent="0.4">
      <c r="A363" s="11"/>
      <c r="B363" s="12">
        <v>358</v>
      </c>
      <c r="C363" s="88"/>
      <c r="D363" s="93"/>
      <c r="E363" s="93"/>
      <c r="F363" s="90"/>
      <c r="G363" s="17" t="str">
        <f t="shared" si="43"/>
        <v xml:space="preserve"> </v>
      </c>
      <c r="H363" s="18" t="str">
        <f t="shared" si="44"/>
        <v/>
      </c>
      <c r="I363">
        <f t="shared" si="45"/>
        <v>0</v>
      </c>
      <c r="J363">
        <f t="shared" si="49"/>
        <v>0</v>
      </c>
      <c r="K363">
        <f t="shared" si="46"/>
        <v>0</v>
      </c>
      <c r="M363" t="str">
        <f t="shared" si="42"/>
        <v xml:space="preserve"> </v>
      </c>
      <c r="N363" t="str">
        <f t="shared" si="47"/>
        <v/>
      </c>
      <c r="O363" t="e">
        <f t="shared" si="48"/>
        <v>#N/A</v>
      </c>
    </row>
    <row r="364" spans="1:15" ht="30" customHeight="1" x14ac:dyDescent="0.4">
      <c r="A364" s="11"/>
      <c r="B364" s="12">
        <v>359</v>
      </c>
      <c r="C364" s="88"/>
      <c r="D364" s="93"/>
      <c r="E364" s="93"/>
      <c r="F364" s="90"/>
      <c r="G364" s="17" t="str">
        <f t="shared" si="43"/>
        <v xml:space="preserve"> </v>
      </c>
      <c r="H364" s="18" t="str">
        <f t="shared" si="44"/>
        <v/>
      </c>
      <c r="I364">
        <f t="shared" si="45"/>
        <v>0</v>
      </c>
      <c r="J364">
        <f t="shared" si="49"/>
        <v>0</v>
      </c>
      <c r="K364">
        <f t="shared" si="46"/>
        <v>0</v>
      </c>
      <c r="M364" t="str">
        <f t="shared" si="42"/>
        <v xml:space="preserve"> </v>
      </c>
      <c r="N364" t="str">
        <f t="shared" si="47"/>
        <v/>
      </c>
      <c r="O364" t="e">
        <f t="shared" si="48"/>
        <v>#N/A</v>
      </c>
    </row>
    <row r="365" spans="1:15" ht="30" customHeight="1" x14ac:dyDescent="0.4">
      <c r="A365" s="11"/>
      <c r="B365" s="12">
        <v>360</v>
      </c>
      <c r="C365" s="88"/>
      <c r="D365" s="93"/>
      <c r="E365" s="93"/>
      <c r="F365" s="90"/>
      <c r="G365" s="17" t="str">
        <f t="shared" si="43"/>
        <v xml:space="preserve"> </v>
      </c>
      <c r="H365" s="18" t="str">
        <f t="shared" si="44"/>
        <v/>
      </c>
      <c r="I365">
        <f t="shared" si="45"/>
        <v>0</v>
      </c>
      <c r="J365">
        <f t="shared" si="49"/>
        <v>0</v>
      </c>
      <c r="K365">
        <f t="shared" si="46"/>
        <v>0</v>
      </c>
      <c r="M365" t="str">
        <f t="shared" si="42"/>
        <v xml:space="preserve"> </v>
      </c>
      <c r="N365" t="str">
        <f t="shared" si="47"/>
        <v/>
      </c>
      <c r="O365" t="e">
        <f t="shared" si="48"/>
        <v>#N/A</v>
      </c>
    </row>
    <row r="366" spans="1:15" ht="30" customHeight="1" x14ac:dyDescent="0.4">
      <c r="A366" s="11"/>
      <c r="B366" s="12">
        <v>361</v>
      </c>
      <c r="C366" s="88"/>
      <c r="D366" s="93"/>
      <c r="E366" s="93"/>
      <c r="F366" s="90"/>
      <c r="G366" s="17" t="str">
        <f t="shared" si="43"/>
        <v xml:space="preserve"> </v>
      </c>
      <c r="H366" s="18" t="str">
        <f t="shared" si="44"/>
        <v/>
      </c>
      <c r="I366">
        <f t="shared" si="45"/>
        <v>0</v>
      </c>
      <c r="J366">
        <f t="shared" si="49"/>
        <v>0</v>
      </c>
      <c r="K366">
        <f t="shared" si="46"/>
        <v>0</v>
      </c>
      <c r="M366" t="str">
        <f t="shared" si="42"/>
        <v xml:space="preserve"> </v>
      </c>
      <c r="N366" t="str">
        <f t="shared" si="47"/>
        <v/>
      </c>
      <c r="O366" t="e">
        <f t="shared" si="48"/>
        <v>#N/A</v>
      </c>
    </row>
    <row r="367" spans="1:15" ht="30" customHeight="1" x14ac:dyDescent="0.4">
      <c r="A367" s="11"/>
      <c r="B367" s="12">
        <v>362</v>
      </c>
      <c r="C367" s="88"/>
      <c r="D367" s="93"/>
      <c r="E367" s="93"/>
      <c r="F367" s="90"/>
      <c r="G367" s="17" t="str">
        <f t="shared" si="43"/>
        <v xml:space="preserve"> </v>
      </c>
      <c r="H367" s="18" t="str">
        <f t="shared" si="44"/>
        <v/>
      </c>
      <c r="I367">
        <f t="shared" si="45"/>
        <v>0</v>
      </c>
      <c r="J367">
        <f t="shared" si="49"/>
        <v>0</v>
      </c>
      <c r="K367">
        <f t="shared" si="46"/>
        <v>0</v>
      </c>
      <c r="M367" t="str">
        <f t="shared" si="42"/>
        <v xml:space="preserve"> </v>
      </c>
      <c r="N367" t="str">
        <f t="shared" si="47"/>
        <v/>
      </c>
      <c r="O367" t="e">
        <f t="shared" si="48"/>
        <v>#N/A</v>
      </c>
    </row>
    <row r="368" spans="1:15" ht="30" customHeight="1" x14ac:dyDescent="0.4">
      <c r="A368" s="11"/>
      <c r="B368" s="12">
        <v>363</v>
      </c>
      <c r="C368" s="88"/>
      <c r="D368" s="93"/>
      <c r="E368" s="93"/>
      <c r="F368" s="90"/>
      <c r="G368" s="17" t="str">
        <f t="shared" si="43"/>
        <v xml:space="preserve"> </v>
      </c>
      <c r="H368" s="18" t="str">
        <f t="shared" si="44"/>
        <v/>
      </c>
      <c r="I368">
        <f t="shared" si="45"/>
        <v>0</v>
      </c>
      <c r="J368">
        <f t="shared" si="49"/>
        <v>0</v>
      </c>
      <c r="K368">
        <f t="shared" si="46"/>
        <v>0</v>
      </c>
      <c r="M368" t="str">
        <f t="shared" si="42"/>
        <v xml:space="preserve"> </v>
      </c>
      <c r="N368" t="str">
        <f t="shared" si="47"/>
        <v/>
      </c>
      <c r="O368" t="e">
        <f t="shared" si="48"/>
        <v>#N/A</v>
      </c>
    </row>
    <row r="369" spans="1:15" ht="30" customHeight="1" x14ac:dyDescent="0.4">
      <c r="A369" s="11"/>
      <c r="B369" s="12">
        <v>364</v>
      </c>
      <c r="C369" s="88"/>
      <c r="D369" s="93"/>
      <c r="E369" s="93"/>
      <c r="F369" s="90"/>
      <c r="G369" s="17" t="str">
        <f t="shared" si="43"/>
        <v xml:space="preserve"> </v>
      </c>
      <c r="H369" s="18" t="str">
        <f t="shared" si="44"/>
        <v/>
      </c>
      <c r="I369">
        <f t="shared" si="45"/>
        <v>0</v>
      </c>
      <c r="J369">
        <f t="shared" si="49"/>
        <v>0</v>
      </c>
      <c r="K369">
        <f t="shared" si="46"/>
        <v>0</v>
      </c>
      <c r="M369" t="str">
        <f t="shared" si="42"/>
        <v xml:space="preserve"> </v>
      </c>
      <c r="N369" t="str">
        <f t="shared" si="47"/>
        <v/>
      </c>
      <c r="O369" t="e">
        <f t="shared" si="48"/>
        <v>#N/A</v>
      </c>
    </row>
    <row r="370" spans="1:15" ht="30" customHeight="1" x14ac:dyDescent="0.4">
      <c r="A370" s="11"/>
      <c r="B370" s="12">
        <v>365</v>
      </c>
      <c r="C370" s="88"/>
      <c r="D370" s="93"/>
      <c r="E370" s="93"/>
      <c r="F370" s="90"/>
      <c r="G370" s="17" t="str">
        <f t="shared" si="43"/>
        <v xml:space="preserve"> </v>
      </c>
      <c r="H370" s="18" t="str">
        <f t="shared" si="44"/>
        <v/>
      </c>
      <c r="I370">
        <f t="shared" si="45"/>
        <v>0</v>
      </c>
      <c r="J370">
        <f t="shared" si="49"/>
        <v>0</v>
      </c>
      <c r="K370">
        <f t="shared" si="46"/>
        <v>0</v>
      </c>
      <c r="M370" t="str">
        <f t="shared" si="42"/>
        <v xml:space="preserve"> </v>
      </c>
      <c r="N370" t="str">
        <f t="shared" si="47"/>
        <v/>
      </c>
      <c r="O370" t="e">
        <f t="shared" si="48"/>
        <v>#N/A</v>
      </c>
    </row>
    <row r="371" spans="1:15" ht="30" customHeight="1" x14ac:dyDescent="0.4">
      <c r="A371" s="11"/>
      <c r="B371" s="12">
        <v>366</v>
      </c>
      <c r="C371" s="88"/>
      <c r="D371" s="93"/>
      <c r="E371" s="93"/>
      <c r="F371" s="90"/>
      <c r="G371" s="17" t="str">
        <f t="shared" si="43"/>
        <v xml:space="preserve"> </v>
      </c>
      <c r="H371" s="18" t="str">
        <f t="shared" si="44"/>
        <v/>
      </c>
      <c r="I371">
        <f t="shared" si="45"/>
        <v>0</v>
      </c>
      <c r="J371">
        <f t="shared" si="49"/>
        <v>0</v>
      </c>
      <c r="K371">
        <f t="shared" si="46"/>
        <v>0</v>
      </c>
      <c r="M371" t="str">
        <f t="shared" si="42"/>
        <v xml:space="preserve"> </v>
      </c>
      <c r="N371" t="str">
        <f t="shared" si="47"/>
        <v/>
      </c>
      <c r="O371" t="e">
        <f t="shared" si="48"/>
        <v>#N/A</v>
      </c>
    </row>
    <row r="372" spans="1:15" ht="30" customHeight="1" x14ac:dyDescent="0.4">
      <c r="A372" s="11"/>
      <c r="B372" s="12">
        <v>367</v>
      </c>
      <c r="C372" s="88"/>
      <c r="D372" s="93"/>
      <c r="E372" s="93"/>
      <c r="F372" s="90"/>
      <c r="G372" s="17" t="str">
        <f t="shared" si="43"/>
        <v xml:space="preserve"> </v>
      </c>
      <c r="H372" s="18" t="str">
        <f t="shared" si="44"/>
        <v/>
      </c>
      <c r="I372">
        <f t="shared" si="45"/>
        <v>0</v>
      </c>
      <c r="J372">
        <f t="shared" si="49"/>
        <v>0</v>
      </c>
      <c r="K372">
        <f t="shared" si="46"/>
        <v>0</v>
      </c>
      <c r="M372" t="str">
        <f t="shared" si="42"/>
        <v xml:space="preserve"> </v>
      </c>
      <c r="N372" t="str">
        <f t="shared" si="47"/>
        <v/>
      </c>
      <c r="O372" t="e">
        <f t="shared" si="48"/>
        <v>#N/A</v>
      </c>
    </row>
    <row r="373" spans="1:15" ht="30" customHeight="1" x14ac:dyDescent="0.4">
      <c r="A373" s="11"/>
      <c r="B373" s="12">
        <v>368</v>
      </c>
      <c r="C373" s="88"/>
      <c r="D373" s="93"/>
      <c r="E373" s="93"/>
      <c r="F373" s="90"/>
      <c r="G373" s="17" t="str">
        <f t="shared" si="43"/>
        <v xml:space="preserve"> </v>
      </c>
      <c r="H373" s="18" t="str">
        <f t="shared" si="44"/>
        <v/>
      </c>
      <c r="I373">
        <f t="shared" si="45"/>
        <v>0</v>
      </c>
      <c r="J373">
        <f t="shared" si="49"/>
        <v>0</v>
      </c>
      <c r="K373">
        <f t="shared" si="46"/>
        <v>0</v>
      </c>
      <c r="M373" t="str">
        <f t="shared" si="42"/>
        <v xml:space="preserve"> </v>
      </c>
      <c r="N373" t="str">
        <f t="shared" si="47"/>
        <v/>
      </c>
      <c r="O373" t="e">
        <f t="shared" si="48"/>
        <v>#N/A</v>
      </c>
    </row>
    <row r="374" spans="1:15" ht="30" customHeight="1" x14ac:dyDescent="0.4">
      <c r="A374" s="11"/>
      <c r="B374" s="12">
        <v>369</v>
      </c>
      <c r="C374" s="88"/>
      <c r="D374" s="93"/>
      <c r="E374" s="93"/>
      <c r="F374" s="90"/>
      <c r="G374" s="17" t="str">
        <f t="shared" si="43"/>
        <v xml:space="preserve"> </v>
      </c>
      <c r="H374" s="18" t="str">
        <f t="shared" si="44"/>
        <v/>
      </c>
      <c r="I374">
        <f t="shared" si="45"/>
        <v>0</v>
      </c>
      <c r="J374">
        <f t="shared" si="49"/>
        <v>0</v>
      </c>
      <c r="K374">
        <f t="shared" si="46"/>
        <v>0</v>
      </c>
      <c r="M374" t="str">
        <f t="shared" si="42"/>
        <v xml:space="preserve"> </v>
      </c>
      <c r="N374" t="str">
        <f t="shared" si="47"/>
        <v/>
      </c>
      <c r="O374" t="e">
        <f t="shared" si="48"/>
        <v>#N/A</v>
      </c>
    </row>
    <row r="375" spans="1:15" ht="30" customHeight="1" x14ac:dyDescent="0.4">
      <c r="A375" s="11"/>
      <c r="B375" s="12">
        <v>370</v>
      </c>
      <c r="C375" s="88"/>
      <c r="D375" s="93"/>
      <c r="E375" s="93"/>
      <c r="F375" s="90"/>
      <c r="G375" s="17" t="str">
        <f t="shared" si="43"/>
        <v xml:space="preserve"> </v>
      </c>
      <c r="H375" s="18" t="str">
        <f t="shared" si="44"/>
        <v/>
      </c>
      <c r="I375">
        <f t="shared" si="45"/>
        <v>0</v>
      </c>
      <c r="J375">
        <f t="shared" si="49"/>
        <v>0</v>
      </c>
      <c r="K375">
        <f t="shared" si="46"/>
        <v>0</v>
      </c>
      <c r="M375" t="str">
        <f t="shared" si="42"/>
        <v xml:space="preserve"> </v>
      </c>
      <c r="N375" t="str">
        <f t="shared" si="47"/>
        <v/>
      </c>
      <c r="O375" t="e">
        <f t="shared" si="48"/>
        <v>#N/A</v>
      </c>
    </row>
    <row r="376" spans="1:15" ht="30" customHeight="1" x14ac:dyDescent="0.4">
      <c r="A376" s="11"/>
      <c r="B376" s="12">
        <v>371</v>
      </c>
      <c r="C376" s="88"/>
      <c r="D376" s="93"/>
      <c r="E376" s="93"/>
      <c r="F376" s="90"/>
      <c r="G376" s="17" t="str">
        <f t="shared" si="43"/>
        <v xml:space="preserve"> </v>
      </c>
      <c r="H376" s="18" t="str">
        <f t="shared" si="44"/>
        <v/>
      </c>
      <c r="I376">
        <f t="shared" si="45"/>
        <v>0</v>
      </c>
      <c r="J376">
        <f t="shared" si="49"/>
        <v>0</v>
      </c>
      <c r="K376">
        <f t="shared" si="46"/>
        <v>0</v>
      </c>
      <c r="M376" t="str">
        <f t="shared" si="42"/>
        <v xml:space="preserve"> </v>
      </c>
      <c r="N376" t="str">
        <f t="shared" si="47"/>
        <v/>
      </c>
      <c r="O376" t="e">
        <f t="shared" si="48"/>
        <v>#N/A</v>
      </c>
    </row>
    <row r="377" spans="1:15" ht="30" customHeight="1" x14ac:dyDescent="0.4">
      <c r="A377" s="11"/>
      <c r="B377" s="12">
        <v>372</v>
      </c>
      <c r="C377" s="88"/>
      <c r="D377" s="93"/>
      <c r="E377" s="93"/>
      <c r="F377" s="90"/>
      <c r="G377" s="17" t="str">
        <f t="shared" si="43"/>
        <v xml:space="preserve"> </v>
      </c>
      <c r="H377" s="18" t="str">
        <f t="shared" si="44"/>
        <v/>
      </c>
      <c r="I377">
        <f t="shared" si="45"/>
        <v>0</v>
      </c>
      <c r="J377">
        <f t="shared" si="49"/>
        <v>0</v>
      </c>
      <c r="K377">
        <f t="shared" si="46"/>
        <v>0</v>
      </c>
      <c r="M377" t="str">
        <f t="shared" si="42"/>
        <v xml:space="preserve"> </v>
      </c>
      <c r="N377" t="str">
        <f t="shared" si="47"/>
        <v/>
      </c>
      <c r="O377" t="e">
        <f t="shared" si="48"/>
        <v>#N/A</v>
      </c>
    </row>
    <row r="378" spans="1:15" ht="30" customHeight="1" x14ac:dyDescent="0.4">
      <c r="A378" s="11"/>
      <c r="B378" s="12">
        <v>373</v>
      </c>
      <c r="C378" s="88"/>
      <c r="D378" s="93"/>
      <c r="E378" s="93"/>
      <c r="F378" s="90"/>
      <c r="G378" s="17" t="str">
        <f t="shared" si="43"/>
        <v xml:space="preserve"> </v>
      </c>
      <c r="H378" s="18" t="str">
        <f t="shared" si="44"/>
        <v/>
      </c>
      <c r="I378">
        <f t="shared" si="45"/>
        <v>0</v>
      </c>
      <c r="J378">
        <f t="shared" si="49"/>
        <v>0</v>
      </c>
      <c r="K378">
        <f t="shared" si="46"/>
        <v>0</v>
      </c>
      <c r="M378" t="str">
        <f t="shared" si="42"/>
        <v xml:space="preserve"> </v>
      </c>
      <c r="N378" t="str">
        <f t="shared" si="47"/>
        <v/>
      </c>
      <c r="O378" t="e">
        <f t="shared" si="48"/>
        <v>#N/A</v>
      </c>
    </row>
    <row r="379" spans="1:15" ht="30" customHeight="1" x14ac:dyDescent="0.4">
      <c r="A379" s="11"/>
      <c r="B379" s="12">
        <v>374</v>
      </c>
      <c r="C379" s="88"/>
      <c r="D379" s="93"/>
      <c r="E379" s="93"/>
      <c r="F379" s="90"/>
      <c r="G379" s="17" t="str">
        <f t="shared" si="43"/>
        <v xml:space="preserve"> </v>
      </c>
      <c r="H379" s="18" t="str">
        <f t="shared" si="44"/>
        <v/>
      </c>
      <c r="I379">
        <f t="shared" si="45"/>
        <v>0</v>
      </c>
      <c r="J379">
        <f t="shared" si="49"/>
        <v>0</v>
      </c>
      <c r="K379">
        <f t="shared" si="46"/>
        <v>0</v>
      </c>
      <c r="M379" t="str">
        <f t="shared" si="42"/>
        <v xml:space="preserve"> </v>
      </c>
      <c r="N379" t="str">
        <f t="shared" si="47"/>
        <v/>
      </c>
      <c r="O379" t="e">
        <f t="shared" si="48"/>
        <v>#N/A</v>
      </c>
    </row>
    <row r="380" spans="1:15" ht="30" customHeight="1" x14ac:dyDescent="0.4">
      <c r="A380" s="11"/>
      <c r="B380" s="12">
        <v>375</v>
      </c>
      <c r="C380" s="88"/>
      <c r="D380" s="93"/>
      <c r="E380" s="93"/>
      <c r="F380" s="90"/>
      <c r="G380" s="17" t="str">
        <f t="shared" si="43"/>
        <v xml:space="preserve"> </v>
      </c>
      <c r="H380" s="18" t="str">
        <f t="shared" si="44"/>
        <v/>
      </c>
      <c r="I380">
        <f t="shared" si="45"/>
        <v>0</v>
      </c>
      <c r="J380">
        <f t="shared" si="49"/>
        <v>0</v>
      </c>
      <c r="K380">
        <f t="shared" si="46"/>
        <v>0</v>
      </c>
      <c r="M380" t="str">
        <f t="shared" si="42"/>
        <v xml:space="preserve"> </v>
      </c>
      <c r="N380" t="str">
        <f t="shared" si="47"/>
        <v/>
      </c>
      <c r="O380" t="e">
        <f t="shared" si="48"/>
        <v>#N/A</v>
      </c>
    </row>
    <row r="381" spans="1:15" ht="30" customHeight="1" x14ac:dyDescent="0.4">
      <c r="A381" s="11"/>
      <c r="B381" s="12">
        <v>376</v>
      </c>
      <c r="C381" s="88"/>
      <c r="D381" s="93"/>
      <c r="E381" s="93"/>
      <c r="F381" s="90"/>
      <c r="G381" s="17" t="str">
        <f t="shared" si="43"/>
        <v xml:space="preserve"> </v>
      </c>
      <c r="H381" s="18" t="str">
        <f t="shared" si="44"/>
        <v/>
      </c>
      <c r="I381">
        <f t="shared" si="45"/>
        <v>0</v>
      </c>
      <c r="J381">
        <f t="shared" si="49"/>
        <v>0</v>
      </c>
      <c r="K381">
        <f t="shared" si="46"/>
        <v>0</v>
      </c>
      <c r="M381" t="str">
        <f t="shared" si="42"/>
        <v xml:space="preserve"> </v>
      </c>
      <c r="N381" t="str">
        <f t="shared" si="47"/>
        <v/>
      </c>
      <c r="O381" t="e">
        <f t="shared" si="48"/>
        <v>#N/A</v>
      </c>
    </row>
    <row r="382" spans="1:15" ht="30" customHeight="1" x14ac:dyDescent="0.4">
      <c r="A382" s="11"/>
      <c r="B382" s="12">
        <v>377</v>
      </c>
      <c r="C382" s="88"/>
      <c r="D382" s="93"/>
      <c r="E382" s="93"/>
      <c r="F382" s="90"/>
      <c r="G382" s="17" t="str">
        <f t="shared" si="43"/>
        <v xml:space="preserve"> </v>
      </c>
      <c r="H382" s="18" t="str">
        <f t="shared" si="44"/>
        <v/>
      </c>
      <c r="I382">
        <f t="shared" si="45"/>
        <v>0</v>
      </c>
      <c r="J382">
        <f t="shared" si="49"/>
        <v>0</v>
      </c>
      <c r="K382">
        <f t="shared" si="46"/>
        <v>0</v>
      </c>
      <c r="M382" t="str">
        <f t="shared" si="42"/>
        <v xml:space="preserve"> </v>
      </c>
      <c r="N382" t="str">
        <f t="shared" si="47"/>
        <v/>
      </c>
      <c r="O382" t="e">
        <f t="shared" si="48"/>
        <v>#N/A</v>
      </c>
    </row>
    <row r="383" spans="1:15" ht="30" customHeight="1" x14ac:dyDescent="0.4">
      <c r="A383" s="11"/>
      <c r="B383" s="12">
        <v>378</v>
      </c>
      <c r="C383" s="88"/>
      <c r="D383" s="93"/>
      <c r="E383" s="93"/>
      <c r="F383" s="90"/>
      <c r="G383" s="17" t="str">
        <f t="shared" si="43"/>
        <v xml:space="preserve"> </v>
      </c>
      <c r="H383" s="18" t="str">
        <f t="shared" si="44"/>
        <v/>
      </c>
      <c r="I383">
        <f t="shared" si="45"/>
        <v>0</v>
      </c>
      <c r="J383">
        <f t="shared" si="49"/>
        <v>0</v>
      </c>
      <c r="K383">
        <f t="shared" si="46"/>
        <v>0</v>
      </c>
      <c r="M383" t="str">
        <f t="shared" si="42"/>
        <v xml:space="preserve"> </v>
      </c>
      <c r="N383" t="str">
        <f t="shared" si="47"/>
        <v/>
      </c>
      <c r="O383" t="e">
        <f t="shared" si="48"/>
        <v>#N/A</v>
      </c>
    </row>
    <row r="384" spans="1:15" ht="30" customHeight="1" x14ac:dyDescent="0.4">
      <c r="A384" s="11"/>
      <c r="B384" s="12">
        <v>379</v>
      </c>
      <c r="C384" s="88"/>
      <c r="D384" s="93"/>
      <c r="E384" s="93"/>
      <c r="F384" s="90"/>
      <c r="G384" s="17" t="str">
        <f t="shared" si="43"/>
        <v xml:space="preserve"> </v>
      </c>
      <c r="H384" s="18" t="str">
        <f t="shared" si="44"/>
        <v/>
      </c>
      <c r="I384">
        <f t="shared" si="45"/>
        <v>0</v>
      </c>
      <c r="J384">
        <f t="shared" si="49"/>
        <v>0</v>
      </c>
      <c r="K384">
        <f t="shared" si="46"/>
        <v>0</v>
      </c>
      <c r="M384" t="str">
        <f t="shared" si="42"/>
        <v xml:space="preserve"> </v>
      </c>
      <c r="N384" t="str">
        <f t="shared" si="47"/>
        <v/>
      </c>
      <c r="O384" t="e">
        <f t="shared" si="48"/>
        <v>#N/A</v>
      </c>
    </row>
    <row r="385" spans="1:15" ht="30" customHeight="1" x14ac:dyDescent="0.4">
      <c r="A385" s="11"/>
      <c r="B385" s="12">
        <v>380</v>
      </c>
      <c r="C385" s="88"/>
      <c r="D385" s="93"/>
      <c r="E385" s="93"/>
      <c r="F385" s="90"/>
      <c r="G385" s="17" t="str">
        <f t="shared" si="43"/>
        <v xml:space="preserve"> </v>
      </c>
      <c r="H385" s="18" t="str">
        <f t="shared" si="44"/>
        <v/>
      </c>
      <c r="I385">
        <f t="shared" si="45"/>
        <v>0</v>
      </c>
      <c r="J385">
        <f t="shared" si="49"/>
        <v>0</v>
      </c>
      <c r="K385">
        <f t="shared" si="46"/>
        <v>0</v>
      </c>
      <c r="M385" t="str">
        <f t="shared" si="42"/>
        <v xml:space="preserve"> </v>
      </c>
      <c r="N385" t="str">
        <f t="shared" si="47"/>
        <v/>
      </c>
      <c r="O385" t="e">
        <f t="shared" si="48"/>
        <v>#N/A</v>
      </c>
    </row>
    <row r="386" spans="1:15" ht="30" customHeight="1" x14ac:dyDescent="0.4">
      <c r="A386" s="11"/>
      <c r="B386" s="12">
        <v>381</v>
      </c>
      <c r="C386" s="88"/>
      <c r="D386" s="93"/>
      <c r="E386" s="93"/>
      <c r="F386" s="90"/>
      <c r="G386" s="17" t="str">
        <f t="shared" si="43"/>
        <v xml:space="preserve"> </v>
      </c>
      <c r="H386" s="18" t="str">
        <f t="shared" si="44"/>
        <v/>
      </c>
      <c r="I386">
        <f t="shared" si="45"/>
        <v>0</v>
      </c>
      <c r="J386">
        <f t="shared" si="49"/>
        <v>0</v>
      </c>
      <c r="K386">
        <f t="shared" si="46"/>
        <v>0</v>
      </c>
      <c r="M386" t="str">
        <f t="shared" si="42"/>
        <v xml:space="preserve"> </v>
      </c>
      <c r="N386" t="str">
        <f t="shared" si="47"/>
        <v/>
      </c>
      <c r="O386" t="e">
        <f t="shared" si="48"/>
        <v>#N/A</v>
      </c>
    </row>
    <row r="387" spans="1:15" ht="30" customHeight="1" x14ac:dyDescent="0.4">
      <c r="A387" s="11"/>
      <c r="B387" s="12">
        <v>382</v>
      </c>
      <c r="C387" s="88"/>
      <c r="D387" s="93"/>
      <c r="E387" s="93"/>
      <c r="F387" s="90"/>
      <c r="G387" s="17" t="str">
        <f t="shared" si="43"/>
        <v xml:space="preserve"> </v>
      </c>
      <c r="H387" s="18" t="str">
        <f t="shared" si="44"/>
        <v/>
      </c>
      <c r="I387">
        <f t="shared" si="45"/>
        <v>0</v>
      </c>
      <c r="J387">
        <f t="shared" si="49"/>
        <v>0</v>
      </c>
      <c r="K387">
        <f t="shared" si="46"/>
        <v>0</v>
      </c>
      <c r="M387" t="str">
        <f t="shared" si="42"/>
        <v xml:space="preserve"> </v>
      </c>
      <c r="N387" t="str">
        <f t="shared" si="47"/>
        <v/>
      </c>
      <c r="O387" t="e">
        <f t="shared" si="48"/>
        <v>#N/A</v>
      </c>
    </row>
    <row r="388" spans="1:15" ht="30" customHeight="1" x14ac:dyDescent="0.4">
      <c r="A388" s="11"/>
      <c r="B388" s="12">
        <v>383</v>
      </c>
      <c r="C388" s="88"/>
      <c r="D388" s="93"/>
      <c r="E388" s="93"/>
      <c r="F388" s="90"/>
      <c r="G388" s="17" t="str">
        <f t="shared" si="43"/>
        <v xml:space="preserve"> </v>
      </c>
      <c r="H388" s="18" t="str">
        <f t="shared" si="44"/>
        <v/>
      </c>
      <c r="I388">
        <f t="shared" si="45"/>
        <v>0</v>
      </c>
      <c r="J388">
        <f t="shared" si="49"/>
        <v>0</v>
      </c>
      <c r="K388">
        <f t="shared" si="46"/>
        <v>0</v>
      </c>
      <c r="M388" t="str">
        <f t="shared" si="42"/>
        <v xml:space="preserve"> </v>
      </c>
      <c r="N388" t="str">
        <f t="shared" si="47"/>
        <v/>
      </c>
      <c r="O388" t="e">
        <f t="shared" si="48"/>
        <v>#N/A</v>
      </c>
    </row>
    <row r="389" spans="1:15" ht="30" customHeight="1" x14ac:dyDescent="0.4">
      <c r="A389" s="11"/>
      <c r="B389" s="12">
        <v>384</v>
      </c>
      <c r="C389" s="88"/>
      <c r="D389" s="93"/>
      <c r="E389" s="93"/>
      <c r="F389" s="90"/>
      <c r="G389" s="17" t="str">
        <f t="shared" si="43"/>
        <v xml:space="preserve"> </v>
      </c>
      <c r="H389" s="18" t="str">
        <f t="shared" si="44"/>
        <v/>
      </c>
      <c r="I389">
        <f t="shared" si="45"/>
        <v>0</v>
      </c>
      <c r="J389">
        <f t="shared" si="49"/>
        <v>0</v>
      </c>
      <c r="K389">
        <f t="shared" si="46"/>
        <v>0</v>
      </c>
      <c r="M389" t="str">
        <f t="shared" si="42"/>
        <v xml:space="preserve"> </v>
      </c>
      <c r="N389" t="str">
        <f t="shared" si="47"/>
        <v/>
      </c>
      <c r="O389" t="e">
        <f t="shared" si="48"/>
        <v>#N/A</v>
      </c>
    </row>
    <row r="390" spans="1:15" ht="30" customHeight="1" x14ac:dyDescent="0.4">
      <c r="A390" s="11"/>
      <c r="B390" s="12">
        <v>385</v>
      </c>
      <c r="C390" s="88"/>
      <c r="D390" s="93"/>
      <c r="E390" s="93"/>
      <c r="F390" s="90"/>
      <c r="G390" s="17" t="str">
        <f t="shared" si="43"/>
        <v xml:space="preserve"> </v>
      </c>
      <c r="H390" s="18" t="str">
        <f t="shared" si="44"/>
        <v/>
      </c>
      <c r="I390">
        <f t="shared" si="45"/>
        <v>0</v>
      </c>
      <c r="J390">
        <f t="shared" si="49"/>
        <v>0</v>
      </c>
      <c r="K390">
        <f t="shared" si="46"/>
        <v>0</v>
      </c>
      <c r="M390" t="str">
        <f t="shared" ref="M390:M453" si="50">VLOOKUP(K390,P$23:Q$25,2)</f>
        <v xml:space="preserve"> </v>
      </c>
      <c r="N390" t="str">
        <f t="shared" si="47"/>
        <v/>
      </c>
      <c r="O390" t="e">
        <f t="shared" si="48"/>
        <v>#N/A</v>
      </c>
    </row>
    <row r="391" spans="1:15" ht="30" customHeight="1" x14ac:dyDescent="0.4">
      <c r="A391" s="11"/>
      <c r="B391" s="12">
        <v>386</v>
      </c>
      <c r="C391" s="88"/>
      <c r="D391" s="93"/>
      <c r="E391" s="93"/>
      <c r="F391" s="90"/>
      <c r="G391" s="17" t="str">
        <f t="shared" ref="G391:G454" si="51">M391</f>
        <v xml:space="preserve"> </v>
      </c>
      <c r="H391" s="18" t="str">
        <f t="shared" ref="H391:H454" si="52">N391</f>
        <v/>
      </c>
      <c r="I391">
        <f t="shared" ref="I391:I454" si="53">IF(F391="",0,IF(AND(F391&gt;=1,F391&lt;=$Q$4),1,0))</f>
        <v>0</v>
      </c>
      <c r="J391">
        <f t="shared" si="49"/>
        <v>0</v>
      </c>
      <c r="K391">
        <f t="shared" ref="K391:K454" si="54">SUM(I391:J391)</f>
        <v>0</v>
      </c>
      <c r="M391" t="str">
        <f t="shared" si="50"/>
        <v xml:space="preserve"> </v>
      </c>
      <c r="N391" t="str">
        <f t="shared" ref="N391:N454" si="55">IF(K391=2,O391,"")</f>
        <v/>
      </c>
      <c r="O391" t="e">
        <f t="shared" ref="O391:O454" si="56">VLOOKUP(F391,$Q$6:$U$17,$Q$2)</f>
        <v>#N/A</v>
      </c>
    </row>
    <row r="392" spans="1:15" ht="30" customHeight="1" x14ac:dyDescent="0.4">
      <c r="A392" s="11"/>
      <c r="B392" s="12">
        <v>387</v>
      </c>
      <c r="C392" s="88"/>
      <c r="D392" s="93"/>
      <c r="E392" s="93"/>
      <c r="F392" s="90"/>
      <c r="G392" s="17" t="str">
        <f t="shared" si="51"/>
        <v xml:space="preserve"> </v>
      </c>
      <c r="H392" s="18" t="str">
        <f t="shared" si="52"/>
        <v/>
      </c>
      <c r="I392">
        <f t="shared" si="53"/>
        <v>0</v>
      </c>
      <c r="J392">
        <f t="shared" si="49"/>
        <v>0</v>
      </c>
      <c r="K392">
        <f t="shared" si="54"/>
        <v>0</v>
      </c>
      <c r="M392" t="str">
        <f t="shared" si="50"/>
        <v xml:space="preserve"> </v>
      </c>
      <c r="N392" t="str">
        <f t="shared" si="55"/>
        <v/>
      </c>
      <c r="O392" t="e">
        <f t="shared" si="56"/>
        <v>#N/A</v>
      </c>
    </row>
    <row r="393" spans="1:15" ht="30" customHeight="1" x14ac:dyDescent="0.4">
      <c r="A393" s="11"/>
      <c r="B393" s="12">
        <v>388</v>
      </c>
      <c r="C393" s="88"/>
      <c r="D393" s="93"/>
      <c r="E393" s="93"/>
      <c r="F393" s="90"/>
      <c r="G393" s="17" t="str">
        <f t="shared" si="51"/>
        <v xml:space="preserve"> </v>
      </c>
      <c r="H393" s="18" t="str">
        <f t="shared" si="52"/>
        <v/>
      </c>
      <c r="I393">
        <f t="shared" si="53"/>
        <v>0</v>
      </c>
      <c r="J393">
        <f t="shared" ref="J393:J456" si="57">IF(C393="",0, IF(C393=" ",0,1))</f>
        <v>0</v>
      </c>
      <c r="K393">
        <f t="shared" si="54"/>
        <v>0</v>
      </c>
      <c r="M393" t="str">
        <f t="shared" si="50"/>
        <v xml:space="preserve"> </v>
      </c>
      <c r="N393" t="str">
        <f t="shared" si="55"/>
        <v/>
      </c>
      <c r="O393" t="e">
        <f t="shared" si="56"/>
        <v>#N/A</v>
      </c>
    </row>
    <row r="394" spans="1:15" ht="30" customHeight="1" x14ac:dyDescent="0.4">
      <c r="A394" s="11"/>
      <c r="B394" s="12">
        <v>389</v>
      </c>
      <c r="C394" s="88"/>
      <c r="D394" s="93"/>
      <c r="E394" s="93"/>
      <c r="F394" s="90"/>
      <c r="G394" s="17" t="str">
        <f t="shared" si="51"/>
        <v xml:space="preserve"> </v>
      </c>
      <c r="H394" s="18" t="str">
        <f t="shared" si="52"/>
        <v/>
      </c>
      <c r="I394">
        <f t="shared" si="53"/>
        <v>0</v>
      </c>
      <c r="J394">
        <f t="shared" si="57"/>
        <v>0</v>
      </c>
      <c r="K394">
        <f t="shared" si="54"/>
        <v>0</v>
      </c>
      <c r="M394" t="str">
        <f t="shared" si="50"/>
        <v xml:space="preserve"> </v>
      </c>
      <c r="N394" t="str">
        <f t="shared" si="55"/>
        <v/>
      </c>
      <c r="O394" t="e">
        <f t="shared" si="56"/>
        <v>#N/A</v>
      </c>
    </row>
    <row r="395" spans="1:15" ht="30" customHeight="1" x14ac:dyDescent="0.4">
      <c r="A395" s="11"/>
      <c r="B395" s="12">
        <v>390</v>
      </c>
      <c r="C395" s="88"/>
      <c r="D395" s="93"/>
      <c r="E395" s="93"/>
      <c r="F395" s="90"/>
      <c r="G395" s="17" t="str">
        <f t="shared" si="51"/>
        <v xml:space="preserve"> </v>
      </c>
      <c r="H395" s="18" t="str">
        <f t="shared" si="52"/>
        <v/>
      </c>
      <c r="I395">
        <f t="shared" si="53"/>
        <v>0</v>
      </c>
      <c r="J395">
        <f t="shared" si="57"/>
        <v>0</v>
      </c>
      <c r="K395">
        <f t="shared" si="54"/>
        <v>0</v>
      </c>
      <c r="M395" t="str">
        <f t="shared" si="50"/>
        <v xml:space="preserve"> </v>
      </c>
      <c r="N395" t="str">
        <f t="shared" si="55"/>
        <v/>
      </c>
      <c r="O395" t="e">
        <f t="shared" si="56"/>
        <v>#N/A</v>
      </c>
    </row>
    <row r="396" spans="1:15" ht="30" customHeight="1" x14ac:dyDescent="0.4">
      <c r="A396" s="11"/>
      <c r="B396" s="12">
        <v>391</v>
      </c>
      <c r="C396" s="88"/>
      <c r="D396" s="93"/>
      <c r="E396" s="93"/>
      <c r="F396" s="90"/>
      <c r="G396" s="17" t="str">
        <f t="shared" si="51"/>
        <v xml:space="preserve"> </v>
      </c>
      <c r="H396" s="18" t="str">
        <f t="shared" si="52"/>
        <v/>
      </c>
      <c r="I396">
        <f t="shared" si="53"/>
        <v>0</v>
      </c>
      <c r="J396">
        <f t="shared" si="57"/>
        <v>0</v>
      </c>
      <c r="K396">
        <f t="shared" si="54"/>
        <v>0</v>
      </c>
      <c r="M396" t="str">
        <f t="shared" si="50"/>
        <v xml:space="preserve"> </v>
      </c>
      <c r="N396" t="str">
        <f t="shared" si="55"/>
        <v/>
      </c>
      <c r="O396" t="e">
        <f t="shared" si="56"/>
        <v>#N/A</v>
      </c>
    </row>
    <row r="397" spans="1:15" ht="30" customHeight="1" x14ac:dyDescent="0.4">
      <c r="A397" s="11"/>
      <c r="B397" s="12">
        <v>392</v>
      </c>
      <c r="C397" s="88"/>
      <c r="D397" s="93"/>
      <c r="E397" s="93"/>
      <c r="F397" s="90"/>
      <c r="G397" s="17" t="str">
        <f t="shared" si="51"/>
        <v xml:space="preserve"> </v>
      </c>
      <c r="H397" s="18" t="str">
        <f t="shared" si="52"/>
        <v/>
      </c>
      <c r="I397">
        <f t="shared" si="53"/>
        <v>0</v>
      </c>
      <c r="J397">
        <f t="shared" si="57"/>
        <v>0</v>
      </c>
      <c r="K397">
        <f t="shared" si="54"/>
        <v>0</v>
      </c>
      <c r="M397" t="str">
        <f t="shared" si="50"/>
        <v xml:space="preserve"> </v>
      </c>
      <c r="N397" t="str">
        <f t="shared" si="55"/>
        <v/>
      </c>
      <c r="O397" t="e">
        <f t="shared" si="56"/>
        <v>#N/A</v>
      </c>
    </row>
    <row r="398" spans="1:15" ht="30" customHeight="1" x14ac:dyDescent="0.4">
      <c r="A398" s="11"/>
      <c r="B398" s="12">
        <v>393</v>
      </c>
      <c r="C398" s="88"/>
      <c r="D398" s="93"/>
      <c r="E398" s="93"/>
      <c r="F398" s="90"/>
      <c r="G398" s="17" t="str">
        <f t="shared" si="51"/>
        <v xml:space="preserve"> </v>
      </c>
      <c r="H398" s="18" t="str">
        <f t="shared" si="52"/>
        <v/>
      </c>
      <c r="I398">
        <f t="shared" si="53"/>
        <v>0</v>
      </c>
      <c r="J398">
        <f t="shared" si="57"/>
        <v>0</v>
      </c>
      <c r="K398">
        <f t="shared" si="54"/>
        <v>0</v>
      </c>
      <c r="M398" t="str">
        <f t="shared" si="50"/>
        <v xml:space="preserve"> </v>
      </c>
      <c r="N398" t="str">
        <f t="shared" si="55"/>
        <v/>
      </c>
      <c r="O398" t="e">
        <f t="shared" si="56"/>
        <v>#N/A</v>
      </c>
    </row>
    <row r="399" spans="1:15" ht="30" customHeight="1" x14ac:dyDescent="0.4">
      <c r="A399" s="11"/>
      <c r="B399" s="12">
        <v>394</v>
      </c>
      <c r="C399" s="88"/>
      <c r="D399" s="93"/>
      <c r="E399" s="93"/>
      <c r="F399" s="90"/>
      <c r="G399" s="17" t="str">
        <f t="shared" si="51"/>
        <v xml:space="preserve"> </v>
      </c>
      <c r="H399" s="18" t="str">
        <f t="shared" si="52"/>
        <v/>
      </c>
      <c r="I399">
        <f t="shared" si="53"/>
        <v>0</v>
      </c>
      <c r="J399">
        <f t="shared" si="57"/>
        <v>0</v>
      </c>
      <c r="K399">
        <f t="shared" si="54"/>
        <v>0</v>
      </c>
      <c r="M399" t="str">
        <f t="shared" si="50"/>
        <v xml:space="preserve"> </v>
      </c>
      <c r="N399" t="str">
        <f t="shared" si="55"/>
        <v/>
      </c>
      <c r="O399" t="e">
        <f t="shared" si="56"/>
        <v>#N/A</v>
      </c>
    </row>
    <row r="400" spans="1:15" ht="30" customHeight="1" x14ac:dyDescent="0.4">
      <c r="A400" s="11"/>
      <c r="B400" s="12">
        <v>395</v>
      </c>
      <c r="C400" s="88"/>
      <c r="D400" s="93"/>
      <c r="E400" s="93"/>
      <c r="F400" s="90"/>
      <c r="G400" s="17" t="str">
        <f t="shared" si="51"/>
        <v xml:space="preserve"> </v>
      </c>
      <c r="H400" s="18" t="str">
        <f t="shared" si="52"/>
        <v/>
      </c>
      <c r="I400">
        <f t="shared" si="53"/>
        <v>0</v>
      </c>
      <c r="J400">
        <f t="shared" si="57"/>
        <v>0</v>
      </c>
      <c r="K400">
        <f t="shared" si="54"/>
        <v>0</v>
      </c>
      <c r="M400" t="str">
        <f t="shared" si="50"/>
        <v xml:space="preserve"> </v>
      </c>
      <c r="N400" t="str">
        <f t="shared" si="55"/>
        <v/>
      </c>
      <c r="O400" t="e">
        <f t="shared" si="56"/>
        <v>#N/A</v>
      </c>
    </row>
    <row r="401" spans="1:15" ht="30" customHeight="1" x14ac:dyDescent="0.4">
      <c r="A401" s="11"/>
      <c r="B401" s="12">
        <v>396</v>
      </c>
      <c r="C401" s="88"/>
      <c r="D401" s="93"/>
      <c r="E401" s="93"/>
      <c r="F401" s="90"/>
      <c r="G401" s="17" t="str">
        <f t="shared" si="51"/>
        <v xml:space="preserve"> </v>
      </c>
      <c r="H401" s="18" t="str">
        <f t="shared" si="52"/>
        <v/>
      </c>
      <c r="I401">
        <f t="shared" si="53"/>
        <v>0</v>
      </c>
      <c r="J401">
        <f t="shared" si="57"/>
        <v>0</v>
      </c>
      <c r="K401">
        <f t="shared" si="54"/>
        <v>0</v>
      </c>
      <c r="M401" t="str">
        <f t="shared" si="50"/>
        <v xml:space="preserve"> </v>
      </c>
      <c r="N401" t="str">
        <f t="shared" si="55"/>
        <v/>
      </c>
      <c r="O401" t="e">
        <f t="shared" si="56"/>
        <v>#N/A</v>
      </c>
    </row>
    <row r="402" spans="1:15" ht="30" customHeight="1" x14ac:dyDescent="0.4">
      <c r="A402" s="11"/>
      <c r="B402" s="12">
        <v>397</v>
      </c>
      <c r="C402" s="88"/>
      <c r="D402" s="93"/>
      <c r="E402" s="93"/>
      <c r="F402" s="90"/>
      <c r="G402" s="17" t="str">
        <f t="shared" si="51"/>
        <v xml:space="preserve"> </v>
      </c>
      <c r="H402" s="18" t="str">
        <f t="shared" si="52"/>
        <v/>
      </c>
      <c r="I402">
        <f t="shared" si="53"/>
        <v>0</v>
      </c>
      <c r="J402">
        <f t="shared" si="57"/>
        <v>0</v>
      </c>
      <c r="K402">
        <f t="shared" si="54"/>
        <v>0</v>
      </c>
      <c r="M402" t="str">
        <f t="shared" si="50"/>
        <v xml:space="preserve"> </v>
      </c>
      <c r="N402" t="str">
        <f t="shared" si="55"/>
        <v/>
      </c>
      <c r="O402" t="e">
        <f t="shared" si="56"/>
        <v>#N/A</v>
      </c>
    </row>
    <row r="403" spans="1:15" ht="30" customHeight="1" x14ac:dyDescent="0.4">
      <c r="A403" s="11"/>
      <c r="B403" s="12">
        <v>398</v>
      </c>
      <c r="C403" s="88"/>
      <c r="D403" s="93"/>
      <c r="E403" s="93"/>
      <c r="F403" s="90"/>
      <c r="G403" s="17" t="str">
        <f t="shared" si="51"/>
        <v xml:space="preserve"> </v>
      </c>
      <c r="H403" s="18" t="str">
        <f t="shared" si="52"/>
        <v/>
      </c>
      <c r="I403">
        <f t="shared" si="53"/>
        <v>0</v>
      </c>
      <c r="J403">
        <f t="shared" si="57"/>
        <v>0</v>
      </c>
      <c r="K403">
        <f t="shared" si="54"/>
        <v>0</v>
      </c>
      <c r="M403" t="str">
        <f t="shared" si="50"/>
        <v xml:space="preserve"> </v>
      </c>
      <c r="N403" t="str">
        <f t="shared" si="55"/>
        <v/>
      </c>
      <c r="O403" t="e">
        <f t="shared" si="56"/>
        <v>#N/A</v>
      </c>
    </row>
    <row r="404" spans="1:15" ht="30" customHeight="1" x14ac:dyDescent="0.4">
      <c r="A404" s="11"/>
      <c r="B404" s="12">
        <v>399</v>
      </c>
      <c r="C404" s="88"/>
      <c r="D404" s="93"/>
      <c r="E404" s="93"/>
      <c r="F404" s="90"/>
      <c r="G404" s="17" t="str">
        <f t="shared" si="51"/>
        <v xml:space="preserve"> </v>
      </c>
      <c r="H404" s="18" t="str">
        <f t="shared" si="52"/>
        <v/>
      </c>
      <c r="I404">
        <f t="shared" si="53"/>
        <v>0</v>
      </c>
      <c r="J404">
        <f t="shared" si="57"/>
        <v>0</v>
      </c>
      <c r="K404">
        <f t="shared" si="54"/>
        <v>0</v>
      </c>
      <c r="M404" t="str">
        <f t="shared" si="50"/>
        <v xml:space="preserve"> </v>
      </c>
      <c r="N404" t="str">
        <f t="shared" si="55"/>
        <v/>
      </c>
      <c r="O404" t="e">
        <f t="shared" si="56"/>
        <v>#N/A</v>
      </c>
    </row>
    <row r="405" spans="1:15" ht="30" customHeight="1" x14ac:dyDescent="0.4">
      <c r="A405" s="11"/>
      <c r="B405" s="12">
        <v>400</v>
      </c>
      <c r="C405" s="88"/>
      <c r="D405" s="93"/>
      <c r="E405" s="93"/>
      <c r="F405" s="90"/>
      <c r="G405" s="17" t="str">
        <f t="shared" si="51"/>
        <v xml:space="preserve"> </v>
      </c>
      <c r="H405" s="18" t="str">
        <f t="shared" si="52"/>
        <v/>
      </c>
      <c r="I405">
        <f t="shared" si="53"/>
        <v>0</v>
      </c>
      <c r="J405">
        <f t="shared" si="57"/>
        <v>0</v>
      </c>
      <c r="K405">
        <f t="shared" si="54"/>
        <v>0</v>
      </c>
      <c r="M405" t="str">
        <f t="shared" si="50"/>
        <v xml:space="preserve"> </v>
      </c>
      <c r="N405" t="str">
        <f t="shared" si="55"/>
        <v/>
      </c>
      <c r="O405" t="e">
        <f t="shared" si="56"/>
        <v>#N/A</v>
      </c>
    </row>
    <row r="406" spans="1:15" ht="30" customHeight="1" x14ac:dyDescent="0.4">
      <c r="A406" s="11"/>
      <c r="B406" s="12">
        <v>401</v>
      </c>
      <c r="C406" s="88"/>
      <c r="D406" s="93"/>
      <c r="E406" s="93"/>
      <c r="F406" s="90"/>
      <c r="G406" s="17" t="str">
        <f t="shared" si="51"/>
        <v xml:space="preserve"> </v>
      </c>
      <c r="H406" s="18" t="str">
        <f t="shared" si="52"/>
        <v/>
      </c>
      <c r="I406">
        <f t="shared" si="53"/>
        <v>0</v>
      </c>
      <c r="J406">
        <f t="shared" si="57"/>
        <v>0</v>
      </c>
      <c r="K406">
        <f t="shared" si="54"/>
        <v>0</v>
      </c>
      <c r="M406" t="str">
        <f t="shared" si="50"/>
        <v xml:space="preserve"> </v>
      </c>
      <c r="N406" t="str">
        <f t="shared" si="55"/>
        <v/>
      </c>
      <c r="O406" t="e">
        <f t="shared" si="56"/>
        <v>#N/A</v>
      </c>
    </row>
    <row r="407" spans="1:15" ht="30" customHeight="1" x14ac:dyDescent="0.4">
      <c r="A407" s="11"/>
      <c r="B407" s="12">
        <v>402</v>
      </c>
      <c r="C407" s="88"/>
      <c r="D407" s="93"/>
      <c r="E407" s="93"/>
      <c r="F407" s="90"/>
      <c r="G407" s="17" t="str">
        <f t="shared" si="51"/>
        <v xml:space="preserve"> </v>
      </c>
      <c r="H407" s="18" t="str">
        <f t="shared" si="52"/>
        <v/>
      </c>
      <c r="I407">
        <f t="shared" si="53"/>
        <v>0</v>
      </c>
      <c r="J407">
        <f t="shared" si="57"/>
        <v>0</v>
      </c>
      <c r="K407">
        <f t="shared" si="54"/>
        <v>0</v>
      </c>
      <c r="M407" t="str">
        <f t="shared" si="50"/>
        <v xml:space="preserve"> </v>
      </c>
      <c r="N407" t="str">
        <f t="shared" si="55"/>
        <v/>
      </c>
      <c r="O407" t="e">
        <f t="shared" si="56"/>
        <v>#N/A</v>
      </c>
    </row>
    <row r="408" spans="1:15" ht="30" customHeight="1" x14ac:dyDescent="0.4">
      <c r="A408" s="11"/>
      <c r="B408" s="12">
        <v>403</v>
      </c>
      <c r="C408" s="88"/>
      <c r="D408" s="93"/>
      <c r="E408" s="93"/>
      <c r="F408" s="90"/>
      <c r="G408" s="17" t="str">
        <f t="shared" si="51"/>
        <v xml:space="preserve"> </v>
      </c>
      <c r="H408" s="18" t="str">
        <f t="shared" si="52"/>
        <v/>
      </c>
      <c r="I408">
        <f t="shared" si="53"/>
        <v>0</v>
      </c>
      <c r="J408">
        <f t="shared" si="57"/>
        <v>0</v>
      </c>
      <c r="K408">
        <f t="shared" si="54"/>
        <v>0</v>
      </c>
      <c r="M408" t="str">
        <f t="shared" si="50"/>
        <v xml:space="preserve"> </v>
      </c>
      <c r="N408" t="str">
        <f t="shared" si="55"/>
        <v/>
      </c>
      <c r="O408" t="e">
        <f t="shared" si="56"/>
        <v>#N/A</v>
      </c>
    </row>
    <row r="409" spans="1:15" ht="30" customHeight="1" x14ac:dyDescent="0.4">
      <c r="A409" s="11"/>
      <c r="B409" s="12">
        <v>404</v>
      </c>
      <c r="C409" s="88"/>
      <c r="D409" s="93"/>
      <c r="E409" s="93"/>
      <c r="F409" s="90"/>
      <c r="G409" s="17" t="str">
        <f t="shared" si="51"/>
        <v xml:space="preserve"> </v>
      </c>
      <c r="H409" s="18" t="str">
        <f t="shared" si="52"/>
        <v/>
      </c>
      <c r="I409">
        <f t="shared" si="53"/>
        <v>0</v>
      </c>
      <c r="J409">
        <f t="shared" si="57"/>
        <v>0</v>
      </c>
      <c r="K409">
        <f t="shared" si="54"/>
        <v>0</v>
      </c>
      <c r="M409" t="str">
        <f t="shared" si="50"/>
        <v xml:space="preserve"> </v>
      </c>
      <c r="N409" t="str">
        <f t="shared" si="55"/>
        <v/>
      </c>
      <c r="O409" t="e">
        <f t="shared" si="56"/>
        <v>#N/A</v>
      </c>
    </row>
    <row r="410" spans="1:15" ht="30" customHeight="1" x14ac:dyDescent="0.4">
      <c r="A410" s="11"/>
      <c r="B410" s="12">
        <v>405</v>
      </c>
      <c r="C410" s="88"/>
      <c r="D410" s="93"/>
      <c r="E410" s="93"/>
      <c r="F410" s="90"/>
      <c r="G410" s="17" t="str">
        <f t="shared" si="51"/>
        <v xml:space="preserve"> </v>
      </c>
      <c r="H410" s="18" t="str">
        <f t="shared" si="52"/>
        <v/>
      </c>
      <c r="I410">
        <f t="shared" si="53"/>
        <v>0</v>
      </c>
      <c r="J410">
        <f t="shared" si="57"/>
        <v>0</v>
      </c>
      <c r="K410">
        <f t="shared" si="54"/>
        <v>0</v>
      </c>
      <c r="M410" t="str">
        <f t="shared" si="50"/>
        <v xml:space="preserve"> </v>
      </c>
      <c r="N410" t="str">
        <f t="shared" si="55"/>
        <v/>
      </c>
      <c r="O410" t="e">
        <f t="shared" si="56"/>
        <v>#N/A</v>
      </c>
    </row>
    <row r="411" spans="1:15" ht="30" customHeight="1" x14ac:dyDescent="0.4">
      <c r="A411" s="11"/>
      <c r="B411" s="12">
        <v>406</v>
      </c>
      <c r="C411" s="88"/>
      <c r="D411" s="93"/>
      <c r="E411" s="93"/>
      <c r="F411" s="90"/>
      <c r="G411" s="17" t="str">
        <f t="shared" si="51"/>
        <v xml:space="preserve"> </v>
      </c>
      <c r="H411" s="18" t="str">
        <f t="shared" si="52"/>
        <v/>
      </c>
      <c r="I411">
        <f t="shared" si="53"/>
        <v>0</v>
      </c>
      <c r="J411">
        <f t="shared" si="57"/>
        <v>0</v>
      </c>
      <c r="K411">
        <f t="shared" si="54"/>
        <v>0</v>
      </c>
      <c r="M411" t="str">
        <f t="shared" si="50"/>
        <v xml:space="preserve"> </v>
      </c>
      <c r="N411" t="str">
        <f t="shared" si="55"/>
        <v/>
      </c>
      <c r="O411" t="e">
        <f t="shared" si="56"/>
        <v>#N/A</v>
      </c>
    </row>
    <row r="412" spans="1:15" ht="30" customHeight="1" x14ac:dyDescent="0.4">
      <c r="A412" s="11"/>
      <c r="B412" s="12">
        <v>407</v>
      </c>
      <c r="C412" s="88"/>
      <c r="D412" s="93"/>
      <c r="E412" s="93"/>
      <c r="F412" s="90"/>
      <c r="G412" s="17" t="str">
        <f t="shared" si="51"/>
        <v xml:space="preserve"> </v>
      </c>
      <c r="H412" s="18" t="str">
        <f t="shared" si="52"/>
        <v/>
      </c>
      <c r="I412">
        <f t="shared" si="53"/>
        <v>0</v>
      </c>
      <c r="J412">
        <f t="shared" si="57"/>
        <v>0</v>
      </c>
      <c r="K412">
        <f t="shared" si="54"/>
        <v>0</v>
      </c>
      <c r="M412" t="str">
        <f t="shared" si="50"/>
        <v xml:space="preserve"> </v>
      </c>
      <c r="N412" t="str">
        <f t="shared" si="55"/>
        <v/>
      </c>
      <c r="O412" t="e">
        <f t="shared" si="56"/>
        <v>#N/A</v>
      </c>
    </row>
    <row r="413" spans="1:15" ht="30" customHeight="1" x14ac:dyDescent="0.4">
      <c r="A413" s="11"/>
      <c r="B413" s="12">
        <v>408</v>
      </c>
      <c r="C413" s="88"/>
      <c r="D413" s="93"/>
      <c r="E413" s="93"/>
      <c r="F413" s="90"/>
      <c r="G413" s="17" t="str">
        <f t="shared" si="51"/>
        <v xml:space="preserve"> </v>
      </c>
      <c r="H413" s="18" t="str">
        <f t="shared" si="52"/>
        <v/>
      </c>
      <c r="I413">
        <f t="shared" si="53"/>
        <v>0</v>
      </c>
      <c r="J413">
        <f t="shared" si="57"/>
        <v>0</v>
      </c>
      <c r="K413">
        <f t="shared" si="54"/>
        <v>0</v>
      </c>
      <c r="M413" t="str">
        <f t="shared" si="50"/>
        <v xml:space="preserve"> </v>
      </c>
      <c r="N413" t="str">
        <f t="shared" si="55"/>
        <v/>
      </c>
      <c r="O413" t="e">
        <f t="shared" si="56"/>
        <v>#N/A</v>
      </c>
    </row>
    <row r="414" spans="1:15" ht="30" customHeight="1" x14ac:dyDescent="0.4">
      <c r="A414" s="11"/>
      <c r="B414" s="12">
        <v>409</v>
      </c>
      <c r="C414" s="88"/>
      <c r="D414" s="93"/>
      <c r="E414" s="93"/>
      <c r="F414" s="90"/>
      <c r="G414" s="17" t="str">
        <f t="shared" si="51"/>
        <v xml:space="preserve"> </v>
      </c>
      <c r="H414" s="18" t="str">
        <f t="shared" si="52"/>
        <v/>
      </c>
      <c r="I414">
        <f t="shared" si="53"/>
        <v>0</v>
      </c>
      <c r="J414">
        <f t="shared" si="57"/>
        <v>0</v>
      </c>
      <c r="K414">
        <f t="shared" si="54"/>
        <v>0</v>
      </c>
      <c r="M414" t="str">
        <f t="shared" si="50"/>
        <v xml:space="preserve"> </v>
      </c>
      <c r="N414" t="str">
        <f t="shared" si="55"/>
        <v/>
      </c>
      <c r="O414" t="e">
        <f t="shared" si="56"/>
        <v>#N/A</v>
      </c>
    </row>
    <row r="415" spans="1:15" ht="30" customHeight="1" x14ac:dyDescent="0.4">
      <c r="A415" s="11"/>
      <c r="B415" s="12">
        <v>410</v>
      </c>
      <c r="C415" s="88"/>
      <c r="D415" s="93"/>
      <c r="E415" s="93"/>
      <c r="F415" s="90"/>
      <c r="G415" s="17" t="str">
        <f t="shared" si="51"/>
        <v xml:space="preserve"> </v>
      </c>
      <c r="H415" s="18" t="str">
        <f t="shared" si="52"/>
        <v/>
      </c>
      <c r="I415">
        <f t="shared" si="53"/>
        <v>0</v>
      </c>
      <c r="J415">
        <f t="shared" si="57"/>
        <v>0</v>
      </c>
      <c r="K415">
        <f t="shared" si="54"/>
        <v>0</v>
      </c>
      <c r="M415" t="str">
        <f t="shared" si="50"/>
        <v xml:space="preserve"> </v>
      </c>
      <c r="N415" t="str">
        <f t="shared" si="55"/>
        <v/>
      </c>
      <c r="O415" t="e">
        <f t="shared" si="56"/>
        <v>#N/A</v>
      </c>
    </row>
    <row r="416" spans="1:15" ht="30" customHeight="1" x14ac:dyDescent="0.4">
      <c r="A416" s="11"/>
      <c r="B416" s="12">
        <v>411</v>
      </c>
      <c r="C416" s="88"/>
      <c r="D416" s="93"/>
      <c r="E416" s="93"/>
      <c r="F416" s="90"/>
      <c r="G416" s="17" t="str">
        <f t="shared" si="51"/>
        <v xml:space="preserve"> </v>
      </c>
      <c r="H416" s="18" t="str">
        <f t="shared" si="52"/>
        <v/>
      </c>
      <c r="I416">
        <f t="shared" si="53"/>
        <v>0</v>
      </c>
      <c r="J416">
        <f t="shared" si="57"/>
        <v>0</v>
      </c>
      <c r="K416">
        <f t="shared" si="54"/>
        <v>0</v>
      </c>
      <c r="M416" t="str">
        <f t="shared" si="50"/>
        <v xml:space="preserve"> </v>
      </c>
      <c r="N416" t="str">
        <f t="shared" si="55"/>
        <v/>
      </c>
      <c r="O416" t="e">
        <f t="shared" si="56"/>
        <v>#N/A</v>
      </c>
    </row>
    <row r="417" spans="1:15" ht="30" customHeight="1" x14ac:dyDescent="0.4">
      <c r="A417" s="11"/>
      <c r="B417" s="12">
        <v>412</v>
      </c>
      <c r="C417" s="88"/>
      <c r="D417" s="93"/>
      <c r="E417" s="93"/>
      <c r="F417" s="90"/>
      <c r="G417" s="17" t="str">
        <f t="shared" si="51"/>
        <v xml:space="preserve"> </v>
      </c>
      <c r="H417" s="18" t="str">
        <f t="shared" si="52"/>
        <v/>
      </c>
      <c r="I417">
        <f t="shared" si="53"/>
        <v>0</v>
      </c>
      <c r="J417">
        <f t="shared" si="57"/>
        <v>0</v>
      </c>
      <c r="K417">
        <f t="shared" si="54"/>
        <v>0</v>
      </c>
      <c r="M417" t="str">
        <f t="shared" si="50"/>
        <v xml:space="preserve"> </v>
      </c>
      <c r="N417" t="str">
        <f t="shared" si="55"/>
        <v/>
      </c>
      <c r="O417" t="e">
        <f t="shared" si="56"/>
        <v>#N/A</v>
      </c>
    </row>
    <row r="418" spans="1:15" ht="30" customHeight="1" x14ac:dyDescent="0.4">
      <c r="A418" s="11"/>
      <c r="B418" s="12">
        <v>413</v>
      </c>
      <c r="C418" s="88"/>
      <c r="D418" s="93"/>
      <c r="E418" s="93"/>
      <c r="F418" s="90"/>
      <c r="G418" s="17" t="str">
        <f t="shared" si="51"/>
        <v xml:space="preserve"> </v>
      </c>
      <c r="H418" s="18" t="str">
        <f t="shared" si="52"/>
        <v/>
      </c>
      <c r="I418">
        <f t="shared" si="53"/>
        <v>0</v>
      </c>
      <c r="J418">
        <f t="shared" si="57"/>
        <v>0</v>
      </c>
      <c r="K418">
        <f t="shared" si="54"/>
        <v>0</v>
      </c>
      <c r="M418" t="str">
        <f t="shared" si="50"/>
        <v xml:space="preserve"> </v>
      </c>
      <c r="N418" t="str">
        <f t="shared" si="55"/>
        <v/>
      </c>
      <c r="O418" t="e">
        <f t="shared" si="56"/>
        <v>#N/A</v>
      </c>
    </row>
    <row r="419" spans="1:15" ht="30" customHeight="1" x14ac:dyDescent="0.4">
      <c r="A419" s="11"/>
      <c r="B419" s="12">
        <v>414</v>
      </c>
      <c r="C419" s="88"/>
      <c r="D419" s="93"/>
      <c r="E419" s="93"/>
      <c r="F419" s="90"/>
      <c r="G419" s="17" t="str">
        <f t="shared" si="51"/>
        <v xml:space="preserve"> </v>
      </c>
      <c r="H419" s="18" t="str">
        <f t="shared" si="52"/>
        <v/>
      </c>
      <c r="I419">
        <f t="shared" si="53"/>
        <v>0</v>
      </c>
      <c r="J419">
        <f t="shared" si="57"/>
        <v>0</v>
      </c>
      <c r="K419">
        <f t="shared" si="54"/>
        <v>0</v>
      </c>
      <c r="M419" t="str">
        <f t="shared" si="50"/>
        <v xml:space="preserve"> </v>
      </c>
      <c r="N419" t="str">
        <f t="shared" si="55"/>
        <v/>
      </c>
      <c r="O419" t="e">
        <f t="shared" si="56"/>
        <v>#N/A</v>
      </c>
    </row>
    <row r="420" spans="1:15" ht="30" customHeight="1" x14ac:dyDescent="0.4">
      <c r="A420" s="11"/>
      <c r="B420" s="12">
        <v>415</v>
      </c>
      <c r="C420" s="88"/>
      <c r="D420" s="93"/>
      <c r="E420" s="93"/>
      <c r="F420" s="90"/>
      <c r="G420" s="17" t="str">
        <f t="shared" si="51"/>
        <v xml:space="preserve"> </v>
      </c>
      <c r="H420" s="18" t="str">
        <f t="shared" si="52"/>
        <v/>
      </c>
      <c r="I420">
        <f t="shared" si="53"/>
        <v>0</v>
      </c>
      <c r="J420">
        <f t="shared" si="57"/>
        <v>0</v>
      </c>
      <c r="K420">
        <f t="shared" si="54"/>
        <v>0</v>
      </c>
      <c r="M420" t="str">
        <f t="shared" si="50"/>
        <v xml:space="preserve"> </v>
      </c>
      <c r="N420" t="str">
        <f t="shared" si="55"/>
        <v/>
      </c>
      <c r="O420" t="e">
        <f t="shared" si="56"/>
        <v>#N/A</v>
      </c>
    </row>
    <row r="421" spans="1:15" ht="30" customHeight="1" x14ac:dyDescent="0.4">
      <c r="A421" s="11"/>
      <c r="B421" s="12">
        <v>416</v>
      </c>
      <c r="C421" s="88"/>
      <c r="D421" s="93"/>
      <c r="E421" s="93"/>
      <c r="F421" s="90"/>
      <c r="G421" s="17" t="str">
        <f t="shared" si="51"/>
        <v xml:space="preserve"> </v>
      </c>
      <c r="H421" s="18" t="str">
        <f t="shared" si="52"/>
        <v/>
      </c>
      <c r="I421">
        <f t="shared" si="53"/>
        <v>0</v>
      </c>
      <c r="J421">
        <f t="shared" si="57"/>
        <v>0</v>
      </c>
      <c r="K421">
        <f t="shared" si="54"/>
        <v>0</v>
      </c>
      <c r="M421" t="str">
        <f t="shared" si="50"/>
        <v xml:space="preserve"> </v>
      </c>
      <c r="N421" t="str">
        <f t="shared" si="55"/>
        <v/>
      </c>
      <c r="O421" t="e">
        <f t="shared" si="56"/>
        <v>#N/A</v>
      </c>
    </row>
    <row r="422" spans="1:15" ht="30" customHeight="1" x14ac:dyDescent="0.4">
      <c r="A422" s="11"/>
      <c r="B422" s="12">
        <v>417</v>
      </c>
      <c r="C422" s="88"/>
      <c r="D422" s="93"/>
      <c r="E422" s="93"/>
      <c r="F422" s="90"/>
      <c r="G422" s="17" t="str">
        <f t="shared" si="51"/>
        <v xml:space="preserve"> </v>
      </c>
      <c r="H422" s="18" t="str">
        <f t="shared" si="52"/>
        <v/>
      </c>
      <c r="I422">
        <f t="shared" si="53"/>
        <v>0</v>
      </c>
      <c r="J422">
        <f t="shared" si="57"/>
        <v>0</v>
      </c>
      <c r="K422">
        <f t="shared" si="54"/>
        <v>0</v>
      </c>
      <c r="M422" t="str">
        <f t="shared" si="50"/>
        <v xml:space="preserve"> </v>
      </c>
      <c r="N422" t="str">
        <f t="shared" si="55"/>
        <v/>
      </c>
      <c r="O422" t="e">
        <f t="shared" si="56"/>
        <v>#N/A</v>
      </c>
    </row>
    <row r="423" spans="1:15" ht="30" customHeight="1" x14ac:dyDescent="0.4">
      <c r="A423" s="11"/>
      <c r="B423" s="12">
        <v>418</v>
      </c>
      <c r="C423" s="88"/>
      <c r="D423" s="93"/>
      <c r="E423" s="93"/>
      <c r="F423" s="90"/>
      <c r="G423" s="17" t="str">
        <f t="shared" si="51"/>
        <v xml:space="preserve"> </v>
      </c>
      <c r="H423" s="18" t="str">
        <f t="shared" si="52"/>
        <v/>
      </c>
      <c r="I423">
        <f t="shared" si="53"/>
        <v>0</v>
      </c>
      <c r="J423">
        <f t="shared" si="57"/>
        <v>0</v>
      </c>
      <c r="K423">
        <f t="shared" si="54"/>
        <v>0</v>
      </c>
      <c r="M423" t="str">
        <f t="shared" si="50"/>
        <v xml:space="preserve"> </v>
      </c>
      <c r="N423" t="str">
        <f t="shared" si="55"/>
        <v/>
      </c>
      <c r="O423" t="e">
        <f t="shared" si="56"/>
        <v>#N/A</v>
      </c>
    </row>
    <row r="424" spans="1:15" ht="30" customHeight="1" x14ac:dyDescent="0.4">
      <c r="A424" s="11"/>
      <c r="B424" s="12">
        <v>419</v>
      </c>
      <c r="C424" s="88"/>
      <c r="D424" s="93"/>
      <c r="E424" s="93"/>
      <c r="F424" s="90"/>
      <c r="G424" s="17" t="str">
        <f t="shared" si="51"/>
        <v xml:space="preserve"> </v>
      </c>
      <c r="H424" s="18" t="str">
        <f t="shared" si="52"/>
        <v/>
      </c>
      <c r="I424">
        <f t="shared" si="53"/>
        <v>0</v>
      </c>
      <c r="J424">
        <f t="shared" si="57"/>
        <v>0</v>
      </c>
      <c r="K424">
        <f t="shared" si="54"/>
        <v>0</v>
      </c>
      <c r="M424" t="str">
        <f t="shared" si="50"/>
        <v xml:space="preserve"> </v>
      </c>
      <c r="N424" t="str">
        <f t="shared" si="55"/>
        <v/>
      </c>
      <c r="O424" t="e">
        <f t="shared" si="56"/>
        <v>#N/A</v>
      </c>
    </row>
    <row r="425" spans="1:15" ht="30" customHeight="1" x14ac:dyDescent="0.4">
      <c r="A425" s="11"/>
      <c r="B425" s="12">
        <v>420</v>
      </c>
      <c r="C425" s="88"/>
      <c r="D425" s="93"/>
      <c r="E425" s="93"/>
      <c r="F425" s="90"/>
      <c r="G425" s="17" t="str">
        <f t="shared" si="51"/>
        <v xml:space="preserve"> </v>
      </c>
      <c r="H425" s="18" t="str">
        <f t="shared" si="52"/>
        <v/>
      </c>
      <c r="I425">
        <f t="shared" si="53"/>
        <v>0</v>
      </c>
      <c r="J425">
        <f t="shared" si="57"/>
        <v>0</v>
      </c>
      <c r="K425">
        <f t="shared" si="54"/>
        <v>0</v>
      </c>
      <c r="M425" t="str">
        <f t="shared" si="50"/>
        <v xml:space="preserve"> </v>
      </c>
      <c r="N425" t="str">
        <f t="shared" si="55"/>
        <v/>
      </c>
      <c r="O425" t="e">
        <f t="shared" si="56"/>
        <v>#N/A</v>
      </c>
    </row>
    <row r="426" spans="1:15" ht="30" customHeight="1" x14ac:dyDescent="0.4">
      <c r="A426" s="11"/>
      <c r="B426" s="12">
        <v>421</v>
      </c>
      <c r="C426" s="88"/>
      <c r="D426" s="93"/>
      <c r="E426" s="93"/>
      <c r="F426" s="90"/>
      <c r="G426" s="17" t="str">
        <f t="shared" si="51"/>
        <v xml:space="preserve"> </v>
      </c>
      <c r="H426" s="18" t="str">
        <f t="shared" si="52"/>
        <v/>
      </c>
      <c r="I426">
        <f t="shared" si="53"/>
        <v>0</v>
      </c>
      <c r="J426">
        <f t="shared" si="57"/>
        <v>0</v>
      </c>
      <c r="K426">
        <f t="shared" si="54"/>
        <v>0</v>
      </c>
      <c r="M426" t="str">
        <f t="shared" si="50"/>
        <v xml:space="preserve"> </v>
      </c>
      <c r="N426" t="str">
        <f t="shared" si="55"/>
        <v/>
      </c>
      <c r="O426" t="e">
        <f t="shared" si="56"/>
        <v>#N/A</v>
      </c>
    </row>
    <row r="427" spans="1:15" ht="30" customHeight="1" x14ac:dyDescent="0.4">
      <c r="A427" s="11"/>
      <c r="B427" s="12">
        <v>422</v>
      </c>
      <c r="C427" s="88"/>
      <c r="D427" s="93"/>
      <c r="E427" s="93"/>
      <c r="F427" s="90"/>
      <c r="G427" s="17" t="str">
        <f t="shared" si="51"/>
        <v xml:space="preserve"> </v>
      </c>
      <c r="H427" s="18" t="str">
        <f t="shared" si="52"/>
        <v/>
      </c>
      <c r="I427">
        <f t="shared" si="53"/>
        <v>0</v>
      </c>
      <c r="J427">
        <f t="shared" si="57"/>
        <v>0</v>
      </c>
      <c r="K427">
        <f t="shared" si="54"/>
        <v>0</v>
      </c>
      <c r="M427" t="str">
        <f t="shared" si="50"/>
        <v xml:space="preserve"> </v>
      </c>
      <c r="N427" t="str">
        <f t="shared" si="55"/>
        <v/>
      </c>
      <c r="O427" t="e">
        <f t="shared" si="56"/>
        <v>#N/A</v>
      </c>
    </row>
    <row r="428" spans="1:15" ht="30" customHeight="1" x14ac:dyDescent="0.4">
      <c r="A428" s="11"/>
      <c r="B428" s="12">
        <v>423</v>
      </c>
      <c r="C428" s="88"/>
      <c r="D428" s="93"/>
      <c r="E428" s="93"/>
      <c r="F428" s="90"/>
      <c r="G428" s="17" t="str">
        <f t="shared" si="51"/>
        <v xml:space="preserve"> </v>
      </c>
      <c r="H428" s="18" t="str">
        <f t="shared" si="52"/>
        <v/>
      </c>
      <c r="I428">
        <f t="shared" si="53"/>
        <v>0</v>
      </c>
      <c r="J428">
        <f t="shared" si="57"/>
        <v>0</v>
      </c>
      <c r="K428">
        <f t="shared" si="54"/>
        <v>0</v>
      </c>
      <c r="M428" t="str">
        <f t="shared" si="50"/>
        <v xml:space="preserve"> </v>
      </c>
      <c r="N428" t="str">
        <f t="shared" si="55"/>
        <v/>
      </c>
      <c r="O428" t="e">
        <f t="shared" si="56"/>
        <v>#N/A</v>
      </c>
    </row>
    <row r="429" spans="1:15" ht="30" customHeight="1" x14ac:dyDescent="0.4">
      <c r="A429" s="11"/>
      <c r="B429" s="12">
        <v>424</v>
      </c>
      <c r="C429" s="88"/>
      <c r="D429" s="93"/>
      <c r="E429" s="93"/>
      <c r="F429" s="90"/>
      <c r="G429" s="17" t="str">
        <f t="shared" si="51"/>
        <v xml:space="preserve"> </v>
      </c>
      <c r="H429" s="18" t="str">
        <f t="shared" si="52"/>
        <v/>
      </c>
      <c r="I429">
        <f t="shared" si="53"/>
        <v>0</v>
      </c>
      <c r="J429">
        <f t="shared" si="57"/>
        <v>0</v>
      </c>
      <c r="K429">
        <f t="shared" si="54"/>
        <v>0</v>
      </c>
      <c r="M429" t="str">
        <f t="shared" si="50"/>
        <v xml:space="preserve"> </v>
      </c>
      <c r="N429" t="str">
        <f t="shared" si="55"/>
        <v/>
      </c>
      <c r="O429" t="e">
        <f t="shared" si="56"/>
        <v>#N/A</v>
      </c>
    </row>
    <row r="430" spans="1:15" ht="30" customHeight="1" x14ac:dyDescent="0.4">
      <c r="A430" s="11"/>
      <c r="B430" s="12">
        <v>425</v>
      </c>
      <c r="C430" s="88"/>
      <c r="D430" s="93"/>
      <c r="E430" s="93"/>
      <c r="F430" s="90"/>
      <c r="G430" s="17" t="str">
        <f t="shared" si="51"/>
        <v xml:space="preserve"> </v>
      </c>
      <c r="H430" s="18" t="str">
        <f t="shared" si="52"/>
        <v/>
      </c>
      <c r="I430">
        <f t="shared" si="53"/>
        <v>0</v>
      </c>
      <c r="J430">
        <f t="shared" si="57"/>
        <v>0</v>
      </c>
      <c r="K430">
        <f t="shared" si="54"/>
        <v>0</v>
      </c>
      <c r="M430" t="str">
        <f t="shared" si="50"/>
        <v xml:space="preserve"> </v>
      </c>
      <c r="N430" t="str">
        <f t="shared" si="55"/>
        <v/>
      </c>
      <c r="O430" t="e">
        <f t="shared" si="56"/>
        <v>#N/A</v>
      </c>
    </row>
    <row r="431" spans="1:15" ht="30" customHeight="1" x14ac:dyDescent="0.4">
      <c r="A431" s="11"/>
      <c r="B431" s="12">
        <v>426</v>
      </c>
      <c r="C431" s="88"/>
      <c r="D431" s="93"/>
      <c r="E431" s="93"/>
      <c r="F431" s="90"/>
      <c r="G431" s="17" t="str">
        <f t="shared" si="51"/>
        <v xml:space="preserve"> </v>
      </c>
      <c r="H431" s="18" t="str">
        <f t="shared" si="52"/>
        <v/>
      </c>
      <c r="I431">
        <f t="shared" si="53"/>
        <v>0</v>
      </c>
      <c r="J431">
        <f t="shared" si="57"/>
        <v>0</v>
      </c>
      <c r="K431">
        <f t="shared" si="54"/>
        <v>0</v>
      </c>
      <c r="M431" t="str">
        <f t="shared" si="50"/>
        <v xml:space="preserve"> </v>
      </c>
      <c r="N431" t="str">
        <f t="shared" si="55"/>
        <v/>
      </c>
      <c r="O431" t="e">
        <f t="shared" si="56"/>
        <v>#N/A</v>
      </c>
    </row>
    <row r="432" spans="1:15" ht="30" customHeight="1" x14ac:dyDescent="0.4">
      <c r="A432" s="11"/>
      <c r="B432" s="12">
        <v>427</v>
      </c>
      <c r="C432" s="88"/>
      <c r="D432" s="93"/>
      <c r="E432" s="93"/>
      <c r="F432" s="90"/>
      <c r="G432" s="17" t="str">
        <f t="shared" si="51"/>
        <v xml:space="preserve"> </v>
      </c>
      <c r="H432" s="18" t="str">
        <f t="shared" si="52"/>
        <v/>
      </c>
      <c r="I432">
        <f t="shared" si="53"/>
        <v>0</v>
      </c>
      <c r="J432">
        <f t="shared" si="57"/>
        <v>0</v>
      </c>
      <c r="K432">
        <f t="shared" si="54"/>
        <v>0</v>
      </c>
      <c r="M432" t="str">
        <f t="shared" si="50"/>
        <v xml:space="preserve"> </v>
      </c>
      <c r="N432" t="str">
        <f t="shared" si="55"/>
        <v/>
      </c>
      <c r="O432" t="e">
        <f t="shared" si="56"/>
        <v>#N/A</v>
      </c>
    </row>
    <row r="433" spans="1:15" ht="30" customHeight="1" x14ac:dyDescent="0.4">
      <c r="A433" s="11"/>
      <c r="B433" s="12">
        <v>428</v>
      </c>
      <c r="C433" s="88"/>
      <c r="D433" s="93"/>
      <c r="E433" s="93"/>
      <c r="F433" s="90"/>
      <c r="G433" s="17" t="str">
        <f t="shared" si="51"/>
        <v xml:space="preserve"> </v>
      </c>
      <c r="H433" s="18" t="str">
        <f t="shared" si="52"/>
        <v/>
      </c>
      <c r="I433">
        <f t="shared" si="53"/>
        <v>0</v>
      </c>
      <c r="J433">
        <f t="shared" si="57"/>
        <v>0</v>
      </c>
      <c r="K433">
        <f t="shared" si="54"/>
        <v>0</v>
      </c>
      <c r="M433" t="str">
        <f t="shared" si="50"/>
        <v xml:space="preserve"> </v>
      </c>
      <c r="N433" t="str">
        <f t="shared" si="55"/>
        <v/>
      </c>
      <c r="O433" t="e">
        <f t="shared" si="56"/>
        <v>#N/A</v>
      </c>
    </row>
    <row r="434" spans="1:15" ht="30" customHeight="1" x14ac:dyDescent="0.4">
      <c r="A434" s="11"/>
      <c r="B434" s="12">
        <v>429</v>
      </c>
      <c r="C434" s="88"/>
      <c r="D434" s="93"/>
      <c r="E434" s="93"/>
      <c r="F434" s="90"/>
      <c r="G434" s="17" t="str">
        <f t="shared" si="51"/>
        <v xml:space="preserve"> </v>
      </c>
      <c r="H434" s="18" t="str">
        <f t="shared" si="52"/>
        <v/>
      </c>
      <c r="I434">
        <f t="shared" si="53"/>
        <v>0</v>
      </c>
      <c r="J434">
        <f t="shared" si="57"/>
        <v>0</v>
      </c>
      <c r="K434">
        <f t="shared" si="54"/>
        <v>0</v>
      </c>
      <c r="M434" t="str">
        <f t="shared" si="50"/>
        <v xml:space="preserve"> </v>
      </c>
      <c r="N434" t="str">
        <f t="shared" si="55"/>
        <v/>
      </c>
      <c r="O434" t="e">
        <f t="shared" si="56"/>
        <v>#N/A</v>
      </c>
    </row>
    <row r="435" spans="1:15" ht="30" customHeight="1" x14ac:dyDescent="0.4">
      <c r="A435" s="11"/>
      <c r="B435" s="12">
        <v>430</v>
      </c>
      <c r="C435" s="88"/>
      <c r="D435" s="93"/>
      <c r="E435" s="93"/>
      <c r="F435" s="90"/>
      <c r="G435" s="17" t="str">
        <f t="shared" si="51"/>
        <v xml:space="preserve"> </v>
      </c>
      <c r="H435" s="18" t="str">
        <f t="shared" si="52"/>
        <v/>
      </c>
      <c r="I435">
        <f t="shared" si="53"/>
        <v>0</v>
      </c>
      <c r="J435">
        <f t="shared" si="57"/>
        <v>0</v>
      </c>
      <c r="K435">
        <f t="shared" si="54"/>
        <v>0</v>
      </c>
      <c r="M435" t="str">
        <f t="shared" si="50"/>
        <v xml:space="preserve"> </v>
      </c>
      <c r="N435" t="str">
        <f t="shared" si="55"/>
        <v/>
      </c>
      <c r="O435" t="e">
        <f t="shared" si="56"/>
        <v>#N/A</v>
      </c>
    </row>
    <row r="436" spans="1:15" ht="30" customHeight="1" x14ac:dyDescent="0.4">
      <c r="A436" s="11"/>
      <c r="B436" s="12">
        <v>431</v>
      </c>
      <c r="C436" s="88"/>
      <c r="D436" s="93"/>
      <c r="E436" s="93"/>
      <c r="F436" s="90"/>
      <c r="G436" s="17" t="str">
        <f t="shared" si="51"/>
        <v xml:space="preserve"> </v>
      </c>
      <c r="H436" s="18" t="str">
        <f t="shared" si="52"/>
        <v/>
      </c>
      <c r="I436">
        <f t="shared" si="53"/>
        <v>0</v>
      </c>
      <c r="J436">
        <f t="shared" si="57"/>
        <v>0</v>
      </c>
      <c r="K436">
        <f t="shared" si="54"/>
        <v>0</v>
      </c>
      <c r="M436" t="str">
        <f t="shared" si="50"/>
        <v xml:space="preserve"> </v>
      </c>
      <c r="N436" t="str">
        <f t="shared" si="55"/>
        <v/>
      </c>
      <c r="O436" t="e">
        <f t="shared" si="56"/>
        <v>#N/A</v>
      </c>
    </row>
    <row r="437" spans="1:15" ht="30" customHeight="1" x14ac:dyDescent="0.4">
      <c r="A437" s="11"/>
      <c r="B437" s="12">
        <v>432</v>
      </c>
      <c r="C437" s="88"/>
      <c r="D437" s="93"/>
      <c r="E437" s="93"/>
      <c r="F437" s="90"/>
      <c r="G437" s="17" t="str">
        <f t="shared" si="51"/>
        <v xml:space="preserve"> </v>
      </c>
      <c r="H437" s="18" t="str">
        <f t="shared" si="52"/>
        <v/>
      </c>
      <c r="I437">
        <f t="shared" si="53"/>
        <v>0</v>
      </c>
      <c r="J437">
        <f t="shared" si="57"/>
        <v>0</v>
      </c>
      <c r="K437">
        <f t="shared" si="54"/>
        <v>0</v>
      </c>
      <c r="M437" t="str">
        <f t="shared" si="50"/>
        <v xml:space="preserve"> </v>
      </c>
      <c r="N437" t="str">
        <f t="shared" si="55"/>
        <v/>
      </c>
      <c r="O437" t="e">
        <f t="shared" si="56"/>
        <v>#N/A</v>
      </c>
    </row>
    <row r="438" spans="1:15" ht="30" customHeight="1" x14ac:dyDescent="0.4">
      <c r="A438" s="11"/>
      <c r="B438" s="12">
        <v>433</v>
      </c>
      <c r="C438" s="88"/>
      <c r="D438" s="93"/>
      <c r="E438" s="93"/>
      <c r="F438" s="90"/>
      <c r="G438" s="17" t="str">
        <f t="shared" si="51"/>
        <v xml:space="preserve"> </v>
      </c>
      <c r="H438" s="18" t="str">
        <f t="shared" si="52"/>
        <v/>
      </c>
      <c r="I438">
        <f t="shared" si="53"/>
        <v>0</v>
      </c>
      <c r="J438">
        <f t="shared" si="57"/>
        <v>0</v>
      </c>
      <c r="K438">
        <f t="shared" si="54"/>
        <v>0</v>
      </c>
      <c r="M438" t="str">
        <f t="shared" si="50"/>
        <v xml:space="preserve"> </v>
      </c>
      <c r="N438" t="str">
        <f t="shared" si="55"/>
        <v/>
      </c>
      <c r="O438" t="e">
        <f t="shared" si="56"/>
        <v>#N/A</v>
      </c>
    </row>
    <row r="439" spans="1:15" ht="30" customHeight="1" x14ac:dyDescent="0.4">
      <c r="A439" s="11"/>
      <c r="B439" s="12">
        <v>434</v>
      </c>
      <c r="C439" s="88"/>
      <c r="D439" s="93"/>
      <c r="E439" s="93"/>
      <c r="F439" s="90"/>
      <c r="G439" s="17" t="str">
        <f t="shared" si="51"/>
        <v xml:space="preserve"> </v>
      </c>
      <c r="H439" s="18" t="str">
        <f t="shared" si="52"/>
        <v/>
      </c>
      <c r="I439">
        <f t="shared" si="53"/>
        <v>0</v>
      </c>
      <c r="J439">
        <f t="shared" si="57"/>
        <v>0</v>
      </c>
      <c r="K439">
        <f t="shared" si="54"/>
        <v>0</v>
      </c>
      <c r="M439" t="str">
        <f t="shared" si="50"/>
        <v xml:space="preserve"> </v>
      </c>
      <c r="N439" t="str">
        <f t="shared" si="55"/>
        <v/>
      </c>
      <c r="O439" t="e">
        <f t="shared" si="56"/>
        <v>#N/A</v>
      </c>
    </row>
    <row r="440" spans="1:15" ht="30" customHeight="1" x14ac:dyDescent="0.4">
      <c r="A440" s="11"/>
      <c r="B440" s="12">
        <v>435</v>
      </c>
      <c r="C440" s="88"/>
      <c r="D440" s="93"/>
      <c r="E440" s="93"/>
      <c r="F440" s="90"/>
      <c r="G440" s="17" t="str">
        <f t="shared" si="51"/>
        <v xml:space="preserve"> </v>
      </c>
      <c r="H440" s="18" t="str">
        <f t="shared" si="52"/>
        <v/>
      </c>
      <c r="I440">
        <f t="shared" si="53"/>
        <v>0</v>
      </c>
      <c r="J440">
        <f t="shared" si="57"/>
        <v>0</v>
      </c>
      <c r="K440">
        <f t="shared" si="54"/>
        <v>0</v>
      </c>
      <c r="M440" t="str">
        <f t="shared" si="50"/>
        <v xml:space="preserve"> </v>
      </c>
      <c r="N440" t="str">
        <f t="shared" si="55"/>
        <v/>
      </c>
      <c r="O440" t="e">
        <f t="shared" si="56"/>
        <v>#N/A</v>
      </c>
    </row>
    <row r="441" spans="1:15" ht="30" customHeight="1" x14ac:dyDescent="0.4">
      <c r="A441" s="11"/>
      <c r="B441" s="12">
        <v>436</v>
      </c>
      <c r="C441" s="88"/>
      <c r="D441" s="93"/>
      <c r="E441" s="93"/>
      <c r="F441" s="90"/>
      <c r="G441" s="17" t="str">
        <f t="shared" si="51"/>
        <v xml:space="preserve"> </v>
      </c>
      <c r="H441" s="18" t="str">
        <f t="shared" si="52"/>
        <v/>
      </c>
      <c r="I441">
        <f t="shared" si="53"/>
        <v>0</v>
      </c>
      <c r="J441">
        <f t="shared" si="57"/>
        <v>0</v>
      </c>
      <c r="K441">
        <f t="shared" si="54"/>
        <v>0</v>
      </c>
      <c r="M441" t="str">
        <f t="shared" si="50"/>
        <v xml:space="preserve"> </v>
      </c>
      <c r="N441" t="str">
        <f t="shared" si="55"/>
        <v/>
      </c>
      <c r="O441" t="e">
        <f t="shared" si="56"/>
        <v>#N/A</v>
      </c>
    </row>
    <row r="442" spans="1:15" ht="30" customHeight="1" x14ac:dyDescent="0.4">
      <c r="A442" s="11"/>
      <c r="B442" s="12">
        <v>437</v>
      </c>
      <c r="C442" s="88"/>
      <c r="D442" s="93"/>
      <c r="E442" s="93"/>
      <c r="F442" s="90"/>
      <c r="G442" s="17" t="str">
        <f t="shared" si="51"/>
        <v xml:space="preserve"> </v>
      </c>
      <c r="H442" s="18" t="str">
        <f t="shared" si="52"/>
        <v/>
      </c>
      <c r="I442">
        <f t="shared" si="53"/>
        <v>0</v>
      </c>
      <c r="J442">
        <f t="shared" si="57"/>
        <v>0</v>
      </c>
      <c r="K442">
        <f t="shared" si="54"/>
        <v>0</v>
      </c>
      <c r="M442" t="str">
        <f t="shared" si="50"/>
        <v xml:space="preserve"> </v>
      </c>
      <c r="N442" t="str">
        <f t="shared" si="55"/>
        <v/>
      </c>
      <c r="O442" t="e">
        <f t="shared" si="56"/>
        <v>#N/A</v>
      </c>
    </row>
    <row r="443" spans="1:15" ht="30" customHeight="1" x14ac:dyDescent="0.4">
      <c r="A443" s="11"/>
      <c r="B443" s="12">
        <v>438</v>
      </c>
      <c r="C443" s="88"/>
      <c r="D443" s="93"/>
      <c r="E443" s="93"/>
      <c r="F443" s="90"/>
      <c r="G443" s="17" t="str">
        <f t="shared" si="51"/>
        <v xml:space="preserve"> </v>
      </c>
      <c r="H443" s="18" t="str">
        <f t="shared" si="52"/>
        <v/>
      </c>
      <c r="I443">
        <f t="shared" si="53"/>
        <v>0</v>
      </c>
      <c r="J443">
        <f t="shared" si="57"/>
        <v>0</v>
      </c>
      <c r="K443">
        <f t="shared" si="54"/>
        <v>0</v>
      </c>
      <c r="M443" t="str">
        <f t="shared" si="50"/>
        <v xml:space="preserve"> </v>
      </c>
      <c r="N443" t="str">
        <f t="shared" si="55"/>
        <v/>
      </c>
      <c r="O443" t="e">
        <f t="shared" si="56"/>
        <v>#N/A</v>
      </c>
    </row>
    <row r="444" spans="1:15" ht="30" customHeight="1" x14ac:dyDescent="0.4">
      <c r="A444" s="11"/>
      <c r="B444" s="12">
        <v>439</v>
      </c>
      <c r="C444" s="88"/>
      <c r="D444" s="93"/>
      <c r="E444" s="93"/>
      <c r="F444" s="90"/>
      <c r="G444" s="17" t="str">
        <f t="shared" si="51"/>
        <v xml:space="preserve"> </v>
      </c>
      <c r="H444" s="18" t="str">
        <f t="shared" si="52"/>
        <v/>
      </c>
      <c r="I444">
        <f t="shared" si="53"/>
        <v>0</v>
      </c>
      <c r="J444">
        <f t="shared" si="57"/>
        <v>0</v>
      </c>
      <c r="K444">
        <f t="shared" si="54"/>
        <v>0</v>
      </c>
      <c r="M444" t="str">
        <f t="shared" si="50"/>
        <v xml:space="preserve"> </v>
      </c>
      <c r="N444" t="str">
        <f t="shared" si="55"/>
        <v/>
      </c>
      <c r="O444" t="e">
        <f t="shared" si="56"/>
        <v>#N/A</v>
      </c>
    </row>
    <row r="445" spans="1:15" ht="30" customHeight="1" x14ac:dyDescent="0.4">
      <c r="A445" s="11"/>
      <c r="B445" s="12">
        <v>440</v>
      </c>
      <c r="C445" s="88"/>
      <c r="D445" s="93"/>
      <c r="E445" s="93"/>
      <c r="F445" s="90"/>
      <c r="G445" s="17" t="str">
        <f t="shared" si="51"/>
        <v xml:space="preserve"> </v>
      </c>
      <c r="H445" s="18" t="str">
        <f t="shared" si="52"/>
        <v/>
      </c>
      <c r="I445">
        <f t="shared" si="53"/>
        <v>0</v>
      </c>
      <c r="J445">
        <f t="shared" si="57"/>
        <v>0</v>
      </c>
      <c r="K445">
        <f t="shared" si="54"/>
        <v>0</v>
      </c>
      <c r="M445" t="str">
        <f t="shared" si="50"/>
        <v xml:space="preserve"> </v>
      </c>
      <c r="N445" t="str">
        <f t="shared" si="55"/>
        <v/>
      </c>
      <c r="O445" t="e">
        <f t="shared" si="56"/>
        <v>#N/A</v>
      </c>
    </row>
    <row r="446" spans="1:15" ht="30" customHeight="1" x14ac:dyDescent="0.4">
      <c r="A446" s="11"/>
      <c r="B446" s="12">
        <v>441</v>
      </c>
      <c r="C446" s="88"/>
      <c r="D446" s="93"/>
      <c r="E446" s="93"/>
      <c r="F446" s="90"/>
      <c r="G446" s="17" t="str">
        <f t="shared" si="51"/>
        <v xml:space="preserve"> </v>
      </c>
      <c r="H446" s="18" t="str">
        <f t="shared" si="52"/>
        <v/>
      </c>
      <c r="I446">
        <f t="shared" si="53"/>
        <v>0</v>
      </c>
      <c r="J446">
        <f t="shared" si="57"/>
        <v>0</v>
      </c>
      <c r="K446">
        <f t="shared" si="54"/>
        <v>0</v>
      </c>
      <c r="M446" t="str">
        <f t="shared" si="50"/>
        <v xml:space="preserve"> </v>
      </c>
      <c r="N446" t="str">
        <f t="shared" si="55"/>
        <v/>
      </c>
      <c r="O446" t="e">
        <f t="shared" si="56"/>
        <v>#N/A</v>
      </c>
    </row>
    <row r="447" spans="1:15" ht="30" customHeight="1" x14ac:dyDescent="0.4">
      <c r="A447" s="11"/>
      <c r="B447" s="12">
        <v>442</v>
      </c>
      <c r="C447" s="88"/>
      <c r="D447" s="93"/>
      <c r="E447" s="93"/>
      <c r="F447" s="90"/>
      <c r="G447" s="17" t="str">
        <f t="shared" si="51"/>
        <v xml:space="preserve"> </v>
      </c>
      <c r="H447" s="18" t="str">
        <f t="shared" si="52"/>
        <v/>
      </c>
      <c r="I447">
        <f t="shared" si="53"/>
        <v>0</v>
      </c>
      <c r="J447">
        <f t="shared" si="57"/>
        <v>0</v>
      </c>
      <c r="K447">
        <f t="shared" si="54"/>
        <v>0</v>
      </c>
      <c r="M447" t="str">
        <f t="shared" si="50"/>
        <v xml:space="preserve"> </v>
      </c>
      <c r="N447" t="str">
        <f t="shared" si="55"/>
        <v/>
      </c>
      <c r="O447" t="e">
        <f t="shared" si="56"/>
        <v>#N/A</v>
      </c>
    </row>
    <row r="448" spans="1:15" ht="30" customHeight="1" x14ac:dyDescent="0.4">
      <c r="A448" s="11"/>
      <c r="B448" s="12">
        <v>443</v>
      </c>
      <c r="C448" s="88"/>
      <c r="D448" s="93"/>
      <c r="E448" s="93"/>
      <c r="F448" s="90"/>
      <c r="G448" s="17" t="str">
        <f t="shared" si="51"/>
        <v xml:space="preserve"> </v>
      </c>
      <c r="H448" s="18" t="str">
        <f t="shared" si="52"/>
        <v/>
      </c>
      <c r="I448">
        <f t="shared" si="53"/>
        <v>0</v>
      </c>
      <c r="J448">
        <f t="shared" si="57"/>
        <v>0</v>
      </c>
      <c r="K448">
        <f t="shared" si="54"/>
        <v>0</v>
      </c>
      <c r="M448" t="str">
        <f t="shared" si="50"/>
        <v xml:space="preserve"> </v>
      </c>
      <c r="N448" t="str">
        <f t="shared" si="55"/>
        <v/>
      </c>
      <c r="O448" t="e">
        <f t="shared" si="56"/>
        <v>#N/A</v>
      </c>
    </row>
    <row r="449" spans="1:15" ht="30" customHeight="1" x14ac:dyDescent="0.4">
      <c r="A449" s="11"/>
      <c r="B449" s="12">
        <v>444</v>
      </c>
      <c r="C449" s="88"/>
      <c r="D449" s="93"/>
      <c r="E449" s="93"/>
      <c r="F449" s="90"/>
      <c r="G449" s="17" t="str">
        <f t="shared" si="51"/>
        <v xml:space="preserve"> </v>
      </c>
      <c r="H449" s="18" t="str">
        <f t="shared" si="52"/>
        <v/>
      </c>
      <c r="I449">
        <f t="shared" si="53"/>
        <v>0</v>
      </c>
      <c r="J449">
        <f t="shared" si="57"/>
        <v>0</v>
      </c>
      <c r="K449">
        <f t="shared" si="54"/>
        <v>0</v>
      </c>
      <c r="M449" t="str">
        <f t="shared" si="50"/>
        <v xml:space="preserve"> </v>
      </c>
      <c r="N449" t="str">
        <f t="shared" si="55"/>
        <v/>
      </c>
      <c r="O449" t="e">
        <f t="shared" si="56"/>
        <v>#N/A</v>
      </c>
    </row>
    <row r="450" spans="1:15" ht="30" customHeight="1" x14ac:dyDescent="0.4">
      <c r="A450" s="11"/>
      <c r="B450" s="12">
        <v>445</v>
      </c>
      <c r="C450" s="88"/>
      <c r="D450" s="93"/>
      <c r="E450" s="93"/>
      <c r="F450" s="90"/>
      <c r="G450" s="17" t="str">
        <f t="shared" si="51"/>
        <v xml:space="preserve"> </v>
      </c>
      <c r="H450" s="18" t="str">
        <f t="shared" si="52"/>
        <v/>
      </c>
      <c r="I450">
        <f t="shared" si="53"/>
        <v>0</v>
      </c>
      <c r="J450">
        <f t="shared" si="57"/>
        <v>0</v>
      </c>
      <c r="K450">
        <f t="shared" si="54"/>
        <v>0</v>
      </c>
      <c r="M450" t="str">
        <f t="shared" si="50"/>
        <v xml:space="preserve"> </v>
      </c>
      <c r="N450" t="str">
        <f t="shared" si="55"/>
        <v/>
      </c>
      <c r="O450" t="e">
        <f t="shared" si="56"/>
        <v>#N/A</v>
      </c>
    </row>
    <row r="451" spans="1:15" ht="30" customHeight="1" x14ac:dyDescent="0.4">
      <c r="A451" s="11"/>
      <c r="B451" s="12">
        <v>446</v>
      </c>
      <c r="C451" s="88"/>
      <c r="D451" s="93"/>
      <c r="E451" s="93"/>
      <c r="F451" s="90"/>
      <c r="G451" s="17" t="str">
        <f t="shared" si="51"/>
        <v xml:space="preserve"> </v>
      </c>
      <c r="H451" s="18" t="str">
        <f t="shared" si="52"/>
        <v/>
      </c>
      <c r="I451">
        <f t="shared" si="53"/>
        <v>0</v>
      </c>
      <c r="J451">
        <f t="shared" si="57"/>
        <v>0</v>
      </c>
      <c r="K451">
        <f t="shared" si="54"/>
        <v>0</v>
      </c>
      <c r="M451" t="str">
        <f t="shared" si="50"/>
        <v xml:space="preserve"> </v>
      </c>
      <c r="N451" t="str">
        <f t="shared" si="55"/>
        <v/>
      </c>
      <c r="O451" t="e">
        <f t="shared" si="56"/>
        <v>#N/A</v>
      </c>
    </row>
    <row r="452" spans="1:15" ht="30" customHeight="1" x14ac:dyDescent="0.4">
      <c r="A452" s="11"/>
      <c r="B452" s="12">
        <v>447</v>
      </c>
      <c r="C452" s="88"/>
      <c r="D452" s="93"/>
      <c r="E452" s="93"/>
      <c r="F452" s="90"/>
      <c r="G452" s="17" t="str">
        <f t="shared" si="51"/>
        <v xml:space="preserve"> </v>
      </c>
      <c r="H452" s="18" t="str">
        <f t="shared" si="52"/>
        <v/>
      </c>
      <c r="I452">
        <f t="shared" si="53"/>
        <v>0</v>
      </c>
      <c r="J452">
        <f t="shared" si="57"/>
        <v>0</v>
      </c>
      <c r="K452">
        <f t="shared" si="54"/>
        <v>0</v>
      </c>
      <c r="M452" t="str">
        <f t="shared" si="50"/>
        <v xml:space="preserve"> </v>
      </c>
      <c r="N452" t="str">
        <f t="shared" si="55"/>
        <v/>
      </c>
      <c r="O452" t="e">
        <f t="shared" si="56"/>
        <v>#N/A</v>
      </c>
    </row>
    <row r="453" spans="1:15" ht="30" customHeight="1" x14ac:dyDescent="0.4">
      <c r="A453" s="11"/>
      <c r="B453" s="12">
        <v>448</v>
      </c>
      <c r="C453" s="88"/>
      <c r="D453" s="93"/>
      <c r="E453" s="93"/>
      <c r="F453" s="90"/>
      <c r="G453" s="17" t="str">
        <f t="shared" si="51"/>
        <v xml:space="preserve"> </v>
      </c>
      <c r="H453" s="18" t="str">
        <f t="shared" si="52"/>
        <v/>
      </c>
      <c r="I453">
        <f t="shared" si="53"/>
        <v>0</v>
      </c>
      <c r="J453">
        <f t="shared" si="57"/>
        <v>0</v>
      </c>
      <c r="K453">
        <f t="shared" si="54"/>
        <v>0</v>
      </c>
      <c r="M453" t="str">
        <f t="shared" si="50"/>
        <v xml:space="preserve"> </v>
      </c>
      <c r="N453" t="str">
        <f t="shared" si="55"/>
        <v/>
      </c>
      <c r="O453" t="e">
        <f t="shared" si="56"/>
        <v>#N/A</v>
      </c>
    </row>
    <row r="454" spans="1:15" ht="30" customHeight="1" x14ac:dyDescent="0.4">
      <c r="A454" s="11"/>
      <c r="B454" s="12">
        <v>449</v>
      </c>
      <c r="C454" s="88"/>
      <c r="D454" s="93"/>
      <c r="E454" s="93"/>
      <c r="F454" s="90"/>
      <c r="G454" s="17" t="str">
        <f t="shared" si="51"/>
        <v xml:space="preserve"> </v>
      </c>
      <c r="H454" s="18" t="str">
        <f t="shared" si="52"/>
        <v/>
      </c>
      <c r="I454">
        <f t="shared" si="53"/>
        <v>0</v>
      </c>
      <c r="J454">
        <f t="shared" si="57"/>
        <v>0</v>
      </c>
      <c r="K454">
        <f t="shared" si="54"/>
        <v>0</v>
      </c>
      <c r="M454" t="str">
        <f t="shared" ref="M454:M517" si="58">VLOOKUP(K454,P$23:Q$25,2)</f>
        <v xml:space="preserve"> </v>
      </c>
      <c r="N454" t="str">
        <f t="shared" si="55"/>
        <v/>
      </c>
      <c r="O454" t="e">
        <f t="shared" si="56"/>
        <v>#N/A</v>
      </c>
    </row>
    <row r="455" spans="1:15" ht="30" customHeight="1" x14ac:dyDescent="0.4">
      <c r="A455" s="11"/>
      <c r="B455" s="12">
        <v>450</v>
      </c>
      <c r="C455" s="88"/>
      <c r="D455" s="93"/>
      <c r="E455" s="93"/>
      <c r="F455" s="90"/>
      <c r="G455" s="17" t="str">
        <f t="shared" ref="G455:G518" si="59">M455</f>
        <v xml:space="preserve"> </v>
      </c>
      <c r="H455" s="18" t="str">
        <f t="shared" ref="H455:H518" si="60">N455</f>
        <v/>
      </c>
      <c r="I455">
        <f t="shared" ref="I455:I518" si="61">IF(F455="",0,IF(AND(F455&gt;=1,F455&lt;=$Q$4),1,0))</f>
        <v>0</v>
      </c>
      <c r="J455">
        <f t="shared" si="57"/>
        <v>0</v>
      </c>
      <c r="K455">
        <f t="shared" ref="K455:K518" si="62">SUM(I455:J455)</f>
        <v>0</v>
      </c>
      <c r="M455" t="str">
        <f t="shared" si="58"/>
        <v xml:space="preserve"> </v>
      </c>
      <c r="N455" t="str">
        <f t="shared" ref="N455:N518" si="63">IF(K455=2,O455,"")</f>
        <v/>
      </c>
      <c r="O455" t="e">
        <f t="shared" ref="O455:O518" si="64">VLOOKUP(F455,$Q$6:$U$17,$Q$2)</f>
        <v>#N/A</v>
      </c>
    </row>
    <row r="456" spans="1:15" ht="30" customHeight="1" x14ac:dyDescent="0.4">
      <c r="A456" s="11"/>
      <c r="B456" s="12">
        <v>451</v>
      </c>
      <c r="C456" s="88"/>
      <c r="D456" s="93"/>
      <c r="E456" s="93"/>
      <c r="F456" s="90"/>
      <c r="G456" s="17" t="str">
        <f t="shared" si="59"/>
        <v xml:space="preserve"> </v>
      </c>
      <c r="H456" s="18" t="str">
        <f t="shared" si="60"/>
        <v/>
      </c>
      <c r="I456">
        <f t="shared" si="61"/>
        <v>0</v>
      </c>
      <c r="J456">
        <f t="shared" si="57"/>
        <v>0</v>
      </c>
      <c r="K456">
        <f t="shared" si="62"/>
        <v>0</v>
      </c>
      <c r="M456" t="str">
        <f t="shared" si="58"/>
        <v xml:space="preserve"> </v>
      </c>
      <c r="N456" t="str">
        <f t="shared" si="63"/>
        <v/>
      </c>
      <c r="O456" t="e">
        <f t="shared" si="64"/>
        <v>#N/A</v>
      </c>
    </row>
    <row r="457" spans="1:15" ht="30" customHeight="1" x14ac:dyDescent="0.4">
      <c r="A457" s="11"/>
      <c r="B457" s="12">
        <v>452</v>
      </c>
      <c r="C457" s="88"/>
      <c r="D457" s="93"/>
      <c r="E457" s="93"/>
      <c r="F457" s="90"/>
      <c r="G457" s="17" t="str">
        <f t="shared" si="59"/>
        <v xml:space="preserve"> </v>
      </c>
      <c r="H457" s="18" t="str">
        <f t="shared" si="60"/>
        <v/>
      </c>
      <c r="I457">
        <f t="shared" si="61"/>
        <v>0</v>
      </c>
      <c r="J457">
        <f t="shared" ref="J457:J520" si="65">IF(C457="",0, IF(C457=" ",0,1))</f>
        <v>0</v>
      </c>
      <c r="K457">
        <f t="shared" si="62"/>
        <v>0</v>
      </c>
      <c r="M457" t="str">
        <f t="shared" si="58"/>
        <v xml:space="preserve"> </v>
      </c>
      <c r="N457" t="str">
        <f t="shared" si="63"/>
        <v/>
      </c>
      <c r="O457" t="e">
        <f t="shared" si="64"/>
        <v>#N/A</v>
      </c>
    </row>
    <row r="458" spans="1:15" ht="30" customHeight="1" x14ac:dyDescent="0.4">
      <c r="A458" s="11"/>
      <c r="B458" s="12">
        <v>453</v>
      </c>
      <c r="C458" s="88"/>
      <c r="D458" s="93"/>
      <c r="E458" s="93"/>
      <c r="F458" s="90"/>
      <c r="G458" s="17" t="str">
        <f t="shared" si="59"/>
        <v xml:space="preserve"> </v>
      </c>
      <c r="H458" s="18" t="str">
        <f t="shared" si="60"/>
        <v/>
      </c>
      <c r="I458">
        <f t="shared" si="61"/>
        <v>0</v>
      </c>
      <c r="J458">
        <f t="shared" si="65"/>
        <v>0</v>
      </c>
      <c r="K458">
        <f t="shared" si="62"/>
        <v>0</v>
      </c>
      <c r="M458" t="str">
        <f t="shared" si="58"/>
        <v xml:space="preserve"> </v>
      </c>
      <c r="N458" t="str">
        <f t="shared" si="63"/>
        <v/>
      </c>
      <c r="O458" t="e">
        <f t="shared" si="64"/>
        <v>#N/A</v>
      </c>
    </row>
    <row r="459" spans="1:15" ht="30" customHeight="1" x14ac:dyDescent="0.4">
      <c r="A459" s="11"/>
      <c r="B459" s="12">
        <v>454</v>
      </c>
      <c r="C459" s="88"/>
      <c r="D459" s="93"/>
      <c r="E459" s="93"/>
      <c r="F459" s="90"/>
      <c r="G459" s="17" t="str">
        <f t="shared" si="59"/>
        <v xml:space="preserve"> </v>
      </c>
      <c r="H459" s="18" t="str">
        <f t="shared" si="60"/>
        <v/>
      </c>
      <c r="I459">
        <f t="shared" si="61"/>
        <v>0</v>
      </c>
      <c r="J459">
        <f t="shared" si="65"/>
        <v>0</v>
      </c>
      <c r="K459">
        <f t="shared" si="62"/>
        <v>0</v>
      </c>
      <c r="M459" t="str">
        <f t="shared" si="58"/>
        <v xml:space="preserve"> </v>
      </c>
      <c r="N459" t="str">
        <f t="shared" si="63"/>
        <v/>
      </c>
      <c r="O459" t="e">
        <f t="shared" si="64"/>
        <v>#N/A</v>
      </c>
    </row>
    <row r="460" spans="1:15" ht="30" customHeight="1" x14ac:dyDescent="0.4">
      <c r="A460" s="11"/>
      <c r="B460" s="12">
        <v>455</v>
      </c>
      <c r="C460" s="88"/>
      <c r="D460" s="93"/>
      <c r="E460" s="93"/>
      <c r="F460" s="90"/>
      <c r="G460" s="17" t="str">
        <f t="shared" si="59"/>
        <v xml:space="preserve"> </v>
      </c>
      <c r="H460" s="18" t="str">
        <f t="shared" si="60"/>
        <v/>
      </c>
      <c r="I460">
        <f t="shared" si="61"/>
        <v>0</v>
      </c>
      <c r="J460">
        <f t="shared" si="65"/>
        <v>0</v>
      </c>
      <c r="K460">
        <f t="shared" si="62"/>
        <v>0</v>
      </c>
      <c r="M460" t="str">
        <f t="shared" si="58"/>
        <v xml:space="preserve"> </v>
      </c>
      <c r="N460" t="str">
        <f t="shared" si="63"/>
        <v/>
      </c>
      <c r="O460" t="e">
        <f t="shared" si="64"/>
        <v>#N/A</v>
      </c>
    </row>
    <row r="461" spans="1:15" ht="30" customHeight="1" x14ac:dyDescent="0.4">
      <c r="A461" s="11"/>
      <c r="B461" s="12">
        <v>456</v>
      </c>
      <c r="C461" s="88"/>
      <c r="D461" s="93"/>
      <c r="E461" s="93"/>
      <c r="F461" s="90"/>
      <c r="G461" s="17" t="str">
        <f t="shared" si="59"/>
        <v xml:space="preserve"> </v>
      </c>
      <c r="H461" s="18" t="str">
        <f t="shared" si="60"/>
        <v/>
      </c>
      <c r="I461">
        <f t="shared" si="61"/>
        <v>0</v>
      </c>
      <c r="J461">
        <f t="shared" si="65"/>
        <v>0</v>
      </c>
      <c r="K461">
        <f t="shared" si="62"/>
        <v>0</v>
      </c>
      <c r="M461" t="str">
        <f t="shared" si="58"/>
        <v xml:space="preserve"> </v>
      </c>
      <c r="N461" t="str">
        <f t="shared" si="63"/>
        <v/>
      </c>
      <c r="O461" t="e">
        <f t="shared" si="64"/>
        <v>#N/A</v>
      </c>
    </row>
    <row r="462" spans="1:15" ht="30" customHeight="1" x14ac:dyDescent="0.4">
      <c r="A462" s="11"/>
      <c r="B462" s="12">
        <v>457</v>
      </c>
      <c r="C462" s="88"/>
      <c r="D462" s="93"/>
      <c r="E462" s="93"/>
      <c r="F462" s="90"/>
      <c r="G462" s="17" t="str">
        <f t="shared" si="59"/>
        <v xml:space="preserve"> </v>
      </c>
      <c r="H462" s="18" t="str">
        <f t="shared" si="60"/>
        <v/>
      </c>
      <c r="I462">
        <f t="shared" si="61"/>
        <v>0</v>
      </c>
      <c r="J462">
        <f t="shared" si="65"/>
        <v>0</v>
      </c>
      <c r="K462">
        <f t="shared" si="62"/>
        <v>0</v>
      </c>
      <c r="M462" t="str">
        <f t="shared" si="58"/>
        <v xml:space="preserve"> </v>
      </c>
      <c r="N462" t="str">
        <f t="shared" si="63"/>
        <v/>
      </c>
      <c r="O462" t="e">
        <f t="shared" si="64"/>
        <v>#N/A</v>
      </c>
    </row>
    <row r="463" spans="1:15" ht="30" customHeight="1" x14ac:dyDescent="0.4">
      <c r="A463" s="11"/>
      <c r="B463" s="12">
        <v>458</v>
      </c>
      <c r="C463" s="88"/>
      <c r="D463" s="93"/>
      <c r="E463" s="93"/>
      <c r="F463" s="90"/>
      <c r="G463" s="17" t="str">
        <f t="shared" si="59"/>
        <v xml:space="preserve"> </v>
      </c>
      <c r="H463" s="18" t="str">
        <f t="shared" si="60"/>
        <v/>
      </c>
      <c r="I463">
        <f t="shared" si="61"/>
        <v>0</v>
      </c>
      <c r="J463">
        <f t="shared" si="65"/>
        <v>0</v>
      </c>
      <c r="K463">
        <f t="shared" si="62"/>
        <v>0</v>
      </c>
      <c r="M463" t="str">
        <f t="shared" si="58"/>
        <v xml:space="preserve"> </v>
      </c>
      <c r="N463" t="str">
        <f t="shared" si="63"/>
        <v/>
      </c>
      <c r="O463" t="e">
        <f t="shared" si="64"/>
        <v>#N/A</v>
      </c>
    </row>
    <row r="464" spans="1:15" ht="30" customHeight="1" x14ac:dyDescent="0.4">
      <c r="A464" s="11"/>
      <c r="B464" s="12">
        <v>459</v>
      </c>
      <c r="C464" s="88"/>
      <c r="D464" s="93"/>
      <c r="E464" s="93"/>
      <c r="F464" s="90"/>
      <c r="G464" s="17" t="str">
        <f t="shared" si="59"/>
        <v xml:space="preserve"> </v>
      </c>
      <c r="H464" s="18" t="str">
        <f t="shared" si="60"/>
        <v/>
      </c>
      <c r="I464">
        <f t="shared" si="61"/>
        <v>0</v>
      </c>
      <c r="J464">
        <f t="shared" si="65"/>
        <v>0</v>
      </c>
      <c r="K464">
        <f t="shared" si="62"/>
        <v>0</v>
      </c>
      <c r="M464" t="str">
        <f t="shared" si="58"/>
        <v xml:space="preserve"> </v>
      </c>
      <c r="N464" t="str">
        <f t="shared" si="63"/>
        <v/>
      </c>
      <c r="O464" t="e">
        <f t="shared" si="64"/>
        <v>#N/A</v>
      </c>
    </row>
    <row r="465" spans="1:15" ht="30" customHeight="1" x14ac:dyDescent="0.4">
      <c r="A465" s="11"/>
      <c r="B465" s="12">
        <v>460</v>
      </c>
      <c r="C465" s="88"/>
      <c r="D465" s="93"/>
      <c r="E465" s="93"/>
      <c r="F465" s="90"/>
      <c r="G465" s="17" t="str">
        <f t="shared" si="59"/>
        <v xml:space="preserve"> </v>
      </c>
      <c r="H465" s="18" t="str">
        <f t="shared" si="60"/>
        <v/>
      </c>
      <c r="I465">
        <f t="shared" si="61"/>
        <v>0</v>
      </c>
      <c r="J465">
        <f t="shared" si="65"/>
        <v>0</v>
      </c>
      <c r="K465">
        <f t="shared" si="62"/>
        <v>0</v>
      </c>
      <c r="M465" t="str">
        <f t="shared" si="58"/>
        <v xml:space="preserve"> </v>
      </c>
      <c r="N465" t="str">
        <f t="shared" si="63"/>
        <v/>
      </c>
      <c r="O465" t="e">
        <f t="shared" si="64"/>
        <v>#N/A</v>
      </c>
    </row>
    <row r="466" spans="1:15" ht="30" customHeight="1" x14ac:dyDescent="0.4">
      <c r="A466" s="11"/>
      <c r="B466" s="12">
        <v>461</v>
      </c>
      <c r="C466" s="88"/>
      <c r="D466" s="93"/>
      <c r="E466" s="93"/>
      <c r="F466" s="90"/>
      <c r="G466" s="17" t="str">
        <f t="shared" si="59"/>
        <v xml:space="preserve"> </v>
      </c>
      <c r="H466" s="18" t="str">
        <f t="shared" si="60"/>
        <v/>
      </c>
      <c r="I466">
        <f t="shared" si="61"/>
        <v>0</v>
      </c>
      <c r="J466">
        <f t="shared" si="65"/>
        <v>0</v>
      </c>
      <c r="K466">
        <f t="shared" si="62"/>
        <v>0</v>
      </c>
      <c r="M466" t="str">
        <f t="shared" si="58"/>
        <v xml:space="preserve"> </v>
      </c>
      <c r="N466" t="str">
        <f t="shared" si="63"/>
        <v/>
      </c>
      <c r="O466" t="e">
        <f t="shared" si="64"/>
        <v>#N/A</v>
      </c>
    </row>
    <row r="467" spans="1:15" ht="30" customHeight="1" x14ac:dyDescent="0.4">
      <c r="A467" s="11"/>
      <c r="B467" s="12">
        <v>462</v>
      </c>
      <c r="C467" s="88"/>
      <c r="D467" s="93"/>
      <c r="E467" s="93"/>
      <c r="F467" s="90"/>
      <c r="G467" s="17" t="str">
        <f t="shared" si="59"/>
        <v xml:space="preserve"> </v>
      </c>
      <c r="H467" s="18" t="str">
        <f t="shared" si="60"/>
        <v/>
      </c>
      <c r="I467">
        <f t="shared" si="61"/>
        <v>0</v>
      </c>
      <c r="J467">
        <f t="shared" si="65"/>
        <v>0</v>
      </c>
      <c r="K467">
        <f t="shared" si="62"/>
        <v>0</v>
      </c>
      <c r="M467" t="str">
        <f t="shared" si="58"/>
        <v xml:space="preserve"> </v>
      </c>
      <c r="N467" t="str">
        <f t="shared" si="63"/>
        <v/>
      </c>
      <c r="O467" t="e">
        <f t="shared" si="64"/>
        <v>#N/A</v>
      </c>
    </row>
    <row r="468" spans="1:15" ht="30" customHeight="1" x14ac:dyDescent="0.4">
      <c r="A468" s="11"/>
      <c r="B468" s="12">
        <v>463</v>
      </c>
      <c r="C468" s="88"/>
      <c r="D468" s="93"/>
      <c r="E468" s="93"/>
      <c r="F468" s="90"/>
      <c r="G468" s="17" t="str">
        <f t="shared" si="59"/>
        <v xml:space="preserve"> </v>
      </c>
      <c r="H468" s="18" t="str">
        <f t="shared" si="60"/>
        <v/>
      </c>
      <c r="I468">
        <f t="shared" si="61"/>
        <v>0</v>
      </c>
      <c r="J468">
        <f t="shared" si="65"/>
        <v>0</v>
      </c>
      <c r="K468">
        <f t="shared" si="62"/>
        <v>0</v>
      </c>
      <c r="M468" t="str">
        <f t="shared" si="58"/>
        <v xml:space="preserve"> </v>
      </c>
      <c r="N468" t="str">
        <f t="shared" si="63"/>
        <v/>
      </c>
      <c r="O468" t="e">
        <f t="shared" si="64"/>
        <v>#N/A</v>
      </c>
    </row>
    <row r="469" spans="1:15" ht="30" customHeight="1" x14ac:dyDescent="0.4">
      <c r="A469" s="11"/>
      <c r="B469" s="12">
        <v>464</v>
      </c>
      <c r="C469" s="88"/>
      <c r="D469" s="93"/>
      <c r="E469" s="93"/>
      <c r="F469" s="90"/>
      <c r="G469" s="17" t="str">
        <f t="shared" si="59"/>
        <v xml:space="preserve"> </v>
      </c>
      <c r="H469" s="18" t="str">
        <f t="shared" si="60"/>
        <v/>
      </c>
      <c r="I469">
        <f t="shared" si="61"/>
        <v>0</v>
      </c>
      <c r="J469">
        <f t="shared" si="65"/>
        <v>0</v>
      </c>
      <c r="K469">
        <f t="shared" si="62"/>
        <v>0</v>
      </c>
      <c r="M469" t="str">
        <f t="shared" si="58"/>
        <v xml:space="preserve"> </v>
      </c>
      <c r="N469" t="str">
        <f t="shared" si="63"/>
        <v/>
      </c>
      <c r="O469" t="e">
        <f t="shared" si="64"/>
        <v>#N/A</v>
      </c>
    </row>
    <row r="470" spans="1:15" ht="30" customHeight="1" x14ac:dyDescent="0.4">
      <c r="A470" s="11"/>
      <c r="B470" s="12">
        <v>465</v>
      </c>
      <c r="C470" s="88"/>
      <c r="D470" s="93"/>
      <c r="E470" s="93"/>
      <c r="F470" s="90"/>
      <c r="G470" s="17" t="str">
        <f t="shared" si="59"/>
        <v xml:space="preserve"> </v>
      </c>
      <c r="H470" s="18" t="str">
        <f t="shared" si="60"/>
        <v/>
      </c>
      <c r="I470">
        <f t="shared" si="61"/>
        <v>0</v>
      </c>
      <c r="J470">
        <f t="shared" si="65"/>
        <v>0</v>
      </c>
      <c r="K470">
        <f t="shared" si="62"/>
        <v>0</v>
      </c>
      <c r="M470" t="str">
        <f t="shared" si="58"/>
        <v xml:space="preserve"> </v>
      </c>
      <c r="N470" t="str">
        <f t="shared" si="63"/>
        <v/>
      </c>
      <c r="O470" t="e">
        <f t="shared" si="64"/>
        <v>#N/A</v>
      </c>
    </row>
    <row r="471" spans="1:15" ht="30" customHeight="1" x14ac:dyDescent="0.4">
      <c r="A471" s="11"/>
      <c r="B471" s="12">
        <v>466</v>
      </c>
      <c r="C471" s="88"/>
      <c r="D471" s="93"/>
      <c r="E471" s="93"/>
      <c r="F471" s="90"/>
      <c r="G471" s="17" t="str">
        <f t="shared" si="59"/>
        <v xml:space="preserve"> </v>
      </c>
      <c r="H471" s="18" t="str">
        <f t="shared" si="60"/>
        <v/>
      </c>
      <c r="I471">
        <f t="shared" si="61"/>
        <v>0</v>
      </c>
      <c r="J471">
        <f t="shared" si="65"/>
        <v>0</v>
      </c>
      <c r="K471">
        <f t="shared" si="62"/>
        <v>0</v>
      </c>
      <c r="M471" t="str">
        <f t="shared" si="58"/>
        <v xml:space="preserve"> </v>
      </c>
      <c r="N471" t="str">
        <f t="shared" si="63"/>
        <v/>
      </c>
      <c r="O471" t="e">
        <f t="shared" si="64"/>
        <v>#N/A</v>
      </c>
    </row>
    <row r="472" spans="1:15" ht="30" customHeight="1" x14ac:dyDescent="0.4">
      <c r="A472" s="11"/>
      <c r="B472" s="12">
        <v>467</v>
      </c>
      <c r="C472" s="88"/>
      <c r="D472" s="93"/>
      <c r="E472" s="93"/>
      <c r="F472" s="90"/>
      <c r="G472" s="17" t="str">
        <f t="shared" si="59"/>
        <v xml:space="preserve"> </v>
      </c>
      <c r="H472" s="18" t="str">
        <f t="shared" si="60"/>
        <v/>
      </c>
      <c r="I472">
        <f t="shared" si="61"/>
        <v>0</v>
      </c>
      <c r="J472">
        <f t="shared" si="65"/>
        <v>0</v>
      </c>
      <c r="K472">
        <f t="shared" si="62"/>
        <v>0</v>
      </c>
      <c r="M472" t="str">
        <f t="shared" si="58"/>
        <v xml:space="preserve"> </v>
      </c>
      <c r="N472" t="str">
        <f t="shared" si="63"/>
        <v/>
      </c>
      <c r="O472" t="e">
        <f t="shared" si="64"/>
        <v>#N/A</v>
      </c>
    </row>
    <row r="473" spans="1:15" ht="30" customHeight="1" x14ac:dyDescent="0.4">
      <c r="A473" s="11"/>
      <c r="B473" s="12">
        <v>468</v>
      </c>
      <c r="C473" s="88"/>
      <c r="D473" s="93"/>
      <c r="E473" s="93"/>
      <c r="F473" s="90"/>
      <c r="G473" s="17" t="str">
        <f t="shared" si="59"/>
        <v xml:space="preserve"> </v>
      </c>
      <c r="H473" s="18" t="str">
        <f t="shared" si="60"/>
        <v/>
      </c>
      <c r="I473">
        <f t="shared" si="61"/>
        <v>0</v>
      </c>
      <c r="J473">
        <f t="shared" si="65"/>
        <v>0</v>
      </c>
      <c r="K473">
        <f t="shared" si="62"/>
        <v>0</v>
      </c>
      <c r="M473" t="str">
        <f t="shared" si="58"/>
        <v xml:space="preserve"> </v>
      </c>
      <c r="N473" t="str">
        <f t="shared" si="63"/>
        <v/>
      </c>
      <c r="O473" t="e">
        <f t="shared" si="64"/>
        <v>#N/A</v>
      </c>
    </row>
    <row r="474" spans="1:15" ht="30" customHeight="1" x14ac:dyDescent="0.4">
      <c r="A474" s="11"/>
      <c r="B474" s="12">
        <v>469</v>
      </c>
      <c r="C474" s="88"/>
      <c r="D474" s="93"/>
      <c r="E474" s="93"/>
      <c r="F474" s="90"/>
      <c r="G474" s="17" t="str">
        <f t="shared" si="59"/>
        <v xml:space="preserve"> </v>
      </c>
      <c r="H474" s="18" t="str">
        <f t="shared" si="60"/>
        <v/>
      </c>
      <c r="I474">
        <f t="shared" si="61"/>
        <v>0</v>
      </c>
      <c r="J474">
        <f t="shared" si="65"/>
        <v>0</v>
      </c>
      <c r="K474">
        <f t="shared" si="62"/>
        <v>0</v>
      </c>
      <c r="M474" t="str">
        <f t="shared" si="58"/>
        <v xml:space="preserve"> </v>
      </c>
      <c r="N474" t="str">
        <f t="shared" si="63"/>
        <v/>
      </c>
      <c r="O474" t="e">
        <f t="shared" si="64"/>
        <v>#N/A</v>
      </c>
    </row>
    <row r="475" spans="1:15" ht="30" customHeight="1" x14ac:dyDescent="0.4">
      <c r="A475" s="11"/>
      <c r="B475" s="12">
        <v>470</v>
      </c>
      <c r="C475" s="88"/>
      <c r="D475" s="93"/>
      <c r="E475" s="93"/>
      <c r="F475" s="90"/>
      <c r="G475" s="17" t="str">
        <f t="shared" si="59"/>
        <v xml:space="preserve"> </v>
      </c>
      <c r="H475" s="18" t="str">
        <f t="shared" si="60"/>
        <v/>
      </c>
      <c r="I475">
        <f t="shared" si="61"/>
        <v>0</v>
      </c>
      <c r="J475">
        <f t="shared" si="65"/>
        <v>0</v>
      </c>
      <c r="K475">
        <f t="shared" si="62"/>
        <v>0</v>
      </c>
      <c r="M475" t="str">
        <f t="shared" si="58"/>
        <v xml:space="preserve"> </v>
      </c>
      <c r="N475" t="str">
        <f t="shared" si="63"/>
        <v/>
      </c>
      <c r="O475" t="e">
        <f t="shared" si="64"/>
        <v>#N/A</v>
      </c>
    </row>
    <row r="476" spans="1:15" ht="30" customHeight="1" x14ac:dyDescent="0.4">
      <c r="A476" s="11"/>
      <c r="B476" s="12">
        <v>471</v>
      </c>
      <c r="C476" s="88"/>
      <c r="D476" s="93"/>
      <c r="E476" s="93"/>
      <c r="F476" s="90"/>
      <c r="G476" s="17" t="str">
        <f t="shared" si="59"/>
        <v xml:space="preserve"> </v>
      </c>
      <c r="H476" s="18" t="str">
        <f t="shared" si="60"/>
        <v/>
      </c>
      <c r="I476">
        <f t="shared" si="61"/>
        <v>0</v>
      </c>
      <c r="J476">
        <f t="shared" si="65"/>
        <v>0</v>
      </c>
      <c r="K476">
        <f t="shared" si="62"/>
        <v>0</v>
      </c>
      <c r="M476" t="str">
        <f t="shared" si="58"/>
        <v xml:space="preserve"> </v>
      </c>
      <c r="N476" t="str">
        <f t="shared" si="63"/>
        <v/>
      </c>
      <c r="O476" t="e">
        <f t="shared" si="64"/>
        <v>#N/A</v>
      </c>
    </row>
    <row r="477" spans="1:15" ht="30" customHeight="1" x14ac:dyDescent="0.4">
      <c r="A477" s="11"/>
      <c r="B477" s="12">
        <v>472</v>
      </c>
      <c r="C477" s="88"/>
      <c r="D477" s="93"/>
      <c r="E477" s="93"/>
      <c r="F477" s="90"/>
      <c r="G477" s="17" t="str">
        <f t="shared" si="59"/>
        <v xml:space="preserve"> </v>
      </c>
      <c r="H477" s="18" t="str">
        <f t="shared" si="60"/>
        <v/>
      </c>
      <c r="I477">
        <f t="shared" si="61"/>
        <v>0</v>
      </c>
      <c r="J477">
        <f t="shared" si="65"/>
        <v>0</v>
      </c>
      <c r="K477">
        <f t="shared" si="62"/>
        <v>0</v>
      </c>
      <c r="M477" t="str">
        <f t="shared" si="58"/>
        <v xml:space="preserve"> </v>
      </c>
      <c r="N477" t="str">
        <f t="shared" si="63"/>
        <v/>
      </c>
      <c r="O477" t="e">
        <f t="shared" si="64"/>
        <v>#N/A</v>
      </c>
    </row>
    <row r="478" spans="1:15" ht="30" customHeight="1" x14ac:dyDescent="0.4">
      <c r="A478" s="11"/>
      <c r="B478" s="12">
        <v>473</v>
      </c>
      <c r="C478" s="88"/>
      <c r="D478" s="93"/>
      <c r="E478" s="93"/>
      <c r="F478" s="90"/>
      <c r="G478" s="17" t="str">
        <f t="shared" si="59"/>
        <v xml:space="preserve"> </v>
      </c>
      <c r="H478" s="18" t="str">
        <f t="shared" si="60"/>
        <v/>
      </c>
      <c r="I478">
        <f t="shared" si="61"/>
        <v>0</v>
      </c>
      <c r="J478">
        <f t="shared" si="65"/>
        <v>0</v>
      </c>
      <c r="K478">
        <f t="shared" si="62"/>
        <v>0</v>
      </c>
      <c r="M478" t="str">
        <f t="shared" si="58"/>
        <v xml:space="preserve"> </v>
      </c>
      <c r="N478" t="str">
        <f t="shared" si="63"/>
        <v/>
      </c>
      <c r="O478" t="e">
        <f t="shared" si="64"/>
        <v>#N/A</v>
      </c>
    </row>
    <row r="479" spans="1:15" ht="30" customHeight="1" x14ac:dyDescent="0.4">
      <c r="A479" s="11"/>
      <c r="B479" s="12">
        <v>474</v>
      </c>
      <c r="C479" s="88"/>
      <c r="D479" s="93"/>
      <c r="E479" s="93"/>
      <c r="F479" s="90"/>
      <c r="G479" s="17" t="str">
        <f t="shared" si="59"/>
        <v xml:space="preserve"> </v>
      </c>
      <c r="H479" s="18" t="str">
        <f t="shared" si="60"/>
        <v/>
      </c>
      <c r="I479">
        <f t="shared" si="61"/>
        <v>0</v>
      </c>
      <c r="J479">
        <f t="shared" si="65"/>
        <v>0</v>
      </c>
      <c r="K479">
        <f t="shared" si="62"/>
        <v>0</v>
      </c>
      <c r="M479" t="str">
        <f t="shared" si="58"/>
        <v xml:space="preserve"> </v>
      </c>
      <c r="N479" t="str">
        <f t="shared" si="63"/>
        <v/>
      </c>
      <c r="O479" t="e">
        <f t="shared" si="64"/>
        <v>#N/A</v>
      </c>
    </row>
    <row r="480" spans="1:15" ht="30" customHeight="1" x14ac:dyDescent="0.4">
      <c r="A480" s="11"/>
      <c r="B480" s="12">
        <v>475</v>
      </c>
      <c r="C480" s="88"/>
      <c r="D480" s="93"/>
      <c r="E480" s="93"/>
      <c r="F480" s="90"/>
      <c r="G480" s="17" t="str">
        <f t="shared" si="59"/>
        <v xml:space="preserve"> </v>
      </c>
      <c r="H480" s="18" t="str">
        <f t="shared" si="60"/>
        <v/>
      </c>
      <c r="I480">
        <f t="shared" si="61"/>
        <v>0</v>
      </c>
      <c r="J480">
        <f t="shared" si="65"/>
        <v>0</v>
      </c>
      <c r="K480">
        <f t="shared" si="62"/>
        <v>0</v>
      </c>
      <c r="M480" t="str">
        <f t="shared" si="58"/>
        <v xml:space="preserve"> </v>
      </c>
      <c r="N480" t="str">
        <f t="shared" si="63"/>
        <v/>
      </c>
      <c r="O480" t="e">
        <f t="shared" si="64"/>
        <v>#N/A</v>
      </c>
    </row>
    <row r="481" spans="1:15" ht="30" customHeight="1" x14ac:dyDescent="0.4">
      <c r="A481" s="11"/>
      <c r="B481" s="12">
        <v>476</v>
      </c>
      <c r="C481" s="88"/>
      <c r="D481" s="93"/>
      <c r="E481" s="93"/>
      <c r="F481" s="90"/>
      <c r="G481" s="17" t="str">
        <f t="shared" si="59"/>
        <v xml:space="preserve"> </v>
      </c>
      <c r="H481" s="18" t="str">
        <f t="shared" si="60"/>
        <v/>
      </c>
      <c r="I481">
        <f t="shared" si="61"/>
        <v>0</v>
      </c>
      <c r="J481">
        <f t="shared" si="65"/>
        <v>0</v>
      </c>
      <c r="K481">
        <f t="shared" si="62"/>
        <v>0</v>
      </c>
      <c r="M481" t="str">
        <f t="shared" si="58"/>
        <v xml:space="preserve"> </v>
      </c>
      <c r="N481" t="str">
        <f t="shared" si="63"/>
        <v/>
      </c>
      <c r="O481" t="e">
        <f t="shared" si="64"/>
        <v>#N/A</v>
      </c>
    </row>
    <row r="482" spans="1:15" ht="30" customHeight="1" x14ac:dyDescent="0.4">
      <c r="A482" s="11"/>
      <c r="B482" s="12">
        <v>477</v>
      </c>
      <c r="C482" s="88"/>
      <c r="D482" s="93"/>
      <c r="E482" s="93"/>
      <c r="F482" s="90"/>
      <c r="G482" s="17" t="str">
        <f t="shared" si="59"/>
        <v xml:space="preserve"> </v>
      </c>
      <c r="H482" s="18" t="str">
        <f t="shared" si="60"/>
        <v/>
      </c>
      <c r="I482">
        <f t="shared" si="61"/>
        <v>0</v>
      </c>
      <c r="J482">
        <f t="shared" si="65"/>
        <v>0</v>
      </c>
      <c r="K482">
        <f t="shared" si="62"/>
        <v>0</v>
      </c>
      <c r="M482" t="str">
        <f t="shared" si="58"/>
        <v xml:space="preserve"> </v>
      </c>
      <c r="N482" t="str">
        <f t="shared" si="63"/>
        <v/>
      </c>
      <c r="O482" t="e">
        <f t="shared" si="64"/>
        <v>#N/A</v>
      </c>
    </row>
    <row r="483" spans="1:15" ht="30" customHeight="1" x14ac:dyDescent="0.4">
      <c r="A483" s="11"/>
      <c r="B483" s="12">
        <v>478</v>
      </c>
      <c r="C483" s="88"/>
      <c r="D483" s="93"/>
      <c r="E483" s="93"/>
      <c r="F483" s="90"/>
      <c r="G483" s="17" t="str">
        <f t="shared" si="59"/>
        <v xml:space="preserve"> </v>
      </c>
      <c r="H483" s="18" t="str">
        <f t="shared" si="60"/>
        <v/>
      </c>
      <c r="I483">
        <f t="shared" si="61"/>
        <v>0</v>
      </c>
      <c r="J483">
        <f t="shared" si="65"/>
        <v>0</v>
      </c>
      <c r="K483">
        <f t="shared" si="62"/>
        <v>0</v>
      </c>
      <c r="M483" t="str">
        <f t="shared" si="58"/>
        <v xml:space="preserve"> </v>
      </c>
      <c r="N483" t="str">
        <f t="shared" si="63"/>
        <v/>
      </c>
      <c r="O483" t="e">
        <f t="shared" si="64"/>
        <v>#N/A</v>
      </c>
    </row>
    <row r="484" spans="1:15" ht="30" customHeight="1" x14ac:dyDescent="0.4">
      <c r="A484" s="11"/>
      <c r="B484" s="12">
        <v>479</v>
      </c>
      <c r="C484" s="88"/>
      <c r="D484" s="93"/>
      <c r="E484" s="93"/>
      <c r="F484" s="90"/>
      <c r="G484" s="17" t="str">
        <f t="shared" si="59"/>
        <v xml:space="preserve"> </v>
      </c>
      <c r="H484" s="18" t="str">
        <f t="shared" si="60"/>
        <v/>
      </c>
      <c r="I484">
        <f t="shared" si="61"/>
        <v>0</v>
      </c>
      <c r="J484">
        <f t="shared" si="65"/>
        <v>0</v>
      </c>
      <c r="K484">
        <f t="shared" si="62"/>
        <v>0</v>
      </c>
      <c r="M484" t="str">
        <f t="shared" si="58"/>
        <v xml:space="preserve"> </v>
      </c>
      <c r="N484" t="str">
        <f t="shared" si="63"/>
        <v/>
      </c>
      <c r="O484" t="e">
        <f t="shared" si="64"/>
        <v>#N/A</v>
      </c>
    </row>
    <row r="485" spans="1:15" ht="30" customHeight="1" x14ac:dyDescent="0.4">
      <c r="A485" s="11"/>
      <c r="B485" s="12">
        <v>480</v>
      </c>
      <c r="C485" s="88"/>
      <c r="D485" s="93"/>
      <c r="E485" s="93"/>
      <c r="F485" s="90"/>
      <c r="G485" s="17" t="str">
        <f t="shared" si="59"/>
        <v xml:space="preserve"> </v>
      </c>
      <c r="H485" s="18" t="str">
        <f t="shared" si="60"/>
        <v/>
      </c>
      <c r="I485">
        <f t="shared" si="61"/>
        <v>0</v>
      </c>
      <c r="J485">
        <f t="shared" si="65"/>
        <v>0</v>
      </c>
      <c r="K485">
        <f t="shared" si="62"/>
        <v>0</v>
      </c>
      <c r="M485" t="str">
        <f t="shared" si="58"/>
        <v xml:space="preserve"> </v>
      </c>
      <c r="N485" t="str">
        <f t="shared" si="63"/>
        <v/>
      </c>
      <c r="O485" t="e">
        <f t="shared" si="64"/>
        <v>#N/A</v>
      </c>
    </row>
    <row r="486" spans="1:15" ht="30" customHeight="1" x14ac:dyDescent="0.4">
      <c r="A486" s="11"/>
      <c r="B486" s="12">
        <v>481</v>
      </c>
      <c r="C486" s="88"/>
      <c r="D486" s="93"/>
      <c r="E486" s="93"/>
      <c r="F486" s="90"/>
      <c r="G486" s="17" t="str">
        <f t="shared" si="59"/>
        <v xml:space="preserve"> </v>
      </c>
      <c r="H486" s="18" t="str">
        <f t="shared" si="60"/>
        <v/>
      </c>
      <c r="I486">
        <f t="shared" si="61"/>
        <v>0</v>
      </c>
      <c r="J486">
        <f t="shared" si="65"/>
        <v>0</v>
      </c>
      <c r="K486">
        <f t="shared" si="62"/>
        <v>0</v>
      </c>
      <c r="M486" t="str">
        <f t="shared" si="58"/>
        <v xml:space="preserve"> </v>
      </c>
      <c r="N486" t="str">
        <f t="shared" si="63"/>
        <v/>
      </c>
      <c r="O486" t="e">
        <f t="shared" si="64"/>
        <v>#N/A</v>
      </c>
    </row>
    <row r="487" spans="1:15" ht="30" customHeight="1" x14ac:dyDescent="0.4">
      <c r="A487" s="11"/>
      <c r="B487" s="12">
        <v>482</v>
      </c>
      <c r="C487" s="88"/>
      <c r="D487" s="93"/>
      <c r="E487" s="93"/>
      <c r="F487" s="90"/>
      <c r="G487" s="17" t="str">
        <f t="shared" si="59"/>
        <v xml:space="preserve"> </v>
      </c>
      <c r="H487" s="18" t="str">
        <f t="shared" si="60"/>
        <v/>
      </c>
      <c r="I487">
        <f t="shared" si="61"/>
        <v>0</v>
      </c>
      <c r="J487">
        <f t="shared" si="65"/>
        <v>0</v>
      </c>
      <c r="K487">
        <f t="shared" si="62"/>
        <v>0</v>
      </c>
      <c r="M487" t="str">
        <f t="shared" si="58"/>
        <v xml:space="preserve"> </v>
      </c>
      <c r="N487" t="str">
        <f t="shared" si="63"/>
        <v/>
      </c>
      <c r="O487" t="e">
        <f t="shared" si="64"/>
        <v>#N/A</v>
      </c>
    </row>
    <row r="488" spans="1:15" ht="30" customHeight="1" x14ac:dyDescent="0.4">
      <c r="A488" s="11"/>
      <c r="B488" s="12">
        <v>483</v>
      </c>
      <c r="C488" s="88"/>
      <c r="D488" s="93"/>
      <c r="E488" s="93"/>
      <c r="F488" s="90"/>
      <c r="G488" s="17" t="str">
        <f t="shared" si="59"/>
        <v xml:space="preserve"> </v>
      </c>
      <c r="H488" s="18" t="str">
        <f t="shared" si="60"/>
        <v/>
      </c>
      <c r="I488">
        <f t="shared" si="61"/>
        <v>0</v>
      </c>
      <c r="J488">
        <f t="shared" si="65"/>
        <v>0</v>
      </c>
      <c r="K488">
        <f t="shared" si="62"/>
        <v>0</v>
      </c>
      <c r="M488" t="str">
        <f t="shared" si="58"/>
        <v xml:space="preserve"> </v>
      </c>
      <c r="N488" t="str">
        <f t="shared" si="63"/>
        <v/>
      </c>
      <c r="O488" t="e">
        <f t="shared" si="64"/>
        <v>#N/A</v>
      </c>
    </row>
    <row r="489" spans="1:15" ht="30" customHeight="1" x14ac:dyDescent="0.4">
      <c r="A489" s="11"/>
      <c r="B489" s="12">
        <v>484</v>
      </c>
      <c r="C489" s="88"/>
      <c r="D489" s="93"/>
      <c r="E489" s="93"/>
      <c r="F489" s="90"/>
      <c r="G489" s="17" t="str">
        <f t="shared" si="59"/>
        <v xml:space="preserve"> </v>
      </c>
      <c r="H489" s="18" t="str">
        <f t="shared" si="60"/>
        <v/>
      </c>
      <c r="I489">
        <f t="shared" si="61"/>
        <v>0</v>
      </c>
      <c r="J489">
        <f t="shared" si="65"/>
        <v>0</v>
      </c>
      <c r="K489">
        <f t="shared" si="62"/>
        <v>0</v>
      </c>
      <c r="M489" t="str">
        <f t="shared" si="58"/>
        <v xml:space="preserve"> </v>
      </c>
      <c r="N489" t="str">
        <f t="shared" si="63"/>
        <v/>
      </c>
      <c r="O489" t="e">
        <f t="shared" si="64"/>
        <v>#N/A</v>
      </c>
    </row>
    <row r="490" spans="1:15" ht="30" customHeight="1" x14ac:dyDescent="0.4">
      <c r="A490" s="11"/>
      <c r="B490" s="12">
        <v>485</v>
      </c>
      <c r="C490" s="88"/>
      <c r="D490" s="93"/>
      <c r="E490" s="93"/>
      <c r="F490" s="90"/>
      <c r="G490" s="17" t="str">
        <f t="shared" si="59"/>
        <v xml:space="preserve"> </v>
      </c>
      <c r="H490" s="18" t="str">
        <f t="shared" si="60"/>
        <v/>
      </c>
      <c r="I490">
        <f t="shared" si="61"/>
        <v>0</v>
      </c>
      <c r="J490">
        <f t="shared" si="65"/>
        <v>0</v>
      </c>
      <c r="K490">
        <f t="shared" si="62"/>
        <v>0</v>
      </c>
      <c r="M490" t="str">
        <f t="shared" si="58"/>
        <v xml:space="preserve"> </v>
      </c>
      <c r="N490" t="str">
        <f t="shared" si="63"/>
        <v/>
      </c>
      <c r="O490" t="e">
        <f t="shared" si="64"/>
        <v>#N/A</v>
      </c>
    </row>
    <row r="491" spans="1:15" ht="30" customHeight="1" x14ac:dyDescent="0.4">
      <c r="A491" s="11"/>
      <c r="B491" s="12">
        <v>486</v>
      </c>
      <c r="C491" s="88"/>
      <c r="D491" s="93"/>
      <c r="E491" s="93"/>
      <c r="F491" s="90"/>
      <c r="G491" s="17" t="str">
        <f t="shared" si="59"/>
        <v xml:space="preserve"> </v>
      </c>
      <c r="H491" s="18" t="str">
        <f t="shared" si="60"/>
        <v/>
      </c>
      <c r="I491">
        <f t="shared" si="61"/>
        <v>0</v>
      </c>
      <c r="J491">
        <f t="shared" si="65"/>
        <v>0</v>
      </c>
      <c r="K491">
        <f t="shared" si="62"/>
        <v>0</v>
      </c>
      <c r="M491" t="str">
        <f t="shared" si="58"/>
        <v xml:space="preserve"> </v>
      </c>
      <c r="N491" t="str">
        <f t="shared" si="63"/>
        <v/>
      </c>
      <c r="O491" t="e">
        <f t="shared" si="64"/>
        <v>#N/A</v>
      </c>
    </row>
    <row r="492" spans="1:15" ht="30" customHeight="1" x14ac:dyDescent="0.4">
      <c r="A492" s="11"/>
      <c r="B492" s="12">
        <v>487</v>
      </c>
      <c r="C492" s="88"/>
      <c r="D492" s="93"/>
      <c r="E492" s="93"/>
      <c r="F492" s="90"/>
      <c r="G492" s="17" t="str">
        <f t="shared" si="59"/>
        <v xml:space="preserve"> </v>
      </c>
      <c r="H492" s="18" t="str">
        <f t="shared" si="60"/>
        <v/>
      </c>
      <c r="I492">
        <f t="shared" si="61"/>
        <v>0</v>
      </c>
      <c r="J492">
        <f t="shared" si="65"/>
        <v>0</v>
      </c>
      <c r="K492">
        <f t="shared" si="62"/>
        <v>0</v>
      </c>
      <c r="M492" t="str">
        <f t="shared" si="58"/>
        <v xml:space="preserve"> </v>
      </c>
      <c r="N492" t="str">
        <f t="shared" si="63"/>
        <v/>
      </c>
      <c r="O492" t="e">
        <f t="shared" si="64"/>
        <v>#N/A</v>
      </c>
    </row>
    <row r="493" spans="1:15" ht="30" customHeight="1" x14ac:dyDescent="0.4">
      <c r="A493" s="11"/>
      <c r="B493" s="12">
        <v>488</v>
      </c>
      <c r="C493" s="88"/>
      <c r="D493" s="93"/>
      <c r="E493" s="93"/>
      <c r="F493" s="90"/>
      <c r="G493" s="17" t="str">
        <f t="shared" si="59"/>
        <v xml:space="preserve"> </v>
      </c>
      <c r="H493" s="18" t="str">
        <f t="shared" si="60"/>
        <v/>
      </c>
      <c r="I493">
        <f t="shared" si="61"/>
        <v>0</v>
      </c>
      <c r="J493">
        <f t="shared" si="65"/>
        <v>0</v>
      </c>
      <c r="K493">
        <f t="shared" si="62"/>
        <v>0</v>
      </c>
      <c r="M493" t="str">
        <f t="shared" si="58"/>
        <v xml:space="preserve"> </v>
      </c>
      <c r="N493" t="str">
        <f t="shared" si="63"/>
        <v/>
      </c>
      <c r="O493" t="e">
        <f t="shared" si="64"/>
        <v>#N/A</v>
      </c>
    </row>
    <row r="494" spans="1:15" ht="30" customHeight="1" x14ac:dyDescent="0.4">
      <c r="A494" s="11"/>
      <c r="B494" s="12">
        <v>489</v>
      </c>
      <c r="C494" s="88"/>
      <c r="D494" s="93"/>
      <c r="E494" s="93"/>
      <c r="F494" s="90"/>
      <c r="G494" s="17" t="str">
        <f t="shared" si="59"/>
        <v xml:space="preserve"> </v>
      </c>
      <c r="H494" s="18" t="str">
        <f t="shared" si="60"/>
        <v/>
      </c>
      <c r="I494">
        <f t="shared" si="61"/>
        <v>0</v>
      </c>
      <c r="J494">
        <f t="shared" si="65"/>
        <v>0</v>
      </c>
      <c r="K494">
        <f t="shared" si="62"/>
        <v>0</v>
      </c>
      <c r="M494" t="str">
        <f t="shared" si="58"/>
        <v xml:space="preserve"> </v>
      </c>
      <c r="N494" t="str">
        <f t="shared" si="63"/>
        <v/>
      </c>
      <c r="O494" t="e">
        <f t="shared" si="64"/>
        <v>#N/A</v>
      </c>
    </row>
    <row r="495" spans="1:15" ht="30" customHeight="1" x14ac:dyDescent="0.4">
      <c r="A495" s="11"/>
      <c r="B495" s="12">
        <v>490</v>
      </c>
      <c r="C495" s="88"/>
      <c r="D495" s="93"/>
      <c r="E495" s="93"/>
      <c r="F495" s="90"/>
      <c r="G495" s="17" t="str">
        <f t="shared" si="59"/>
        <v xml:space="preserve"> </v>
      </c>
      <c r="H495" s="18" t="str">
        <f t="shared" si="60"/>
        <v/>
      </c>
      <c r="I495">
        <f t="shared" si="61"/>
        <v>0</v>
      </c>
      <c r="J495">
        <f t="shared" si="65"/>
        <v>0</v>
      </c>
      <c r="K495">
        <f t="shared" si="62"/>
        <v>0</v>
      </c>
      <c r="M495" t="str">
        <f t="shared" si="58"/>
        <v xml:space="preserve"> </v>
      </c>
      <c r="N495" t="str">
        <f t="shared" si="63"/>
        <v/>
      </c>
      <c r="O495" t="e">
        <f t="shared" si="64"/>
        <v>#N/A</v>
      </c>
    </row>
    <row r="496" spans="1:15" ht="30" customHeight="1" x14ac:dyDescent="0.4">
      <c r="A496" s="11"/>
      <c r="B496" s="12">
        <v>491</v>
      </c>
      <c r="C496" s="88"/>
      <c r="D496" s="93"/>
      <c r="E496" s="93"/>
      <c r="F496" s="90"/>
      <c r="G496" s="17" t="str">
        <f t="shared" si="59"/>
        <v xml:space="preserve"> </v>
      </c>
      <c r="H496" s="18" t="str">
        <f t="shared" si="60"/>
        <v/>
      </c>
      <c r="I496">
        <f t="shared" si="61"/>
        <v>0</v>
      </c>
      <c r="J496">
        <f t="shared" si="65"/>
        <v>0</v>
      </c>
      <c r="K496">
        <f t="shared" si="62"/>
        <v>0</v>
      </c>
      <c r="M496" t="str">
        <f t="shared" si="58"/>
        <v xml:space="preserve"> </v>
      </c>
      <c r="N496" t="str">
        <f t="shared" si="63"/>
        <v/>
      </c>
      <c r="O496" t="e">
        <f t="shared" si="64"/>
        <v>#N/A</v>
      </c>
    </row>
    <row r="497" spans="1:15" ht="30" customHeight="1" x14ac:dyDescent="0.4">
      <c r="A497" s="11"/>
      <c r="B497" s="12">
        <v>492</v>
      </c>
      <c r="C497" s="88"/>
      <c r="D497" s="93"/>
      <c r="E497" s="93"/>
      <c r="F497" s="90"/>
      <c r="G497" s="17" t="str">
        <f t="shared" si="59"/>
        <v xml:space="preserve"> </v>
      </c>
      <c r="H497" s="18" t="str">
        <f t="shared" si="60"/>
        <v/>
      </c>
      <c r="I497">
        <f t="shared" si="61"/>
        <v>0</v>
      </c>
      <c r="J497">
        <f t="shared" si="65"/>
        <v>0</v>
      </c>
      <c r="K497">
        <f t="shared" si="62"/>
        <v>0</v>
      </c>
      <c r="M497" t="str">
        <f t="shared" si="58"/>
        <v xml:space="preserve"> </v>
      </c>
      <c r="N497" t="str">
        <f t="shared" si="63"/>
        <v/>
      </c>
      <c r="O497" t="e">
        <f t="shared" si="64"/>
        <v>#N/A</v>
      </c>
    </row>
    <row r="498" spans="1:15" ht="30" customHeight="1" x14ac:dyDescent="0.4">
      <c r="A498" s="11"/>
      <c r="B498" s="12">
        <v>493</v>
      </c>
      <c r="C498" s="88"/>
      <c r="D498" s="93"/>
      <c r="E498" s="93"/>
      <c r="F498" s="90"/>
      <c r="G498" s="17" t="str">
        <f t="shared" si="59"/>
        <v xml:space="preserve"> </v>
      </c>
      <c r="H498" s="18" t="str">
        <f t="shared" si="60"/>
        <v/>
      </c>
      <c r="I498">
        <f t="shared" si="61"/>
        <v>0</v>
      </c>
      <c r="J498">
        <f t="shared" si="65"/>
        <v>0</v>
      </c>
      <c r="K498">
        <f t="shared" si="62"/>
        <v>0</v>
      </c>
      <c r="M498" t="str">
        <f t="shared" si="58"/>
        <v xml:space="preserve"> </v>
      </c>
      <c r="N498" t="str">
        <f t="shared" si="63"/>
        <v/>
      </c>
      <c r="O498" t="e">
        <f t="shared" si="64"/>
        <v>#N/A</v>
      </c>
    </row>
    <row r="499" spans="1:15" ht="30" customHeight="1" x14ac:dyDescent="0.4">
      <c r="A499" s="11"/>
      <c r="B499" s="12">
        <v>494</v>
      </c>
      <c r="C499" s="88"/>
      <c r="D499" s="93"/>
      <c r="E499" s="93"/>
      <c r="F499" s="90"/>
      <c r="G499" s="17" t="str">
        <f t="shared" si="59"/>
        <v xml:space="preserve"> </v>
      </c>
      <c r="H499" s="18" t="str">
        <f t="shared" si="60"/>
        <v/>
      </c>
      <c r="I499">
        <f t="shared" si="61"/>
        <v>0</v>
      </c>
      <c r="J499">
        <f t="shared" si="65"/>
        <v>0</v>
      </c>
      <c r="K499">
        <f t="shared" si="62"/>
        <v>0</v>
      </c>
      <c r="M499" t="str">
        <f t="shared" si="58"/>
        <v xml:space="preserve"> </v>
      </c>
      <c r="N499" t="str">
        <f t="shared" si="63"/>
        <v/>
      </c>
      <c r="O499" t="e">
        <f t="shared" si="64"/>
        <v>#N/A</v>
      </c>
    </row>
    <row r="500" spans="1:15" ht="30" customHeight="1" x14ac:dyDescent="0.4">
      <c r="A500" s="11"/>
      <c r="B500" s="12">
        <v>495</v>
      </c>
      <c r="C500" s="88"/>
      <c r="D500" s="93"/>
      <c r="E500" s="93"/>
      <c r="F500" s="90"/>
      <c r="G500" s="17" t="str">
        <f t="shared" si="59"/>
        <v xml:space="preserve"> </v>
      </c>
      <c r="H500" s="18" t="str">
        <f t="shared" si="60"/>
        <v/>
      </c>
      <c r="I500">
        <f t="shared" si="61"/>
        <v>0</v>
      </c>
      <c r="J500">
        <f t="shared" si="65"/>
        <v>0</v>
      </c>
      <c r="K500">
        <f t="shared" si="62"/>
        <v>0</v>
      </c>
      <c r="M500" t="str">
        <f t="shared" si="58"/>
        <v xml:space="preserve"> </v>
      </c>
      <c r="N500" t="str">
        <f t="shared" si="63"/>
        <v/>
      </c>
      <c r="O500" t="e">
        <f t="shared" si="64"/>
        <v>#N/A</v>
      </c>
    </row>
    <row r="501" spans="1:15" ht="30" customHeight="1" x14ac:dyDescent="0.4">
      <c r="A501" s="11"/>
      <c r="B501" s="12">
        <v>496</v>
      </c>
      <c r="C501" s="88"/>
      <c r="D501" s="93"/>
      <c r="E501" s="93"/>
      <c r="F501" s="90"/>
      <c r="G501" s="17" t="str">
        <f t="shared" si="59"/>
        <v xml:space="preserve"> </v>
      </c>
      <c r="H501" s="18" t="str">
        <f t="shared" si="60"/>
        <v/>
      </c>
      <c r="I501">
        <f t="shared" si="61"/>
        <v>0</v>
      </c>
      <c r="J501">
        <f t="shared" si="65"/>
        <v>0</v>
      </c>
      <c r="K501">
        <f t="shared" si="62"/>
        <v>0</v>
      </c>
      <c r="M501" t="str">
        <f t="shared" si="58"/>
        <v xml:space="preserve"> </v>
      </c>
      <c r="N501" t="str">
        <f t="shared" si="63"/>
        <v/>
      </c>
      <c r="O501" t="e">
        <f t="shared" si="64"/>
        <v>#N/A</v>
      </c>
    </row>
    <row r="502" spans="1:15" ht="30" customHeight="1" x14ac:dyDescent="0.4">
      <c r="A502" s="11"/>
      <c r="B502" s="12">
        <v>497</v>
      </c>
      <c r="C502" s="88"/>
      <c r="D502" s="93"/>
      <c r="E502" s="93"/>
      <c r="F502" s="90"/>
      <c r="G502" s="17" t="str">
        <f t="shared" si="59"/>
        <v xml:space="preserve"> </v>
      </c>
      <c r="H502" s="18" t="str">
        <f t="shared" si="60"/>
        <v/>
      </c>
      <c r="I502">
        <f t="shared" si="61"/>
        <v>0</v>
      </c>
      <c r="J502">
        <f t="shared" si="65"/>
        <v>0</v>
      </c>
      <c r="K502">
        <f t="shared" si="62"/>
        <v>0</v>
      </c>
      <c r="M502" t="str">
        <f t="shared" si="58"/>
        <v xml:space="preserve"> </v>
      </c>
      <c r="N502" t="str">
        <f t="shared" si="63"/>
        <v/>
      </c>
      <c r="O502" t="e">
        <f t="shared" si="64"/>
        <v>#N/A</v>
      </c>
    </row>
    <row r="503" spans="1:15" ht="30" customHeight="1" x14ac:dyDescent="0.4">
      <c r="A503" s="11"/>
      <c r="B503" s="12">
        <v>498</v>
      </c>
      <c r="C503" s="88"/>
      <c r="D503" s="93"/>
      <c r="E503" s="93"/>
      <c r="F503" s="90"/>
      <c r="G503" s="17" t="str">
        <f t="shared" si="59"/>
        <v xml:space="preserve"> </v>
      </c>
      <c r="H503" s="18" t="str">
        <f t="shared" si="60"/>
        <v/>
      </c>
      <c r="I503">
        <f t="shared" si="61"/>
        <v>0</v>
      </c>
      <c r="J503">
        <f t="shared" si="65"/>
        <v>0</v>
      </c>
      <c r="K503">
        <f t="shared" si="62"/>
        <v>0</v>
      </c>
      <c r="M503" t="str">
        <f t="shared" si="58"/>
        <v xml:space="preserve"> </v>
      </c>
      <c r="N503" t="str">
        <f t="shared" si="63"/>
        <v/>
      </c>
      <c r="O503" t="e">
        <f t="shared" si="64"/>
        <v>#N/A</v>
      </c>
    </row>
    <row r="504" spans="1:15" ht="30" customHeight="1" x14ac:dyDescent="0.4">
      <c r="A504" s="11"/>
      <c r="B504" s="12">
        <v>499</v>
      </c>
      <c r="C504" s="88"/>
      <c r="D504" s="93"/>
      <c r="E504" s="93"/>
      <c r="F504" s="90"/>
      <c r="G504" s="17" t="str">
        <f t="shared" si="59"/>
        <v xml:space="preserve"> </v>
      </c>
      <c r="H504" s="18" t="str">
        <f t="shared" si="60"/>
        <v/>
      </c>
      <c r="I504">
        <f t="shared" si="61"/>
        <v>0</v>
      </c>
      <c r="J504">
        <f t="shared" si="65"/>
        <v>0</v>
      </c>
      <c r="K504">
        <f t="shared" si="62"/>
        <v>0</v>
      </c>
      <c r="M504" t="str">
        <f t="shared" si="58"/>
        <v xml:space="preserve"> </v>
      </c>
      <c r="N504" t="str">
        <f t="shared" si="63"/>
        <v/>
      </c>
      <c r="O504" t="e">
        <f t="shared" si="64"/>
        <v>#N/A</v>
      </c>
    </row>
    <row r="505" spans="1:15" ht="30" customHeight="1" x14ac:dyDescent="0.4">
      <c r="A505" s="11"/>
      <c r="B505" s="12">
        <v>500</v>
      </c>
      <c r="C505" s="88"/>
      <c r="D505" s="93"/>
      <c r="E505" s="93"/>
      <c r="F505" s="90"/>
      <c r="G505" s="17" t="str">
        <f t="shared" si="59"/>
        <v xml:space="preserve"> </v>
      </c>
      <c r="H505" s="18" t="str">
        <f t="shared" si="60"/>
        <v/>
      </c>
      <c r="I505">
        <f t="shared" si="61"/>
        <v>0</v>
      </c>
      <c r="J505">
        <f t="shared" si="65"/>
        <v>0</v>
      </c>
      <c r="K505">
        <f t="shared" si="62"/>
        <v>0</v>
      </c>
      <c r="M505" t="str">
        <f t="shared" si="58"/>
        <v xml:space="preserve"> </v>
      </c>
      <c r="N505" t="str">
        <f t="shared" si="63"/>
        <v/>
      </c>
      <c r="O505" t="e">
        <f t="shared" si="64"/>
        <v>#N/A</v>
      </c>
    </row>
    <row r="506" spans="1:15" ht="30" customHeight="1" x14ac:dyDescent="0.4">
      <c r="A506" s="11"/>
      <c r="B506" s="12">
        <v>501</v>
      </c>
      <c r="C506" s="88"/>
      <c r="D506" s="93"/>
      <c r="E506" s="93"/>
      <c r="F506" s="90"/>
      <c r="G506" s="17" t="str">
        <f t="shared" si="59"/>
        <v xml:space="preserve"> </v>
      </c>
      <c r="H506" s="18" t="str">
        <f t="shared" si="60"/>
        <v/>
      </c>
      <c r="I506">
        <f t="shared" si="61"/>
        <v>0</v>
      </c>
      <c r="J506">
        <f t="shared" si="65"/>
        <v>0</v>
      </c>
      <c r="K506">
        <f t="shared" si="62"/>
        <v>0</v>
      </c>
      <c r="M506" t="str">
        <f t="shared" si="58"/>
        <v xml:space="preserve"> </v>
      </c>
      <c r="N506" t="str">
        <f t="shared" si="63"/>
        <v/>
      </c>
      <c r="O506" t="e">
        <f t="shared" si="64"/>
        <v>#N/A</v>
      </c>
    </row>
    <row r="507" spans="1:15" ht="30" customHeight="1" x14ac:dyDescent="0.4">
      <c r="A507" s="11"/>
      <c r="B507" s="12">
        <v>502</v>
      </c>
      <c r="C507" s="88"/>
      <c r="D507" s="93"/>
      <c r="E507" s="93"/>
      <c r="F507" s="90"/>
      <c r="G507" s="17" t="str">
        <f t="shared" si="59"/>
        <v xml:space="preserve"> </v>
      </c>
      <c r="H507" s="18" t="str">
        <f t="shared" si="60"/>
        <v/>
      </c>
      <c r="I507">
        <f t="shared" si="61"/>
        <v>0</v>
      </c>
      <c r="J507">
        <f t="shared" si="65"/>
        <v>0</v>
      </c>
      <c r="K507">
        <f t="shared" si="62"/>
        <v>0</v>
      </c>
      <c r="M507" t="str">
        <f t="shared" si="58"/>
        <v xml:space="preserve"> </v>
      </c>
      <c r="N507" t="str">
        <f t="shared" si="63"/>
        <v/>
      </c>
      <c r="O507" t="e">
        <f t="shared" si="64"/>
        <v>#N/A</v>
      </c>
    </row>
    <row r="508" spans="1:15" ht="30" customHeight="1" x14ac:dyDescent="0.4">
      <c r="A508" s="11"/>
      <c r="B508" s="12">
        <v>503</v>
      </c>
      <c r="C508" s="88"/>
      <c r="D508" s="93"/>
      <c r="E508" s="93"/>
      <c r="F508" s="90"/>
      <c r="G508" s="17" t="str">
        <f t="shared" si="59"/>
        <v xml:space="preserve"> </v>
      </c>
      <c r="H508" s="18" t="str">
        <f t="shared" si="60"/>
        <v/>
      </c>
      <c r="I508">
        <f t="shared" si="61"/>
        <v>0</v>
      </c>
      <c r="J508">
        <f t="shared" si="65"/>
        <v>0</v>
      </c>
      <c r="K508">
        <f t="shared" si="62"/>
        <v>0</v>
      </c>
      <c r="M508" t="str">
        <f t="shared" si="58"/>
        <v xml:space="preserve"> </v>
      </c>
      <c r="N508" t="str">
        <f t="shared" si="63"/>
        <v/>
      </c>
      <c r="O508" t="e">
        <f t="shared" si="64"/>
        <v>#N/A</v>
      </c>
    </row>
    <row r="509" spans="1:15" ht="30" customHeight="1" x14ac:dyDescent="0.4">
      <c r="A509" s="11"/>
      <c r="B509" s="12">
        <v>504</v>
      </c>
      <c r="C509" s="88"/>
      <c r="D509" s="93"/>
      <c r="E509" s="93"/>
      <c r="F509" s="90"/>
      <c r="G509" s="17" t="str">
        <f t="shared" si="59"/>
        <v xml:space="preserve"> </v>
      </c>
      <c r="H509" s="18" t="str">
        <f t="shared" si="60"/>
        <v/>
      </c>
      <c r="I509">
        <f t="shared" si="61"/>
        <v>0</v>
      </c>
      <c r="J509">
        <f t="shared" si="65"/>
        <v>0</v>
      </c>
      <c r="K509">
        <f t="shared" si="62"/>
        <v>0</v>
      </c>
      <c r="M509" t="str">
        <f t="shared" si="58"/>
        <v xml:space="preserve"> </v>
      </c>
      <c r="N509" t="str">
        <f t="shared" si="63"/>
        <v/>
      </c>
      <c r="O509" t="e">
        <f t="shared" si="64"/>
        <v>#N/A</v>
      </c>
    </row>
    <row r="510" spans="1:15" ht="30" customHeight="1" x14ac:dyDescent="0.4">
      <c r="A510" s="11"/>
      <c r="B510" s="12">
        <v>505</v>
      </c>
      <c r="C510" s="88"/>
      <c r="D510" s="93"/>
      <c r="E510" s="93"/>
      <c r="F510" s="90"/>
      <c r="G510" s="17" t="str">
        <f t="shared" si="59"/>
        <v xml:space="preserve"> </v>
      </c>
      <c r="H510" s="18" t="str">
        <f t="shared" si="60"/>
        <v/>
      </c>
      <c r="I510">
        <f t="shared" si="61"/>
        <v>0</v>
      </c>
      <c r="J510">
        <f t="shared" si="65"/>
        <v>0</v>
      </c>
      <c r="K510">
        <f t="shared" si="62"/>
        <v>0</v>
      </c>
      <c r="M510" t="str">
        <f t="shared" si="58"/>
        <v xml:space="preserve"> </v>
      </c>
      <c r="N510" t="str">
        <f t="shared" si="63"/>
        <v/>
      </c>
      <c r="O510" t="e">
        <f t="shared" si="64"/>
        <v>#N/A</v>
      </c>
    </row>
    <row r="511" spans="1:15" ht="30" customHeight="1" x14ac:dyDescent="0.4">
      <c r="A511" s="11"/>
      <c r="B511" s="12">
        <v>506</v>
      </c>
      <c r="C511" s="88"/>
      <c r="D511" s="93"/>
      <c r="E511" s="93"/>
      <c r="F511" s="90"/>
      <c r="G511" s="17" t="str">
        <f t="shared" si="59"/>
        <v xml:space="preserve"> </v>
      </c>
      <c r="H511" s="18" t="str">
        <f t="shared" si="60"/>
        <v/>
      </c>
      <c r="I511">
        <f t="shared" si="61"/>
        <v>0</v>
      </c>
      <c r="J511">
        <f t="shared" si="65"/>
        <v>0</v>
      </c>
      <c r="K511">
        <f t="shared" si="62"/>
        <v>0</v>
      </c>
      <c r="M511" t="str">
        <f t="shared" si="58"/>
        <v xml:space="preserve"> </v>
      </c>
      <c r="N511" t="str">
        <f t="shared" si="63"/>
        <v/>
      </c>
      <c r="O511" t="e">
        <f t="shared" si="64"/>
        <v>#N/A</v>
      </c>
    </row>
    <row r="512" spans="1:15" ht="30" customHeight="1" x14ac:dyDescent="0.4">
      <c r="A512" s="11"/>
      <c r="B512" s="12">
        <v>507</v>
      </c>
      <c r="C512" s="88"/>
      <c r="D512" s="93"/>
      <c r="E512" s="93"/>
      <c r="F512" s="90"/>
      <c r="G512" s="17" t="str">
        <f t="shared" si="59"/>
        <v xml:space="preserve"> </v>
      </c>
      <c r="H512" s="18" t="str">
        <f t="shared" si="60"/>
        <v/>
      </c>
      <c r="I512">
        <f t="shared" si="61"/>
        <v>0</v>
      </c>
      <c r="J512">
        <f t="shared" si="65"/>
        <v>0</v>
      </c>
      <c r="K512">
        <f t="shared" si="62"/>
        <v>0</v>
      </c>
      <c r="M512" t="str">
        <f t="shared" si="58"/>
        <v xml:space="preserve"> </v>
      </c>
      <c r="N512" t="str">
        <f t="shared" si="63"/>
        <v/>
      </c>
      <c r="O512" t="e">
        <f t="shared" si="64"/>
        <v>#N/A</v>
      </c>
    </row>
    <row r="513" spans="1:15" ht="30" customHeight="1" x14ac:dyDescent="0.4">
      <c r="A513" s="11"/>
      <c r="B513" s="12">
        <v>508</v>
      </c>
      <c r="C513" s="88"/>
      <c r="D513" s="93"/>
      <c r="E513" s="93"/>
      <c r="F513" s="90"/>
      <c r="G513" s="17" t="str">
        <f t="shared" si="59"/>
        <v xml:space="preserve"> </v>
      </c>
      <c r="H513" s="18" t="str">
        <f t="shared" si="60"/>
        <v/>
      </c>
      <c r="I513">
        <f t="shared" si="61"/>
        <v>0</v>
      </c>
      <c r="J513">
        <f t="shared" si="65"/>
        <v>0</v>
      </c>
      <c r="K513">
        <f t="shared" si="62"/>
        <v>0</v>
      </c>
      <c r="M513" t="str">
        <f t="shared" si="58"/>
        <v xml:space="preserve"> </v>
      </c>
      <c r="N513" t="str">
        <f t="shared" si="63"/>
        <v/>
      </c>
      <c r="O513" t="e">
        <f t="shared" si="64"/>
        <v>#N/A</v>
      </c>
    </row>
    <row r="514" spans="1:15" ht="30" customHeight="1" x14ac:dyDescent="0.4">
      <c r="A514" s="11"/>
      <c r="B514" s="12">
        <v>509</v>
      </c>
      <c r="C514" s="88"/>
      <c r="D514" s="93"/>
      <c r="E514" s="93"/>
      <c r="F514" s="90"/>
      <c r="G514" s="17" t="str">
        <f t="shared" si="59"/>
        <v xml:space="preserve"> </v>
      </c>
      <c r="H514" s="18" t="str">
        <f t="shared" si="60"/>
        <v/>
      </c>
      <c r="I514">
        <f t="shared" si="61"/>
        <v>0</v>
      </c>
      <c r="J514">
        <f t="shared" si="65"/>
        <v>0</v>
      </c>
      <c r="K514">
        <f t="shared" si="62"/>
        <v>0</v>
      </c>
      <c r="M514" t="str">
        <f t="shared" si="58"/>
        <v xml:space="preserve"> </v>
      </c>
      <c r="N514" t="str">
        <f t="shared" si="63"/>
        <v/>
      </c>
      <c r="O514" t="e">
        <f t="shared" si="64"/>
        <v>#N/A</v>
      </c>
    </row>
    <row r="515" spans="1:15" ht="30" customHeight="1" x14ac:dyDescent="0.4">
      <c r="A515" s="11"/>
      <c r="B515" s="12">
        <v>510</v>
      </c>
      <c r="C515" s="88"/>
      <c r="D515" s="93"/>
      <c r="E515" s="93"/>
      <c r="F515" s="90"/>
      <c r="G515" s="17" t="str">
        <f t="shared" si="59"/>
        <v xml:space="preserve"> </v>
      </c>
      <c r="H515" s="18" t="str">
        <f t="shared" si="60"/>
        <v/>
      </c>
      <c r="I515">
        <f t="shared" si="61"/>
        <v>0</v>
      </c>
      <c r="J515">
        <f t="shared" si="65"/>
        <v>0</v>
      </c>
      <c r="K515">
        <f t="shared" si="62"/>
        <v>0</v>
      </c>
      <c r="M515" t="str">
        <f t="shared" si="58"/>
        <v xml:space="preserve"> </v>
      </c>
      <c r="N515" t="str">
        <f t="shared" si="63"/>
        <v/>
      </c>
      <c r="O515" t="e">
        <f t="shared" si="64"/>
        <v>#N/A</v>
      </c>
    </row>
    <row r="516" spans="1:15" ht="30" customHeight="1" x14ac:dyDescent="0.4">
      <c r="A516" s="11"/>
      <c r="B516" s="12">
        <v>511</v>
      </c>
      <c r="C516" s="88"/>
      <c r="D516" s="93"/>
      <c r="E516" s="93"/>
      <c r="F516" s="90"/>
      <c r="G516" s="17" t="str">
        <f t="shared" si="59"/>
        <v xml:space="preserve"> </v>
      </c>
      <c r="H516" s="18" t="str">
        <f t="shared" si="60"/>
        <v/>
      </c>
      <c r="I516">
        <f t="shared" si="61"/>
        <v>0</v>
      </c>
      <c r="J516">
        <f t="shared" si="65"/>
        <v>0</v>
      </c>
      <c r="K516">
        <f t="shared" si="62"/>
        <v>0</v>
      </c>
      <c r="M516" t="str">
        <f t="shared" si="58"/>
        <v xml:space="preserve"> </v>
      </c>
      <c r="N516" t="str">
        <f t="shared" si="63"/>
        <v/>
      </c>
      <c r="O516" t="e">
        <f t="shared" si="64"/>
        <v>#N/A</v>
      </c>
    </row>
    <row r="517" spans="1:15" ht="30" customHeight="1" x14ac:dyDescent="0.4">
      <c r="A517" s="11"/>
      <c r="B517" s="12">
        <v>512</v>
      </c>
      <c r="C517" s="88"/>
      <c r="D517" s="93"/>
      <c r="E517" s="93"/>
      <c r="F517" s="90"/>
      <c r="G517" s="17" t="str">
        <f t="shared" si="59"/>
        <v xml:space="preserve"> </v>
      </c>
      <c r="H517" s="18" t="str">
        <f t="shared" si="60"/>
        <v/>
      </c>
      <c r="I517">
        <f t="shared" si="61"/>
        <v>0</v>
      </c>
      <c r="J517">
        <f t="shared" si="65"/>
        <v>0</v>
      </c>
      <c r="K517">
        <f t="shared" si="62"/>
        <v>0</v>
      </c>
      <c r="M517" t="str">
        <f t="shared" si="58"/>
        <v xml:space="preserve"> </v>
      </c>
      <c r="N517" t="str">
        <f t="shared" si="63"/>
        <v/>
      </c>
      <c r="O517" t="e">
        <f t="shared" si="64"/>
        <v>#N/A</v>
      </c>
    </row>
    <row r="518" spans="1:15" ht="30" customHeight="1" x14ac:dyDescent="0.4">
      <c r="A518" s="11"/>
      <c r="B518" s="12">
        <v>513</v>
      </c>
      <c r="C518" s="88"/>
      <c r="D518" s="93"/>
      <c r="E518" s="93"/>
      <c r="F518" s="90"/>
      <c r="G518" s="17" t="str">
        <f t="shared" si="59"/>
        <v xml:space="preserve"> </v>
      </c>
      <c r="H518" s="18" t="str">
        <f t="shared" si="60"/>
        <v/>
      </c>
      <c r="I518">
        <f t="shared" si="61"/>
        <v>0</v>
      </c>
      <c r="J518">
        <f t="shared" si="65"/>
        <v>0</v>
      </c>
      <c r="K518">
        <f t="shared" si="62"/>
        <v>0</v>
      </c>
      <c r="M518" t="str">
        <f t="shared" ref="M518:M581" si="66">VLOOKUP(K518,P$23:Q$25,2)</f>
        <v xml:space="preserve"> </v>
      </c>
      <c r="N518" t="str">
        <f t="shared" si="63"/>
        <v/>
      </c>
      <c r="O518" t="e">
        <f t="shared" si="64"/>
        <v>#N/A</v>
      </c>
    </row>
    <row r="519" spans="1:15" ht="30" customHeight="1" x14ac:dyDescent="0.4">
      <c r="A519" s="11"/>
      <c r="B519" s="12">
        <v>514</v>
      </c>
      <c r="C519" s="88"/>
      <c r="D519" s="93"/>
      <c r="E519" s="93"/>
      <c r="F519" s="90"/>
      <c r="G519" s="17" t="str">
        <f t="shared" ref="G519:G582" si="67">M519</f>
        <v xml:space="preserve"> </v>
      </c>
      <c r="H519" s="18" t="str">
        <f t="shared" ref="H519:H582" si="68">N519</f>
        <v/>
      </c>
      <c r="I519">
        <f t="shared" ref="I519:I582" si="69">IF(F519="",0,IF(AND(F519&gt;=1,F519&lt;=$Q$4),1,0))</f>
        <v>0</v>
      </c>
      <c r="J519">
        <f t="shared" si="65"/>
        <v>0</v>
      </c>
      <c r="K519">
        <f t="shared" ref="K519:K582" si="70">SUM(I519:J519)</f>
        <v>0</v>
      </c>
      <c r="M519" t="str">
        <f t="shared" si="66"/>
        <v xml:space="preserve"> </v>
      </c>
      <c r="N519" t="str">
        <f t="shared" ref="N519:N582" si="71">IF(K519=2,O519,"")</f>
        <v/>
      </c>
      <c r="O519" t="e">
        <f t="shared" ref="O519:O582" si="72">VLOOKUP(F519,$Q$6:$U$17,$Q$2)</f>
        <v>#N/A</v>
      </c>
    </row>
    <row r="520" spans="1:15" ht="30" customHeight="1" x14ac:dyDescent="0.4">
      <c r="A520" s="11"/>
      <c r="B520" s="12">
        <v>515</v>
      </c>
      <c r="C520" s="88"/>
      <c r="D520" s="93"/>
      <c r="E520" s="93"/>
      <c r="F520" s="90"/>
      <c r="G520" s="17" t="str">
        <f t="shared" si="67"/>
        <v xml:space="preserve"> </v>
      </c>
      <c r="H520" s="18" t="str">
        <f t="shared" si="68"/>
        <v/>
      </c>
      <c r="I520">
        <f t="shared" si="69"/>
        <v>0</v>
      </c>
      <c r="J520">
        <f t="shared" si="65"/>
        <v>0</v>
      </c>
      <c r="K520">
        <f t="shared" si="70"/>
        <v>0</v>
      </c>
      <c r="M520" t="str">
        <f t="shared" si="66"/>
        <v xml:space="preserve"> </v>
      </c>
      <c r="N520" t="str">
        <f t="shared" si="71"/>
        <v/>
      </c>
      <c r="O520" t="e">
        <f t="shared" si="72"/>
        <v>#N/A</v>
      </c>
    </row>
    <row r="521" spans="1:15" ht="30" customHeight="1" x14ac:dyDescent="0.4">
      <c r="A521" s="11"/>
      <c r="B521" s="12">
        <v>516</v>
      </c>
      <c r="C521" s="88"/>
      <c r="D521" s="93"/>
      <c r="E521" s="93"/>
      <c r="F521" s="90"/>
      <c r="G521" s="17" t="str">
        <f t="shared" si="67"/>
        <v xml:space="preserve"> </v>
      </c>
      <c r="H521" s="18" t="str">
        <f t="shared" si="68"/>
        <v/>
      </c>
      <c r="I521">
        <f t="shared" si="69"/>
        <v>0</v>
      </c>
      <c r="J521">
        <f t="shared" ref="J521:J584" si="73">IF(C521="",0, IF(C521=" ",0,1))</f>
        <v>0</v>
      </c>
      <c r="K521">
        <f t="shared" si="70"/>
        <v>0</v>
      </c>
      <c r="M521" t="str">
        <f t="shared" si="66"/>
        <v xml:space="preserve"> </v>
      </c>
      <c r="N521" t="str">
        <f t="shared" si="71"/>
        <v/>
      </c>
      <c r="O521" t="e">
        <f t="shared" si="72"/>
        <v>#N/A</v>
      </c>
    </row>
    <row r="522" spans="1:15" ht="30" customHeight="1" x14ac:dyDescent="0.4">
      <c r="A522" s="11"/>
      <c r="B522" s="12">
        <v>517</v>
      </c>
      <c r="C522" s="88"/>
      <c r="D522" s="93"/>
      <c r="E522" s="93"/>
      <c r="F522" s="90"/>
      <c r="G522" s="17" t="str">
        <f t="shared" si="67"/>
        <v xml:space="preserve"> </v>
      </c>
      <c r="H522" s="18" t="str">
        <f t="shared" si="68"/>
        <v/>
      </c>
      <c r="I522">
        <f t="shared" si="69"/>
        <v>0</v>
      </c>
      <c r="J522">
        <f t="shared" si="73"/>
        <v>0</v>
      </c>
      <c r="K522">
        <f t="shared" si="70"/>
        <v>0</v>
      </c>
      <c r="M522" t="str">
        <f t="shared" si="66"/>
        <v xml:space="preserve"> </v>
      </c>
      <c r="N522" t="str">
        <f t="shared" si="71"/>
        <v/>
      </c>
      <c r="O522" t="e">
        <f t="shared" si="72"/>
        <v>#N/A</v>
      </c>
    </row>
    <row r="523" spans="1:15" ht="30" customHeight="1" x14ac:dyDescent="0.4">
      <c r="A523" s="11"/>
      <c r="B523" s="12">
        <v>518</v>
      </c>
      <c r="C523" s="88"/>
      <c r="D523" s="93"/>
      <c r="E523" s="93"/>
      <c r="F523" s="90"/>
      <c r="G523" s="17" t="str">
        <f t="shared" si="67"/>
        <v xml:space="preserve"> </v>
      </c>
      <c r="H523" s="18" t="str">
        <f t="shared" si="68"/>
        <v/>
      </c>
      <c r="I523">
        <f t="shared" si="69"/>
        <v>0</v>
      </c>
      <c r="J523">
        <f t="shared" si="73"/>
        <v>0</v>
      </c>
      <c r="K523">
        <f t="shared" si="70"/>
        <v>0</v>
      </c>
      <c r="M523" t="str">
        <f t="shared" si="66"/>
        <v xml:space="preserve"> </v>
      </c>
      <c r="N523" t="str">
        <f t="shared" si="71"/>
        <v/>
      </c>
      <c r="O523" t="e">
        <f t="shared" si="72"/>
        <v>#N/A</v>
      </c>
    </row>
    <row r="524" spans="1:15" ht="30" customHeight="1" x14ac:dyDescent="0.4">
      <c r="A524" s="11"/>
      <c r="B524" s="12">
        <v>519</v>
      </c>
      <c r="C524" s="88"/>
      <c r="D524" s="93"/>
      <c r="E524" s="93"/>
      <c r="F524" s="90"/>
      <c r="G524" s="17" t="str">
        <f t="shared" si="67"/>
        <v xml:space="preserve"> </v>
      </c>
      <c r="H524" s="18" t="str">
        <f t="shared" si="68"/>
        <v/>
      </c>
      <c r="I524">
        <f t="shared" si="69"/>
        <v>0</v>
      </c>
      <c r="J524">
        <f t="shared" si="73"/>
        <v>0</v>
      </c>
      <c r="K524">
        <f t="shared" si="70"/>
        <v>0</v>
      </c>
      <c r="M524" t="str">
        <f t="shared" si="66"/>
        <v xml:space="preserve"> </v>
      </c>
      <c r="N524" t="str">
        <f t="shared" si="71"/>
        <v/>
      </c>
      <c r="O524" t="e">
        <f t="shared" si="72"/>
        <v>#N/A</v>
      </c>
    </row>
    <row r="525" spans="1:15" ht="30" customHeight="1" x14ac:dyDescent="0.4">
      <c r="A525" s="11"/>
      <c r="B525" s="12">
        <v>520</v>
      </c>
      <c r="C525" s="88"/>
      <c r="D525" s="93"/>
      <c r="E525" s="93"/>
      <c r="F525" s="90"/>
      <c r="G525" s="17" t="str">
        <f t="shared" si="67"/>
        <v xml:space="preserve"> </v>
      </c>
      <c r="H525" s="18" t="str">
        <f t="shared" si="68"/>
        <v/>
      </c>
      <c r="I525">
        <f t="shared" si="69"/>
        <v>0</v>
      </c>
      <c r="J525">
        <f t="shared" si="73"/>
        <v>0</v>
      </c>
      <c r="K525">
        <f t="shared" si="70"/>
        <v>0</v>
      </c>
      <c r="M525" t="str">
        <f t="shared" si="66"/>
        <v xml:space="preserve"> </v>
      </c>
      <c r="N525" t="str">
        <f t="shared" si="71"/>
        <v/>
      </c>
      <c r="O525" t="e">
        <f t="shared" si="72"/>
        <v>#N/A</v>
      </c>
    </row>
    <row r="526" spans="1:15" ht="30" customHeight="1" x14ac:dyDescent="0.4">
      <c r="A526" s="11"/>
      <c r="B526" s="12">
        <v>521</v>
      </c>
      <c r="C526" s="88"/>
      <c r="D526" s="93"/>
      <c r="E526" s="93"/>
      <c r="F526" s="90"/>
      <c r="G526" s="17" t="str">
        <f t="shared" si="67"/>
        <v xml:space="preserve"> </v>
      </c>
      <c r="H526" s="18" t="str">
        <f t="shared" si="68"/>
        <v/>
      </c>
      <c r="I526">
        <f t="shared" si="69"/>
        <v>0</v>
      </c>
      <c r="J526">
        <f t="shared" si="73"/>
        <v>0</v>
      </c>
      <c r="K526">
        <f t="shared" si="70"/>
        <v>0</v>
      </c>
      <c r="M526" t="str">
        <f t="shared" si="66"/>
        <v xml:space="preserve"> </v>
      </c>
      <c r="N526" t="str">
        <f t="shared" si="71"/>
        <v/>
      </c>
      <c r="O526" t="e">
        <f t="shared" si="72"/>
        <v>#N/A</v>
      </c>
    </row>
    <row r="527" spans="1:15" ht="30" customHeight="1" x14ac:dyDescent="0.4">
      <c r="A527" s="11"/>
      <c r="B527" s="12">
        <v>522</v>
      </c>
      <c r="C527" s="88"/>
      <c r="D527" s="93"/>
      <c r="E527" s="93"/>
      <c r="F527" s="90"/>
      <c r="G527" s="17" t="str">
        <f t="shared" si="67"/>
        <v xml:space="preserve"> </v>
      </c>
      <c r="H527" s="18" t="str">
        <f t="shared" si="68"/>
        <v/>
      </c>
      <c r="I527">
        <f t="shared" si="69"/>
        <v>0</v>
      </c>
      <c r="J527">
        <f t="shared" si="73"/>
        <v>0</v>
      </c>
      <c r="K527">
        <f t="shared" si="70"/>
        <v>0</v>
      </c>
      <c r="M527" t="str">
        <f t="shared" si="66"/>
        <v xml:space="preserve"> </v>
      </c>
      <c r="N527" t="str">
        <f t="shared" si="71"/>
        <v/>
      </c>
      <c r="O527" t="e">
        <f t="shared" si="72"/>
        <v>#N/A</v>
      </c>
    </row>
    <row r="528" spans="1:15" ht="30" customHeight="1" x14ac:dyDescent="0.4">
      <c r="A528" s="11"/>
      <c r="B528" s="12">
        <v>523</v>
      </c>
      <c r="C528" s="88"/>
      <c r="D528" s="93"/>
      <c r="E528" s="93"/>
      <c r="F528" s="90"/>
      <c r="G528" s="17" t="str">
        <f t="shared" si="67"/>
        <v xml:space="preserve"> </v>
      </c>
      <c r="H528" s="18" t="str">
        <f t="shared" si="68"/>
        <v/>
      </c>
      <c r="I528">
        <f t="shared" si="69"/>
        <v>0</v>
      </c>
      <c r="J528">
        <f t="shared" si="73"/>
        <v>0</v>
      </c>
      <c r="K528">
        <f t="shared" si="70"/>
        <v>0</v>
      </c>
      <c r="M528" t="str">
        <f t="shared" si="66"/>
        <v xml:space="preserve"> </v>
      </c>
      <c r="N528" t="str">
        <f t="shared" si="71"/>
        <v/>
      </c>
      <c r="O528" t="e">
        <f t="shared" si="72"/>
        <v>#N/A</v>
      </c>
    </row>
    <row r="529" spans="1:15" ht="30" customHeight="1" x14ac:dyDescent="0.4">
      <c r="A529" s="11"/>
      <c r="B529" s="12">
        <v>524</v>
      </c>
      <c r="C529" s="88"/>
      <c r="D529" s="93"/>
      <c r="E529" s="93"/>
      <c r="F529" s="90"/>
      <c r="G529" s="17" t="str">
        <f t="shared" si="67"/>
        <v xml:space="preserve"> </v>
      </c>
      <c r="H529" s="18" t="str">
        <f t="shared" si="68"/>
        <v/>
      </c>
      <c r="I529">
        <f t="shared" si="69"/>
        <v>0</v>
      </c>
      <c r="J529">
        <f t="shared" si="73"/>
        <v>0</v>
      </c>
      <c r="K529">
        <f t="shared" si="70"/>
        <v>0</v>
      </c>
      <c r="M529" t="str">
        <f t="shared" si="66"/>
        <v xml:space="preserve"> </v>
      </c>
      <c r="N529" t="str">
        <f t="shared" si="71"/>
        <v/>
      </c>
      <c r="O529" t="e">
        <f t="shared" si="72"/>
        <v>#N/A</v>
      </c>
    </row>
    <row r="530" spans="1:15" ht="30" customHeight="1" x14ac:dyDescent="0.4">
      <c r="A530" s="11"/>
      <c r="B530" s="12">
        <v>525</v>
      </c>
      <c r="C530" s="88"/>
      <c r="D530" s="93"/>
      <c r="E530" s="93"/>
      <c r="F530" s="90"/>
      <c r="G530" s="17" t="str">
        <f t="shared" si="67"/>
        <v xml:space="preserve"> </v>
      </c>
      <c r="H530" s="18" t="str">
        <f t="shared" si="68"/>
        <v/>
      </c>
      <c r="I530">
        <f t="shared" si="69"/>
        <v>0</v>
      </c>
      <c r="J530">
        <f t="shared" si="73"/>
        <v>0</v>
      </c>
      <c r="K530">
        <f t="shared" si="70"/>
        <v>0</v>
      </c>
      <c r="M530" t="str">
        <f t="shared" si="66"/>
        <v xml:space="preserve"> </v>
      </c>
      <c r="N530" t="str">
        <f t="shared" si="71"/>
        <v/>
      </c>
      <c r="O530" t="e">
        <f t="shared" si="72"/>
        <v>#N/A</v>
      </c>
    </row>
    <row r="531" spans="1:15" ht="30" customHeight="1" x14ac:dyDescent="0.4">
      <c r="A531" s="11"/>
      <c r="B531" s="12">
        <v>526</v>
      </c>
      <c r="C531" s="88"/>
      <c r="D531" s="93"/>
      <c r="E531" s="93"/>
      <c r="F531" s="90"/>
      <c r="G531" s="17" t="str">
        <f t="shared" si="67"/>
        <v xml:space="preserve"> </v>
      </c>
      <c r="H531" s="18" t="str">
        <f t="shared" si="68"/>
        <v/>
      </c>
      <c r="I531">
        <f t="shared" si="69"/>
        <v>0</v>
      </c>
      <c r="J531">
        <f t="shared" si="73"/>
        <v>0</v>
      </c>
      <c r="K531">
        <f t="shared" si="70"/>
        <v>0</v>
      </c>
      <c r="M531" t="str">
        <f t="shared" si="66"/>
        <v xml:space="preserve"> </v>
      </c>
      <c r="N531" t="str">
        <f t="shared" si="71"/>
        <v/>
      </c>
      <c r="O531" t="e">
        <f t="shared" si="72"/>
        <v>#N/A</v>
      </c>
    </row>
    <row r="532" spans="1:15" ht="30" customHeight="1" x14ac:dyDescent="0.4">
      <c r="A532" s="11"/>
      <c r="B532" s="12">
        <v>527</v>
      </c>
      <c r="C532" s="88"/>
      <c r="D532" s="93"/>
      <c r="E532" s="93"/>
      <c r="F532" s="90"/>
      <c r="G532" s="17" t="str">
        <f t="shared" si="67"/>
        <v xml:space="preserve"> </v>
      </c>
      <c r="H532" s="18" t="str">
        <f t="shared" si="68"/>
        <v/>
      </c>
      <c r="I532">
        <f t="shared" si="69"/>
        <v>0</v>
      </c>
      <c r="J532">
        <f t="shared" si="73"/>
        <v>0</v>
      </c>
      <c r="K532">
        <f t="shared" si="70"/>
        <v>0</v>
      </c>
      <c r="M532" t="str">
        <f t="shared" si="66"/>
        <v xml:space="preserve"> </v>
      </c>
      <c r="N532" t="str">
        <f t="shared" si="71"/>
        <v/>
      </c>
      <c r="O532" t="e">
        <f t="shared" si="72"/>
        <v>#N/A</v>
      </c>
    </row>
    <row r="533" spans="1:15" ht="30" customHeight="1" x14ac:dyDescent="0.4">
      <c r="A533" s="11"/>
      <c r="B533" s="12">
        <v>528</v>
      </c>
      <c r="C533" s="88"/>
      <c r="D533" s="93"/>
      <c r="E533" s="93"/>
      <c r="F533" s="90"/>
      <c r="G533" s="17" t="str">
        <f t="shared" si="67"/>
        <v xml:space="preserve"> </v>
      </c>
      <c r="H533" s="18" t="str">
        <f t="shared" si="68"/>
        <v/>
      </c>
      <c r="I533">
        <f t="shared" si="69"/>
        <v>0</v>
      </c>
      <c r="J533">
        <f t="shared" si="73"/>
        <v>0</v>
      </c>
      <c r="K533">
        <f t="shared" si="70"/>
        <v>0</v>
      </c>
      <c r="M533" t="str">
        <f t="shared" si="66"/>
        <v xml:space="preserve"> </v>
      </c>
      <c r="N533" t="str">
        <f t="shared" si="71"/>
        <v/>
      </c>
      <c r="O533" t="e">
        <f t="shared" si="72"/>
        <v>#N/A</v>
      </c>
    </row>
    <row r="534" spans="1:15" ht="30" customHeight="1" x14ac:dyDescent="0.4">
      <c r="A534" s="11"/>
      <c r="B534" s="12">
        <v>529</v>
      </c>
      <c r="C534" s="88"/>
      <c r="D534" s="93"/>
      <c r="E534" s="93"/>
      <c r="F534" s="90"/>
      <c r="G534" s="17" t="str">
        <f t="shared" si="67"/>
        <v xml:space="preserve"> </v>
      </c>
      <c r="H534" s="18" t="str">
        <f t="shared" si="68"/>
        <v/>
      </c>
      <c r="I534">
        <f t="shared" si="69"/>
        <v>0</v>
      </c>
      <c r="J534">
        <f t="shared" si="73"/>
        <v>0</v>
      </c>
      <c r="K534">
        <f t="shared" si="70"/>
        <v>0</v>
      </c>
      <c r="M534" t="str">
        <f t="shared" si="66"/>
        <v xml:space="preserve"> </v>
      </c>
      <c r="N534" t="str">
        <f t="shared" si="71"/>
        <v/>
      </c>
      <c r="O534" t="e">
        <f t="shared" si="72"/>
        <v>#N/A</v>
      </c>
    </row>
    <row r="535" spans="1:15" ht="30" customHeight="1" x14ac:dyDescent="0.4">
      <c r="A535" s="11"/>
      <c r="B535" s="12">
        <v>530</v>
      </c>
      <c r="C535" s="88"/>
      <c r="D535" s="93"/>
      <c r="E535" s="93"/>
      <c r="F535" s="90"/>
      <c r="G535" s="17" t="str">
        <f t="shared" si="67"/>
        <v xml:space="preserve"> </v>
      </c>
      <c r="H535" s="18" t="str">
        <f t="shared" si="68"/>
        <v/>
      </c>
      <c r="I535">
        <f t="shared" si="69"/>
        <v>0</v>
      </c>
      <c r="J535">
        <f t="shared" si="73"/>
        <v>0</v>
      </c>
      <c r="K535">
        <f t="shared" si="70"/>
        <v>0</v>
      </c>
      <c r="M535" t="str">
        <f t="shared" si="66"/>
        <v xml:space="preserve"> </v>
      </c>
      <c r="N535" t="str">
        <f t="shared" si="71"/>
        <v/>
      </c>
      <c r="O535" t="e">
        <f t="shared" si="72"/>
        <v>#N/A</v>
      </c>
    </row>
    <row r="536" spans="1:15" ht="30" customHeight="1" x14ac:dyDescent="0.4">
      <c r="A536" s="11"/>
      <c r="B536" s="12">
        <v>531</v>
      </c>
      <c r="C536" s="88"/>
      <c r="D536" s="93"/>
      <c r="E536" s="93"/>
      <c r="F536" s="90"/>
      <c r="G536" s="17" t="str">
        <f t="shared" si="67"/>
        <v xml:space="preserve"> </v>
      </c>
      <c r="H536" s="18" t="str">
        <f t="shared" si="68"/>
        <v/>
      </c>
      <c r="I536">
        <f t="shared" si="69"/>
        <v>0</v>
      </c>
      <c r="J536">
        <f t="shared" si="73"/>
        <v>0</v>
      </c>
      <c r="K536">
        <f t="shared" si="70"/>
        <v>0</v>
      </c>
      <c r="M536" t="str">
        <f t="shared" si="66"/>
        <v xml:space="preserve"> </v>
      </c>
      <c r="N536" t="str">
        <f t="shared" si="71"/>
        <v/>
      </c>
      <c r="O536" t="e">
        <f t="shared" si="72"/>
        <v>#N/A</v>
      </c>
    </row>
    <row r="537" spans="1:15" ht="30" customHeight="1" x14ac:dyDescent="0.4">
      <c r="A537" s="11"/>
      <c r="B537" s="12">
        <v>532</v>
      </c>
      <c r="C537" s="88"/>
      <c r="D537" s="93"/>
      <c r="E537" s="93"/>
      <c r="F537" s="90"/>
      <c r="G537" s="17" t="str">
        <f t="shared" si="67"/>
        <v xml:space="preserve"> </v>
      </c>
      <c r="H537" s="18" t="str">
        <f t="shared" si="68"/>
        <v/>
      </c>
      <c r="I537">
        <f t="shared" si="69"/>
        <v>0</v>
      </c>
      <c r="J537">
        <f t="shared" si="73"/>
        <v>0</v>
      </c>
      <c r="K537">
        <f t="shared" si="70"/>
        <v>0</v>
      </c>
      <c r="M537" t="str">
        <f t="shared" si="66"/>
        <v xml:space="preserve"> </v>
      </c>
      <c r="N537" t="str">
        <f t="shared" si="71"/>
        <v/>
      </c>
      <c r="O537" t="e">
        <f t="shared" si="72"/>
        <v>#N/A</v>
      </c>
    </row>
    <row r="538" spans="1:15" ht="30" customHeight="1" x14ac:dyDescent="0.4">
      <c r="A538" s="11"/>
      <c r="B538" s="12">
        <v>533</v>
      </c>
      <c r="C538" s="88"/>
      <c r="D538" s="93"/>
      <c r="E538" s="93"/>
      <c r="F538" s="90"/>
      <c r="G538" s="17" t="str">
        <f t="shared" si="67"/>
        <v xml:space="preserve"> </v>
      </c>
      <c r="H538" s="18" t="str">
        <f t="shared" si="68"/>
        <v/>
      </c>
      <c r="I538">
        <f t="shared" si="69"/>
        <v>0</v>
      </c>
      <c r="J538">
        <f t="shared" si="73"/>
        <v>0</v>
      </c>
      <c r="K538">
        <f t="shared" si="70"/>
        <v>0</v>
      </c>
      <c r="M538" t="str">
        <f t="shared" si="66"/>
        <v xml:space="preserve"> </v>
      </c>
      <c r="N538" t="str">
        <f t="shared" si="71"/>
        <v/>
      </c>
      <c r="O538" t="e">
        <f t="shared" si="72"/>
        <v>#N/A</v>
      </c>
    </row>
    <row r="539" spans="1:15" ht="30" customHeight="1" x14ac:dyDescent="0.4">
      <c r="A539" s="11"/>
      <c r="B539" s="12">
        <v>534</v>
      </c>
      <c r="C539" s="88"/>
      <c r="D539" s="93"/>
      <c r="E539" s="93"/>
      <c r="F539" s="90"/>
      <c r="G539" s="17" t="str">
        <f t="shared" si="67"/>
        <v xml:space="preserve"> </v>
      </c>
      <c r="H539" s="18" t="str">
        <f t="shared" si="68"/>
        <v/>
      </c>
      <c r="I539">
        <f t="shared" si="69"/>
        <v>0</v>
      </c>
      <c r="J539">
        <f t="shared" si="73"/>
        <v>0</v>
      </c>
      <c r="K539">
        <f t="shared" si="70"/>
        <v>0</v>
      </c>
      <c r="M539" t="str">
        <f t="shared" si="66"/>
        <v xml:space="preserve"> </v>
      </c>
      <c r="N539" t="str">
        <f t="shared" si="71"/>
        <v/>
      </c>
      <c r="O539" t="e">
        <f t="shared" si="72"/>
        <v>#N/A</v>
      </c>
    </row>
    <row r="540" spans="1:15" ht="30" customHeight="1" x14ac:dyDescent="0.4">
      <c r="A540" s="11"/>
      <c r="B540" s="12">
        <v>535</v>
      </c>
      <c r="C540" s="88"/>
      <c r="D540" s="93"/>
      <c r="E540" s="93"/>
      <c r="F540" s="90"/>
      <c r="G540" s="17" t="str">
        <f t="shared" si="67"/>
        <v xml:space="preserve"> </v>
      </c>
      <c r="H540" s="18" t="str">
        <f t="shared" si="68"/>
        <v/>
      </c>
      <c r="I540">
        <f t="shared" si="69"/>
        <v>0</v>
      </c>
      <c r="J540">
        <f t="shared" si="73"/>
        <v>0</v>
      </c>
      <c r="K540">
        <f t="shared" si="70"/>
        <v>0</v>
      </c>
      <c r="M540" t="str">
        <f t="shared" si="66"/>
        <v xml:space="preserve"> </v>
      </c>
      <c r="N540" t="str">
        <f t="shared" si="71"/>
        <v/>
      </c>
      <c r="O540" t="e">
        <f t="shared" si="72"/>
        <v>#N/A</v>
      </c>
    </row>
    <row r="541" spans="1:15" ht="30" customHeight="1" x14ac:dyDescent="0.4">
      <c r="A541" s="11"/>
      <c r="B541" s="12">
        <v>536</v>
      </c>
      <c r="C541" s="88"/>
      <c r="D541" s="93"/>
      <c r="E541" s="93"/>
      <c r="F541" s="90"/>
      <c r="G541" s="17" t="str">
        <f t="shared" si="67"/>
        <v xml:space="preserve"> </v>
      </c>
      <c r="H541" s="18" t="str">
        <f t="shared" si="68"/>
        <v/>
      </c>
      <c r="I541">
        <f t="shared" si="69"/>
        <v>0</v>
      </c>
      <c r="J541">
        <f t="shared" si="73"/>
        <v>0</v>
      </c>
      <c r="K541">
        <f t="shared" si="70"/>
        <v>0</v>
      </c>
      <c r="M541" t="str">
        <f t="shared" si="66"/>
        <v xml:space="preserve"> </v>
      </c>
      <c r="N541" t="str">
        <f t="shared" si="71"/>
        <v/>
      </c>
      <c r="O541" t="e">
        <f t="shared" si="72"/>
        <v>#N/A</v>
      </c>
    </row>
    <row r="542" spans="1:15" ht="30" customHeight="1" x14ac:dyDescent="0.4">
      <c r="A542" s="11"/>
      <c r="B542" s="12">
        <v>537</v>
      </c>
      <c r="C542" s="88"/>
      <c r="D542" s="93"/>
      <c r="E542" s="93"/>
      <c r="F542" s="90"/>
      <c r="G542" s="17" t="str">
        <f t="shared" si="67"/>
        <v xml:space="preserve"> </v>
      </c>
      <c r="H542" s="18" t="str">
        <f t="shared" si="68"/>
        <v/>
      </c>
      <c r="I542">
        <f t="shared" si="69"/>
        <v>0</v>
      </c>
      <c r="J542">
        <f t="shared" si="73"/>
        <v>0</v>
      </c>
      <c r="K542">
        <f t="shared" si="70"/>
        <v>0</v>
      </c>
      <c r="M542" t="str">
        <f t="shared" si="66"/>
        <v xml:space="preserve"> </v>
      </c>
      <c r="N542" t="str">
        <f t="shared" si="71"/>
        <v/>
      </c>
      <c r="O542" t="e">
        <f t="shared" si="72"/>
        <v>#N/A</v>
      </c>
    </row>
    <row r="543" spans="1:15" ht="30" customHeight="1" x14ac:dyDescent="0.4">
      <c r="A543" s="11"/>
      <c r="B543" s="12">
        <v>538</v>
      </c>
      <c r="C543" s="88"/>
      <c r="D543" s="93"/>
      <c r="E543" s="93"/>
      <c r="F543" s="90"/>
      <c r="G543" s="17" t="str">
        <f t="shared" si="67"/>
        <v xml:space="preserve"> </v>
      </c>
      <c r="H543" s="18" t="str">
        <f t="shared" si="68"/>
        <v/>
      </c>
      <c r="I543">
        <f t="shared" si="69"/>
        <v>0</v>
      </c>
      <c r="J543">
        <f t="shared" si="73"/>
        <v>0</v>
      </c>
      <c r="K543">
        <f t="shared" si="70"/>
        <v>0</v>
      </c>
      <c r="M543" t="str">
        <f t="shared" si="66"/>
        <v xml:space="preserve"> </v>
      </c>
      <c r="N543" t="str">
        <f t="shared" si="71"/>
        <v/>
      </c>
      <c r="O543" t="e">
        <f t="shared" si="72"/>
        <v>#N/A</v>
      </c>
    </row>
    <row r="544" spans="1:15" ht="30" customHeight="1" x14ac:dyDescent="0.4">
      <c r="A544" s="11"/>
      <c r="B544" s="12">
        <v>539</v>
      </c>
      <c r="C544" s="88"/>
      <c r="D544" s="93"/>
      <c r="E544" s="93"/>
      <c r="F544" s="90"/>
      <c r="G544" s="17" t="str">
        <f t="shared" si="67"/>
        <v xml:space="preserve"> </v>
      </c>
      <c r="H544" s="18" t="str">
        <f t="shared" si="68"/>
        <v/>
      </c>
      <c r="I544">
        <f t="shared" si="69"/>
        <v>0</v>
      </c>
      <c r="J544">
        <f t="shared" si="73"/>
        <v>0</v>
      </c>
      <c r="K544">
        <f t="shared" si="70"/>
        <v>0</v>
      </c>
      <c r="M544" t="str">
        <f t="shared" si="66"/>
        <v xml:space="preserve"> </v>
      </c>
      <c r="N544" t="str">
        <f t="shared" si="71"/>
        <v/>
      </c>
      <c r="O544" t="e">
        <f t="shared" si="72"/>
        <v>#N/A</v>
      </c>
    </row>
    <row r="545" spans="1:15" ht="30" customHeight="1" x14ac:dyDescent="0.4">
      <c r="A545" s="11"/>
      <c r="B545" s="12">
        <v>540</v>
      </c>
      <c r="C545" s="88"/>
      <c r="D545" s="93"/>
      <c r="E545" s="93"/>
      <c r="F545" s="90"/>
      <c r="G545" s="17" t="str">
        <f t="shared" si="67"/>
        <v xml:space="preserve"> </v>
      </c>
      <c r="H545" s="18" t="str">
        <f t="shared" si="68"/>
        <v/>
      </c>
      <c r="I545">
        <f t="shared" si="69"/>
        <v>0</v>
      </c>
      <c r="J545">
        <f t="shared" si="73"/>
        <v>0</v>
      </c>
      <c r="K545">
        <f t="shared" si="70"/>
        <v>0</v>
      </c>
      <c r="M545" t="str">
        <f t="shared" si="66"/>
        <v xml:space="preserve"> </v>
      </c>
      <c r="N545" t="str">
        <f t="shared" si="71"/>
        <v/>
      </c>
      <c r="O545" t="e">
        <f t="shared" si="72"/>
        <v>#N/A</v>
      </c>
    </row>
    <row r="546" spans="1:15" ht="30" customHeight="1" x14ac:dyDescent="0.4">
      <c r="A546" s="11"/>
      <c r="B546" s="12">
        <v>541</v>
      </c>
      <c r="C546" s="88"/>
      <c r="D546" s="93"/>
      <c r="E546" s="93"/>
      <c r="F546" s="90"/>
      <c r="G546" s="17" t="str">
        <f t="shared" si="67"/>
        <v xml:space="preserve"> </v>
      </c>
      <c r="H546" s="18" t="str">
        <f t="shared" si="68"/>
        <v/>
      </c>
      <c r="I546">
        <f t="shared" si="69"/>
        <v>0</v>
      </c>
      <c r="J546">
        <f t="shared" si="73"/>
        <v>0</v>
      </c>
      <c r="K546">
        <f t="shared" si="70"/>
        <v>0</v>
      </c>
      <c r="M546" t="str">
        <f t="shared" si="66"/>
        <v xml:space="preserve"> </v>
      </c>
      <c r="N546" t="str">
        <f t="shared" si="71"/>
        <v/>
      </c>
      <c r="O546" t="e">
        <f t="shared" si="72"/>
        <v>#N/A</v>
      </c>
    </row>
    <row r="547" spans="1:15" ht="30" customHeight="1" x14ac:dyDescent="0.4">
      <c r="A547" s="11"/>
      <c r="B547" s="12">
        <v>542</v>
      </c>
      <c r="C547" s="88"/>
      <c r="D547" s="93"/>
      <c r="E547" s="93"/>
      <c r="F547" s="90"/>
      <c r="G547" s="17" t="str">
        <f t="shared" si="67"/>
        <v xml:space="preserve"> </v>
      </c>
      <c r="H547" s="18" t="str">
        <f t="shared" si="68"/>
        <v/>
      </c>
      <c r="I547">
        <f t="shared" si="69"/>
        <v>0</v>
      </c>
      <c r="J547">
        <f t="shared" si="73"/>
        <v>0</v>
      </c>
      <c r="K547">
        <f t="shared" si="70"/>
        <v>0</v>
      </c>
      <c r="M547" t="str">
        <f t="shared" si="66"/>
        <v xml:space="preserve"> </v>
      </c>
      <c r="N547" t="str">
        <f t="shared" si="71"/>
        <v/>
      </c>
      <c r="O547" t="e">
        <f t="shared" si="72"/>
        <v>#N/A</v>
      </c>
    </row>
    <row r="548" spans="1:15" ht="30" customHeight="1" x14ac:dyDescent="0.4">
      <c r="A548" s="11"/>
      <c r="B548" s="12">
        <v>543</v>
      </c>
      <c r="C548" s="88"/>
      <c r="D548" s="93"/>
      <c r="E548" s="93"/>
      <c r="F548" s="90"/>
      <c r="G548" s="17" t="str">
        <f t="shared" si="67"/>
        <v xml:space="preserve"> </v>
      </c>
      <c r="H548" s="18" t="str">
        <f t="shared" si="68"/>
        <v/>
      </c>
      <c r="I548">
        <f t="shared" si="69"/>
        <v>0</v>
      </c>
      <c r="J548">
        <f t="shared" si="73"/>
        <v>0</v>
      </c>
      <c r="K548">
        <f t="shared" si="70"/>
        <v>0</v>
      </c>
      <c r="M548" t="str">
        <f t="shared" si="66"/>
        <v xml:space="preserve"> </v>
      </c>
      <c r="N548" t="str">
        <f t="shared" si="71"/>
        <v/>
      </c>
      <c r="O548" t="e">
        <f t="shared" si="72"/>
        <v>#N/A</v>
      </c>
    </row>
    <row r="549" spans="1:15" ht="30" customHeight="1" x14ac:dyDescent="0.4">
      <c r="A549" s="11"/>
      <c r="B549" s="12">
        <v>544</v>
      </c>
      <c r="C549" s="88"/>
      <c r="D549" s="93"/>
      <c r="E549" s="93"/>
      <c r="F549" s="90"/>
      <c r="G549" s="17" t="str">
        <f t="shared" si="67"/>
        <v xml:space="preserve"> </v>
      </c>
      <c r="H549" s="18" t="str">
        <f t="shared" si="68"/>
        <v/>
      </c>
      <c r="I549">
        <f t="shared" si="69"/>
        <v>0</v>
      </c>
      <c r="J549">
        <f t="shared" si="73"/>
        <v>0</v>
      </c>
      <c r="K549">
        <f t="shared" si="70"/>
        <v>0</v>
      </c>
      <c r="M549" t="str">
        <f t="shared" si="66"/>
        <v xml:space="preserve"> </v>
      </c>
      <c r="N549" t="str">
        <f t="shared" si="71"/>
        <v/>
      </c>
      <c r="O549" t="e">
        <f t="shared" si="72"/>
        <v>#N/A</v>
      </c>
    </row>
    <row r="550" spans="1:15" ht="30" customHeight="1" x14ac:dyDescent="0.4">
      <c r="A550" s="11"/>
      <c r="B550" s="12">
        <v>545</v>
      </c>
      <c r="C550" s="88"/>
      <c r="D550" s="93"/>
      <c r="E550" s="93"/>
      <c r="F550" s="90"/>
      <c r="G550" s="17" t="str">
        <f t="shared" si="67"/>
        <v xml:space="preserve"> </v>
      </c>
      <c r="H550" s="18" t="str">
        <f t="shared" si="68"/>
        <v/>
      </c>
      <c r="I550">
        <f t="shared" si="69"/>
        <v>0</v>
      </c>
      <c r="J550">
        <f t="shared" si="73"/>
        <v>0</v>
      </c>
      <c r="K550">
        <f t="shared" si="70"/>
        <v>0</v>
      </c>
      <c r="M550" t="str">
        <f t="shared" si="66"/>
        <v xml:space="preserve"> </v>
      </c>
      <c r="N550" t="str">
        <f t="shared" si="71"/>
        <v/>
      </c>
      <c r="O550" t="e">
        <f t="shared" si="72"/>
        <v>#N/A</v>
      </c>
    </row>
    <row r="551" spans="1:15" ht="30" customHeight="1" x14ac:dyDescent="0.4">
      <c r="A551" s="11"/>
      <c r="B551" s="12">
        <v>546</v>
      </c>
      <c r="C551" s="88"/>
      <c r="D551" s="93"/>
      <c r="E551" s="93"/>
      <c r="F551" s="90"/>
      <c r="G551" s="17" t="str">
        <f t="shared" si="67"/>
        <v xml:space="preserve"> </v>
      </c>
      <c r="H551" s="18" t="str">
        <f t="shared" si="68"/>
        <v/>
      </c>
      <c r="I551">
        <f t="shared" si="69"/>
        <v>0</v>
      </c>
      <c r="J551">
        <f t="shared" si="73"/>
        <v>0</v>
      </c>
      <c r="K551">
        <f t="shared" si="70"/>
        <v>0</v>
      </c>
      <c r="M551" t="str">
        <f t="shared" si="66"/>
        <v xml:space="preserve"> </v>
      </c>
      <c r="N551" t="str">
        <f t="shared" si="71"/>
        <v/>
      </c>
      <c r="O551" t="e">
        <f t="shared" si="72"/>
        <v>#N/A</v>
      </c>
    </row>
    <row r="552" spans="1:15" ht="30" customHeight="1" x14ac:dyDescent="0.4">
      <c r="A552" s="11"/>
      <c r="B552" s="12">
        <v>547</v>
      </c>
      <c r="C552" s="88"/>
      <c r="D552" s="93"/>
      <c r="E552" s="93"/>
      <c r="F552" s="90"/>
      <c r="G552" s="17" t="str">
        <f t="shared" si="67"/>
        <v xml:space="preserve"> </v>
      </c>
      <c r="H552" s="18" t="str">
        <f t="shared" si="68"/>
        <v/>
      </c>
      <c r="I552">
        <f t="shared" si="69"/>
        <v>0</v>
      </c>
      <c r="J552">
        <f t="shared" si="73"/>
        <v>0</v>
      </c>
      <c r="K552">
        <f t="shared" si="70"/>
        <v>0</v>
      </c>
      <c r="M552" t="str">
        <f t="shared" si="66"/>
        <v xml:space="preserve"> </v>
      </c>
      <c r="N552" t="str">
        <f t="shared" si="71"/>
        <v/>
      </c>
      <c r="O552" t="e">
        <f t="shared" si="72"/>
        <v>#N/A</v>
      </c>
    </row>
    <row r="553" spans="1:15" ht="30" customHeight="1" x14ac:dyDescent="0.4">
      <c r="A553" s="11"/>
      <c r="B553" s="12">
        <v>548</v>
      </c>
      <c r="C553" s="88"/>
      <c r="D553" s="93"/>
      <c r="E553" s="93"/>
      <c r="F553" s="90"/>
      <c r="G553" s="17" t="str">
        <f t="shared" si="67"/>
        <v xml:space="preserve"> </v>
      </c>
      <c r="H553" s="18" t="str">
        <f t="shared" si="68"/>
        <v/>
      </c>
      <c r="I553">
        <f t="shared" si="69"/>
        <v>0</v>
      </c>
      <c r="J553">
        <f t="shared" si="73"/>
        <v>0</v>
      </c>
      <c r="K553">
        <f t="shared" si="70"/>
        <v>0</v>
      </c>
      <c r="M553" t="str">
        <f t="shared" si="66"/>
        <v xml:space="preserve"> </v>
      </c>
      <c r="N553" t="str">
        <f t="shared" si="71"/>
        <v/>
      </c>
      <c r="O553" t="e">
        <f t="shared" si="72"/>
        <v>#N/A</v>
      </c>
    </row>
    <row r="554" spans="1:15" ht="30" customHeight="1" x14ac:dyDescent="0.4">
      <c r="A554" s="11"/>
      <c r="B554" s="12">
        <v>549</v>
      </c>
      <c r="C554" s="88"/>
      <c r="D554" s="93"/>
      <c r="E554" s="93"/>
      <c r="F554" s="90"/>
      <c r="G554" s="17" t="str">
        <f t="shared" si="67"/>
        <v xml:space="preserve"> </v>
      </c>
      <c r="H554" s="18" t="str">
        <f t="shared" si="68"/>
        <v/>
      </c>
      <c r="I554">
        <f t="shared" si="69"/>
        <v>0</v>
      </c>
      <c r="J554">
        <f t="shared" si="73"/>
        <v>0</v>
      </c>
      <c r="K554">
        <f t="shared" si="70"/>
        <v>0</v>
      </c>
      <c r="M554" t="str">
        <f t="shared" si="66"/>
        <v xml:space="preserve"> </v>
      </c>
      <c r="N554" t="str">
        <f t="shared" si="71"/>
        <v/>
      </c>
      <c r="O554" t="e">
        <f t="shared" si="72"/>
        <v>#N/A</v>
      </c>
    </row>
    <row r="555" spans="1:15" ht="30" customHeight="1" x14ac:dyDescent="0.4">
      <c r="A555" s="11"/>
      <c r="B555" s="12">
        <v>550</v>
      </c>
      <c r="C555" s="88"/>
      <c r="D555" s="93"/>
      <c r="E555" s="93"/>
      <c r="F555" s="90"/>
      <c r="G555" s="17" t="str">
        <f t="shared" si="67"/>
        <v xml:space="preserve"> </v>
      </c>
      <c r="H555" s="18" t="str">
        <f t="shared" si="68"/>
        <v/>
      </c>
      <c r="I555">
        <f t="shared" si="69"/>
        <v>0</v>
      </c>
      <c r="J555">
        <f t="shared" si="73"/>
        <v>0</v>
      </c>
      <c r="K555">
        <f t="shared" si="70"/>
        <v>0</v>
      </c>
      <c r="M555" t="str">
        <f t="shared" si="66"/>
        <v xml:space="preserve"> </v>
      </c>
      <c r="N555" t="str">
        <f t="shared" si="71"/>
        <v/>
      </c>
      <c r="O555" t="e">
        <f t="shared" si="72"/>
        <v>#N/A</v>
      </c>
    </row>
    <row r="556" spans="1:15" ht="30" customHeight="1" x14ac:dyDescent="0.4">
      <c r="A556" s="11"/>
      <c r="B556" s="12">
        <v>551</v>
      </c>
      <c r="C556" s="88"/>
      <c r="D556" s="93"/>
      <c r="E556" s="93"/>
      <c r="F556" s="90"/>
      <c r="G556" s="17" t="str">
        <f t="shared" si="67"/>
        <v xml:space="preserve"> </v>
      </c>
      <c r="H556" s="18" t="str">
        <f t="shared" si="68"/>
        <v/>
      </c>
      <c r="I556">
        <f t="shared" si="69"/>
        <v>0</v>
      </c>
      <c r="J556">
        <f t="shared" si="73"/>
        <v>0</v>
      </c>
      <c r="K556">
        <f t="shared" si="70"/>
        <v>0</v>
      </c>
      <c r="M556" t="str">
        <f t="shared" si="66"/>
        <v xml:space="preserve"> </v>
      </c>
      <c r="N556" t="str">
        <f t="shared" si="71"/>
        <v/>
      </c>
      <c r="O556" t="e">
        <f t="shared" si="72"/>
        <v>#N/A</v>
      </c>
    </row>
    <row r="557" spans="1:15" ht="30" customHeight="1" x14ac:dyDescent="0.4">
      <c r="A557" s="11"/>
      <c r="B557" s="12">
        <v>552</v>
      </c>
      <c r="C557" s="88"/>
      <c r="D557" s="93"/>
      <c r="E557" s="93"/>
      <c r="F557" s="90"/>
      <c r="G557" s="17" t="str">
        <f t="shared" si="67"/>
        <v xml:space="preserve"> </v>
      </c>
      <c r="H557" s="18" t="str">
        <f t="shared" si="68"/>
        <v/>
      </c>
      <c r="I557">
        <f t="shared" si="69"/>
        <v>0</v>
      </c>
      <c r="J557">
        <f t="shared" si="73"/>
        <v>0</v>
      </c>
      <c r="K557">
        <f t="shared" si="70"/>
        <v>0</v>
      </c>
      <c r="M557" t="str">
        <f t="shared" si="66"/>
        <v xml:space="preserve"> </v>
      </c>
      <c r="N557" t="str">
        <f t="shared" si="71"/>
        <v/>
      </c>
      <c r="O557" t="e">
        <f t="shared" si="72"/>
        <v>#N/A</v>
      </c>
    </row>
    <row r="558" spans="1:15" ht="30" customHeight="1" x14ac:dyDescent="0.4">
      <c r="A558" s="11"/>
      <c r="B558" s="12">
        <v>553</v>
      </c>
      <c r="C558" s="88"/>
      <c r="D558" s="93"/>
      <c r="E558" s="93"/>
      <c r="F558" s="90"/>
      <c r="G558" s="17" t="str">
        <f t="shared" si="67"/>
        <v xml:space="preserve"> </v>
      </c>
      <c r="H558" s="18" t="str">
        <f t="shared" si="68"/>
        <v/>
      </c>
      <c r="I558">
        <f t="shared" si="69"/>
        <v>0</v>
      </c>
      <c r="J558">
        <f t="shared" si="73"/>
        <v>0</v>
      </c>
      <c r="K558">
        <f t="shared" si="70"/>
        <v>0</v>
      </c>
      <c r="M558" t="str">
        <f t="shared" si="66"/>
        <v xml:space="preserve"> </v>
      </c>
      <c r="N558" t="str">
        <f t="shared" si="71"/>
        <v/>
      </c>
      <c r="O558" t="e">
        <f t="shared" si="72"/>
        <v>#N/A</v>
      </c>
    </row>
    <row r="559" spans="1:15" ht="30" customHeight="1" x14ac:dyDescent="0.4">
      <c r="A559" s="11"/>
      <c r="B559" s="12">
        <v>554</v>
      </c>
      <c r="C559" s="88"/>
      <c r="D559" s="93"/>
      <c r="E559" s="93"/>
      <c r="F559" s="90"/>
      <c r="G559" s="17" t="str">
        <f t="shared" si="67"/>
        <v xml:space="preserve"> </v>
      </c>
      <c r="H559" s="18" t="str">
        <f t="shared" si="68"/>
        <v/>
      </c>
      <c r="I559">
        <f t="shared" si="69"/>
        <v>0</v>
      </c>
      <c r="J559">
        <f t="shared" si="73"/>
        <v>0</v>
      </c>
      <c r="K559">
        <f t="shared" si="70"/>
        <v>0</v>
      </c>
      <c r="M559" t="str">
        <f t="shared" si="66"/>
        <v xml:space="preserve"> </v>
      </c>
      <c r="N559" t="str">
        <f t="shared" si="71"/>
        <v/>
      </c>
      <c r="O559" t="e">
        <f t="shared" si="72"/>
        <v>#N/A</v>
      </c>
    </row>
    <row r="560" spans="1:15" ht="30" customHeight="1" x14ac:dyDescent="0.4">
      <c r="A560" s="11"/>
      <c r="B560" s="12">
        <v>555</v>
      </c>
      <c r="C560" s="88"/>
      <c r="D560" s="93"/>
      <c r="E560" s="93"/>
      <c r="F560" s="90"/>
      <c r="G560" s="17" t="str">
        <f t="shared" si="67"/>
        <v xml:space="preserve"> </v>
      </c>
      <c r="H560" s="18" t="str">
        <f t="shared" si="68"/>
        <v/>
      </c>
      <c r="I560">
        <f t="shared" si="69"/>
        <v>0</v>
      </c>
      <c r="J560">
        <f t="shared" si="73"/>
        <v>0</v>
      </c>
      <c r="K560">
        <f t="shared" si="70"/>
        <v>0</v>
      </c>
      <c r="M560" t="str">
        <f t="shared" si="66"/>
        <v xml:space="preserve"> </v>
      </c>
      <c r="N560" t="str">
        <f t="shared" si="71"/>
        <v/>
      </c>
      <c r="O560" t="e">
        <f t="shared" si="72"/>
        <v>#N/A</v>
      </c>
    </row>
    <row r="561" spans="1:15" ht="30" customHeight="1" x14ac:dyDescent="0.4">
      <c r="A561" s="11"/>
      <c r="B561" s="12">
        <v>556</v>
      </c>
      <c r="C561" s="88"/>
      <c r="D561" s="93"/>
      <c r="E561" s="93"/>
      <c r="F561" s="90"/>
      <c r="G561" s="17" t="str">
        <f t="shared" si="67"/>
        <v xml:space="preserve"> </v>
      </c>
      <c r="H561" s="18" t="str">
        <f t="shared" si="68"/>
        <v/>
      </c>
      <c r="I561">
        <f t="shared" si="69"/>
        <v>0</v>
      </c>
      <c r="J561">
        <f t="shared" si="73"/>
        <v>0</v>
      </c>
      <c r="K561">
        <f t="shared" si="70"/>
        <v>0</v>
      </c>
      <c r="M561" t="str">
        <f t="shared" si="66"/>
        <v xml:space="preserve"> </v>
      </c>
      <c r="N561" t="str">
        <f t="shared" si="71"/>
        <v/>
      </c>
      <c r="O561" t="e">
        <f t="shared" si="72"/>
        <v>#N/A</v>
      </c>
    </row>
    <row r="562" spans="1:15" ht="30" customHeight="1" x14ac:dyDescent="0.4">
      <c r="A562" s="11"/>
      <c r="B562" s="12">
        <v>557</v>
      </c>
      <c r="C562" s="88"/>
      <c r="D562" s="93"/>
      <c r="E562" s="93"/>
      <c r="F562" s="90"/>
      <c r="G562" s="17" t="str">
        <f t="shared" si="67"/>
        <v xml:space="preserve"> </v>
      </c>
      <c r="H562" s="18" t="str">
        <f t="shared" si="68"/>
        <v/>
      </c>
      <c r="I562">
        <f t="shared" si="69"/>
        <v>0</v>
      </c>
      <c r="J562">
        <f t="shared" si="73"/>
        <v>0</v>
      </c>
      <c r="K562">
        <f t="shared" si="70"/>
        <v>0</v>
      </c>
      <c r="M562" t="str">
        <f t="shared" si="66"/>
        <v xml:space="preserve"> </v>
      </c>
      <c r="N562" t="str">
        <f t="shared" si="71"/>
        <v/>
      </c>
      <c r="O562" t="e">
        <f t="shared" si="72"/>
        <v>#N/A</v>
      </c>
    </row>
    <row r="563" spans="1:15" ht="30" customHeight="1" x14ac:dyDescent="0.4">
      <c r="A563" s="11"/>
      <c r="B563" s="12">
        <v>558</v>
      </c>
      <c r="C563" s="88"/>
      <c r="D563" s="93"/>
      <c r="E563" s="93"/>
      <c r="F563" s="90"/>
      <c r="G563" s="17" t="str">
        <f t="shared" si="67"/>
        <v xml:space="preserve"> </v>
      </c>
      <c r="H563" s="18" t="str">
        <f t="shared" si="68"/>
        <v/>
      </c>
      <c r="I563">
        <f t="shared" si="69"/>
        <v>0</v>
      </c>
      <c r="J563">
        <f t="shared" si="73"/>
        <v>0</v>
      </c>
      <c r="K563">
        <f t="shared" si="70"/>
        <v>0</v>
      </c>
      <c r="M563" t="str">
        <f t="shared" si="66"/>
        <v xml:space="preserve"> </v>
      </c>
      <c r="N563" t="str">
        <f t="shared" si="71"/>
        <v/>
      </c>
      <c r="O563" t="e">
        <f t="shared" si="72"/>
        <v>#N/A</v>
      </c>
    </row>
    <row r="564" spans="1:15" ht="30" customHeight="1" x14ac:dyDescent="0.4">
      <c r="A564" s="11"/>
      <c r="B564" s="12">
        <v>559</v>
      </c>
      <c r="C564" s="88"/>
      <c r="D564" s="93"/>
      <c r="E564" s="93"/>
      <c r="F564" s="90"/>
      <c r="G564" s="17" t="str">
        <f t="shared" si="67"/>
        <v xml:space="preserve"> </v>
      </c>
      <c r="H564" s="18" t="str">
        <f t="shared" si="68"/>
        <v/>
      </c>
      <c r="I564">
        <f t="shared" si="69"/>
        <v>0</v>
      </c>
      <c r="J564">
        <f t="shared" si="73"/>
        <v>0</v>
      </c>
      <c r="K564">
        <f t="shared" si="70"/>
        <v>0</v>
      </c>
      <c r="M564" t="str">
        <f t="shared" si="66"/>
        <v xml:space="preserve"> </v>
      </c>
      <c r="N564" t="str">
        <f t="shared" si="71"/>
        <v/>
      </c>
      <c r="O564" t="e">
        <f t="shared" si="72"/>
        <v>#N/A</v>
      </c>
    </row>
    <row r="565" spans="1:15" ht="30" customHeight="1" x14ac:dyDescent="0.4">
      <c r="A565" s="11"/>
      <c r="B565" s="12">
        <v>560</v>
      </c>
      <c r="C565" s="88"/>
      <c r="D565" s="93"/>
      <c r="E565" s="93"/>
      <c r="F565" s="90"/>
      <c r="G565" s="17" t="str">
        <f t="shared" si="67"/>
        <v xml:space="preserve"> </v>
      </c>
      <c r="H565" s="18" t="str">
        <f t="shared" si="68"/>
        <v/>
      </c>
      <c r="I565">
        <f t="shared" si="69"/>
        <v>0</v>
      </c>
      <c r="J565">
        <f t="shared" si="73"/>
        <v>0</v>
      </c>
      <c r="K565">
        <f t="shared" si="70"/>
        <v>0</v>
      </c>
      <c r="M565" t="str">
        <f t="shared" si="66"/>
        <v xml:space="preserve"> </v>
      </c>
      <c r="N565" t="str">
        <f t="shared" si="71"/>
        <v/>
      </c>
      <c r="O565" t="e">
        <f t="shared" si="72"/>
        <v>#N/A</v>
      </c>
    </row>
    <row r="566" spans="1:15" ht="30" customHeight="1" x14ac:dyDescent="0.4">
      <c r="A566" s="11"/>
      <c r="B566" s="12">
        <v>561</v>
      </c>
      <c r="C566" s="88"/>
      <c r="D566" s="93"/>
      <c r="E566" s="93"/>
      <c r="F566" s="90"/>
      <c r="G566" s="17" t="str">
        <f t="shared" si="67"/>
        <v xml:space="preserve"> </v>
      </c>
      <c r="H566" s="18" t="str">
        <f t="shared" si="68"/>
        <v/>
      </c>
      <c r="I566">
        <f t="shared" si="69"/>
        <v>0</v>
      </c>
      <c r="J566">
        <f t="shared" si="73"/>
        <v>0</v>
      </c>
      <c r="K566">
        <f t="shared" si="70"/>
        <v>0</v>
      </c>
      <c r="M566" t="str">
        <f t="shared" si="66"/>
        <v xml:space="preserve"> </v>
      </c>
      <c r="N566" t="str">
        <f t="shared" si="71"/>
        <v/>
      </c>
      <c r="O566" t="e">
        <f t="shared" si="72"/>
        <v>#N/A</v>
      </c>
    </row>
    <row r="567" spans="1:15" ht="30" customHeight="1" x14ac:dyDescent="0.4">
      <c r="A567" s="11"/>
      <c r="B567" s="12">
        <v>562</v>
      </c>
      <c r="C567" s="88"/>
      <c r="D567" s="93"/>
      <c r="E567" s="93"/>
      <c r="F567" s="90"/>
      <c r="G567" s="17" t="str">
        <f t="shared" si="67"/>
        <v xml:space="preserve"> </v>
      </c>
      <c r="H567" s="18" t="str">
        <f t="shared" si="68"/>
        <v/>
      </c>
      <c r="I567">
        <f t="shared" si="69"/>
        <v>0</v>
      </c>
      <c r="J567">
        <f t="shared" si="73"/>
        <v>0</v>
      </c>
      <c r="K567">
        <f t="shared" si="70"/>
        <v>0</v>
      </c>
      <c r="M567" t="str">
        <f t="shared" si="66"/>
        <v xml:space="preserve"> </v>
      </c>
      <c r="N567" t="str">
        <f t="shared" si="71"/>
        <v/>
      </c>
      <c r="O567" t="e">
        <f t="shared" si="72"/>
        <v>#N/A</v>
      </c>
    </row>
    <row r="568" spans="1:15" ht="30" customHeight="1" x14ac:dyDescent="0.4">
      <c r="A568" s="11"/>
      <c r="B568" s="12">
        <v>563</v>
      </c>
      <c r="C568" s="88"/>
      <c r="D568" s="93"/>
      <c r="E568" s="93"/>
      <c r="F568" s="90"/>
      <c r="G568" s="17" t="str">
        <f t="shared" si="67"/>
        <v xml:space="preserve"> </v>
      </c>
      <c r="H568" s="18" t="str">
        <f t="shared" si="68"/>
        <v/>
      </c>
      <c r="I568">
        <f t="shared" si="69"/>
        <v>0</v>
      </c>
      <c r="J568">
        <f t="shared" si="73"/>
        <v>0</v>
      </c>
      <c r="K568">
        <f t="shared" si="70"/>
        <v>0</v>
      </c>
      <c r="M568" t="str">
        <f t="shared" si="66"/>
        <v xml:space="preserve"> </v>
      </c>
      <c r="N568" t="str">
        <f t="shared" si="71"/>
        <v/>
      </c>
      <c r="O568" t="e">
        <f t="shared" si="72"/>
        <v>#N/A</v>
      </c>
    </row>
    <row r="569" spans="1:15" ht="30" customHeight="1" x14ac:dyDescent="0.4">
      <c r="A569" s="11"/>
      <c r="B569" s="12">
        <v>564</v>
      </c>
      <c r="C569" s="88"/>
      <c r="D569" s="93"/>
      <c r="E569" s="93"/>
      <c r="F569" s="90"/>
      <c r="G569" s="17" t="str">
        <f t="shared" si="67"/>
        <v xml:space="preserve"> </v>
      </c>
      <c r="H569" s="18" t="str">
        <f t="shared" si="68"/>
        <v/>
      </c>
      <c r="I569">
        <f t="shared" si="69"/>
        <v>0</v>
      </c>
      <c r="J569">
        <f t="shared" si="73"/>
        <v>0</v>
      </c>
      <c r="K569">
        <f t="shared" si="70"/>
        <v>0</v>
      </c>
      <c r="M569" t="str">
        <f t="shared" si="66"/>
        <v xml:space="preserve"> </v>
      </c>
      <c r="N569" t="str">
        <f t="shared" si="71"/>
        <v/>
      </c>
      <c r="O569" t="e">
        <f t="shared" si="72"/>
        <v>#N/A</v>
      </c>
    </row>
    <row r="570" spans="1:15" ht="30" customHeight="1" x14ac:dyDescent="0.4">
      <c r="A570" s="11"/>
      <c r="B570" s="12">
        <v>565</v>
      </c>
      <c r="C570" s="88"/>
      <c r="D570" s="93"/>
      <c r="E570" s="93"/>
      <c r="F570" s="90"/>
      <c r="G570" s="17" t="str">
        <f t="shared" si="67"/>
        <v xml:space="preserve"> </v>
      </c>
      <c r="H570" s="18" t="str">
        <f t="shared" si="68"/>
        <v/>
      </c>
      <c r="I570">
        <f t="shared" si="69"/>
        <v>0</v>
      </c>
      <c r="J570">
        <f t="shared" si="73"/>
        <v>0</v>
      </c>
      <c r="K570">
        <f t="shared" si="70"/>
        <v>0</v>
      </c>
      <c r="M570" t="str">
        <f t="shared" si="66"/>
        <v xml:space="preserve"> </v>
      </c>
      <c r="N570" t="str">
        <f t="shared" si="71"/>
        <v/>
      </c>
      <c r="O570" t="e">
        <f t="shared" si="72"/>
        <v>#N/A</v>
      </c>
    </row>
    <row r="571" spans="1:15" ht="30" customHeight="1" x14ac:dyDescent="0.4">
      <c r="A571" s="11"/>
      <c r="B571" s="12">
        <v>566</v>
      </c>
      <c r="C571" s="88"/>
      <c r="D571" s="93"/>
      <c r="E571" s="93"/>
      <c r="F571" s="90"/>
      <c r="G571" s="17" t="str">
        <f t="shared" si="67"/>
        <v xml:space="preserve"> </v>
      </c>
      <c r="H571" s="18" t="str">
        <f t="shared" si="68"/>
        <v/>
      </c>
      <c r="I571">
        <f t="shared" si="69"/>
        <v>0</v>
      </c>
      <c r="J571">
        <f t="shared" si="73"/>
        <v>0</v>
      </c>
      <c r="K571">
        <f t="shared" si="70"/>
        <v>0</v>
      </c>
      <c r="M571" t="str">
        <f t="shared" si="66"/>
        <v xml:space="preserve"> </v>
      </c>
      <c r="N571" t="str">
        <f t="shared" si="71"/>
        <v/>
      </c>
      <c r="O571" t="e">
        <f t="shared" si="72"/>
        <v>#N/A</v>
      </c>
    </row>
    <row r="572" spans="1:15" ht="30" customHeight="1" x14ac:dyDescent="0.4">
      <c r="A572" s="11"/>
      <c r="B572" s="12">
        <v>567</v>
      </c>
      <c r="C572" s="88"/>
      <c r="D572" s="93"/>
      <c r="E572" s="93"/>
      <c r="F572" s="90"/>
      <c r="G572" s="17" t="str">
        <f t="shared" si="67"/>
        <v xml:space="preserve"> </v>
      </c>
      <c r="H572" s="18" t="str">
        <f t="shared" si="68"/>
        <v/>
      </c>
      <c r="I572">
        <f t="shared" si="69"/>
        <v>0</v>
      </c>
      <c r="J572">
        <f t="shared" si="73"/>
        <v>0</v>
      </c>
      <c r="K572">
        <f t="shared" si="70"/>
        <v>0</v>
      </c>
      <c r="M572" t="str">
        <f t="shared" si="66"/>
        <v xml:space="preserve"> </v>
      </c>
      <c r="N572" t="str">
        <f t="shared" si="71"/>
        <v/>
      </c>
      <c r="O572" t="e">
        <f t="shared" si="72"/>
        <v>#N/A</v>
      </c>
    </row>
    <row r="573" spans="1:15" ht="30" customHeight="1" x14ac:dyDescent="0.4">
      <c r="A573" s="11"/>
      <c r="B573" s="12">
        <v>568</v>
      </c>
      <c r="C573" s="88"/>
      <c r="D573" s="93"/>
      <c r="E573" s="93"/>
      <c r="F573" s="90"/>
      <c r="G573" s="17" t="str">
        <f t="shared" si="67"/>
        <v xml:space="preserve"> </v>
      </c>
      <c r="H573" s="18" t="str">
        <f t="shared" si="68"/>
        <v/>
      </c>
      <c r="I573">
        <f t="shared" si="69"/>
        <v>0</v>
      </c>
      <c r="J573">
        <f t="shared" si="73"/>
        <v>0</v>
      </c>
      <c r="K573">
        <f t="shared" si="70"/>
        <v>0</v>
      </c>
      <c r="M573" t="str">
        <f t="shared" si="66"/>
        <v xml:space="preserve"> </v>
      </c>
      <c r="N573" t="str">
        <f t="shared" si="71"/>
        <v/>
      </c>
      <c r="O573" t="e">
        <f t="shared" si="72"/>
        <v>#N/A</v>
      </c>
    </row>
    <row r="574" spans="1:15" ht="30" customHeight="1" x14ac:dyDescent="0.4">
      <c r="A574" s="11"/>
      <c r="B574" s="12">
        <v>569</v>
      </c>
      <c r="C574" s="88"/>
      <c r="D574" s="93"/>
      <c r="E574" s="93"/>
      <c r="F574" s="90"/>
      <c r="G574" s="17" t="str">
        <f t="shared" si="67"/>
        <v xml:space="preserve"> </v>
      </c>
      <c r="H574" s="18" t="str">
        <f t="shared" si="68"/>
        <v/>
      </c>
      <c r="I574">
        <f t="shared" si="69"/>
        <v>0</v>
      </c>
      <c r="J574">
        <f t="shared" si="73"/>
        <v>0</v>
      </c>
      <c r="K574">
        <f t="shared" si="70"/>
        <v>0</v>
      </c>
      <c r="M574" t="str">
        <f t="shared" si="66"/>
        <v xml:space="preserve"> </v>
      </c>
      <c r="N574" t="str">
        <f t="shared" si="71"/>
        <v/>
      </c>
      <c r="O574" t="e">
        <f t="shared" si="72"/>
        <v>#N/A</v>
      </c>
    </row>
    <row r="575" spans="1:15" ht="30" customHeight="1" x14ac:dyDescent="0.4">
      <c r="A575" s="11"/>
      <c r="B575" s="12">
        <v>570</v>
      </c>
      <c r="C575" s="88"/>
      <c r="D575" s="93"/>
      <c r="E575" s="93"/>
      <c r="F575" s="90"/>
      <c r="G575" s="17" t="str">
        <f t="shared" si="67"/>
        <v xml:space="preserve"> </v>
      </c>
      <c r="H575" s="18" t="str">
        <f t="shared" si="68"/>
        <v/>
      </c>
      <c r="I575">
        <f t="shared" si="69"/>
        <v>0</v>
      </c>
      <c r="J575">
        <f t="shared" si="73"/>
        <v>0</v>
      </c>
      <c r="K575">
        <f t="shared" si="70"/>
        <v>0</v>
      </c>
      <c r="M575" t="str">
        <f t="shared" si="66"/>
        <v xml:space="preserve"> </v>
      </c>
      <c r="N575" t="str">
        <f t="shared" si="71"/>
        <v/>
      </c>
      <c r="O575" t="e">
        <f t="shared" si="72"/>
        <v>#N/A</v>
      </c>
    </row>
    <row r="576" spans="1:15" ht="30" customHeight="1" x14ac:dyDescent="0.4">
      <c r="A576" s="11"/>
      <c r="B576" s="12">
        <v>571</v>
      </c>
      <c r="C576" s="88"/>
      <c r="D576" s="93"/>
      <c r="E576" s="93"/>
      <c r="F576" s="90"/>
      <c r="G576" s="17" t="str">
        <f t="shared" si="67"/>
        <v xml:space="preserve"> </v>
      </c>
      <c r="H576" s="18" t="str">
        <f t="shared" si="68"/>
        <v/>
      </c>
      <c r="I576">
        <f t="shared" si="69"/>
        <v>0</v>
      </c>
      <c r="J576">
        <f t="shared" si="73"/>
        <v>0</v>
      </c>
      <c r="K576">
        <f t="shared" si="70"/>
        <v>0</v>
      </c>
      <c r="M576" t="str">
        <f t="shared" si="66"/>
        <v xml:space="preserve"> </v>
      </c>
      <c r="N576" t="str">
        <f t="shared" si="71"/>
        <v/>
      </c>
      <c r="O576" t="e">
        <f t="shared" si="72"/>
        <v>#N/A</v>
      </c>
    </row>
    <row r="577" spans="1:15" ht="30" customHeight="1" x14ac:dyDescent="0.4">
      <c r="A577" s="11"/>
      <c r="B577" s="12">
        <v>572</v>
      </c>
      <c r="C577" s="88"/>
      <c r="D577" s="93"/>
      <c r="E577" s="93"/>
      <c r="F577" s="90"/>
      <c r="G577" s="17" t="str">
        <f t="shared" si="67"/>
        <v xml:space="preserve"> </v>
      </c>
      <c r="H577" s="18" t="str">
        <f t="shared" si="68"/>
        <v/>
      </c>
      <c r="I577">
        <f t="shared" si="69"/>
        <v>0</v>
      </c>
      <c r="J577">
        <f t="shared" si="73"/>
        <v>0</v>
      </c>
      <c r="K577">
        <f t="shared" si="70"/>
        <v>0</v>
      </c>
      <c r="M577" t="str">
        <f t="shared" si="66"/>
        <v xml:space="preserve"> </v>
      </c>
      <c r="N577" t="str">
        <f t="shared" si="71"/>
        <v/>
      </c>
      <c r="O577" t="e">
        <f t="shared" si="72"/>
        <v>#N/A</v>
      </c>
    </row>
    <row r="578" spans="1:15" ht="30" customHeight="1" x14ac:dyDescent="0.4">
      <c r="A578" s="11"/>
      <c r="B578" s="12">
        <v>573</v>
      </c>
      <c r="C578" s="88"/>
      <c r="D578" s="93"/>
      <c r="E578" s="93"/>
      <c r="F578" s="90"/>
      <c r="G578" s="17" t="str">
        <f t="shared" si="67"/>
        <v xml:space="preserve"> </v>
      </c>
      <c r="H578" s="18" t="str">
        <f t="shared" si="68"/>
        <v/>
      </c>
      <c r="I578">
        <f t="shared" si="69"/>
        <v>0</v>
      </c>
      <c r="J578">
        <f t="shared" si="73"/>
        <v>0</v>
      </c>
      <c r="K578">
        <f t="shared" si="70"/>
        <v>0</v>
      </c>
      <c r="M578" t="str">
        <f t="shared" si="66"/>
        <v xml:space="preserve"> </v>
      </c>
      <c r="N578" t="str">
        <f t="shared" si="71"/>
        <v/>
      </c>
      <c r="O578" t="e">
        <f t="shared" si="72"/>
        <v>#N/A</v>
      </c>
    </row>
    <row r="579" spans="1:15" ht="30" customHeight="1" x14ac:dyDescent="0.4">
      <c r="A579" s="11"/>
      <c r="B579" s="12">
        <v>574</v>
      </c>
      <c r="C579" s="88"/>
      <c r="D579" s="93"/>
      <c r="E579" s="93"/>
      <c r="F579" s="90"/>
      <c r="G579" s="17" t="str">
        <f t="shared" si="67"/>
        <v xml:space="preserve"> </v>
      </c>
      <c r="H579" s="18" t="str">
        <f t="shared" si="68"/>
        <v/>
      </c>
      <c r="I579">
        <f t="shared" si="69"/>
        <v>0</v>
      </c>
      <c r="J579">
        <f t="shared" si="73"/>
        <v>0</v>
      </c>
      <c r="K579">
        <f t="shared" si="70"/>
        <v>0</v>
      </c>
      <c r="M579" t="str">
        <f t="shared" si="66"/>
        <v xml:space="preserve"> </v>
      </c>
      <c r="N579" t="str">
        <f t="shared" si="71"/>
        <v/>
      </c>
      <c r="O579" t="e">
        <f t="shared" si="72"/>
        <v>#N/A</v>
      </c>
    </row>
    <row r="580" spans="1:15" ht="30" customHeight="1" x14ac:dyDescent="0.4">
      <c r="A580" s="11"/>
      <c r="B580" s="12">
        <v>575</v>
      </c>
      <c r="C580" s="88"/>
      <c r="D580" s="93"/>
      <c r="E580" s="93"/>
      <c r="F580" s="90"/>
      <c r="G580" s="17" t="str">
        <f t="shared" si="67"/>
        <v xml:space="preserve"> </v>
      </c>
      <c r="H580" s="18" t="str">
        <f t="shared" si="68"/>
        <v/>
      </c>
      <c r="I580">
        <f t="shared" si="69"/>
        <v>0</v>
      </c>
      <c r="J580">
        <f t="shared" si="73"/>
        <v>0</v>
      </c>
      <c r="K580">
        <f t="shared" si="70"/>
        <v>0</v>
      </c>
      <c r="M580" t="str">
        <f t="shared" si="66"/>
        <v xml:space="preserve"> </v>
      </c>
      <c r="N580" t="str">
        <f t="shared" si="71"/>
        <v/>
      </c>
      <c r="O580" t="e">
        <f t="shared" si="72"/>
        <v>#N/A</v>
      </c>
    </row>
    <row r="581" spans="1:15" ht="30" customHeight="1" x14ac:dyDescent="0.4">
      <c r="A581" s="11"/>
      <c r="B581" s="12">
        <v>576</v>
      </c>
      <c r="C581" s="88"/>
      <c r="D581" s="93"/>
      <c r="E581" s="93"/>
      <c r="F581" s="90"/>
      <c r="G581" s="17" t="str">
        <f t="shared" si="67"/>
        <v xml:space="preserve"> </v>
      </c>
      <c r="H581" s="18" t="str">
        <f t="shared" si="68"/>
        <v/>
      </c>
      <c r="I581">
        <f t="shared" si="69"/>
        <v>0</v>
      </c>
      <c r="J581">
        <f t="shared" si="73"/>
        <v>0</v>
      </c>
      <c r="K581">
        <f t="shared" si="70"/>
        <v>0</v>
      </c>
      <c r="M581" t="str">
        <f t="shared" si="66"/>
        <v xml:space="preserve"> </v>
      </c>
      <c r="N581" t="str">
        <f t="shared" si="71"/>
        <v/>
      </c>
      <c r="O581" t="e">
        <f t="shared" si="72"/>
        <v>#N/A</v>
      </c>
    </row>
    <row r="582" spans="1:15" ht="30" customHeight="1" x14ac:dyDescent="0.4">
      <c r="A582" s="11"/>
      <c r="B582" s="12">
        <v>577</v>
      </c>
      <c r="C582" s="88"/>
      <c r="D582" s="93"/>
      <c r="E582" s="93"/>
      <c r="F582" s="90"/>
      <c r="G582" s="17" t="str">
        <f t="shared" si="67"/>
        <v xml:space="preserve"> </v>
      </c>
      <c r="H582" s="18" t="str">
        <f t="shared" si="68"/>
        <v/>
      </c>
      <c r="I582">
        <f t="shared" si="69"/>
        <v>0</v>
      </c>
      <c r="J582">
        <f t="shared" si="73"/>
        <v>0</v>
      </c>
      <c r="K582">
        <f t="shared" si="70"/>
        <v>0</v>
      </c>
      <c r="M582" t="str">
        <f t="shared" ref="M582:M605" si="74">VLOOKUP(K582,P$23:Q$25,2)</f>
        <v xml:space="preserve"> </v>
      </c>
      <c r="N582" t="str">
        <f t="shared" si="71"/>
        <v/>
      </c>
      <c r="O582" t="e">
        <f t="shared" si="72"/>
        <v>#N/A</v>
      </c>
    </row>
    <row r="583" spans="1:15" ht="30" customHeight="1" x14ac:dyDescent="0.4">
      <c r="A583" s="11"/>
      <c r="B583" s="12">
        <v>578</v>
      </c>
      <c r="C583" s="88"/>
      <c r="D583" s="93"/>
      <c r="E583" s="93"/>
      <c r="F583" s="90"/>
      <c r="G583" s="17" t="str">
        <f t="shared" ref="G583:G605" si="75">M583</f>
        <v xml:space="preserve"> </v>
      </c>
      <c r="H583" s="18" t="str">
        <f t="shared" ref="H583:H605" si="76">N583</f>
        <v/>
      </c>
      <c r="I583">
        <f t="shared" ref="I583:I605" si="77">IF(F583="",0,IF(AND(F583&gt;=1,F583&lt;=$Q$4),1,0))</f>
        <v>0</v>
      </c>
      <c r="J583">
        <f t="shared" si="73"/>
        <v>0</v>
      </c>
      <c r="K583">
        <f t="shared" ref="K583:K605" si="78">SUM(I583:J583)</f>
        <v>0</v>
      </c>
      <c r="M583" t="str">
        <f t="shared" si="74"/>
        <v xml:space="preserve"> </v>
      </c>
      <c r="N583" t="str">
        <f t="shared" ref="N583:N605" si="79">IF(K583=2,O583,"")</f>
        <v/>
      </c>
      <c r="O583" t="e">
        <f t="shared" ref="O583:O605" si="80">VLOOKUP(F583,$Q$6:$U$17,$Q$2)</f>
        <v>#N/A</v>
      </c>
    </row>
    <row r="584" spans="1:15" ht="30" customHeight="1" x14ac:dyDescent="0.4">
      <c r="A584" s="11"/>
      <c r="B584" s="12">
        <v>579</v>
      </c>
      <c r="C584" s="88"/>
      <c r="D584" s="93"/>
      <c r="E584" s="93"/>
      <c r="F584" s="90"/>
      <c r="G584" s="17" t="str">
        <f t="shared" si="75"/>
        <v xml:space="preserve"> </v>
      </c>
      <c r="H584" s="18" t="str">
        <f t="shared" si="76"/>
        <v/>
      </c>
      <c r="I584">
        <f t="shared" si="77"/>
        <v>0</v>
      </c>
      <c r="J584">
        <f t="shared" si="73"/>
        <v>0</v>
      </c>
      <c r="K584">
        <f t="shared" si="78"/>
        <v>0</v>
      </c>
      <c r="M584" t="str">
        <f t="shared" si="74"/>
        <v xml:space="preserve"> </v>
      </c>
      <c r="N584" t="str">
        <f t="shared" si="79"/>
        <v/>
      </c>
      <c r="O584" t="e">
        <f t="shared" si="80"/>
        <v>#N/A</v>
      </c>
    </row>
    <row r="585" spans="1:15" ht="30" customHeight="1" x14ac:dyDescent="0.4">
      <c r="A585" s="11"/>
      <c r="B585" s="12">
        <v>580</v>
      </c>
      <c r="C585" s="88"/>
      <c r="D585" s="93"/>
      <c r="E585" s="93"/>
      <c r="F585" s="90"/>
      <c r="G585" s="17" t="str">
        <f t="shared" si="75"/>
        <v xml:space="preserve"> </v>
      </c>
      <c r="H585" s="18" t="str">
        <f t="shared" si="76"/>
        <v/>
      </c>
      <c r="I585">
        <f t="shared" si="77"/>
        <v>0</v>
      </c>
      <c r="J585">
        <f t="shared" ref="J585:J605" si="81">IF(C585="",0, IF(C585=" ",0,1))</f>
        <v>0</v>
      </c>
      <c r="K585">
        <f t="shared" si="78"/>
        <v>0</v>
      </c>
      <c r="M585" t="str">
        <f t="shared" si="74"/>
        <v xml:space="preserve"> </v>
      </c>
      <c r="N585" t="str">
        <f t="shared" si="79"/>
        <v/>
      </c>
      <c r="O585" t="e">
        <f t="shared" si="80"/>
        <v>#N/A</v>
      </c>
    </row>
    <row r="586" spans="1:15" ht="30" customHeight="1" x14ac:dyDescent="0.4">
      <c r="A586" s="11"/>
      <c r="B586" s="12">
        <v>581</v>
      </c>
      <c r="C586" s="88"/>
      <c r="D586" s="93"/>
      <c r="E586" s="93"/>
      <c r="F586" s="90"/>
      <c r="G586" s="17" t="str">
        <f t="shared" si="75"/>
        <v xml:space="preserve"> </v>
      </c>
      <c r="H586" s="18" t="str">
        <f t="shared" si="76"/>
        <v/>
      </c>
      <c r="I586">
        <f t="shared" si="77"/>
        <v>0</v>
      </c>
      <c r="J586">
        <f t="shared" si="81"/>
        <v>0</v>
      </c>
      <c r="K586">
        <f t="shared" si="78"/>
        <v>0</v>
      </c>
      <c r="M586" t="str">
        <f t="shared" si="74"/>
        <v xml:space="preserve"> </v>
      </c>
      <c r="N586" t="str">
        <f t="shared" si="79"/>
        <v/>
      </c>
      <c r="O586" t="e">
        <f t="shared" si="80"/>
        <v>#N/A</v>
      </c>
    </row>
    <row r="587" spans="1:15" ht="30" customHeight="1" x14ac:dyDescent="0.4">
      <c r="A587" s="11"/>
      <c r="B587" s="12">
        <v>582</v>
      </c>
      <c r="C587" s="88"/>
      <c r="D587" s="93"/>
      <c r="E587" s="93"/>
      <c r="F587" s="90"/>
      <c r="G587" s="17" t="str">
        <f t="shared" si="75"/>
        <v xml:space="preserve"> </v>
      </c>
      <c r="H587" s="18" t="str">
        <f t="shared" si="76"/>
        <v/>
      </c>
      <c r="I587">
        <f t="shared" si="77"/>
        <v>0</v>
      </c>
      <c r="J587">
        <f t="shared" si="81"/>
        <v>0</v>
      </c>
      <c r="K587">
        <f t="shared" si="78"/>
        <v>0</v>
      </c>
      <c r="M587" t="str">
        <f t="shared" si="74"/>
        <v xml:space="preserve"> </v>
      </c>
      <c r="N587" t="str">
        <f t="shared" si="79"/>
        <v/>
      </c>
      <c r="O587" t="e">
        <f t="shared" si="80"/>
        <v>#N/A</v>
      </c>
    </row>
    <row r="588" spans="1:15" ht="30" customHeight="1" x14ac:dyDescent="0.4">
      <c r="A588" s="11"/>
      <c r="B588" s="12">
        <v>583</v>
      </c>
      <c r="C588" s="88"/>
      <c r="D588" s="93"/>
      <c r="E588" s="93"/>
      <c r="F588" s="90"/>
      <c r="G588" s="17" t="str">
        <f t="shared" si="75"/>
        <v xml:space="preserve"> </v>
      </c>
      <c r="H588" s="18" t="str">
        <f t="shared" si="76"/>
        <v/>
      </c>
      <c r="I588">
        <f t="shared" si="77"/>
        <v>0</v>
      </c>
      <c r="J588">
        <f t="shared" si="81"/>
        <v>0</v>
      </c>
      <c r="K588">
        <f t="shared" si="78"/>
        <v>0</v>
      </c>
      <c r="M588" t="str">
        <f t="shared" si="74"/>
        <v xml:space="preserve"> </v>
      </c>
      <c r="N588" t="str">
        <f t="shared" si="79"/>
        <v/>
      </c>
      <c r="O588" t="e">
        <f t="shared" si="80"/>
        <v>#N/A</v>
      </c>
    </row>
    <row r="589" spans="1:15" ht="30" customHeight="1" x14ac:dyDescent="0.4">
      <c r="A589" s="11"/>
      <c r="B589" s="12">
        <v>584</v>
      </c>
      <c r="C589" s="88"/>
      <c r="D589" s="93"/>
      <c r="E589" s="93"/>
      <c r="F589" s="90"/>
      <c r="G589" s="17" t="str">
        <f t="shared" si="75"/>
        <v xml:space="preserve"> </v>
      </c>
      <c r="H589" s="18" t="str">
        <f t="shared" si="76"/>
        <v/>
      </c>
      <c r="I589">
        <f t="shared" si="77"/>
        <v>0</v>
      </c>
      <c r="J589">
        <f t="shared" si="81"/>
        <v>0</v>
      </c>
      <c r="K589">
        <f t="shared" si="78"/>
        <v>0</v>
      </c>
      <c r="M589" t="str">
        <f t="shared" si="74"/>
        <v xml:space="preserve"> </v>
      </c>
      <c r="N589" t="str">
        <f t="shared" si="79"/>
        <v/>
      </c>
      <c r="O589" t="e">
        <f t="shared" si="80"/>
        <v>#N/A</v>
      </c>
    </row>
    <row r="590" spans="1:15" ht="30" customHeight="1" x14ac:dyDescent="0.4">
      <c r="A590" s="11"/>
      <c r="B590" s="12">
        <v>585</v>
      </c>
      <c r="C590" s="88"/>
      <c r="D590" s="93"/>
      <c r="E590" s="93"/>
      <c r="F590" s="90"/>
      <c r="G590" s="17" t="str">
        <f t="shared" si="75"/>
        <v xml:space="preserve"> </v>
      </c>
      <c r="H590" s="18" t="str">
        <f t="shared" si="76"/>
        <v/>
      </c>
      <c r="I590">
        <f t="shared" si="77"/>
        <v>0</v>
      </c>
      <c r="J590">
        <f t="shared" si="81"/>
        <v>0</v>
      </c>
      <c r="K590">
        <f t="shared" si="78"/>
        <v>0</v>
      </c>
      <c r="M590" t="str">
        <f t="shared" si="74"/>
        <v xml:space="preserve"> </v>
      </c>
      <c r="N590" t="str">
        <f t="shared" si="79"/>
        <v/>
      </c>
      <c r="O590" t="e">
        <f t="shared" si="80"/>
        <v>#N/A</v>
      </c>
    </row>
    <row r="591" spans="1:15" ht="30" customHeight="1" x14ac:dyDescent="0.4">
      <c r="A591" s="11"/>
      <c r="B591" s="12">
        <v>586</v>
      </c>
      <c r="C591" s="88"/>
      <c r="D591" s="93"/>
      <c r="E591" s="93"/>
      <c r="F591" s="90"/>
      <c r="G591" s="17" t="str">
        <f t="shared" si="75"/>
        <v xml:space="preserve"> </v>
      </c>
      <c r="H591" s="18" t="str">
        <f t="shared" si="76"/>
        <v/>
      </c>
      <c r="I591">
        <f t="shared" si="77"/>
        <v>0</v>
      </c>
      <c r="J591">
        <f t="shared" si="81"/>
        <v>0</v>
      </c>
      <c r="K591">
        <f t="shared" si="78"/>
        <v>0</v>
      </c>
      <c r="M591" t="str">
        <f t="shared" si="74"/>
        <v xml:space="preserve"> </v>
      </c>
      <c r="N591" t="str">
        <f t="shared" si="79"/>
        <v/>
      </c>
      <c r="O591" t="e">
        <f t="shared" si="80"/>
        <v>#N/A</v>
      </c>
    </row>
    <row r="592" spans="1:15" ht="30" customHeight="1" x14ac:dyDescent="0.4">
      <c r="A592" s="11"/>
      <c r="B592" s="12">
        <v>587</v>
      </c>
      <c r="C592" s="88"/>
      <c r="D592" s="93"/>
      <c r="E592" s="93"/>
      <c r="F592" s="90"/>
      <c r="G592" s="17" t="str">
        <f t="shared" si="75"/>
        <v xml:space="preserve"> </v>
      </c>
      <c r="H592" s="18" t="str">
        <f t="shared" si="76"/>
        <v/>
      </c>
      <c r="I592">
        <f t="shared" si="77"/>
        <v>0</v>
      </c>
      <c r="J592">
        <f t="shared" si="81"/>
        <v>0</v>
      </c>
      <c r="K592">
        <f t="shared" si="78"/>
        <v>0</v>
      </c>
      <c r="M592" t="str">
        <f t="shared" si="74"/>
        <v xml:space="preserve"> </v>
      </c>
      <c r="N592" t="str">
        <f t="shared" si="79"/>
        <v/>
      </c>
      <c r="O592" t="e">
        <f t="shared" si="80"/>
        <v>#N/A</v>
      </c>
    </row>
    <row r="593" spans="1:15" ht="30" customHeight="1" x14ac:dyDescent="0.4">
      <c r="A593" s="11"/>
      <c r="B593" s="12">
        <v>588</v>
      </c>
      <c r="C593" s="88"/>
      <c r="D593" s="93"/>
      <c r="E593" s="93"/>
      <c r="F593" s="90"/>
      <c r="G593" s="17" t="str">
        <f t="shared" si="75"/>
        <v xml:space="preserve"> </v>
      </c>
      <c r="H593" s="18" t="str">
        <f t="shared" si="76"/>
        <v/>
      </c>
      <c r="I593">
        <f t="shared" si="77"/>
        <v>0</v>
      </c>
      <c r="J593">
        <f t="shared" si="81"/>
        <v>0</v>
      </c>
      <c r="K593">
        <f t="shared" si="78"/>
        <v>0</v>
      </c>
      <c r="M593" t="str">
        <f t="shared" si="74"/>
        <v xml:space="preserve"> </v>
      </c>
      <c r="N593" t="str">
        <f t="shared" si="79"/>
        <v/>
      </c>
      <c r="O593" t="e">
        <f t="shared" si="80"/>
        <v>#N/A</v>
      </c>
    </row>
    <row r="594" spans="1:15" ht="30" customHeight="1" x14ac:dyDescent="0.4">
      <c r="A594" s="11"/>
      <c r="B594" s="12">
        <v>589</v>
      </c>
      <c r="C594" s="88"/>
      <c r="D594" s="93"/>
      <c r="E594" s="93"/>
      <c r="F594" s="90"/>
      <c r="G594" s="17" t="str">
        <f t="shared" si="75"/>
        <v xml:space="preserve"> </v>
      </c>
      <c r="H594" s="18" t="str">
        <f t="shared" si="76"/>
        <v/>
      </c>
      <c r="I594">
        <f t="shared" si="77"/>
        <v>0</v>
      </c>
      <c r="J594">
        <f t="shared" si="81"/>
        <v>0</v>
      </c>
      <c r="K594">
        <f t="shared" si="78"/>
        <v>0</v>
      </c>
      <c r="M594" t="str">
        <f t="shared" si="74"/>
        <v xml:space="preserve"> </v>
      </c>
      <c r="N594" t="str">
        <f t="shared" si="79"/>
        <v/>
      </c>
      <c r="O594" t="e">
        <f t="shared" si="80"/>
        <v>#N/A</v>
      </c>
    </row>
    <row r="595" spans="1:15" ht="30" customHeight="1" x14ac:dyDescent="0.4">
      <c r="A595" s="11"/>
      <c r="B595" s="12">
        <v>590</v>
      </c>
      <c r="C595" s="88"/>
      <c r="D595" s="93"/>
      <c r="E595" s="93"/>
      <c r="F595" s="90"/>
      <c r="G595" s="17" t="str">
        <f t="shared" si="75"/>
        <v xml:space="preserve"> </v>
      </c>
      <c r="H595" s="18" t="str">
        <f t="shared" si="76"/>
        <v/>
      </c>
      <c r="I595">
        <f t="shared" si="77"/>
        <v>0</v>
      </c>
      <c r="J595">
        <f t="shared" si="81"/>
        <v>0</v>
      </c>
      <c r="K595">
        <f t="shared" si="78"/>
        <v>0</v>
      </c>
      <c r="M595" t="str">
        <f t="shared" si="74"/>
        <v xml:space="preserve"> </v>
      </c>
      <c r="N595" t="str">
        <f t="shared" si="79"/>
        <v/>
      </c>
      <c r="O595" t="e">
        <f t="shared" si="80"/>
        <v>#N/A</v>
      </c>
    </row>
    <row r="596" spans="1:15" ht="30" customHeight="1" x14ac:dyDescent="0.4">
      <c r="A596" s="11"/>
      <c r="B596" s="12">
        <v>591</v>
      </c>
      <c r="C596" s="88"/>
      <c r="D596" s="93"/>
      <c r="E596" s="93"/>
      <c r="F596" s="90"/>
      <c r="G596" s="17" t="str">
        <f t="shared" si="75"/>
        <v xml:space="preserve"> </v>
      </c>
      <c r="H596" s="18" t="str">
        <f t="shared" si="76"/>
        <v/>
      </c>
      <c r="I596">
        <f t="shared" si="77"/>
        <v>0</v>
      </c>
      <c r="J596">
        <f t="shared" si="81"/>
        <v>0</v>
      </c>
      <c r="K596">
        <f t="shared" si="78"/>
        <v>0</v>
      </c>
      <c r="M596" t="str">
        <f t="shared" si="74"/>
        <v xml:space="preserve"> </v>
      </c>
      <c r="N596" t="str">
        <f t="shared" si="79"/>
        <v/>
      </c>
      <c r="O596" t="e">
        <f t="shared" si="80"/>
        <v>#N/A</v>
      </c>
    </row>
    <row r="597" spans="1:15" ht="30" customHeight="1" x14ac:dyDescent="0.4">
      <c r="A597" s="11"/>
      <c r="B597" s="12">
        <v>592</v>
      </c>
      <c r="C597" s="88"/>
      <c r="D597" s="93"/>
      <c r="E597" s="93"/>
      <c r="F597" s="90"/>
      <c r="G597" s="17" t="str">
        <f t="shared" si="75"/>
        <v xml:space="preserve"> </v>
      </c>
      <c r="H597" s="18" t="str">
        <f t="shared" si="76"/>
        <v/>
      </c>
      <c r="I597">
        <f t="shared" si="77"/>
        <v>0</v>
      </c>
      <c r="J597">
        <f t="shared" si="81"/>
        <v>0</v>
      </c>
      <c r="K597">
        <f t="shared" si="78"/>
        <v>0</v>
      </c>
      <c r="M597" t="str">
        <f t="shared" si="74"/>
        <v xml:space="preserve"> </v>
      </c>
      <c r="N597" t="str">
        <f t="shared" si="79"/>
        <v/>
      </c>
      <c r="O597" t="e">
        <f t="shared" si="80"/>
        <v>#N/A</v>
      </c>
    </row>
    <row r="598" spans="1:15" ht="30" customHeight="1" x14ac:dyDescent="0.4">
      <c r="A598" s="11"/>
      <c r="B598" s="12">
        <v>593</v>
      </c>
      <c r="C598" s="88"/>
      <c r="D598" s="93"/>
      <c r="E598" s="93"/>
      <c r="F598" s="90"/>
      <c r="G598" s="17" t="str">
        <f t="shared" si="75"/>
        <v xml:space="preserve"> </v>
      </c>
      <c r="H598" s="18" t="str">
        <f t="shared" si="76"/>
        <v/>
      </c>
      <c r="I598">
        <f t="shared" si="77"/>
        <v>0</v>
      </c>
      <c r="J598">
        <f t="shared" si="81"/>
        <v>0</v>
      </c>
      <c r="K598">
        <f t="shared" si="78"/>
        <v>0</v>
      </c>
      <c r="M598" t="str">
        <f t="shared" si="74"/>
        <v xml:space="preserve"> </v>
      </c>
      <c r="N598" t="str">
        <f t="shared" si="79"/>
        <v/>
      </c>
      <c r="O598" t="e">
        <f t="shared" si="80"/>
        <v>#N/A</v>
      </c>
    </row>
    <row r="599" spans="1:15" ht="30" customHeight="1" x14ac:dyDescent="0.4">
      <c r="A599" s="11"/>
      <c r="B599" s="12">
        <v>594</v>
      </c>
      <c r="C599" s="88"/>
      <c r="D599" s="93"/>
      <c r="E599" s="93"/>
      <c r="F599" s="90"/>
      <c r="G599" s="17" t="str">
        <f t="shared" si="75"/>
        <v xml:space="preserve"> </v>
      </c>
      <c r="H599" s="18" t="str">
        <f t="shared" si="76"/>
        <v/>
      </c>
      <c r="I599">
        <f t="shared" si="77"/>
        <v>0</v>
      </c>
      <c r="J599">
        <f t="shared" si="81"/>
        <v>0</v>
      </c>
      <c r="K599">
        <f t="shared" si="78"/>
        <v>0</v>
      </c>
      <c r="M599" t="str">
        <f t="shared" si="74"/>
        <v xml:space="preserve"> </v>
      </c>
      <c r="N599" t="str">
        <f t="shared" si="79"/>
        <v/>
      </c>
      <c r="O599" t="e">
        <f t="shared" si="80"/>
        <v>#N/A</v>
      </c>
    </row>
    <row r="600" spans="1:15" ht="30" customHeight="1" x14ac:dyDescent="0.4">
      <c r="A600" s="11"/>
      <c r="B600" s="12">
        <v>595</v>
      </c>
      <c r="C600" s="88"/>
      <c r="D600" s="93"/>
      <c r="E600" s="93"/>
      <c r="F600" s="90"/>
      <c r="G600" s="17" t="str">
        <f t="shared" si="75"/>
        <v xml:space="preserve"> </v>
      </c>
      <c r="H600" s="18" t="str">
        <f t="shared" si="76"/>
        <v/>
      </c>
      <c r="I600">
        <f t="shared" si="77"/>
        <v>0</v>
      </c>
      <c r="J600">
        <f t="shared" si="81"/>
        <v>0</v>
      </c>
      <c r="K600">
        <f t="shared" si="78"/>
        <v>0</v>
      </c>
      <c r="M600" t="str">
        <f t="shared" si="74"/>
        <v xml:space="preserve"> </v>
      </c>
      <c r="N600" t="str">
        <f t="shared" si="79"/>
        <v/>
      </c>
      <c r="O600" t="e">
        <f t="shared" si="80"/>
        <v>#N/A</v>
      </c>
    </row>
    <row r="601" spans="1:15" ht="30" customHeight="1" x14ac:dyDescent="0.4">
      <c r="A601" s="11"/>
      <c r="B601" s="12">
        <v>596</v>
      </c>
      <c r="C601" s="88"/>
      <c r="D601" s="93"/>
      <c r="E601" s="93"/>
      <c r="F601" s="90"/>
      <c r="G601" s="17" t="str">
        <f t="shared" si="75"/>
        <v xml:space="preserve"> </v>
      </c>
      <c r="H601" s="18" t="str">
        <f t="shared" si="76"/>
        <v/>
      </c>
      <c r="I601">
        <f t="shared" si="77"/>
        <v>0</v>
      </c>
      <c r="J601">
        <f t="shared" si="81"/>
        <v>0</v>
      </c>
      <c r="K601">
        <f t="shared" si="78"/>
        <v>0</v>
      </c>
      <c r="M601" t="str">
        <f t="shared" si="74"/>
        <v xml:space="preserve"> </v>
      </c>
      <c r="N601" t="str">
        <f t="shared" si="79"/>
        <v/>
      </c>
      <c r="O601" t="e">
        <f t="shared" si="80"/>
        <v>#N/A</v>
      </c>
    </row>
    <row r="602" spans="1:15" ht="30" customHeight="1" x14ac:dyDescent="0.4">
      <c r="A602" s="11"/>
      <c r="B602" s="12">
        <v>597</v>
      </c>
      <c r="C602" s="88"/>
      <c r="D602" s="93"/>
      <c r="E602" s="93"/>
      <c r="F602" s="90"/>
      <c r="G602" s="17" t="str">
        <f t="shared" si="75"/>
        <v xml:space="preserve"> </v>
      </c>
      <c r="H602" s="18" t="str">
        <f t="shared" si="76"/>
        <v/>
      </c>
      <c r="I602">
        <f t="shared" si="77"/>
        <v>0</v>
      </c>
      <c r="J602">
        <f t="shared" si="81"/>
        <v>0</v>
      </c>
      <c r="K602">
        <f t="shared" si="78"/>
        <v>0</v>
      </c>
      <c r="M602" t="str">
        <f t="shared" si="74"/>
        <v xml:space="preserve"> </v>
      </c>
      <c r="N602" t="str">
        <f t="shared" si="79"/>
        <v/>
      </c>
      <c r="O602" t="e">
        <f t="shared" si="80"/>
        <v>#N/A</v>
      </c>
    </row>
    <row r="603" spans="1:15" ht="30" customHeight="1" x14ac:dyDescent="0.4">
      <c r="A603" s="11"/>
      <c r="B603" s="12">
        <v>598</v>
      </c>
      <c r="C603" s="88"/>
      <c r="D603" s="93"/>
      <c r="E603" s="93"/>
      <c r="F603" s="90"/>
      <c r="G603" s="17" t="str">
        <f t="shared" si="75"/>
        <v xml:space="preserve"> </v>
      </c>
      <c r="H603" s="18" t="str">
        <f t="shared" si="76"/>
        <v/>
      </c>
      <c r="I603">
        <f t="shared" si="77"/>
        <v>0</v>
      </c>
      <c r="J603">
        <f t="shared" si="81"/>
        <v>0</v>
      </c>
      <c r="K603">
        <f t="shared" si="78"/>
        <v>0</v>
      </c>
      <c r="M603" t="str">
        <f t="shared" si="74"/>
        <v xml:space="preserve"> </v>
      </c>
      <c r="N603" t="str">
        <f t="shared" si="79"/>
        <v/>
      </c>
      <c r="O603" t="e">
        <f t="shared" si="80"/>
        <v>#N/A</v>
      </c>
    </row>
    <row r="604" spans="1:15" ht="30" customHeight="1" x14ac:dyDescent="0.4">
      <c r="A604" s="11"/>
      <c r="B604" s="12">
        <v>599</v>
      </c>
      <c r="C604" s="88"/>
      <c r="D604" s="93"/>
      <c r="E604" s="93"/>
      <c r="F604" s="90"/>
      <c r="G604" s="17" t="str">
        <f t="shared" si="75"/>
        <v xml:space="preserve"> </v>
      </c>
      <c r="H604" s="18" t="str">
        <f t="shared" si="76"/>
        <v/>
      </c>
      <c r="I604">
        <f t="shared" si="77"/>
        <v>0</v>
      </c>
      <c r="J604">
        <f t="shared" si="81"/>
        <v>0</v>
      </c>
      <c r="K604">
        <f t="shared" si="78"/>
        <v>0</v>
      </c>
      <c r="M604" t="str">
        <f t="shared" si="74"/>
        <v xml:space="preserve"> </v>
      </c>
      <c r="N604" t="str">
        <f t="shared" si="79"/>
        <v/>
      </c>
      <c r="O604" t="e">
        <f t="shared" si="80"/>
        <v>#N/A</v>
      </c>
    </row>
    <row r="605" spans="1:15" ht="30" customHeight="1" x14ac:dyDescent="0.4">
      <c r="A605" s="11"/>
      <c r="B605" s="12">
        <v>600</v>
      </c>
      <c r="C605" s="88"/>
      <c r="D605" s="93"/>
      <c r="E605" s="93"/>
      <c r="F605" s="90"/>
      <c r="G605" s="17" t="str">
        <f t="shared" si="75"/>
        <v xml:space="preserve"> </v>
      </c>
      <c r="H605" s="18" t="str">
        <f t="shared" si="76"/>
        <v/>
      </c>
      <c r="I605">
        <f t="shared" si="77"/>
        <v>0</v>
      </c>
      <c r="J605">
        <f t="shared" si="81"/>
        <v>0</v>
      </c>
      <c r="K605">
        <f t="shared" si="78"/>
        <v>0</v>
      </c>
      <c r="M605" t="str">
        <f t="shared" si="74"/>
        <v xml:space="preserve"> </v>
      </c>
      <c r="N605" t="str">
        <f t="shared" si="79"/>
        <v/>
      </c>
      <c r="O605" t="e">
        <f t="shared" si="80"/>
        <v>#N/A</v>
      </c>
    </row>
    <row r="606" spans="1:15" ht="24.95" customHeight="1" x14ac:dyDescent="0.25"/>
    <row r="607" spans="1:15" ht="24.95" customHeight="1" x14ac:dyDescent="0.25"/>
  </sheetData>
  <sheetProtection algorithmName="SHA-512" hashValue="8Xe8SdOAWzLLoCjpSNLA84D0RhmBWDOEPuybNb5VCT9kVhQ0xklh4FKhVdG80u5mAb6boawCpM5Yv0HLQB6jjQ==" saltValue="hcXR2z3pIXYwVb3KJwvNRw==" spinCount="100000" sheet="1" objects="1" scenarios="1" selectLockedCells="1"/>
  <mergeCells count="1">
    <mergeCell ref="G1:H1"/>
  </mergeCells>
  <dataValidations count="1">
    <dataValidation type="whole" allowBlank="1" showInputMessage="1" showErrorMessage="1" error="Invalid entry" sqref="F6:F605" xr:uid="{00000000-0002-0000-0200-000000000000}">
      <formula1>1</formula1>
      <formula2>12</formula2>
    </dataValidation>
  </dataValidations>
  <pageMargins left="0.2" right="0.2" top="0.25" bottom="0.2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607"/>
  <sheetViews>
    <sheetView topLeftCell="E1" workbookViewId="0">
      <selection activeCell="E8" sqref="E8"/>
    </sheetView>
  </sheetViews>
  <sheetFormatPr defaultColWidth="0" defaultRowHeight="15" x14ac:dyDescent="0.25"/>
  <cols>
    <col min="1" max="1" width="15.5703125" customWidth="1"/>
    <col min="2" max="2" width="15.42578125" style="2" customWidth="1"/>
    <col min="3" max="3" width="16" customWidth="1"/>
    <col min="4" max="4" width="9.140625" style="9"/>
    <col min="5" max="10" width="9.140625"/>
    <col min="11" max="11" width="9.140625" style="240"/>
    <col min="12" max="12" width="9.140625"/>
    <col min="13" max="13" width="11.5703125" customWidth="1"/>
    <col min="14" max="17" width="9.140625"/>
    <col min="18" max="19" width="11.85546875" customWidth="1"/>
    <col min="20" max="20" width="10.140625" customWidth="1"/>
    <col min="21" max="37" width="9.140625" hidden="1" customWidth="1"/>
    <col min="38" max="38" width="4.7109375" customWidth="1"/>
    <col min="39" max="39" width="9.140625" hidden="1" customWidth="1"/>
    <col min="40" max="40" width="0" hidden="1" customWidth="1"/>
  </cols>
  <sheetData>
    <row r="1" spans="1:37" ht="26.25" x14ac:dyDescent="0.4">
      <c r="A1" s="5" t="s">
        <v>2191</v>
      </c>
      <c r="B1" s="6"/>
      <c r="C1" s="7"/>
      <c r="D1" s="8"/>
      <c r="AD1" s="136"/>
    </row>
    <row r="2" spans="1:37" ht="26.25" x14ac:dyDescent="0.4">
      <c r="A2" s="3" t="s">
        <v>2192</v>
      </c>
      <c r="B2" s="6"/>
      <c r="C2" s="7"/>
      <c r="D2" s="8"/>
      <c r="AD2" s="136"/>
    </row>
    <row r="3" spans="1:37" ht="26.25" x14ac:dyDescent="0.4">
      <c r="A3" s="139" t="s">
        <v>2272</v>
      </c>
      <c r="B3" s="6"/>
      <c r="C3" s="7"/>
      <c r="D3" s="8"/>
      <c r="AD3" s="136"/>
    </row>
    <row r="4" spans="1:37" ht="27" thickBot="1" x14ac:dyDescent="0.45">
      <c r="A4" s="3" t="s">
        <v>2273</v>
      </c>
      <c r="B4" s="6"/>
      <c r="C4" s="7"/>
      <c r="D4" s="8"/>
      <c r="AD4" s="136"/>
    </row>
    <row r="5" spans="1:37" ht="27" thickBot="1" x14ac:dyDescent="0.45">
      <c r="A5" s="3" t="s">
        <v>2206</v>
      </c>
      <c r="B5" s="6"/>
      <c r="C5" s="101">
        <f>SUM(K8:K607)</f>
        <v>0</v>
      </c>
      <c r="D5" s="7"/>
      <c r="E5" s="194" t="s">
        <v>2200</v>
      </c>
      <c r="F5" s="195"/>
      <c r="G5" s="195"/>
      <c r="H5" s="195"/>
      <c r="I5" s="195"/>
      <c r="J5" s="196"/>
      <c r="P5" s="199" t="str">
        <f>IF('Main sheet'!M8=1,"",IF('Main sheet'!M8=5,"Agrilife",IF('Main sheet'!M8=10,"TAMUS")))</f>
        <v/>
      </c>
      <c r="Q5" s="199"/>
      <c r="R5" s="199"/>
      <c r="S5" s="199"/>
      <c r="T5" s="199"/>
      <c r="AD5" s="136"/>
    </row>
    <row r="6" spans="1:37" x14ac:dyDescent="0.25">
      <c r="A6" s="9"/>
      <c r="B6" s="25" t="s">
        <v>2</v>
      </c>
      <c r="C6" s="102" t="s">
        <v>1</v>
      </c>
      <c r="D6" s="102" t="s">
        <v>4</v>
      </c>
      <c r="E6" s="202">
        <v>1</v>
      </c>
      <c r="F6" s="204">
        <v>2</v>
      </c>
      <c r="G6" s="204">
        <v>3</v>
      </c>
      <c r="H6" s="204">
        <v>4</v>
      </c>
      <c r="I6" s="204">
        <v>5</v>
      </c>
      <c r="J6" s="204">
        <v>6</v>
      </c>
      <c r="K6" s="241" t="s">
        <v>2199</v>
      </c>
      <c r="L6" s="108"/>
      <c r="M6" s="206" t="s">
        <v>2193</v>
      </c>
      <c r="N6" s="206" t="s">
        <v>2201</v>
      </c>
      <c r="O6" s="208"/>
      <c r="P6" s="208"/>
      <c r="Q6" s="208" t="s">
        <v>2208</v>
      </c>
      <c r="R6" s="208" t="s">
        <v>2207</v>
      </c>
      <c r="S6" s="109"/>
      <c r="T6" s="208" t="s">
        <v>2198</v>
      </c>
      <c r="AA6" t="s">
        <v>128</v>
      </c>
      <c r="AB6" t="s">
        <v>82</v>
      </c>
      <c r="AC6" t="s">
        <v>2203</v>
      </c>
      <c r="AD6" s="136"/>
      <c r="AF6" s="200">
        <v>1</v>
      </c>
      <c r="AG6" s="209">
        <v>2</v>
      </c>
      <c r="AH6" s="209">
        <v>3</v>
      </c>
      <c r="AI6" s="209">
        <v>4</v>
      </c>
      <c r="AJ6" s="209">
        <v>5</v>
      </c>
      <c r="AK6" s="209">
        <v>6</v>
      </c>
    </row>
    <row r="7" spans="1:37" ht="15.75" thickBot="1" x14ac:dyDescent="0.3">
      <c r="A7" s="15" t="s">
        <v>5</v>
      </c>
      <c r="B7" s="26" t="s">
        <v>3</v>
      </c>
      <c r="C7" s="103" t="s">
        <v>6</v>
      </c>
      <c r="D7" s="104" t="s">
        <v>129</v>
      </c>
      <c r="E7" s="203"/>
      <c r="F7" s="205"/>
      <c r="G7" s="205"/>
      <c r="H7" s="205"/>
      <c r="I7" s="205"/>
      <c r="J7" s="205"/>
      <c r="K7" s="242"/>
      <c r="L7" s="108"/>
      <c r="M7" s="207"/>
      <c r="N7" s="207"/>
      <c r="O7" s="207"/>
      <c r="P7" s="207"/>
      <c r="Q7" s="207"/>
      <c r="R7" s="207"/>
      <c r="S7" s="110"/>
      <c r="T7" s="207"/>
      <c r="W7" t="s">
        <v>128</v>
      </c>
      <c r="X7" t="s">
        <v>82</v>
      </c>
      <c r="Y7" t="s">
        <v>2203</v>
      </c>
      <c r="Z7" t="s">
        <v>2204</v>
      </c>
      <c r="AD7" s="136"/>
      <c r="AF7" s="201"/>
      <c r="AG7" s="210"/>
      <c r="AH7" s="210"/>
      <c r="AI7" s="210"/>
      <c r="AJ7" s="210"/>
      <c r="AK7" s="210"/>
    </row>
    <row r="8" spans="1:37" ht="42" customHeight="1" x14ac:dyDescent="0.4">
      <c r="A8" s="13"/>
      <c r="B8" s="14">
        <v>1</v>
      </c>
      <c r="C8" s="113" t="str">
        <f>IF('Soil Samples'!C6="","",'Soil Samples'!C6)</f>
        <v/>
      </c>
      <c r="D8" s="114" t="str">
        <f>IF('Soil Samples'!F6="","",'Soil Samples'!F6)</f>
        <v/>
      </c>
      <c r="E8" s="111"/>
      <c r="F8" s="111"/>
      <c r="G8" s="111"/>
      <c r="H8" s="111"/>
      <c r="I8" s="111"/>
      <c r="J8" s="111"/>
      <c r="K8" s="243" t="str">
        <f>IF(D8="","no sample",IF(D8="","Not Valid",SUM(AF8:AK8)))</f>
        <v>no sample</v>
      </c>
      <c r="L8" s="107"/>
      <c r="M8" s="68">
        <v>21</v>
      </c>
      <c r="N8" s="1" t="str">
        <f>'Main sheet'!B77</f>
        <v>Organic Matter</v>
      </c>
      <c r="P8" s="246"/>
      <c r="Q8" s="106">
        <f t="shared" ref="Q8:Q14" si="0">IF(V8="","",IF(V8=0,"",IF(S8=1,U8,IF(T8&lt;R8,S8,U8*T8))))</f>
        <v>20</v>
      </c>
      <c r="R8" s="106">
        <f>Z8</f>
        <v>1</v>
      </c>
      <c r="S8" s="106">
        <f t="shared" ref="S8:S14" si="1">IF(V8=0,"",IF(V8="","",IF(T8=0,AD8,IF(V8=1,1,IF(V8&gt;=1,1,IF(V8&lt;1,AD8/T8))))))</f>
        <v>20</v>
      </c>
      <c r="T8" s="39">
        <f>COUNTIF(E8:J607,21)</f>
        <v>0</v>
      </c>
      <c r="U8" s="2">
        <f>IF('Main sheet'!$M$8=1,'Soil Add on Tests'!Y8,IF('Main sheet'!$M$8=5,'Soil Add on Tests'!W8,IF('Main sheet'!$M$8=10,'Soil Add on Tests'!X8)))</f>
        <v>20</v>
      </c>
      <c r="V8" s="2">
        <f t="shared" ref="V8:V19" si="2">IF(T8&gt;0,T8/R8,R8)</f>
        <v>1</v>
      </c>
      <c r="W8">
        <f>'Main sheet'!AK228</f>
        <v>12.5</v>
      </c>
      <c r="X8">
        <f>'Main sheet'!AL228</f>
        <v>12.5</v>
      </c>
      <c r="Y8">
        <f>'Main sheet'!AJ228</f>
        <v>20</v>
      </c>
      <c r="Z8">
        <v>1</v>
      </c>
      <c r="AA8">
        <f>R8*W8</f>
        <v>12.5</v>
      </c>
      <c r="AB8">
        <f>R8*X8</f>
        <v>12.5</v>
      </c>
      <c r="AC8">
        <f>R8*Y8</f>
        <v>20</v>
      </c>
      <c r="AD8">
        <f>IF('Main sheet'!$M$8=1,'Soil Add on Tests'!AC8,IF('Main sheet'!$M$8=5,'Soil Add on Tests'!AB8,IF('Main sheet'!$M$8=10,'Soil Add on Tests'!AA8)))</f>
        <v>20</v>
      </c>
      <c r="AF8" t="str">
        <f t="shared" ref="AF8:AK8" si="3">IF(E8="","",VLOOKUP(E8,$M$8:$Q$19,5))</f>
        <v/>
      </c>
      <c r="AG8" t="str">
        <f t="shared" si="3"/>
        <v/>
      </c>
      <c r="AH8" t="str">
        <f t="shared" si="3"/>
        <v/>
      </c>
      <c r="AI8" t="str">
        <f t="shared" si="3"/>
        <v/>
      </c>
      <c r="AJ8" t="str">
        <f t="shared" si="3"/>
        <v/>
      </c>
      <c r="AK8" t="str">
        <f t="shared" si="3"/>
        <v/>
      </c>
    </row>
    <row r="9" spans="1:37" ht="42" customHeight="1" x14ac:dyDescent="0.4">
      <c r="A9" s="11"/>
      <c r="B9" s="12">
        <v>2</v>
      </c>
      <c r="C9" s="113" t="str">
        <f>IF('Soil Samples'!C7="","",'Soil Samples'!C7)</f>
        <v/>
      </c>
      <c r="D9" s="114" t="str">
        <f>IF('Soil Samples'!F7="","",'Soil Samples'!F7)</f>
        <v/>
      </c>
      <c r="E9" s="112"/>
      <c r="F9" s="112"/>
      <c r="G9" s="112"/>
      <c r="H9" s="112"/>
      <c r="I9" s="112"/>
      <c r="J9" s="112"/>
      <c r="K9" s="243" t="str">
        <f t="shared" ref="K9:K72" si="4">IF(D9="","no sample",IF(D9="","Not Valid",SUM(AF9:AK9)))</f>
        <v>no sample</v>
      </c>
      <c r="L9" s="107"/>
      <c r="M9" s="68">
        <v>22</v>
      </c>
      <c r="N9" s="1" t="str">
        <f>'Main sheet'!B78</f>
        <v>Total Carbon (min. 20*)</v>
      </c>
      <c r="O9" s="1"/>
      <c r="P9" s="1"/>
      <c r="Q9" s="106">
        <f t="shared" si="0"/>
        <v>400</v>
      </c>
      <c r="R9" s="106">
        <v>20</v>
      </c>
      <c r="S9" s="106">
        <f t="shared" si="1"/>
        <v>400</v>
      </c>
      <c r="T9" s="39">
        <f>COUNTIF(E8:J607,22)</f>
        <v>0</v>
      </c>
      <c r="U9" s="2">
        <f>IF('Main sheet'!$M$8=1,'Soil Add on Tests'!Y9,IF('Main sheet'!$M$8=5,'Soil Add on Tests'!W9,IF('Main sheet'!$M$8=10,'Soil Add on Tests'!X9)))</f>
        <v>20</v>
      </c>
      <c r="V9" s="2">
        <f t="shared" si="2"/>
        <v>20</v>
      </c>
      <c r="W9">
        <f>'Main sheet'!AK229</f>
        <v>12.5</v>
      </c>
      <c r="X9">
        <f>'Main sheet'!AL229</f>
        <v>17.5</v>
      </c>
      <c r="Y9">
        <f>'Main sheet'!AJ229</f>
        <v>20</v>
      </c>
      <c r="Z9">
        <v>400</v>
      </c>
      <c r="AA9">
        <f t="shared" ref="AA9:AA19" si="5">R9*W9</f>
        <v>250</v>
      </c>
      <c r="AB9">
        <f t="shared" ref="AB9:AB19" si="6">R9*X9</f>
        <v>350</v>
      </c>
      <c r="AC9">
        <f t="shared" ref="AC9:AC19" si="7">R9*Y9</f>
        <v>400</v>
      </c>
      <c r="AD9">
        <f>IF('Main sheet'!$M$8=1,'Soil Add on Tests'!AC9,IF('Main sheet'!$M$8=5,'Soil Add on Tests'!AB9,IF('Main sheet'!$M$8=10,'Soil Add on Tests'!AA9)))</f>
        <v>400</v>
      </c>
      <c r="AF9" t="str">
        <f t="shared" ref="AF9:AF72" si="8">IF(E9="","",VLOOKUP(E9,$M$8:$Q$19,5))</f>
        <v/>
      </c>
      <c r="AG9" t="str">
        <f t="shared" ref="AG9:AG72" si="9">IF(F9="","",VLOOKUP(F9,$M$8:$Q$19,5))</f>
        <v/>
      </c>
      <c r="AH9" t="str">
        <f t="shared" ref="AH9:AH72" si="10">IF(G9="","",VLOOKUP(G9,$M$8:$Q$19,5))</f>
        <v/>
      </c>
      <c r="AI9" t="str">
        <f t="shared" ref="AI9:AI72" si="11">IF(H9="","",VLOOKUP(H9,$M$8:$Q$19,5))</f>
        <v/>
      </c>
      <c r="AJ9" t="str">
        <f t="shared" ref="AJ9:AJ72" si="12">IF(I9="","",VLOOKUP(I9,$M$8:$Q$19,5))</f>
        <v/>
      </c>
      <c r="AK9" t="str">
        <f t="shared" ref="AK9:AK72" si="13">IF(J9="","",VLOOKUP(J9,$M$8:$Q$19,5))</f>
        <v/>
      </c>
    </row>
    <row r="10" spans="1:37" ht="42" customHeight="1" x14ac:dyDescent="0.4">
      <c r="A10" s="11"/>
      <c r="B10" s="12">
        <v>3</v>
      </c>
      <c r="C10" s="113" t="str">
        <f>IF('Soil Samples'!C8="","",'Soil Samples'!C8)</f>
        <v/>
      </c>
      <c r="D10" s="114" t="str">
        <f>IF('Soil Samples'!F8="","",'Soil Samples'!F8)</f>
        <v/>
      </c>
      <c r="E10" s="112"/>
      <c r="F10" s="112"/>
      <c r="G10" s="112"/>
      <c r="H10" s="112"/>
      <c r="I10" s="112"/>
      <c r="J10" s="112"/>
      <c r="K10" s="243" t="str">
        <f t="shared" si="4"/>
        <v>no sample</v>
      </c>
      <c r="L10" s="107"/>
      <c r="M10" s="68">
        <v>23</v>
      </c>
      <c r="N10" s="1" t="str">
        <f>'Main sheet'!B79</f>
        <v>Ammonium-NH4</v>
      </c>
      <c r="O10" s="1"/>
      <c r="P10" s="1"/>
      <c r="Q10" s="106">
        <f t="shared" si="0"/>
        <v>8</v>
      </c>
      <c r="R10" s="106">
        <v>1</v>
      </c>
      <c r="S10" s="106">
        <f t="shared" si="1"/>
        <v>8</v>
      </c>
      <c r="T10" s="39">
        <f>COUNTIF(E8:J607,23)</f>
        <v>0</v>
      </c>
      <c r="U10" s="2">
        <f>IF('Main sheet'!$M$8=1,'Soil Add on Tests'!Y10,IF('Main sheet'!$M$8=5,'Soil Add on Tests'!W10,IF('Main sheet'!$M$8=10,'Soil Add on Tests'!X10)))</f>
        <v>8</v>
      </c>
      <c r="V10" s="2">
        <f t="shared" si="2"/>
        <v>1</v>
      </c>
      <c r="W10">
        <f>'Main sheet'!AK230</f>
        <v>5</v>
      </c>
      <c r="X10">
        <f>'Main sheet'!AL230</f>
        <v>7</v>
      </c>
      <c r="Y10">
        <f>'Main sheet'!AJ230</f>
        <v>8</v>
      </c>
      <c r="Z10">
        <v>10</v>
      </c>
      <c r="AA10">
        <f t="shared" si="5"/>
        <v>5</v>
      </c>
      <c r="AB10">
        <f t="shared" si="6"/>
        <v>7</v>
      </c>
      <c r="AC10">
        <f t="shared" si="7"/>
        <v>8</v>
      </c>
      <c r="AD10">
        <f>IF('Main sheet'!$M$8=1,'Soil Add on Tests'!AC10,IF('Main sheet'!$M$8=5,'Soil Add on Tests'!AB10,IF('Main sheet'!$M$8=10,'Soil Add on Tests'!AA10)))</f>
        <v>8</v>
      </c>
      <c r="AF10" t="str">
        <f t="shared" si="8"/>
        <v/>
      </c>
      <c r="AG10" t="str">
        <f t="shared" si="9"/>
        <v/>
      </c>
      <c r="AH10" t="str">
        <f t="shared" si="10"/>
        <v/>
      </c>
      <c r="AI10" t="str">
        <f t="shared" si="11"/>
        <v/>
      </c>
      <c r="AJ10" t="str">
        <f t="shared" si="12"/>
        <v/>
      </c>
      <c r="AK10" t="str">
        <f t="shared" si="13"/>
        <v/>
      </c>
    </row>
    <row r="11" spans="1:37" ht="42" customHeight="1" x14ac:dyDescent="0.4">
      <c r="A11" s="11"/>
      <c r="B11" s="12">
        <v>4</v>
      </c>
      <c r="C11" s="113" t="str">
        <f>IF('Soil Samples'!C9="","",'Soil Samples'!C9)</f>
        <v/>
      </c>
      <c r="D11" s="114" t="str">
        <f>IF('Soil Samples'!F9="","",'Soil Samples'!F9)</f>
        <v/>
      </c>
      <c r="E11" s="112"/>
      <c r="F11" s="112"/>
      <c r="G11" s="112"/>
      <c r="H11" s="112"/>
      <c r="I11" s="112"/>
      <c r="J11" s="112"/>
      <c r="K11" s="243" t="str">
        <f t="shared" si="4"/>
        <v>no sample</v>
      </c>
      <c r="L11" s="107"/>
      <c r="M11" s="68">
        <v>24</v>
      </c>
      <c r="N11" s="1" t="str">
        <f>'Main sheet'!B80</f>
        <v>Total N</v>
      </c>
      <c r="O11" s="1"/>
      <c r="P11" s="1"/>
      <c r="Q11" s="106">
        <f t="shared" si="0"/>
        <v>20</v>
      </c>
      <c r="R11" s="106">
        <v>1</v>
      </c>
      <c r="S11" s="106">
        <f t="shared" si="1"/>
        <v>20</v>
      </c>
      <c r="T11" s="39">
        <f>COUNTIF(E8:J607,24)</f>
        <v>0</v>
      </c>
      <c r="U11" s="2">
        <f>IF('Main sheet'!$M$8=1,'Soil Add on Tests'!Y11,IF('Main sheet'!$M$8=5,'Soil Add on Tests'!W11,IF('Main sheet'!$M$8=10,'Soil Add on Tests'!X11)))</f>
        <v>20</v>
      </c>
      <c r="V11" s="2">
        <f t="shared" si="2"/>
        <v>1</v>
      </c>
      <c r="W11">
        <f>'Main sheet'!AK231</f>
        <v>12.5</v>
      </c>
      <c r="X11">
        <f>'Main sheet'!AL231</f>
        <v>17.5</v>
      </c>
      <c r="Y11">
        <f>'Main sheet'!AJ231</f>
        <v>20</v>
      </c>
      <c r="Z11">
        <v>10</v>
      </c>
      <c r="AA11">
        <f t="shared" si="5"/>
        <v>12.5</v>
      </c>
      <c r="AB11">
        <f t="shared" si="6"/>
        <v>17.5</v>
      </c>
      <c r="AC11">
        <f t="shared" si="7"/>
        <v>20</v>
      </c>
      <c r="AD11">
        <f>IF('Main sheet'!$M$8=1,'Soil Add on Tests'!AC11,IF('Main sheet'!$M$8=5,'Soil Add on Tests'!AB11,IF('Main sheet'!$M$8=10,'Soil Add on Tests'!AA11)))</f>
        <v>20</v>
      </c>
      <c r="AF11" t="str">
        <f t="shared" si="8"/>
        <v/>
      </c>
      <c r="AG11" t="str">
        <f t="shared" si="9"/>
        <v/>
      </c>
      <c r="AH11" t="str">
        <f t="shared" si="10"/>
        <v/>
      </c>
      <c r="AI11" t="str">
        <f t="shared" si="11"/>
        <v/>
      </c>
      <c r="AJ11" t="str">
        <f t="shared" si="12"/>
        <v/>
      </c>
      <c r="AK11" t="str">
        <f t="shared" si="13"/>
        <v/>
      </c>
    </row>
    <row r="12" spans="1:37" ht="42" customHeight="1" x14ac:dyDescent="0.4">
      <c r="A12" s="11"/>
      <c r="B12" s="12">
        <v>5</v>
      </c>
      <c r="C12" s="113" t="str">
        <f>IF('Soil Samples'!C10="","",'Soil Samples'!C10)</f>
        <v/>
      </c>
      <c r="D12" s="114" t="str">
        <f>IF('Soil Samples'!F10="","",'Soil Samples'!F10)</f>
        <v/>
      </c>
      <c r="E12" s="112"/>
      <c r="F12" s="112"/>
      <c r="G12" s="112"/>
      <c r="H12" s="112"/>
      <c r="I12" s="112"/>
      <c r="J12" s="112"/>
      <c r="K12" s="243" t="str">
        <f t="shared" si="4"/>
        <v>no sample</v>
      </c>
      <c r="L12" s="107"/>
      <c r="M12" s="68">
        <v>25</v>
      </c>
      <c r="N12" s="1" t="str">
        <f>'Main sheet'!B81</f>
        <v>TKN</v>
      </c>
      <c r="O12" s="1"/>
      <c r="P12" s="1"/>
      <c r="Q12" s="106">
        <f t="shared" si="0"/>
        <v>30</v>
      </c>
      <c r="R12" s="106">
        <v>1</v>
      </c>
      <c r="S12" s="106">
        <f t="shared" si="1"/>
        <v>30</v>
      </c>
      <c r="T12" s="39">
        <f>COUNTIF(E8:J607,25)</f>
        <v>0</v>
      </c>
      <c r="U12" s="2">
        <f>IF('Main sheet'!$M$8=1,'Soil Add on Tests'!Y12,IF('Main sheet'!$M$8=5,'Soil Add on Tests'!W12,IF('Main sheet'!$M$8=10,'Soil Add on Tests'!X12)))</f>
        <v>30</v>
      </c>
      <c r="V12" s="2">
        <f t="shared" si="2"/>
        <v>1</v>
      </c>
      <c r="W12">
        <f>'Main sheet'!AK232</f>
        <v>30</v>
      </c>
      <c r="X12">
        <f>'Main sheet'!AL232</f>
        <v>30</v>
      </c>
      <c r="Y12">
        <f>'Main sheet'!AJ232</f>
        <v>30</v>
      </c>
      <c r="Z12">
        <v>30</v>
      </c>
      <c r="AA12">
        <f t="shared" si="5"/>
        <v>30</v>
      </c>
      <c r="AB12">
        <f t="shared" si="6"/>
        <v>30</v>
      </c>
      <c r="AC12">
        <f t="shared" si="7"/>
        <v>30</v>
      </c>
      <c r="AD12">
        <f>IF('Main sheet'!$M$8=1,'Soil Add on Tests'!AC12,IF('Main sheet'!$M$8=5,'Soil Add on Tests'!AB12,IF('Main sheet'!$M$8=10,'Soil Add on Tests'!AA12)))</f>
        <v>30</v>
      </c>
      <c r="AF12" t="str">
        <f t="shared" si="8"/>
        <v/>
      </c>
      <c r="AG12" t="str">
        <f t="shared" si="9"/>
        <v/>
      </c>
      <c r="AH12" t="str">
        <f t="shared" si="10"/>
        <v/>
      </c>
      <c r="AI12" t="str">
        <f t="shared" si="11"/>
        <v/>
      </c>
      <c r="AJ12" t="str">
        <f t="shared" si="12"/>
        <v/>
      </c>
      <c r="AK12" t="str">
        <f t="shared" si="13"/>
        <v/>
      </c>
    </row>
    <row r="13" spans="1:37" ht="42" customHeight="1" x14ac:dyDescent="0.4">
      <c r="A13" s="11"/>
      <c r="B13" s="12">
        <v>6</v>
      </c>
      <c r="C13" s="113" t="str">
        <f>IF('Soil Samples'!C11="","",'Soil Samples'!C11)</f>
        <v/>
      </c>
      <c r="D13" s="114" t="str">
        <f>IF('Soil Samples'!F11="","",'Soil Samples'!F11)</f>
        <v/>
      </c>
      <c r="E13" s="112"/>
      <c r="F13" s="112"/>
      <c r="G13" s="112"/>
      <c r="H13" s="112"/>
      <c r="I13" s="112"/>
      <c r="J13" s="112"/>
      <c r="K13" s="243" t="str">
        <f t="shared" si="4"/>
        <v>no sample</v>
      </c>
      <c r="L13" s="107"/>
      <c r="M13" s="68">
        <v>26</v>
      </c>
      <c r="N13" s="1" t="str">
        <f>'Main sheet'!B82</f>
        <v>Moisture *min. 5</v>
      </c>
      <c r="O13" s="1"/>
      <c r="P13" s="1"/>
      <c r="Q13" s="106">
        <f t="shared" si="0"/>
        <v>25</v>
      </c>
      <c r="R13" s="106">
        <v>5</v>
      </c>
      <c r="S13" s="106">
        <f t="shared" si="1"/>
        <v>25</v>
      </c>
      <c r="T13" s="39">
        <f>COUNTIF(E8:J607,26)</f>
        <v>0</v>
      </c>
      <c r="U13" s="2">
        <f>IF('Main sheet'!$M$8=1,'Soil Add on Tests'!Y13,IF('Main sheet'!$M$8=5,'Soil Add on Tests'!W13,IF('Main sheet'!$M$8=10,'Soil Add on Tests'!X13)))</f>
        <v>5</v>
      </c>
      <c r="V13" s="2">
        <f t="shared" si="2"/>
        <v>5</v>
      </c>
      <c r="W13">
        <f>'Main sheet'!AK233</f>
        <v>5</v>
      </c>
      <c r="X13">
        <f>'Main sheet'!AL233</f>
        <v>5</v>
      </c>
      <c r="Y13">
        <f>'Main sheet'!AJ233</f>
        <v>5</v>
      </c>
      <c r="Z13">
        <v>25</v>
      </c>
      <c r="AA13">
        <f t="shared" si="5"/>
        <v>25</v>
      </c>
      <c r="AB13">
        <f t="shared" si="6"/>
        <v>25</v>
      </c>
      <c r="AC13">
        <f t="shared" si="7"/>
        <v>25</v>
      </c>
      <c r="AD13">
        <f>IF('Main sheet'!$M$8=1,'Soil Add on Tests'!AC13,IF('Main sheet'!$M$8=5,'Soil Add on Tests'!AB13,IF('Main sheet'!$M$8=10,'Soil Add on Tests'!AA13)))</f>
        <v>25</v>
      </c>
      <c r="AF13" t="str">
        <f t="shared" si="8"/>
        <v/>
      </c>
      <c r="AG13" t="str">
        <f t="shared" si="9"/>
        <v/>
      </c>
      <c r="AH13" t="str">
        <f t="shared" si="10"/>
        <v/>
      </c>
      <c r="AI13" t="str">
        <f t="shared" si="11"/>
        <v/>
      </c>
      <c r="AJ13" t="str">
        <f t="shared" si="12"/>
        <v/>
      </c>
      <c r="AK13" t="str">
        <f t="shared" si="13"/>
        <v/>
      </c>
    </row>
    <row r="14" spans="1:37" ht="42" customHeight="1" x14ac:dyDescent="0.4">
      <c r="A14" s="11"/>
      <c r="B14" s="12">
        <v>7</v>
      </c>
      <c r="C14" s="113" t="str">
        <f>IF('Soil Samples'!C12="","",'Soil Samples'!C12)</f>
        <v/>
      </c>
      <c r="D14" s="114" t="str">
        <f>IF('Soil Samples'!F12="","",'Soil Samples'!F12)</f>
        <v/>
      </c>
      <c r="E14" s="112"/>
      <c r="F14" s="112"/>
      <c r="G14" s="112"/>
      <c r="H14" s="112"/>
      <c r="I14" s="112"/>
      <c r="J14" s="112"/>
      <c r="K14" s="243" t="str">
        <f t="shared" si="4"/>
        <v>no sample</v>
      </c>
      <c r="L14" s="107"/>
      <c r="M14" s="68">
        <v>27</v>
      </c>
      <c r="N14" s="1" t="str">
        <f>'Main sheet'!B83</f>
        <v>Nitric Acid Digest (min* 20)</v>
      </c>
      <c r="O14" s="1"/>
      <c r="P14" s="1"/>
      <c r="Q14" s="106">
        <f t="shared" si="0"/>
        <v>400</v>
      </c>
      <c r="R14" s="106">
        <v>20</v>
      </c>
      <c r="S14" s="106">
        <f t="shared" si="1"/>
        <v>400</v>
      </c>
      <c r="T14" s="39">
        <f>COUNTIF(E8:J607,27)</f>
        <v>0</v>
      </c>
      <c r="U14" s="2">
        <f>IF('Main sheet'!$M$8=1,'Soil Add on Tests'!Y14,IF('Main sheet'!$M$8=5,'Soil Add on Tests'!W14,IF('Main sheet'!$M$8=10,'Soil Add on Tests'!X14)))</f>
        <v>20</v>
      </c>
      <c r="V14" s="2">
        <f t="shared" si="2"/>
        <v>20</v>
      </c>
      <c r="W14">
        <f>'Main sheet'!AK234</f>
        <v>10</v>
      </c>
      <c r="X14">
        <f>'Main sheet'!AL234</f>
        <v>15</v>
      </c>
      <c r="Y14">
        <f>'Main sheet'!AJ234</f>
        <v>20</v>
      </c>
      <c r="Z14">
        <v>400</v>
      </c>
      <c r="AA14">
        <f t="shared" si="5"/>
        <v>200</v>
      </c>
      <c r="AB14">
        <f t="shared" si="6"/>
        <v>300</v>
      </c>
      <c r="AC14">
        <f t="shared" si="7"/>
        <v>400</v>
      </c>
      <c r="AD14">
        <f>IF('Main sheet'!$M$8=1,'Soil Add on Tests'!AC14,IF('Main sheet'!$M$8=5,'Soil Add on Tests'!AB14,IF('Main sheet'!$M$8=10,'Soil Add on Tests'!AA14)))</f>
        <v>400</v>
      </c>
      <c r="AF14" t="str">
        <f t="shared" si="8"/>
        <v/>
      </c>
      <c r="AG14" t="str">
        <f t="shared" si="9"/>
        <v/>
      </c>
      <c r="AH14" t="str">
        <f t="shared" si="10"/>
        <v/>
      </c>
      <c r="AI14" t="str">
        <f t="shared" si="11"/>
        <v/>
      </c>
      <c r="AJ14" t="str">
        <f t="shared" si="12"/>
        <v/>
      </c>
      <c r="AK14" t="str">
        <f t="shared" si="13"/>
        <v/>
      </c>
    </row>
    <row r="15" spans="1:37" ht="42" customHeight="1" x14ac:dyDescent="0.4">
      <c r="A15" s="11"/>
      <c r="B15" s="12">
        <v>8</v>
      </c>
      <c r="C15" s="113" t="str">
        <f>IF('Soil Samples'!C13="","",'Soil Samples'!C13)</f>
        <v/>
      </c>
      <c r="D15" s="114" t="str">
        <f>IF('Soil Samples'!F13="","",'Soil Samples'!F13)</f>
        <v/>
      </c>
      <c r="E15" s="112"/>
      <c r="F15" s="112"/>
      <c r="G15" s="112"/>
      <c r="H15" s="112"/>
      <c r="I15" s="112"/>
      <c r="J15" s="112"/>
      <c r="K15" s="243" t="str">
        <f t="shared" si="4"/>
        <v>no sample</v>
      </c>
      <c r="L15" s="107"/>
      <c r="M15" s="68">
        <v>28</v>
      </c>
      <c r="N15" s="1" t="str">
        <f>'Main sheet'!B84</f>
        <v xml:space="preserve"> </v>
      </c>
      <c r="O15" s="1"/>
      <c r="P15" s="1"/>
      <c r="Q15" s="106" t="str">
        <f>IF(V15="","",IF(V15=0,"",IF(S15=1,U15,IF(T15&lt;R15,S15,U15*T15))))</f>
        <v/>
      </c>
      <c r="R15" s="106"/>
      <c r="S15" s="106" t="str">
        <f>IF(V15=0,"",IF(V15="","",IF(T15=0,AD15,IF(V15=1,1,IF(V15&gt;=1,1,IF(V15&lt;1,AD15/T15))))))</f>
        <v/>
      </c>
      <c r="T15" s="39">
        <f>COUNTIF(E8:J607,28)</f>
        <v>0</v>
      </c>
      <c r="U15" s="2" t="str">
        <f>IF('Main sheet'!$M$8=1,'Soil Add on Tests'!Y15,IF('Main sheet'!$M$8=5,'Soil Add on Tests'!W15,IF('Main sheet'!$M$8=10,'Soil Add on Tests'!X15)))</f>
        <v xml:space="preserve"> </v>
      </c>
      <c r="V15" s="2">
        <f t="shared" si="2"/>
        <v>0</v>
      </c>
      <c r="W15" t="str">
        <f>'Main sheet'!AK235</f>
        <v xml:space="preserve"> </v>
      </c>
      <c r="X15" t="str">
        <f>'Main sheet'!AL235</f>
        <v xml:space="preserve"> </v>
      </c>
      <c r="Y15" t="str">
        <f>'Main sheet'!AJ235</f>
        <v xml:space="preserve"> </v>
      </c>
      <c r="AA15" t="e">
        <f t="shared" si="5"/>
        <v>#VALUE!</v>
      </c>
      <c r="AB15" t="e">
        <f t="shared" si="6"/>
        <v>#VALUE!</v>
      </c>
      <c r="AC15" t="e">
        <f t="shared" si="7"/>
        <v>#VALUE!</v>
      </c>
      <c r="AD15" t="e">
        <f>IF('Main sheet'!$M$8=1,'Soil Add on Tests'!AC15,IF('Main sheet'!$M$8=5,'Soil Add on Tests'!AB15,IF('Main sheet'!$M$8=10,'Soil Add on Tests'!AA15)))</f>
        <v>#VALUE!</v>
      </c>
      <c r="AF15" t="str">
        <f t="shared" si="8"/>
        <v/>
      </c>
      <c r="AG15" t="str">
        <f t="shared" si="9"/>
        <v/>
      </c>
      <c r="AH15" t="str">
        <f t="shared" si="10"/>
        <v/>
      </c>
      <c r="AI15" t="str">
        <f t="shared" si="11"/>
        <v/>
      </c>
      <c r="AJ15" t="str">
        <f t="shared" si="12"/>
        <v/>
      </c>
      <c r="AK15" t="str">
        <f t="shared" si="13"/>
        <v/>
      </c>
    </row>
    <row r="16" spans="1:37" ht="42" customHeight="1" x14ac:dyDescent="0.4">
      <c r="A16" s="11"/>
      <c r="B16" s="12">
        <v>9</v>
      </c>
      <c r="C16" s="113" t="str">
        <f>IF('Soil Samples'!C14="","",'Soil Samples'!C14)</f>
        <v/>
      </c>
      <c r="D16" s="114" t="str">
        <f>IF('Soil Samples'!F14="","",'Soil Samples'!F14)</f>
        <v/>
      </c>
      <c r="E16" s="112"/>
      <c r="F16" s="112"/>
      <c r="G16" s="112"/>
      <c r="H16" s="112"/>
      <c r="I16" s="112"/>
      <c r="J16" s="112"/>
      <c r="K16" s="243" t="str">
        <f t="shared" si="4"/>
        <v>no sample</v>
      </c>
      <c r="L16" s="107"/>
      <c r="M16" s="68">
        <v>29</v>
      </c>
      <c r="N16" s="1" t="str">
        <f>'Main sheet'!B85</f>
        <v xml:space="preserve"> </v>
      </c>
      <c r="O16" s="1"/>
      <c r="P16" s="1"/>
      <c r="Q16" s="106" t="str">
        <f t="shared" ref="Q16:Q19" si="14">IF(V16="","",IF(V16=0,"",IF(S16=1,U16,IF(T16&lt;R16,S16,U16*T16))))</f>
        <v/>
      </c>
      <c r="R16" s="106"/>
      <c r="S16" s="106" t="str">
        <f t="shared" ref="S16:S19" si="15">IF(V16=0,"",IF(V16="","",IF(T16=0,AD16,IF(V16=1,1,IF(V16&gt;=1,1,IF(V16&lt;1,AD16/T16))))))</f>
        <v/>
      </c>
      <c r="T16" s="39">
        <f>COUNTIF(E8:J607,29)</f>
        <v>0</v>
      </c>
      <c r="U16" s="2" t="str">
        <f>IF('Main sheet'!$M$8=1,'Soil Add on Tests'!Y16,IF('Main sheet'!$M$8=5,'Soil Add on Tests'!W16,IF('Main sheet'!$M$8=10,'Soil Add on Tests'!X16)))</f>
        <v xml:space="preserve"> </v>
      </c>
      <c r="V16" s="2">
        <f t="shared" si="2"/>
        <v>0</v>
      </c>
      <c r="W16" t="str">
        <f>'Main sheet'!AK236</f>
        <v xml:space="preserve"> </v>
      </c>
      <c r="X16" t="str">
        <f>'Main sheet'!AL236</f>
        <v xml:space="preserve"> </v>
      </c>
      <c r="Y16" t="str">
        <f>'Main sheet'!AJ236</f>
        <v xml:space="preserve"> </v>
      </c>
      <c r="AA16" t="e">
        <f t="shared" si="5"/>
        <v>#VALUE!</v>
      </c>
      <c r="AB16" t="e">
        <f t="shared" si="6"/>
        <v>#VALUE!</v>
      </c>
      <c r="AC16" t="e">
        <f t="shared" si="7"/>
        <v>#VALUE!</v>
      </c>
      <c r="AD16" t="e">
        <f>IF('Main sheet'!$M$8=1,'Soil Add on Tests'!AC16,IF('Main sheet'!$M$8=5,'Soil Add on Tests'!AB16,IF('Main sheet'!$M$8=10,'Soil Add on Tests'!AA16)))</f>
        <v>#VALUE!</v>
      </c>
      <c r="AF16" t="str">
        <f t="shared" si="8"/>
        <v/>
      </c>
      <c r="AG16" t="str">
        <f t="shared" si="9"/>
        <v/>
      </c>
      <c r="AH16" t="str">
        <f t="shared" si="10"/>
        <v/>
      </c>
      <c r="AI16" t="str">
        <f t="shared" si="11"/>
        <v/>
      </c>
      <c r="AJ16" t="str">
        <f t="shared" si="12"/>
        <v/>
      </c>
      <c r="AK16" t="str">
        <f t="shared" si="13"/>
        <v/>
      </c>
    </row>
    <row r="17" spans="1:37" ht="42" customHeight="1" x14ac:dyDescent="0.4">
      <c r="A17" s="11"/>
      <c r="B17" s="12">
        <v>10</v>
      </c>
      <c r="C17" s="113" t="str">
        <f>IF('Soil Samples'!C15="","",'Soil Samples'!C15)</f>
        <v/>
      </c>
      <c r="D17" s="114" t="str">
        <f>IF('Soil Samples'!F15="","",'Soil Samples'!F15)</f>
        <v/>
      </c>
      <c r="E17" s="112"/>
      <c r="F17" s="112"/>
      <c r="G17" s="112"/>
      <c r="H17" s="112"/>
      <c r="I17" s="112"/>
      <c r="J17" s="112"/>
      <c r="K17" s="243" t="str">
        <f t="shared" si="4"/>
        <v>no sample</v>
      </c>
      <c r="L17" s="107"/>
      <c r="M17" s="68">
        <v>30</v>
      </c>
      <c r="N17" s="1" t="str">
        <f>'Main sheet'!B86</f>
        <v xml:space="preserve"> </v>
      </c>
      <c r="O17" s="1"/>
      <c r="P17" s="1"/>
      <c r="Q17" s="106" t="str">
        <f t="shared" si="14"/>
        <v/>
      </c>
      <c r="R17" s="106"/>
      <c r="S17" s="106" t="str">
        <f t="shared" si="15"/>
        <v/>
      </c>
      <c r="T17" s="39">
        <f>COUNTIF(E8:J607,30)</f>
        <v>0</v>
      </c>
      <c r="U17" s="2" t="str">
        <f>IF('Main sheet'!$M$8=1,'Soil Add on Tests'!Y17,IF('Main sheet'!$M$8=5,'Soil Add on Tests'!W17,IF('Main sheet'!$M$8=10,'Soil Add on Tests'!X17)))</f>
        <v xml:space="preserve"> </v>
      </c>
      <c r="V17" s="2">
        <f t="shared" si="2"/>
        <v>0</v>
      </c>
      <c r="W17" t="str">
        <f>'Main sheet'!AK237</f>
        <v xml:space="preserve"> </v>
      </c>
      <c r="X17" t="str">
        <f>'Main sheet'!AL237</f>
        <v xml:space="preserve"> </v>
      </c>
      <c r="Y17" t="str">
        <f>'Main sheet'!AJ237</f>
        <v xml:space="preserve"> </v>
      </c>
      <c r="AA17" t="e">
        <f t="shared" si="5"/>
        <v>#VALUE!</v>
      </c>
      <c r="AB17" t="e">
        <f t="shared" si="6"/>
        <v>#VALUE!</v>
      </c>
      <c r="AC17" t="e">
        <f t="shared" si="7"/>
        <v>#VALUE!</v>
      </c>
      <c r="AD17" t="e">
        <f>IF('Main sheet'!$M$8=1,'Soil Add on Tests'!AC17,IF('Main sheet'!$M$8=5,'Soil Add on Tests'!AB17,IF('Main sheet'!$M$8=10,'Soil Add on Tests'!AA17)))</f>
        <v>#VALUE!</v>
      </c>
      <c r="AF17" t="str">
        <f t="shared" si="8"/>
        <v/>
      </c>
      <c r="AG17" t="str">
        <f t="shared" si="9"/>
        <v/>
      </c>
      <c r="AH17" t="str">
        <f t="shared" si="10"/>
        <v/>
      </c>
      <c r="AI17" t="str">
        <f t="shared" si="11"/>
        <v/>
      </c>
      <c r="AJ17" t="str">
        <f t="shared" si="12"/>
        <v/>
      </c>
      <c r="AK17" t="str">
        <f t="shared" si="13"/>
        <v/>
      </c>
    </row>
    <row r="18" spans="1:37" ht="42" customHeight="1" x14ac:dyDescent="0.4">
      <c r="A18" s="11"/>
      <c r="B18" s="12">
        <v>11</v>
      </c>
      <c r="C18" s="113" t="str">
        <f>IF('Soil Samples'!C16="","",'Soil Samples'!C16)</f>
        <v/>
      </c>
      <c r="D18" s="114" t="str">
        <f>IF('Soil Samples'!F16="","",'Soil Samples'!F16)</f>
        <v/>
      </c>
      <c r="E18" s="112"/>
      <c r="F18" s="112"/>
      <c r="G18" s="112"/>
      <c r="H18" s="112"/>
      <c r="I18" s="112"/>
      <c r="J18" s="112"/>
      <c r="K18" s="243" t="str">
        <f t="shared" si="4"/>
        <v>no sample</v>
      </c>
      <c r="L18" s="107"/>
      <c r="M18" s="68">
        <v>31</v>
      </c>
      <c r="N18" s="1" t="str">
        <f>'Main sheet'!B87</f>
        <v xml:space="preserve"> </v>
      </c>
      <c r="O18" s="1"/>
      <c r="P18" s="1"/>
      <c r="Q18" s="106" t="str">
        <f t="shared" si="14"/>
        <v/>
      </c>
      <c r="R18" s="106"/>
      <c r="S18" s="106" t="str">
        <f t="shared" si="15"/>
        <v/>
      </c>
      <c r="T18" s="39">
        <f>COUNTIF(E8:J607,31)</f>
        <v>0</v>
      </c>
      <c r="U18" s="2" t="str">
        <f>IF('Main sheet'!$M$8=1,'Soil Add on Tests'!Y18,IF('Main sheet'!$M$8=5,'Soil Add on Tests'!W18,IF('Main sheet'!$M$8=10,'Soil Add on Tests'!X18)))</f>
        <v xml:space="preserve"> </v>
      </c>
      <c r="V18" s="2">
        <f t="shared" si="2"/>
        <v>0</v>
      </c>
      <c r="W18" t="str">
        <f>'Main sheet'!AK238</f>
        <v xml:space="preserve"> </v>
      </c>
      <c r="X18" t="str">
        <f>'Main sheet'!AL238</f>
        <v xml:space="preserve"> </v>
      </c>
      <c r="Y18" t="str">
        <f>'Main sheet'!AJ238</f>
        <v xml:space="preserve"> </v>
      </c>
      <c r="AA18" t="e">
        <f t="shared" si="5"/>
        <v>#VALUE!</v>
      </c>
      <c r="AB18" t="e">
        <f t="shared" si="6"/>
        <v>#VALUE!</v>
      </c>
      <c r="AC18" t="e">
        <f t="shared" si="7"/>
        <v>#VALUE!</v>
      </c>
      <c r="AD18" t="e">
        <f>IF('Main sheet'!$M$8=1,'Soil Add on Tests'!AC18,IF('Main sheet'!$M$8=5,'Soil Add on Tests'!AB18,IF('Main sheet'!$M$8=10,'Soil Add on Tests'!AA18)))</f>
        <v>#VALUE!</v>
      </c>
      <c r="AF18" t="str">
        <f t="shared" si="8"/>
        <v/>
      </c>
      <c r="AG18" t="str">
        <f t="shared" si="9"/>
        <v/>
      </c>
      <c r="AH18" t="str">
        <f t="shared" si="10"/>
        <v/>
      </c>
      <c r="AI18" t="str">
        <f t="shared" si="11"/>
        <v/>
      </c>
      <c r="AJ18" t="str">
        <f t="shared" si="12"/>
        <v/>
      </c>
      <c r="AK18" t="str">
        <f t="shared" si="13"/>
        <v/>
      </c>
    </row>
    <row r="19" spans="1:37" ht="42" customHeight="1" x14ac:dyDescent="0.4">
      <c r="A19" s="11"/>
      <c r="B19" s="12">
        <v>12</v>
      </c>
      <c r="C19" s="113" t="str">
        <f>IF('Soil Samples'!C17="","",'Soil Samples'!C17)</f>
        <v/>
      </c>
      <c r="D19" s="114" t="str">
        <f>IF('Soil Samples'!F17="","",'Soil Samples'!F17)</f>
        <v/>
      </c>
      <c r="E19" s="112"/>
      <c r="F19" s="112"/>
      <c r="G19" s="112"/>
      <c r="H19" s="112"/>
      <c r="I19" s="112"/>
      <c r="J19" s="112"/>
      <c r="K19" s="243" t="str">
        <f t="shared" si="4"/>
        <v>no sample</v>
      </c>
      <c r="L19" s="107"/>
      <c r="M19" s="70">
        <v>32</v>
      </c>
      <c r="N19" s="1" t="str">
        <f>'Main sheet'!B88</f>
        <v xml:space="preserve"> </v>
      </c>
      <c r="O19" s="1"/>
      <c r="P19" s="1"/>
      <c r="Q19" s="106" t="str">
        <f t="shared" si="14"/>
        <v/>
      </c>
      <c r="R19" s="106"/>
      <c r="S19" s="106" t="str">
        <f t="shared" si="15"/>
        <v/>
      </c>
      <c r="T19" s="105">
        <f>COUNTIF(E8:J607,32)</f>
        <v>0</v>
      </c>
      <c r="U19" s="2" t="str">
        <f>IF('Main sheet'!$M$8=1,'Soil Add on Tests'!Y19,IF('Main sheet'!$M$8=5,'Soil Add on Tests'!W19,IF('Main sheet'!$M$8=10,'Soil Add on Tests'!X19)))</f>
        <v xml:space="preserve"> </v>
      </c>
      <c r="V19" s="2">
        <f t="shared" si="2"/>
        <v>0</v>
      </c>
      <c r="W19" t="str">
        <f>'Main sheet'!AK239</f>
        <v xml:space="preserve"> </v>
      </c>
      <c r="X19" t="str">
        <f>'Main sheet'!AL239</f>
        <v xml:space="preserve"> </v>
      </c>
      <c r="Y19" t="str">
        <f>'Main sheet'!AJ239</f>
        <v xml:space="preserve"> </v>
      </c>
      <c r="AA19" t="e">
        <f t="shared" si="5"/>
        <v>#VALUE!</v>
      </c>
      <c r="AB19" t="e">
        <f t="shared" si="6"/>
        <v>#VALUE!</v>
      </c>
      <c r="AC19" t="e">
        <f t="shared" si="7"/>
        <v>#VALUE!</v>
      </c>
      <c r="AD19" t="e">
        <f>IF('Main sheet'!$M$8=1,'Soil Add on Tests'!AC19,IF('Main sheet'!$M$8=5,'Soil Add on Tests'!AB19,IF('Main sheet'!$M$8=10,'Soil Add on Tests'!AA19)))</f>
        <v>#VALUE!</v>
      </c>
      <c r="AF19" t="str">
        <f t="shared" si="8"/>
        <v/>
      </c>
      <c r="AG19" t="str">
        <f t="shared" si="9"/>
        <v/>
      </c>
      <c r="AH19" t="str">
        <f t="shared" si="10"/>
        <v/>
      </c>
      <c r="AI19" t="str">
        <f t="shared" si="11"/>
        <v/>
      </c>
      <c r="AJ19" t="str">
        <f t="shared" si="12"/>
        <v/>
      </c>
      <c r="AK19" t="str">
        <f t="shared" si="13"/>
        <v/>
      </c>
    </row>
    <row r="20" spans="1:37" ht="42" customHeight="1" x14ac:dyDescent="0.4">
      <c r="A20" s="11"/>
      <c r="B20" s="12">
        <v>13</v>
      </c>
      <c r="C20" s="113" t="str">
        <f>IF('Soil Samples'!C18="","",'Soil Samples'!C18)</f>
        <v/>
      </c>
      <c r="D20" s="114" t="str">
        <f>IF('Soil Samples'!F18="","",'Soil Samples'!F18)</f>
        <v/>
      </c>
      <c r="E20" s="112"/>
      <c r="F20" s="112"/>
      <c r="G20" s="112"/>
      <c r="H20" s="112"/>
      <c r="I20" s="112"/>
      <c r="J20" s="112"/>
      <c r="K20" s="243" t="str">
        <f t="shared" si="4"/>
        <v>no sample</v>
      </c>
      <c r="L20" s="107"/>
      <c r="M20" s="197" t="s">
        <v>2209</v>
      </c>
      <c r="N20" s="197"/>
      <c r="O20" s="197"/>
      <c r="P20" s="197"/>
      <c r="Q20" s="197"/>
      <c r="R20" s="197"/>
      <c r="S20" s="197"/>
      <c r="T20" s="197"/>
      <c r="AF20" t="str">
        <f t="shared" si="8"/>
        <v/>
      </c>
      <c r="AG20" t="str">
        <f t="shared" si="9"/>
        <v/>
      </c>
      <c r="AH20" t="str">
        <f t="shared" si="10"/>
        <v/>
      </c>
      <c r="AI20" t="str">
        <f t="shared" si="11"/>
        <v/>
      </c>
      <c r="AJ20" t="str">
        <f t="shared" si="12"/>
        <v/>
      </c>
      <c r="AK20" t="str">
        <f t="shared" si="13"/>
        <v/>
      </c>
    </row>
    <row r="21" spans="1:37" ht="42" customHeight="1" x14ac:dyDescent="0.4">
      <c r="A21" s="11"/>
      <c r="B21" s="12">
        <v>14</v>
      </c>
      <c r="C21" s="113" t="str">
        <f>IF('Soil Samples'!C19="","",'Soil Samples'!C19)</f>
        <v/>
      </c>
      <c r="D21" s="114" t="str">
        <f>IF('Soil Samples'!F19="","",'Soil Samples'!F19)</f>
        <v/>
      </c>
      <c r="E21" s="112"/>
      <c r="F21" s="112"/>
      <c r="G21" s="112"/>
      <c r="H21" s="112"/>
      <c r="I21" s="112"/>
      <c r="J21" s="112"/>
      <c r="K21" s="243" t="str">
        <f t="shared" si="4"/>
        <v>no sample</v>
      </c>
      <c r="L21" s="107"/>
      <c r="M21" s="198"/>
      <c r="N21" s="198"/>
      <c r="O21" s="198"/>
      <c r="P21" s="198"/>
      <c r="Q21" s="198"/>
      <c r="R21" s="198"/>
      <c r="S21" s="198"/>
      <c r="T21" s="198"/>
      <c r="AF21" t="str">
        <f t="shared" si="8"/>
        <v/>
      </c>
      <c r="AG21" t="str">
        <f t="shared" si="9"/>
        <v/>
      </c>
      <c r="AH21" t="str">
        <f t="shared" si="10"/>
        <v/>
      </c>
      <c r="AI21" t="str">
        <f t="shared" si="11"/>
        <v/>
      </c>
      <c r="AJ21" t="str">
        <f t="shared" si="12"/>
        <v/>
      </c>
      <c r="AK21" t="str">
        <f t="shared" si="13"/>
        <v/>
      </c>
    </row>
    <row r="22" spans="1:37" ht="42" customHeight="1" x14ac:dyDescent="0.4">
      <c r="A22" s="11"/>
      <c r="B22" s="12">
        <v>15</v>
      </c>
      <c r="C22" s="113" t="str">
        <f>IF('Soil Samples'!C20="","",'Soil Samples'!C20)</f>
        <v/>
      </c>
      <c r="D22" s="114" t="str">
        <f>IF('Soil Samples'!F20="","",'Soil Samples'!F20)</f>
        <v/>
      </c>
      <c r="E22" s="112"/>
      <c r="F22" s="112"/>
      <c r="G22" s="112"/>
      <c r="H22" s="112"/>
      <c r="I22" s="112"/>
      <c r="J22" s="112"/>
      <c r="K22" s="243" t="str">
        <f t="shared" si="4"/>
        <v>no sample</v>
      </c>
      <c r="L22" s="107"/>
      <c r="M22" s="198"/>
      <c r="N22" s="198"/>
      <c r="O22" s="198"/>
      <c r="P22" s="198"/>
      <c r="Q22" s="198"/>
      <c r="R22" s="198"/>
      <c r="S22" s="198"/>
      <c r="T22" s="198"/>
      <c r="AF22" t="str">
        <f t="shared" si="8"/>
        <v/>
      </c>
      <c r="AG22" t="str">
        <f t="shared" si="9"/>
        <v/>
      </c>
      <c r="AH22" t="str">
        <f t="shared" si="10"/>
        <v/>
      </c>
      <c r="AI22" t="str">
        <f t="shared" si="11"/>
        <v/>
      </c>
      <c r="AJ22" t="str">
        <f t="shared" si="12"/>
        <v/>
      </c>
      <c r="AK22" t="str">
        <f t="shared" si="13"/>
        <v/>
      </c>
    </row>
    <row r="23" spans="1:37" ht="42" customHeight="1" x14ac:dyDescent="0.4">
      <c r="A23" s="11"/>
      <c r="B23" s="12">
        <v>16</v>
      </c>
      <c r="C23" s="113" t="str">
        <f>IF('Soil Samples'!C21="","",'Soil Samples'!C21)</f>
        <v/>
      </c>
      <c r="D23" s="114" t="str">
        <f>IF('Soil Samples'!F21="","",'Soil Samples'!F21)</f>
        <v/>
      </c>
      <c r="E23" s="112"/>
      <c r="F23" s="112"/>
      <c r="G23" s="112"/>
      <c r="H23" s="112"/>
      <c r="I23" s="112"/>
      <c r="J23" s="112"/>
      <c r="K23" s="243" t="str">
        <f t="shared" si="4"/>
        <v>no sample</v>
      </c>
      <c r="L23" s="107"/>
      <c r="AF23" t="str">
        <f t="shared" si="8"/>
        <v/>
      </c>
      <c r="AG23" t="str">
        <f t="shared" si="9"/>
        <v/>
      </c>
      <c r="AH23" t="str">
        <f t="shared" si="10"/>
        <v/>
      </c>
      <c r="AI23" t="str">
        <f t="shared" si="11"/>
        <v/>
      </c>
      <c r="AJ23" t="str">
        <f t="shared" si="12"/>
        <v/>
      </c>
      <c r="AK23" t="str">
        <f t="shared" si="13"/>
        <v/>
      </c>
    </row>
    <row r="24" spans="1:37" ht="42" customHeight="1" x14ac:dyDescent="0.4">
      <c r="A24" s="11"/>
      <c r="B24" s="12">
        <v>17</v>
      </c>
      <c r="C24" s="113" t="str">
        <f>IF('Soil Samples'!C22="","",'Soil Samples'!C22)</f>
        <v/>
      </c>
      <c r="D24" s="114" t="str">
        <f>IF('Soil Samples'!F22="","",'Soil Samples'!F22)</f>
        <v/>
      </c>
      <c r="E24" s="112"/>
      <c r="F24" s="112"/>
      <c r="G24" s="112"/>
      <c r="H24" s="112"/>
      <c r="I24" s="112"/>
      <c r="J24" s="112"/>
      <c r="K24" s="243" t="str">
        <f t="shared" si="4"/>
        <v>no sample</v>
      </c>
      <c r="L24" s="107"/>
      <c r="AF24" t="str">
        <f t="shared" si="8"/>
        <v/>
      </c>
      <c r="AG24" t="str">
        <f t="shared" si="9"/>
        <v/>
      </c>
      <c r="AH24" t="str">
        <f t="shared" si="10"/>
        <v/>
      </c>
      <c r="AI24" t="str">
        <f t="shared" si="11"/>
        <v/>
      </c>
      <c r="AJ24" t="str">
        <f t="shared" si="12"/>
        <v/>
      </c>
      <c r="AK24" t="str">
        <f t="shared" si="13"/>
        <v/>
      </c>
    </row>
    <row r="25" spans="1:37" ht="42" customHeight="1" x14ac:dyDescent="0.4">
      <c r="A25" s="11"/>
      <c r="B25" s="12">
        <v>18</v>
      </c>
      <c r="C25" s="113" t="str">
        <f>IF('Soil Samples'!C23="","",'Soil Samples'!C23)</f>
        <v/>
      </c>
      <c r="D25" s="114" t="str">
        <f>IF('Soil Samples'!F23="","",'Soil Samples'!F23)</f>
        <v/>
      </c>
      <c r="E25" s="112"/>
      <c r="F25" s="112"/>
      <c r="G25" s="112"/>
      <c r="H25" s="112"/>
      <c r="I25" s="112"/>
      <c r="J25" s="112"/>
      <c r="K25" s="243" t="str">
        <f t="shared" si="4"/>
        <v>no sample</v>
      </c>
      <c r="L25" s="107"/>
      <c r="AF25" t="str">
        <f t="shared" si="8"/>
        <v/>
      </c>
      <c r="AG25" t="str">
        <f t="shared" si="9"/>
        <v/>
      </c>
      <c r="AH25" t="str">
        <f t="shared" si="10"/>
        <v/>
      </c>
      <c r="AI25" t="str">
        <f t="shared" si="11"/>
        <v/>
      </c>
      <c r="AJ25" t="str">
        <f t="shared" si="12"/>
        <v/>
      </c>
      <c r="AK25" t="str">
        <f t="shared" si="13"/>
        <v/>
      </c>
    </row>
    <row r="26" spans="1:37" ht="42" customHeight="1" x14ac:dyDescent="0.4">
      <c r="A26" s="11"/>
      <c r="B26" s="12">
        <v>19</v>
      </c>
      <c r="C26" s="113" t="str">
        <f>IF('Soil Samples'!C24="","",'Soil Samples'!C24)</f>
        <v/>
      </c>
      <c r="D26" s="114" t="str">
        <f>IF('Soil Samples'!F24="","",'Soil Samples'!F24)</f>
        <v/>
      </c>
      <c r="E26" s="112"/>
      <c r="F26" s="112"/>
      <c r="G26" s="112"/>
      <c r="H26" s="112"/>
      <c r="I26" s="112"/>
      <c r="J26" s="112"/>
      <c r="K26" s="243" t="str">
        <f t="shared" si="4"/>
        <v>no sample</v>
      </c>
      <c r="L26" s="107"/>
      <c r="AF26" t="str">
        <f t="shared" si="8"/>
        <v/>
      </c>
      <c r="AG26" t="str">
        <f t="shared" si="9"/>
        <v/>
      </c>
      <c r="AH26" t="str">
        <f t="shared" si="10"/>
        <v/>
      </c>
      <c r="AI26" t="str">
        <f t="shared" si="11"/>
        <v/>
      </c>
      <c r="AJ26" t="str">
        <f t="shared" si="12"/>
        <v/>
      </c>
      <c r="AK26" t="str">
        <f t="shared" si="13"/>
        <v/>
      </c>
    </row>
    <row r="27" spans="1:37" ht="42" customHeight="1" x14ac:dyDescent="0.4">
      <c r="A27" s="11"/>
      <c r="B27" s="12">
        <v>20</v>
      </c>
      <c r="C27" s="113" t="str">
        <f>IF('Soil Samples'!C25="","",'Soil Samples'!C25)</f>
        <v/>
      </c>
      <c r="D27" s="114" t="str">
        <f>IF('Soil Samples'!F25="","",'Soil Samples'!F25)</f>
        <v/>
      </c>
      <c r="E27" s="112"/>
      <c r="F27" s="112"/>
      <c r="G27" s="112"/>
      <c r="H27" s="112"/>
      <c r="I27" s="112"/>
      <c r="J27" s="112"/>
      <c r="K27" s="243" t="str">
        <f t="shared" si="4"/>
        <v>no sample</v>
      </c>
      <c r="L27" s="107"/>
      <c r="AF27" t="str">
        <f t="shared" si="8"/>
        <v/>
      </c>
      <c r="AG27" t="str">
        <f t="shared" si="9"/>
        <v/>
      </c>
      <c r="AH27" t="str">
        <f t="shared" si="10"/>
        <v/>
      </c>
      <c r="AI27" t="str">
        <f t="shared" si="11"/>
        <v/>
      </c>
      <c r="AJ27" t="str">
        <f t="shared" si="12"/>
        <v/>
      </c>
      <c r="AK27" t="str">
        <f t="shared" si="13"/>
        <v/>
      </c>
    </row>
    <row r="28" spans="1:37" ht="42" customHeight="1" x14ac:dyDescent="0.4">
      <c r="A28" s="11"/>
      <c r="B28" s="12">
        <v>21</v>
      </c>
      <c r="C28" s="113" t="str">
        <f>IF('Soil Samples'!C26="","",'Soil Samples'!C26)</f>
        <v/>
      </c>
      <c r="D28" s="114" t="str">
        <f>IF('Soil Samples'!F26="","",'Soil Samples'!F26)</f>
        <v/>
      </c>
      <c r="E28" s="112"/>
      <c r="F28" s="112"/>
      <c r="G28" s="112"/>
      <c r="H28" s="112"/>
      <c r="I28" s="112"/>
      <c r="J28" s="112"/>
      <c r="K28" s="243" t="str">
        <f t="shared" si="4"/>
        <v>no sample</v>
      </c>
      <c r="L28" s="107"/>
      <c r="AF28" t="str">
        <f t="shared" si="8"/>
        <v/>
      </c>
      <c r="AG28" t="str">
        <f t="shared" si="9"/>
        <v/>
      </c>
      <c r="AH28" t="str">
        <f t="shared" si="10"/>
        <v/>
      </c>
      <c r="AI28" t="str">
        <f t="shared" si="11"/>
        <v/>
      </c>
      <c r="AJ28" t="str">
        <f t="shared" si="12"/>
        <v/>
      </c>
      <c r="AK28" t="str">
        <f t="shared" si="13"/>
        <v/>
      </c>
    </row>
    <row r="29" spans="1:37" ht="30" x14ac:dyDescent="0.4">
      <c r="A29" s="11"/>
      <c r="B29" s="12">
        <v>22</v>
      </c>
      <c r="C29" s="113" t="str">
        <f>IF('Soil Samples'!C27="","",'Soil Samples'!C27)</f>
        <v/>
      </c>
      <c r="D29" s="114" t="str">
        <f>IF('Soil Samples'!F27="","",'Soil Samples'!F27)</f>
        <v/>
      </c>
      <c r="E29" s="112"/>
      <c r="F29" s="112"/>
      <c r="G29" s="112"/>
      <c r="H29" s="112"/>
      <c r="I29" s="112"/>
      <c r="J29" s="112"/>
      <c r="K29" s="243" t="str">
        <f t="shared" si="4"/>
        <v>no sample</v>
      </c>
      <c r="L29" s="107"/>
      <c r="AF29" t="str">
        <f t="shared" si="8"/>
        <v/>
      </c>
      <c r="AG29" t="str">
        <f t="shared" si="9"/>
        <v/>
      </c>
      <c r="AH29" t="str">
        <f t="shared" si="10"/>
        <v/>
      </c>
      <c r="AI29" t="str">
        <f t="shared" si="11"/>
        <v/>
      </c>
      <c r="AJ29" t="str">
        <f t="shared" si="12"/>
        <v/>
      </c>
      <c r="AK29" t="str">
        <f t="shared" si="13"/>
        <v/>
      </c>
    </row>
    <row r="30" spans="1:37" ht="30" x14ac:dyDescent="0.4">
      <c r="A30" s="11"/>
      <c r="B30" s="12">
        <v>23</v>
      </c>
      <c r="C30" s="113" t="str">
        <f>IF('Soil Samples'!C28="","",'Soil Samples'!C28)</f>
        <v/>
      </c>
      <c r="D30" s="114" t="str">
        <f>IF('Soil Samples'!F28="","",'Soil Samples'!F28)</f>
        <v/>
      </c>
      <c r="E30" s="112"/>
      <c r="F30" s="112"/>
      <c r="G30" s="112"/>
      <c r="H30" s="112"/>
      <c r="I30" s="112"/>
      <c r="J30" s="112"/>
      <c r="K30" s="243" t="str">
        <f t="shared" si="4"/>
        <v>no sample</v>
      </c>
      <c r="L30" s="107"/>
      <c r="AF30" t="str">
        <f t="shared" si="8"/>
        <v/>
      </c>
      <c r="AG30" t="str">
        <f t="shared" si="9"/>
        <v/>
      </c>
      <c r="AH30" t="str">
        <f t="shared" si="10"/>
        <v/>
      </c>
      <c r="AI30" t="str">
        <f t="shared" si="11"/>
        <v/>
      </c>
      <c r="AJ30" t="str">
        <f t="shared" si="12"/>
        <v/>
      </c>
      <c r="AK30" t="str">
        <f t="shared" si="13"/>
        <v/>
      </c>
    </row>
    <row r="31" spans="1:37" ht="30" x14ac:dyDescent="0.4">
      <c r="A31" s="11"/>
      <c r="B31" s="12">
        <v>24</v>
      </c>
      <c r="C31" s="113" t="str">
        <f>IF('Soil Samples'!C29="","",'Soil Samples'!C29)</f>
        <v/>
      </c>
      <c r="D31" s="114" t="str">
        <f>IF('Soil Samples'!F29="","",'Soil Samples'!F29)</f>
        <v/>
      </c>
      <c r="E31" s="112"/>
      <c r="F31" s="112"/>
      <c r="G31" s="112"/>
      <c r="H31" s="112"/>
      <c r="I31" s="112"/>
      <c r="J31" s="112"/>
      <c r="K31" s="243" t="str">
        <f t="shared" si="4"/>
        <v>no sample</v>
      </c>
      <c r="L31" s="107"/>
      <c r="AF31" t="str">
        <f t="shared" si="8"/>
        <v/>
      </c>
      <c r="AG31" t="str">
        <f t="shared" si="9"/>
        <v/>
      </c>
      <c r="AH31" t="str">
        <f t="shared" si="10"/>
        <v/>
      </c>
      <c r="AI31" t="str">
        <f t="shared" si="11"/>
        <v/>
      </c>
      <c r="AJ31" t="str">
        <f t="shared" si="12"/>
        <v/>
      </c>
      <c r="AK31" t="str">
        <f t="shared" si="13"/>
        <v/>
      </c>
    </row>
    <row r="32" spans="1:37" ht="30" x14ac:dyDescent="0.4">
      <c r="A32" s="11"/>
      <c r="B32" s="12">
        <v>25</v>
      </c>
      <c r="C32" s="113" t="str">
        <f>IF('Soil Samples'!C30="","",'Soil Samples'!C30)</f>
        <v/>
      </c>
      <c r="D32" s="114" t="str">
        <f>IF('Soil Samples'!F30="","",'Soil Samples'!F30)</f>
        <v/>
      </c>
      <c r="E32" s="112"/>
      <c r="F32" s="112"/>
      <c r="G32" s="112"/>
      <c r="H32" s="112"/>
      <c r="I32" s="112"/>
      <c r="J32" s="112"/>
      <c r="K32" s="243" t="str">
        <f t="shared" si="4"/>
        <v>no sample</v>
      </c>
      <c r="L32" s="107"/>
      <c r="AF32" t="str">
        <f t="shared" si="8"/>
        <v/>
      </c>
      <c r="AG32" t="str">
        <f t="shared" si="9"/>
        <v/>
      </c>
      <c r="AH32" t="str">
        <f t="shared" si="10"/>
        <v/>
      </c>
      <c r="AI32" t="str">
        <f t="shared" si="11"/>
        <v/>
      </c>
      <c r="AJ32" t="str">
        <f t="shared" si="12"/>
        <v/>
      </c>
      <c r="AK32" t="str">
        <f t="shared" si="13"/>
        <v/>
      </c>
    </row>
    <row r="33" spans="1:37" ht="30" x14ac:dyDescent="0.4">
      <c r="A33" s="11"/>
      <c r="B33" s="12">
        <v>26</v>
      </c>
      <c r="C33" s="113" t="str">
        <f>IF('Soil Samples'!C31="","",'Soil Samples'!C31)</f>
        <v/>
      </c>
      <c r="D33" s="114" t="str">
        <f>IF('Soil Samples'!F31="","",'Soil Samples'!F31)</f>
        <v/>
      </c>
      <c r="E33" s="112"/>
      <c r="F33" s="112"/>
      <c r="G33" s="112"/>
      <c r="H33" s="112"/>
      <c r="I33" s="112"/>
      <c r="J33" s="112"/>
      <c r="K33" s="243" t="str">
        <f t="shared" si="4"/>
        <v>no sample</v>
      </c>
      <c r="L33" s="107"/>
      <c r="AF33" t="str">
        <f t="shared" si="8"/>
        <v/>
      </c>
      <c r="AG33" t="str">
        <f t="shared" si="9"/>
        <v/>
      </c>
      <c r="AH33" t="str">
        <f t="shared" si="10"/>
        <v/>
      </c>
      <c r="AI33" t="str">
        <f t="shared" si="11"/>
        <v/>
      </c>
      <c r="AJ33" t="str">
        <f t="shared" si="12"/>
        <v/>
      </c>
      <c r="AK33" t="str">
        <f t="shared" si="13"/>
        <v/>
      </c>
    </row>
    <row r="34" spans="1:37" ht="30" x14ac:dyDescent="0.4">
      <c r="A34" s="11"/>
      <c r="B34" s="12">
        <v>27</v>
      </c>
      <c r="C34" s="113" t="str">
        <f>IF('Soil Samples'!C32="","",'Soil Samples'!C32)</f>
        <v/>
      </c>
      <c r="D34" s="114" t="str">
        <f>IF('Soil Samples'!F32="","",'Soil Samples'!F32)</f>
        <v/>
      </c>
      <c r="E34" s="112"/>
      <c r="F34" s="112"/>
      <c r="G34" s="112"/>
      <c r="H34" s="112"/>
      <c r="I34" s="112"/>
      <c r="J34" s="112"/>
      <c r="K34" s="243" t="str">
        <f t="shared" si="4"/>
        <v>no sample</v>
      </c>
      <c r="L34" s="107"/>
      <c r="AF34" t="str">
        <f t="shared" si="8"/>
        <v/>
      </c>
      <c r="AG34" t="str">
        <f t="shared" si="9"/>
        <v/>
      </c>
      <c r="AH34" t="str">
        <f t="shared" si="10"/>
        <v/>
      </c>
      <c r="AI34" t="str">
        <f t="shared" si="11"/>
        <v/>
      </c>
      <c r="AJ34" t="str">
        <f t="shared" si="12"/>
        <v/>
      </c>
      <c r="AK34" t="str">
        <f t="shared" si="13"/>
        <v/>
      </c>
    </row>
    <row r="35" spans="1:37" ht="30" x14ac:dyDescent="0.4">
      <c r="A35" s="11"/>
      <c r="B35" s="12">
        <v>28</v>
      </c>
      <c r="C35" s="113" t="str">
        <f>IF('Soil Samples'!C33="","",'Soil Samples'!C33)</f>
        <v/>
      </c>
      <c r="D35" s="114" t="str">
        <f>IF('Soil Samples'!F33="","",'Soil Samples'!F33)</f>
        <v/>
      </c>
      <c r="E35" s="112"/>
      <c r="F35" s="112"/>
      <c r="G35" s="112"/>
      <c r="H35" s="112"/>
      <c r="I35" s="112"/>
      <c r="J35" s="112"/>
      <c r="K35" s="243" t="str">
        <f t="shared" si="4"/>
        <v>no sample</v>
      </c>
      <c r="L35" s="107"/>
      <c r="AF35" t="str">
        <f t="shared" si="8"/>
        <v/>
      </c>
      <c r="AG35" t="str">
        <f t="shared" si="9"/>
        <v/>
      </c>
      <c r="AH35" t="str">
        <f t="shared" si="10"/>
        <v/>
      </c>
      <c r="AI35" t="str">
        <f t="shared" si="11"/>
        <v/>
      </c>
      <c r="AJ35" t="str">
        <f t="shared" si="12"/>
        <v/>
      </c>
      <c r="AK35" t="str">
        <f t="shared" si="13"/>
        <v/>
      </c>
    </row>
    <row r="36" spans="1:37" ht="30" x14ac:dyDescent="0.4">
      <c r="A36" s="11"/>
      <c r="B36" s="12">
        <v>29</v>
      </c>
      <c r="C36" s="113" t="str">
        <f>IF('Soil Samples'!C34="","",'Soil Samples'!C34)</f>
        <v/>
      </c>
      <c r="D36" s="114" t="str">
        <f>IF('Soil Samples'!F34="","",'Soil Samples'!F34)</f>
        <v/>
      </c>
      <c r="E36" s="112"/>
      <c r="F36" s="112"/>
      <c r="G36" s="112"/>
      <c r="H36" s="112"/>
      <c r="I36" s="112"/>
      <c r="J36" s="112"/>
      <c r="K36" s="243" t="str">
        <f t="shared" si="4"/>
        <v>no sample</v>
      </c>
      <c r="L36" s="107"/>
      <c r="AF36" t="str">
        <f t="shared" si="8"/>
        <v/>
      </c>
      <c r="AG36" t="str">
        <f t="shared" si="9"/>
        <v/>
      </c>
      <c r="AH36" t="str">
        <f t="shared" si="10"/>
        <v/>
      </c>
      <c r="AI36" t="str">
        <f t="shared" si="11"/>
        <v/>
      </c>
      <c r="AJ36" t="str">
        <f t="shared" si="12"/>
        <v/>
      </c>
      <c r="AK36" t="str">
        <f t="shared" si="13"/>
        <v/>
      </c>
    </row>
    <row r="37" spans="1:37" ht="30" x14ac:dyDescent="0.4">
      <c r="A37" s="11"/>
      <c r="B37" s="12">
        <v>30</v>
      </c>
      <c r="C37" s="113" t="str">
        <f>IF('Soil Samples'!C35="","",'Soil Samples'!C35)</f>
        <v/>
      </c>
      <c r="D37" s="114" t="str">
        <f>IF('Soil Samples'!F35="","",'Soil Samples'!F35)</f>
        <v/>
      </c>
      <c r="E37" s="112"/>
      <c r="F37" s="112"/>
      <c r="G37" s="112"/>
      <c r="H37" s="112"/>
      <c r="I37" s="112"/>
      <c r="J37" s="112"/>
      <c r="K37" s="243" t="str">
        <f t="shared" si="4"/>
        <v>no sample</v>
      </c>
      <c r="L37" s="107"/>
      <c r="AF37" t="str">
        <f t="shared" si="8"/>
        <v/>
      </c>
      <c r="AG37" t="str">
        <f t="shared" si="9"/>
        <v/>
      </c>
      <c r="AH37" t="str">
        <f t="shared" si="10"/>
        <v/>
      </c>
      <c r="AI37" t="str">
        <f t="shared" si="11"/>
        <v/>
      </c>
      <c r="AJ37" t="str">
        <f t="shared" si="12"/>
        <v/>
      </c>
      <c r="AK37" t="str">
        <f t="shared" si="13"/>
        <v/>
      </c>
    </row>
    <row r="38" spans="1:37" ht="30" x14ac:dyDescent="0.4">
      <c r="A38" s="11"/>
      <c r="B38" s="12">
        <v>31</v>
      </c>
      <c r="C38" s="113" t="str">
        <f>IF('Soil Samples'!C36="","",'Soil Samples'!C36)</f>
        <v/>
      </c>
      <c r="D38" s="114" t="str">
        <f>IF('Soil Samples'!F36="","",'Soil Samples'!F36)</f>
        <v/>
      </c>
      <c r="E38" s="112"/>
      <c r="F38" s="112"/>
      <c r="G38" s="112"/>
      <c r="H38" s="112"/>
      <c r="I38" s="112"/>
      <c r="J38" s="112"/>
      <c r="K38" s="243" t="str">
        <f t="shared" si="4"/>
        <v>no sample</v>
      </c>
      <c r="L38" s="107"/>
      <c r="AF38" t="str">
        <f t="shared" si="8"/>
        <v/>
      </c>
      <c r="AG38" t="str">
        <f t="shared" si="9"/>
        <v/>
      </c>
      <c r="AH38" t="str">
        <f t="shared" si="10"/>
        <v/>
      </c>
      <c r="AI38" t="str">
        <f t="shared" si="11"/>
        <v/>
      </c>
      <c r="AJ38" t="str">
        <f t="shared" si="12"/>
        <v/>
      </c>
      <c r="AK38" t="str">
        <f t="shared" si="13"/>
        <v/>
      </c>
    </row>
    <row r="39" spans="1:37" ht="30" x14ac:dyDescent="0.4">
      <c r="A39" s="11"/>
      <c r="B39" s="12">
        <v>32</v>
      </c>
      <c r="C39" s="113" t="str">
        <f>IF('Soil Samples'!C37="","",'Soil Samples'!C37)</f>
        <v/>
      </c>
      <c r="D39" s="114" t="str">
        <f>IF('Soil Samples'!F37="","",'Soil Samples'!F37)</f>
        <v/>
      </c>
      <c r="E39" s="112"/>
      <c r="F39" s="112"/>
      <c r="G39" s="112"/>
      <c r="H39" s="112"/>
      <c r="I39" s="112"/>
      <c r="J39" s="112"/>
      <c r="K39" s="243" t="str">
        <f t="shared" si="4"/>
        <v>no sample</v>
      </c>
      <c r="L39" s="107"/>
      <c r="AF39" t="str">
        <f t="shared" si="8"/>
        <v/>
      </c>
      <c r="AG39" t="str">
        <f t="shared" si="9"/>
        <v/>
      </c>
      <c r="AH39" t="str">
        <f t="shared" si="10"/>
        <v/>
      </c>
      <c r="AI39" t="str">
        <f t="shared" si="11"/>
        <v/>
      </c>
      <c r="AJ39" t="str">
        <f t="shared" si="12"/>
        <v/>
      </c>
      <c r="AK39" t="str">
        <f t="shared" si="13"/>
        <v/>
      </c>
    </row>
    <row r="40" spans="1:37" ht="30" x14ac:dyDescent="0.4">
      <c r="A40" s="11"/>
      <c r="B40" s="12">
        <v>33</v>
      </c>
      <c r="C40" s="113" t="str">
        <f>IF('Soil Samples'!C38="","",'Soil Samples'!C38)</f>
        <v/>
      </c>
      <c r="D40" s="114" t="str">
        <f>IF('Soil Samples'!F38="","",'Soil Samples'!F38)</f>
        <v/>
      </c>
      <c r="E40" s="112"/>
      <c r="F40" s="112"/>
      <c r="G40" s="112"/>
      <c r="H40" s="112"/>
      <c r="I40" s="112"/>
      <c r="J40" s="112"/>
      <c r="K40" s="243" t="str">
        <f t="shared" si="4"/>
        <v>no sample</v>
      </c>
      <c r="L40" s="107"/>
      <c r="AF40" t="str">
        <f t="shared" si="8"/>
        <v/>
      </c>
      <c r="AG40" t="str">
        <f t="shared" si="9"/>
        <v/>
      </c>
      <c r="AH40" t="str">
        <f t="shared" si="10"/>
        <v/>
      </c>
      <c r="AI40" t="str">
        <f t="shared" si="11"/>
        <v/>
      </c>
      <c r="AJ40" t="str">
        <f t="shared" si="12"/>
        <v/>
      </c>
      <c r="AK40" t="str">
        <f t="shared" si="13"/>
        <v/>
      </c>
    </row>
    <row r="41" spans="1:37" ht="30" x14ac:dyDescent="0.4">
      <c r="A41" s="11"/>
      <c r="B41" s="12">
        <v>34</v>
      </c>
      <c r="C41" s="113" t="str">
        <f>IF('Soil Samples'!C39="","",'Soil Samples'!C39)</f>
        <v/>
      </c>
      <c r="D41" s="114" t="str">
        <f>IF('Soil Samples'!F39="","",'Soil Samples'!F39)</f>
        <v/>
      </c>
      <c r="E41" s="112"/>
      <c r="F41" s="112"/>
      <c r="G41" s="112"/>
      <c r="H41" s="112"/>
      <c r="I41" s="112"/>
      <c r="J41" s="112"/>
      <c r="K41" s="243" t="str">
        <f t="shared" si="4"/>
        <v>no sample</v>
      </c>
      <c r="L41" s="107"/>
      <c r="AF41" t="str">
        <f t="shared" si="8"/>
        <v/>
      </c>
      <c r="AG41" t="str">
        <f t="shared" si="9"/>
        <v/>
      </c>
      <c r="AH41" t="str">
        <f t="shared" si="10"/>
        <v/>
      </c>
      <c r="AI41" t="str">
        <f t="shared" si="11"/>
        <v/>
      </c>
      <c r="AJ41" t="str">
        <f t="shared" si="12"/>
        <v/>
      </c>
      <c r="AK41" t="str">
        <f t="shared" si="13"/>
        <v/>
      </c>
    </row>
    <row r="42" spans="1:37" ht="30" x14ac:dyDescent="0.4">
      <c r="A42" s="11"/>
      <c r="B42" s="12">
        <v>35</v>
      </c>
      <c r="C42" s="113" t="str">
        <f>IF('Soil Samples'!C40="","",'Soil Samples'!C40)</f>
        <v/>
      </c>
      <c r="D42" s="114" t="str">
        <f>IF('Soil Samples'!F40="","",'Soil Samples'!F40)</f>
        <v/>
      </c>
      <c r="E42" s="112"/>
      <c r="F42" s="112"/>
      <c r="G42" s="112"/>
      <c r="H42" s="112"/>
      <c r="I42" s="112"/>
      <c r="J42" s="112"/>
      <c r="K42" s="243" t="str">
        <f t="shared" si="4"/>
        <v>no sample</v>
      </c>
      <c r="L42" s="107"/>
      <c r="AF42" t="str">
        <f t="shared" si="8"/>
        <v/>
      </c>
      <c r="AG42" t="str">
        <f t="shared" si="9"/>
        <v/>
      </c>
      <c r="AH42" t="str">
        <f t="shared" si="10"/>
        <v/>
      </c>
      <c r="AI42" t="str">
        <f t="shared" si="11"/>
        <v/>
      </c>
      <c r="AJ42" t="str">
        <f t="shared" si="12"/>
        <v/>
      </c>
      <c r="AK42" t="str">
        <f t="shared" si="13"/>
        <v/>
      </c>
    </row>
    <row r="43" spans="1:37" ht="30" x14ac:dyDescent="0.4">
      <c r="A43" s="11"/>
      <c r="B43" s="12">
        <v>36</v>
      </c>
      <c r="C43" s="113" t="str">
        <f>IF('Soil Samples'!C41="","",'Soil Samples'!C41)</f>
        <v/>
      </c>
      <c r="D43" s="114" t="str">
        <f>IF('Soil Samples'!F41="","",'Soil Samples'!F41)</f>
        <v/>
      </c>
      <c r="E43" s="112"/>
      <c r="F43" s="112"/>
      <c r="G43" s="112"/>
      <c r="H43" s="112"/>
      <c r="I43" s="112"/>
      <c r="J43" s="112"/>
      <c r="K43" s="243" t="str">
        <f t="shared" si="4"/>
        <v>no sample</v>
      </c>
      <c r="L43" s="107"/>
      <c r="AF43" t="str">
        <f t="shared" si="8"/>
        <v/>
      </c>
      <c r="AG43" t="str">
        <f t="shared" si="9"/>
        <v/>
      </c>
      <c r="AH43" t="str">
        <f t="shared" si="10"/>
        <v/>
      </c>
      <c r="AI43" t="str">
        <f t="shared" si="11"/>
        <v/>
      </c>
      <c r="AJ43" t="str">
        <f t="shared" si="12"/>
        <v/>
      </c>
      <c r="AK43" t="str">
        <f t="shared" si="13"/>
        <v/>
      </c>
    </row>
    <row r="44" spans="1:37" ht="30" x14ac:dyDescent="0.4">
      <c r="A44" s="11"/>
      <c r="B44" s="12">
        <v>37</v>
      </c>
      <c r="C44" s="113" t="str">
        <f>IF('Soil Samples'!C42="","",'Soil Samples'!C42)</f>
        <v/>
      </c>
      <c r="D44" s="114" t="str">
        <f>IF('Soil Samples'!F42="","",'Soil Samples'!F42)</f>
        <v/>
      </c>
      <c r="E44" s="112"/>
      <c r="F44" s="112"/>
      <c r="G44" s="112"/>
      <c r="H44" s="112"/>
      <c r="I44" s="112"/>
      <c r="J44" s="112"/>
      <c r="K44" s="243" t="str">
        <f t="shared" si="4"/>
        <v>no sample</v>
      </c>
      <c r="L44" s="107"/>
      <c r="AF44" t="str">
        <f t="shared" si="8"/>
        <v/>
      </c>
      <c r="AG44" t="str">
        <f t="shared" si="9"/>
        <v/>
      </c>
      <c r="AH44" t="str">
        <f t="shared" si="10"/>
        <v/>
      </c>
      <c r="AI44" t="str">
        <f t="shared" si="11"/>
        <v/>
      </c>
      <c r="AJ44" t="str">
        <f t="shared" si="12"/>
        <v/>
      </c>
      <c r="AK44" t="str">
        <f t="shared" si="13"/>
        <v/>
      </c>
    </row>
    <row r="45" spans="1:37" ht="30" x14ac:dyDescent="0.4">
      <c r="A45" s="11"/>
      <c r="B45" s="12">
        <v>38</v>
      </c>
      <c r="C45" s="113" t="str">
        <f>IF('Soil Samples'!C43="","",'Soil Samples'!C43)</f>
        <v/>
      </c>
      <c r="D45" s="114" t="str">
        <f>IF('Soil Samples'!F43="","",'Soil Samples'!F43)</f>
        <v/>
      </c>
      <c r="E45" s="112"/>
      <c r="F45" s="112"/>
      <c r="G45" s="112"/>
      <c r="H45" s="112"/>
      <c r="I45" s="112"/>
      <c r="J45" s="112"/>
      <c r="K45" s="243" t="str">
        <f t="shared" si="4"/>
        <v>no sample</v>
      </c>
      <c r="L45" s="107"/>
      <c r="AF45" t="str">
        <f t="shared" si="8"/>
        <v/>
      </c>
      <c r="AG45" t="str">
        <f t="shared" si="9"/>
        <v/>
      </c>
      <c r="AH45" t="str">
        <f t="shared" si="10"/>
        <v/>
      </c>
      <c r="AI45" t="str">
        <f t="shared" si="11"/>
        <v/>
      </c>
      <c r="AJ45" t="str">
        <f t="shared" si="12"/>
        <v/>
      </c>
      <c r="AK45" t="str">
        <f t="shared" si="13"/>
        <v/>
      </c>
    </row>
    <row r="46" spans="1:37" ht="30" x14ac:dyDescent="0.4">
      <c r="A46" s="11"/>
      <c r="B46" s="12">
        <v>39</v>
      </c>
      <c r="C46" s="113" t="str">
        <f>IF('Soil Samples'!C44="","",'Soil Samples'!C44)</f>
        <v/>
      </c>
      <c r="D46" s="114" t="str">
        <f>IF('Soil Samples'!F44="","",'Soil Samples'!F44)</f>
        <v/>
      </c>
      <c r="E46" s="112"/>
      <c r="F46" s="112"/>
      <c r="G46" s="112"/>
      <c r="H46" s="112"/>
      <c r="I46" s="112"/>
      <c r="J46" s="112"/>
      <c r="K46" s="243" t="str">
        <f t="shared" si="4"/>
        <v>no sample</v>
      </c>
      <c r="L46" s="107"/>
      <c r="AF46" t="str">
        <f t="shared" si="8"/>
        <v/>
      </c>
      <c r="AG46" t="str">
        <f t="shared" si="9"/>
        <v/>
      </c>
      <c r="AH46" t="str">
        <f t="shared" si="10"/>
        <v/>
      </c>
      <c r="AI46" t="str">
        <f t="shared" si="11"/>
        <v/>
      </c>
      <c r="AJ46" t="str">
        <f t="shared" si="12"/>
        <v/>
      </c>
      <c r="AK46" t="str">
        <f t="shared" si="13"/>
        <v/>
      </c>
    </row>
    <row r="47" spans="1:37" ht="30" x14ac:dyDescent="0.4">
      <c r="A47" s="11"/>
      <c r="B47" s="12">
        <v>40</v>
      </c>
      <c r="C47" s="113" t="str">
        <f>IF('Soil Samples'!C45="","",'Soil Samples'!C45)</f>
        <v/>
      </c>
      <c r="D47" s="114" t="str">
        <f>IF('Soil Samples'!F45="","",'Soil Samples'!F45)</f>
        <v/>
      </c>
      <c r="E47" s="112"/>
      <c r="F47" s="112"/>
      <c r="G47" s="112"/>
      <c r="H47" s="112"/>
      <c r="I47" s="112"/>
      <c r="J47" s="112"/>
      <c r="K47" s="243" t="str">
        <f t="shared" si="4"/>
        <v>no sample</v>
      </c>
      <c r="L47" s="107"/>
      <c r="AF47" t="str">
        <f t="shared" si="8"/>
        <v/>
      </c>
      <c r="AG47" t="str">
        <f t="shared" si="9"/>
        <v/>
      </c>
      <c r="AH47" t="str">
        <f t="shared" si="10"/>
        <v/>
      </c>
      <c r="AI47" t="str">
        <f t="shared" si="11"/>
        <v/>
      </c>
      <c r="AJ47" t="str">
        <f t="shared" si="12"/>
        <v/>
      </c>
      <c r="AK47" t="str">
        <f t="shared" si="13"/>
        <v/>
      </c>
    </row>
    <row r="48" spans="1:37" ht="30" x14ac:dyDescent="0.4">
      <c r="A48" s="11"/>
      <c r="B48" s="12">
        <v>41</v>
      </c>
      <c r="C48" s="113" t="str">
        <f>IF('Soil Samples'!C46="","",'Soil Samples'!C46)</f>
        <v/>
      </c>
      <c r="D48" s="114" t="str">
        <f>IF('Soil Samples'!F46="","",'Soil Samples'!F46)</f>
        <v/>
      </c>
      <c r="E48" s="112"/>
      <c r="F48" s="112"/>
      <c r="G48" s="112"/>
      <c r="H48" s="112"/>
      <c r="I48" s="112"/>
      <c r="J48" s="112"/>
      <c r="K48" s="243" t="str">
        <f t="shared" si="4"/>
        <v>no sample</v>
      </c>
      <c r="L48" s="107"/>
      <c r="AF48" t="str">
        <f t="shared" si="8"/>
        <v/>
      </c>
      <c r="AG48" t="str">
        <f t="shared" si="9"/>
        <v/>
      </c>
      <c r="AH48" t="str">
        <f t="shared" si="10"/>
        <v/>
      </c>
      <c r="AI48" t="str">
        <f t="shared" si="11"/>
        <v/>
      </c>
      <c r="AJ48" t="str">
        <f t="shared" si="12"/>
        <v/>
      </c>
      <c r="AK48" t="str">
        <f t="shared" si="13"/>
        <v/>
      </c>
    </row>
    <row r="49" spans="1:37" ht="30" x14ac:dyDescent="0.4">
      <c r="A49" s="11"/>
      <c r="B49" s="12">
        <v>42</v>
      </c>
      <c r="C49" s="113" t="str">
        <f>IF('Soil Samples'!C47="","",'Soil Samples'!C47)</f>
        <v/>
      </c>
      <c r="D49" s="114" t="str">
        <f>IF('Soil Samples'!F47="","",'Soil Samples'!F47)</f>
        <v/>
      </c>
      <c r="E49" s="112"/>
      <c r="F49" s="112"/>
      <c r="G49" s="112"/>
      <c r="H49" s="112"/>
      <c r="I49" s="112"/>
      <c r="J49" s="112"/>
      <c r="K49" s="243" t="str">
        <f t="shared" si="4"/>
        <v>no sample</v>
      </c>
      <c r="L49" s="107"/>
      <c r="AF49" t="str">
        <f t="shared" si="8"/>
        <v/>
      </c>
      <c r="AG49" t="str">
        <f t="shared" si="9"/>
        <v/>
      </c>
      <c r="AH49" t="str">
        <f t="shared" si="10"/>
        <v/>
      </c>
      <c r="AI49" t="str">
        <f t="shared" si="11"/>
        <v/>
      </c>
      <c r="AJ49" t="str">
        <f t="shared" si="12"/>
        <v/>
      </c>
      <c r="AK49" t="str">
        <f t="shared" si="13"/>
        <v/>
      </c>
    </row>
    <row r="50" spans="1:37" ht="30" x14ac:dyDescent="0.4">
      <c r="A50" s="11"/>
      <c r="B50" s="12">
        <v>43</v>
      </c>
      <c r="C50" s="113" t="str">
        <f>IF('Soil Samples'!C48="","",'Soil Samples'!C48)</f>
        <v/>
      </c>
      <c r="D50" s="114" t="str">
        <f>IF('Soil Samples'!F48="","",'Soil Samples'!F48)</f>
        <v/>
      </c>
      <c r="E50" s="112"/>
      <c r="F50" s="112"/>
      <c r="G50" s="112"/>
      <c r="H50" s="112"/>
      <c r="I50" s="112"/>
      <c r="J50" s="112"/>
      <c r="K50" s="243" t="str">
        <f t="shared" si="4"/>
        <v>no sample</v>
      </c>
      <c r="L50" s="107"/>
      <c r="AF50" t="str">
        <f t="shared" si="8"/>
        <v/>
      </c>
      <c r="AG50" t="str">
        <f t="shared" si="9"/>
        <v/>
      </c>
      <c r="AH50" t="str">
        <f t="shared" si="10"/>
        <v/>
      </c>
      <c r="AI50" t="str">
        <f t="shared" si="11"/>
        <v/>
      </c>
      <c r="AJ50" t="str">
        <f t="shared" si="12"/>
        <v/>
      </c>
      <c r="AK50" t="str">
        <f t="shared" si="13"/>
        <v/>
      </c>
    </row>
    <row r="51" spans="1:37" ht="30" x14ac:dyDescent="0.4">
      <c r="A51" s="11"/>
      <c r="B51" s="12">
        <v>44</v>
      </c>
      <c r="C51" s="113" t="str">
        <f>IF('Soil Samples'!C49="","",'Soil Samples'!C49)</f>
        <v/>
      </c>
      <c r="D51" s="114" t="str">
        <f>IF('Soil Samples'!F49="","",'Soil Samples'!F49)</f>
        <v/>
      </c>
      <c r="E51" s="112"/>
      <c r="F51" s="112"/>
      <c r="G51" s="112"/>
      <c r="H51" s="112"/>
      <c r="I51" s="112"/>
      <c r="J51" s="112"/>
      <c r="K51" s="243" t="str">
        <f t="shared" si="4"/>
        <v>no sample</v>
      </c>
      <c r="L51" s="107"/>
      <c r="AF51" t="str">
        <f t="shared" si="8"/>
        <v/>
      </c>
      <c r="AG51" t="str">
        <f t="shared" si="9"/>
        <v/>
      </c>
      <c r="AH51" t="str">
        <f t="shared" si="10"/>
        <v/>
      </c>
      <c r="AI51" t="str">
        <f t="shared" si="11"/>
        <v/>
      </c>
      <c r="AJ51" t="str">
        <f t="shared" si="12"/>
        <v/>
      </c>
      <c r="AK51" t="str">
        <f t="shared" si="13"/>
        <v/>
      </c>
    </row>
    <row r="52" spans="1:37" ht="30" x14ac:dyDescent="0.4">
      <c r="A52" s="11"/>
      <c r="B52" s="12">
        <v>45</v>
      </c>
      <c r="C52" s="113" t="str">
        <f>IF('Soil Samples'!C50="","",'Soil Samples'!C50)</f>
        <v/>
      </c>
      <c r="D52" s="114" t="str">
        <f>IF('Soil Samples'!F50="","",'Soil Samples'!F50)</f>
        <v/>
      </c>
      <c r="E52" s="112"/>
      <c r="F52" s="112"/>
      <c r="G52" s="112"/>
      <c r="H52" s="112"/>
      <c r="I52" s="112"/>
      <c r="J52" s="112"/>
      <c r="K52" s="243" t="str">
        <f t="shared" si="4"/>
        <v>no sample</v>
      </c>
      <c r="L52" s="107"/>
      <c r="AF52" t="str">
        <f t="shared" si="8"/>
        <v/>
      </c>
      <c r="AG52" t="str">
        <f t="shared" si="9"/>
        <v/>
      </c>
      <c r="AH52" t="str">
        <f t="shared" si="10"/>
        <v/>
      </c>
      <c r="AI52" t="str">
        <f t="shared" si="11"/>
        <v/>
      </c>
      <c r="AJ52" t="str">
        <f t="shared" si="12"/>
        <v/>
      </c>
      <c r="AK52" t="str">
        <f t="shared" si="13"/>
        <v/>
      </c>
    </row>
    <row r="53" spans="1:37" ht="30" x14ac:dyDescent="0.4">
      <c r="A53" s="11"/>
      <c r="B53" s="12">
        <v>46</v>
      </c>
      <c r="C53" s="113" t="str">
        <f>IF('Soil Samples'!C51="","",'Soil Samples'!C51)</f>
        <v/>
      </c>
      <c r="D53" s="114" t="str">
        <f>IF('Soil Samples'!F51="","",'Soil Samples'!F51)</f>
        <v/>
      </c>
      <c r="E53" s="112"/>
      <c r="F53" s="112"/>
      <c r="G53" s="112"/>
      <c r="H53" s="112"/>
      <c r="I53" s="112"/>
      <c r="J53" s="112"/>
      <c r="K53" s="243" t="str">
        <f t="shared" si="4"/>
        <v>no sample</v>
      </c>
      <c r="L53" s="107"/>
      <c r="AF53" t="str">
        <f t="shared" si="8"/>
        <v/>
      </c>
      <c r="AG53" t="str">
        <f t="shared" si="9"/>
        <v/>
      </c>
      <c r="AH53" t="str">
        <f t="shared" si="10"/>
        <v/>
      </c>
      <c r="AI53" t="str">
        <f t="shared" si="11"/>
        <v/>
      </c>
      <c r="AJ53" t="str">
        <f t="shared" si="12"/>
        <v/>
      </c>
      <c r="AK53" t="str">
        <f t="shared" si="13"/>
        <v/>
      </c>
    </row>
    <row r="54" spans="1:37" ht="30" x14ac:dyDescent="0.4">
      <c r="A54" s="11"/>
      <c r="B54" s="12">
        <v>47</v>
      </c>
      <c r="C54" s="113" t="str">
        <f>IF('Soil Samples'!C52="","",'Soil Samples'!C52)</f>
        <v/>
      </c>
      <c r="D54" s="114" t="str">
        <f>IF('Soil Samples'!F52="","",'Soil Samples'!F52)</f>
        <v/>
      </c>
      <c r="E54" s="112"/>
      <c r="F54" s="112"/>
      <c r="G54" s="112"/>
      <c r="H54" s="112"/>
      <c r="I54" s="112"/>
      <c r="J54" s="112"/>
      <c r="K54" s="243" t="str">
        <f t="shared" si="4"/>
        <v>no sample</v>
      </c>
      <c r="L54" s="107"/>
      <c r="AF54" t="str">
        <f t="shared" si="8"/>
        <v/>
      </c>
      <c r="AG54" t="str">
        <f t="shared" si="9"/>
        <v/>
      </c>
      <c r="AH54" t="str">
        <f t="shared" si="10"/>
        <v/>
      </c>
      <c r="AI54" t="str">
        <f t="shared" si="11"/>
        <v/>
      </c>
      <c r="AJ54" t="str">
        <f t="shared" si="12"/>
        <v/>
      </c>
      <c r="AK54" t="str">
        <f t="shared" si="13"/>
        <v/>
      </c>
    </row>
    <row r="55" spans="1:37" ht="30" x14ac:dyDescent="0.4">
      <c r="A55" s="11"/>
      <c r="B55" s="12">
        <v>48</v>
      </c>
      <c r="C55" s="113" t="str">
        <f>IF('Soil Samples'!C53="","",'Soil Samples'!C53)</f>
        <v/>
      </c>
      <c r="D55" s="114" t="str">
        <f>IF('Soil Samples'!F53="","",'Soil Samples'!F53)</f>
        <v/>
      </c>
      <c r="E55" s="112"/>
      <c r="F55" s="112"/>
      <c r="G55" s="112"/>
      <c r="H55" s="112"/>
      <c r="I55" s="112"/>
      <c r="J55" s="112"/>
      <c r="K55" s="243" t="str">
        <f t="shared" si="4"/>
        <v>no sample</v>
      </c>
      <c r="L55" s="107"/>
      <c r="AF55" t="str">
        <f t="shared" si="8"/>
        <v/>
      </c>
      <c r="AG55" t="str">
        <f t="shared" si="9"/>
        <v/>
      </c>
      <c r="AH55" t="str">
        <f t="shared" si="10"/>
        <v/>
      </c>
      <c r="AI55" t="str">
        <f t="shared" si="11"/>
        <v/>
      </c>
      <c r="AJ55" t="str">
        <f t="shared" si="12"/>
        <v/>
      </c>
      <c r="AK55" t="str">
        <f t="shared" si="13"/>
        <v/>
      </c>
    </row>
    <row r="56" spans="1:37" ht="30" x14ac:dyDescent="0.4">
      <c r="A56" s="11"/>
      <c r="B56" s="12">
        <v>49</v>
      </c>
      <c r="C56" s="113" t="str">
        <f>IF('Soil Samples'!C54="","",'Soil Samples'!C54)</f>
        <v/>
      </c>
      <c r="D56" s="114" t="str">
        <f>IF('Soil Samples'!F54="","",'Soil Samples'!F54)</f>
        <v/>
      </c>
      <c r="E56" s="112"/>
      <c r="F56" s="112"/>
      <c r="G56" s="112"/>
      <c r="H56" s="112"/>
      <c r="I56" s="112"/>
      <c r="J56" s="112"/>
      <c r="K56" s="243" t="str">
        <f t="shared" si="4"/>
        <v>no sample</v>
      </c>
      <c r="L56" s="107"/>
      <c r="AF56" t="str">
        <f t="shared" si="8"/>
        <v/>
      </c>
      <c r="AG56" t="str">
        <f t="shared" si="9"/>
        <v/>
      </c>
      <c r="AH56" t="str">
        <f t="shared" si="10"/>
        <v/>
      </c>
      <c r="AI56" t="str">
        <f t="shared" si="11"/>
        <v/>
      </c>
      <c r="AJ56" t="str">
        <f t="shared" si="12"/>
        <v/>
      </c>
      <c r="AK56" t="str">
        <f t="shared" si="13"/>
        <v/>
      </c>
    </row>
    <row r="57" spans="1:37" ht="30" x14ac:dyDescent="0.4">
      <c r="A57" s="11"/>
      <c r="B57" s="12">
        <v>50</v>
      </c>
      <c r="C57" s="113" t="str">
        <f>IF('Soil Samples'!C55="","",'Soil Samples'!C55)</f>
        <v/>
      </c>
      <c r="D57" s="114" t="str">
        <f>IF('Soil Samples'!F55="","",'Soil Samples'!F55)</f>
        <v/>
      </c>
      <c r="E57" s="112"/>
      <c r="F57" s="112"/>
      <c r="G57" s="112"/>
      <c r="H57" s="112"/>
      <c r="I57" s="112"/>
      <c r="J57" s="112"/>
      <c r="K57" s="243" t="str">
        <f t="shared" si="4"/>
        <v>no sample</v>
      </c>
      <c r="L57" s="107"/>
      <c r="AF57" t="str">
        <f t="shared" si="8"/>
        <v/>
      </c>
      <c r="AG57" t="str">
        <f t="shared" si="9"/>
        <v/>
      </c>
      <c r="AH57" t="str">
        <f t="shared" si="10"/>
        <v/>
      </c>
      <c r="AI57" t="str">
        <f t="shared" si="11"/>
        <v/>
      </c>
      <c r="AJ57" t="str">
        <f t="shared" si="12"/>
        <v/>
      </c>
      <c r="AK57" t="str">
        <f t="shared" si="13"/>
        <v/>
      </c>
    </row>
    <row r="58" spans="1:37" ht="30" x14ac:dyDescent="0.4">
      <c r="A58" s="11"/>
      <c r="B58" s="12">
        <v>51</v>
      </c>
      <c r="C58" s="113" t="str">
        <f>IF('Soil Samples'!C56="","",'Soil Samples'!C56)</f>
        <v/>
      </c>
      <c r="D58" s="114" t="str">
        <f>IF('Soil Samples'!F56="","",'Soil Samples'!F56)</f>
        <v/>
      </c>
      <c r="E58" s="112"/>
      <c r="F58" s="112"/>
      <c r="G58" s="112"/>
      <c r="H58" s="112"/>
      <c r="I58" s="112"/>
      <c r="J58" s="112"/>
      <c r="K58" s="243" t="str">
        <f t="shared" si="4"/>
        <v>no sample</v>
      </c>
      <c r="L58" s="107"/>
      <c r="AF58" t="str">
        <f t="shared" si="8"/>
        <v/>
      </c>
      <c r="AG58" t="str">
        <f t="shared" si="9"/>
        <v/>
      </c>
      <c r="AH58" t="str">
        <f t="shared" si="10"/>
        <v/>
      </c>
      <c r="AI58" t="str">
        <f t="shared" si="11"/>
        <v/>
      </c>
      <c r="AJ58" t="str">
        <f t="shared" si="12"/>
        <v/>
      </c>
      <c r="AK58" t="str">
        <f t="shared" si="13"/>
        <v/>
      </c>
    </row>
    <row r="59" spans="1:37" ht="30" x14ac:dyDescent="0.4">
      <c r="A59" s="11"/>
      <c r="B59" s="12">
        <v>52</v>
      </c>
      <c r="C59" s="113" t="str">
        <f>IF('Soil Samples'!C57="","",'Soil Samples'!C57)</f>
        <v/>
      </c>
      <c r="D59" s="114" t="str">
        <f>IF('Soil Samples'!F57="","",'Soil Samples'!F57)</f>
        <v/>
      </c>
      <c r="E59" s="112"/>
      <c r="F59" s="112"/>
      <c r="G59" s="112"/>
      <c r="H59" s="112"/>
      <c r="I59" s="112"/>
      <c r="J59" s="112"/>
      <c r="K59" s="243" t="str">
        <f t="shared" si="4"/>
        <v>no sample</v>
      </c>
      <c r="L59" s="107"/>
      <c r="AF59" t="str">
        <f t="shared" si="8"/>
        <v/>
      </c>
      <c r="AG59" t="str">
        <f t="shared" si="9"/>
        <v/>
      </c>
      <c r="AH59" t="str">
        <f t="shared" si="10"/>
        <v/>
      </c>
      <c r="AI59" t="str">
        <f t="shared" si="11"/>
        <v/>
      </c>
      <c r="AJ59" t="str">
        <f t="shared" si="12"/>
        <v/>
      </c>
      <c r="AK59" t="str">
        <f t="shared" si="13"/>
        <v/>
      </c>
    </row>
    <row r="60" spans="1:37" ht="30" x14ac:dyDescent="0.4">
      <c r="A60" s="11"/>
      <c r="B60" s="12">
        <v>53</v>
      </c>
      <c r="C60" s="113" t="str">
        <f>IF('Soil Samples'!C58="","",'Soil Samples'!C58)</f>
        <v/>
      </c>
      <c r="D60" s="114" t="str">
        <f>IF('Soil Samples'!F58="","",'Soil Samples'!F58)</f>
        <v/>
      </c>
      <c r="E60" s="112"/>
      <c r="F60" s="112"/>
      <c r="G60" s="112"/>
      <c r="H60" s="112"/>
      <c r="I60" s="112"/>
      <c r="J60" s="112"/>
      <c r="K60" s="243" t="str">
        <f t="shared" si="4"/>
        <v>no sample</v>
      </c>
      <c r="L60" s="107"/>
      <c r="AF60" t="str">
        <f t="shared" si="8"/>
        <v/>
      </c>
      <c r="AG60" t="str">
        <f t="shared" si="9"/>
        <v/>
      </c>
      <c r="AH60" t="str">
        <f t="shared" si="10"/>
        <v/>
      </c>
      <c r="AI60" t="str">
        <f t="shared" si="11"/>
        <v/>
      </c>
      <c r="AJ60" t="str">
        <f t="shared" si="12"/>
        <v/>
      </c>
      <c r="AK60" t="str">
        <f t="shared" si="13"/>
        <v/>
      </c>
    </row>
    <row r="61" spans="1:37" ht="30" x14ac:dyDescent="0.4">
      <c r="A61" s="11"/>
      <c r="B61" s="12">
        <v>54</v>
      </c>
      <c r="C61" s="113" t="str">
        <f>IF('Soil Samples'!C59="","",'Soil Samples'!C59)</f>
        <v/>
      </c>
      <c r="D61" s="114" t="str">
        <f>IF('Soil Samples'!F59="","",'Soil Samples'!F59)</f>
        <v/>
      </c>
      <c r="E61" s="112"/>
      <c r="F61" s="112"/>
      <c r="G61" s="112"/>
      <c r="H61" s="112"/>
      <c r="I61" s="112"/>
      <c r="J61" s="112"/>
      <c r="K61" s="243" t="str">
        <f t="shared" si="4"/>
        <v>no sample</v>
      </c>
      <c r="L61" s="107"/>
      <c r="AF61" t="str">
        <f t="shared" si="8"/>
        <v/>
      </c>
      <c r="AG61" t="str">
        <f t="shared" si="9"/>
        <v/>
      </c>
      <c r="AH61" t="str">
        <f t="shared" si="10"/>
        <v/>
      </c>
      <c r="AI61" t="str">
        <f t="shared" si="11"/>
        <v/>
      </c>
      <c r="AJ61" t="str">
        <f t="shared" si="12"/>
        <v/>
      </c>
      <c r="AK61" t="str">
        <f t="shared" si="13"/>
        <v/>
      </c>
    </row>
    <row r="62" spans="1:37" ht="30" x14ac:dyDescent="0.4">
      <c r="A62" s="11"/>
      <c r="B62" s="12">
        <v>55</v>
      </c>
      <c r="C62" s="113" t="str">
        <f>IF('Soil Samples'!C60="","",'Soil Samples'!C60)</f>
        <v/>
      </c>
      <c r="D62" s="114" t="str">
        <f>IF('Soil Samples'!F60="","",'Soil Samples'!F60)</f>
        <v/>
      </c>
      <c r="E62" s="112"/>
      <c r="F62" s="112"/>
      <c r="G62" s="112"/>
      <c r="H62" s="112"/>
      <c r="I62" s="112"/>
      <c r="J62" s="112"/>
      <c r="K62" s="243" t="str">
        <f t="shared" si="4"/>
        <v>no sample</v>
      </c>
      <c r="L62" s="107"/>
      <c r="AF62" t="str">
        <f t="shared" si="8"/>
        <v/>
      </c>
      <c r="AG62" t="str">
        <f t="shared" si="9"/>
        <v/>
      </c>
      <c r="AH62" t="str">
        <f t="shared" si="10"/>
        <v/>
      </c>
      <c r="AI62" t="str">
        <f t="shared" si="11"/>
        <v/>
      </c>
      <c r="AJ62" t="str">
        <f t="shared" si="12"/>
        <v/>
      </c>
      <c r="AK62" t="str">
        <f t="shared" si="13"/>
        <v/>
      </c>
    </row>
    <row r="63" spans="1:37" ht="30" x14ac:dyDescent="0.4">
      <c r="A63" s="11"/>
      <c r="B63" s="12">
        <v>56</v>
      </c>
      <c r="C63" s="113" t="str">
        <f>IF('Soil Samples'!C61="","",'Soil Samples'!C61)</f>
        <v/>
      </c>
      <c r="D63" s="114" t="str">
        <f>IF('Soil Samples'!F61="","",'Soil Samples'!F61)</f>
        <v/>
      </c>
      <c r="E63" s="112"/>
      <c r="F63" s="112"/>
      <c r="G63" s="112"/>
      <c r="H63" s="112"/>
      <c r="I63" s="112"/>
      <c r="J63" s="112"/>
      <c r="K63" s="243" t="str">
        <f t="shared" si="4"/>
        <v>no sample</v>
      </c>
      <c r="L63" s="107"/>
      <c r="AF63" t="str">
        <f t="shared" si="8"/>
        <v/>
      </c>
      <c r="AG63" t="str">
        <f t="shared" si="9"/>
        <v/>
      </c>
      <c r="AH63" t="str">
        <f t="shared" si="10"/>
        <v/>
      </c>
      <c r="AI63" t="str">
        <f t="shared" si="11"/>
        <v/>
      </c>
      <c r="AJ63" t="str">
        <f t="shared" si="12"/>
        <v/>
      </c>
      <c r="AK63" t="str">
        <f t="shared" si="13"/>
        <v/>
      </c>
    </row>
    <row r="64" spans="1:37" ht="30" x14ac:dyDescent="0.4">
      <c r="A64" s="11"/>
      <c r="B64" s="12">
        <v>57</v>
      </c>
      <c r="C64" s="113" t="str">
        <f>IF('Soil Samples'!C62="","",'Soil Samples'!C62)</f>
        <v/>
      </c>
      <c r="D64" s="114" t="str">
        <f>IF('Soil Samples'!F62="","",'Soil Samples'!F62)</f>
        <v/>
      </c>
      <c r="E64" s="112"/>
      <c r="F64" s="112"/>
      <c r="G64" s="112"/>
      <c r="H64" s="112"/>
      <c r="I64" s="112"/>
      <c r="J64" s="112"/>
      <c r="K64" s="243" t="str">
        <f t="shared" si="4"/>
        <v>no sample</v>
      </c>
      <c r="L64" s="107"/>
      <c r="AF64" t="str">
        <f t="shared" si="8"/>
        <v/>
      </c>
      <c r="AG64" t="str">
        <f t="shared" si="9"/>
        <v/>
      </c>
      <c r="AH64" t="str">
        <f t="shared" si="10"/>
        <v/>
      </c>
      <c r="AI64" t="str">
        <f t="shared" si="11"/>
        <v/>
      </c>
      <c r="AJ64" t="str">
        <f t="shared" si="12"/>
        <v/>
      </c>
      <c r="AK64" t="str">
        <f t="shared" si="13"/>
        <v/>
      </c>
    </row>
    <row r="65" spans="1:37" ht="30" x14ac:dyDescent="0.4">
      <c r="A65" s="11"/>
      <c r="B65" s="12">
        <v>58</v>
      </c>
      <c r="C65" s="113" t="str">
        <f>IF('Soil Samples'!C63="","",'Soil Samples'!C63)</f>
        <v/>
      </c>
      <c r="D65" s="114" t="str">
        <f>IF('Soil Samples'!F63="","",'Soil Samples'!F63)</f>
        <v/>
      </c>
      <c r="E65" s="112"/>
      <c r="F65" s="112"/>
      <c r="G65" s="112"/>
      <c r="H65" s="112"/>
      <c r="I65" s="112"/>
      <c r="J65" s="112"/>
      <c r="K65" s="243" t="str">
        <f t="shared" si="4"/>
        <v>no sample</v>
      </c>
      <c r="L65" s="107"/>
      <c r="AF65" t="str">
        <f t="shared" si="8"/>
        <v/>
      </c>
      <c r="AG65" t="str">
        <f t="shared" si="9"/>
        <v/>
      </c>
      <c r="AH65" t="str">
        <f t="shared" si="10"/>
        <v/>
      </c>
      <c r="AI65" t="str">
        <f t="shared" si="11"/>
        <v/>
      </c>
      <c r="AJ65" t="str">
        <f t="shared" si="12"/>
        <v/>
      </c>
      <c r="AK65" t="str">
        <f t="shared" si="13"/>
        <v/>
      </c>
    </row>
    <row r="66" spans="1:37" ht="30" x14ac:dyDescent="0.4">
      <c r="A66" s="11"/>
      <c r="B66" s="12">
        <v>59</v>
      </c>
      <c r="C66" s="113" t="str">
        <f>IF('Soil Samples'!C64="","",'Soil Samples'!C64)</f>
        <v/>
      </c>
      <c r="D66" s="114" t="str">
        <f>IF('Soil Samples'!F64="","",'Soil Samples'!F64)</f>
        <v/>
      </c>
      <c r="E66" s="112"/>
      <c r="F66" s="112"/>
      <c r="G66" s="112"/>
      <c r="H66" s="112"/>
      <c r="I66" s="112"/>
      <c r="J66" s="112"/>
      <c r="K66" s="243" t="str">
        <f t="shared" si="4"/>
        <v>no sample</v>
      </c>
      <c r="L66" s="107"/>
      <c r="AF66" t="str">
        <f t="shared" si="8"/>
        <v/>
      </c>
      <c r="AG66" t="str">
        <f t="shared" si="9"/>
        <v/>
      </c>
      <c r="AH66" t="str">
        <f t="shared" si="10"/>
        <v/>
      </c>
      <c r="AI66" t="str">
        <f t="shared" si="11"/>
        <v/>
      </c>
      <c r="AJ66" t="str">
        <f t="shared" si="12"/>
        <v/>
      </c>
      <c r="AK66" t="str">
        <f t="shared" si="13"/>
        <v/>
      </c>
    </row>
    <row r="67" spans="1:37" ht="30" x14ac:dyDescent="0.4">
      <c r="A67" s="11"/>
      <c r="B67" s="12">
        <v>60</v>
      </c>
      <c r="C67" s="113" t="str">
        <f>IF('Soil Samples'!C65="","",'Soil Samples'!C65)</f>
        <v/>
      </c>
      <c r="D67" s="114" t="str">
        <f>IF('Soil Samples'!F65="","",'Soil Samples'!F65)</f>
        <v/>
      </c>
      <c r="E67" s="112"/>
      <c r="F67" s="112"/>
      <c r="G67" s="112"/>
      <c r="H67" s="112"/>
      <c r="I67" s="112"/>
      <c r="J67" s="112"/>
      <c r="K67" s="243" t="str">
        <f t="shared" si="4"/>
        <v>no sample</v>
      </c>
      <c r="L67" s="107"/>
      <c r="AF67" t="str">
        <f t="shared" si="8"/>
        <v/>
      </c>
      <c r="AG67" t="str">
        <f t="shared" si="9"/>
        <v/>
      </c>
      <c r="AH67" t="str">
        <f t="shared" si="10"/>
        <v/>
      </c>
      <c r="AI67" t="str">
        <f t="shared" si="11"/>
        <v/>
      </c>
      <c r="AJ67" t="str">
        <f t="shared" si="12"/>
        <v/>
      </c>
      <c r="AK67" t="str">
        <f t="shared" si="13"/>
        <v/>
      </c>
    </row>
    <row r="68" spans="1:37" ht="30" x14ac:dyDescent="0.4">
      <c r="A68" s="11"/>
      <c r="B68" s="12">
        <v>61</v>
      </c>
      <c r="C68" s="113" t="str">
        <f>IF('Soil Samples'!C66="","",'Soil Samples'!C66)</f>
        <v/>
      </c>
      <c r="D68" s="114" t="str">
        <f>IF('Soil Samples'!F66="","",'Soil Samples'!F66)</f>
        <v/>
      </c>
      <c r="E68" s="112"/>
      <c r="F68" s="112"/>
      <c r="G68" s="112"/>
      <c r="H68" s="112"/>
      <c r="I68" s="112"/>
      <c r="J68" s="112"/>
      <c r="K68" s="243" t="str">
        <f t="shared" si="4"/>
        <v>no sample</v>
      </c>
      <c r="L68" s="107"/>
      <c r="AF68" t="str">
        <f t="shared" si="8"/>
        <v/>
      </c>
      <c r="AG68" t="str">
        <f t="shared" si="9"/>
        <v/>
      </c>
      <c r="AH68" t="str">
        <f t="shared" si="10"/>
        <v/>
      </c>
      <c r="AI68" t="str">
        <f t="shared" si="11"/>
        <v/>
      </c>
      <c r="AJ68" t="str">
        <f t="shared" si="12"/>
        <v/>
      </c>
      <c r="AK68" t="str">
        <f t="shared" si="13"/>
        <v/>
      </c>
    </row>
    <row r="69" spans="1:37" ht="30" x14ac:dyDescent="0.4">
      <c r="A69" s="11"/>
      <c r="B69" s="12">
        <v>62</v>
      </c>
      <c r="C69" s="113" t="str">
        <f>IF('Soil Samples'!C67="","",'Soil Samples'!C67)</f>
        <v/>
      </c>
      <c r="D69" s="114" t="str">
        <f>IF('Soil Samples'!F67="","",'Soil Samples'!F67)</f>
        <v/>
      </c>
      <c r="E69" s="112"/>
      <c r="F69" s="112"/>
      <c r="G69" s="112"/>
      <c r="H69" s="112"/>
      <c r="I69" s="112"/>
      <c r="J69" s="112"/>
      <c r="K69" s="243" t="str">
        <f t="shared" si="4"/>
        <v>no sample</v>
      </c>
      <c r="L69" s="107"/>
      <c r="AF69" t="str">
        <f t="shared" si="8"/>
        <v/>
      </c>
      <c r="AG69" t="str">
        <f t="shared" si="9"/>
        <v/>
      </c>
      <c r="AH69" t="str">
        <f t="shared" si="10"/>
        <v/>
      </c>
      <c r="AI69" t="str">
        <f t="shared" si="11"/>
        <v/>
      </c>
      <c r="AJ69" t="str">
        <f t="shared" si="12"/>
        <v/>
      </c>
      <c r="AK69" t="str">
        <f t="shared" si="13"/>
        <v/>
      </c>
    </row>
    <row r="70" spans="1:37" ht="30" x14ac:dyDescent="0.4">
      <c r="A70" s="11"/>
      <c r="B70" s="12">
        <v>63</v>
      </c>
      <c r="C70" s="113" t="str">
        <f>IF('Soil Samples'!C68="","",'Soil Samples'!C68)</f>
        <v/>
      </c>
      <c r="D70" s="114" t="str">
        <f>IF('Soil Samples'!F68="","",'Soil Samples'!F68)</f>
        <v/>
      </c>
      <c r="E70" s="112"/>
      <c r="F70" s="112"/>
      <c r="G70" s="112"/>
      <c r="H70" s="112"/>
      <c r="I70" s="112"/>
      <c r="J70" s="112"/>
      <c r="K70" s="243" t="str">
        <f t="shared" si="4"/>
        <v>no sample</v>
      </c>
      <c r="L70" s="107"/>
      <c r="AF70" t="str">
        <f t="shared" si="8"/>
        <v/>
      </c>
      <c r="AG70" t="str">
        <f t="shared" si="9"/>
        <v/>
      </c>
      <c r="AH70" t="str">
        <f t="shared" si="10"/>
        <v/>
      </c>
      <c r="AI70" t="str">
        <f t="shared" si="11"/>
        <v/>
      </c>
      <c r="AJ70" t="str">
        <f t="shared" si="12"/>
        <v/>
      </c>
      <c r="AK70" t="str">
        <f t="shared" si="13"/>
        <v/>
      </c>
    </row>
    <row r="71" spans="1:37" ht="30" x14ac:dyDescent="0.4">
      <c r="A71" s="11"/>
      <c r="B71" s="12">
        <v>64</v>
      </c>
      <c r="C71" s="113" t="str">
        <f>IF('Soil Samples'!C69="","",'Soil Samples'!C69)</f>
        <v/>
      </c>
      <c r="D71" s="114" t="str">
        <f>IF('Soil Samples'!F69="","",'Soil Samples'!F69)</f>
        <v/>
      </c>
      <c r="E71" s="112"/>
      <c r="F71" s="112"/>
      <c r="G71" s="112"/>
      <c r="H71" s="112"/>
      <c r="I71" s="112"/>
      <c r="J71" s="112"/>
      <c r="K71" s="243" t="str">
        <f t="shared" si="4"/>
        <v>no sample</v>
      </c>
      <c r="L71" s="107"/>
      <c r="AF71" t="str">
        <f t="shared" si="8"/>
        <v/>
      </c>
      <c r="AG71" t="str">
        <f t="shared" si="9"/>
        <v/>
      </c>
      <c r="AH71" t="str">
        <f t="shared" si="10"/>
        <v/>
      </c>
      <c r="AI71" t="str">
        <f t="shared" si="11"/>
        <v/>
      </c>
      <c r="AJ71" t="str">
        <f t="shared" si="12"/>
        <v/>
      </c>
      <c r="AK71" t="str">
        <f t="shared" si="13"/>
        <v/>
      </c>
    </row>
    <row r="72" spans="1:37" ht="30" x14ac:dyDescent="0.4">
      <c r="A72" s="11"/>
      <c r="B72" s="12">
        <v>65</v>
      </c>
      <c r="C72" s="113" t="str">
        <f>IF('Soil Samples'!C70="","",'Soil Samples'!C70)</f>
        <v/>
      </c>
      <c r="D72" s="114" t="str">
        <f>IF('Soil Samples'!F70="","",'Soil Samples'!F70)</f>
        <v/>
      </c>
      <c r="E72" s="112"/>
      <c r="F72" s="112"/>
      <c r="G72" s="112"/>
      <c r="H72" s="112"/>
      <c r="I72" s="112"/>
      <c r="J72" s="112"/>
      <c r="K72" s="243" t="str">
        <f t="shared" si="4"/>
        <v>no sample</v>
      </c>
      <c r="L72" s="107"/>
      <c r="AF72" t="str">
        <f t="shared" si="8"/>
        <v/>
      </c>
      <c r="AG72" t="str">
        <f t="shared" si="9"/>
        <v/>
      </c>
      <c r="AH72" t="str">
        <f t="shared" si="10"/>
        <v/>
      </c>
      <c r="AI72" t="str">
        <f t="shared" si="11"/>
        <v/>
      </c>
      <c r="AJ72" t="str">
        <f t="shared" si="12"/>
        <v/>
      </c>
      <c r="AK72" t="str">
        <f t="shared" si="13"/>
        <v/>
      </c>
    </row>
    <row r="73" spans="1:37" ht="30" x14ac:dyDescent="0.4">
      <c r="A73" s="11"/>
      <c r="B73" s="12">
        <v>66</v>
      </c>
      <c r="C73" s="113" t="str">
        <f>IF('Soil Samples'!C71="","",'Soil Samples'!C71)</f>
        <v/>
      </c>
      <c r="D73" s="114" t="str">
        <f>IF('Soil Samples'!F71="","",'Soil Samples'!F71)</f>
        <v/>
      </c>
      <c r="E73" s="112"/>
      <c r="F73" s="112"/>
      <c r="G73" s="112"/>
      <c r="H73" s="112"/>
      <c r="I73" s="112"/>
      <c r="J73" s="112"/>
      <c r="K73" s="243" t="str">
        <f t="shared" ref="K73:K136" si="16">IF(D73="","no sample",IF(D73="","Not Valid",SUM(AF73:AK73)))</f>
        <v>no sample</v>
      </c>
      <c r="L73" s="107"/>
      <c r="AF73" t="str">
        <f t="shared" ref="AF73:AF136" si="17">IF(E73="","",VLOOKUP(E73,$M$8:$Q$19,5))</f>
        <v/>
      </c>
      <c r="AG73" t="str">
        <f t="shared" ref="AG73:AG136" si="18">IF(F73="","",VLOOKUP(F73,$M$8:$Q$19,5))</f>
        <v/>
      </c>
      <c r="AH73" t="str">
        <f t="shared" ref="AH73:AH136" si="19">IF(G73="","",VLOOKUP(G73,$M$8:$Q$19,5))</f>
        <v/>
      </c>
      <c r="AI73" t="str">
        <f t="shared" ref="AI73:AI136" si="20">IF(H73="","",VLOOKUP(H73,$M$8:$Q$19,5))</f>
        <v/>
      </c>
      <c r="AJ73" t="str">
        <f t="shared" ref="AJ73:AJ136" si="21">IF(I73="","",VLOOKUP(I73,$M$8:$Q$19,5))</f>
        <v/>
      </c>
      <c r="AK73" t="str">
        <f t="shared" ref="AK73:AK136" si="22">IF(J73="","",VLOOKUP(J73,$M$8:$Q$19,5))</f>
        <v/>
      </c>
    </row>
    <row r="74" spans="1:37" ht="30" x14ac:dyDescent="0.4">
      <c r="A74" s="11"/>
      <c r="B74" s="12">
        <v>67</v>
      </c>
      <c r="C74" s="113" t="str">
        <f>IF('Soil Samples'!C72="","",'Soil Samples'!C72)</f>
        <v/>
      </c>
      <c r="D74" s="114" t="str">
        <f>IF('Soil Samples'!F72="","",'Soil Samples'!F72)</f>
        <v/>
      </c>
      <c r="E74" s="112"/>
      <c r="F74" s="112"/>
      <c r="G74" s="112"/>
      <c r="H74" s="112"/>
      <c r="I74" s="112"/>
      <c r="J74" s="112"/>
      <c r="K74" s="243" t="str">
        <f t="shared" si="16"/>
        <v>no sample</v>
      </c>
      <c r="L74" s="107"/>
      <c r="AF74" t="str">
        <f t="shared" si="17"/>
        <v/>
      </c>
      <c r="AG74" t="str">
        <f t="shared" si="18"/>
        <v/>
      </c>
      <c r="AH74" t="str">
        <f t="shared" si="19"/>
        <v/>
      </c>
      <c r="AI74" t="str">
        <f t="shared" si="20"/>
        <v/>
      </c>
      <c r="AJ74" t="str">
        <f t="shared" si="21"/>
        <v/>
      </c>
      <c r="AK74" t="str">
        <f t="shared" si="22"/>
        <v/>
      </c>
    </row>
    <row r="75" spans="1:37" ht="30" x14ac:dyDescent="0.4">
      <c r="A75" s="11"/>
      <c r="B75" s="12">
        <v>68</v>
      </c>
      <c r="C75" s="113" t="str">
        <f>IF('Soil Samples'!C73="","",'Soil Samples'!C73)</f>
        <v/>
      </c>
      <c r="D75" s="114" t="str">
        <f>IF('Soil Samples'!F73="","",'Soil Samples'!F73)</f>
        <v/>
      </c>
      <c r="E75" s="112"/>
      <c r="F75" s="112"/>
      <c r="G75" s="112"/>
      <c r="H75" s="112"/>
      <c r="I75" s="112"/>
      <c r="J75" s="112"/>
      <c r="K75" s="243" t="str">
        <f t="shared" si="16"/>
        <v>no sample</v>
      </c>
      <c r="L75" s="107"/>
      <c r="AF75" t="str">
        <f t="shared" si="17"/>
        <v/>
      </c>
      <c r="AG75" t="str">
        <f t="shared" si="18"/>
        <v/>
      </c>
      <c r="AH75" t="str">
        <f t="shared" si="19"/>
        <v/>
      </c>
      <c r="AI75" t="str">
        <f t="shared" si="20"/>
        <v/>
      </c>
      <c r="AJ75" t="str">
        <f t="shared" si="21"/>
        <v/>
      </c>
      <c r="AK75" t="str">
        <f t="shared" si="22"/>
        <v/>
      </c>
    </row>
    <row r="76" spans="1:37" ht="30" x14ac:dyDescent="0.4">
      <c r="A76" s="11"/>
      <c r="B76" s="12">
        <v>69</v>
      </c>
      <c r="C76" s="113" t="str">
        <f>IF('Soil Samples'!C74="","",'Soil Samples'!C74)</f>
        <v/>
      </c>
      <c r="D76" s="114" t="str">
        <f>IF('Soil Samples'!F74="","",'Soil Samples'!F74)</f>
        <v/>
      </c>
      <c r="E76" s="112"/>
      <c r="F76" s="112"/>
      <c r="G76" s="112"/>
      <c r="H76" s="112"/>
      <c r="I76" s="112"/>
      <c r="J76" s="112"/>
      <c r="K76" s="243" t="str">
        <f t="shared" si="16"/>
        <v>no sample</v>
      </c>
      <c r="L76" s="107"/>
      <c r="AF76" t="str">
        <f t="shared" si="17"/>
        <v/>
      </c>
      <c r="AG76" t="str">
        <f t="shared" si="18"/>
        <v/>
      </c>
      <c r="AH76" t="str">
        <f t="shared" si="19"/>
        <v/>
      </c>
      <c r="AI76" t="str">
        <f t="shared" si="20"/>
        <v/>
      </c>
      <c r="AJ76" t="str">
        <f t="shared" si="21"/>
        <v/>
      </c>
      <c r="AK76" t="str">
        <f t="shared" si="22"/>
        <v/>
      </c>
    </row>
    <row r="77" spans="1:37" ht="30" x14ac:dyDescent="0.4">
      <c r="A77" s="11"/>
      <c r="B77" s="12">
        <v>70</v>
      </c>
      <c r="C77" s="113" t="str">
        <f>IF('Soil Samples'!C75="","",'Soil Samples'!C75)</f>
        <v/>
      </c>
      <c r="D77" s="114" t="str">
        <f>IF('Soil Samples'!F75="","",'Soil Samples'!F75)</f>
        <v/>
      </c>
      <c r="E77" s="112"/>
      <c r="F77" s="112"/>
      <c r="G77" s="112"/>
      <c r="H77" s="112"/>
      <c r="I77" s="112"/>
      <c r="J77" s="112"/>
      <c r="K77" s="243" t="str">
        <f t="shared" si="16"/>
        <v>no sample</v>
      </c>
      <c r="L77" s="107"/>
      <c r="AF77" t="str">
        <f t="shared" si="17"/>
        <v/>
      </c>
      <c r="AG77" t="str">
        <f t="shared" si="18"/>
        <v/>
      </c>
      <c r="AH77" t="str">
        <f t="shared" si="19"/>
        <v/>
      </c>
      <c r="AI77" t="str">
        <f t="shared" si="20"/>
        <v/>
      </c>
      <c r="AJ77" t="str">
        <f t="shared" si="21"/>
        <v/>
      </c>
      <c r="AK77" t="str">
        <f t="shared" si="22"/>
        <v/>
      </c>
    </row>
    <row r="78" spans="1:37" ht="30" x14ac:dyDescent="0.4">
      <c r="A78" s="11"/>
      <c r="B78" s="12">
        <v>71</v>
      </c>
      <c r="C78" s="113" t="str">
        <f>IF('Soil Samples'!C76="","",'Soil Samples'!C76)</f>
        <v/>
      </c>
      <c r="D78" s="114" t="str">
        <f>IF('Soil Samples'!F76="","",'Soil Samples'!F76)</f>
        <v/>
      </c>
      <c r="E78" s="112"/>
      <c r="F78" s="112"/>
      <c r="G78" s="112"/>
      <c r="H78" s="112"/>
      <c r="I78" s="112"/>
      <c r="J78" s="112"/>
      <c r="K78" s="243" t="str">
        <f t="shared" si="16"/>
        <v>no sample</v>
      </c>
      <c r="L78" s="107"/>
      <c r="AF78" t="str">
        <f t="shared" si="17"/>
        <v/>
      </c>
      <c r="AG78" t="str">
        <f t="shared" si="18"/>
        <v/>
      </c>
      <c r="AH78" t="str">
        <f t="shared" si="19"/>
        <v/>
      </c>
      <c r="AI78" t="str">
        <f t="shared" si="20"/>
        <v/>
      </c>
      <c r="AJ78" t="str">
        <f t="shared" si="21"/>
        <v/>
      </c>
      <c r="AK78" t="str">
        <f t="shared" si="22"/>
        <v/>
      </c>
    </row>
    <row r="79" spans="1:37" ht="30" x14ac:dyDescent="0.4">
      <c r="A79" s="11"/>
      <c r="B79" s="12">
        <v>72</v>
      </c>
      <c r="C79" s="113" t="str">
        <f>IF('Soil Samples'!C77="","",'Soil Samples'!C77)</f>
        <v/>
      </c>
      <c r="D79" s="114" t="str">
        <f>IF('Soil Samples'!F77="","",'Soil Samples'!F77)</f>
        <v/>
      </c>
      <c r="E79" s="112"/>
      <c r="F79" s="112"/>
      <c r="G79" s="112"/>
      <c r="H79" s="112"/>
      <c r="I79" s="112"/>
      <c r="J79" s="112"/>
      <c r="K79" s="243" t="str">
        <f t="shared" si="16"/>
        <v>no sample</v>
      </c>
      <c r="L79" s="107"/>
      <c r="AF79" t="str">
        <f t="shared" si="17"/>
        <v/>
      </c>
      <c r="AG79" t="str">
        <f t="shared" si="18"/>
        <v/>
      </c>
      <c r="AH79" t="str">
        <f t="shared" si="19"/>
        <v/>
      </c>
      <c r="AI79" t="str">
        <f t="shared" si="20"/>
        <v/>
      </c>
      <c r="AJ79" t="str">
        <f t="shared" si="21"/>
        <v/>
      </c>
      <c r="AK79" t="str">
        <f t="shared" si="22"/>
        <v/>
      </c>
    </row>
    <row r="80" spans="1:37" ht="30" x14ac:dyDescent="0.4">
      <c r="A80" s="11"/>
      <c r="B80" s="12">
        <v>73</v>
      </c>
      <c r="C80" s="113" t="str">
        <f>IF('Soil Samples'!C78="","",'Soil Samples'!C78)</f>
        <v/>
      </c>
      <c r="D80" s="114" t="str">
        <f>IF('Soil Samples'!F78="","",'Soil Samples'!F78)</f>
        <v/>
      </c>
      <c r="E80" s="112"/>
      <c r="F80" s="112"/>
      <c r="G80" s="112"/>
      <c r="H80" s="112"/>
      <c r="I80" s="112"/>
      <c r="J80" s="112"/>
      <c r="K80" s="243" t="str">
        <f t="shared" si="16"/>
        <v>no sample</v>
      </c>
      <c r="L80" s="107"/>
      <c r="AF80" t="str">
        <f t="shared" si="17"/>
        <v/>
      </c>
      <c r="AG80" t="str">
        <f t="shared" si="18"/>
        <v/>
      </c>
      <c r="AH80" t="str">
        <f t="shared" si="19"/>
        <v/>
      </c>
      <c r="AI80" t="str">
        <f t="shared" si="20"/>
        <v/>
      </c>
      <c r="AJ80" t="str">
        <f t="shared" si="21"/>
        <v/>
      </c>
      <c r="AK80" t="str">
        <f t="shared" si="22"/>
        <v/>
      </c>
    </row>
    <row r="81" spans="1:37" ht="30" x14ac:dyDescent="0.4">
      <c r="A81" s="11"/>
      <c r="B81" s="12">
        <v>74</v>
      </c>
      <c r="C81" s="113" t="str">
        <f>IF('Soil Samples'!C79="","",'Soil Samples'!C79)</f>
        <v/>
      </c>
      <c r="D81" s="114" t="str">
        <f>IF('Soil Samples'!F79="","",'Soil Samples'!F79)</f>
        <v/>
      </c>
      <c r="E81" s="112"/>
      <c r="F81" s="112"/>
      <c r="G81" s="112"/>
      <c r="H81" s="112"/>
      <c r="I81" s="112"/>
      <c r="J81" s="112"/>
      <c r="K81" s="243" t="str">
        <f t="shared" si="16"/>
        <v>no sample</v>
      </c>
      <c r="L81" s="107"/>
      <c r="AF81" t="str">
        <f t="shared" si="17"/>
        <v/>
      </c>
      <c r="AG81" t="str">
        <f t="shared" si="18"/>
        <v/>
      </c>
      <c r="AH81" t="str">
        <f t="shared" si="19"/>
        <v/>
      </c>
      <c r="AI81" t="str">
        <f t="shared" si="20"/>
        <v/>
      </c>
      <c r="AJ81" t="str">
        <f t="shared" si="21"/>
        <v/>
      </c>
      <c r="AK81" t="str">
        <f t="shared" si="22"/>
        <v/>
      </c>
    </row>
    <row r="82" spans="1:37" ht="30" x14ac:dyDescent="0.4">
      <c r="A82" s="11"/>
      <c r="B82" s="12">
        <v>75</v>
      </c>
      <c r="C82" s="113" t="str">
        <f>IF('Soil Samples'!C80="","",'Soil Samples'!C80)</f>
        <v/>
      </c>
      <c r="D82" s="114" t="str">
        <f>IF('Soil Samples'!F80="","",'Soil Samples'!F80)</f>
        <v/>
      </c>
      <c r="E82" s="112"/>
      <c r="F82" s="112"/>
      <c r="G82" s="112"/>
      <c r="H82" s="112"/>
      <c r="I82" s="112"/>
      <c r="J82" s="112"/>
      <c r="K82" s="243" t="str">
        <f t="shared" si="16"/>
        <v>no sample</v>
      </c>
      <c r="L82" s="107"/>
      <c r="AF82" t="str">
        <f t="shared" si="17"/>
        <v/>
      </c>
      <c r="AG82" t="str">
        <f t="shared" si="18"/>
        <v/>
      </c>
      <c r="AH82" t="str">
        <f t="shared" si="19"/>
        <v/>
      </c>
      <c r="AI82" t="str">
        <f t="shared" si="20"/>
        <v/>
      </c>
      <c r="AJ82" t="str">
        <f t="shared" si="21"/>
        <v/>
      </c>
      <c r="AK82" t="str">
        <f t="shared" si="22"/>
        <v/>
      </c>
    </row>
    <row r="83" spans="1:37" ht="30" x14ac:dyDescent="0.4">
      <c r="A83" s="11"/>
      <c r="B83" s="12">
        <v>76</v>
      </c>
      <c r="C83" s="113" t="str">
        <f>IF('Soil Samples'!C81="","",'Soil Samples'!C81)</f>
        <v/>
      </c>
      <c r="D83" s="114" t="str">
        <f>IF('Soil Samples'!F81="","",'Soil Samples'!F81)</f>
        <v/>
      </c>
      <c r="E83" s="112"/>
      <c r="F83" s="112"/>
      <c r="G83" s="112"/>
      <c r="H83" s="112"/>
      <c r="I83" s="112"/>
      <c r="J83" s="112"/>
      <c r="K83" s="243" t="str">
        <f t="shared" si="16"/>
        <v>no sample</v>
      </c>
      <c r="L83" s="107"/>
      <c r="AF83" t="str">
        <f t="shared" si="17"/>
        <v/>
      </c>
      <c r="AG83" t="str">
        <f t="shared" si="18"/>
        <v/>
      </c>
      <c r="AH83" t="str">
        <f t="shared" si="19"/>
        <v/>
      </c>
      <c r="AI83" t="str">
        <f t="shared" si="20"/>
        <v/>
      </c>
      <c r="AJ83" t="str">
        <f t="shared" si="21"/>
        <v/>
      </c>
      <c r="AK83" t="str">
        <f t="shared" si="22"/>
        <v/>
      </c>
    </row>
    <row r="84" spans="1:37" ht="30" x14ac:dyDescent="0.4">
      <c r="A84" s="11"/>
      <c r="B84" s="12">
        <v>77</v>
      </c>
      <c r="C84" s="113" t="str">
        <f>IF('Soil Samples'!C82="","",'Soil Samples'!C82)</f>
        <v/>
      </c>
      <c r="D84" s="114" t="str">
        <f>IF('Soil Samples'!F82="","",'Soil Samples'!F82)</f>
        <v/>
      </c>
      <c r="E84" s="112"/>
      <c r="F84" s="112"/>
      <c r="G84" s="112"/>
      <c r="H84" s="112"/>
      <c r="I84" s="112"/>
      <c r="J84" s="112"/>
      <c r="K84" s="243" t="str">
        <f t="shared" si="16"/>
        <v>no sample</v>
      </c>
      <c r="L84" s="107"/>
      <c r="AF84" t="str">
        <f t="shared" si="17"/>
        <v/>
      </c>
      <c r="AG84" t="str">
        <f t="shared" si="18"/>
        <v/>
      </c>
      <c r="AH84" t="str">
        <f t="shared" si="19"/>
        <v/>
      </c>
      <c r="AI84" t="str">
        <f t="shared" si="20"/>
        <v/>
      </c>
      <c r="AJ84" t="str">
        <f t="shared" si="21"/>
        <v/>
      </c>
      <c r="AK84" t="str">
        <f t="shared" si="22"/>
        <v/>
      </c>
    </row>
    <row r="85" spans="1:37" ht="30" x14ac:dyDescent="0.4">
      <c r="A85" s="11"/>
      <c r="B85" s="12">
        <v>78</v>
      </c>
      <c r="C85" s="113" t="str">
        <f>IF('Soil Samples'!C83="","",'Soil Samples'!C83)</f>
        <v/>
      </c>
      <c r="D85" s="114" t="str">
        <f>IF('Soil Samples'!F83="","",'Soil Samples'!F83)</f>
        <v/>
      </c>
      <c r="E85" s="112"/>
      <c r="F85" s="112"/>
      <c r="G85" s="112"/>
      <c r="H85" s="112"/>
      <c r="I85" s="112"/>
      <c r="J85" s="112"/>
      <c r="K85" s="243" t="str">
        <f t="shared" si="16"/>
        <v>no sample</v>
      </c>
      <c r="L85" s="107"/>
      <c r="AF85" t="str">
        <f t="shared" si="17"/>
        <v/>
      </c>
      <c r="AG85" t="str">
        <f t="shared" si="18"/>
        <v/>
      </c>
      <c r="AH85" t="str">
        <f t="shared" si="19"/>
        <v/>
      </c>
      <c r="AI85" t="str">
        <f t="shared" si="20"/>
        <v/>
      </c>
      <c r="AJ85" t="str">
        <f t="shared" si="21"/>
        <v/>
      </c>
      <c r="AK85" t="str">
        <f t="shared" si="22"/>
        <v/>
      </c>
    </row>
    <row r="86" spans="1:37" ht="30" x14ac:dyDescent="0.4">
      <c r="A86" s="11"/>
      <c r="B86" s="12">
        <v>79</v>
      </c>
      <c r="C86" s="113" t="str">
        <f>IF('Soil Samples'!C84="","",'Soil Samples'!C84)</f>
        <v/>
      </c>
      <c r="D86" s="114" t="str">
        <f>IF('Soil Samples'!F84="","",'Soil Samples'!F84)</f>
        <v/>
      </c>
      <c r="E86" s="112"/>
      <c r="F86" s="112"/>
      <c r="G86" s="112"/>
      <c r="H86" s="112"/>
      <c r="I86" s="112"/>
      <c r="J86" s="112"/>
      <c r="K86" s="243" t="str">
        <f t="shared" si="16"/>
        <v>no sample</v>
      </c>
      <c r="L86" s="107"/>
      <c r="AF86" t="str">
        <f t="shared" si="17"/>
        <v/>
      </c>
      <c r="AG86" t="str">
        <f t="shared" si="18"/>
        <v/>
      </c>
      <c r="AH86" t="str">
        <f t="shared" si="19"/>
        <v/>
      </c>
      <c r="AI86" t="str">
        <f t="shared" si="20"/>
        <v/>
      </c>
      <c r="AJ86" t="str">
        <f t="shared" si="21"/>
        <v/>
      </c>
      <c r="AK86" t="str">
        <f t="shared" si="22"/>
        <v/>
      </c>
    </row>
    <row r="87" spans="1:37" ht="30" x14ac:dyDescent="0.4">
      <c r="A87" s="11"/>
      <c r="B87" s="12">
        <v>80</v>
      </c>
      <c r="C87" s="113" t="str">
        <f>IF('Soil Samples'!C85="","",'Soil Samples'!C85)</f>
        <v/>
      </c>
      <c r="D87" s="114" t="str">
        <f>IF('Soil Samples'!F85="","",'Soil Samples'!F85)</f>
        <v/>
      </c>
      <c r="E87" s="112"/>
      <c r="F87" s="112"/>
      <c r="G87" s="112"/>
      <c r="H87" s="112"/>
      <c r="I87" s="112"/>
      <c r="J87" s="112"/>
      <c r="K87" s="243" t="str">
        <f t="shared" si="16"/>
        <v>no sample</v>
      </c>
      <c r="L87" s="107"/>
      <c r="AF87" t="str">
        <f t="shared" si="17"/>
        <v/>
      </c>
      <c r="AG87" t="str">
        <f t="shared" si="18"/>
        <v/>
      </c>
      <c r="AH87" t="str">
        <f t="shared" si="19"/>
        <v/>
      </c>
      <c r="AI87" t="str">
        <f t="shared" si="20"/>
        <v/>
      </c>
      <c r="AJ87" t="str">
        <f t="shared" si="21"/>
        <v/>
      </c>
      <c r="AK87" t="str">
        <f t="shared" si="22"/>
        <v/>
      </c>
    </row>
    <row r="88" spans="1:37" ht="30" x14ac:dyDescent="0.4">
      <c r="A88" s="11"/>
      <c r="B88" s="12">
        <v>81</v>
      </c>
      <c r="C88" s="113" t="str">
        <f>IF('Soil Samples'!C86="","",'Soil Samples'!C86)</f>
        <v/>
      </c>
      <c r="D88" s="114" t="str">
        <f>IF('Soil Samples'!F86="","",'Soil Samples'!F86)</f>
        <v/>
      </c>
      <c r="E88" s="112"/>
      <c r="F88" s="112"/>
      <c r="G88" s="112"/>
      <c r="H88" s="112"/>
      <c r="I88" s="112"/>
      <c r="J88" s="112"/>
      <c r="K88" s="243" t="str">
        <f t="shared" si="16"/>
        <v>no sample</v>
      </c>
      <c r="L88" s="107"/>
      <c r="AF88" t="str">
        <f t="shared" si="17"/>
        <v/>
      </c>
      <c r="AG88" t="str">
        <f t="shared" si="18"/>
        <v/>
      </c>
      <c r="AH88" t="str">
        <f t="shared" si="19"/>
        <v/>
      </c>
      <c r="AI88" t="str">
        <f t="shared" si="20"/>
        <v/>
      </c>
      <c r="AJ88" t="str">
        <f t="shared" si="21"/>
        <v/>
      </c>
      <c r="AK88" t="str">
        <f t="shared" si="22"/>
        <v/>
      </c>
    </row>
    <row r="89" spans="1:37" ht="30" x14ac:dyDescent="0.4">
      <c r="A89" s="11"/>
      <c r="B89" s="12">
        <v>82</v>
      </c>
      <c r="C89" s="113" t="str">
        <f>IF('Soil Samples'!C87="","",'Soil Samples'!C87)</f>
        <v/>
      </c>
      <c r="D89" s="114" t="str">
        <f>IF('Soil Samples'!F87="","",'Soil Samples'!F87)</f>
        <v/>
      </c>
      <c r="E89" s="112"/>
      <c r="F89" s="112"/>
      <c r="G89" s="112"/>
      <c r="H89" s="112"/>
      <c r="I89" s="112"/>
      <c r="J89" s="112"/>
      <c r="K89" s="243" t="str">
        <f t="shared" si="16"/>
        <v>no sample</v>
      </c>
      <c r="L89" s="107"/>
      <c r="AF89" t="str">
        <f t="shared" si="17"/>
        <v/>
      </c>
      <c r="AG89" t="str">
        <f t="shared" si="18"/>
        <v/>
      </c>
      <c r="AH89" t="str">
        <f t="shared" si="19"/>
        <v/>
      </c>
      <c r="AI89" t="str">
        <f t="shared" si="20"/>
        <v/>
      </c>
      <c r="AJ89" t="str">
        <f t="shared" si="21"/>
        <v/>
      </c>
      <c r="AK89" t="str">
        <f t="shared" si="22"/>
        <v/>
      </c>
    </row>
    <row r="90" spans="1:37" ht="30" x14ac:dyDescent="0.4">
      <c r="A90" s="11"/>
      <c r="B90" s="12">
        <v>83</v>
      </c>
      <c r="C90" s="113" t="str">
        <f>IF('Soil Samples'!C88="","",'Soil Samples'!C88)</f>
        <v/>
      </c>
      <c r="D90" s="114" t="str">
        <f>IF('Soil Samples'!F88="","",'Soil Samples'!F88)</f>
        <v/>
      </c>
      <c r="E90" s="112"/>
      <c r="F90" s="112"/>
      <c r="G90" s="112"/>
      <c r="H90" s="112"/>
      <c r="I90" s="112"/>
      <c r="J90" s="112"/>
      <c r="K90" s="243" t="str">
        <f t="shared" si="16"/>
        <v>no sample</v>
      </c>
      <c r="L90" s="107"/>
      <c r="AF90" t="str">
        <f t="shared" si="17"/>
        <v/>
      </c>
      <c r="AG90" t="str">
        <f t="shared" si="18"/>
        <v/>
      </c>
      <c r="AH90" t="str">
        <f t="shared" si="19"/>
        <v/>
      </c>
      <c r="AI90" t="str">
        <f t="shared" si="20"/>
        <v/>
      </c>
      <c r="AJ90" t="str">
        <f t="shared" si="21"/>
        <v/>
      </c>
      <c r="AK90" t="str">
        <f t="shared" si="22"/>
        <v/>
      </c>
    </row>
    <row r="91" spans="1:37" ht="30" x14ac:dyDescent="0.4">
      <c r="A91" s="11"/>
      <c r="B91" s="12">
        <v>84</v>
      </c>
      <c r="C91" s="113" t="str">
        <f>IF('Soil Samples'!C89="","",'Soil Samples'!C89)</f>
        <v/>
      </c>
      <c r="D91" s="114" t="str">
        <f>IF('Soil Samples'!F89="","",'Soil Samples'!F89)</f>
        <v/>
      </c>
      <c r="E91" s="112"/>
      <c r="F91" s="112"/>
      <c r="G91" s="112"/>
      <c r="H91" s="112"/>
      <c r="I91" s="112"/>
      <c r="J91" s="112"/>
      <c r="K91" s="243" t="str">
        <f t="shared" si="16"/>
        <v>no sample</v>
      </c>
      <c r="L91" s="107"/>
      <c r="AF91" t="str">
        <f t="shared" si="17"/>
        <v/>
      </c>
      <c r="AG91" t="str">
        <f t="shared" si="18"/>
        <v/>
      </c>
      <c r="AH91" t="str">
        <f t="shared" si="19"/>
        <v/>
      </c>
      <c r="AI91" t="str">
        <f t="shared" si="20"/>
        <v/>
      </c>
      <c r="AJ91" t="str">
        <f t="shared" si="21"/>
        <v/>
      </c>
      <c r="AK91" t="str">
        <f t="shared" si="22"/>
        <v/>
      </c>
    </row>
    <row r="92" spans="1:37" ht="30" x14ac:dyDescent="0.4">
      <c r="A92" s="11"/>
      <c r="B92" s="12">
        <v>85</v>
      </c>
      <c r="C92" s="113" t="str">
        <f>IF('Soil Samples'!C90="","",'Soil Samples'!C90)</f>
        <v/>
      </c>
      <c r="D92" s="114" t="str">
        <f>IF('Soil Samples'!F90="","",'Soil Samples'!F90)</f>
        <v/>
      </c>
      <c r="E92" s="112"/>
      <c r="F92" s="112"/>
      <c r="G92" s="112"/>
      <c r="H92" s="112"/>
      <c r="I92" s="112"/>
      <c r="J92" s="112"/>
      <c r="K92" s="243" t="str">
        <f t="shared" si="16"/>
        <v>no sample</v>
      </c>
      <c r="L92" s="107"/>
      <c r="AF92" t="str">
        <f t="shared" si="17"/>
        <v/>
      </c>
      <c r="AG92" t="str">
        <f t="shared" si="18"/>
        <v/>
      </c>
      <c r="AH92" t="str">
        <f t="shared" si="19"/>
        <v/>
      </c>
      <c r="AI92" t="str">
        <f t="shared" si="20"/>
        <v/>
      </c>
      <c r="AJ92" t="str">
        <f t="shared" si="21"/>
        <v/>
      </c>
      <c r="AK92" t="str">
        <f t="shared" si="22"/>
        <v/>
      </c>
    </row>
    <row r="93" spans="1:37" ht="30" x14ac:dyDescent="0.4">
      <c r="A93" s="11"/>
      <c r="B93" s="12">
        <v>86</v>
      </c>
      <c r="C93" s="113" t="str">
        <f>IF('Soil Samples'!C91="","",'Soil Samples'!C91)</f>
        <v/>
      </c>
      <c r="D93" s="114" t="str">
        <f>IF('Soil Samples'!F91="","",'Soil Samples'!F91)</f>
        <v/>
      </c>
      <c r="E93" s="112"/>
      <c r="F93" s="112"/>
      <c r="G93" s="112"/>
      <c r="H93" s="112"/>
      <c r="I93" s="112"/>
      <c r="J93" s="112"/>
      <c r="K93" s="243" t="str">
        <f t="shared" si="16"/>
        <v>no sample</v>
      </c>
      <c r="L93" s="107"/>
      <c r="AF93" t="str">
        <f t="shared" si="17"/>
        <v/>
      </c>
      <c r="AG93" t="str">
        <f t="shared" si="18"/>
        <v/>
      </c>
      <c r="AH93" t="str">
        <f t="shared" si="19"/>
        <v/>
      </c>
      <c r="AI93" t="str">
        <f t="shared" si="20"/>
        <v/>
      </c>
      <c r="AJ93" t="str">
        <f t="shared" si="21"/>
        <v/>
      </c>
      <c r="AK93" t="str">
        <f t="shared" si="22"/>
        <v/>
      </c>
    </row>
    <row r="94" spans="1:37" ht="30" x14ac:dyDescent="0.4">
      <c r="A94" s="11"/>
      <c r="B94" s="12">
        <v>87</v>
      </c>
      <c r="C94" s="113" t="str">
        <f>IF('Soil Samples'!C92="","",'Soil Samples'!C92)</f>
        <v/>
      </c>
      <c r="D94" s="114" t="str">
        <f>IF('Soil Samples'!F92="","",'Soil Samples'!F92)</f>
        <v/>
      </c>
      <c r="E94" s="112"/>
      <c r="F94" s="112"/>
      <c r="G94" s="112"/>
      <c r="H94" s="112"/>
      <c r="I94" s="112"/>
      <c r="J94" s="112"/>
      <c r="K94" s="243" t="str">
        <f t="shared" si="16"/>
        <v>no sample</v>
      </c>
      <c r="L94" s="107"/>
      <c r="AF94" t="str">
        <f t="shared" si="17"/>
        <v/>
      </c>
      <c r="AG94" t="str">
        <f t="shared" si="18"/>
        <v/>
      </c>
      <c r="AH94" t="str">
        <f t="shared" si="19"/>
        <v/>
      </c>
      <c r="AI94" t="str">
        <f t="shared" si="20"/>
        <v/>
      </c>
      <c r="AJ94" t="str">
        <f t="shared" si="21"/>
        <v/>
      </c>
      <c r="AK94" t="str">
        <f t="shared" si="22"/>
        <v/>
      </c>
    </row>
    <row r="95" spans="1:37" ht="30" x14ac:dyDescent="0.4">
      <c r="A95" s="11"/>
      <c r="B95" s="12">
        <v>88</v>
      </c>
      <c r="C95" s="113" t="str">
        <f>IF('Soil Samples'!C93="","",'Soil Samples'!C93)</f>
        <v/>
      </c>
      <c r="D95" s="114" t="str">
        <f>IF('Soil Samples'!F93="","",'Soil Samples'!F93)</f>
        <v/>
      </c>
      <c r="E95" s="112"/>
      <c r="F95" s="112"/>
      <c r="G95" s="112"/>
      <c r="H95" s="112"/>
      <c r="I95" s="112"/>
      <c r="J95" s="112"/>
      <c r="K95" s="243" t="str">
        <f t="shared" si="16"/>
        <v>no sample</v>
      </c>
      <c r="L95" s="107"/>
      <c r="AF95" t="str">
        <f t="shared" si="17"/>
        <v/>
      </c>
      <c r="AG95" t="str">
        <f t="shared" si="18"/>
        <v/>
      </c>
      <c r="AH95" t="str">
        <f t="shared" si="19"/>
        <v/>
      </c>
      <c r="AI95" t="str">
        <f t="shared" si="20"/>
        <v/>
      </c>
      <c r="AJ95" t="str">
        <f t="shared" si="21"/>
        <v/>
      </c>
      <c r="AK95" t="str">
        <f t="shared" si="22"/>
        <v/>
      </c>
    </row>
    <row r="96" spans="1:37" ht="30" x14ac:dyDescent="0.4">
      <c r="A96" s="11"/>
      <c r="B96" s="12">
        <v>89</v>
      </c>
      <c r="C96" s="113" t="str">
        <f>IF('Soil Samples'!C94="","",'Soil Samples'!C94)</f>
        <v/>
      </c>
      <c r="D96" s="114" t="str">
        <f>IF('Soil Samples'!F94="","",'Soil Samples'!F94)</f>
        <v/>
      </c>
      <c r="E96" s="112"/>
      <c r="F96" s="112"/>
      <c r="G96" s="112"/>
      <c r="H96" s="112"/>
      <c r="I96" s="112"/>
      <c r="J96" s="112"/>
      <c r="K96" s="243" t="str">
        <f t="shared" si="16"/>
        <v>no sample</v>
      </c>
      <c r="L96" s="107"/>
      <c r="AF96" t="str">
        <f t="shared" si="17"/>
        <v/>
      </c>
      <c r="AG96" t="str">
        <f t="shared" si="18"/>
        <v/>
      </c>
      <c r="AH96" t="str">
        <f t="shared" si="19"/>
        <v/>
      </c>
      <c r="AI96" t="str">
        <f t="shared" si="20"/>
        <v/>
      </c>
      <c r="AJ96" t="str">
        <f t="shared" si="21"/>
        <v/>
      </c>
      <c r="AK96" t="str">
        <f t="shared" si="22"/>
        <v/>
      </c>
    </row>
    <row r="97" spans="1:37" ht="30" x14ac:dyDescent="0.4">
      <c r="A97" s="11"/>
      <c r="B97" s="12">
        <v>90</v>
      </c>
      <c r="C97" s="113" t="str">
        <f>IF('Soil Samples'!C95="","",'Soil Samples'!C95)</f>
        <v/>
      </c>
      <c r="D97" s="114" t="str">
        <f>IF('Soil Samples'!F95="","",'Soil Samples'!F95)</f>
        <v/>
      </c>
      <c r="E97" s="112"/>
      <c r="F97" s="112"/>
      <c r="G97" s="112"/>
      <c r="H97" s="112"/>
      <c r="I97" s="112"/>
      <c r="J97" s="112"/>
      <c r="K97" s="243" t="str">
        <f t="shared" si="16"/>
        <v>no sample</v>
      </c>
      <c r="L97" s="107"/>
      <c r="AF97" t="str">
        <f t="shared" si="17"/>
        <v/>
      </c>
      <c r="AG97" t="str">
        <f t="shared" si="18"/>
        <v/>
      </c>
      <c r="AH97" t="str">
        <f t="shared" si="19"/>
        <v/>
      </c>
      <c r="AI97" t="str">
        <f t="shared" si="20"/>
        <v/>
      </c>
      <c r="AJ97" t="str">
        <f t="shared" si="21"/>
        <v/>
      </c>
      <c r="AK97" t="str">
        <f t="shared" si="22"/>
        <v/>
      </c>
    </row>
    <row r="98" spans="1:37" ht="30" x14ac:dyDescent="0.4">
      <c r="A98" s="11"/>
      <c r="B98" s="12">
        <v>91</v>
      </c>
      <c r="C98" s="113" t="str">
        <f>IF('Soil Samples'!C96="","",'Soil Samples'!C96)</f>
        <v/>
      </c>
      <c r="D98" s="114" t="str">
        <f>IF('Soil Samples'!F96="","",'Soil Samples'!F96)</f>
        <v/>
      </c>
      <c r="E98" s="112"/>
      <c r="F98" s="112"/>
      <c r="G98" s="112"/>
      <c r="H98" s="112"/>
      <c r="I98" s="112"/>
      <c r="J98" s="112"/>
      <c r="K98" s="243" t="str">
        <f t="shared" si="16"/>
        <v>no sample</v>
      </c>
      <c r="L98" s="107"/>
      <c r="AF98" t="str">
        <f t="shared" si="17"/>
        <v/>
      </c>
      <c r="AG98" t="str">
        <f t="shared" si="18"/>
        <v/>
      </c>
      <c r="AH98" t="str">
        <f t="shared" si="19"/>
        <v/>
      </c>
      <c r="AI98" t="str">
        <f t="shared" si="20"/>
        <v/>
      </c>
      <c r="AJ98" t="str">
        <f t="shared" si="21"/>
        <v/>
      </c>
      <c r="AK98" t="str">
        <f t="shared" si="22"/>
        <v/>
      </c>
    </row>
    <row r="99" spans="1:37" ht="30" x14ac:dyDescent="0.4">
      <c r="A99" s="11"/>
      <c r="B99" s="12">
        <v>92</v>
      </c>
      <c r="C99" s="113" t="str">
        <f>IF('Soil Samples'!C97="","",'Soil Samples'!C97)</f>
        <v/>
      </c>
      <c r="D99" s="114" t="str">
        <f>IF('Soil Samples'!F97="","",'Soil Samples'!F97)</f>
        <v/>
      </c>
      <c r="E99" s="112"/>
      <c r="F99" s="112"/>
      <c r="G99" s="112"/>
      <c r="H99" s="112"/>
      <c r="I99" s="112"/>
      <c r="J99" s="112"/>
      <c r="K99" s="243" t="str">
        <f t="shared" si="16"/>
        <v>no sample</v>
      </c>
      <c r="L99" s="107"/>
      <c r="AF99" t="str">
        <f t="shared" si="17"/>
        <v/>
      </c>
      <c r="AG99" t="str">
        <f t="shared" si="18"/>
        <v/>
      </c>
      <c r="AH99" t="str">
        <f t="shared" si="19"/>
        <v/>
      </c>
      <c r="AI99" t="str">
        <f t="shared" si="20"/>
        <v/>
      </c>
      <c r="AJ99" t="str">
        <f t="shared" si="21"/>
        <v/>
      </c>
      <c r="AK99" t="str">
        <f t="shared" si="22"/>
        <v/>
      </c>
    </row>
    <row r="100" spans="1:37" ht="30" x14ac:dyDescent="0.4">
      <c r="A100" s="11"/>
      <c r="B100" s="12">
        <v>93</v>
      </c>
      <c r="C100" s="113" t="str">
        <f>IF('Soil Samples'!C98="","",'Soil Samples'!C98)</f>
        <v/>
      </c>
      <c r="D100" s="114" t="str">
        <f>IF('Soil Samples'!F98="","",'Soil Samples'!F98)</f>
        <v/>
      </c>
      <c r="E100" s="112"/>
      <c r="F100" s="112"/>
      <c r="G100" s="112"/>
      <c r="H100" s="112"/>
      <c r="I100" s="112"/>
      <c r="J100" s="112"/>
      <c r="K100" s="243" t="str">
        <f t="shared" si="16"/>
        <v>no sample</v>
      </c>
      <c r="L100" s="107"/>
      <c r="AF100" t="str">
        <f t="shared" si="17"/>
        <v/>
      </c>
      <c r="AG100" t="str">
        <f t="shared" si="18"/>
        <v/>
      </c>
      <c r="AH100" t="str">
        <f t="shared" si="19"/>
        <v/>
      </c>
      <c r="AI100" t="str">
        <f t="shared" si="20"/>
        <v/>
      </c>
      <c r="AJ100" t="str">
        <f t="shared" si="21"/>
        <v/>
      </c>
      <c r="AK100" t="str">
        <f t="shared" si="22"/>
        <v/>
      </c>
    </row>
    <row r="101" spans="1:37" ht="30" x14ac:dyDescent="0.4">
      <c r="A101" s="11"/>
      <c r="B101" s="12">
        <v>94</v>
      </c>
      <c r="C101" s="113" t="str">
        <f>IF('Soil Samples'!C99="","",'Soil Samples'!C99)</f>
        <v/>
      </c>
      <c r="D101" s="114" t="str">
        <f>IF('Soil Samples'!F99="","",'Soil Samples'!F99)</f>
        <v/>
      </c>
      <c r="E101" s="112"/>
      <c r="F101" s="112"/>
      <c r="G101" s="112"/>
      <c r="H101" s="112"/>
      <c r="I101" s="112"/>
      <c r="J101" s="112"/>
      <c r="K101" s="243" t="str">
        <f t="shared" si="16"/>
        <v>no sample</v>
      </c>
      <c r="L101" s="107"/>
      <c r="AF101" t="str">
        <f t="shared" si="17"/>
        <v/>
      </c>
      <c r="AG101" t="str">
        <f t="shared" si="18"/>
        <v/>
      </c>
      <c r="AH101" t="str">
        <f t="shared" si="19"/>
        <v/>
      </c>
      <c r="AI101" t="str">
        <f t="shared" si="20"/>
        <v/>
      </c>
      <c r="AJ101" t="str">
        <f t="shared" si="21"/>
        <v/>
      </c>
      <c r="AK101" t="str">
        <f t="shared" si="22"/>
        <v/>
      </c>
    </row>
    <row r="102" spans="1:37" ht="30" x14ac:dyDescent="0.4">
      <c r="A102" s="11"/>
      <c r="B102" s="12">
        <v>95</v>
      </c>
      <c r="C102" s="113" t="str">
        <f>IF('Soil Samples'!C100="","",'Soil Samples'!C100)</f>
        <v/>
      </c>
      <c r="D102" s="114" t="str">
        <f>IF('Soil Samples'!F100="","",'Soil Samples'!F100)</f>
        <v/>
      </c>
      <c r="E102" s="112"/>
      <c r="F102" s="112"/>
      <c r="G102" s="112"/>
      <c r="H102" s="112"/>
      <c r="I102" s="112"/>
      <c r="J102" s="112"/>
      <c r="K102" s="243" t="str">
        <f t="shared" si="16"/>
        <v>no sample</v>
      </c>
      <c r="L102" s="107"/>
      <c r="AF102" t="str">
        <f t="shared" si="17"/>
        <v/>
      </c>
      <c r="AG102" t="str">
        <f t="shared" si="18"/>
        <v/>
      </c>
      <c r="AH102" t="str">
        <f t="shared" si="19"/>
        <v/>
      </c>
      <c r="AI102" t="str">
        <f t="shared" si="20"/>
        <v/>
      </c>
      <c r="AJ102" t="str">
        <f t="shared" si="21"/>
        <v/>
      </c>
      <c r="AK102" t="str">
        <f t="shared" si="22"/>
        <v/>
      </c>
    </row>
    <row r="103" spans="1:37" ht="30" x14ac:dyDescent="0.4">
      <c r="A103" s="11"/>
      <c r="B103" s="12">
        <v>96</v>
      </c>
      <c r="C103" s="113" t="str">
        <f>IF('Soil Samples'!C101="","",'Soil Samples'!C101)</f>
        <v/>
      </c>
      <c r="D103" s="114" t="str">
        <f>IF('Soil Samples'!F101="","",'Soil Samples'!F101)</f>
        <v/>
      </c>
      <c r="E103" s="112"/>
      <c r="F103" s="112"/>
      <c r="G103" s="112"/>
      <c r="H103" s="112"/>
      <c r="I103" s="112"/>
      <c r="J103" s="112"/>
      <c r="K103" s="243" t="str">
        <f t="shared" si="16"/>
        <v>no sample</v>
      </c>
      <c r="L103" s="107"/>
      <c r="AF103" t="str">
        <f t="shared" si="17"/>
        <v/>
      </c>
      <c r="AG103" t="str">
        <f t="shared" si="18"/>
        <v/>
      </c>
      <c r="AH103" t="str">
        <f t="shared" si="19"/>
        <v/>
      </c>
      <c r="AI103" t="str">
        <f t="shared" si="20"/>
        <v/>
      </c>
      <c r="AJ103" t="str">
        <f t="shared" si="21"/>
        <v/>
      </c>
      <c r="AK103" t="str">
        <f t="shared" si="22"/>
        <v/>
      </c>
    </row>
    <row r="104" spans="1:37" ht="30" x14ac:dyDescent="0.4">
      <c r="A104" s="11"/>
      <c r="B104" s="12">
        <v>97</v>
      </c>
      <c r="C104" s="113" t="str">
        <f>IF('Soil Samples'!C102="","",'Soil Samples'!C102)</f>
        <v/>
      </c>
      <c r="D104" s="114" t="str">
        <f>IF('Soil Samples'!F102="","",'Soil Samples'!F102)</f>
        <v/>
      </c>
      <c r="E104" s="112"/>
      <c r="F104" s="112"/>
      <c r="G104" s="112"/>
      <c r="H104" s="112"/>
      <c r="I104" s="112"/>
      <c r="J104" s="112"/>
      <c r="K104" s="243" t="str">
        <f t="shared" si="16"/>
        <v>no sample</v>
      </c>
      <c r="L104" s="107"/>
      <c r="AF104" t="str">
        <f t="shared" si="17"/>
        <v/>
      </c>
      <c r="AG104" t="str">
        <f t="shared" si="18"/>
        <v/>
      </c>
      <c r="AH104" t="str">
        <f t="shared" si="19"/>
        <v/>
      </c>
      <c r="AI104" t="str">
        <f t="shared" si="20"/>
        <v/>
      </c>
      <c r="AJ104" t="str">
        <f t="shared" si="21"/>
        <v/>
      </c>
      <c r="AK104" t="str">
        <f t="shared" si="22"/>
        <v/>
      </c>
    </row>
    <row r="105" spans="1:37" ht="30" x14ac:dyDescent="0.4">
      <c r="A105" s="11"/>
      <c r="B105" s="12">
        <v>98</v>
      </c>
      <c r="C105" s="113" t="str">
        <f>IF('Soil Samples'!C103="","",'Soil Samples'!C103)</f>
        <v/>
      </c>
      <c r="D105" s="114" t="str">
        <f>IF('Soil Samples'!F103="","",'Soil Samples'!F103)</f>
        <v/>
      </c>
      <c r="E105" s="112"/>
      <c r="F105" s="112"/>
      <c r="G105" s="112"/>
      <c r="H105" s="112"/>
      <c r="I105" s="112"/>
      <c r="J105" s="112"/>
      <c r="K105" s="243" t="str">
        <f t="shared" si="16"/>
        <v>no sample</v>
      </c>
      <c r="L105" s="107"/>
      <c r="AF105" t="str">
        <f t="shared" si="17"/>
        <v/>
      </c>
      <c r="AG105" t="str">
        <f t="shared" si="18"/>
        <v/>
      </c>
      <c r="AH105" t="str">
        <f t="shared" si="19"/>
        <v/>
      </c>
      <c r="AI105" t="str">
        <f t="shared" si="20"/>
        <v/>
      </c>
      <c r="AJ105" t="str">
        <f t="shared" si="21"/>
        <v/>
      </c>
      <c r="AK105" t="str">
        <f t="shared" si="22"/>
        <v/>
      </c>
    </row>
    <row r="106" spans="1:37" ht="30" x14ac:dyDescent="0.4">
      <c r="A106" s="11"/>
      <c r="B106" s="12">
        <v>99</v>
      </c>
      <c r="C106" s="113" t="str">
        <f>IF('Soil Samples'!C104="","",'Soil Samples'!C104)</f>
        <v/>
      </c>
      <c r="D106" s="114" t="str">
        <f>IF('Soil Samples'!F104="","",'Soil Samples'!F104)</f>
        <v/>
      </c>
      <c r="E106" s="112"/>
      <c r="F106" s="112"/>
      <c r="G106" s="112"/>
      <c r="H106" s="112"/>
      <c r="I106" s="112"/>
      <c r="J106" s="112"/>
      <c r="K106" s="243" t="str">
        <f t="shared" si="16"/>
        <v>no sample</v>
      </c>
      <c r="L106" s="107"/>
      <c r="AF106" t="str">
        <f t="shared" si="17"/>
        <v/>
      </c>
      <c r="AG106" t="str">
        <f t="shared" si="18"/>
        <v/>
      </c>
      <c r="AH106" t="str">
        <f t="shared" si="19"/>
        <v/>
      </c>
      <c r="AI106" t="str">
        <f t="shared" si="20"/>
        <v/>
      </c>
      <c r="AJ106" t="str">
        <f t="shared" si="21"/>
        <v/>
      </c>
      <c r="AK106" t="str">
        <f t="shared" si="22"/>
        <v/>
      </c>
    </row>
    <row r="107" spans="1:37" ht="30" x14ac:dyDescent="0.4">
      <c r="A107" s="11"/>
      <c r="B107" s="12">
        <v>100</v>
      </c>
      <c r="C107" s="113" t="str">
        <f>IF('Soil Samples'!C105="","",'Soil Samples'!C105)</f>
        <v/>
      </c>
      <c r="D107" s="114" t="str">
        <f>IF('Soil Samples'!F105="","",'Soil Samples'!F105)</f>
        <v/>
      </c>
      <c r="E107" s="112"/>
      <c r="F107" s="112"/>
      <c r="G107" s="112"/>
      <c r="H107" s="112"/>
      <c r="I107" s="112"/>
      <c r="J107" s="112"/>
      <c r="K107" s="243" t="str">
        <f t="shared" si="16"/>
        <v>no sample</v>
      </c>
      <c r="L107" s="107"/>
      <c r="AF107" t="str">
        <f t="shared" si="17"/>
        <v/>
      </c>
      <c r="AG107" t="str">
        <f t="shared" si="18"/>
        <v/>
      </c>
      <c r="AH107" t="str">
        <f t="shared" si="19"/>
        <v/>
      </c>
      <c r="AI107" t="str">
        <f t="shared" si="20"/>
        <v/>
      </c>
      <c r="AJ107" t="str">
        <f t="shared" si="21"/>
        <v/>
      </c>
      <c r="AK107" t="str">
        <f t="shared" si="22"/>
        <v/>
      </c>
    </row>
    <row r="108" spans="1:37" ht="30" x14ac:dyDescent="0.4">
      <c r="A108" s="11"/>
      <c r="B108" s="12">
        <v>101</v>
      </c>
      <c r="C108" s="113" t="str">
        <f>IF('Soil Samples'!C106="","",'Soil Samples'!C106)</f>
        <v/>
      </c>
      <c r="D108" s="114" t="str">
        <f>IF('Soil Samples'!F106="","",'Soil Samples'!F106)</f>
        <v/>
      </c>
      <c r="E108" s="112"/>
      <c r="F108" s="112"/>
      <c r="G108" s="112"/>
      <c r="H108" s="112"/>
      <c r="I108" s="112"/>
      <c r="J108" s="112"/>
      <c r="K108" s="243" t="str">
        <f t="shared" si="16"/>
        <v>no sample</v>
      </c>
      <c r="L108" s="107"/>
      <c r="AF108" t="str">
        <f t="shared" si="17"/>
        <v/>
      </c>
      <c r="AG108" t="str">
        <f t="shared" si="18"/>
        <v/>
      </c>
      <c r="AH108" t="str">
        <f t="shared" si="19"/>
        <v/>
      </c>
      <c r="AI108" t="str">
        <f t="shared" si="20"/>
        <v/>
      </c>
      <c r="AJ108" t="str">
        <f t="shared" si="21"/>
        <v/>
      </c>
      <c r="AK108" t="str">
        <f t="shared" si="22"/>
        <v/>
      </c>
    </row>
    <row r="109" spans="1:37" ht="30" x14ac:dyDescent="0.4">
      <c r="A109" s="11"/>
      <c r="B109" s="12">
        <v>102</v>
      </c>
      <c r="C109" s="113" t="str">
        <f>IF('Soil Samples'!C107="","",'Soil Samples'!C107)</f>
        <v/>
      </c>
      <c r="D109" s="114" t="str">
        <f>IF('Soil Samples'!F107="","",'Soil Samples'!F107)</f>
        <v/>
      </c>
      <c r="E109" s="112"/>
      <c r="F109" s="112"/>
      <c r="G109" s="112"/>
      <c r="H109" s="112"/>
      <c r="I109" s="112"/>
      <c r="J109" s="112"/>
      <c r="K109" s="243" t="str">
        <f t="shared" si="16"/>
        <v>no sample</v>
      </c>
      <c r="L109" s="107"/>
      <c r="AF109" t="str">
        <f t="shared" si="17"/>
        <v/>
      </c>
      <c r="AG109" t="str">
        <f t="shared" si="18"/>
        <v/>
      </c>
      <c r="AH109" t="str">
        <f t="shared" si="19"/>
        <v/>
      </c>
      <c r="AI109" t="str">
        <f t="shared" si="20"/>
        <v/>
      </c>
      <c r="AJ109" t="str">
        <f t="shared" si="21"/>
        <v/>
      </c>
      <c r="AK109" t="str">
        <f t="shared" si="22"/>
        <v/>
      </c>
    </row>
    <row r="110" spans="1:37" ht="30" x14ac:dyDescent="0.4">
      <c r="A110" s="11"/>
      <c r="B110" s="12">
        <v>103</v>
      </c>
      <c r="C110" s="113" t="str">
        <f>IF('Soil Samples'!C108="","",'Soil Samples'!C108)</f>
        <v/>
      </c>
      <c r="D110" s="114" t="str">
        <f>IF('Soil Samples'!F108="","",'Soil Samples'!F108)</f>
        <v/>
      </c>
      <c r="E110" s="112"/>
      <c r="F110" s="112"/>
      <c r="G110" s="112"/>
      <c r="H110" s="112"/>
      <c r="I110" s="112"/>
      <c r="J110" s="112"/>
      <c r="K110" s="243" t="str">
        <f t="shared" si="16"/>
        <v>no sample</v>
      </c>
      <c r="L110" s="107"/>
      <c r="AF110" t="str">
        <f t="shared" si="17"/>
        <v/>
      </c>
      <c r="AG110" t="str">
        <f t="shared" si="18"/>
        <v/>
      </c>
      <c r="AH110" t="str">
        <f t="shared" si="19"/>
        <v/>
      </c>
      <c r="AI110" t="str">
        <f t="shared" si="20"/>
        <v/>
      </c>
      <c r="AJ110" t="str">
        <f t="shared" si="21"/>
        <v/>
      </c>
      <c r="AK110" t="str">
        <f t="shared" si="22"/>
        <v/>
      </c>
    </row>
    <row r="111" spans="1:37" ht="30" x14ac:dyDescent="0.4">
      <c r="A111" s="11"/>
      <c r="B111" s="12">
        <v>104</v>
      </c>
      <c r="C111" s="113" t="str">
        <f>IF('Soil Samples'!C109="","",'Soil Samples'!C109)</f>
        <v/>
      </c>
      <c r="D111" s="114" t="str">
        <f>IF('Soil Samples'!F109="","",'Soil Samples'!F109)</f>
        <v/>
      </c>
      <c r="E111" s="112"/>
      <c r="F111" s="112"/>
      <c r="G111" s="112"/>
      <c r="H111" s="112"/>
      <c r="I111" s="112"/>
      <c r="J111" s="112"/>
      <c r="K111" s="243" t="str">
        <f t="shared" si="16"/>
        <v>no sample</v>
      </c>
      <c r="L111" s="107"/>
      <c r="AF111" t="str">
        <f t="shared" si="17"/>
        <v/>
      </c>
      <c r="AG111" t="str">
        <f t="shared" si="18"/>
        <v/>
      </c>
      <c r="AH111" t="str">
        <f t="shared" si="19"/>
        <v/>
      </c>
      <c r="AI111" t="str">
        <f t="shared" si="20"/>
        <v/>
      </c>
      <c r="AJ111" t="str">
        <f t="shared" si="21"/>
        <v/>
      </c>
      <c r="AK111" t="str">
        <f t="shared" si="22"/>
        <v/>
      </c>
    </row>
    <row r="112" spans="1:37" ht="30" x14ac:dyDescent="0.4">
      <c r="A112" s="11"/>
      <c r="B112" s="12">
        <v>105</v>
      </c>
      <c r="C112" s="113" t="str">
        <f>IF('Soil Samples'!C110="","",'Soil Samples'!C110)</f>
        <v/>
      </c>
      <c r="D112" s="114" t="str">
        <f>IF('Soil Samples'!F110="","",'Soil Samples'!F110)</f>
        <v/>
      </c>
      <c r="E112" s="112"/>
      <c r="F112" s="112"/>
      <c r="G112" s="112"/>
      <c r="H112" s="112"/>
      <c r="I112" s="112"/>
      <c r="J112" s="112"/>
      <c r="K112" s="243" t="str">
        <f t="shared" si="16"/>
        <v>no sample</v>
      </c>
      <c r="L112" s="107"/>
      <c r="AF112" t="str">
        <f t="shared" si="17"/>
        <v/>
      </c>
      <c r="AG112" t="str">
        <f t="shared" si="18"/>
        <v/>
      </c>
      <c r="AH112" t="str">
        <f t="shared" si="19"/>
        <v/>
      </c>
      <c r="AI112" t="str">
        <f t="shared" si="20"/>
        <v/>
      </c>
      <c r="AJ112" t="str">
        <f t="shared" si="21"/>
        <v/>
      </c>
      <c r="AK112" t="str">
        <f t="shared" si="22"/>
        <v/>
      </c>
    </row>
    <row r="113" spans="1:37" ht="30" x14ac:dyDescent="0.4">
      <c r="A113" s="11"/>
      <c r="B113" s="12">
        <v>106</v>
      </c>
      <c r="C113" s="113" t="str">
        <f>IF('Soil Samples'!C111="","",'Soil Samples'!C111)</f>
        <v/>
      </c>
      <c r="D113" s="114" t="str">
        <f>IF('Soil Samples'!F111="","",'Soil Samples'!F111)</f>
        <v/>
      </c>
      <c r="E113" s="112"/>
      <c r="F113" s="112"/>
      <c r="G113" s="112"/>
      <c r="H113" s="112"/>
      <c r="I113" s="112"/>
      <c r="J113" s="112"/>
      <c r="K113" s="243" t="str">
        <f t="shared" si="16"/>
        <v>no sample</v>
      </c>
      <c r="L113" s="107"/>
      <c r="AF113" t="str">
        <f t="shared" si="17"/>
        <v/>
      </c>
      <c r="AG113" t="str">
        <f t="shared" si="18"/>
        <v/>
      </c>
      <c r="AH113" t="str">
        <f t="shared" si="19"/>
        <v/>
      </c>
      <c r="AI113" t="str">
        <f t="shared" si="20"/>
        <v/>
      </c>
      <c r="AJ113" t="str">
        <f t="shared" si="21"/>
        <v/>
      </c>
      <c r="AK113" t="str">
        <f t="shared" si="22"/>
        <v/>
      </c>
    </row>
    <row r="114" spans="1:37" ht="30" x14ac:dyDescent="0.4">
      <c r="A114" s="11"/>
      <c r="B114" s="12">
        <v>107</v>
      </c>
      <c r="C114" s="113" t="str">
        <f>IF('Soil Samples'!C112="","",'Soil Samples'!C112)</f>
        <v/>
      </c>
      <c r="D114" s="114" t="str">
        <f>IF('Soil Samples'!F112="","",'Soil Samples'!F112)</f>
        <v/>
      </c>
      <c r="E114" s="112"/>
      <c r="F114" s="112"/>
      <c r="G114" s="112"/>
      <c r="H114" s="112"/>
      <c r="I114" s="112"/>
      <c r="J114" s="112"/>
      <c r="K114" s="243" t="str">
        <f t="shared" si="16"/>
        <v>no sample</v>
      </c>
      <c r="L114" s="107"/>
      <c r="AF114" t="str">
        <f t="shared" si="17"/>
        <v/>
      </c>
      <c r="AG114" t="str">
        <f t="shared" si="18"/>
        <v/>
      </c>
      <c r="AH114" t="str">
        <f t="shared" si="19"/>
        <v/>
      </c>
      <c r="AI114" t="str">
        <f t="shared" si="20"/>
        <v/>
      </c>
      <c r="AJ114" t="str">
        <f t="shared" si="21"/>
        <v/>
      </c>
      <c r="AK114" t="str">
        <f t="shared" si="22"/>
        <v/>
      </c>
    </row>
    <row r="115" spans="1:37" ht="30" x14ac:dyDescent="0.4">
      <c r="A115" s="11"/>
      <c r="B115" s="12">
        <v>108</v>
      </c>
      <c r="C115" s="113" t="str">
        <f>IF('Soil Samples'!C113="","",'Soil Samples'!C113)</f>
        <v/>
      </c>
      <c r="D115" s="114" t="str">
        <f>IF('Soil Samples'!F113="","",'Soil Samples'!F113)</f>
        <v/>
      </c>
      <c r="E115" s="112"/>
      <c r="F115" s="112"/>
      <c r="G115" s="112"/>
      <c r="H115" s="112"/>
      <c r="I115" s="112"/>
      <c r="J115" s="112"/>
      <c r="K115" s="243" t="str">
        <f t="shared" si="16"/>
        <v>no sample</v>
      </c>
      <c r="L115" s="107"/>
      <c r="AF115" t="str">
        <f t="shared" si="17"/>
        <v/>
      </c>
      <c r="AG115" t="str">
        <f t="shared" si="18"/>
        <v/>
      </c>
      <c r="AH115" t="str">
        <f t="shared" si="19"/>
        <v/>
      </c>
      <c r="AI115" t="str">
        <f t="shared" si="20"/>
        <v/>
      </c>
      <c r="AJ115" t="str">
        <f t="shared" si="21"/>
        <v/>
      </c>
      <c r="AK115" t="str">
        <f t="shared" si="22"/>
        <v/>
      </c>
    </row>
    <row r="116" spans="1:37" ht="30" x14ac:dyDescent="0.4">
      <c r="A116" s="11"/>
      <c r="B116" s="12">
        <v>109</v>
      </c>
      <c r="C116" s="113" t="str">
        <f>IF('Soil Samples'!C114="","",'Soil Samples'!C114)</f>
        <v/>
      </c>
      <c r="D116" s="114" t="str">
        <f>IF('Soil Samples'!F114="","",'Soil Samples'!F114)</f>
        <v/>
      </c>
      <c r="E116" s="112"/>
      <c r="F116" s="112"/>
      <c r="G116" s="112"/>
      <c r="H116" s="112"/>
      <c r="I116" s="112"/>
      <c r="J116" s="112"/>
      <c r="K116" s="243" t="str">
        <f t="shared" si="16"/>
        <v>no sample</v>
      </c>
      <c r="L116" s="107"/>
      <c r="AF116" t="str">
        <f t="shared" si="17"/>
        <v/>
      </c>
      <c r="AG116" t="str">
        <f t="shared" si="18"/>
        <v/>
      </c>
      <c r="AH116" t="str">
        <f t="shared" si="19"/>
        <v/>
      </c>
      <c r="AI116" t="str">
        <f t="shared" si="20"/>
        <v/>
      </c>
      <c r="AJ116" t="str">
        <f t="shared" si="21"/>
        <v/>
      </c>
      <c r="AK116" t="str">
        <f t="shared" si="22"/>
        <v/>
      </c>
    </row>
    <row r="117" spans="1:37" ht="30" x14ac:dyDescent="0.4">
      <c r="A117" s="11"/>
      <c r="B117" s="12">
        <v>110</v>
      </c>
      <c r="C117" s="113" t="str">
        <f>IF('Soil Samples'!C115="","",'Soil Samples'!C115)</f>
        <v/>
      </c>
      <c r="D117" s="114" t="str">
        <f>IF('Soil Samples'!F115="","",'Soil Samples'!F115)</f>
        <v/>
      </c>
      <c r="E117" s="112"/>
      <c r="F117" s="112"/>
      <c r="G117" s="112"/>
      <c r="H117" s="112"/>
      <c r="I117" s="112"/>
      <c r="J117" s="112"/>
      <c r="K117" s="243" t="str">
        <f t="shared" si="16"/>
        <v>no sample</v>
      </c>
      <c r="L117" s="107"/>
      <c r="AF117" t="str">
        <f t="shared" si="17"/>
        <v/>
      </c>
      <c r="AG117" t="str">
        <f t="shared" si="18"/>
        <v/>
      </c>
      <c r="AH117" t="str">
        <f t="shared" si="19"/>
        <v/>
      </c>
      <c r="AI117" t="str">
        <f t="shared" si="20"/>
        <v/>
      </c>
      <c r="AJ117" t="str">
        <f t="shared" si="21"/>
        <v/>
      </c>
      <c r="AK117" t="str">
        <f t="shared" si="22"/>
        <v/>
      </c>
    </row>
    <row r="118" spans="1:37" ht="30" x14ac:dyDescent="0.4">
      <c r="A118" s="11"/>
      <c r="B118" s="12">
        <v>111</v>
      </c>
      <c r="C118" s="113" t="str">
        <f>IF('Soil Samples'!C116="","",'Soil Samples'!C116)</f>
        <v/>
      </c>
      <c r="D118" s="114" t="str">
        <f>IF('Soil Samples'!F116="","",'Soil Samples'!F116)</f>
        <v/>
      </c>
      <c r="E118" s="112"/>
      <c r="F118" s="112"/>
      <c r="G118" s="112"/>
      <c r="H118" s="112"/>
      <c r="I118" s="112"/>
      <c r="J118" s="112"/>
      <c r="K118" s="243" t="str">
        <f t="shared" si="16"/>
        <v>no sample</v>
      </c>
      <c r="L118" s="107"/>
      <c r="AF118" t="str">
        <f t="shared" si="17"/>
        <v/>
      </c>
      <c r="AG118" t="str">
        <f t="shared" si="18"/>
        <v/>
      </c>
      <c r="AH118" t="str">
        <f t="shared" si="19"/>
        <v/>
      </c>
      <c r="AI118" t="str">
        <f t="shared" si="20"/>
        <v/>
      </c>
      <c r="AJ118" t="str">
        <f t="shared" si="21"/>
        <v/>
      </c>
      <c r="AK118" t="str">
        <f t="shared" si="22"/>
        <v/>
      </c>
    </row>
    <row r="119" spans="1:37" ht="30" x14ac:dyDescent="0.4">
      <c r="A119" s="11"/>
      <c r="B119" s="12">
        <v>112</v>
      </c>
      <c r="C119" s="113" t="str">
        <f>IF('Soil Samples'!C117="","",'Soil Samples'!C117)</f>
        <v/>
      </c>
      <c r="D119" s="114" t="str">
        <f>IF('Soil Samples'!F117="","",'Soil Samples'!F117)</f>
        <v/>
      </c>
      <c r="E119" s="112"/>
      <c r="F119" s="112"/>
      <c r="G119" s="112"/>
      <c r="H119" s="112"/>
      <c r="I119" s="112"/>
      <c r="J119" s="112"/>
      <c r="K119" s="243" t="str">
        <f t="shared" si="16"/>
        <v>no sample</v>
      </c>
      <c r="L119" s="107"/>
      <c r="AF119" t="str">
        <f t="shared" si="17"/>
        <v/>
      </c>
      <c r="AG119" t="str">
        <f t="shared" si="18"/>
        <v/>
      </c>
      <c r="AH119" t="str">
        <f t="shared" si="19"/>
        <v/>
      </c>
      <c r="AI119" t="str">
        <f t="shared" si="20"/>
        <v/>
      </c>
      <c r="AJ119" t="str">
        <f t="shared" si="21"/>
        <v/>
      </c>
      <c r="AK119" t="str">
        <f t="shared" si="22"/>
        <v/>
      </c>
    </row>
    <row r="120" spans="1:37" ht="30" x14ac:dyDescent="0.4">
      <c r="A120" s="11"/>
      <c r="B120" s="12">
        <v>113</v>
      </c>
      <c r="C120" s="113" t="str">
        <f>IF('Soil Samples'!C118="","",'Soil Samples'!C118)</f>
        <v/>
      </c>
      <c r="D120" s="114" t="str">
        <f>IF('Soil Samples'!F118="","",'Soil Samples'!F118)</f>
        <v/>
      </c>
      <c r="E120" s="112"/>
      <c r="F120" s="112"/>
      <c r="G120" s="112"/>
      <c r="H120" s="112"/>
      <c r="I120" s="112"/>
      <c r="J120" s="112"/>
      <c r="K120" s="243" t="str">
        <f t="shared" si="16"/>
        <v>no sample</v>
      </c>
      <c r="L120" s="107"/>
      <c r="AF120" t="str">
        <f t="shared" si="17"/>
        <v/>
      </c>
      <c r="AG120" t="str">
        <f t="shared" si="18"/>
        <v/>
      </c>
      <c r="AH120" t="str">
        <f t="shared" si="19"/>
        <v/>
      </c>
      <c r="AI120" t="str">
        <f t="shared" si="20"/>
        <v/>
      </c>
      <c r="AJ120" t="str">
        <f t="shared" si="21"/>
        <v/>
      </c>
      <c r="AK120" t="str">
        <f t="shared" si="22"/>
        <v/>
      </c>
    </row>
    <row r="121" spans="1:37" ht="30" x14ac:dyDescent="0.4">
      <c r="A121" s="11"/>
      <c r="B121" s="12">
        <v>114</v>
      </c>
      <c r="C121" s="113" t="str">
        <f>IF('Soil Samples'!C119="","",'Soil Samples'!C119)</f>
        <v/>
      </c>
      <c r="D121" s="114" t="str">
        <f>IF('Soil Samples'!F119="","",'Soil Samples'!F119)</f>
        <v/>
      </c>
      <c r="E121" s="112"/>
      <c r="F121" s="112"/>
      <c r="G121" s="112"/>
      <c r="H121" s="112"/>
      <c r="I121" s="112"/>
      <c r="J121" s="112"/>
      <c r="K121" s="243" t="str">
        <f t="shared" si="16"/>
        <v>no sample</v>
      </c>
      <c r="L121" s="107"/>
      <c r="AF121" t="str">
        <f t="shared" si="17"/>
        <v/>
      </c>
      <c r="AG121" t="str">
        <f t="shared" si="18"/>
        <v/>
      </c>
      <c r="AH121" t="str">
        <f t="shared" si="19"/>
        <v/>
      </c>
      <c r="AI121" t="str">
        <f t="shared" si="20"/>
        <v/>
      </c>
      <c r="AJ121" t="str">
        <f t="shared" si="21"/>
        <v/>
      </c>
      <c r="AK121" t="str">
        <f t="shared" si="22"/>
        <v/>
      </c>
    </row>
    <row r="122" spans="1:37" ht="30" x14ac:dyDescent="0.4">
      <c r="A122" s="11"/>
      <c r="B122" s="12">
        <v>115</v>
      </c>
      <c r="C122" s="113" t="str">
        <f>IF('Soil Samples'!C120="","",'Soil Samples'!C120)</f>
        <v/>
      </c>
      <c r="D122" s="114" t="str">
        <f>IF('Soil Samples'!F120="","",'Soil Samples'!F120)</f>
        <v/>
      </c>
      <c r="E122" s="112"/>
      <c r="F122" s="112"/>
      <c r="G122" s="112"/>
      <c r="H122" s="112"/>
      <c r="I122" s="112"/>
      <c r="J122" s="112"/>
      <c r="K122" s="243" t="str">
        <f t="shared" si="16"/>
        <v>no sample</v>
      </c>
      <c r="L122" s="107"/>
      <c r="AF122" t="str">
        <f t="shared" si="17"/>
        <v/>
      </c>
      <c r="AG122" t="str">
        <f t="shared" si="18"/>
        <v/>
      </c>
      <c r="AH122" t="str">
        <f t="shared" si="19"/>
        <v/>
      </c>
      <c r="AI122" t="str">
        <f t="shared" si="20"/>
        <v/>
      </c>
      <c r="AJ122" t="str">
        <f t="shared" si="21"/>
        <v/>
      </c>
      <c r="AK122" t="str">
        <f t="shared" si="22"/>
        <v/>
      </c>
    </row>
    <row r="123" spans="1:37" ht="30" x14ac:dyDescent="0.4">
      <c r="A123" s="11"/>
      <c r="B123" s="12">
        <v>116</v>
      </c>
      <c r="C123" s="113" t="str">
        <f>IF('Soil Samples'!C121="","",'Soil Samples'!C121)</f>
        <v/>
      </c>
      <c r="D123" s="114" t="str">
        <f>IF('Soil Samples'!F121="","",'Soil Samples'!F121)</f>
        <v/>
      </c>
      <c r="E123" s="112"/>
      <c r="F123" s="112"/>
      <c r="G123" s="112"/>
      <c r="H123" s="112"/>
      <c r="I123" s="112"/>
      <c r="J123" s="112"/>
      <c r="K123" s="243" t="str">
        <f t="shared" si="16"/>
        <v>no sample</v>
      </c>
      <c r="L123" s="107"/>
      <c r="AF123" t="str">
        <f t="shared" si="17"/>
        <v/>
      </c>
      <c r="AG123" t="str">
        <f t="shared" si="18"/>
        <v/>
      </c>
      <c r="AH123" t="str">
        <f t="shared" si="19"/>
        <v/>
      </c>
      <c r="AI123" t="str">
        <f t="shared" si="20"/>
        <v/>
      </c>
      <c r="AJ123" t="str">
        <f t="shared" si="21"/>
        <v/>
      </c>
      <c r="AK123" t="str">
        <f t="shared" si="22"/>
        <v/>
      </c>
    </row>
    <row r="124" spans="1:37" ht="30" x14ac:dyDescent="0.4">
      <c r="A124" s="11"/>
      <c r="B124" s="12">
        <v>117</v>
      </c>
      <c r="C124" s="113" t="str">
        <f>IF('Soil Samples'!C122="","",'Soil Samples'!C122)</f>
        <v/>
      </c>
      <c r="D124" s="114" t="str">
        <f>IF('Soil Samples'!F122="","",'Soil Samples'!F122)</f>
        <v/>
      </c>
      <c r="E124" s="112"/>
      <c r="F124" s="112"/>
      <c r="G124" s="112"/>
      <c r="H124" s="112"/>
      <c r="I124" s="112"/>
      <c r="J124" s="112"/>
      <c r="K124" s="243" t="str">
        <f t="shared" si="16"/>
        <v>no sample</v>
      </c>
      <c r="L124" s="107"/>
      <c r="AF124" t="str">
        <f t="shared" si="17"/>
        <v/>
      </c>
      <c r="AG124" t="str">
        <f t="shared" si="18"/>
        <v/>
      </c>
      <c r="AH124" t="str">
        <f t="shared" si="19"/>
        <v/>
      </c>
      <c r="AI124" t="str">
        <f t="shared" si="20"/>
        <v/>
      </c>
      <c r="AJ124" t="str">
        <f t="shared" si="21"/>
        <v/>
      </c>
      <c r="AK124" t="str">
        <f t="shared" si="22"/>
        <v/>
      </c>
    </row>
    <row r="125" spans="1:37" ht="30" x14ac:dyDescent="0.4">
      <c r="A125" s="11"/>
      <c r="B125" s="12">
        <v>118</v>
      </c>
      <c r="C125" s="113" t="str">
        <f>IF('Soil Samples'!C123="","",'Soil Samples'!C123)</f>
        <v/>
      </c>
      <c r="D125" s="114" t="str">
        <f>IF('Soil Samples'!F123="","",'Soil Samples'!F123)</f>
        <v/>
      </c>
      <c r="E125" s="112"/>
      <c r="F125" s="112"/>
      <c r="G125" s="112"/>
      <c r="H125" s="112"/>
      <c r="I125" s="112"/>
      <c r="J125" s="112"/>
      <c r="K125" s="243" t="str">
        <f t="shared" si="16"/>
        <v>no sample</v>
      </c>
      <c r="L125" s="107"/>
      <c r="AF125" t="str">
        <f t="shared" si="17"/>
        <v/>
      </c>
      <c r="AG125" t="str">
        <f t="shared" si="18"/>
        <v/>
      </c>
      <c r="AH125" t="str">
        <f t="shared" si="19"/>
        <v/>
      </c>
      <c r="AI125" t="str">
        <f t="shared" si="20"/>
        <v/>
      </c>
      <c r="AJ125" t="str">
        <f t="shared" si="21"/>
        <v/>
      </c>
      <c r="AK125" t="str">
        <f t="shared" si="22"/>
        <v/>
      </c>
    </row>
    <row r="126" spans="1:37" ht="30" x14ac:dyDescent="0.4">
      <c r="A126" s="11"/>
      <c r="B126" s="12">
        <v>119</v>
      </c>
      <c r="C126" s="113" t="str">
        <f>IF('Soil Samples'!C124="","",'Soil Samples'!C124)</f>
        <v/>
      </c>
      <c r="D126" s="114" t="str">
        <f>IF('Soil Samples'!F124="","",'Soil Samples'!F124)</f>
        <v/>
      </c>
      <c r="E126" s="112"/>
      <c r="F126" s="112"/>
      <c r="G126" s="112"/>
      <c r="H126" s="112"/>
      <c r="I126" s="112"/>
      <c r="J126" s="112"/>
      <c r="K126" s="243" t="str">
        <f t="shared" si="16"/>
        <v>no sample</v>
      </c>
      <c r="L126" s="107"/>
      <c r="AF126" t="str">
        <f t="shared" si="17"/>
        <v/>
      </c>
      <c r="AG126" t="str">
        <f t="shared" si="18"/>
        <v/>
      </c>
      <c r="AH126" t="str">
        <f t="shared" si="19"/>
        <v/>
      </c>
      <c r="AI126" t="str">
        <f t="shared" si="20"/>
        <v/>
      </c>
      <c r="AJ126" t="str">
        <f t="shared" si="21"/>
        <v/>
      </c>
      <c r="AK126" t="str">
        <f t="shared" si="22"/>
        <v/>
      </c>
    </row>
    <row r="127" spans="1:37" ht="30" x14ac:dyDescent="0.4">
      <c r="A127" s="11"/>
      <c r="B127" s="12">
        <v>120</v>
      </c>
      <c r="C127" s="113" t="str">
        <f>IF('Soil Samples'!C125="","",'Soil Samples'!C125)</f>
        <v/>
      </c>
      <c r="D127" s="114" t="str">
        <f>IF('Soil Samples'!F125="","",'Soil Samples'!F125)</f>
        <v/>
      </c>
      <c r="E127" s="112"/>
      <c r="F127" s="112"/>
      <c r="G127" s="112"/>
      <c r="H127" s="112"/>
      <c r="I127" s="112"/>
      <c r="J127" s="112"/>
      <c r="K127" s="243" t="str">
        <f t="shared" si="16"/>
        <v>no sample</v>
      </c>
      <c r="L127" s="107"/>
      <c r="AF127" t="str">
        <f t="shared" si="17"/>
        <v/>
      </c>
      <c r="AG127" t="str">
        <f t="shared" si="18"/>
        <v/>
      </c>
      <c r="AH127" t="str">
        <f t="shared" si="19"/>
        <v/>
      </c>
      <c r="AI127" t="str">
        <f t="shared" si="20"/>
        <v/>
      </c>
      <c r="AJ127" t="str">
        <f t="shared" si="21"/>
        <v/>
      </c>
      <c r="AK127" t="str">
        <f t="shared" si="22"/>
        <v/>
      </c>
    </row>
    <row r="128" spans="1:37" ht="30" x14ac:dyDescent="0.4">
      <c r="A128" s="11"/>
      <c r="B128" s="12">
        <v>121</v>
      </c>
      <c r="C128" s="113" t="str">
        <f>IF('Soil Samples'!C126="","",'Soil Samples'!C126)</f>
        <v/>
      </c>
      <c r="D128" s="114" t="str">
        <f>IF('Soil Samples'!F126="","",'Soil Samples'!F126)</f>
        <v/>
      </c>
      <c r="E128" s="112"/>
      <c r="F128" s="112"/>
      <c r="G128" s="112"/>
      <c r="H128" s="112"/>
      <c r="I128" s="112"/>
      <c r="J128" s="112"/>
      <c r="K128" s="243" t="str">
        <f t="shared" si="16"/>
        <v>no sample</v>
      </c>
      <c r="L128" s="107"/>
      <c r="AF128" t="str">
        <f t="shared" si="17"/>
        <v/>
      </c>
      <c r="AG128" t="str">
        <f t="shared" si="18"/>
        <v/>
      </c>
      <c r="AH128" t="str">
        <f t="shared" si="19"/>
        <v/>
      </c>
      <c r="AI128" t="str">
        <f t="shared" si="20"/>
        <v/>
      </c>
      <c r="AJ128" t="str">
        <f t="shared" si="21"/>
        <v/>
      </c>
      <c r="AK128" t="str">
        <f t="shared" si="22"/>
        <v/>
      </c>
    </row>
    <row r="129" spans="1:37" ht="30" x14ac:dyDescent="0.4">
      <c r="A129" s="11"/>
      <c r="B129" s="12">
        <v>122</v>
      </c>
      <c r="C129" s="113" t="str">
        <f>IF('Soil Samples'!C127="","",'Soil Samples'!C127)</f>
        <v/>
      </c>
      <c r="D129" s="114" t="str">
        <f>IF('Soil Samples'!F127="","",'Soil Samples'!F127)</f>
        <v/>
      </c>
      <c r="E129" s="112"/>
      <c r="F129" s="112"/>
      <c r="G129" s="112"/>
      <c r="H129" s="112"/>
      <c r="I129" s="112"/>
      <c r="J129" s="112"/>
      <c r="K129" s="243" t="str">
        <f t="shared" si="16"/>
        <v>no sample</v>
      </c>
      <c r="L129" s="107"/>
      <c r="AF129" t="str">
        <f t="shared" si="17"/>
        <v/>
      </c>
      <c r="AG129" t="str">
        <f t="shared" si="18"/>
        <v/>
      </c>
      <c r="AH129" t="str">
        <f t="shared" si="19"/>
        <v/>
      </c>
      <c r="AI129" t="str">
        <f t="shared" si="20"/>
        <v/>
      </c>
      <c r="AJ129" t="str">
        <f t="shared" si="21"/>
        <v/>
      </c>
      <c r="AK129" t="str">
        <f t="shared" si="22"/>
        <v/>
      </c>
    </row>
    <row r="130" spans="1:37" ht="30" x14ac:dyDescent="0.4">
      <c r="A130" s="11"/>
      <c r="B130" s="12">
        <v>123</v>
      </c>
      <c r="C130" s="113" t="str">
        <f>IF('Soil Samples'!C128="","",'Soil Samples'!C128)</f>
        <v/>
      </c>
      <c r="D130" s="114" t="str">
        <f>IF('Soil Samples'!F128="","",'Soil Samples'!F128)</f>
        <v/>
      </c>
      <c r="E130" s="112"/>
      <c r="F130" s="112"/>
      <c r="G130" s="112"/>
      <c r="H130" s="112"/>
      <c r="I130" s="112"/>
      <c r="J130" s="112"/>
      <c r="K130" s="243" t="str">
        <f t="shared" si="16"/>
        <v>no sample</v>
      </c>
      <c r="L130" s="107"/>
      <c r="AF130" t="str">
        <f t="shared" si="17"/>
        <v/>
      </c>
      <c r="AG130" t="str">
        <f t="shared" si="18"/>
        <v/>
      </c>
      <c r="AH130" t="str">
        <f t="shared" si="19"/>
        <v/>
      </c>
      <c r="AI130" t="str">
        <f t="shared" si="20"/>
        <v/>
      </c>
      <c r="AJ130" t="str">
        <f t="shared" si="21"/>
        <v/>
      </c>
      <c r="AK130" t="str">
        <f t="shared" si="22"/>
        <v/>
      </c>
    </row>
    <row r="131" spans="1:37" ht="30" x14ac:dyDescent="0.4">
      <c r="A131" s="11"/>
      <c r="B131" s="12">
        <v>124</v>
      </c>
      <c r="C131" s="113" t="str">
        <f>IF('Soil Samples'!C129="","",'Soil Samples'!C129)</f>
        <v/>
      </c>
      <c r="D131" s="114" t="str">
        <f>IF('Soil Samples'!F129="","",'Soil Samples'!F129)</f>
        <v/>
      </c>
      <c r="E131" s="112"/>
      <c r="F131" s="112"/>
      <c r="G131" s="112"/>
      <c r="H131" s="112"/>
      <c r="I131" s="112"/>
      <c r="J131" s="112"/>
      <c r="K131" s="243" t="str">
        <f t="shared" si="16"/>
        <v>no sample</v>
      </c>
      <c r="L131" s="107"/>
      <c r="AF131" t="str">
        <f t="shared" si="17"/>
        <v/>
      </c>
      <c r="AG131" t="str">
        <f t="shared" si="18"/>
        <v/>
      </c>
      <c r="AH131" t="str">
        <f t="shared" si="19"/>
        <v/>
      </c>
      <c r="AI131" t="str">
        <f t="shared" si="20"/>
        <v/>
      </c>
      <c r="AJ131" t="str">
        <f t="shared" si="21"/>
        <v/>
      </c>
      <c r="AK131" t="str">
        <f t="shared" si="22"/>
        <v/>
      </c>
    </row>
    <row r="132" spans="1:37" ht="30" x14ac:dyDescent="0.4">
      <c r="A132" s="11"/>
      <c r="B132" s="12">
        <v>125</v>
      </c>
      <c r="C132" s="113" t="str">
        <f>IF('Soil Samples'!C130="","",'Soil Samples'!C130)</f>
        <v/>
      </c>
      <c r="D132" s="114" t="str">
        <f>IF('Soil Samples'!F130="","",'Soil Samples'!F130)</f>
        <v/>
      </c>
      <c r="E132" s="112"/>
      <c r="F132" s="112"/>
      <c r="G132" s="112"/>
      <c r="H132" s="112"/>
      <c r="I132" s="112"/>
      <c r="J132" s="112"/>
      <c r="K132" s="243" t="str">
        <f t="shared" si="16"/>
        <v>no sample</v>
      </c>
      <c r="L132" s="107"/>
      <c r="AF132" t="str">
        <f t="shared" si="17"/>
        <v/>
      </c>
      <c r="AG132" t="str">
        <f t="shared" si="18"/>
        <v/>
      </c>
      <c r="AH132" t="str">
        <f t="shared" si="19"/>
        <v/>
      </c>
      <c r="AI132" t="str">
        <f t="shared" si="20"/>
        <v/>
      </c>
      <c r="AJ132" t="str">
        <f t="shared" si="21"/>
        <v/>
      </c>
      <c r="AK132" t="str">
        <f t="shared" si="22"/>
        <v/>
      </c>
    </row>
    <row r="133" spans="1:37" ht="30" x14ac:dyDescent="0.4">
      <c r="A133" s="11"/>
      <c r="B133" s="12">
        <v>126</v>
      </c>
      <c r="C133" s="113" t="str">
        <f>IF('Soil Samples'!C131="","",'Soil Samples'!C131)</f>
        <v/>
      </c>
      <c r="D133" s="114" t="str">
        <f>IF('Soil Samples'!F131="","",'Soil Samples'!F131)</f>
        <v/>
      </c>
      <c r="E133" s="112"/>
      <c r="F133" s="112"/>
      <c r="G133" s="112"/>
      <c r="H133" s="112"/>
      <c r="I133" s="112"/>
      <c r="J133" s="112"/>
      <c r="K133" s="243" t="str">
        <f t="shared" si="16"/>
        <v>no sample</v>
      </c>
      <c r="L133" s="107"/>
      <c r="AF133" t="str">
        <f t="shared" si="17"/>
        <v/>
      </c>
      <c r="AG133" t="str">
        <f t="shared" si="18"/>
        <v/>
      </c>
      <c r="AH133" t="str">
        <f t="shared" si="19"/>
        <v/>
      </c>
      <c r="AI133" t="str">
        <f t="shared" si="20"/>
        <v/>
      </c>
      <c r="AJ133" t="str">
        <f t="shared" si="21"/>
        <v/>
      </c>
      <c r="AK133" t="str">
        <f t="shared" si="22"/>
        <v/>
      </c>
    </row>
    <row r="134" spans="1:37" ht="30" x14ac:dyDescent="0.4">
      <c r="A134" s="11"/>
      <c r="B134" s="12">
        <v>127</v>
      </c>
      <c r="C134" s="113" t="str">
        <f>IF('Soil Samples'!C132="","",'Soil Samples'!C132)</f>
        <v/>
      </c>
      <c r="D134" s="114" t="str">
        <f>IF('Soil Samples'!F132="","",'Soil Samples'!F132)</f>
        <v/>
      </c>
      <c r="E134" s="112"/>
      <c r="F134" s="112"/>
      <c r="G134" s="112"/>
      <c r="H134" s="112"/>
      <c r="I134" s="112"/>
      <c r="J134" s="112"/>
      <c r="K134" s="243" t="str">
        <f t="shared" si="16"/>
        <v>no sample</v>
      </c>
      <c r="L134" s="107"/>
      <c r="AF134" t="str">
        <f t="shared" si="17"/>
        <v/>
      </c>
      <c r="AG134" t="str">
        <f t="shared" si="18"/>
        <v/>
      </c>
      <c r="AH134" t="str">
        <f t="shared" si="19"/>
        <v/>
      </c>
      <c r="AI134" t="str">
        <f t="shared" si="20"/>
        <v/>
      </c>
      <c r="AJ134" t="str">
        <f t="shared" si="21"/>
        <v/>
      </c>
      <c r="AK134" t="str">
        <f t="shared" si="22"/>
        <v/>
      </c>
    </row>
    <row r="135" spans="1:37" ht="30" x14ac:dyDescent="0.4">
      <c r="A135" s="11"/>
      <c r="B135" s="12">
        <v>128</v>
      </c>
      <c r="C135" s="113" t="str">
        <f>IF('Soil Samples'!C133="","",'Soil Samples'!C133)</f>
        <v/>
      </c>
      <c r="D135" s="114" t="str">
        <f>IF('Soil Samples'!F133="","",'Soil Samples'!F133)</f>
        <v/>
      </c>
      <c r="E135" s="112"/>
      <c r="F135" s="112"/>
      <c r="G135" s="112"/>
      <c r="H135" s="112"/>
      <c r="I135" s="112"/>
      <c r="J135" s="112"/>
      <c r="K135" s="243" t="str">
        <f t="shared" si="16"/>
        <v>no sample</v>
      </c>
      <c r="L135" s="107"/>
      <c r="AF135" t="str">
        <f t="shared" si="17"/>
        <v/>
      </c>
      <c r="AG135" t="str">
        <f t="shared" si="18"/>
        <v/>
      </c>
      <c r="AH135" t="str">
        <f t="shared" si="19"/>
        <v/>
      </c>
      <c r="AI135" t="str">
        <f t="shared" si="20"/>
        <v/>
      </c>
      <c r="AJ135" t="str">
        <f t="shared" si="21"/>
        <v/>
      </c>
      <c r="AK135" t="str">
        <f t="shared" si="22"/>
        <v/>
      </c>
    </row>
    <row r="136" spans="1:37" ht="30" x14ac:dyDescent="0.4">
      <c r="A136" s="11"/>
      <c r="B136" s="12">
        <v>129</v>
      </c>
      <c r="C136" s="113" t="str">
        <f>IF('Soil Samples'!C134="","",'Soil Samples'!C134)</f>
        <v/>
      </c>
      <c r="D136" s="114" t="str">
        <f>IF('Soil Samples'!F134="","",'Soil Samples'!F134)</f>
        <v/>
      </c>
      <c r="E136" s="112"/>
      <c r="F136" s="112"/>
      <c r="G136" s="112"/>
      <c r="H136" s="112"/>
      <c r="I136" s="112"/>
      <c r="J136" s="112"/>
      <c r="K136" s="243" t="str">
        <f t="shared" si="16"/>
        <v>no sample</v>
      </c>
      <c r="L136" s="107"/>
      <c r="AF136" t="str">
        <f t="shared" si="17"/>
        <v/>
      </c>
      <c r="AG136" t="str">
        <f t="shared" si="18"/>
        <v/>
      </c>
      <c r="AH136" t="str">
        <f t="shared" si="19"/>
        <v/>
      </c>
      <c r="AI136" t="str">
        <f t="shared" si="20"/>
        <v/>
      </c>
      <c r="AJ136" t="str">
        <f t="shared" si="21"/>
        <v/>
      </c>
      <c r="AK136" t="str">
        <f t="shared" si="22"/>
        <v/>
      </c>
    </row>
    <row r="137" spans="1:37" ht="30" x14ac:dyDescent="0.4">
      <c r="A137" s="11"/>
      <c r="B137" s="12">
        <v>130</v>
      </c>
      <c r="C137" s="113" t="str">
        <f>IF('Soil Samples'!C135="","",'Soil Samples'!C135)</f>
        <v/>
      </c>
      <c r="D137" s="114" t="str">
        <f>IF('Soil Samples'!F135="","",'Soil Samples'!F135)</f>
        <v/>
      </c>
      <c r="E137" s="112"/>
      <c r="F137" s="112"/>
      <c r="G137" s="112"/>
      <c r="H137" s="112"/>
      <c r="I137" s="112"/>
      <c r="J137" s="112"/>
      <c r="K137" s="243" t="str">
        <f t="shared" ref="K137:K200" si="23">IF(D137="","no sample",IF(D137="","Not Valid",SUM(AF137:AK137)))</f>
        <v>no sample</v>
      </c>
      <c r="L137" s="107"/>
      <c r="AF137" t="str">
        <f t="shared" ref="AF137:AF200" si="24">IF(E137="","",VLOOKUP(E137,$M$8:$Q$19,5))</f>
        <v/>
      </c>
      <c r="AG137" t="str">
        <f t="shared" ref="AG137:AG200" si="25">IF(F137="","",VLOOKUP(F137,$M$8:$Q$19,5))</f>
        <v/>
      </c>
      <c r="AH137" t="str">
        <f t="shared" ref="AH137:AH200" si="26">IF(G137="","",VLOOKUP(G137,$M$8:$Q$19,5))</f>
        <v/>
      </c>
      <c r="AI137" t="str">
        <f t="shared" ref="AI137:AI200" si="27">IF(H137="","",VLOOKUP(H137,$M$8:$Q$19,5))</f>
        <v/>
      </c>
      <c r="AJ137" t="str">
        <f t="shared" ref="AJ137:AJ200" si="28">IF(I137="","",VLOOKUP(I137,$M$8:$Q$19,5))</f>
        <v/>
      </c>
      <c r="AK137" t="str">
        <f t="shared" ref="AK137:AK200" si="29">IF(J137="","",VLOOKUP(J137,$M$8:$Q$19,5))</f>
        <v/>
      </c>
    </row>
    <row r="138" spans="1:37" ht="30" x14ac:dyDescent="0.4">
      <c r="A138" s="11"/>
      <c r="B138" s="12">
        <v>131</v>
      </c>
      <c r="C138" s="113" t="str">
        <f>IF('Soil Samples'!C136="","",'Soil Samples'!C136)</f>
        <v/>
      </c>
      <c r="D138" s="114" t="str">
        <f>IF('Soil Samples'!F136="","",'Soil Samples'!F136)</f>
        <v/>
      </c>
      <c r="E138" s="112"/>
      <c r="F138" s="112"/>
      <c r="G138" s="112"/>
      <c r="H138" s="112"/>
      <c r="I138" s="112"/>
      <c r="J138" s="112"/>
      <c r="K138" s="243" t="str">
        <f t="shared" si="23"/>
        <v>no sample</v>
      </c>
      <c r="L138" s="107"/>
      <c r="AF138" t="str">
        <f t="shared" si="24"/>
        <v/>
      </c>
      <c r="AG138" t="str">
        <f t="shared" si="25"/>
        <v/>
      </c>
      <c r="AH138" t="str">
        <f t="shared" si="26"/>
        <v/>
      </c>
      <c r="AI138" t="str">
        <f t="shared" si="27"/>
        <v/>
      </c>
      <c r="AJ138" t="str">
        <f t="shared" si="28"/>
        <v/>
      </c>
      <c r="AK138" t="str">
        <f t="shared" si="29"/>
        <v/>
      </c>
    </row>
    <row r="139" spans="1:37" ht="30" x14ac:dyDescent="0.4">
      <c r="A139" s="11"/>
      <c r="B139" s="12">
        <v>132</v>
      </c>
      <c r="C139" s="113" t="str">
        <f>IF('Soil Samples'!C137="","",'Soil Samples'!C137)</f>
        <v/>
      </c>
      <c r="D139" s="114" t="str">
        <f>IF('Soil Samples'!F137="","",'Soil Samples'!F137)</f>
        <v/>
      </c>
      <c r="E139" s="112"/>
      <c r="F139" s="112"/>
      <c r="G139" s="112"/>
      <c r="H139" s="112"/>
      <c r="I139" s="112"/>
      <c r="J139" s="112"/>
      <c r="K139" s="243" t="str">
        <f t="shared" si="23"/>
        <v>no sample</v>
      </c>
      <c r="L139" s="107"/>
      <c r="AF139" t="str">
        <f t="shared" si="24"/>
        <v/>
      </c>
      <c r="AG139" t="str">
        <f t="shared" si="25"/>
        <v/>
      </c>
      <c r="AH139" t="str">
        <f t="shared" si="26"/>
        <v/>
      </c>
      <c r="AI139" t="str">
        <f t="shared" si="27"/>
        <v/>
      </c>
      <c r="AJ139" t="str">
        <f t="shared" si="28"/>
        <v/>
      </c>
      <c r="AK139" t="str">
        <f t="shared" si="29"/>
        <v/>
      </c>
    </row>
    <row r="140" spans="1:37" ht="30" x14ac:dyDescent="0.4">
      <c r="A140" s="11"/>
      <c r="B140" s="12">
        <v>133</v>
      </c>
      <c r="C140" s="113" t="str">
        <f>IF('Soil Samples'!C138="","",'Soil Samples'!C138)</f>
        <v/>
      </c>
      <c r="D140" s="114" t="str">
        <f>IF('Soil Samples'!F138="","",'Soil Samples'!F138)</f>
        <v/>
      </c>
      <c r="E140" s="112"/>
      <c r="F140" s="112"/>
      <c r="G140" s="112"/>
      <c r="H140" s="112"/>
      <c r="I140" s="112"/>
      <c r="J140" s="112"/>
      <c r="K140" s="243" t="str">
        <f t="shared" si="23"/>
        <v>no sample</v>
      </c>
      <c r="L140" s="107"/>
      <c r="AF140" t="str">
        <f t="shared" si="24"/>
        <v/>
      </c>
      <c r="AG140" t="str">
        <f t="shared" si="25"/>
        <v/>
      </c>
      <c r="AH140" t="str">
        <f t="shared" si="26"/>
        <v/>
      </c>
      <c r="AI140" t="str">
        <f t="shared" si="27"/>
        <v/>
      </c>
      <c r="AJ140" t="str">
        <f t="shared" si="28"/>
        <v/>
      </c>
      <c r="AK140" t="str">
        <f t="shared" si="29"/>
        <v/>
      </c>
    </row>
    <row r="141" spans="1:37" ht="30" x14ac:dyDescent="0.4">
      <c r="A141" s="11"/>
      <c r="B141" s="12">
        <v>134</v>
      </c>
      <c r="C141" s="113" t="str">
        <f>IF('Soil Samples'!C139="","",'Soil Samples'!C139)</f>
        <v/>
      </c>
      <c r="D141" s="114" t="str">
        <f>IF('Soil Samples'!F139="","",'Soil Samples'!F139)</f>
        <v/>
      </c>
      <c r="E141" s="112"/>
      <c r="F141" s="112"/>
      <c r="G141" s="112"/>
      <c r="H141" s="112"/>
      <c r="I141" s="112"/>
      <c r="J141" s="112"/>
      <c r="K141" s="243" t="str">
        <f t="shared" si="23"/>
        <v>no sample</v>
      </c>
      <c r="L141" s="107"/>
      <c r="AF141" t="str">
        <f t="shared" si="24"/>
        <v/>
      </c>
      <c r="AG141" t="str">
        <f t="shared" si="25"/>
        <v/>
      </c>
      <c r="AH141" t="str">
        <f t="shared" si="26"/>
        <v/>
      </c>
      <c r="AI141" t="str">
        <f t="shared" si="27"/>
        <v/>
      </c>
      <c r="AJ141" t="str">
        <f t="shared" si="28"/>
        <v/>
      </c>
      <c r="AK141" t="str">
        <f t="shared" si="29"/>
        <v/>
      </c>
    </row>
    <row r="142" spans="1:37" ht="30" x14ac:dyDescent="0.4">
      <c r="A142" s="11"/>
      <c r="B142" s="12">
        <v>135</v>
      </c>
      <c r="C142" s="113" t="str">
        <f>IF('Soil Samples'!C140="","",'Soil Samples'!C140)</f>
        <v/>
      </c>
      <c r="D142" s="114" t="str">
        <f>IF('Soil Samples'!F140="","",'Soil Samples'!F140)</f>
        <v/>
      </c>
      <c r="E142" s="112"/>
      <c r="F142" s="112"/>
      <c r="G142" s="112"/>
      <c r="H142" s="112"/>
      <c r="I142" s="112"/>
      <c r="J142" s="112"/>
      <c r="K142" s="243" t="str">
        <f t="shared" si="23"/>
        <v>no sample</v>
      </c>
      <c r="L142" s="107"/>
      <c r="AF142" t="str">
        <f t="shared" si="24"/>
        <v/>
      </c>
      <c r="AG142" t="str">
        <f t="shared" si="25"/>
        <v/>
      </c>
      <c r="AH142" t="str">
        <f t="shared" si="26"/>
        <v/>
      </c>
      <c r="AI142" t="str">
        <f t="shared" si="27"/>
        <v/>
      </c>
      <c r="AJ142" t="str">
        <f t="shared" si="28"/>
        <v/>
      </c>
      <c r="AK142" t="str">
        <f t="shared" si="29"/>
        <v/>
      </c>
    </row>
    <row r="143" spans="1:37" ht="30" x14ac:dyDescent="0.4">
      <c r="A143" s="11"/>
      <c r="B143" s="12">
        <v>136</v>
      </c>
      <c r="C143" s="113" t="str">
        <f>IF('Soil Samples'!C141="","",'Soil Samples'!C141)</f>
        <v/>
      </c>
      <c r="D143" s="114" t="str">
        <f>IF('Soil Samples'!F141="","",'Soil Samples'!F141)</f>
        <v/>
      </c>
      <c r="E143" s="112"/>
      <c r="F143" s="112"/>
      <c r="G143" s="112"/>
      <c r="H143" s="112"/>
      <c r="I143" s="112"/>
      <c r="J143" s="112"/>
      <c r="K143" s="243" t="str">
        <f t="shared" si="23"/>
        <v>no sample</v>
      </c>
      <c r="L143" s="107"/>
      <c r="AF143" t="str">
        <f t="shared" si="24"/>
        <v/>
      </c>
      <c r="AG143" t="str">
        <f t="shared" si="25"/>
        <v/>
      </c>
      <c r="AH143" t="str">
        <f t="shared" si="26"/>
        <v/>
      </c>
      <c r="AI143" t="str">
        <f t="shared" si="27"/>
        <v/>
      </c>
      <c r="AJ143" t="str">
        <f t="shared" si="28"/>
        <v/>
      </c>
      <c r="AK143" t="str">
        <f t="shared" si="29"/>
        <v/>
      </c>
    </row>
    <row r="144" spans="1:37" ht="30" x14ac:dyDescent="0.4">
      <c r="A144" s="11"/>
      <c r="B144" s="12">
        <v>137</v>
      </c>
      <c r="C144" s="113" t="str">
        <f>IF('Soil Samples'!C142="","",'Soil Samples'!C142)</f>
        <v/>
      </c>
      <c r="D144" s="114" t="str">
        <f>IF('Soil Samples'!F142="","",'Soil Samples'!F142)</f>
        <v/>
      </c>
      <c r="E144" s="112"/>
      <c r="F144" s="112"/>
      <c r="G144" s="112"/>
      <c r="H144" s="112"/>
      <c r="I144" s="112"/>
      <c r="J144" s="112"/>
      <c r="K144" s="243" t="str">
        <f t="shared" si="23"/>
        <v>no sample</v>
      </c>
      <c r="L144" s="107"/>
      <c r="AF144" t="str">
        <f t="shared" si="24"/>
        <v/>
      </c>
      <c r="AG144" t="str">
        <f t="shared" si="25"/>
        <v/>
      </c>
      <c r="AH144" t="str">
        <f t="shared" si="26"/>
        <v/>
      </c>
      <c r="AI144" t="str">
        <f t="shared" si="27"/>
        <v/>
      </c>
      <c r="AJ144" t="str">
        <f t="shared" si="28"/>
        <v/>
      </c>
      <c r="AK144" t="str">
        <f t="shared" si="29"/>
        <v/>
      </c>
    </row>
    <row r="145" spans="1:37" ht="30" x14ac:dyDescent="0.4">
      <c r="A145" s="11"/>
      <c r="B145" s="12">
        <v>138</v>
      </c>
      <c r="C145" s="113" t="str">
        <f>IF('Soil Samples'!C143="","",'Soil Samples'!C143)</f>
        <v/>
      </c>
      <c r="D145" s="114" t="str">
        <f>IF('Soil Samples'!F143="","",'Soil Samples'!F143)</f>
        <v/>
      </c>
      <c r="E145" s="112"/>
      <c r="F145" s="112"/>
      <c r="G145" s="112"/>
      <c r="H145" s="112"/>
      <c r="I145" s="112"/>
      <c r="J145" s="112"/>
      <c r="K145" s="243" t="str">
        <f t="shared" si="23"/>
        <v>no sample</v>
      </c>
      <c r="L145" s="107"/>
      <c r="AF145" t="str">
        <f t="shared" si="24"/>
        <v/>
      </c>
      <c r="AG145" t="str">
        <f t="shared" si="25"/>
        <v/>
      </c>
      <c r="AH145" t="str">
        <f t="shared" si="26"/>
        <v/>
      </c>
      <c r="AI145" t="str">
        <f t="shared" si="27"/>
        <v/>
      </c>
      <c r="AJ145" t="str">
        <f t="shared" si="28"/>
        <v/>
      </c>
      <c r="AK145" t="str">
        <f t="shared" si="29"/>
        <v/>
      </c>
    </row>
    <row r="146" spans="1:37" ht="30" x14ac:dyDescent="0.4">
      <c r="A146" s="11"/>
      <c r="B146" s="12">
        <v>139</v>
      </c>
      <c r="C146" s="113" t="str">
        <f>IF('Soil Samples'!C144="","",'Soil Samples'!C144)</f>
        <v/>
      </c>
      <c r="D146" s="114" t="str">
        <f>IF('Soil Samples'!F144="","",'Soil Samples'!F144)</f>
        <v/>
      </c>
      <c r="E146" s="112"/>
      <c r="F146" s="112"/>
      <c r="G146" s="112"/>
      <c r="H146" s="112"/>
      <c r="I146" s="112"/>
      <c r="J146" s="112"/>
      <c r="K146" s="243" t="str">
        <f t="shared" si="23"/>
        <v>no sample</v>
      </c>
      <c r="L146" s="107"/>
      <c r="AF146" t="str">
        <f t="shared" si="24"/>
        <v/>
      </c>
      <c r="AG146" t="str">
        <f t="shared" si="25"/>
        <v/>
      </c>
      <c r="AH146" t="str">
        <f t="shared" si="26"/>
        <v/>
      </c>
      <c r="AI146" t="str">
        <f t="shared" si="27"/>
        <v/>
      </c>
      <c r="AJ146" t="str">
        <f t="shared" si="28"/>
        <v/>
      </c>
      <c r="AK146" t="str">
        <f t="shared" si="29"/>
        <v/>
      </c>
    </row>
    <row r="147" spans="1:37" ht="30" x14ac:dyDescent="0.4">
      <c r="A147" s="11"/>
      <c r="B147" s="12">
        <v>140</v>
      </c>
      <c r="C147" s="113" t="str">
        <f>IF('Soil Samples'!C145="","",'Soil Samples'!C145)</f>
        <v/>
      </c>
      <c r="D147" s="114" t="str">
        <f>IF('Soil Samples'!F145="","",'Soil Samples'!F145)</f>
        <v/>
      </c>
      <c r="E147" s="112"/>
      <c r="F147" s="112"/>
      <c r="G147" s="112"/>
      <c r="H147" s="112"/>
      <c r="I147" s="112"/>
      <c r="J147" s="112"/>
      <c r="K147" s="243" t="str">
        <f t="shared" si="23"/>
        <v>no sample</v>
      </c>
      <c r="L147" s="107"/>
      <c r="AF147" t="str">
        <f t="shared" si="24"/>
        <v/>
      </c>
      <c r="AG147" t="str">
        <f t="shared" si="25"/>
        <v/>
      </c>
      <c r="AH147" t="str">
        <f t="shared" si="26"/>
        <v/>
      </c>
      <c r="AI147" t="str">
        <f t="shared" si="27"/>
        <v/>
      </c>
      <c r="AJ147" t="str">
        <f t="shared" si="28"/>
        <v/>
      </c>
      <c r="AK147" t="str">
        <f t="shared" si="29"/>
        <v/>
      </c>
    </row>
    <row r="148" spans="1:37" ht="30" x14ac:dyDescent="0.4">
      <c r="A148" s="11"/>
      <c r="B148" s="12">
        <v>141</v>
      </c>
      <c r="C148" s="113" t="str">
        <f>IF('Soil Samples'!C146="","",'Soil Samples'!C146)</f>
        <v/>
      </c>
      <c r="D148" s="114" t="str">
        <f>IF('Soil Samples'!F146="","",'Soil Samples'!F146)</f>
        <v/>
      </c>
      <c r="E148" s="112"/>
      <c r="F148" s="112"/>
      <c r="G148" s="112"/>
      <c r="H148" s="112"/>
      <c r="I148" s="112"/>
      <c r="J148" s="112"/>
      <c r="K148" s="243" t="str">
        <f t="shared" si="23"/>
        <v>no sample</v>
      </c>
      <c r="L148" s="107"/>
      <c r="AF148" t="str">
        <f t="shared" si="24"/>
        <v/>
      </c>
      <c r="AG148" t="str">
        <f t="shared" si="25"/>
        <v/>
      </c>
      <c r="AH148" t="str">
        <f t="shared" si="26"/>
        <v/>
      </c>
      <c r="AI148" t="str">
        <f t="shared" si="27"/>
        <v/>
      </c>
      <c r="AJ148" t="str">
        <f t="shared" si="28"/>
        <v/>
      </c>
      <c r="AK148" t="str">
        <f t="shared" si="29"/>
        <v/>
      </c>
    </row>
    <row r="149" spans="1:37" ht="30" x14ac:dyDescent="0.4">
      <c r="A149" s="11"/>
      <c r="B149" s="12">
        <v>142</v>
      </c>
      <c r="C149" s="113" t="str">
        <f>IF('Soil Samples'!C147="","",'Soil Samples'!C147)</f>
        <v/>
      </c>
      <c r="D149" s="114" t="str">
        <f>IF('Soil Samples'!F147="","",'Soil Samples'!F147)</f>
        <v/>
      </c>
      <c r="E149" s="112"/>
      <c r="F149" s="112"/>
      <c r="G149" s="112"/>
      <c r="H149" s="112"/>
      <c r="I149" s="112"/>
      <c r="J149" s="112"/>
      <c r="K149" s="243" t="str">
        <f t="shared" si="23"/>
        <v>no sample</v>
      </c>
      <c r="L149" s="107"/>
      <c r="AF149" t="str">
        <f t="shared" si="24"/>
        <v/>
      </c>
      <c r="AG149" t="str">
        <f t="shared" si="25"/>
        <v/>
      </c>
      <c r="AH149" t="str">
        <f t="shared" si="26"/>
        <v/>
      </c>
      <c r="AI149" t="str">
        <f t="shared" si="27"/>
        <v/>
      </c>
      <c r="AJ149" t="str">
        <f t="shared" si="28"/>
        <v/>
      </c>
      <c r="AK149" t="str">
        <f t="shared" si="29"/>
        <v/>
      </c>
    </row>
    <row r="150" spans="1:37" ht="30" x14ac:dyDescent="0.4">
      <c r="A150" s="11"/>
      <c r="B150" s="12">
        <v>143</v>
      </c>
      <c r="C150" s="113" t="str">
        <f>IF('Soil Samples'!C148="","",'Soil Samples'!C148)</f>
        <v/>
      </c>
      <c r="D150" s="114" t="str">
        <f>IF('Soil Samples'!F148="","",'Soil Samples'!F148)</f>
        <v/>
      </c>
      <c r="E150" s="112"/>
      <c r="F150" s="112"/>
      <c r="G150" s="112"/>
      <c r="H150" s="112"/>
      <c r="I150" s="112"/>
      <c r="J150" s="112"/>
      <c r="K150" s="243" t="str">
        <f t="shared" si="23"/>
        <v>no sample</v>
      </c>
      <c r="L150" s="107"/>
      <c r="AF150" t="str">
        <f t="shared" si="24"/>
        <v/>
      </c>
      <c r="AG150" t="str">
        <f t="shared" si="25"/>
        <v/>
      </c>
      <c r="AH150" t="str">
        <f t="shared" si="26"/>
        <v/>
      </c>
      <c r="AI150" t="str">
        <f t="shared" si="27"/>
        <v/>
      </c>
      <c r="AJ150" t="str">
        <f t="shared" si="28"/>
        <v/>
      </c>
      <c r="AK150" t="str">
        <f t="shared" si="29"/>
        <v/>
      </c>
    </row>
    <row r="151" spans="1:37" ht="30" x14ac:dyDescent="0.4">
      <c r="A151" s="11"/>
      <c r="B151" s="12">
        <v>144</v>
      </c>
      <c r="C151" s="113" t="str">
        <f>IF('Soil Samples'!C149="","",'Soil Samples'!C149)</f>
        <v/>
      </c>
      <c r="D151" s="114" t="str">
        <f>IF('Soil Samples'!F149="","",'Soil Samples'!F149)</f>
        <v/>
      </c>
      <c r="E151" s="112"/>
      <c r="F151" s="112"/>
      <c r="G151" s="112"/>
      <c r="H151" s="112"/>
      <c r="I151" s="112"/>
      <c r="J151" s="112"/>
      <c r="K151" s="243" t="str">
        <f t="shared" si="23"/>
        <v>no sample</v>
      </c>
      <c r="L151" s="107"/>
      <c r="AF151" t="str">
        <f t="shared" si="24"/>
        <v/>
      </c>
      <c r="AG151" t="str">
        <f t="shared" si="25"/>
        <v/>
      </c>
      <c r="AH151" t="str">
        <f t="shared" si="26"/>
        <v/>
      </c>
      <c r="AI151" t="str">
        <f t="shared" si="27"/>
        <v/>
      </c>
      <c r="AJ151" t="str">
        <f t="shared" si="28"/>
        <v/>
      </c>
      <c r="AK151" t="str">
        <f t="shared" si="29"/>
        <v/>
      </c>
    </row>
    <row r="152" spans="1:37" ht="30" x14ac:dyDescent="0.4">
      <c r="A152" s="11"/>
      <c r="B152" s="12">
        <v>145</v>
      </c>
      <c r="C152" s="113" t="str">
        <f>IF('Soil Samples'!C150="","",'Soil Samples'!C150)</f>
        <v/>
      </c>
      <c r="D152" s="114" t="str">
        <f>IF('Soil Samples'!F150="","",'Soil Samples'!F150)</f>
        <v/>
      </c>
      <c r="E152" s="112"/>
      <c r="F152" s="112"/>
      <c r="G152" s="112"/>
      <c r="H152" s="112"/>
      <c r="I152" s="112"/>
      <c r="J152" s="112"/>
      <c r="K152" s="243" t="str">
        <f t="shared" si="23"/>
        <v>no sample</v>
      </c>
      <c r="L152" s="107"/>
      <c r="AF152" t="str">
        <f t="shared" si="24"/>
        <v/>
      </c>
      <c r="AG152" t="str">
        <f t="shared" si="25"/>
        <v/>
      </c>
      <c r="AH152" t="str">
        <f t="shared" si="26"/>
        <v/>
      </c>
      <c r="AI152" t="str">
        <f t="shared" si="27"/>
        <v/>
      </c>
      <c r="AJ152" t="str">
        <f t="shared" si="28"/>
        <v/>
      </c>
      <c r="AK152" t="str">
        <f t="shared" si="29"/>
        <v/>
      </c>
    </row>
    <row r="153" spans="1:37" ht="30" x14ac:dyDescent="0.4">
      <c r="A153" s="11"/>
      <c r="B153" s="12">
        <v>146</v>
      </c>
      <c r="C153" s="113" t="str">
        <f>IF('Soil Samples'!C151="","",'Soil Samples'!C151)</f>
        <v/>
      </c>
      <c r="D153" s="114" t="str">
        <f>IF('Soil Samples'!F151="","",'Soil Samples'!F151)</f>
        <v/>
      </c>
      <c r="E153" s="112"/>
      <c r="F153" s="112"/>
      <c r="G153" s="112"/>
      <c r="H153" s="112"/>
      <c r="I153" s="112"/>
      <c r="J153" s="112"/>
      <c r="K153" s="243" t="str">
        <f t="shared" si="23"/>
        <v>no sample</v>
      </c>
      <c r="L153" s="107"/>
      <c r="AF153" t="str">
        <f t="shared" si="24"/>
        <v/>
      </c>
      <c r="AG153" t="str">
        <f t="shared" si="25"/>
        <v/>
      </c>
      <c r="AH153" t="str">
        <f t="shared" si="26"/>
        <v/>
      </c>
      <c r="AI153" t="str">
        <f t="shared" si="27"/>
        <v/>
      </c>
      <c r="AJ153" t="str">
        <f t="shared" si="28"/>
        <v/>
      </c>
      <c r="AK153" t="str">
        <f t="shared" si="29"/>
        <v/>
      </c>
    </row>
    <row r="154" spans="1:37" ht="30" x14ac:dyDescent="0.4">
      <c r="A154" s="11"/>
      <c r="B154" s="12">
        <v>147</v>
      </c>
      <c r="C154" s="113" t="str">
        <f>IF('Soil Samples'!C152="","",'Soil Samples'!C152)</f>
        <v/>
      </c>
      <c r="D154" s="114" t="str">
        <f>IF('Soil Samples'!F152="","",'Soil Samples'!F152)</f>
        <v/>
      </c>
      <c r="E154" s="112"/>
      <c r="F154" s="112"/>
      <c r="G154" s="112"/>
      <c r="H154" s="112"/>
      <c r="I154" s="112"/>
      <c r="J154" s="112"/>
      <c r="K154" s="243" t="str">
        <f t="shared" si="23"/>
        <v>no sample</v>
      </c>
      <c r="L154" s="107"/>
      <c r="AF154" t="str">
        <f t="shared" si="24"/>
        <v/>
      </c>
      <c r="AG154" t="str">
        <f t="shared" si="25"/>
        <v/>
      </c>
      <c r="AH154" t="str">
        <f t="shared" si="26"/>
        <v/>
      </c>
      <c r="AI154" t="str">
        <f t="shared" si="27"/>
        <v/>
      </c>
      <c r="AJ154" t="str">
        <f t="shared" si="28"/>
        <v/>
      </c>
      <c r="AK154" t="str">
        <f t="shared" si="29"/>
        <v/>
      </c>
    </row>
    <row r="155" spans="1:37" ht="30" x14ac:dyDescent="0.4">
      <c r="A155" s="11"/>
      <c r="B155" s="12">
        <v>148</v>
      </c>
      <c r="C155" s="113" t="str">
        <f>IF('Soil Samples'!C153="","",'Soil Samples'!C153)</f>
        <v/>
      </c>
      <c r="D155" s="114" t="str">
        <f>IF('Soil Samples'!F153="","",'Soil Samples'!F153)</f>
        <v/>
      </c>
      <c r="E155" s="112"/>
      <c r="F155" s="112"/>
      <c r="G155" s="112"/>
      <c r="H155" s="112"/>
      <c r="I155" s="112"/>
      <c r="J155" s="112"/>
      <c r="K155" s="243" t="str">
        <f t="shared" si="23"/>
        <v>no sample</v>
      </c>
      <c r="L155" s="107"/>
      <c r="AF155" t="str">
        <f t="shared" si="24"/>
        <v/>
      </c>
      <c r="AG155" t="str">
        <f t="shared" si="25"/>
        <v/>
      </c>
      <c r="AH155" t="str">
        <f t="shared" si="26"/>
        <v/>
      </c>
      <c r="AI155" t="str">
        <f t="shared" si="27"/>
        <v/>
      </c>
      <c r="AJ155" t="str">
        <f t="shared" si="28"/>
        <v/>
      </c>
      <c r="AK155" t="str">
        <f t="shared" si="29"/>
        <v/>
      </c>
    </row>
    <row r="156" spans="1:37" ht="30" x14ac:dyDescent="0.4">
      <c r="A156" s="11"/>
      <c r="B156" s="12">
        <v>149</v>
      </c>
      <c r="C156" s="113" t="str">
        <f>IF('Soil Samples'!C154="","",'Soil Samples'!C154)</f>
        <v/>
      </c>
      <c r="D156" s="114" t="str">
        <f>IF('Soil Samples'!F154="","",'Soil Samples'!F154)</f>
        <v/>
      </c>
      <c r="E156" s="112"/>
      <c r="F156" s="112"/>
      <c r="G156" s="112"/>
      <c r="H156" s="112"/>
      <c r="I156" s="112"/>
      <c r="J156" s="112"/>
      <c r="K156" s="243" t="str">
        <f t="shared" si="23"/>
        <v>no sample</v>
      </c>
      <c r="L156" s="107"/>
      <c r="AF156" t="str">
        <f t="shared" si="24"/>
        <v/>
      </c>
      <c r="AG156" t="str">
        <f t="shared" si="25"/>
        <v/>
      </c>
      <c r="AH156" t="str">
        <f t="shared" si="26"/>
        <v/>
      </c>
      <c r="AI156" t="str">
        <f t="shared" si="27"/>
        <v/>
      </c>
      <c r="AJ156" t="str">
        <f t="shared" si="28"/>
        <v/>
      </c>
      <c r="AK156" t="str">
        <f t="shared" si="29"/>
        <v/>
      </c>
    </row>
    <row r="157" spans="1:37" ht="30" x14ac:dyDescent="0.4">
      <c r="A157" s="11"/>
      <c r="B157" s="12">
        <v>150</v>
      </c>
      <c r="C157" s="113" t="str">
        <f>IF('Soil Samples'!C155="","",'Soil Samples'!C155)</f>
        <v/>
      </c>
      <c r="D157" s="114" t="str">
        <f>IF('Soil Samples'!F155="","",'Soil Samples'!F155)</f>
        <v/>
      </c>
      <c r="E157" s="112"/>
      <c r="F157" s="112"/>
      <c r="G157" s="112"/>
      <c r="H157" s="112"/>
      <c r="I157" s="112"/>
      <c r="J157" s="112"/>
      <c r="K157" s="243" t="str">
        <f t="shared" si="23"/>
        <v>no sample</v>
      </c>
      <c r="L157" s="107"/>
      <c r="AF157" t="str">
        <f t="shared" si="24"/>
        <v/>
      </c>
      <c r="AG157" t="str">
        <f t="shared" si="25"/>
        <v/>
      </c>
      <c r="AH157" t="str">
        <f t="shared" si="26"/>
        <v/>
      </c>
      <c r="AI157" t="str">
        <f t="shared" si="27"/>
        <v/>
      </c>
      <c r="AJ157" t="str">
        <f t="shared" si="28"/>
        <v/>
      </c>
      <c r="AK157" t="str">
        <f t="shared" si="29"/>
        <v/>
      </c>
    </row>
    <row r="158" spans="1:37" ht="30" x14ac:dyDescent="0.4">
      <c r="A158" s="11"/>
      <c r="B158" s="12">
        <v>151</v>
      </c>
      <c r="C158" s="113" t="str">
        <f>IF('Soil Samples'!C156="","",'Soil Samples'!C156)</f>
        <v/>
      </c>
      <c r="D158" s="114" t="str">
        <f>IF('Soil Samples'!F156="","",'Soil Samples'!F156)</f>
        <v/>
      </c>
      <c r="E158" s="112"/>
      <c r="F158" s="112"/>
      <c r="G158" s="112"/>
      <c r="H158" s="112"/>
      <c r="I158" s="112"/>
      <c r="J158" s="112"/>
      <c r="K158" s="243" t="str">
        <f t="shared" si="23"/>
        <v>no sample</v>
      </c>
      <c r="L158" s="107"/>
      <c r="AF158" t="str">
        <f t="shared" si="24"/>
        <v/>
      </c>
      <c r="AG158" t="str">
        <f t="shared" si="25"/>
        <v/>
      </c>
      <c r="AH158" t="str">
        <f t="shared" si="26"/>
        <v/>
      </c>
      <c r="AI158" t="str">
        <f t="shared" si="27"/>
        <v/>
      </c>
      <c r="AJ158" t="str">
        <f t="shared" si="28"/>
        <v/>
      </c>
      <c r="AK158" t="str">
        <f t="shared" si="29"/>
        <v/>
      </c>
    </row>
    <row r="159" spans="1:37" ht="30" x14ac:dyDescent="0.4">
      <c r="A159" s="11"/>
      <c r="B159" s="12">
        <v>152</v>
      </c>
      <c r="C159" s="113" t="str">
        <f>IF('Soil Samples'!C157="","",'Soil Samples'!C157)</f>
        <v/>
      </c>
      <c r="D159" s="114" t="str">
        <f>IF('Soil Samples'!F157="","",'Soil Samples'!F157)</f>
        <v/>
      </c>
      <c r="E159" s="112"/>
      <c r="F159" s="112"/>
      <c r="G159" s="112"/>
      <c r="H159" s="112"/>
      <c r="I159" s="112"/>
      <c r="J159" s="112"/>
      <c r="K159" s="243" t="str">
        <f t="shared" si="23"/>
        <v>no sample</v>
      </c>
      <c r="L159" s="107"/>
      <c r="AF159" t="str">
        <f t="shared" si="24"/>
        <v/>
      </c>
      <c r="AG159" t="str">
        <f t="shared" si="25"/>
        <v/>
      </c>
      <c r="AH159" t="str">
        <f t="shared" si="26"/>
        <v/>
      </c>
      <c r="AI159" t="str">
        <f t="shared" si="27"/>
        <v/>
      </c>
      <c r="AJ159" t="str">
        <f t="shared" si="28"/>
        <v/>
      </c>
      <c r="AK159" t="str">
        <f t="shared" si="29"/>
        <v/>
      </c>
    </row>
    <row r="160" spans="1:37" ht="30" x14ac:dyDescent="0.4">
      <c r="A160" s="11"/>
      <c r="B160" s="12">
        <v>153</v>
      </c>
      <c r="C160" s="113" t="str">
        <f>IF('Soil Samples'!C158="","",'Soil Samples'!C158)</f>
        <v/>
      </c>
      <c r="D160" s="114" t="str">
        <f>IF('Soil Samples'!F158="","",'Soil Samples'!F158)</f>
        <v/>
      </c>
      <c r="E160" s="112"/>
      <c r="F160" s="112"/>
      <c r="G160" s="112"/>
      <c r="H160" s="112"/>
      <c r="I160" s="112"/>
      <c r="J160" s="112"/>
      <c r="K160" s="243" t="str">
        <f t="shared" si="23"/>
        <v>no sample</v>
      </c>
      <c r="L160" s="107"/>
      <c r="AF160" t="str">
        <f t="shared" si="24"/>
        <v/>
      </c>
      <c r="AG160" t="str">
        <f t="shared" si="25"/>
        <v/>
      </c>
      <c r="AH160" t="str">
        <f t="shared" si="26"/>
        <v/>
      </c>
      <c r="AI160" t="str">
        <f t="shared" si="27"/>
        <v/>
      </c>
      <c r="AJ160" t="str">
        <f t="shared" si="28"/>
        <v/>
      </c>
      <c r="AK160" t="str">
        <f t="shared" si="29"/>
        <v/>
      </c>
    </row>
    <row r="161" spans="1:37" ht="30" x14ac:dyDescent="0.4">
      <c r="A161" s="11"/>
      <c r="B161" s="12">
        <v>154</v>
      </c>
      <c r="C161" s="113" t="str">
        <f>IF('Soil Samples'!C159="","",'Soil Samples'!C159)</f>
        <v/>
      </c>
      <c r="D161" s="114" t="str">
        <f>IF('Soil Samples'!F159="","",'Soil Samples'!F159)</f>
        <v/>
      </c>
      <c r="E161" s="112"/>
      <c r="F161" s="112"/>
      <c r="G161" s="112"/>
      <c r="H161" s="112"/>
      <c r="I161" s="112"/>
      <c r="J161" s="112"/>
      <c r="K161" s="243" t="str">
        <f t="shared" si="23"/>
        <v>no sample</v>
      </c>
      <c r="L161" s="107"/>
      <c r="AF161" t="str">
        <f t="shared" si="24"/>
        <v/>
      </c>
      <c r="AG161" t="str">
        <f t="shared" si="25"/>
        <v/>
      </c>
      <c r="AH161" t="str">
        <f t="shared" si="26"/>
        <v/>
      </c>
      <c r="AI161" t="str">
        <f t="shared" si="27"/>
        <v/>
      </c>
      <c r="AJ161" t="str">
        <f t="shared" si="28"/>
        <v/>
      </c>
      <c r="AK161" t="str">
        <f t="shared" si="29"/>
        <v/>
      </c>
    </row>
    <row r="162" spans="1:37" ht="30" x14ac:dyDescent="0.4">
      <c r="A162" s="11"/>
      <c r="B162" s="12">
        <v>155</v>
      </c>
      <c r="C162" s="113" t="str">
        <f>IF('Soil Samples'!C160="","",'Soil Samples'!C160)</f>
        <v/>
      </c>
      <c r="D162" s="114" t="str">
        <f>IF('Soil Samples'!F160="","",'Soil Samples'!F160)</f>
        <v/>
      </c>
      <c r="E162" s="112"/>
      <c r="F162" s="112"/>
      <c r="G162" s="112"/>
      <c r="H162" s="112"/>
      <c r="I162" s="112"/>
      <c r="J162" s="112"/>
      <c r="K162" s="243" t="str">
        <f t="shared" si="23"/>
        <v>no sample</v>
      </c>
      <c r="L162" s="107"/>
      <c r="AF162" t="str">
        <f t="shared" si="24"/>
        <v/>
      </c>
      <c r="AG162" t="str">
        <f t="shared" si="25"/>
        <v/>
      </c>
      <c r="AH162" t="str">
        <f t="shared" si="26"/>
        <v/>
      </c>
      <c r="AI162" t="str">
        <f t="shared" si="27"/>
        <v/>
      </c>
      <c r="AJ162" t="str">
        <f t="shared" si="28"/>
        <v/>
      </c>
      <c r="AK162" t="str">
        <f t="shared" si="29"/>
        <v/>
      </c>
    </row>
    <row r="163" spans="1:37" ht="30" x14ac:dyDescent="0.4">
      <c r="A163" s="11"/>
      <c r="B163" s="12">
        <v>156</v>
      </c>
      <c r="C163" s="113" t="str">
        <f>IF('Soil Samples'!C161="","",'Soil Samples'!C161)</f>
        <v/>
      </c>
      <c r="D163" s="114" t="str">
        <f>IF('Soil Samples'!F161="","",'Soil Samples'!F161)</f>
        <v/>
      </c>
      <c r="E163" s="112"/>
      <c r="F163" s="112"/>
      <c r="G163" s="112"/>
      <c r="H163" s="112"/>
      <c r="I163" s="112"/>
      <c r="J163" s="112"/>
      <c r="K163" s="243" t="str">
        <f t="shared" si="23"/>
        <v>no sample</v>
      </c>
      <c r="L163" s="107"/>
      <c r="AF163" t="str">
        <f t="shared" si="24"/>
        <v/>
      </c>
      <c r="AG163" t="str">
        <f t="shared" si="25"/>
        <v/>
      </c>
      <c r="AH163" t="str">
        <f t="shared" si="26"/>
        <v/>
      </c>
      <c r="AI163" t="str">
        <f t="shared" si="27"/>
        <v/>
      </c>
      <c r="AJ163" t="str">
        <f t="shared" si="28"/>
        <v/>
      </c>
      <c r="AK163" t="str">
        <f t="shared" si="29"/>
        <v/>
      </c>
    </row>
    <row r="164" spans="1:37" ht="30" x14ac:dyDescent="0.4">
      <c r="A164" s="11"/>
      <c r="B164" s="12">
        <v>157</v>
      </c>
      <c r="C164" s="113" t="str">
        <f>IF('Soil Samples'!C162="","",'Soil Samples'!C162)</f>
        <v/>
      </c>
      <c r="D164" s="114" t="str">
        <f>IF('Soil Samples'!F162="","",'Soil Samples'!F162)</f>
        <v/>
      </c>
      <c r="E164" s="112"/>
      <c r="F164" s="112"/>
      <c r="G164" s="112"/>
      <c r="H164" s="112"/>
      <c r="I164" s="112"/>
      <c r="J164" s="112"/>
      <c r="K164" s="243" t="str">
        <f t="shared" si="23"/>
        <v>no sample</v>
      </c>
      <c r="L164" s="107"/>
      <c r="AF164" t="str">
        <f t="shared" si="24"/>
        <v/>
      </c>
      <c r="AG164" t="str">
        <f t="shared" si="25"/>
        <v/>
      </c>
      <c r="AH164" t="str">
        <f t="shared" si="26"/>
        <v/>
      </c>
      <c r="AI164" t="str">
        <f t="shared" si="27"/>
        <v/>
      </c>
      <c r="AJ164" t="str">
        <f t="shared" si="28"/>
        <v/>
      </c>
      <c r="AK164" t="str">
        <f t="shared" si="29"/>
        <v/>
      </c>
    </row>
    <row r="165" spans="1:37" ht="30" x14ac:dyDescent="0.4">
      <c r="A165" s="11"/>
      <c r="B165" s="12">
        <v>158</v>
      </c>
      <c r="C165" s="113" t="str">
        <f>IF('Soil Samples'!C163="","",'Soil Samples'!C163)</f>
        <v/>
      </c>
      <c r="D165" s="114" t="str">
        <f>IF('Soil Samples'!F163="","",'Soil Samples'!F163)</f>
        <v/>
      </c>
      <c r="E165" s="112"/>
      <c r="F165" s="112"/>
      <c r="G165" s="112"/>
      <c r="H165" s="112"/>
      <c r="I165" s="112"/>
      <c r="J165" s="112"/>
      <c r="K165" s="243" t="str">
        <f t="shared" si="23"/>
        <v>no sample</v>
      </c>
      <c r="L165" s="107"/>
      <c r="AF165" t="str">
        <f t="shared" si="24"/>
        <v/>
      </c>
      <c r="AG165" t="str">
        <f t="shared" si="25"/>
        <v/>
      </c>
      <c r="AH165" t="str">
        <f t="shared" si="26"/>
        <v/>
      </c>
      <c r="AI165" t="str">
        <f t="shared" si="27"/>
        <v/>
      </c>
      <c r="AJ165" t="str">
        <f t="shared" si="28"/>
        <v/>
      </c>
      <c r="AK165" t="str">
        <f t="shared" si="29"/>
        <v/>
      </c>
    </row>
    <row r="166" spans="1:37" ht="30" x14ac:dyDescent="0.4">
      <c r="A166" s="11"/>
      <c r="B166" s="12">
        <v>159</v>
      </c>
      <c r="C166" s="113" t="str">
        <f>IF('Soil Samples'!C164="","",'Soil Samples'!C164)</f>
        <v/>
      </c>
      <c r="D166" s="114" t="str">
        <f>IF('Soil Samples'!F164="","",'Soil Samples'!F164)</f>
        <v/>
      </c>
      <c r="E166" s="112"/>
      <c r="F166" s="112"/>
      <c r="G166" s="112"/>
      <c r="H166" s="112"/>
      <c r="I166" s="112"/>
      <c r="J166" s="112"/>
      <c r="K166" s="243" t="str">
        <f t="shared" si="23"/>
        <v>no sample</v>
      </c>
      <c r="L166" s="107"/>
      <c r="AF166" t="str">
        <f t="shared" si="24"/>
        <v/>
      </c>
      <c r="AG166" t="str">
        <f t="shared" si="25"/>
        <v/>
      </c>
      <c r="AH166" t="str">
        <f t="shared" si="26"/>
        <v/>
      </c>
      <c r="AI166" t="str">
        <f t="shared" si="27"/>
        <v/>
      </c>
      <c r="AJ166" t="str">
        <f t="shared" si="28"/>
        <v/>
      </c>
      <c r="AK166" t="str">
        <f t="shared" si="29"/>
        <v/>
      </c>
    </row>
    <row r="167" spans="1:37" ht="30" x14ac:dyDescent="0.4">
      <c r="A167" s="11"/>
      <c r="B167" s="12">
        <v>160</v>
      </c>
      <c r="C167" s="113" t="str">
        <f>IF('Soil Samples'!C165="","",'Soil Samples'!C165)</f>
        <v/>
      </c>
      <c r="D167" s="114" t="str">
        <f>IF('Soil Samples'!F165="","",'Soil Samples'!F165)</f>
        <v/>
      </c>
      <c r="E167" s="112"/>
      <c r="F167" s="112"/>
      <c r="G167" s="112"/>
      <c r="H167" s="112"/>
      <c r="I167" s="112"/>
      <c r="J167" s="112"/>
      <c r="K167" s="243" t="str">
        <f t="shared" si="23"/>
        <v>no sample</v>
      </c>
      <c r="L167" s="107"/>
      <c r="AF167" t="str">
        <f t="shared" si="24"/>
        <v/>
      </c>
      <c r="AG167" t="str">
        <f t="shared" si="25"/>
        <v/>
      </c>
      <c r="AH167" t="str">
        <f t="shared" si="26"/>
        <v/>
      </c>
      <c r="AI167" t="str">
        <f t="shared" si="27"/>
        <v/>
      </c>
      <c r="AJ167" t="str">
        <f t="shared" si="28"/>
        <v/>
      </c>
      <c r="AK167" t="str">
        <f t="shared" si="29"/>
        <v/>
      </c>
    </row>
    <row r="168" spans="1:37" ht="30" x14ac:dyDescent="0.4">
      <c r="A168" s="11"/>
      <c r="B168" s="12">
        <v>161</v>
      </c>
      <c r="C168" s="113" t="str">
        <f>IF('Soil Samples'!C166="","",'Soil Samples'!C166)</f>
        <v/>
      </c>
      <c r="D168" s="114" t="str">
        <f>IF('Soil Samples'!F166="","",'Soil Samples'!F166)</f>
        <v/>
      </c>
      <c r="E168" s="112"/>
      <c r="F168" s="112"/>
      <c r="G168" s="112"/>
      <c r="H168" s="112"/>
      <c r="I168" s="112"/>
      <c r="J168" s="112"/>
      <c r="K168" s="243" t="str">
        <f t="shared" si="23"/>
        <v>no sample</v>
      </c>
      <c r="L168" s="107"/>
      <c r="AF168" t="str">
        <f t="shared" si="24"/>
        <v/>
      </c>
      <c r="AG168" t="str">
        <f t="shared" si="25"/>
        <v/>
      </c>
      <c r="AH168" t="str">
        <f t="shared" si="26"/>
        <v/>
      </c>
      <c r="AI168" t="str">
        <f t="shared" si="27"/>
        <v/>
      </c>
      <c r="AJ168" t="str">
        <f t="shared" si="28"/>
        <v/>
      </c>
      <c r="AK168" t="str">
        <f t="shared" si="29"/>
        <v/>
      </c>
    </row>
    <row r="169" spans="1:37" ht="30" x14ac:dyDescent="0.4">
      <c r="A169" s="11"/>
      <c r="B169" s="12">
        <v>162</v>
      </c>
      <c r="C169" s="113" t="str">
        <f>IF('Soil Samples'!C167="","",'Soil Samples'!C167)</f>
        <v/>
      </c>
      <c r="D169" s="114" t="str">
        <f>IF('Soil Samples'!F167="","",'Soil Samples'!F167)</f>
        <v/>
      </c>
      <c r="E169" s="112"/>
      <c r="F169" s="112"/>
      <c r="G169" s="112"/>
      <c r="H169" s="112"/>
      <c r="I169" s="112"/>
      <c r="J169" s="112"/>
      <c r="K169" s="243" t="str">
        <f t="shared" si="23"/>
        <v>no sample</v>
      </c>
      <c r="L169" s="107"/>
      <c r="AF169" t="str">
        <f t="shared" si="24"/>
        <v/>
      </c>
      <c r="AG169" t="str">
        <f t="shared" si="25"/>
        <v/>
      </c>
      <c r="AH169" t="str">
        <f t="shared" si="26"/>
        <v/>
      </c>
      <c r="AI169" t="str">
        <f t="shared" si="27"/>
        <v/>
      </c>
      <c r="AJ169" t="str">
        <f t="shared" si="28"/>
        <v/>
      </c>
      <c r="AK169" t="str">
        <f t="shared" si="29"/>
        <v/>
      </c>
    </row>
    <row r="170" spans="1:37" ht="30" x14ac:dyDescent="0.4">
      <c r="A170" s="11"/>
      <c r="B170" s="12">
        <v>163</v>
      </c>
      <c r="C170" s="113" t="str">
        <f>IF('Soil Samples'!C168="","",'Soil Samples'!C168)</f>
        <v/>
      </c>
      <c r="D170" s="114" t="str">
        <f>IF('Soil Samples'!F168="","",'Soil Samples'!F168)</f>
        <v/>
      </c>
      <c r="E170" s="112"/>
      <c r="F170" s="112"/>
      <c r="G170" s="112"/>
      <c r="H170" s="112"/>
      <c r="I170" s="112"/>
      <c r="J170" s="112"/>
      <c r="K170" s="243" t="str">
        <f t="shared" si="23"/>
        <v>no sample</v>
      </c>
      <c r="L170" s="107"/>
      <c r="AF170" t="str">
        <f t="shared" si="24"/>
        <v/>
      </c>
      <c r="AG170" t="str">
        <f t="shared" si="25"/>
        <v/>
      </c>
      <c r="AH170" t="str">
        <f t="shared" si="26"/>
        <v/>
      </c>
      <c r="AI170" t="str">
        <f t="shared" si="27"/>
        <v/>
      </c>
      <c r="AJ170" t="str">
        <f t="shared" si="28"/>
        <v/>
      </c>
      <c r="AK170" t="str">
        <f t="shared" si="29"/>
        <v/>
      </c>
    </row>
    <row r="171" spans="1:37" ht="30" x14ac:dyDescent="0.4">
      <c r="A171" s="11"/>
      <c r="B171" s="12">
        <v>164</v>
      </c>
      <c r="C171" s="113" t="str">
        <f>IF('Soil Samples'!C169="","",'Soil Samples'!C169)</f>
        <v/>
      </c>
      <c r="D171" s="114" t="str">
        <f>IF('Soil Samples'!F169="","",'Soil Samples'!F169)</f>
        <v/>
      </c>
      <c r="E171" s="112"/>
      <c r="F171" s="112"/>
      <c r="G171" s="112"/>
      <c r="H171" s="112"/>
      <c r="I171" s="112"/>
      <c r="J171" s="112"/>
      <c r="K171" s="243" t="str">
        <f t="shared" si="23"/>
        <v>no sample</v>
      </c>
      <c r="L171" s="107"/>
      <c r="AF171" t="str">
        <f t="shared" si="24"/>
        <v/>
      </c>
      <c r="AG171" t="str">
        <f t="shared" si="25"/>
        <v/>
      </c>
      <c r="AH171" t="str">
        <f t="shared" si="26"/>
        <v/>
      </c>
      <c r="AI171" t="str">
        <f t="shared" si="27"/>
        <v/>
      </c>
      <c r="AJ171" t="str">
        <f t="shared" si="28"/>
        <v/>
      </c>
      <c r="AK171" t="str">
        <f t="shared" si="29"/>
        <v/>
      </c>
    </row>
    <row r="172" spans="1:37" ht="30" x14ac:dyDescent="0.4">
      <c r="A172" s="11"/>
      <c r="B172" s="12">
        <v>165</v>
      </c>
      <c r="C172" s="113" t="str">
        <f>IF('Soil Samples'!C170="","",'Soil Samples'!C170)</f>
        <v/>
      </c>
      <c r="D172" s="114" t="str">
        <f>IF('Soil Samples'!F170="","",'Soil Samples'!F170)</f>
        <v/>
      </c>
      <c r="E172" s="112"/>
      <c r="F172" s="112"/>
      <c r="G172" s="112"/>
      <c r="H172" s="112"/>
      <c r="I172" s="112"/>
      <c r="J172" s="112"/>
      <c r="K172" s="243" t="str">
        <f t="shared" si="23"/>
        <v>no sample</v>
      </c>
      <c r="L172" s="107"/>
      <c r="AF172" t="str">
        <f t="shared" si="24"/>
        <v/>
      </c>
      <c r="AG172" t="str">
        <f t="shared" si="25"/>
        <v/>
      </c>
      <c r="AH172" t="str">
        <f t="shared" si="26"/>
        <v/>
      </c>
      <c r="AI172" t="str">
        <f t="shared" si="27"/>
        <v/>
      </c>
      <c r="AJ172" t="str">
        <f t="shared" si="28"/>
        <v/>
      </c>
      <c r="AK172" t="str">
        <f t="shared" si="29"/>
        <v/>
      </c>
    </row>
    <row r="173" spans="1:37" ht="30" x14ac:dyDescent="0.4">
      <c r="A173" s="11"/>
      <c r="B173" s="12">
        <v>166</v>
      </c>
      <c r="C173" s="113" t="str">
        <f>IF('Soil Samples'!C171="","",'Soil Samples'!C171)</f>
        <v/>
      </c>
      <c r="D173" s="114" t="str">
        <f>IF('Soil Samples'!F171="","",'Soil Samples'!F171)</f>
        <v/>
      </c>
      <c r="E173" s="112"/>
      <c r="F173" s="112"/>
      <c r="G173" s="112"/>
      <c r="H173" s="112"/>
      <c r="I173" s="112"/>
      <c r="J173" s="112"/>
      <c r="K173" s="243" t="str">
        <f t="shared" si="23"/>
        <v>no sample</v>
      </c>
      <c r="L173" s="107"/>
      <c r="AF173" t="str">
        <f t="shared" si="24"/>
        <v/>
      </c>
      <c r="AG173" t="str">
        <f t="shared" si="25"/>
        <v/>
      </c>
      <c r="AH173" t="str">
        <f t="shared" si="26"/>
        <v/>
      </c>
      <c r="AI173" t="str">
        <f t="shared" si="27"/>
        <v/>
      </c>
      <c r="AJ173" t="str">
        <f t="shared" si="28"/>
        <v/>
      </c>
      <c r="AK173" t="str">
        <f t="shared" si="29"/>
        <v/>
      </c>
    </row>
    <row r="174" spans="1:37" ht="30" x14ac:dyDescent="0.4">
      <c r="A174" s="11"/>
      <c r="B174" s="12">
        <v>167</v>
      </c>
      <c r="C174" s="113" t="str">
        <f>IF('Soil Samples'!C172="","",'Soil Samples'!C172)</f>
        <v/>
      </c>
      <c r="D174" s="114" t="str">
        <f>IF('Soil Samples'!F172="","",'Soil Samples'!F172)</f>
        <v/>
      </c>
      <c r="E174" s="112"/>
      <c r="F174" s="112"/>
      <c r="G174" s="112"/>
      <c r="H174" s="112"/>
      <c r="I174" s="112"/>
      <c r="J174" s="112"/>
      <c r="K174" s="243" t="str">
        <f t="shared" si="23"/>
        <v>no sample</v>
      </c>
      <c r="L174" s="107"/>
      <c r="AF174" t="str">
        <f t="shared" si="24"/>
        <v/>
      </c>
      <c r="AG174" t="str">
        <f t="shared" si="25"/>
        <v/>
      </c>
      <c r="AH174" t="str">
        <f t="shared" si="26"/>
        <v/>
      </c>
      <c r="AI174" t="str">
        <f t="shared" si="27"/>
        <v/>
      </c>
      <c r="AJ174" t="str">
        <f t="shared" si="28"/>
        <v/>
      </c>
      <c r="AK174" t="str">
        <f t="shared" si="29"/>
        <v/>
      </c>
    </row>
    <row r="175" spans="1:37" ht="30" x14ac:dyDescent="0.4">
      <c r="A175" s="11"/>
      <c r="B175" s="12">
        <v>168</v>
      </c>
      <c r="C175" s="113" t="str">
        <f>IF('Soil Samples'!C173="","",'Soil Samples'!C173)</f>
        <v/>
      </c>
      <c r="D175" s="114" t="str">
        <f>IF('Soil Samples'!F173="","",'Soil Samples'!F173)</f>
        <v/>
      </c>
      <c r="E175" s="112"/>
      <c r="F175" s="112"/>
      <c r="G175" s="112"/>
      <c r="H175" s="112"/>
      <c r="I175" s="112"/>
      <c r="J175" s="112"/>
      <c r="K175" s="243" t="str">
        <f t="shared" si="23"/>
        <v>no sample</v>
      </c>
      <c r="L175" s="107"/>
      <c r="AF175" t="str">
        <f t="shared" si="24"/>
        <v/>
      </c>
      <c r="AG175" t="str">
        <f t="shared" si="25"/>
        <v/>
      </c>
      <c r="AH175" t="str">
        <f t="shared" si="26"/>
        <v/>
      </c>
      <c r="AI175" t="str">
        <f t="shared" si="27"/>
        <v/>
      </c>
      <c r="AJ175" t="str">
        <f t="shared" si="28"/>
        <v/>
      </c>
      <c r="AK175" t="str">
        <f t="shared" si="29"/>
        <v/>
      </c>
    </row>
    <row r="176" spans="1:37" ht="30" x14ac:dyDescent="0.4">
      <c r="A176" s="11"/>
      <c r="B176" s="12">
        <v>169</v>
      </c>
      <c r="C176" s="113" t="str">
        <f>IF('Soil Samples'!C174="","",'Soil Samples'!C174)</f>
        <v/>
      </c>
      <c r="D176" s="114" t="str">
        <f>IF('Soil Samples'!F174="","",'Soil Samples'!F174)</f>
        <v/>
      </c>
      <c r="E176" s="112"/>
      <c r="F176" s="112"/>
      <c r="G176" s="112"/>
      <c r="H176" s="112"/>
      <c r="I176" s="112"/>
      <c r="J176" s="112"/>
      <c r="K176" s="243" t="str">
        <f t="shared" si="23"/>
        <v>no sample</v>
      </c>
      <c r="L176" s="107"/>
      <c r="AF176" t="str">
        <f t="shared" si="24"/>
        <v/>
      </c>
      <c r="AG176" t="str">
        <f t="shared" si="25"/>
        <v/>
      </c>
      <c r="AH176" t="str">
        <f t="shared" si="26"/>
        <v/>
      </c>
      <c r="AI176" t="str">
        <f t="shared" si="27"/>
        <v/>
      </c>
      <c r="AJ176" t="str">
        <f t="shared" si="28"/>
        <v/>
      </c>
      <c r="AK176" t="str">
        <f t="shared" si="29"/>
        <v/>
      </c>
    </row>
    <row r="177" spans="1:37" ht="30" x14ac:dyDescent="0.4">
      <c r="A177" s="11"/>
      <c r="B177" s="12">
        <v>170</v>
      </c>
      <c r="C177" s="113" t="str">
        <f>IF('Soil Samples'!C175="","",'Soil Samples'!C175)</f>
        <v/>
      </c>
      <c r="D177" s="114" t="str">
        <f>IF('Soil Samples'!F175="","",'Soil Samples'!F175)</f>
        <v/>
      </c>
      <c r="E177" s="112"/>
      <c r="F177" s="112"/>
      <c r="G177" s="112"/>
      <c r="H177" s="112"/>
      <c r="I177" s="112"/>
      <c r="J177" s="112"/>
      <c r="K177" s="243" t="str">
        <f t="shared" si="23"/>
        <v>no sample</v>
      </c>
      <c r="L177" s="107"/>
      <c r="AF177" t="str">
        <f t="shared" si="24"/>
        <v/>
      </c>
      <c r="AG177" t="str">
        <f t="shared" si="25"/>
        <v/>
      </c>
      <c r="AH177" t="str">
        <f t="shared" si="26"/>
        <v/>
      </c>
      <c r="AI177" t="str">
        <f t="shared" si="27"/>
        <v/>
      </c>
      <c r="AJ177" t="str">
        <f t="shared" si="28"/>
        <v/>
      </c>
      <c r="AK177" t="str">
        <f t="shared" si="29"/>
        <v/>
      </c>
    </row>
    <row r="178" spans="1:37" ht="30" x14ac:dyDescent="0.4">
      <c r="A178" s="11"/>
      <c r="B178" s="12">
        <v>171</v>
      </c>
      <c r="C178" s="113" t="str">
        <f>IF('Soil Samples'!C176="","",'Soil Samples'!C176)</f>
        <v/>
      </c>
      <c r="D178" s="114" t="str">
        <f>IF('Soil Samples'!F176="","",'Soil Samples'!F176)</f>
        <v/>
      </c>
      <c r="E178" s="112"/>
      <c r="F178" s="112"/>
      <c r="G178" s="112"/>
      <c r="H178" s="112"/>
      <c r="I178" s="112"/>
      <c r="J178" s="112"/>
      <c r="K178" s="243" t="str">
        <f t="shared" si="23"/>
        <v>no sample</v>
      </c>
      <c r="L178" s="107"/>
      <c r="AF178" t="str">
        <f t="shared" si="24"/>
        <v/>
      </c>
      <c r="AG178" t="str">
        <f t="shared" si="25"/>
        <v/>
      </c>
      <c r="AH178" t="str">
        <f t="shared" si="26"/>
        <v/>
      </c>
      <c r="AI178" t="str">
        <f t="shared" si="27"/>
        <v/>
      </c>
      <c r="AJ178" t="str">
        <f t="shared" si="28"/>
        <v/>
      </c>
      <c r="AK178" t="str">
        <f t="shared" si="29"/>
        <v/>
      </c>
    </row>
    <row r="179" spans="1:37" ht="30" x14ac:dyDescent="0.4">
      <c r="A179" s="11"/>
      <c r="B179" s="12">
        <v>172</v>
      </c>
      <c r="C179" s="113" t="str">
        <f>IF('Soil Samples'!C177="","",'Soil Samples'!C177)</f>
        <v/>
      </c>
      <c r="D179" s="114" t="str">
        <f>IF('Soil Samples'!F177="","",'Soil Samples'!F177)</f>
        <v/>
      </c>
      <c r="E179" s="112"/>
      <c r="F179" s="112"/>
      <c r="G179" s="112"/>
      <c r="H179" s="112"/>
      <c r="I179" s="112"/>
      <c r="J179" s="112"/>
      <c r="K179" s="243" t="str">
        <f t="shared" si="23"/>
        <v>no sample</v>
      </c>
      <c r="L179" s="107"/>
      <c r="AF179" t="str">
        <f t="shared" si="24"/>
        <v/>
      </c>
      <c r="AG179" t="str">
        <f t="shared" si="25"/>
        <v/>
      </c>
      <c r="AH179" t="str">
        <f t="shared" si="26"/>
        <v/>
      </c>
      <c r="AI179" t="str">
        <f t="shared" si="27"/>
        <v/>
      </c>
      <c r="AJ179" t="str">
        <f t="shared" si="28"/>
        <v/>
      </c>
      <c r="AK179" t="str">
        <f t="shared" si="29"/>
        <v/>
      </c>
    </row>
    <row r="180" spans="1:37" ht="30" x14ac:dyDescent="0.4">
      <c r="A180" s="11"/>
      <c r="B180" s="12">
        <v>173</v>
      </c>
      <c r="C180" s="113" t="str">
        <f>IF('Soil Samples'!C178="","",'Soil Samples'!C178)</f>
        <v/>
      </c>
      <c r="D180" s="114" t="str">
        <f>IF('Soil Samples'!F178="","",'Soil Samples'!F178)</f>
        <v/>
      </c>
      <c r="E180" s="112"/>
      <c r="F180" s="112"/>
      <c r="G180" s="112"/>
      <c r="H180" s="112"/>
      <c r="I180" s="112"/>
      <c r="J180" s="112"/>
      <c r="K180" s="243" t="str">
        <f t="shared" si="23"/>
        <v>no sample</v>
      </c>
      <c r="L180" s="107"/>
      <c r="AF180" t="str">
        <f t="shared" si="24"/>
        <v/>
      </c>
      <c r="AG180" t="str">
        <f t="shared" si="25"/>
        <v/>
      </c>
      <c r="AH180" t="str">
        <f t="shared" si="26"/>
        <v/>
      </c>
      <c r="AI180" t="str">
        <f t="shared" si="27"/>
        <v/>
      </c>
      <c r="AJ180" t="str">
        <f t="shared" si="28"/>
        <v/>
      </c>
      <c r="AK180" t="str">
        <f t="shared" si="29"/>
        <v/>
      </c>
    </row>
    <row r="181" spans="1:37" ht="30" x14ac:dyDescent="0.4">
      <c r="A181" s="11"/>
      <c r="B181" s="12">
        <v>174</v>
      </c>
      <c r="C181" s="113" t="str">
        <f>IF('Soil Samples'!C179="","",'Soil Samples'!C179)</f>
        <v/>
      </c>
      <c r="D181" s="114" t="str">
        <f>IF('Soil Samples'!F179="","",'Soil Samples'!F179)</f>
        <v/>
      </c>
      <c r="E181" s="112"/>
      <c r="F181" s="112"/>
      <c r="G181" s="112"/>
      <c r="H181" s="112"/>
      <c r="I181" s="112"/>
      <c r="J181" s="112"/>
      <c r="K181" s="243" t="str">
        <f t="shared" si="23"/>
        <v>no sample</v>
      </c>
      <c r="L181" s="107"/>
      <c r="AF181" t="str">
        <f t="shared" si="24"/>
        <v/>
      </c>
      <c r="AG181" t="str">
        <f t="shared" si="25"/>
        <v/>
      </c>
      <c r="AH181" t="str">
        <f t="shared" si="26"/>
        <v/>
      </c>
      <c r="AI181" t="str">
        <f t="shared" si="27"/>
        <v/>
      </c>
      <c r="AJ181" t="str">
        <f t="shared" si="28"/>
        <v/>
      </c>
      <c r="AK181" t="str">
        <f t="shared" si="29"/>
        <v/>
      </c>
    </row>
    <row r="182" spans="1:37" ht="30" x14ac:dyDescent="0.4">
      <c r="A182" s="11"/>
      <c r="B182" s="12">
        <v>175</v>
      </c>
      <c r="C182" s="113" t="str">
        <f>IF('Soil Samples'!C180="","",'Soil Samples'!C180)</f>
        <v/>
      </c>
      <c r="D182" s="114" t="str">
        <f>IF('Soil Samples'!F180="","",'Soil Samples'!F180)</f>
        <v/>
      </c>
      <c r="E182" s="112"/>
      <c r="F182" s="112"/>
      <c r="G182" s="112"/>
      <c r="H182" s="112"/>
      <c r="I182" s="112"/>
      <c r="J182" s="112"/>
      <c r="K182" s="243" t="str">
        <f t="shared" si="23"/>
        <v>no sample</v>
      </c>
      <c r="L182" s="107"/>
      <c r="AF182" t="str">
        <f t="shared" si="24"/>
        <v/>
      </c>
      <c r="AG182" t="str">
        <f t="shared" si="25"/>
        <v/>
      </c>
      <c r="AH182" t="str">
        <f t="shared" si="26"/>
        <v/>
      </c>
      <c r="AI182" t="str">
        <f t="shared" si="27"/>
        <v/>
      </c>
      <c r="AJ182" t="str">
        <f t="shared" si="28"/>
        <v/>
      </c>
      <c r="AK182" t="str">
        <f t="shared" si="29"/>
        <v/>
      </c>
    </row>
    <row r="183" spans="1:37" ht="30" x14ac:dyDescent="0.4">
      <c r="A183" s="11"/>
      <c r="B183" s="12">
        <v>176</v>
      </c>
      <c r="C183" s="113" t="str">
        <f>IF('Soil Samples'!C181="","",'Soil Samples'!C181)</f>
        <v/>
      </c>
      <c r="D183" s="114" t="str">
        <f>IF('Soil Samples'!F181="","",'Soil Samples'!F181)</f>
        <v/>
      </c>
      <c r="E183" s="112"/>
      <c r="F183" s="112"/>
      <c r="G183" s="112"/>
      <c r="H183" s="112"/>
      <c r="I183" s="112"/>
      <c r="J183" s="112"/>
      <c r="K183" s="243" t="str">
        <f t="shared" si="23"/>
        <v>no sample</v>
      </c>
      <c r="L183" s="107"/>
      <c r="AF183" t="str">
        <f t="shared" si="24"/>
        <v/>
      </c>
      <c r="AG183" t="str">
        <f t="shared" si="25"/>
        <v/>
      </c>
      <c r="AH183" t="str">
        <f t="shared" si="26"/>
        <v/>
      </c>
      <c r="AI183" t="str">
        <f t="shared" si="27"/>
        <v/>
      </c>
      <c r="AJ183" t="str">
        <f t="shared" si="28"/>
        <v/>
      </c>
      <c r="AK183" t="str">
        <f t="shared" si="29"/>
        <v/>
      </c>
    </row>
    <row r="184" spans="1:37" ht="30" x14ac:dyDescent="0.4">
      <c r="A184" s="11"/>
      <c r="B184" s="12">
        <v>177</v>
      </c>
      <c r="C184" s="113" t="str">
        <f>IF('Soil Samples'!C182="","",'Soil Samples'!C182)</f>
        <v/>
      </c>
      <c r="D184" s="114" t="str">
        <f>IF('Soil Samples'!F182="","",'Soil Samples'!F182)</f>
        <v/>
      </c>
      <c r="E184" s="112"/>
      <c r="F184" s="112"/>
      <c r="G184" s="112"/>
      <c r="H184" s="112"/>
      <c r="I184" s="112"/>
      <c r="J184" s="112"/>
      <c r="K184" s="243" t="str">
        <f t="shared" si="23"/>
        <v>no sample</v>
      </c>
      <c r="L184" s="107"/>
      <c r="AF184" t="str">
        <f t="shared" si="24"/>
        <v/>
      </c>
      <c r="AG184" t="str">
        <f t="shared" si="25"/>
        <v/>
      </c>
      <c r="AH184" t="str">
        <f t="shared" si="26"/>
        <v/>
      </c>
      <c r="AI184" t="str">
        <f t="shared" si="27"/>
        <v/>
      </c>
      <c r="AJ184" t="str">
        <f t="shared" si="28"/>
        <v/>
      </c>
      <c r="AK184" t="str">
        <f t="shared" si="29"/>
        <v/>
      </c>
    </row>
    <row r="185" spans="1:37" ht="30" x14ac:dyDescent="0.4">
      <c r="A185" s="11"/>
      <c r="B185" s="12">
        <v>178</v>
      </c>
      <c r="C185" s="113" t="str">
        <f>IF('Soil Samples'!C183="","",'Soil Samples'!C183)</f>
        <v/>
      </c>
      <c r="D185" s="114" t="str">
        <f>IF('Soil Samples'!F183="","",'Soil Samples'!F183)</f>
        <v/>
      </c>
      <c r="E185" s="112"/>
      <c r="F185" s="112"/>
      <c r="G185" s="112"/>
      <c r="H185" s="112"/>
      <c r="I185" s="112"/>
      <c r="J185" s="112"/>
      <c r="K185" s="243" t="str">
        <f t="shared" si="23"/>
        <v>no sample</v>
      </c>
      <c r="L185" s="107"/>
      <c r="AF185" t="str">
        <f t="shared" si="24"/>
        <v/>
      </c>
      <c r="AG185" t="str">
        <f t="shared" si="25"/>
        <v/>
      </c>
      <c r="AH185" t="str">
        <f t="shared" si="26"/>
        <v/>
      </c>
      <c r="AI185" t="str">
        <f t="shared" si="27"/>
        <v/>
      </c>
      <c r="AJ185" t="str">
        <f t="shared" si="28"/>
        <v/>
      </c>
      <c r="AK185" t="str">
        <f t="shared" si="29"/>
        <v/>
      </c>
    </row>
    <row r="186" spans="1:37" ht="30" x14ac:dyDescent="0.4">
      <c r="A186" s="11"/>
      <c r="B186" s="12">
        <v>179</v>
      </c>
      <c r="C186" s="113" t="str">
        <f>IF('Soil Samples'!C184="","",'Soil Samples'!C184)</f>
        <v/>
      </c>
      <c r="D186" s="114" t="str">
        <f>IF('Soil Samples'!F184="","",'Soil Samples'!F184)</f>
        <v/>
      </c>
      <c r="E186" s="112"/>
      <c r="F186" s="112"/>
      <c r="G186" s="112"/>
      <c r="H186" s="112"/>
      <c r="I186" s="112"/>
      <c r="J186" s="112"/>
      <c r="K186" s="243" t="str">
        <f t="shared" si="23"/>
        <v>no sample</v>
      </c>
      <c r="L186" s="107"/>
      <c r="AF186" t="str">
        <f t="shared" si="24"/>
        <v/>
      </c>
      <c r="AG186" t="str">
        <f t="shared" si="25"/>
        <v/>
      </c>
      <c r="AH186" t="str">
        <f t="shared" si="26"/>
        <v/>
      </c>
      <c r="AI186" t="str">
        <f t="shared" si="27"/>
        <v/>
      </c>
      <c r="AJ186" t="str">
        <f t="shared" si="28"/>
        <v/>
      </c>
      <c r="AK186" t="str">
        <f t="shared" si="29"/>
        <v/>
      </c>
    </row>
    <row r="187" spans="1:37" ht="30" x14ac:dyDescent="0.4">
      <c r="A187" s="11"/>
      <c r="B187" s="12">
        <v>180</v>
      </c>
      <c r="C187" s="113" t="str">
        <f>IF('Soil Samples'!C185="","",'Soil Samples'!C185)</f>
        <v/>
      </c>
      <c r="D187" s="114" t="str">
        <f>IF('Soil Samples'!F185="","",'Soil Samples'!F185)</f>
        <v/>
      </c>
      <c r="E187" s="112"/>
      <c r="F187" s="112"/>
      <c r="G187" s="112"/>
      <c r="H187" s="112"/>
      <c r="I187" s="112"/>
      <c r="J187" s="112"/>
      <c r="K187" s="243" t="str">
        <f t="shared" si="23"/>
        <v>no sample</v>
      </c>
      <c r="L187" s="107"/>
      <c r="AF187" t="str">
        <f t="shared" si="24"/>
        <v/>
      </c>
      <c r="AG187" t="str">
        <f t="shared" si="25"/>
        <v/>
      </c>
      <c r="AH187" t="str">
        <f t="shared" si="26"/>
        <v/>
      </c>
      <c r="AI187" t="str">
        <f t="shared" si="27"/>
        <v/>
      </c>
      <c r="AJ187" t="str">
        <f t="shared" si="28"/>
        <v/>
      </c>
      <c r="AK187" t="str">
        <f t="shared" si="29"/>
        <v/>
      </c>
    </row>
    <row r="188" spans="1:37" ht="30" x14ac:dyDescent="0.4">
      <c r="A188" s="11"/>
      <c r="B188" s="12">
        <v>181</v>
      </c>
      <c r="C188" s="113" t="str">
        <f>IF('Soil Samples'!C186="","",'Soil Samples'!C186)</f>
        <v/>
      </c>
      <c r="D188" s="114" t="str">
        <f>IF('Soil Samples'!F186="","",'Soil Samples'!F186)</f>
        <v/>
      </c>
      <c r="E188" s="112"/>
      <c r="F188" s="112"/>
      <c r="G188" s="112"/>
      <c r="H188" s="112"/>
      <c r="I188" s="112"/>
      <c r="J188" s="112"/>
      <c r="K188" s="243" t="str">
        <f t="shared" si="23"/>
        <v>no sample</v>
      </c>
      <c r="L188" s="107"/>
      <c r="AF188" t="str">
        <f t="shared" si="24"/>
        <v/>
      </c>
      <c r="AG188" t="str">
        <f t="shared" si="25"/>
        <v/>
      </c>
      <c r="AH188" t="str">
        <f t="shared" si="26"/>
        <v/>
      </c>
      <c r="AI188" t="str">
        <f t="shared" si="27"/>
        <v/>
      </c>
      <c r="AJ188" t="str">
        <f t="shared" si="28"/>
        <v/>
      </c>
      <c r="AK188" t="str">
        <f t="shared" si="29"/>
        <v/>
      </c>
    </row>
    <row r="189" spans="1:37" ht="30" x14ac:dyDescent="0.4">
      <c r="A189" s="11"/>
      <c r="B189" s="12">
        <v>182</v>
      </c>
      <c r="C189" s="113" t="str">
        <f>IF('Soil Samples'!C187="","",'Soil Samples'!C187)</f>
        <v/>
      </c>
      <c r="D189" s="114" t="str">
        <f>IF('Soil Samples'!F187="","",'Soil Samples'!F187)</f>
        <v/>
      </c>
      <c r="E189" s="112"/>
      <c r="F189" s="112"/>
      <c r="G189" s="112"/>
      <c r="H189" s="112"/>
      <c r="I189" s="112"/>
      <c r="J189" s="112"/>
      <c r="K189" s="243" t="str">
        <f t="shared" si="23"/>
        <v>no sample</v>
      </c>
      <c r="L189" s="107"/>
      <c r="AF189" t="str">
        <f t="shared" si="24"/>
        <v/>
      </c>
      <c r="AG189" t="str">
        <f t="shared" si="25"/>
        <v/>
      </c>
      <c r="AH189" t="str">
        <f t="shared" si="26"/>
        <v/>
      </c>
      <c r="AI189" t="str">
        <f t="shared" si="27"/>
        <v/>
      </c>
      <c r="AJ189" t="str">
        <f t="shared" si="28"/>
        <v/>
      </c>
      <c r="AK189" t="str">
        <f t="shared" si="29"/>
        <v/>
      </c>
    </row>
    <row r="190" spans="1:37" ht="30" x14ac:dyDescent="0.4">
      <c r="A190" s="11"/>
      <c r="B190" s="12">
        <v>183</v>
      </c>
      <c r="C190" s="113" t="str">
        <f>IF('Soil Samples'!C188="","",'Soil Samples'!C188)</f>
        <v/>
      </c>
      <c r="D190" s="114" t="str">
        <f>IF('Soil Samples'!F188="","",'Soil Samples'!F188)</f>
        <v/>
      </c>
      <c r="E190" s="112"/>
      <c r="F190" s="112"/>
      <c r="G190" s="112"/>
      <c r="H190" s="112"/>
      <c r="I190" s="112"/>
      <c r="J190" s="112"/>
      <c r="K190" s="243" t="str">
        <f t="shared" si="23"/>
        <v>no sample</v>
      </c>
      <c r="L190" s="107"/>
      <c r="AF190" t="str">
        <f t="shared" si="24"/>
        <v/>
      </c>
      <c r="AG190" t="str">
        <f t="shared" si="25"/>
        <v/>
      </c>
      <c r="AH190" t="str">
        <f t="shared" si="26"/>
        <v/>
      </c>
      <c r="AI190" t="str">
        <f t="shared" si="27"/>
        <v/>
      </c>
      <c r="AJ190" t="str">
        <f t="shared" si="28"/>
        <v/>
      </c>
      <c r="AK190" t="str">
        <f t="shared" si="29"/>
        <v/>
      </c>
    </row>
    <row r="191" spans="1:37" ht="30" x14ac:dyDescent="0.4">
      <c r="A191" s="11"/>
      <c r="B191" s="12">
        <v>184</v>
      </c>
      <c r="C191" s="113" t="str">
        <f>IF('Soil Samples'!C189="","",'Soil Samples'!C189)</f>
        <v/>
      </c>
      <c r="D191" s="114" t="str">
        <f>IF('Soil Samples'!F189="","",'Soil Samples'!F189)</f>
        <v/>
      </c>
      <c r="E191" s="112"/>
      <c r="F191" s="112"/>
      <c r="G191" s="112"/>
      <c r="H191" s="112"/>
      <c r="I191" s="112"/>
      <c r="J191" s="112"/>
      <c r="K191" s="243" t="str">
        <f t="shared" si="23"/>
        <v>no sample</v>
      </c>
      <c r="L191" s="107"/>
      <c r="AF191" t="str">
        <f t="shared" si="24"/>
        <v/>
      </c>
      <c r="AG191" t="str">
        <f t="shared" si="25"/>
        <v/>
      </c>
      <c r="AH191" t="str">
        <f t="shared" si="26"/>
        <v/>
      </c>
      <c r="AI191" t="str">
        <f t="shared" si="27"/>
        <v/>
      </c>
      <c r="AJ191" t="str">
        <f t="shared" si="28"/>
        <v/>
      </c>
      <c r="AK191" t="str">
        <f t="shared" si="29"/>
        <v/>
      </c>
    </row>
    <row r="192" spans="1:37" ht="30" x14ac:dyDescent="0.4">
      <c r="A192" s="11"/>
      <c r="B192" s="12">
        <v>185</v>
      </c>
      <c r="C192" s="113" t="str">
        <f>IF('Soil Samples'!C190="","",'Soil Samples'!C190)</f>
        <v/>
      </c>
      <c r="D192" s="114" t="str">
        <f>IF('Soil Samples'!F190="","",'Soil Samples'!F190)</f>
        <v/>
      </c>
      <c r="E192" s="112"/>
      <c r="F192" s="112"/>
      <c r="G192" s="112"/>
      <c r="H192" s="112"/>
      <c r="I192" s="112"/>
      <c r="J192" s="112"/>
      <c r="K192" s="243" t="str">
        <f t="shared" si="23"/>
        <v>no sample</v>
      </c>
      <c r="L192" s="107"/>
      <c r="AF192" t="str">
        <f t="shared" si="24"/>
        <v/>
      </c>
      <c r="AG192" t="str">
        <f t="shared" si="25"/>
        <v/>
      </c>
      <c r="AH192" t="str">
        <f t="shared" si="26"/>
        <v/>
      </c>
      <c r="AI192" t="str">
        <f t="shared" si="27"/>
        <v/>
      </c>
      <c r="AJ192" t="str">
        <f t="shared" si="28"/>
        <v/>
      </c>
      <c r="AK192" t="str">
        <f t="shared" si="29"/>
        <v/>
      </c>
    </row>
    <row r="193" spans="1:37" ht="30" x14ac:dyDescent="0.4">
      <c r="A193" s="11"/>
      <c r="B193" s="12">
        <v>186</v>
      </c>
      <c r="C193" s="113" t="str">
        <f>IF('Soil Samples'!C191="","",'Soil Samples'!C191)</f>
        <v/>
      </c>
      <c r="D193" s="114" t="str">
        <f>IF('Soil Samples'!F191="","",'Soil Samples'!F191)</f>
        <v/>
      </c>
      <c r="E193" s="112"/>
      <c r="F193" s="112"/>
      <c r="G193" s="112"/>
      <c r="H193" s="112"/>
      <c r="I193" s="112"/>
      <c r="J193" s="112"/>
      <c r="K193" s="243" t="str">
        <f t="shared" si="23"/>
        <v>no sample</v>
      </c>
      <c r="L193" s="107"/>
      <c r="AF193" t="str">
        <f t="shared" si="24"/>
        <v/>
      </c>
      <c r="AG193" t="str">
        <f t="shared" si="25"/>
        <v/>
      </c>
      <c r="AH193" t="str">
        <f t="shared" si="26"/>
        <v/>
      </c>
      <c r="AI193" t="str">
        <f t="shared" si="27"/>
        <v/>
      </c>
      <c r="AJ193" t="str">
        <f t="shared" si="28"/>
        <v/>
      </c>
      <c r="AK193" t="str">
        <f t="shared" si="29"/>
        <v/>
      </c>
    </row>
    <row r="194" spans="1:37" ht="30" x14ac:dyDescent="0.4">
      <c r="A194" s="11"/>
      <c r="B194" s="12">
        <v>187</v>
      </c>
      <c r="C194" s="113" t="str">
        <f>IF('Soil Samples'!C192="","",'Soil Samples'!C192)</f>
        <v/>
      </c>
      <c r="D194" s="114" t="str">
        <f>IF('Soil Samples'!F192="","",'Soil Samples'!F192)</f>
        <v/>
      </c>
      <c r="E194" s="112"/>
      <c r="F194" s="112"/>
      <c r="G194" s="112"/>
      <c r="H194" s="112"/>
      <c r="I194" s="112"/>
      <c r="J194" s="112"/>
      <c r="K194" s="243" t="str">
        <f t="shared" si="23"/>
        <v>no sample</v>
      </c>
      <c r="L194" s="107"/>
      <c r="AF194" t="str">
        <f t="shared" si="24"/>
        <v/>
      </c>
      <c r="AG194" t="str">
        <f t="shared" si="25"/>
        <v/>
      </c>
      <c r="AH194" t="str">
        <f t="shared" si="26"/>
        <v/>
      </c>
      <c r="AI194" t="str">
        <f t="shared" si="27"/>
        <v/>
      </c>
      <c r="AJ194" t="str">
        <f t="shared" si="28"/>
        <v/>
      </c>
      <c r="AK194" t="str">
        <f t="shared" si="29"/>
        <v/>
      </c>
    </row>
    <row r="195" spans="1:37" ht="30" x14ac:dyDescent="0.4">
      <c r="A195" s="11"/>
      <c r="B195" s="12">
        <v>188</v>
      </c>
      <c r="C195" s="113" t="str">
        <f>IF('Soil Samples'!C193="","",'Soil Samples'!C193)</f>
        <v/>
      </c>
      <c r="D195" s="114" t="str">
        <f>IF('Soil Samples'!F193="","",'Soil Samples'!F193)</f>
        <v/>
      </c>
      <c r="E195" s="112"/>
      <c r="F195" s="112"/>
      <c r="G195" s="112"/>
      <c r="H195" s="112"/>
      <c r="I195" s="112"/>
      <c r="J195" s="112"/>
      <c r="K195" s="243" t="str">
        <f t="shared" si="23"/>
        <v>no sample</v>
      </c>
      <c r="L195" s="107"/>
      <c r="AF195" t="str">
        <f t="shared" si="24"/>
        <v/>
      </c>
      <c r="AG195" t="str">
        <f t="shared" si="25"/>
        <v/>
      </c>
      <c r="AH195" t="str">
        <f t="shared" si="26"/>
        <v/>
      </c>
      <c r="AI195" t="str">
        <f t="shared" si="27"/>
        <v/>
      </c>
      <c r="AJ195" t="str">
        <f t="shared" si="28"/>
        <v/>
      </c>
      <c r="AK195" t="str">
        <f t="shared" si="29"/>
        <v/>
      </c>
    </row>
    <row r="196" spans="1:37" ht="30" x14ac:dyDescent="0.4">
      <c r="A196" s="11"/>
      <c r="B196" s="12">
        <v>189</v>
      </c>
      <c r="C196" s="113" t="str">
        <f>IF('Soil Samples'!C194="","",'Soil Samples'!C194)</f>
        <v/>
      </c>
      <c r="D196" s="114" t="str">
        <f>IF('Soil Samples'!F194="","",'Soil Samples'!F194)</f>
        <v/>
      </c>
      <c r="E196" s="112"/>
      <c r="F196" s="112"/>
      <c r="G196" s="112"/>
      <c r="H196" s="112"/>
      <c r="I196" s="112"/>
      <c r="J196" s="112"/>
      <c r="K196" s="243" t="str">
        <f t="shared" si="23"/>
        <v>no sample</v>
      </c>
      <c r="L196" s="107"/>
      <c r="AF196" t="str">
        <f t="shared" si="24"/>
        <v/>
      </c>
      <c r="AG196" t="str">
        <f t="shared" si="25"/>
        <v/>
      </c>
      <c r="AH196" t="str">
        <f t="shared" si="26"/>
        <v/>
      </c>
      <c r="AI196" t="str">
        <f t="shared" si="27"/>
        <v/>
      </c>
      <c r="AJ196" t="str">
        <f t="shared" si="28"/>
        <v/>
      </c>
      <c r="AK196" t="str">
        <f t="shared" si="29"/>
        <v/>
      </c>
    </row>
    <row r="197" spans="1:37" ht="30" x14ac:dyDescent="0.4">
      <c r="A197" s="11"/>
      <c r="B197" s="12">
        <v>190</v>
      </c>
      <c r="C197" s="113" t="str">
        <f>IF('Soil Samples'!C195="","",'Soil Samples'!C195)</f>
        <v/>
      </c>
      <c r="D197" s="114" t="str">
        <f>IF('Soil Samples'!F195="","",'Soil Samples'!F195)</f>
        <v/>
      </c>
      <c r="E197" s="112"/>
      <c r="F197" s="112"/>
      <c r="G197" s="112"/>
      <c r="H197" s="112"/>
      <c r="I197" s="112"/>
      <c r="J197" s="112"/>
      <c r="K197" s="243" t="str">
        <f t="shared" si="23"/>
        <v>no sample</v>
      </c>
      <c r="L197" s="107"/>
      <c r="AF197" t="str">
        <f t="shared" si="24"/>
        <v/>
      </c>
      <c r="AG197" t="str">
        <f t="shared" si="25"/>
        <v/>
      </c>
      <c r="AH197" t="str">
        <f t="shared" si="26"/>
        <v/>
      </c>
      <c r="AI197" t="str">
        <f t="shared" si="27"/>
        <v/>
      </c>
      <c r="AJ197" t="str">
        <f t="shared" si="28"/>
        <v/>
      </c>
      <c r="AK197" t="str">
        <f t="shared" si="29"/>
        <v/>
      </c>
    </row>
    <row r="198" spans="1:37" ht="30" x14ac:dyDescent="0.4">
      <c r="A198" s="11"/>
      <c r="B198" s="12">
        <v>191</v>
      </c>
      <c r="C198" s="113" t="str">
        <f>IF('Soil Samples'!C196="","",'Soil Samples'!C196)</f>
        <v/>
      </c>
      <c r="D198" s="114" t="str">
        <f>IF('Soil Samples'!F196="","",'Soil Samples'!F196)</f>
        <v/>
      </c>
      <c r="E198" s="112"/>
      <c r="F198" s="112"/>
      <c r="G198" s="112"/>
      <c r="H198" s="112"/>
      <c r="I198" s="112"/>
      <c r="J198" s="112"/>
      <c r="K198" s="243" t="str">
        <f t="shared" si="23"/>
        <v>no sample</v>
      </c>
      <c r="L198" s="107"/>
      <c r="AF198" t="str">
        <f t="shared" si="24"/>
        <v/>
      </c>
      <c r="AG198" t="str">
        <f t="shared" si="25"/>
        <v/>
      </c>
      <c r="AH198" t="str">
        <f t="shared" si="26"/>
        <v/>
      </c>
      <c r="AI198" t="str">
        <f t="shared" si="27"/>
        <v/>
      </c>
      <c r="AJ198" t="str">
        <f t="shared" si="28"/>
        <v/>
      </c>
      <c r="AK198" t="str">
        <f t="shared" si="29"/>
        <v/>
      </c>
    </row>
    <row r="199" spans="1:37" ht="30" x14ac:dyDescent="0.4">
      <c r="A199" s="11"/>
      <c r="B199" s="12">
        <v>192</v>
      </c>
      <c r="C199" s="113" t="str">
        <f>IF('Soil Samples'!C197="","",'Soil Samples'!C197)</f>
        <v/>
      </c>
      <c r="D199" s="114" t="str">
        <f>IF('Soil Samples'!F197="","",'Soil Samples'!F197)</f>
        <v/>
      </c>
      <c r="E199" s="112"/>
      <c r="F199" s="112"/>
      <c r="G199" s="112"/>
      <c r="H199" s="112"/>
      <c r="I199" s="112"/>
      <c r="J199" s="112"/>
      <c r="K199" s="243" t="str">
        <f t="shared" si="23"/>
        <v>no sample</v>
      </c>
      <c r="L199" s="107"/>
      <c r="AF199" t="str">
        <f t="shared" si="24"/>
        <v/>
      </c>
      <c r="AG199" t="str">
        <f t="shared" si="25"/>
        <v/>
      </c>
      <c r="AH199" t="str">
        <f t="shared" si="26"/>
        <v/>
      </c>
      <c r="AI199" t="str">
        <f t="shared" si="27"/>
        <v/>
      </c>
      <c r="AJ199" t="str">
        <f t="shared" si="28"/>
        <v/>
      </c>
      <c r="AK199" t="str">
        <f t="shared" si="29"/>
        <v/>
      </c>
    </row>
    <row r="200" spans="1:37" ht="30" x14ac:dyDescent="0.4">
      <c r="A200" s="11"/>
      <c r="B200" s="12">
        <v>193</v>
      </c>
      <c r="C200" s="113" t="str">
        <f>IF('Soil Samples'!C198="","",'Soil Samples'!C198)</f>
        <v/>
      </c>
      <c r="D200" s="114" t="str">
        <f>IF('Soil Samples'!F198="","",'Soil Samples'!F198)</f>
        <v/>
      </c>
      <c r="E200" s="112"/>
      <c r="F200" s="112"/>
      <c r="G200" s="112"/>
      <c r="H200" s="112"/>
      <c r="I200" s="112"/>
      <c r="J200" s="112"/>
      <c r="K200" s="243" t="str">
        <f t="shared" si="23"/>
        <v>no sample</v>
      </c>
      <c r="L200" s="107"/>
      <c r="AF200" t="str">
        <f t="shared" si="24"/>
        <v/>
      </c>
      <c r="AG200" t="str">
        <f t="shared" si="25"/>
        <v/>
      </c>
      <c r="AH200" t="str">
        <f t="shared" si="26"/>
        <v/>
      </c>
      <c r="AI200" t="str">
        <f t="shared" si="27"/>
        <v/>
      </c>
      <c r="AJ200" t="str">
        <f t="shared" si="28"/>
        <v/>
      </c>
      <c r="AK200" t="str">
        <f t="shared" si="29"/>
        <v/>
      </c>
    </row>
    <row r="201" spans="1:37" ht="30" x14ac:dyDescent="0.4">
      <c r="A201" s="11"/>
      <c r="B201" s="12">
        <v>194</v>
      </c>
      <c r="C201" s="113" t="str">
        <f>IF('Soil Samples'!C199="","",'Soil Samples'!C199)</f>
        <v/>
      </c>
      <c r="D201" s="114" t="str">
        <f>IF('Soil Samples'!F199="","",'Soil Samples'!F199)</f>
        <v/>
      </c>
      <c r="E201" s="112"/>
      <c r="F201" s="112"/>
      <c r="G201" s="112"/>
      <c r="H201" s="112"/>
      <c r="I201" s="112"/>
      <c r="J201" s="112"/>
      <c r="K201" s="243" t="str">
        <f t="shared" ref="K201:K264" si="30">IF(D201="","no sample",IF(D201="","Not Valid",SUM(AF201:AK201)))</f>
        <v>no sample</v>
      </c>
      <c r="L201" s="107"/>
      <c r="AF201" t="str">
        <f t="shared" ref="AF201:AF264" si="31">IF(E201="","",VLOOKUP(E201,$M$8:$Q$19,5))</f>
        <v/>
      </c>
      <c r="AG201" t="str">
        <f t="shared" ref="AG201:AG264" si="32">IF(F201="","",VLOOKUP(F201,$M$8:$Q$19,5))</f>
        <v/>
      </c>
      <c r="AH201" t="str">
        <f t="shared" ref="AH201:AH264" si="33">IF(G201="","",VLOOKUP(G201,$M$8:$Q$19,5))</f>
        <v/>
      </c>
      <c r="AI201" t="str">
        <f t="shared" ref="AI201:AI264" si="34">IF(H201="","",VLOOKUP(H201,$M$8:$Q$19,5))</f>
        <v/>
      </c>
      <c r="AJ201" t="str">
        <f t="shared" ref="AJ201:AJ264" si="35">IF(I201="","",VLOOKUP(I201,$M$8:$Q$19,5))</f>
        <v/>
      </c>
      <c r="AK201" t="str">
        <f t="shared" ref="AK201:AK264" si="36">IF(J201="","",VLOOKUP(J201,$M$8:$Q$19,5))</f>
        <v/>
      </c>
    </row>
    <row r="202" spans="1:37" ht="30" x14ac:dyDescent="0.4">
      <c r="A202" s="11"/>
      <c r="B202" s="12">
        <v>195</v>
      </c>
      <c r="C202" s="113" t="str">
        <f>IF('Soil Samples'!C200="","",'Soil Samples'!C200)</f>
        <v/>
      </c>
      <c r="D202" s="114" t="str">
        <f>IF('Soil Samples'!F200="","",'Soil Samples'!F200)</f>
        <v/>
      </c>
      <c r="E202" s="112"/>
      <c r="F202" s="112"/>
      <c r="G202" s="112"/>
      <c r="H202" s="112"/>
      <c r="I202" s="112"/>
      <c r="J202" s="112"/>
      <c r="K202" s="243" t="str">
        <f t="shared" si="30"/>
        <v>no sample</v>
      </c>
      <c r="L202" s="107"/>
      <c r="AF202" t="str">
        <f t="shared" si="31"/>
        <v/>
      </c>
      <c r="AG202" t="str">
        <f t="shared" si="32"/>
        <v/>
      </c>
      <c r="AH202" t="str">
        <f t="shared" si="33"/>
        <v/>
      </c>
      <c r="AI202" t="str">
        <f t="shared" si="34"/>
        <v/>
      </c>
      <c r="AJ202" t="str">
        <f t="shared" si="35"/>
        <v/>
      </c>
      <c r="AK202" t="str">
        <f t="shared" si="36"/>
        <v/>
      </c>
    </row>
    <row r="203" spans="1:37" ht="30" x14ac:dyDescent="0.4">
      <c r="A203" s="11"/>
      <c r="B203" s="12">
        <v>196</v>
      </c>
      <c r="C203" s="113" t="str">
        <f>IF('Soil Samples'!C201="","",'Soil Samples'!C201)</f>
        <v/>
      </c>
      <c r="D203" s="114" t="str">
        <f>IF('Soil Samples'!F201="","",'Soil Samples'!F201)</f>
        <v/>
      </c>
      <c r="E203" s="112"/>
      <c r="F203" s="112"/>
      <c r="G203" s="112"/>
      <c r="H203" s="112"/>
      <c r="I203" s="112"/>
      <c r="J203" s="112"/>
      <c r="K203" s="243" t="str">
        <f t="shared" si="30"/>
        <v>no sample</v>
      </c>
      <c r="L203" s="107"/>
      <c r="AF203" t="str">
        <f t="shared" si="31"/>
        <v/>
      </c>
      <c r="AG203" t="str">
        <f t="shared" si="32"/>
        <v/>
      </c>
      <c r="AH203" t="str">
        <f t="shared" si="33"/>
        <v/>
      </c>
      <c r="AI203" t="str">
        <f t="shared" si="34"/>
        <v/>
      </c>
      <c r="AJ203" t="str">
        <f t="shared" si="35"/>
        <v/>
      </c>
      <c r="AK203" t="str">
        <f t="shared" si="36"/>
        <v/>
      </c>
    </row>
    <row r="204" spans="1:37" ht="30" x14ac:dyDescent="0.4">
      <c r="A204" s="11"/>
      <c r="B204" s="12">
        <v>197</v>
      </c>
      <c r="C204" s="113" t="str">
        <f>IF('Soil Samples'!C202="","",'Soil Samples'!C202)</f>
        <v/>
      </c>
      <c r="D204" s="114" t="str">
        <f>IF('Soil Samples'!F202="","",'Soil Samples'!F202)</f>
        <v/>
      </c>
      <c r="E204" s="112"/>
      <c r="F204" s="112"/>
      <c r="G204" s="112"/>
      <c r="H204" s="112"/>
      <c r="I204" s="112"/>
      <c r="J204" s="112"/>
      <c r="K204" s="243" t="str">
        <f t="shared" si="30"/>
        <v>no sample</v>
      </c>
      <c r="L204" s="107"/>
      <c r="AF204" t="str">
        <f t="shared" si="31"/>
        <v/>
      </c>
      <c r="AG204" t="str">
        <f t="shared" si="32"/>
        <v/>
      </c>
      <c r="AH204" t="str">
        <f t="shared" si="33"/>
        <v/>
      </c>
      <c r="AI204" t="str">
        <f t="shared" si="34"/>
        <v/>
      </c>
      <c r="AJ204" t="str">
        <f t="shared" si="35"/>
        <v/>
      </c>
      <c r="AK204" t="str">
        <f t="shared" si="36"/>
        <v/>
      </c>
    </row>
    <row r="205" spans="1:37" ht="30" x14ac:dyDescent="0.4">
      <c r="A205" s="11"/>
      <c r="B205" s="12">
        <v>198</v>
      </c>
      <c r="C205" s="113" t="str">
        <f>IF('Soil Samples'!C203="","",'Soil Samples'!C203)</f>
        <v/>
      </c>
      <c r="D205" s="114" t="str">
        <f>IF('Soil Samples'!F203="","",'Soil Samples'!F203)</f>
        <v/>
      </c>
      <c r="E205" s="112"/>
      <c r="F205" s="112"/>
      <c r="G205" s="112"/>
      <c r="H205" s="112"/>
      <c r="I205" s="112"/>
      <c r="J205" s="112"/>
      <c r="K205" s="243" t="str">
        <f t="shared" si="30"/>
        <v>no sample</v>
      </c>
      <c r="L205" s="107"/>
      <c r="AF205" t="str">
        <f t="shared" si="31"/>
        <v/>
      </c>
      <c r="AG205" t="str">
        <f t="shared" si="32"/>
        <v/>
      </c>
      <c r="AH205" t="str">
        <f t="shared" si="33"/>
        <v/>
      </c>
      <c r="AI205" t="str">
        <f t="shared" si="34"/>
        <v/>
      </c>
      <c r="AJ205" t="str">
        <f t="shared" si="35"/>
        <v/>
      </c>
      <c r="AK205" t="str">
        <f t="shared" si="36"/>
        <v/>
      </c>
    </row>
    <row r="206" spans="1:37" ht="30" x14ac:dyDescent="0.4">
      <c r="A206" s="11"/>
      <c r="B206" s="12">
        <v>199</v>
      </c>
      <c r="C206" s="113" t="str">
        <f>IF('Soil Samples'!C204="","",'Soil Samples'!C204)</f>
        <v/>
      </c>
      <c r="D206" s="114" t="str">
        <f>IF('Soil Samples'!F204="","",'Soil Samples'!F204)</f>
        <v/>
      </c>
      <c r="E206" s="112"/>
      <c r="F206" s="112"/>
      <c r="G206" s="112"/>
      <c r="H206" s="112"/>
      <c r="I206" s="112"/>
      <c r="J206" s="112"/>
      <c r="K206" s="243" t="str">
        <f t="shared" si="30"/>
        <v>no sample</v>
      </c>
      <c r="L206" s="107"/>
      <c r="AF206" t="str">
        <f t="shared" si="31"/>
        <v/>
      </c>
      <c r="AG206" t="str">
        <f t="shared" si="32"/>
        <v/>
      </c>
      <c r="AH206" t="str">
        <f t="shared" si="33"/>
        <v/>
      </c>
      <c r="AI206" t="str">
        <f t="shared" si="34"/>
        <v/>
      </c>
      <c r="AJ206" t="str">
        <f t="shared" si="35"/>
        <v/>
      </c>
      <c r="AK206" t="str">
        <f t="shared" si="36"/>
        <v/>
      </c>
    </row>
    <row r="207" spans="1:37" ht="30" x14ac:dyDescent="0.4">
      <c r="A207" s="11"/>
      <c r="B207" s="12">
        <v>200</v>
      </c>
      <c r="C207" s="113" t="str">
        <f>IF('Soil Samples'!C205="","",'Soil Samples'!C205)</f>
        <v/>
      </c>
      <c r="D207" s="114" t="str">
        <f>IF('Soil Samples'!F205="","",'Soil Samples'!F205)</f>
        <v/>
      </c>
      <c r="E207" s="112"/>
      <c r="F207" s="112"/>
      <c r="G207" s="112"/>
      <c r="H207" s="112"/>
      <c r="I207" s="112"/>
      <c r="J207" s="112"/>
      <c r="K207" s="243" t="str">
        <f t="shared" si="30"/>
        <v>no sample</v>
      </c>
      <c r="L207" s="107"/>
      <c r="AF207" t="str">
        <f t="shared" si="31"/>
        <v/>
      </c>
      <c r="AG207" t="str">
        <f t="shared" si="32"/>
        <v/>
      </c>
      <c r="AH207" t="str">
        <f t="shared" si="33"/>
        <v/>
      </c>
      <c r="AI207" t="str">
        <f t="shared" si="34"/>
        <v/>
      </c>
      <c r="AJ207" t="str">
        <f t="shared" si="35"/>
        <v/>
      </c>
      <c r="AK207" t="str">
        <f t="shared" si="36"/>
        <v/>
      </c>
    </row>
    <row r="208" spans="1:37" ht="30" x14ac:dyDescent="0.4">
      <c r="A208" s="11"/>
      <c r="B208" s="12">
        <v>201</v>
      </c>
      <c r="C208" s="113" t="str">
        <f>IF('Soil Samples'!C206="","",'Soil Samples'!C206)</f>
        <v/>
      </c>
      <c r="D208" s="114" t="str">
        <f>IF('Soil Samples'!F206="","",'Soil Samples'!F206)</f>
        <v/>
      </c>
      <c r="E208" s="112"/>
      <c r="F208" s="112"/>
      <c r="G208" s="112"/>
      <c r="H208" s="112"/>
      <c r="I208" s="112"/>
      <c r="J208" s="112"/>
      <c r="K208" s="243" t="str">
        <f t="shared" si="30"/>
        <v>no sample</v>
      </c>
      <c r="L208" s="107"/>
      <c r="AF208" t="str">
        <f t="shared" si="31"/>
        <v/>
      </c>
      <c r="AG208" t="str">
        <f t="shared" si="32"/>
        <v/>
      </c>
      <c r="AH208" t="str">
        <f t="shared" si="33"/>
        <v/>
      </c>
      <c r="AI208" t="str">
        <f t="shared" si="34"/>
        <v/>
      </c>
      <c r="AJ208" t="str">
        <f t="shared" si="35"/>
        <v/>
      </c>
      <c r="AK208" t="str">
        <f t="shared" si="36"/>
        <v/>
      </c>
    </row>
    <row r="209" spans="1:37" ht="30" x14ac:dyDescent="0.4">
      <c r="A209" s="11"/>
      <c r="B209" s="12">
        <v>202</v>
      </c>
      <c r="C209" s="113" t="str">
        <f>IF('Soil Samples'!C207="","",'Soil Samples'!C207)</f>
        <v/>
      </c>
      <c r="D209" s="114" t="str">
        <f>IF('Soil Samples'!F207="","",'Soil Samples'!F207)</f>
        <v/>
      </c>
      <c r="E209" s="112"/>
      <c r="F209" s="112"/>
      <c r="G209" s="112"/>
      <c r="H209" s="112"/>
      <c r="I209" s="112"/>
      <c r="J209" s="112"/>
      <c r="K209" s="243" t="str">
        <f t="shared" si="30"/>
        <v>no sample</v>
      </c>
      <c r="L209" s="107"/>
      <c r="AF209" t="str">
        <f t="shared" si="31"/>
        <v/>
      </c>
      <c r="AG209" t="str">
        <f t="shared" si="32"/>
        <v/>
      </c>
      <c r="AH209" t="str">
        <f t="shared" si="33"/>
        <v/>
      </c>
      <c r="AI209" t="str">
        <f t="shared" si="34"/>
        <v/>
      </c>
      <c r="AJ209" t="str">
        <f t="shared" si="35"/>
        <v/>
      </c>
      <c r="AK209" t="str">
        <f t="shared" si="36"/>
        <v/>
      </c>
    </row>
    <row r="210" spans="1:37" ht="30" x14ac:dyDescent="0.4">
      <c r="A210" s="11"/>
      <c r="B210" s="12">
        <v>203</v>
      </c>
      <c r="C210" s="113" t="str">
        <f>IF('Soil Samples'!C208="","",'Soil Samples'!C208)</f>
        <v/>
      </c>
      <c r="D210" s="114" t="str">
        <f>IF('Soil Samples'!F208="","",'Soil Samples'!F208)</f>
        <v/>
      </c>
      <c r="E210" s="112"/>
      <c r="F210" s="112"/>
      <c r="G210" s="112"/>
      <c r="H210" s="112"/>
      <c r="I210" s="112"/>
      <c r="J210" s="112"/>
      <c r="K210" s="243" t="str">
        <f t="shared" si="30"/>
        <v>no sample</v>
      </c>
      <c r="L210" s="107"/>
      <c r="AF210" t="str">
        <f t="shared" si="31"/>
        <v/>
      </c>
      <c r="AG210" t="str">
        <f t="shared" si="32"/>
        <v/>
      </c>
      <c r="AH210" t="str">
        <f t="shared" si="33"/>
        <v/>
      </c>
      <c r="AI210" t="str">
        <f t="shared" si="34"/>
        <v/>
      </c>
      <c r="AJ210" t="str">
        <f t="shared" si="35"/>
        <v/>
      </c>
      <c r="AK210" t="str">
        <f t="shared" si="36"/>
        <v/>
      </c>
    </row>
    <row r="211" spans="1:37" ht="30" x14ac:dyDescent="0.4">
      <c r="A211" s="11"/>
      <c r="B211" s="12">
        <v>204</v>
      </c>
      <c r="C211" s="113" t="str">
        <f>IF('Soil Samples'!C209="","",'Soil Samples'!C209)</f>
        <v/>
      </c>
      <c r="D211" s="114" t="str">
        <f>IF('Soil Samples'!F209="","",'Soil Samples'!F209)</f>
        <v/>
      </c>
      <c r="E211" s="112"/>
      <c r="F211" s="112"/>
      <c r="G211" s="112"/>
      <c r="H211" s="112"/>
      <c r="I211" s="112"/>
      <c r="J211" s="112"/>
      <c r="K211" s="243" t="str">
        <f t="shared" si="30"/>
        <v>no sample</v>
      </c>
      <c r="L211" s="107"/>
      <c r="AF211" t="str">
        <f t="shared" si="31"/>
        <v/>
      </c>
      <c r="AG211" t="str">
        <f t="shared" si="32"/>
        <v/>
      </c>
      <c r="AH211" t="str">
        <f t="shared" si="33"/>
        <v/>
      </c>
      <c r="AI211" t="str">
        <f t="shared" si="34"/>
        <v/>
      </c>
      <c r="AJ211" t="str">
        <f t="shared" si="35"/>
        <v/>
      </c>
      <c r="AK211" t="str">
        <f t="shared" si="36"/>
        <v/>
      </c>
    </row>
    <row r="212" spans="1:37" ht="30" x14ac:dyDescent="0.4">
      <c r="A212" s="11"/>
      <c r="B212" s="12">
        <v>205</v>
      </c>
      <c r="C212" s="113" t="str">
        <f>IF('Soil Samples'!C210="","",'Soil Samples'!C210)</f>
        <v/>
      </c>
      <c r="D212" s="114" t="str">
        <f>IF('Soil Samples'!F210="","",'Soil Samples'!F210)</f>
        <v/>
      </c>
      <c r="E212" s="112"/>
      <c r="F212" s="112"/>
      <c r="G212" s="112"/>
      <c r="H212" s="112"/>
      <c r="I212" s="112"/>
      <c r="J212" s="112"/>
      <c r="K212" s="243" t="str">
        <f t="shared" si="30"/>
        <v>no sample</v>
      </c>
      <c r="L212" s="107"/>
      <c r="AF212" t="str">
        <f t="shared" si="31"/>
        <v/>
      </c>
      <c r="AG212" t="str">
        <f t="shared" si="32"/>
        <v/>
      </c>
      <c r="AH212" t="str">
        <f t="shared" si="33"/>
        <v/>
      </c>
      <c r="AI212" t="str">
        <f t="shared" si="34"/>
        <v/>
      </c>
      <c r="AJ212" t="str">
        <f t="shared" si="35"/>
        <v/>
      </c>
      <c r="AK212" t="str">
        <f t="shared" si="36"/>
        <v/>
      </c>
    </row>
    <row r="213" spans="1:37" ht="30" x14ac:dyDescent="0.4">
      <c r="A213" s="11"/>
      <c r="B213" s="12">
        <v>206</v>
      </c>
      <c r="C213" s="113" t="str">
        <f>IF('Soil Samples'!C211="","",'Soil Samples'!C211)</f>
        <v/>
      </c>
      <c r="D213" s="114" t="str">
        <f>IF('Soil Samples'!F211="","",'Soil Samples'!F211)</f>
        <v/>
      </c>
      <c r="E213" s="112"/>
      <c r="F213" s="112"/>
      <c r="G213" s="112"/>
      <c r="H213" s="112"/>
      <c r="I213" s="112"/>
      <c r="J213" s="112"/>
      <c r="K213" s="243" t="str">
        <f t="shared" si="30"/>
        <v>no sample</v>
      </c>
      <c r="L213" s="107"/>
      <c r="AF213" t="str">
        <f t="shared" si="31"/>
        <v/>
      </c>
      <c r="AG213" t="str">
        <f t="shared" si="32"/>
        <v/>
      </c>
      <c r="AH213" t="str">
        <f t="shared" si="33"/>
        <v/>
      </c>
      <c r="AI213" t="str">
        <f t="shared" si="34"/>
        <v/>
      </c>
      <c r="AJ213" t="str">
        <f t="shared" si="35"/>
        <v/>
      </c>
      <c r="AK213" t="str">
        <f t="shared" si="36"/>
        <v/>
      </c>
    </row>
    <row r="214" spans="1:37" ht="30" x14ac:dyDescent="0.4">
      <c r="A214" s="11"/>
      <c r="B214" s="12">
        <v>207</v>
      </c>
      <c r="C214" s="113" t="str">
        <f>IF('Soil Samples'!C212="","",'Soil Samples'!C212)</f>
        <v/>
      </c>
      <c r="D214" s="114" t="str">
        <f>IF('Soil Samples'!F212="","",'Soil Samples'!F212)</f>
        <v/>
      </c>
      <c r="E214" s="112"/>
      <c r="F214" s="112"/>
      <c r="G214" s="112"/>
      <c r="H214" s="112"/>
      <c r="I214" s="112"/>
      <c r="J214" s="112"/>
      <c r="K214" s="243" t="str">
        <f t="shared" si="30"/>
        <v>no sample</v>
      </c>
      <c r="L214" s="107"/>
      <c r="AF214" t="str">
        <f t="shared" si="31"/>
        <v/>
      </c>
      <c r="AG214" t="str">
        <f t="shared" si="32"/>
        <v/>
      </c>
      <c r="AH214" t="str">
        <f t="shared" si="33"/>
        <v/>
      </c>
      <c r="AI214" t="str">
        <f t="shared" si="34"/>
        <v/>
      </c>
      <c r="AJ214" t="str">
        <f t="shared" si="35"/>
        <v/>
      </c>
      <c r="AK214" t="str">
        <f t="shared" si="36"/>
        <v/>
      </c>
    </row>
    <row r="215" spans="1:37" ht="30" x14ac:dyDescent="0.4">
      <c r="A215" s="11"/>
      <c r="B215" s="12">
        <v>208</v>
      </c>
      <c r="C215" s="113" t="str">
        <f>IF('Soil Samples'!C213="","",'Soil Samples'!C213)</f>
        <v/>
      </c>
      <c r="D215" s="114" t="str">
        <f>IF('Soil Samples'!F213="","",'Soil Samples'!F213)</f>
        <v/>
      </c>
      <c r="E215" s="112"/>
      <c r="F215" s="112"/>
      <c r="G215" s="112"/>
      <c r="H215" s="112"/>
      <c r="I215" s="112"/>
      <c r="J215" s="112"/>
      <c r="K215" s="243" t="str">
        <f t="shared" si="30"/>
        <v>no sample</v>
      </c>
      <c r="L215" s="107"/>
      <c r="AF215" t="str">
        <f t="shared" si="31"/>
        <v/>
      </c>
      <c r="AG215" t="str">
        <f t="shared" si="32"/>
        <v/>
      </c>
      <c r="AH215" t="str">
        <f t="shared" si="33"/>
        <v/>
      </c>
      <c r="AI215" t="str">
        <f t="shared" si="34"/>
        <v/>
      </c>
      <c r="AJ215" t="str">
        <f t="shared" si="35"/>
        <v/>
      </c>
      <c r="AK215" t="str">
        <f t="shared" si="36"/>
        <v/>
      </c>
    </row>
    <row r="216" spans="1:37" ht="30" x14ac:dyDescent="0.4">
      <c r="A216" s="11"/>
      <c r="B216" s="12">
        <v>209</v>
      </c>
      <c r="C216" s="113" t="str">
        <f>IF('Soil Samples'!C214="","",'Soil Samples'!C214)</f>
        <v/>
      </c>
      <c r="D216" s="114" t="str">
        <f>IF('Soil Samples'!F214="","",'Soil Samples'!F214)</f>
        <v/>
      </c>
      <c r="E216" s="112"/>
      <c r="F216" s="112"/>
      <c r="G216" s="112"/>
      <c r="H216" s="112"/>
      <c r="I216" s="112"/>
      <c r="J216" s="112"/>
      <c r="K216" s="243" t="str">
        <f t="shared" si="30"/>
        <v>no sample</v>
      </c>
      <c r="L216" s="107"/>
      <c r="AF216" t="str">
        <f t="shared" si="31"/>
        <v/>
      </c>
      <c r="AG216" t="str">
        <f t="shared" si="32"/>
        <v/>
      </c>
      <c r="AH216" t="str">
        <f t="shared" si="33"/>
        <v/>
      </c>
      <c r="AI216" t="str">
        <f t="shared" si="34"/>
        <v/>
      </c>
      <c r="AJ216" t="str">
        <f t="shared" si="35"/>
        <v/>
      </c>
      <c r="AK216" t="str">
        <f t="shared" si="36"/>
        <v/>
      </c>
    </row>
    <row r="217" spans="1:37" ht="30" x14ac:dyDescent="0.4">
      <c r="A217" s="11"/>
      <c r="B217" s="12">
        <v>210</v>
      </c>
      <c r="C217" s="113" t="str">
        <f>IF('Soil Samples'!C215="","",'Soil Samples'!C215)</f>
        <v/>
      </c>
      <c r="D217" s="114" t="str">
        <f>IF('Soil Samples'!F215="","",'Soil Samples'!F215)</f>
        <v/>
      </c>
      <c r="E217" s="112"/>
      <c r="F217" s="112"/>
      <c r="G217" s="112"/>
      <c r="H217" s="112"/>
      <c r="I217" s="112"/>
      <c r="J217" s="112"/>
      <c r="K217" s="243" t="str">
        <f t="shared" si="30"/>
        <v>no sample</v>
      </c>
      <c r="L217" s="107"/>
      <c r="AF217" t="str">
        <f t="shared" si="31"/>
        <v/>
      </c>
      <c r="AG217" t="str">
        <f t="shared" si="32"/>
        <v/>
      </c>
      <c r="AH217" t="str">
        <f t="shared" si="33"/>
        <v/>
      </c>
      <c r="AI217" t="str">
        <f t="shared" si="34"/>
        <v/>
      </c>
      <c r="AJ217" t="str">
        <f t="shared" si="35"/>
        <v/>
      </c>
      <c r="AK217" t="str">
        <f t="shared" si="36"/>
        <v/>
      </c>
    </row>
    <row r="218" spans="1:37" ht="30" x14ac:dyDescent="0.4">
      <c r="A218" s="11"/>
      <c r="B218" s="12">
        <v>211</v>
      </c>
      <c r="C218" s="113" t="str">
        <f>IF('Soil Samples'!C216="","",'Soil Samples'!C216)</f>
        <v/>
      </c>
      <c r="D218" s="114" t="str">
        <f>IF('Soil Samples'!F216="","",'Soil Samples'!F216)</f>
        <v/>
      </c>
      <c r="E218" s="112"/>
      <c r="F218" s="112"/>
      <c r="G218" s="112"/>
      <c r="H218" s="112"/>
      <c r="I218" s="112"/>
      <c r="J218" s="112"/>
      <c r="K218" s="243" t="str">
        <f t="shared" si="30"/>
        <v>no sample</v>
      </c>
      <c r="L218" s="107"/>
      <c r="AF218" t="str">
        <f t="shared" si="31"/>
        <v/>
      </c>
      <c r="AG218" t="str">
        <f t="shared" si="32"/>
        <v/>
      </c>
      <c r="AH218" t="str">
        <f t="shared" si="33"/>
        <v/>
      </c>
      <c r="AI218" t="str">
        <f t="shared" si="34"/>
        <v/>
      </c>
      <c r="AJ218" t="str">
        <f t="shared" si="35"/>
        <v/>
      </c>
      <c r="AK218" t="str">
        <f t="shared" si="36"/>
        <v/>
      </c>
    </row>
    <row r="219" spans="1:37" ht="30" x14ac:dyDescent="0.4">
      <c r="A219" s="11"/>
      <c r="B219" s="12">
        <v>212</v>
      </c>
      <c r="C219" s="113" t="str">
        <f>IF('Soil Samples'!C217="","",'Soil Samples'!C217)</f>
        <v/>
      </c>
      <c r="D219" s="114" t="str">
        <f>IF('Soil Samples'!F217="","",'Soil Samples'!F217)</f>
        <v/>
      </c>
      <c r="E219" s="112"/>
      <c r="F219" s="112"/>
      <c r="G219" s="112"/>
      <c r="H219" s="112"/>
      <c r="I219" s="112"/>
      <c r="J219" s="112"/>
      <c r="K219" s="243" t="str">
        <f t="shared" si="30"/>
        <v>no sample</v>
      </c>
      <c r="L219" s="107"/>
      <c r="AF219" t="str">
        <f t="shared" si="31"/>
        <v/>
      </c>
      <c r="AG219" t="str">
        <f t="shared" si="32"/>
        <v/>
      </c>
      <c r="AH219" t="str">
        <f t="shared" si="33"/>
        <v/>
      </c>
      <c r="AI219" t="str">
        <f t="shared" si="34"/>
        <v/>
      </c>
      <c r="AJ219" t="str">
        <f t="shared" si="35"/>
        <v/>
      </c>
      <c r="AK219" t="str">
        <f t="shared" si="36"/>
        <v/>
      </c>
    </row>
    <row r="220" spans="1:37" ht="30" x14ac:dyDescent="0.4">
      <c r="A220" s="11"/>
      <c r="B220" s="12">
        <v>213</v>
      </c>
      <c r="C220" s="113" t="str">
        <f>IF('Soil Samples'!C218="","",'Soil Samples'!C218)</f>
        <v/>
      </c>
      <c r="D220" s="114" t="str">
        <f>IF('Soil Samples'!F218="","",'Soil Samples'!F218)</f>
        <v/>
      </c>
      <c r="E220" s="112"/>
      <c r="F220" s="112"/>
      <c r="G220" s="112"/>
      <c r="H220" s="112"/>
      <c r="I220" s="112"/>
      <c r="J220" s="112"/>
      <c r="K220" s="243" t="str">
        <f t="shared" si="30"/>
        <v>no sample</v>
      </c>
      <c r="L220" s="107"/>
      <c r="AF220" t="str">
        <f t="shared" si="31"/>
        <v/>
      </c>
      <c r="AG220" t="str">
        <f t="shared" si="32"/>
        <v/>
      </c>
      <c r="AH220" t="str">
        <f t="shared" si="33"/>
        <v/>
      </c>
      <c r="AI220" t="str">
        <f t="shared" si="34"/>
        <v/>
      </c>
      <c r="AJ220" t="str">
        <f t="shared" si="35"/>
        <v/>
      </c>
      <c r="AK220" t="str">
        <f t="shared" si="36"/>
        <v/>
      </c>
    </row>
    <row r="221" spans="1:37" ht="30" x14ac:dyDescent="0.4">
      <c r="A221" s="11"/>
      <c r="B221" s="12">
        <v>214</v>
      </c>
      <c r="C221" s="113" t="str">
        <f>IF('Soil Samples'!C219="","",'Soil Samples'!C219)</f>
        <v/>
      </c>
      <c r="D221" s="114" t="str">
        <f>IF('Soil Samples'!F219="","",'Soil Samples'!F219)</f>
        <v/>
      </c>
      <c r="E221" s="112"/>
      <c r="F221" s="112"/>
      <c r="G221" s="112"/>
      <c r="H221" s="112"/>
      <c r="I221" s="112"/>
      <c r="J221" s="112"/>
      <c r="K221" s="243" t="str">
        <f t="shared" si="30"/>
        <v>no sample</v>
      </c>
      <c r="L221" s="107"/>
      <c r="AF221" t="str">
        <f t="shared" si="31"/>
        <v/>
      </c>
      <c r="AG221" t="str">
        <f t="shared" si="32"/>
        <v/>
      </c>
      <c r="AH221" t="str">
        <f t="shared" si="33"/>
        <v/>
      </c>
      <c r="AI221" t="str">
        <f t="shared" si="34"/>
        <v/>
      </c>
      <c r="AJ221" t="str">
        <f t="shared" si="35"/>
        <v/>
      </c>
      <c r="AK221" t="str">
        <f t="shared" si="36"/>
        <v/>
      </c>
    </row>
    <row r="222" spans="1:37" ht="30" x14ac:dyDescent="0.4">
      <c r="A222" s="11"/>
      <c r="B222" s="12">
        <v>215</v>
      </c>
      <c r="C222" s="113" t="str">
        <f>IF('Soil Samples'!C220="","",'Soil Samples'!C220)</f>
        <v/>
      </c>
      <c r="D222" s="114" t="str">
        <f>IF('Soil Samples'!F220="","",'Soil Samples'!F220)</f>
        <v/>
      </c>
      <c r="E222" s="112"/>
      <c r="F222" s="112"/>
      <c r="G222" s="112"/>
      <c r="H222" s="112"/>
      <c r="I222" s="112"/>
      <c r="J222" s="112"/>
      <c r="K222" s="243" t="str">
        <f t="shared" si="30"/>
        <v>no sample</v>
      </c>
      <c r="L222" s="107"/>
      <c r="AF222" t="str">
        <f t="shared" si="31"/>
        <v/>
      </c>
      <c r="AG222" t="str">
        <f t="shared" si="32"/>
        <v/>
      </c>
      <c r="AH222" t="str">
        <f t="shared" si="33"/>
        <v/>
      </c>
      <c r="AI222" t="str">
        <f t="shared" si="34"/>
        <v/>
      </c>
      <c r="AJ222" t="str">
        <f t="shared" si="35"/>
        <v/>
      </c>
      <c r="AK222" t="str">
        <f t="shared" si="36"/>
        <v/>
      </c>
    </row>
    <row r="223" spans="1:37" ht="30" x14ac:dyDescent="0.4">
      <c r="A223" s="11"/>
      <c r="B223" s="12">
        <v>216</v>
      </c>
      <c r="C223" s="113" t="str">
        <f>IF('Soil Samples'!C221="","",'Soil Samples'!C221)</f>
        <v/>
      </c>
      <c r="D223" s="114" t="str">
        <f>IF('Soil Samples'!F221="","",'Soil Samples'!F221)</f>
        <v/>
      </c>
      <c r="E223" s="112"/>
      <c r="F223" s="112"/>
      <c r="G223" s="112"/>
      <c r="H223" s="112"/>
      <c r="I223" s="112"/>
      <c r="J223" s="112"/>
      <c r="K223" s="243" t="str">
        <f t="shared" si="30"/>
        <v>no sample</v>
      </c>
      <c r="L223" s="107"/>
      <c r="AF223" t="str">
        <f t="shared" si="31"/>
        <v/>
      </c>
      <c r="AG223" t="str">
        <f t="shared" si="32"/>
        <v/>
      </c>
      <c r="AH223" t="str">
        <f t="shared" si="33"/>
        <v/>
      </c>
      <c r="AI223" t="str">
        <f t="shared" si="34"/>
        <v/>
      </c>
      <c r="AJ223" t="str">
        <f t="shared" si="35"/>
        <v/>
      </c>
      <c r="AK223" t="str">
        <f t="shared" si="36"/>
        <v/>
      </c>
    </row>
    <row r="224" spans="1:37" ht="30" x14ac:dyDescent="0.4">
      <c r="A224" s="11"/>
      <c r="B224" s="12">
        <v>217</v>
      </c>
      <c r="C224" s="113" t="str">
        <f>IF('Soil Samples'!C222="","",'Soil Samples'!C222)</f>
        <v/>
      </c>
      <c r="D224" s="114" t="str">
        <f>IF('Soil Samples'!F222="","",'Soil Samples'!F222)</f>
        <v/>
      </c>
      <c r="E224" s="112"/>
      <c r="F224" s="112"/>
      <c r="G224" s="112"/>
      <c r="H224" s="112"/>
      <c r="I224" s="112"/>
      <c r="J224" s="112"/>
      <c r="K224" s="243" t="str">
        <f t="shared" si="30"/>
        <v>no sample</v>
      </c>
      <c r="L224" s="107"/>
      <c r="AF224" t="str">
        <f t="shared" si="31"/>
        <v/>
      </c>
      <c r="AG224" t="str">
        <f t="shared" si="32"/>
        <v/>
      </c>
      <c r="AH224" t="str">
        <f t="shared" si="33"/>
        <v/>
      </c>
      <c r="AI224" t="str">
        <f t="shared" si="34"/>
        <v/>
      </c>
      <c r="AJ224" t="str">
        <f t="shared" si="35"/>
        <v/>
      </c>
      <c r="AK224" t="str">
        <f t="shared" si="36"/>
        <v/>
      </c>
    </row>
    <row r="225" spans="1:37" ht="30" x14ac:dyDescent="0.4">
      <c r="A225" s="11"/>
      <c r="B225" s="12">
        <v>218</v>
      </c>
      <c r="C225" s="113" t="str">
        <f>IF('Soil Samples'!C223="","",'Soil Samples'!C223)</f>
        <v/>
      </c>
      <c r="D225" s="114" t="str">
        <f>IF('Soil Samples'!F223="","",'Soil Samples'!F223)</f>
        <v/>
      </c>
      <c r="E225" s="112"/>
      <c r="F225" s="112"/>
      <c r="G225" s="112"/>
      <c r="H225" s="112"/>
      <c r="I225" s="112"/>
      <c r="J225" s="112"/>
      <c r="K225" s="243" t="str">
        <f t="shared" si="30"/>
        <v>no sample</v>
      </c>
      <c r="L225" s="107"/>
      <c r="AF225" t="str">
        <f t="shared" si="31"/>
        <v/>
      </c>
      <c r="AG225" t="str">
        <f t="shared" si="32"/>
        <v/>
      </c>
      <c r="AH225" t="str">
        <f t="shared" si="33"/>
        <v/>
      </c>
      <c r="AI225" t="str">
        <f t="shared" si="34"/>
        <v/>
      </c>
      <c r="AJ225" t="str">
        <f t="shared" si="35"/>
        <v/>
      </c>
      <c r="AK225" t="str">
        <f t="shared" si="36"/>
        <v/>
      </c>
    </row>
    <row r="226" spans="1:37" ht="30" x14ac:dyDescent="0.4">
      <c r="A226" s="11"/>
      <c r="B226" s="12">
        <v>219</v>
      </c>
      <c r="C226" s="113" t="str">
        <f>IF('Soil Samples'!C224="","",'Soil Samples'!C224)</f>
        <v/>
      </c>
      <c r="D226" s="114" t="str">
        <f>IF('Soil Samples'!F224="","",'Soil Samples'!F224)</f>
        <v/>
      </c>
      <c r="E226" s="112"/>
      <c r="F226" s="112"/>
      <c r="G226" s="112"/>
      <c r="H226" s="112"/>
      <c r="I226" s="112"/>
      <c r="J226" s="112"/>
      <c r="K226" s="243" t="str">
        <f t="shared" si="30"/>
        <v>no sample</v>
      </c>
      <c r="L226" s="107"/>
      <c r="AF226" t="str">
        <f t="shared" si="31"/>
        <v/>
      </c>
      <c r="AG226" t="str">
        <f t="shared" si="32"/>
        <v/>
      </c>
      <c r="AH226" t="str">
        <f t="shared" si="33"/>
        <v/>
      </c>
      <c r="AI226" t="str">
        <f t="shared" si="34"/>
        <v/>
      </c>
      <c r="AJ226" t="str">
        <f t="shared" si="35"/>
        <v/>
      </c>
      <c r="AK226" t="str">
        <f t="shared" si="36"/>
        <v/>
      </c>
    </row>
    <row r="227" spans="1:37" ht="30" x14ac:dyDescent="0.4">
      <c r="A227" s="11"/>
      <c r="B227" s="12">
        <v>220</v>
      </c>
      <c r="C227" s="113" t="str">
        <f>IF('Soil Samples'!C225="","",'Soil Samples'!C225)</f>
        <v/>
      </c>
      <c r="D227" s="114" t="str">
        <f>IF('Soil Samples'!F225="","",'Soil Samples'!F225)</f>
        <v/>
      </c>
      <c r="E227" s="112"/>
      <c r="F227" s="112"/>
      <c r="G227" s="112"/>
      <c r="H227" s="112"/>
      <c r="I227" s="112"/>
      <c r="J227" s="112"/>
      <c r="K227" s="243" t="str">
        <f t="shared" si="30"/>
        <v>no sample</v>
      </c>
      <c r="L227" s="107"/>
      <c r="AF227" t="str">
        <f t="shared" si="31"/>
        <v/>
      </c>
      <c r="AG227" t="str">
        <f t="shared" si="32"/>
        <v/>
      </c>
      <c r="AH227" t="str">
        <f t="shared" si="33"/>
        <v/>
      </c>
      <c r="AI227" t="str">
        <f t="shared" si="34"/>
        <v/>
      </c>
      <c r="AJ227" t="str">
        <f t="shared" si="35"/>
        <v/>
      </c>
      <c r="AK227" t="str">
        <f t="shared" si="36"/>
        <v/>
      </c>
    </row>
    <row r="228" spans="1:37" ht="30" x14ac:dyDescent="0.4">
      <c r="A228" s="11"/>
      <c r="B228" s="12">
        <v>221</v>
      </c>
      <c r="C228" s="113" t="str">
        <f>IF('Soil Samples'!C226="","",'Soil Samples'!C226)</f>
        <v/>
      </c>
      <c r="D228" s="114" t="str">
        <f>IF('Soil Samples'!F226="","",'Soil Samples'!F226)</f>
        <v/>
      </c>
      <c r="E228" s="112"/>
      <c r="F228" s="112"/>
      <c r="G228" s="112"/>
      <c r="H228" s="112"/>
      <c r="I228" s="112"/>
      <c r="J228" s="112"/>
      <c r="K228" s="243" t="str">
        <f t="shared" si="30"/>
        <v>no sample</v>
      </c>
      <c r="L228" s="107"/>
      <c r="AF228" t="str">
        <f t="shared" si="31"/>
        <v/>
      </c>
      <c r="AG228" t="str">
        <f t="shared" si="32"/>
        <v/>
      </c>
      <c r="AH228" t="str">
        <f t="shared" si="33"/>
        <v/>
      </c>
      <c r="AI228" t="str">
        <f t="shared" si="34"/>
        <v/>
      </c>
      <c r="AJ228" t="str">
        <f t="shared" si="35"/>
        <v/>
      </c>
      <c r="AK228" t="str">
        <f t="shared" si="36"/>
        <v/>
      </c>
    </row>
    <row r="229" spans="1:37" ht="30" x14ac:dyDescent="0.4">
      <c r="A229" s="11"/>
      <c r="B229" s="12">
        <v>222</v>
      </c>
      <c r="C229" s="113" t="str">
        <f>IF('Soil Samples'!C227="","",'Soil Samples'!C227)</f>
        <v/>
      </c>
      <c r="D229" s="114" t="str">
        <f>IF('Soil Samples'!F227="","",'Soil Samples'!F227)</f>
        <v/>
      </c>
      <c r="E229" s="112"/>
      <c r="F229" s="112"/>
      <c r="G229" s="112"/>
      <c r="H229" s="112"/>
      <c r="I229" s="112"/>
      <c r="J229" s="112"/>
      <c r="K229" s="243" t="str">
        <f t="shared" si="30"/>
        <v>no sample</v>
      </c>
      <c r="L229" s="107"/>
      <c r="AF229" t="str">
        <f t="shared" si="31"/>
        <v/>
      </c>
      <c r="AG229" t="str">
        <f t="shared" si="32"/>
        <v/>
      </c>
      <c r="AH229" t="str">
        <f t="shared" si="33"/>
        <v/>
      </c>
      <c r="AI229" t="str">
        <f t="shared" si="34"/>
        <v/>
      </c>
      <c r="AJ229" t="str">
        <f t="shared" si="35"/>
        <v/>
      </c>
      <c r="AK229" t="str">
        <f t="shared" si="36"/>
        <v/>
      </c>
    </row>
    <row r="230" spans="1:37" ht="30" x14ac:dyDescent="0.4">
      <c r="A230" s="11"/>
      <c r="B230" s="12">
        <v>223</v>
      </c>
      <c r="C230" s="113" t="str">
        <f>IF('Soil Samples'!C228="","",'Soil Samples'!C228)</f>
        <v/>
      </c>
      <c r="D230" s="114" t="str">
        <f>IF('Soil Samples'!F228="","",'Soil Samples'!F228)</f>
        <v/>
      </c>
      <c r="E230" s="112"/>
      <c r="F230" s="112"/>
      <c r="G230" s="112"/>
      <c r="H230" s="112"/>
      <c r="I230" s="112"/>
      <c r="J230" s="112"/>
      <c r="K230" s="243" t="str">
        <f t="shared" si="30"/>
        <v>no sample</v>
      </c>
      <c r="L230" s="107"/>
      <c r="AF230" t="str">
        <f t="shared" si="31"/>
        <v/>
      </c>
      <c r="AG230" t="str">
        <f t="shared" si="32"/>
        <v/>
      </c>
      <c r="AH230" t="str">
        <f t="shared" si="33"/>
        <v/>
      </c>
      <c r="AI230" t="str">
        <f t="shared" si="34"/>
        <v/>
      </c>
      <c r="AJ230" t="str">
        <f t="shared" si="35"/>
        <v/>
      </c>
      <c r="AK230" t="str">
        <f t="shared" si="36"/>
        <v/>
      </c>
    </row>
    <row r="231" spans="1:37" ht="30" x14ac:dyDescent="0.4">
      <c r="A231" s="11"/>
      <c r="B231" s="12">
        <v>224</v>
      </c>
      <c r="C231" s="113" t="str">
        <f>IF('Soil Samples'!C229="","",'Soil Samples'!C229)</f>
        <v/>
      </c>
      <c r="D231" s="114" t="str">
        <f>IF('Soil Samples'!F229="","",'Soil Samples'!F229)</f>
        <v/>
      </c>
      <c r="E231" s="112"/>
      <c r="F231" s="112"/>
      <c r="G231" s="112"/>
      <c r="H231" s="112"/>
      <c r="I231" s="112"/>
      <c r="J231" s="112"/>
      <c r="K231" s="243" t="str">
        <f t="shared" si="30"/>
        <v>no sample</v>
      </c>
      <c r="L231" s="107"/>
      <c r="AF231" t="str">
        <f t="shared" si="31"/>
        <v/>
      </c>
      <c r="AG231" t="str">
        <f t="shared" si="32"/>
        <v/>
      </c>
      <c r="AH231" t="str">
        <f t="shared" si="33"/>
        <v/>
      </c>
      <c r="AI231" t="str">
        <f t="shared" si="34"/>
        <v/>
      </c>
      <c r="AJ231" t="str">
        <f t="shared" si="35"/>
        <v/>
      </c>
      <c r="AK231" t="str">
        <f t="shared" si="36"/>
        <v/>
      </c>
    </row>
    <row r="232" spans="1:37" ht="30" x14ac:dyDescent="0.4">
      <c r="A232" s="11"/>
      <c r="B232" s="12">
        <v>225</v>
      </c>
      <c r="C232" s="113" t="str">
        <f>IF('Soil Samples'!C230="","",'Soil Samples'!C230)</f>
        <v/>
      </c>
      <c r="D232" s="114" t="str">
        <f>IF('Soil Samples'!F230="","",'Soil Samples'!F230)</f>
        <v/>
      </c>
      <c r="E232" s="112"/>
      <c r="F232" s="112"/>
      <c r="G232" s="112"/>
      <c r="H232" s="112"/>
      <c r="I232" s="112"/>
      <c r="J232" s="112"/>
      <c r="K232" s="243" t="str">
        <f t="shared" si="30"/>
        <v>no sample</v>
      </c>
      <c r="L232" s="107"/>
      <c r="AF232" t="str">
        <f t="shared" si="31"/>
        <v/>
      </c>
      <c r="AG232" t="str">
        <f t="shared" si="32"/>
        <v/>
      </c>
      <c r="AH232" t="str">
        <f t="shared" si="33"/>
        <v/>
      </c>
      <c r="AI232" t="str">
        <f t="shared" si="34"/>
        <v/>
      </c>
      <c r="AJ232" t="str">
        <f t="shared" si="35"/>
        <v/>
      </c>
      <c r="AK232" t="str">
        <f t="shared" si="36"/>
        <v/>
      </c>
    </row>
    <row r="233" spans="1:37" ht="30" x14ac:dyDescent="0.4">
      <c r="A233" s="11"/>
      <c r="B233" s="12">
        <v>226</v>
      </c>
      <c r="C233" s="113" t="str">
        <f>IF('Soil Samples'!C231="","",'Soil Samples'!C231)</f>
        <v/>
      </c>
      <c r="D233" s="114" t="str">
        <f>IF('Soil Samples'!F231="","",'Soil Samples'!F231)</f>
        <v/>
      </c>
      <c r="E233" s="112"/>
      <c r="F233" s="112"/>
      <c r="G233" s="112"/>
      <c r="H233" s="112"/>
      <c r="I233" s="112"/>
      <c r="J233" s="112"/>
      <c r="K233" s="243" t="str">
        <f t="shared" si="30"/>
        <v>no sample</v>
      </c>
      <c r="L233" s="107"/>
      <c r="AF233" t="str">
        <f t="shared" si="31"/>
        <v/>
      </c>
      <c r="AG233" t="str">
        <f t="shared" si="32"/>
        <v/>
      </c>
      <c r="AH233" t="str">
        <f t="shared" si="33"/>
        <v/>
      </c>
      <c r="AI233" t="str">
        <f t="shared" si="34"/>
        <v/>
      </c>
      <c r="AJ233" t="str">
        <f t="shared" si="35"/>
        <v/>
      </c>
      <c r="AK233" t="str">
        <f t="shared" si="36"/>
        <v/>
      </c>
    </row>
    <row r="234" spans="1:37" ht="30" x14ac:dyDescent="0.4">
      <c r="A234" s="11"/>
      <c r="B234" s="12">
        <v>227</v>
      </c>
      <c r="C234" s="113" t="str">
        <f>IF('Soil Samples'!C232="","",'Soil Samples'!C232)</f>
        <v/>
      </c>
      <c r="D234" s="114" t="str">
        <f>IF('Soil Samples'!F232="","",'Soil Samples'!F232)</f>
        <v/>
      </c>
      <c r="E234" s="112"/>
      <c r="F234" s="112"/>
      <c r="G234" s="112"/>
      <c r="H234" s="112"/>
      <c r="I234" s="112"/>
      <c r="J234" s="112"/>
      <c r="K234" s="243" t="str">
        <f t="shared" si="30"/>
        <v>no sample</v>
      </c>
      <c r="L234" s="107"/>
      <c r="AF234" t="str">
        <f t="shared" si="31"/>
        <v/>
      </c>
      <c r="AG234" t="str">
        <f t="shared" si="32"/>
        <v/>
      </c>
      <c r="AH234" t="str">
        <f t="shared" si="33"/>
        <v/>
      </c>
      <c r="AI234" t="str">
        <f t="shared" si="34"/>
        <v/>
      </c>
      <c r="AJ234" t="str">
        <f t="shared" si="35"/>
        <v/>
      </c>
      <c r="AK234" t="str">
        <f t="shared" si="36"/>
        <v/>
      </c>
    </row>
    <row r="235" spans="1:37" ht="30" x14ac:dyDescent="0.4">
      <c r="A235" s="11"/>
      <c r="B235" s="12">
        <v>228</v>
      </c>
      <c r="C235" s="113" t="str">
        <f>IF('Soil Samples'!C233="","",'Soil Samples'!C233)</f>
        <v/>
      </c>
      <c r="D235" s="114" t="str">
        <f>IF('Soil Samples'!F233="","",'Soil Samples'!F233)</f>
        <v/>
      </c>
      <c r="E235" s="112"/>
      <c r="F235" s="112"/>
      <c r="G235" s="112"/>
      <c r="H235" s="112"/>
      <c r="I235" s="112"/>
      <c r="J235" s="112"/>
      <c r="K235" s="243" t="str">
        <f t="shared" si="30"/>
        <v>no sample</v>
      </c>
      <c r="L235" s="107"/>
      <c r="AF235" t="str">
        <f t="shared" si="31"/>
        <v/>
      </c>
      <c r="AG235" t="str">
        <f t="shared" si="32"/>
        <v/>
      </c>
      <c r="AH235" t="str">
        <f t="shared" si="33"/>
        <v/>
      </c>
      <c r="AI235" t="str">
        <f t="shared" si="34"/>
        <v/>
      </c>
      <c r="AJ235" t="str">
        <f t="shared" si="35"/>
        <v/>
      </c>
      <c r="AK235" t="str">
        <f t="shared" si="36"/>
        <v/>
      </c>
    </row>
    <row r="236" spans="1:37" ht="30" x14ac:dyDescent="0.4">
      <c r="A236" s="11"/>
      <c r="B236" s="12">
        <v>229</v>
      </c>
      <c r="C236" s="113" t="str">
        <f>IF('Soil Samples'!C234="","",'Soil Samples'!C234)</f>
        <v/>
      </c>
      <c r="D236" s="114" t="str">
        <f>IF('Soil Samples'!F234="","",'Soil Samples'!F234)</f>
        <v/>
      </c>
      <c r="E236" s="112"/>
      <c r="F236" s="112"/>
      <c r="G236" s="112"/>
      <c r="H236" s="112"/>
      <c r="I236" s="112"/>
      <c r="J236" s="112"/>
      <c r="K236" s="243" t="str">
        <f t="shared" si="30"/>
        <v>no sample</v>
      </c>
      <c r="L236" s="107"/>
      <c r="AF236" t="str">
        <f t="shared" si="31"/>
        <v/>
      </c>
      <c r="AG236" t="str">
        <f t="shared" si="32"/>
        <v/>
      </c>
      <c r="AH236" t="str">
        <f t="shared" si="33"/>
        <v/>
      </c>
      <c r="AI236" t="str">
        <f t="shared" si="34"/>
        <v/>
      </c>
      <c r="AJ236" t="str">
        <f t="shared" si="35"/>
        <v/>
      </c>
      <c r="AK236" t="str">
        <f t="shared" si="36"/>
        <v/>
      </c>
    </row>
    <row r="237" spans="1:37" ht="30" x14ac:dyDescent="0.4">
      <c r="A237" s="11"/>
      <c r="B237" s="12">
        <v>230</v>
      </c>
      <c r="C237" s="113" t="str">
        <f>IF('Soil Samples'!C235="","",'Soil Samples'!C235)</f>
        <v/>
      </c>
      <c r="D237" s="114" t="str">
        <f>IF('Soil Samples'!F235="","",'Soil Samples'!F235)</f>
        <v/>
      </c>
      <c r="E237" s="112"/>
      <c r="F237" s="112"/>
      <c r="G237" s="112"/>
      <c r="H237" s="112"/>
      <c r="I237" s="112"/>
      <c r="J237" s="112"/>
      <c r="K237" s="243" t="str">
        <f t="shared" si="30"/>
        <v>no sample</v>
      </c>
      <c r="L237" s="107"/>
      <c r="AF237" t="str">
        <f t="shared" si="31"/>
        <v/>
      </c>
      <c r="AG237" t="str">
        <f t="shared" si="32"/>
        <v/>
      </c>
      <c r="AH237" t="str">
        <f t="shared" si="33"/>
        <v/>
      </c>
      <c r="AI237" t="str">
        <f t="shared" si="34"/>
        <v/>
      </c>
      <c r="AJ237" t="str">
        <f t="shared" si="35"/>
        <v/>
      </c>
      <c r="AK237" t="str">
        <f t="shared" si="36"/>
        <v/>
      </c>
    </row>
    <row r="238" spans="1:37" ht="30" x14ac:dyDescent="0.4">
      <c r="A238" s="11"/>
      <c r="B238" s="12">
        <v>231</v>
      </c>
      <c r="C238" s="113" t="str">
        <f>IF('Soil Samples'!C236="","",'Soil Samples'!C236)</f>
        <v/>
      </c>
      <c r="D238" s="114" t="str">
        <f>IF('Soil Samples'!F236="","",'Soil Samples'!F236)</f>
        <v/>
      </c>
      <c r="E238" s="112"/>
      <c r="F238" s="112"/>
      <c r="G238" s="112"/>
      <c r="H238" s="112"/>
      <c r="I238" s="112"/>
      <c r="J238" s="112"/>
      <c r="K238" s="243" t="str">
        <f t="shared" si="30"/>
        <v>no sample</v>
      </c>
      <c r="L238" s="107"/>
      <c r="AF238" t="str">
        <f t="shared" si="31"/>
        <v/>
      </c>
      <c r="AG238" t="str">
        <f t="shared" si="32"/>
        <v/>
      </c>
      <c r="AH238" t="str">
        <f t="shared" si="33"/>
        <v/>
      </c>
      <c r="AI238" t="str">
        <f t="shared" si="34"/>
        <v/>
      </c>
      <c r="AJ238" t="str">
        <f t="shared" si="35"/>
        <v/>
      </c>
      <c r="AK238" t="str">
        <f t="shared" si="36"/>
        <v/>
      </c>
    </row>
    <row r="239" spans="1:37" ht="30" x14ac:dyDescent="0.4">
      <c r="A239" s="11"/>
      <c r="B239" s="12">
        <v>232</v>
      </c>
      <c r="C239" s="113" t="str">
        <f>IF('Soil Samples'!C237="","",'Soil Samples'!C237)</f>
        <v/>
      </c>
      <c r="D239" s="114" t="str">
        <f>IF('Soil Samples'!F237="","",'Soil Samples'!F237)</f>
        <v/>
      </c>
      <c r="E239" s="112"/>
      <c r="F239" s="112"/>
      <c r="G239" s="112"/>
      <c r="H239" s="112"/>
      <c r="I239" s="112"/>
      <c r="J239" s="112"/>
      <c r="K239" s="243" t="str">
        <f t="shared" si="30"/>
        <v>no sample</v>
      </c>
      <c r="L239" s="107"/>
      <c r="AF239" t="str">
        <f t="shared" si="31"/>
        <v/>
      </c>
      <c r="AG239" t="str">
        <f t="shared" si="32"/>
        <v/>
      </c>
      <c r="AH239" t="str">
        <f t="shared" si="33"/>
        <v/>
      </c>
      <c r="AI239" t="str">
        <f t="shared" si="34"/>
        <v/>
      </c>
      <c r="AJ239" t="str">
        <f t="shared" si="35"/>
        <v/>
      </c>
      <c r="AK239" t="str">
        <f t="shared" si="36"/>
        <v/>
      </c>
    </row>
    <row r="240" spans="1:37" ht="30" x14ac:dyDescent="0.4">
      <c r="A240" s="11"/>
      <c r="B240" s="12">
        <v>233</v>
      </c>
      <c r="C240" s="113" t="str">
        <f>IF('Soil Samples'!C238="","",'Soil Samples'!C238)</f>
        <v/>
      </c>
      <c r="D240" s="114" t="str">
        <f>IF('Soil Samples'!F238="","",'Soil Samples'!F238)</f>
        <v/>
      </c>
      <c r="E240" s="112"/>
      <c r="F240" s="112"/>
      <c r="G240" s="112"/>
      <c r="H240" s="112"/>
      <c r="I240" s="112"/>
      <c r="J240" s="112"/>
      <c r="K240" s="243" t="str">
        <f t="shared" si="30"/>
        <v>no sample</v>
      </c>
      <c r="L240" s="107"/>
      <c r="AF240" t="str">
        <f t="shared" si="31"/>
        <v/>
      </c>
      <c r="AG240" t="str">
        <f t="shared" si="32"/>
        <v/>
      </c>
      <c r="AH240" t="str">
        <f t="shared" si="33"/>
        <v/>
      </c>
      <c r="AI240" t="str">
        <f t="shared" si="34"/>
        <v/>
      </c>
      <c r="AJ240" t="str">
        <f t="shared" si="35"/>
        <v/>
      </c>
      <c r="AK240" t="str">
        <f t="shared" si="36"/>
        <v/>
      </c>
    </row>
    <row r="241" spans="1:37" ht="30" x14ac:dyDescent="0.4">
      <c r="A241" s="11"/>
      <c r="B241" s="12">
        <v>234</v>
      </c>
      <c r="C241" s="113" t="str">
        <f>IF('Soil Samples'!C239="","",'Soil Samples'!C239)</f>
        <v/>
      </c>
      <c r="D241" s="114" t="str">
        <f>IF('Soil Samples'!F239="","",'Soil Samples'!F239)</f>
        <v/>
      </c>
      <c r="E241" s="112"/>
      <c r="F241" s="112"/>
      <c r="G241" s="112"/>
      <c r="H241" s="112"/>
      <c r="I241" s="112"/>
      <c r="J241" s="112"/>
      <c r="K241" s="243" t="str">
        <f t="shared" si="30"/>
        <v>no sample</v>
      </c>
      <c r="L241" s="107"/>
      <c r="AF241" t="str">
        <f t="shared" si="31"/>
        <v/>
      </c>
      <c r="AG241" t="str">
        <f t="shared" si="32"/>
        <v/>
      </c>
      <c r="AH241" t="str">
        <f t="shared" si="33"/>
        <v/>
      </c>
      <c r="AI241" t="str">
        <f t="shared" si="34"/>
        <v/>
      </c>
      <c r="AJ241" t="str">
        <f t="shared" si="35"/>
        <v/>
      </c>
      <c r="AK241" t="str">
        <f t="shared" si="36"/>
        <v/>
      </c>
    </row>
    <row r="242" spans="1:37" ht="30" x14ac:dyDescent="0.4">
      <c r="A242" s="11"/>
      <c r="B242" s="12">
        <v>235</v>
      </c>
      <c r="C242" s="113" t="str">
        <f>IF('Soil Samples'!C240="","",'Soil Samples'!C240)</f>
        <v/>
      </c>
      <c r="D242" s="114" t="str">
        <f>IF('Soil Samples'!F240="","",'Soil Samples'!F240)</f>
        <v/>
      </c>
      <c r="E242" s="112"/>
      <c r="F242" s="112"/>
      <c r="G242" s="112"/>
      <c r="H242" s="112"/>
      <c r="I242" s="112"/>
      <c r="J242" s="112"/>
      <c r="K242" s="243" t="str">
        <f t="shared" si="30"/>
        <v>no sample</v>
      </c>
      <c r="L242" s="107"/>
      <c r="AF242" t="str">
        <f t="shared" si="31"/>
        <v/>
      </c>
      <c r="AG242" t="str">
        <f t="shared" si="32"/>
        <v/>
      </c>
      <c r="AH242" t="str">
        <f t="shared" si="33"/>
        <v/>
      </c>
      <c r="AI242" t="str">
        <f t="shared" si="34"/>
        <v/>
      </c>
      <c r="AJ242" t="str">
        <f t="shared" si="35"/>
        <v/>
      </c>
      <c r="AK242" t="str">
        <f t="shared" si="36"/>
        <v/>
      </c>
    </row>
    <row r="243" spans="1:37" ht="30" x14ac:dyDescent="0.4">
      <c r="A243" s="11"/>
      <c r="B243" s="12">
        <v>236</v>
      </c>
      <c r="C243" s="113" t="str">
        <f>IF('Soil Samples'!C241="","",'Soil Samples'!C241)</f>
        <v/>
      </c>
      <c r="D243" s="114" t="str">
        <f>IF('Soil Samples'!F241="","",'Soil Samples'!F241)</f>
        <v/>
      </c>
      <c r="E243" s="112"/>
      <c r="F243" s="112"/>
      <c r="G243" s="112"/>
      <c r="H243" s="112"/>
      <c r="I243" s="112"/>
      <c r="J243" s="112"/>
      <c r="K243" s="243" t="str">
        <f t="shared" si="30"/>
        <v>no sample</v>
      </c>
      <c r="L243" s="107"/>
      <c r="AF243" t="str">
        <f t="shared" si="31"/>
        <v/>
      </c>
      <c r="AG243" t="str">
        <f t="shared" si="32"/>
        <v/>
      </c>
      <c r="AH243" t="str">
        <f t="shared" si="33"/>
        <v/>
      </c>
      <c r="AI243" t="str">
        <f t="shared" si="34"/>
        <v/>
      </c>
      <c r="AJ243" t="str">
        <f t="shared" si="35"/>
        <v/>
      </c>
      <c r="AK243" t="str">
        <f t="shared" si="36"/>
        <v/>
      </c>
    </row>
    <row r="244" spans="1:37" ht="30" x14ac:dyDescent="0.4">
      <c r="A244" s="11"/>
      <c r="B244" s="12">
        <v>237</v>
      </c>
      <c r="C244" s="113" t="str">
        <f>IF('Soil Samples'!C242="","",'Soil Samples'!C242)</f>
        <v/>
      </c>
      <c r="D244" s="114" t="str">
        <f>IF('Soil Samples'!F242="","",'Soil Samples'!F242)</f>
        <v/>
      </c>
      <c r="E244" s="112"/>
      <c r="F244" s="112"/>
      <c r="G244" s="112"/>
      <c r="H244" s="112"/>
      <c r="I244" s="112"/>
      <c r="J244" s="112"/>
      <c r="K244" s="243" t="str">
        <f t="shared" si="30"/>
        <v>no sample</v>
      </c>
      <c r="L244" s="107"/>
      <c r="AF244" t="str">
        <f t="shared" si="31"/>
        <v/>
      </c>
      <c r="AG244" t="str">
        <f t="shared" si="32"/>
        <v/>
      </c>
      <c r="AH244" t="str">
        <f t="shared" si="33"/>
        <v/>
      </c>
      <c r="AI244" t="str">
        <f t="shared" si="34"/>
        <v/>
      </c>
      <c r="AJ244" t="str">
        <f t="shared" si="35"/>
        <v/>
      </c>
      <c r="AK244" t="str">
        <f t="shared" si="36"/>
        <v/>
      </c>
    </row>
    <row r="245" spans="1:37" ht="30" x14ac:dyDescent="0.4">
      <c r="A245" s="11"/>
      <c r="B245" s="12">
        <v>238</v>
      </c>
      <c r="C245" s="113" t="str">
        <f>IF('Soil Samples'!C243="","",'Soil Samples'!C243)</f>
        <v/>
      </c>
      <c r="D245" s="114" t="str">
        <f>IF('Soil Samples'!F243="","",'Soil Samples'!F243)</f>
        <v/>
      </c>
      <c r="E245" s="112"/>
      <c r="F245" s="112"/>
      <c r="G245" s="112"/>
      <c r="H245" s="112"/>
      <c r="I245" s="112"/>
      <c r="J245" s="112"/>
      <c r="K245" s="243" t="str">
        <f t="shared" si="30"/>
        <v>no sample</v>
      </c>
      <c r="L245" s="107"/>
      <c r="AF245" t="str">
        <f t="shared" si="31"/>
        <v/>
      </c>
      <c r="AG245" t="str">
        <f t="shared" si="32"/>
        <v/>
      </c>
      <c r="AH245" t="str">
        <f t="shared" si="33"/>
        <v/>
      </c>
      <c r="AI245" t="str">
        <f t="shared" si="34"/>
        <v/>
      </c>
      <c r="AJ245" t="str">
        <f t="shared" si="35"/>
        <v/>
      </c>
      <c r="AK245" t="str">
        <f t="shared" si="36"/>
        <v/>
      </c>
    </row>
    <row r="246" spans="1:37" ht="30" x14ac:dyDescent="0.4">
      <c r="A246" s="11"/>
      <c r="B246" s="12">
        <v>239</v>
      </c>
      <c r="C246" s="113" t="str">
        <f>IF('Soil Samples'!C244="","",'Soil Samples'!C244)</f>
        <v/>
      </c>
      <c r="D246" s="114" t="str">
        <f>IF('Soil Samples'!F244="","",'Soil Samples'!F244)</f>
        <v/>
      </c>
      <c r="E246" s="112"/>
      <c r="F246" s="112"/>
      <c r="G246" s="112"/>
      <c r="H246" s="112"/>
      <c r="I246" s="112"/>
      <c r="J246" s="112"/>
      <c r="K246" s="243" t="str">
        <f t="shared" si="30"/>
        <v>no sample</v>
      </c>
      <c r="L246" s="107"/>
      <c r="AF246" t="str">
        <f t="shared" si="31"/>
        <v/>
      </c>
      <c r="AG246" t="str">
        <f t="shared" si="32"/>
        <v/>
      </c>
      <c r="AH246" t="str">
        <f t="shared" si="33"/>
        <v/>
      </c>
      <c r="AI246" t="str">
        <f t="shared" si="34"/>
        <v/>
      </c>
      <c r="AJ246" t="str">
        <f t="shared" si="35"/>
        <v/>
      </c>
      <c r="AK246" t="str">
        <f t="shared" si="36"/>
        <v/>
      </c>
    </row>
    <row r="247" spans="1:37" ht="30" x14ac:dyDescent="0.4">
      <c r="A247" s="11"/>
      <c r="B247" s="12">
        <v>240</v>
      </c>
      <c r="C247" s="113" t="str">
        <f>IF('Soil Samples'!C245="","",'Soil Samples'!C245)</f>
        <v/>
      </c>
      <c r="D247" s="114" t="str">
        <f>IF('Soil Samples'!F245="","",'Soil Samples'!F245)</f>
        <v/>
      </c>
      <c r="E247" s="112"/>
      <c r="F247" s="112"/>
      <c r="G247" s="112"/>
      <c r="H247" s="112"/>
      <c r="I247" s="112"/>
      <c r="J247" s="112"/>
      <c r="K247" s="243" t="str">
        <f t="shared" si="30"/>
        <v>no sample</v>
      </c>
      <c r="L247" s="107"/>
      <c r="AF247" t="str">
        <f t="shared" si="31"/>
        <v/>
      </c>
      <c r="AG247" t="str">
        <f t="shared" si="32"/>
        <v/>
      </c>
      <c r="AH247" t="str">
        <f t="shared" si="33"/>
        <v/>
      </c>
      <c r="AI247" t="str">
        <f t="shared" si="34"/>
        <v/>
      </c>
      <c r="AJ247" t="str">
        <f t="shared" si="35"/>
        <v/>
      </c>
      <c r="AK247" t="str">
        <f t="shared" si="36"/>
        <v/>
      </c>
    </row>
    <row r="248" spans="1:37" ht="30" x14ac:dyDescent="0.4">
      <c r="A248" s="11"/>
      <c r="B248" s="12">
        <v>241</v>
      </c>
      <c r="C248" s="113" t="str">
        <f>IF('Soil Samples'!C246="","",'Soil Samples'!C246)</f>
        <v/>
      </c>
      <c r="D248" s="114" t="str">
        <f>IF('Soil Samples'!F246="","",'Soil Samples'!F246)</f>
        <v/>
      </c>
      <c r="E248" s="112"/>
      <c r="F248" s="112"/>
      <c r="G248" s="112"/>
      <c r="H248" s="112"/>
      <c r="I248" s="112"/>
      <c r="J248" s="112"/>
      <c r="K248" s="243" t="str">
        <f t="shared" si="30"/>
        <v>no sample</v>
      </c>
      <c r="L248" s="107"/>
      <c r="AF248" t="str">
        <f t="shared" si="31"/>
        <v/>
      </c>
      <c r="AG248" t="str">
        <f t="shared" si="32"/>
        <v/>
      </c>
      <c r="AH248" t="str">
        <f t="shared" si="33"/>
        <v/>
      </c>
      <c r="AI248" t="str">
        <f t="shared" si="34"/>
        <v/>
      </c>
      <c r="AJ248" t="str">
        <f t="shared" si="35"/>
        <v/>
      </c>
      <c r="AK248" t="str">
        <f t="shared" si="36"/>
        <v/>
      </c>
    </row>
    <row r="249" spans="1:37" ht="30" x14ac:dyDescent="0.4">
      <c r="A249" s="11"/>
      <c r="B249" s="12">
        <v>242</v>
      </c>
      <c r="C249" s="113" t="str">
        <f>IF('Soil Samples'!C247="","",'Soil Samples'!C247)</f>
        <v/>
      </c>
      <c r="D249" s="114" t="str">
        <f>IF('Soil Samples'!F247="","",'Soil Samples'!F247)</f>
        <v/>
      </c>
      <c r="E249" s="112"/>
      <c r="F249" s="112"/>
      <c r="G249" s="112"/>
      <c r="H249" s="112"/>
      <c r="I249" s="112"/>
      <c r="J249" s="112"/>
      <c r="K249" s="243" t="str">
        <f t="shared" si="30"/>
        <v>no sample</v>
      </c>
      <c r="L249" s="107"/>
      <c r="AF249" t="str">
        <f t="shared" si="31"/>
        <v/>
      </c>
      <c r="AG249" t="str">
        <f t="shared" si="32"/>
        <v/>
      </c>
      <c r="AH249" t="str">
        <f t="shared" si="33"/>
        <v/>
      </c>
      <c r="AI249" t="str">
        <f t="shared" si="34"/>
        <v/>
      </c>
      <c r="AJ249" t="str">
        <f t="shared" si="35"/>
        <v/>
      </c>
      <c r="AK249" t="str">
        <f t="shared" si="36"/>
        <v/>
      </c>
    </row>
    <row r="250" spans="1:37" ht="30" x14ac:dyDescent="0.4">
      <c r="A250" s="11"/>
      <c r="B250" s="12">
        <v>243</v>
      </c>
      <c r="C250" s="113" t="str">
        <f>IF('Soil Samples'!C248="","",'Soil Samples'!C248)</f>
        <v/>
      </c>
      <c r="D250" s="114" t="str">
        <f>IF('Soil Samples'!F248="","",'Soil Samples'!F248)</f>
        <v/>
      </c>
      <c r="E250" s="112"/>
      <c r="F250" s="112"/>
      <c r="G250" s="112"/>
      <c r="H250" s="112"/>
      <c r="I250" s="112"/>
      <c r="J250" s="112"/>
      <c r="K250" s="243" t="str">
        <f t="shared" si="30"/>
        <v>no sample</v>
      </c>
      <c r="L250" s="107"/>
      <c r="AF250" t="str">
        <f t="shared" si="31"/>
        <v/>
      </c>
      <c r="AG250" t="str">
        <f t="shared" si="32"/>
        <v/>
      </c>
      <c r="AH250" t="str">
        <f t="shared" si="33"/>
        <v/>
      </c>
      <c r="AI250" t="str">
        <f t="shared" si="34"/>
        <v/>
      </c>
      <c r="AJ250" t="str">
        <f t="shared" si="35"/>
        <v/>
      </c>
      <c r="AK250" t="str">
        <f t="shared" si="36"/>
        <v/>
      </c>
    </row>
    <row r="251" spans="1:37" ht="30" x14ac:dyDescent="0.4">
      <c r="A251" s="11"/>
      <c r="B251" s="12">
        <v>244</v>
      </c>
      <c r="C251" s="113" t="str">
        <f>IF('Soil Samples'!C249="","",'Soil Samples'!C249)</f>
        <v/>
      </c>
      <c r="D251" s="114" t="str">
        <f>IF('Soil Samples'!F249="","",'Soil Samples'!F249)</f>
        <v/>
      </c>
      <c r="E251" s="112"/>
      <c r="F251" s="112"/>
      <c r="G251" s="112"/>
      <c r="H251" s="112"/>
      <c r="I251" s="112"/>
      <c r="J251" s="112"/>
      <c r="K251" s="243" t="str">
        <f t="shared" si="30"/>
        <v>no sample</v>
      </c>
      <c r="L251" s="107"/>
      <c r="AF251" t="str">
        <f t="shared" si="31"/>
        <v/>
      </c>
      <c r="AG251" t="str">
        <f t="shared" si="32"/>
        <v/>
      </c>
      <c r="AH251" t="str">
        <f t="shared" si="33"/>
        <v/>
      </c>
      <c r="AI251" t="str">
        <f t="shared" si="34"/>
        <v/>
      </c>
      <c r="AJ251" t="str">
        <f t="shared" si="35"/>
        <v/>
      </c>
      <c r="AK251" t="str">
        <f t="shared" si="36"/>
        <v/>
      </c>
    </row>
    <row r="252" spans="1:37" ht="30" x14ac:dyDescent="0.4">
      <c r="A252" s="11"/>
      <c r="B252" s="12">
        <v>245</v>
      </c>
      <c r="C252" s="113" t="str">
        <f>IF('Soil Samples'!C250="","",'Soil Samples'!C250)</f>
        <v/>
      </c>
      <c r="D252" s="114" t="str">
        <f>IF('Soil Samples'!F250="","",'Soil Samples'!F250)</f>
        <v/>
      </c>
      <c r="E252" s="112"/>
      <c r="F252" s="112"/>
      <c r="G252" s="112"/>
      <c r="H252" s="112"/>
      <c r="I252" s="112"/>
      <c r="J252" s="112"/>
      <c r="K252" s="243" t="str">
        <f t="shared" si="30"/>
        <v>no sample</v>
      </c>
      <c r="L252" s="107"/>
      <c r="AF252" t="str">
        <f t="shared" si="31"/>
        <v/>
      </c>
      <c r="AG252" t="str">
        <f t="shared" si="32"/>
        <v/>
      </c>
      <c r="AH252" t="str">
        <f t="shared" si="33"/>
        <v/>
      </c>
      <c r="AI252" t="str">
        <f t="shared" si="34"/>
        <v/>
      </c>
      <c r="AJ252" t="str">
        <f t="shared" si="35"/>
        <v/>
      </c>
      <c r="AK252" t="str">
        <f t="shared" si="36"/>
        <v/>
      </c>
    </row>
    <row r="253" spans="1:37" ht="30" x14ac:dyDescent="0.4">
      <c r="A253" s="11"/>
      <c r="B253" s="12">
        <v>246</v>
      </c>
      <c r="C253" s="113" t="str">
        <f>IF('Soil Samples'!C251="","",'Soil Samples'!C251)</f>
        <v/>
      </c>
      <c r="D253" s="114" t="str">
        <f>IF('Soil Samples'!F251="","",'Soil Samples'!F251)</f>
        <v/>
      </c>
      <c r="E253" s="112"/>
      <c r="F253" s="112"/>
      <c r="G253" s="112"/>
      <c r="H253" s="112"/>
      <c r="I253" s="112"/>
      <c r="J253" s="112"/>
      <c r="K253" s="243" t="str">
        <f t="shared" si="30"/>
        <v>no sample</v>
      </c>
      <c r="L253" s="107"/>
      <c r="AF253" t="str">
        <f t="shared" si="31"/>
        <v/>
      </c>
      <c r="AG253" t="str">
        <f t="shared" si="32"/>
        <v/>
      </c>
      <c r="AH253" t="str">
        <f t="shared" si="33"/>
        <v/>
      </c>
      <c r="AI253" t="str">
        <f t="shared" si="34"/>
        <v/>
      </c>
      <c r="AJ253" t="str">
        <f t="shared" si="35"/>
        <v/>
      </c>
      <c r="AK253" t="str">
        <f t="shared" si="36"/>
        <v/>
      </c>
    </row>
    <row r="254" spans="1:37" ht="30" x14ac:dyDescent="0.4">
      <c r="A254" s="11"/>
      <c r="B254" s="12">
        <v>247</v>
      </c>
      <c r="C254" s="113" t="str">
        <f>IF('Soil Samples'!C252="","",'Soil Samples'!C252)</f>
        <v/>
      </c>
      <c r="D254" s="114" t="str">
        <f>IF('Soil Samples'!F252="","",'Soil Samples'!F252)</f>
        <v/>
      </c>
      <c r="E254" s="112"/>
      <c r="F254" s="112"/>
      <c r="G254" s="112"/>
      <c r="H254" s="112"/>
      <c r="I254" s="112"/>
      <c r="J254" s="112"/>
      <c r="K254" s="243" t="str">
        <f t="shared" si="30"/>
        <v>no sample</v>
      </c>
      <c r="L254" s="107"/>
      <c r="AF254" t="str">
        <f t="shared" si="31"/>
        <v/>
      </c>
      <c r="AG254" t="str">
        <f t="shared" si="32"/>
        <v/>
      </c>
      <c r="AH254" t="str">
        <f t="shared" si="33"/>
        <v/>
      </c>
      <c r="AI254" t="str">
        <f t="shared" si="34"/>
        <v/>
      </c>
      <c r="AJ254" t="str">
        <f t="shared" si="35"/>
        <v/>
      </c>
      <c r="AK254" t="str">
        <f t="shared" si="36"/>
        <v/>
      </c>
    </row>
    <row r="255" spans="1:37" ht="30" x14ac:dyDescent="0.4">
      <c r="A255" s="11"/>
      <c r="B255" s="12">
        <v>248</v>
      </c>
      <c r="C255" s="113" t="str">
        <f>IF('Soil Samples'!C253="","",'Soil Samples'!C253)</f>
        <v/>
      </c>
      <c r="D255" s="114" t="str">
        <f>IF('Soil Samples'!F253="","",'Soil Samples'!F253)</f>
        <v/>
      </c>
      <c r="E255" s="112"/>
      <c r="F255" s="112"/>
      <c r="G255" s="112"/>
      <c r="H255" s="112"/>
      <c r="I255" s="112"/>
      <c r="J255" s="112"/>
      <c r="K255" s="243" t="str">
        <f t="shared" si="30"/>
        <v>no sample</v>
      </c>
      <c r="L255" s="107"/>
      <c r="AF255" t="str">
        <f t="shared" si="31"/>
        <v/>
      </c>
      <c r="AG255" t="str">
        <f t="shared" si="32"/>
        <v/>
      </c>
      <c r="AH255" t="str">
        <f t="shared" si="33"/>
        <v/>
      </c>
      <c r="AI255" t="str">
        <f t="shared" si="34"/>
        <v/>
      </c>
      <c r="AJ255" t="str">
        <f t="shared" si="35"/>
        <v/>
      </c>
      <c r="AK255" t="str">
        <f t="shared" si="36"/>
        <v/>
      </c>
    </row>
    <row r="256" spans="1:37" ht="30" x14ac:dyDescent="0.4">
      <c r="A256" s="11"/>
      <c r="B256" s="12">
        <v>249</v>
      </c>
      <c r="C256" s="113" t="str">
        <f>IF('Soil Samples'!C254="","",'Soil Samples'!C254)</f>
        <v/>
      </c>
      <c r="D256" s="114" t="str">
        <f>IF('Soil Samples'!F254="","",'Soil Samples'!F254)</f>
        <v/>
      </c>
      <c r="E256" s="112"/>
      <c r="F256" s="112"/>
      <c r="G256" s="112"/>
      <c r="H256" s="112"/>
      <c r="I256" s="112"/>
      <c r="J256" s="112"/>
      <c r="K256" s="243" t="str">
        <f t="shared" si="30"/>
        <v>no sample</v>
      </c>
      <c r="L256" s="107"/>
      <c r="AF256" t="str">
        <f t="shared" si="31"/>
        <v/>
      </c>
      <c r="AG256" t="str">
        <f t="shared" si="32"/>
        <v/>
      </c>
      <c r="AH256" t="str">
        <f t="shared" si="33"/>
        <v/>
      </c>
      <c r="AI256" t="str">
        <f t="shared" si="34"/>
        <v/>
      </c>
      <c r="AJ256" t="str">
        <f t="shared" si="35"/>
        <v/>
      </c>
      <c r="AK256" t="str">
        <f t="shared" si="36"/>
        <v/>
      </c>
    </row>
    <row r="257" spans="1:37" ht="30" x14ac:dyDescent="0.4">
      <c r="A257" s="11"/>
      <c r="B257" s="12">
        <v>250</v>
      </c>
      <c r="C257" s="113" t="str">
        <f>IF('Soil Samples'!C255="","",'Soil Samples'!C255)</f>
        <v/>
      </c>
      <c r="D257" s="114" t="str">
        <f>IF('Soil Samples'!F255="","",'Soil Samples'!F255)</f>
        <v/>
      </c>
      <c r="E257" s="112"/>
      <c r="F257" s="112"/>
      <c r="G257" s="112"/>
      <c r="H257" s="112"/>
      <c r="I257" s="112"/>
      <c r="J257" s="112"/>
      <c r="K257" s="243" t="str">
        <f t="shared" si="30"/>
        <v>no sample</v>
      </c>
      <c r="L257" s="107"/>
      <c r="AF257" t="str">
        <f t="shared" si="31"/>
        <v/>
      </c>
      <c r="AG257" t="str">
        <f t="shared" si="32"/>
        <v/>
      </c>
      <c r="AH257" t="str">
        <f t="shared" si="33"/>
        <v/>
      </c>
      <c r="AI257" t="str">
        <f t="shared" si="34"/>
        <v/>
      </c>
      <c r="AJ257" t="str">
        <f t="shared" si="35"/>
        <v/>
      </c>
      <c r="AK257" t="str">
        <f t="shared" si="36"/>
        <v/>
      </c>
    </row>
    <row r="258" spans="1:37" ht="30" x14ac:dyDescent="0.4">
      <c r="A258" s="11"/>
      <c r="B258" s="12">
        <v>251</v>
      </c>
      <c r="C258" s="113" t="str">
        <f>IF('Soil Samples'!C256="","",'Soil Samples'!C256)</f>
        <v/>
      </c>
      <c r="D258" s="114" t="str">
        <f>IF('Soil Samples'!F256="","",'Soil Samples'!F256)</f>
        <v/>
      </c>
      <c r="E258" s="112"/>
      <c r="F258" s="112"/>
      <c r="G258" s="112"/>
      <c r="H258" s="112"/>
      <c r="I258" s="112"/>
      <c r="J258" s="112"/>
      <c r="K258" s="243" t="str">
        <f t="shared" si="30"/>
        <v>no sample</v>
      </c>
      <c r="L258" s="107"/>
      <c r="AF258" t="str">
        <f t="shared" si="31"/>
        <v/>
      </c>
      <c r="AG258" t="str">
        <f t="shared" si="32"/>
        <v/>
      </c>
      <c r="AH258" t="str">
        <f t="shared" si="33"/>
        <v/>
      </c>
      <c r="AI258" t="str">
        <f t="shared" si="34"/>
        <v/>
      </c>
      <c r="AJ258" t="str">
        <f t="shared" si="35"/>
        <v/>
      </c>
      <c r="AK258" t="str">
        <f t="shared" si="36"/>
        <v/>
      </c>
    </row>
    <row r="259" spans="1:37" ht="30" x14ac:dyDescent="0.4">
      <c r="A259" s="11"/>
      <c r="B259" s="12">
        <v>252</v>
      </c>
      <c r="C259" s="113" t="str">
        <f>IF('Soil Samples'!C257="","",'Soil Samples'!C257)</f>
        <v/>
      </c>
      <c r="D259" s="114" t="str">
        <f>IF('Soil Samples'!F257="","",'Soil Samples'!F257)</f>
        <v/>
      </c>
      <c r="E259" s="112"/>
      <c r="F259" s="112"/>
      <c r="G259" s="112"/>
      <c r="H259" s="112"/>
      <c r="I259" s="112"/>
      <c r="J259" s="112"/>
      <c r="K259" s="243" t="str">
        <f t="shared" si="30"/>
        <v>no sample</v>
      </c>
      <c r="L259" s="107"/>
      <c r="AF259" t="str">
        <f t="shared" si="31"/>
        <v/>
      </c>
      <c r="AG259" t="str">
        <f t="shared" si="32"/>
        <v/>
      </c>
      <c r="AH259" t="str">
        <f t="shared" si="33"/>
        <v/>
      </c>
      <c r="AI259" t="str">
        <f t="shared" si="34"/>
        <v/>
      </c>
      <c r="AJ259" t="str">
        <f t="shared" si="35"/>
        <v/>
      </c>
      <c r="AK259" t="str">
        <f t="shared" si="36"/>
        <v/>
      </c>
    </row>
    <row r="260" spans="1:37" ht="30" x14ac:dyDescent="0.4">
      <c r="A260" s="11"/>
      <c r="B260" s="12">
        <v>253</v>
      </c>
      <c r="C260" s="113" t="str">
        <f>IF('Soil Samples'!C258="","",'Soil Samples'!C258)</f>
        <v/>
      </c>
      <c r="D260" s="114" t="str">
        <f>IF('Soil Samples'!F258="","",'Soil Samples'!F258)</f>
        <v/>
      </c>
      <c r="E260" s="112"/>
      <c r="F260" s="112"/>
      <c r="G260" s="112"/>
      <c r="H260" s="112"/>
      <c r="I260" s="112"/>
      <c r="J260" s="112"/>
      <c r="K260" s="243" t="str">
        <f t="shared" si="30"/>
        <v>no sample</v>
      </c>
      <c r="L260" s="107"/>
      <c r="AF260" t="str">
        <f t="shared" si="31"/>
        <v/>
      </c>
      <c r="AG260" t="str">
        <f t="shared" si="32"/>
        <v/>
      </c>
      <c r="AH260" t="str">
        <f t="shared" si="33"/>
        <v/>
      </c>
      <c r="AI260" t="str">
        <f t="shared" si="34"/>
        <v/>
      </c>
      <c r="AJ260" t="str">
        <f t="shared" si="35"/>
        <v/>
      </c>
      <c r="AK260" t="str">
        <f t="shared" si="36"/>
        <v/>
      </c>
    </row>
    <row r="261" spans="1:37" ht="30" x14ac:dyDescent="0.4">
      <c r="A261" s="11"/>
      <c r="B261" s="12">
        <v>254</v>
      </c>
      <c r="C261" s="113" t="str">
        <f>IF('Soil Samples'!C259="","",'Soil Samples'!C259)</f>
        <v/>
      </c>
      <c r="D261" s="114" t="str">
        <f>IF('Soil Samples'!F259="","",'Soil Samples'!F259)</f>
        <v/>
      </c>
      <c r="E261" s="112"/>
      <c r="F261" s="112"/>
      <c r="G261" s="112"/>
      <c r="H261" s="112"/>
      <c r="I261" s="112"/>
      <c r="J261" s="112"/>
      <c r="K261" s="243" t="str">
        <f t="shared" si="30"/>
        <v>no sample</v>
      </c>
      <c r="L261" s="107"/>
      <c r="AF261" t="str">
        <f t="shared" si="31"/>
        <v/>
      </c>
      <c r="AG261" t="str">
        <f t="shared" si="32"/>
        <v/>
      </c>
      <c r="AH261" t="str">
        <f t="shared" si="33"/>
        <v/>
      </c>
      <c r="AI261" t="str">
        <f t="shared" si="34"/>
        <v/>
      </c>
      <c r="AJ261" t="str">
        <f t="shared" si="35"/>
        <v/>
      </c>
      <c r="AK261" t="str">
        <f t="shared" si="36"/>
        <v/>
      </c>
    </row>
    <row r="262" spans="1:37" ht="30" x14ac:dyDescent="0.4">
      <c r="A262" s="11"/>
      <c r="B262" s="12">
        <v>255</v>
      </c>
      <c r="C262" s="113" t="str">
        <f>IF('Soil Samples'!C260="","",'Soil Samples'!C260)</f>
        <v/>
      </c>
      <c r="D262" s="114" t="str">
        <f>IF('Soil Samples'!F260="","",'Soil Samples'!F260)</f>
        <v/>
      </c>
      <c r="E262" s="112"/>
      <c r="F262" s="112"/>
      <c r="G262" s="112"/>
      <c r="H262" s="112"/>
      <c r="I262" s="112"/>
      <c r="J262" s="112"/>
      <c r="K262" s="243" t="str">
        <f t="shared" si="30"/>
        <v>no sample</v>
      </c>
      <c r="L262" s="107"/>
      <c r="AF262" t="str">
        <f t="shared" si="31"/>
        <v/>
      </c>
      <c r="AG262" t="str">
        <f t="shared" si="32"/>
        <v/>
      </c>
      <c r="AH262" t="str">
        <f t="shared" si="33"/>
        <v/>
      </c>
      <c r="AI262" t="str">
        <f t="shared" si="34"/>
        <v/>
      </c>
      <c r="AJ262" t="str">
        <f t="shared" si="35"/>
        <v/>
      </c>
      <c r="AK262" t="str">
        <f t="shared" si="36"/>
        <v/>
      </c>
    </row>
    <row r="263" spans="1:37" ht="30" x14ac:dyDescent="0.4">
      <c r="A263" s="11"/>
      <c r="B263" s="12">
        <v>256</v>
      </c>
      <c r="C263" s="113" t="str">
        <f>IF('Soil Samples'!C261="","",'Soil Samples'!C261)</f>
        <v/>
      </c>
      <c r="D263" s="114" t="str">
        <f>IF('Soil Samples'!F261="","",'Soil Samples'!F261)</f>
        <v/>
      </c>
      <c r="E263" s="112"/>
      <c r="F263" s="112"/>
      <c r="G263" s="112"/>
      <c r="H263" s="112"/>
      <c r="I263" s="112"/>
      <c r="J263" s="112"/>
      <c r="K263" s="243" t="str">
        <f t="shared" si="30"/>
        <v>no sample</v>
      </c>
      <c r="L263" s="107"/>
      <c r="AF263" t="str">
        <f t="shared" si="31"/>
        <v/>
      </c>
      <c r="AG263" t="str">
        <f t="shared" si="32"/>
        <v/>
      </c>
      <c r="AH263" t="str">
        <f t="shared" si="33"/>
        <v/>
      </c>
      <c r="AI263" t="str">
        <f t="shared" si="34"/>
        <v/>
      </c>
      <c r="AJ263" t="str">
        <f t="shared" si="35"/>
        <v/>
      </c>
      <c r="AK263" t="str">
        <f t="shared" si="36"/>
        <v/>
      </c>
    </row>
    <row r="264" spans="1:37" ht="30" x14ac:dyDescent="0.4">
      <c r="A264" s="11"/>
      <c r="B264" s="12">
        <v>257</v>
      </c>
      <c r="C264" s="113" t="str">
        <f>IF('Soil Samples'!C262="","",'Soil Samples'!C262)</f>
        <v/>
      </c>
      <c r="D264" s="114" t="str">
        <f>IF('Soil Samples'!F262="","",'Soil Samples'!F262)</f>
        <v/>
      </c>
      <c r="E264" s="112"/>
      <c r="F264" s="112"/>
      <c r="G264" s="112"/>
      <c r="H264" s="112"/>
      <c r="I264" s="112"/>
      <c r="J264" s="112"/>
      <c r="K264" s="243" t="str">
        <f t="shared" si="30"/>
        <v>no sample</v>
      </c>
      <c r="L264" s="107"/>
      <c r="AF264" t="str">
        <f t="shared" si="31"/>
        <v/>
      </c>
      <c r="AG264" t="str">
        <f t="shared" si="32"/>
        <v/>
      </c>
      <c r="AH264" t="str">
        <f t="shared" si="33"/>
        <v/>
      </c>
      <c r="AI264" t="str">
        <f t="shared" si="34"/>
        <v/>
      </c>
      <c r="AJ264" t="str">
        <f t="shared" si="35"/>
        <v/>
      </c>
      <c r="AK264" t="str">
        <f t="shared" si="36"/>
        <v/>
      </c>
    </row>
    <row r="265" spans="1:37" ht="30" x14ac:dyDescent="0.4">
      <c r="A265" s="11"/>
      <c r="B265" s="12">
        <v>258</v>
      </c>
      <c r="C265" s="113" t="str">
        <f>IF('Soil Samples'!C263="","",'Soil Samples'!C263)</f>
        <v/>
      </c>
      <c r="D265" s="114" t="str">
        <f>IF('Soil Samples'!F263="","",'Soil Samples'!F263)</f>
        <v/>
      </c>
      <c r="E265" s="112"/>
      <c r="F265" s="112"/>
      <c r="G265" s="112"/>
      <c r="H265" s="112"/>
      <c r="I265" s="112"/>
      <c r="J265" s="112"/>
      <c r="K265" s="243" t="str">
        <f t="shared" ref="K265:K328" si="37">IF(D265="","no sample",IF(D265="","Not Valid",SUM(AF265:AK265)))</f>
        <v>no sample</v>
      </c>
      <c r="L265" s="107"/>
      <c r="AF265" t="str">
        <f t="shared" ref="AF265:AF328" si="38">IF(E265="","",VLOOKUP(E265,$M$8:$Q$19,5))</f>
        <v/>
      </c>
      <c r="AG265" t="str">
        <f t="shared" ref="AG265:AG328" si="39">IF(F265="","",VLOOKUP(F265,$M$8:$Q$19,5))</f>
        <v/>
      </c>
      <c r="AH265" t="str">
        <f t="shared" ref="AH265:AH328" si="40">IF(G265="","",VLOOKUP(G265,$M$8:$Q$19,5))</f>
        <v/>
      </c>
      <c r="AI265" t="str">
        <f t="shared" ref="AI265:AI328" si="41">IF(H265="","",VLOOKUP(H265,$M$8:$Q$19,5))</f>
        <v/>
      </c>
      <c r="AJ265" t="str">
        <f t="shared" ref="AJ265:AJ328" si="42">IF(I265="","",VLOOKUP(I265,$M$8:$Q$19,5))</f>
        <v/>
      </c>
      <c r="AK265" t="str">
        <f t="shared" ref="AK265:AK328" si="43">IF(J265="","",VLOOKUP(J265,$M$8:$Q$19,5))</f>
        <v/>
      </c>
    </row>
    <row r="266" spans="1:37" ht="30" x14ac:dyDescent="0.4">
      <c r="A266" s="11"/>
      <c r="B266" s="12">
        <v>259</v>
      </c>
      <c r="C266" s="113" t="str">
        <f>IF('Soil Samples'!C264="","",'Soil Samples'!C264)</f>
        <v/>
      </c>
      <c r="D266" s="114" t="str">
        <f>IF('Soil Samples'!F264="","",'Soil Samples'!F264)</f>
        <v/>
      </c>
      <c r="E266" s="112"/>
      <c r="F266" s="112"/>
      <c r="G266" s="112"/>
      <c r="H266" s="112"/>
      <c r="I266" s="112"/>
      <c r="J266" s="112"/>
      <c r="K266" s="243" t="str">
        <f t="shared" si="37"/>
        <v>no sample</v>
      </c>
      <c r="L266" s="107"/>
      <c r="AF266" t="str">
        <f t="shared" si="38"/>
        <v/>
      </c>
      <c r="AG266" t="str">
        <f t="shared" si="39"/>
        <v/>
      </c>
      <c r="AH266" t="str">
        <f t="shared" si="40"/>
        <v/>
      </c>
      <c r="AI266" t="str">
        <f t="shared" si="41"/>
        <v/>
      </c>
      <c r="AJ266" t="str">
        <f t="shared" si="42"/>
        <v/>
      </c>
      <c r="AK266" t="str">
        <f t="shared" si="43"/>
        <v/>
      </c>
    </row>
    <row r="267" spans="1:37" ht="30" x14ac:dyDescent="0.4">
      <c r="A267" s="11"/>
      <c r="B267" s="12">
        <v>260</v>
      </c>
      <c r="C267" s="113" t="str">
        <f>IF('Soil Samples'!C265="","",'Soil Samples'!C265)</f>
        <v/>
      </c>
      <c r="D267" s="114" t="str">
        <f>IF('Soil Samples'!F265="","",'Soil Samples'!F265)</f>
        <v/>
      </c>
      <c r="E267" s="112"/>
      <c r="F267" s="112"/>
      <c r="G267" s="112"/>
      <c r="H267" s="112"/>
      <c r="I267" s="112"/>
      <c r="J267" s="112"/>
      <c r="K267" s="243" t="str">
        <f t="shared" si="37"/>
        <v>no sample</v>
      </c>
      <c r="L267" s="107"/>
      <c r="AF267" t="str">
        <f t="shared" si="38"/>
        <v/>
      </c>
      <c r="AG267" t="str">
        <f t="shared" si="39"/>
        <v/>
      </c>
      <c r="AH267" t="str">
        <f t="shared" si="40"/>
        <v/>
      </c>
      <c r="AI267" t="str">
        <f t="shared" si="41"/>
        <v/>
      </c>
      <c r="AJ267" t="str">
        <f t="shared" si="42"/>
        <v/>
      </c>
      <c r="AK267" t="str">
        <f t="shared" si="43"/>
        <v/>
      </c>
    </row>
    <row r="268" spans="1:37" ht="30" x14ac:dyDescent="0.4">
      <c r="A268" s="11"/>
      <c r="B268" s="12">
        <v>261</v>
      </c>
      <c r="C268" s="113" t="str">
        <f>IF('Soil Samples'!C266="","",'Soil Samples'!C266)</f>
        <v/>
      </c>
      <c r="D268" s="114" t="str">
        <f>IF('Soil Samples'!F266="","",'Soil Samples'!F266)</f>
        <v/>
      </c>
      <c r="E268" s="112"/>
      <c r="F268" s="112"/>
      <c r="G268" s="112"/>
      <c r="H268" s="112"/>
      <c r="I268" s="112"/>
      <c r="J268" s="112"/>
      <c r="K268" s="243" t="str">
        <f t="shared" si="37"/>
        <v>no sample</v>
      </c>
      <c r="L268" s="107"/>
      <c r="AF268" t="str">
        <f t="shared" si="38"/>
        <v/>
      </c>
      <c r="AG268" t="str">
        <f t="shared" si="39"/>
        <v/>
      </c>
      <c r="AH268" t="str">
        <f t="shared" si="40"/>
        <v/>
      </c>
      <c r="AI268" t="str">
        <f t="shared" si="41"/>
        <v/>
      </c>
      <c r="AJ268" t="str">
        <f t="shared" si="42"/>
        <v/>
      </c>
      <c r="AK268" t="str">
        <f t="shared" si="43"/>
        <v/>
      </c>
    </row>
    <row r="269" spans="1:37" ht="30" x14ac:dyDescent="0.4">
      <c r="A269" s="11"/>
      <c r="B269" s="12">
        <v>262</v>
      </c>
      <c r="C269" s="113" t="str">
        <f>IF('Soil Samples'!C267="","",'Soil Samples'!C267)</f>
        <v/>
      </c>
      <c r="D269" s="114" t="str">
        <f>IF('Soil Samples'!F267="","",'Soil Samples'!F267)</f>
        <v/>
      </c>
      <c r="E269" s="112"/>
      <c r="F269" s="112"/>
      <c r="G269" s="112"/>
      <c r="H269" s="112"/>
      <c r="I269" s="112"/>
      <c r="J269" s="112"/>
      <c r="K269" s="243" t="str">
        <f t="shared" si="37"/>
        <v>no sample</v>
      </c>
      <c r="L269" s="107"/>
      <c r="AF269" t="str">
        <f t="shared" si="38"/>
        <v/>
      </c>
      <c r="AG269" t="str">
        <f t="shared" si="39"/>
        <v/>
      </c>
      <c r="AH269" t="str">
        <f t="shared" si="40"/>
        <v/>
      </c>
      <c r="AI269" t="str">
        <f t="shared" si="41"/>
        <v/>
      </c>
      <c r="AJ269" t="str">
        <f t="shared" si="42"/>
        <v/>
      </c>
      <c r="AK269" t="str">
        <f t="shared" si="43"/>
        <v/>
      </c>
    </row>
    <row r="270" spans="1:37" ht="30" x14ac:dyDescent="0.4">
      <c r="A270" s="11"/>
      <c r="B270" s="12">
        <v>263</v>
      </c>
      <c r="C270" s="113" t="str">
        <f>IF('Soil Samples'!C268="","",'Soil Samples'!C268)</f>
        <v/>
      </c>
      <c r="D270" s="114" t="str">
        <f>IF('Soil Samples'!F268="","",'Soil Samples'!F268)</f>
        <v/>
      </c>
      <c r="E270" s="112"/>
      <c r="F270" s="112"/>
      <c r="G270" s="112"/>
      <c r="H270" s="112"/>
      <c r="I270" s="112"/>
      <c r="J270" s="112"/>
      <c r="K270" s="243" t="str">
        <f t="shared" si="37"/>
        <v>no sample</v>
      </c>
      <c r="L270" s="107"/>
      <c r="AF270" t="str">
        <f t="shared" si="38"/>
        <v/>
      </c>
      <c r="AG270" t="str">
        <f t="shared" si="39"/>
        <v/>
      </c>
      <c r="AH270" t="str">
        <f t="shared" si="40"/>
        <v/>
      </c>
      <c r="AI270" t="str">
        <f t="shared" si="41"/>
        <v/>
      </c>
      <c r="AJ270" t="str">
        <f t="shared" si="42"/>
        <v/>
      </c>
      <c r="AK270" t="str">
        <f t="shared" si="43"/>
        <v/>
      </c>
    </row>
    <row r="271" spans="1:37" ht="30" x14ac:dyDescent="0.4">
      <c r="A271" s="11"/>
      <c r="B271" s="12">
        <v>264</v>
      </c>
      <c r="C271" s="113" t="str">
        <f>IF('Soil Samples'!C269="","",'Soil Samples'!C269)</f>
        <v/>
      </c>
      <c r="D271" s="114" t="str">
        <f>IF('Soil Samples'!F269="","",'Soil Samples'!F269)</f>
        <v/>
      </c>
      <c r="E271" s="112"/>
      <c r="F271" s="112"/>
      <c r="G271" s="112"/>
      <c r="H271" s="112"/>
      <c r="I271" s="112"/>
      <c r="J271" s="112"/>
      <c r="K271" s="243" t="str">
        <f t="shared" si="37"/>
        <v>no sample</v>
      </c>
      <c r="L271" s="107"/>
      <c r="AF271" t="str">
        <f t="shared" si="38"/>
        <v/>
      </c>
      <c r="AG271" t="str">
        <f t="shared" si="39"/>
        <v/>
      </c>
      <c r="AH271" t="str">
        <f t="shared" si="40"/>
        <v/>
      </c>
      <c r="AI271" t="str">
        <f t="shared" si="41"/>
        <v/>
      </c>
      <c r="AJ271" t="str">
        <f t="shared" si="42"/>
        <v/>
      </c>
      <c r="AK271" t="str">
        <f t="shared" si="43"/>
        <v/>
      </c>
    </row>
    <row r="272" spans="1:37" ht="30" x14ac:dyDescent="0.4">
      <c r="A272" s="11"/>
      <c r="B272" s="12">
        <v>265</v>
      </c>
      <c r="C272" s="113" t="str">
        <f>IF('Soil Samples'!C270="","",'Soil Samples'!C270)</f>
        <v/>
      </c>
      <c r="D272" s="114" t="str">
        <f>IF('Soil Samples'!F270="","",'Soil Samples'!F270)</f>
        <v/>
      </c>
      <c r="E272" s="112"/>
      <c r="F272" s="112"/>
      <c r="G272" s="112"/>
      <c r="H272" s="112"/>
      <c r="I272" s="112"/>
      <c r="J272" s="112"/>
      <c r="K272" s="243" t="str">
        <f t="shared" si="37"/>
        <v>no sample</v>
      </c>
      <c r="L272" s="107"/>
      <c r="AF272" t="str">
        <f t="shared" si="38"/>
        <v/>
      </c>
      <c r="AG272" t="str">
        <f t="shared" si="39"/>
        <v/>
      </c>
      <c r="AH272" t="str">
        <f t="shared" si="40"/>
        <v/>
      </c>
      <c r="AI272" t="str">
        <f t="shared" si="41"/>
        <v/>
      </c>
      <c r="AJ272" t="str">
        <f t="shared" si="42"/>
        <v/>
      </c>
      <c r="AK272" t="str">
        <f t="shared" si="43"/>
        <v/>
      </c>
    </row>
    <row r="273" spans="1:37" ht="30" x14ac:dyDescent="0.4">
      <c r="A273" s="11"/>
      <c r="B273" s="12">
        <v>266</v>
      </c>
      <c r="C273" s="113" t="str">
        <f>IF('Soil Samples'!C271="","",'Soil Samples'!C271)</f>
        <v/>
      </c>
      <c r="D273" s="114" t="str">
        <f>IF('Soil Samples'!F271="","",'Soil Samples'!F271)</f>
        <v/>
      </c>
      <c r="E273" s="112"/>
      <c r="F273" s="112"/>
      <c r="G273" s="112"/>
      <c r="H273" s="112"/>
      <c r="I273" s="112"/>
      <c r="J273" s="112"/>
      <c r="K273" s="243" t="str">
        <f t="shared" si="37"/>
        <v>no sample</v>
      </c>
      <c r="L273" s="107"/>
      <c r="AF273" t="str">
        <f t="shared" si="38"/>
        <v/>
      </c>
      <c r="AG273" t="str">
        <f t="shared" si="39"/>
        <v/>
      </c>
      <c r="AH273" t="str">
        <f t="shared" si="40"/>
        <v/>
      </c>
      <c r="AI273" t="str">
        <f t="shared" si="41"/>
        <v/>
      </c>
      <c r="AJ273" t="str">
        <f t="shared" si="42"/>
        <v/>
      </c>
      <c r="AK273" t="str">
        <f t="shared" si="43"/>
        <v/>
      </c>
    </row>
    <row r="274" spans="1:37" ht="30" x14ac:dyDescent="0.4">
      <c r="A274" s="11"/>
      <c r="B274" s="12">
        <v>267</v>
      </c>
      <c r="C274" s="113" t="str">
        <f>IF('Soil Samples'!C272="","",'Soil Samples'!C272)</f>
        <v/>
      </c>
      <c r="D274" s="114" t="str">
        <f>IF('Soil Samples'!F272="","",'Soil Samples'!F272)</f>
        <v/>
      </c>
      <c r="E274" s="112"/>
      <c r="F274" s="112"/>
      <c r="G274" s="112"/>
      <c r="H274" s="112"/>
      <c r="I274" s="112"/>
      <c r="J274" s="112"/>
      <c r="K274" s="243" t="str">
        <f t="shared" si="37"/>
        <v>no sample</v>
      </c>
      <c r="L274" s="107"/>
      <c r="AF274" t="str">
        <f t="shared" si="38"/>
        <v/>
      </c>
      <c r="AG274" t="str">
        <f t="shared" si="39"/>
        <v/>
      </c>
      <c r="AH274" t="str">
        <f t="shared" si="40"/>
        <v/>
      </c>
      <c r="AI274" t="str">
        <f t="shared" si="41"/>
        <v/>
      </c>
      <c r="AJ274" t="str">
        <f t="shared" si="42"/>
        <v/>
      </c>
      <c r="AK274" t="str">
        <f t="shared" si="43"/>
        <v/>
      </c>
    </row>
    <row r="275" spans="1:37" ht="30" x14ac:dyDescent="0.4">
      <c r="A275" s="11"/>
      <c r="B275" s="12">
        <v>268</v>
      </c>
      <c r="C275" s="113" t="str">
        <f>IF('Soil Samples'!C273="","",'Soil Samples'!C273)</f>
        <v/>
      </c>
      <c r="D275" s="114" t="str">
        <f>IF('Soil Samples'!F273="","",'Soil Samples'!F273)</f>
        <v/>
      </c>
      <c r="E275" s="112"/>
      <c r="F275" s="112"/>
      <c r="G275" s="112"/>
      <c r="H275" s="112"/>
      <c r="I275" s="112"/>
      <c r="J275" s="112"/>
      <c r="K275" s="243" t="str">
        <f t="shared" si="37"/>
        <v>no sample</v>
      </c>
      <c r="L275" s="107"/>
      <c r="AF275" t="str">
        <f t="shared" si="38"/>
        <v/>
      </c>
      <c r="AG275" t="str">
        <f t="shared" si="39"/>
        <v/>
      </c>
      <c r="AH275" t="str">
        <f t="shared" si="40"/>
        <v/>
      </c>
      <c r="AI275" t="str">
        <f t="shared" si="41"/>
        <v/>
      </c>
      <c r="AJ275" t="str">
        <f t="shared" si="42"/>
        <v/>
      </c>
      <c r="AK275" t="str">
        <f t="shared" si="43"/>
        <v/>
      </c>
    </row>
    <row r="276" spans="1:37" ht="30" x14ac:dyDescent="0.4">
      <c r="A276" s="11"/>
      <c r="B276" s="12">
        <v>269</v>
      </c>
      <c r="C276" s="113" t="str">
        <f>IF('Soil Samples'!C274="","",'Soil Samples'!C274)</f>
        <v/>
      </c>
      <c r="D276" s="114" t="str">
        <f>IF('Soil Samples'!F274="","",'Soil Samples'!F274)</f>
        <v/>
      </c>
      <c r="E276" s="112"/>
      <c r="F276" s="112"/>
      <c r="G276" s="112"/>
      <c r="H276" s="112"/>
      <c r="I276" s="112"/>
      <c r="J276" s="112"/>
      <c r="K276" s="243" t="str">
        <f t="shared" si="37"/>
        <v>no sample</v>
      </c>
      <c r="L276" s="107"/>
      <c r="AF276" t="str">
        <f t="shared" si="38"/>
        <v/>
      </c>
      <c r="AG276" t="str">
        <f t="shared" si="39"/>
        <v/>
      </c>
      <c r="AH276" t="str">
        <f t="shared" si="40"/>
        <v/>
      </c>
      <c r="AI276" t="str">
        <f t="shared" si="41"/>
        <v/>
      </c>
      <c r="AJ276" t="str">
        <f t="shared" si="42"/>
        <v/>
      </c>
      <c r="AK276" t="str">
        <f t="shared" si="43"/>
        <v/>
      </c>
    </row>
    <row r="277" spans="1:37" ht="30" x14ac:dyDescent="0.4">
      <c r="A277" s="11"/>
      <c r="B277" s="12">
        <v>270</v>
      </c>
      <c r="C277" s="113" t="str">
        <f>IF('Soil Samples'!C275="","",'Soil Samples'!C275)</f>
        <v/>
      </c>
      <c r="D277" s="114" t="str">
        <f>IF('Soil Samples'!F275="","",'Soil Samples'!F275)</f>
        <v/>
      </c>
      <c r="E277" s="112"/>
      <c r="F277" s="112"/>
      <c r="G277" s="112"/>
      <c r="H277" s="112"/>
      <c r="I277" s="112"/>
      <c r="J277" s="112"/>
      <c r="K277" s="243" t="str">
        <f t="shared" si="37"/>
        <v>no sample</v>
      </c>
      <c r="L277" s="107"/>
      <c r="AF277" t="str">
        <f t="shared" si="38"/>
        <v/>
      </c>
      <c r="AG277" t="str">
        <f t="shared" si="39"/>
        <v/>
      </c>
      <c r="AH277" t="str">
        <f t="shared" si="40"/>
        <v/>
      </c>
      <c r="AI277" t="str">
        <f t="shared" si="41"/>
        <v/>
      </c>
      <c r="AJ277" t="str">
        <f t="shared" si="42"/>
        <v/>
      </c>
      <c r="AK277" t="str">
        <f t="shared" si="43"/>
        <v/>
      </c>
    </row>
    <row r="278" spans="1:37" ht="30" x14ac:dyDescent="0.4">
      <c r="A278" s="11"/>
      <c r="B278" s="12">
        <v>271</v>
      </c>
      <c r="C278" s="113" t="str">
        <f>IF('Soil Samples'!C276="","",'Soil Samples'!C276)</f>
        <v/>
      </c>
      <c r="D278" s="114" t="str">
        <f>IF('Soil Samples'!F276="","",'Soil Samples'!F276)</f>
        <v/>
      </c>
      <c r="E278" s="112"/>
      <c r="F278" s="112"/>
      <c r="G278" s="112"/>
      <c r="H278" s="112"/>
      <c r="I278" s="112"/>
      <c r="J278" s="112"/>
      <c r="K278" s="243" t="str">
        <f t="shared" si="37"/>
        <v>no sample</v>
      </c>
      <c r="L278" s="107"/>
      <c r="AF278" t="str">
        <f t="shared" si="38"/>
        <v/>
      </c>
      <c r="AG278" t="str">
        <f t="shared" si="39"/>
        <v/>
      </c>
      <c r="AH278" t="str">
        <f t="shared" si="40"/>
        <v/>
      </c>
      <c r="AI278" t="str">
        <f t="shared" si="41"/>
        <v/>
      </c>
      <c r="AJ278" t="str">
        <f t="shared" si="42"/>
        <v/>
      </c>
      <c r="AK278" t="str">
        <f t="shared" si="43"/>
        <v/>
      </c>
    </row>
    <row r="279" spans="1:37" ht="30" x14ac:dyDescent="0.4">
      <c r="A279" s="11"/>
      <c r="B279" s="12">
        <v>272</v>
      </c>
      <c r="C279" s="113" t="str">
        <f>IF('Soil Samples'!C277="","",'Soil Samples'!C277)</f>
        <v/>
      </c>
      <c r="D279" s="114" t="str">
        <f>IF('Soil Samples'!F277="","",'Soil Samples'!F277)</f>
        <v/>
      </c>
      <c r="E279" s="112"/>
      <c r="F279" s="112"/>
      <c r="G279" s="112"/>
      <c r="H279" s="112"/>
      <c r="I279" s="112"/>
      <c r="J279" s="112"/>
      <c r="K279" s="243" t="str">
        <f t="shared" si="37"/>
        <v>no sample</v>
      </c>
      <c r="L279" s="107"/>
      <c r="AF279" t="str">
        <f t="shared" si="38"/>
        <v/>
      </c>
      <c r="AG279" t="str">
        <f t="shared" si="39"/>
        <v/>
      </c>
      <c r="AH279" t="str">
        <f t="shared" si="40"/>
        <v/>
      </c>
      <c r="AI279" t="str">
        <f t="shared" si="41"/>
        <v/>
      </c>
      <c r="AJ279" t="str">
        <f t="shared" si="42"/>
        <v/>
      </c>
      <c r="AK279" t="str">
        <f t="shared" si="43"/>
        <v/>
      </c>
    </row>
    <row r="280" spans="1:37" ht="30" x14ac:dyDescent="0.4">
      <c r="A280" s="11"/>
      <c r="B280" s="12">
        <v>273</v>
      </c>
      <c r="C280" s="113" t="str">
        <f>IF('Soil Samples'!C278="","",'Soil Samples'!C278)</f>
        <v/>
      </c>
      <c r="D280" s="114" t="str">
        <f>IF('Soil Samples'!F278="","",'Soil Samples'!F278)</f>
        <v/>
      </c>
      <c r="E280" s="112"/>
      <c r="F280" s="112"/>
      <c r="G280" s="112"/>
      <c r="H280" s="112"/>
      <c r="I280" s="112"/>
      <c r="J280" s="112"/>
      <c r="K280" s="243" t="str">
        <f t="shared" si="37"/>
        <v>no sample</v>
      </c>
      <c r="L280" s="107"/>
      <c r="AF280" t="str">
        <f t="shared" si="38"/>
        <v/>
      </c>
      <c r="AG280" t="str">
        <f t="shared" si="39"/>
        <v/>
      </c>
      <c r="AH280" t="str">
        <f t="shared" si="40"/>
        <v/>
      </c>
      <c r="AI280" t="str">
        <f t="shared" si="41"/>
        <v/>
      </c>
      <c r="AJ280" t="str">
        <f t="shared" si="42"/>
        <v/>
      </c>
      <c r="AK280" t="str">
        <f t="shared" si="43"/>
        <v/>
      </c>
    </row>
    <row r="281" spans="1:37" ht="30" x14ac:dyDescent="0.4">
      <c r="A281" s="11"/>
      <c r="B281" s="12">
        <v>274</v>
      </c>
      <c r="C281" s="113" t="str">
        <f>IF('Soil Samples'!C279="","",'Soil Samples'!C279)</f>
        <v/>
      </c>
      <c r="D281" s="114" t="str">
        <f>IF('Soil Samples'!F279="","",'Soil Samples'!F279)</f>
        <v/>
      </c>
      <c r="E281" s="112"/>
      <c r="F281" s="112"/>
      <c r="G281" s="112"/>
      <c r="H281" s="112"/>
      <c r="I281" s="112"/>
      <c r="J281" s="112"/>
      <c r="K281" s="243" t="str">
        <f t="shared" si="37"/>
        <v>no sample</v>
      </c>
      <c r="L281" s="107"/>
      <c r="AF281" t="str">
        <f t="shared" si="38"/>
        <v/>
      </c>
      <c r="AG281" t="str">
        <f t="shared" si="39"/>
        <v/>
      </c>
      <c r="AH281" t="str">
        <f t="shared" si="40"/>
        <v/>
      </c>
      <c r="AI281" t="str">
        <f t="shared" si="41"/>
        <v/>
      </c>
      <c r="AJ281" t="str">
        <f t="shared" si="42"/>
        <v/>
      </c>
      <c r="AK281" t="str">
        <f t="shared" si="43"/>
        <v/>
      </c>
    </row>
    <row r="282" spans="1:37" ht="30" x14ac:dyDescent="0.4">
      <c r="A282" s="11"/>
      <c r="B282" s="12">
        <v>275</v>
      </c>
      <c r="C282" s="113" t="str">
        <f>IF('Soil Samples'!C280="","",'Soil Samples'!C280)</f>
        <v/>
      </c>
      <c r="D282" s="114" t="str">
        <f>IF('Soil Samples'!F280="","",'Soil Samples'!F280)</f>
        <v/>
      </c>
      <c r="E282" s="112"/>
      <c r="F282" s="112"/>
      <c r="G282" s="112"/>
      <c r="H282" s="112"/>
      <c r="I282" s="112"/>
      <c r="J282" s="112"/>
      <c r="K282" s="243" t="str">
        <f t="shared" si="37"/>
        <v>no sample</v>
      </c>
      <c r="L282" s="107"/>
      <c r="AF282" t="str">
        <f t="shared" si="38"/>
        <v/>
      </c>
      <c r="AG282" t="str">
        <f t="shared" si="39"/>
        <v/>
      </c>
      <c r="AH282" t="str">
        <f t="shared" si="40"/>
        <v/>
      </c>
      <c r="AI282" t="str">
        <f t="shared" si="41"/>
        <v/>
      </c>
      <c r="AJ282" t="str">
        <f t="shared" si="42"/>
        <v/>
      </c>
      <c r="AK282" t="str">
        <f t="shared" si="43"/>
        <v/>
      </c>
    </row>
    <row r="283" spans="1:37" ht="30" x14ac:dyDescent="0.4">
      <c r="A283" s="11"/>
      <c r="B283" s="12">
        <v>276</v>
      </c>
      <c r="C283" s="113" t="str">
        <f>IF('Soil Samples'!C281="","",'Soil Samples'!C281)</f>
        <v/>
      </c>
      <c r="D283" s="114" t="str">
        <f>IF('Soil Samples'!F281="","",'Soil Samples'!F281)</f>
        <v/>
      </c>
      <c r="E283" s="112"/>
      <c r="F283" s="112"/>
      <c r="G283" s="112"/>
      <c r="H283" s="112"/>
      <c r="I283" s="112"/>
      <c r="J283" s="112"/>
      <c r="K283" s="243" t="str">
        <f t="shared" si="37"/>
        <v>no sample</v>
      </c>
      <c r="L283" s="107"/>
      <c r="AF283" t="str">
        <f t="shared" si="38"/>
        <v/>
      </c>
      <c r="AG283" t="str">
        <f t="shared" si="39"/>
        <v/>
      </c>
      <c r="AH283" t="str">
        <f t="shared" si="40"/>
        <v/>
      </c>
      <c r="AI283" t="str">
        <f t="shared" si="41"/>
        <v/>
      </c>
      <c r="AJ283" t="str">
        <f t="shared" si="42"/>
        <v/>
      </c>
      <c r="AK283" t="str">
        <f t="shared" si="43"/>
        <v/>
      </c>
    </row>
    <row r="284" spans="1:37" ht="30" x14ac:dyDescent="0.4">
      <c r="A284" s="11"/>
      <c r="B284" s="12">
        <v>277</v>
      </c>
      <c r="C284" s="113" t="str">
        <f>IF('Soil Samples'!C282="","",'Soil Samples'!C282)</f>
        <v/>
      </c>
      <c r="D284" s="114" t="str">
        <f>IF('Soil Samples'!F282="","",'Soil Samples'!F282)</f>
        <v/>
      </c>
      <c r="E284" s="112"/>
      <c r="F284" s="112"/>
      <c r="G284" s="112"/>
      <c r="H284" s="112"/>
      <c r="I284" s="112"/>
      <c r="J284" s="112"/>
      <c r="K284" s="243" t="str">
        <f t="shared" si="37"/>
        <v>no sample</v>
      </c>
      <c r="L284" s="107"/>
      <c r="AF284" t="str">
        <f t="shared" si="38"/>
        <v/>
      </c>
      <c r="AG284" t="str">
        <f t="shared" si="39"/>
        <v/>
      </c>
      <c r="AH284" t="str">
        <f t="shared" si="40"/>
        <v/>
      </c>
      <c r="AI284" t="str">
        <f t="shared" si="41"/>
        <v/>
      </c>
      <c r="AJ284" t="str">
        <f t="shared" si="42"/>
        <v/>
      </c>
      <c r="AK284" t="str">
        <f t="shared" si="43"/>
        <v/>
      </c>
    </row>
    <row r="285" spans="1:37" ht="30" x14ac:dyDescent="0.4">
      <c r="A285" s="11"/>
      <c r="B285" s="12">
        <v>278</v>
      </c>
      <c r="C285" s="113" t="str">
        <f>IF('Soil Samples'!C283="","",'Soil Samples'!C283)</f>
        <v/>
      </c>
      <c r="D285" s="114" t="str">
        <f>IF('Soil Samples'!F283="","",'Soil Samples'!F283)</f>
        <v/>
      </c>
      <c r="E285" s="112"/>
      <c r="F285" s="112"/>
      <c r="G285" s="112"/>
      <c r="H285" s="112"/>
      <c r="I285" s="112"/>
      <c r="J285" s="112"/>
      <c r="K285" s="243" t="str">
        <f t="shared" si="37"/>
        <v>no sample</v>
      </c>
      <c r="L285" s="107"/>
      <c r="AF285" t="str">
        <f t="shared" si="38"/>
        <v/>
      </c>
      <c r="AG285" t="str">
        <f t="shared" si="39"/>
        <v/>
      </c>
      <c r="AH285" t="str">
        <f t="shared" si="40"/>
        <v/>
      </c>
      <c r="AI285" t="str">
        <f t="shared" si="41"/>
        <v/>
      </c>
      <c r="AJ285" t="str">
        <f t="shared" si="42"/>
        <v/>
      </c>
      <c r="AK285" t="str">
        <f t="shared" si="43"/>
        <v/>
      </c>
    </row>
    <row r="286" spans="1:37" ht="30" x14ac:dyDescent="0.4">
      <c r="A286" s="11"/>
      <c r="B286" s="12">
        <v>279</v>
      </c>
      <c r="C286" s="113" t="str">
        <f>IF('Soil Samples'!C284="","",'Soil Samples'!C284)</f>
        <v/>
      </c>
      <c r="D286" s="114" t="str">
        <f>IF('Soil Samples'!F284="","",'Soil Samples'!F284)</f>
        <v/>
      </c>
      <c r="E286" s="112"/>
      <c r="F286" s="112"/>
      <c r="G286" s="112"/>
      <c r="H286" s="112"/>
      <c r="I286" s="112"/>
      <c r="J286" s="112"/>
      <c r="K286" s="243" t="str">
        <f t="shared" si="37"/>
        <v>no sample</v>
      </c>
      <c r="L286" s="107"/>
      <c r="AF286" t="str">
        <f t="shared" si="38"/>
        <v/>
      </c>
      <c r="AG286" t="str">
        <f t="shared" si="39"/>
        <v/>
      </c>
      <c r="AH286" t="str">
        <f t="shared" si="40"/>
        <v/>
      </c>
      <c r="AI286" t="str">
        <f t="shared" si="41"/>
        <v/>
      </c>
      <c r="AJ286" t="str">
        <f t="shared" si="42"/>
        <v/>
      </c>
      <c r="AK286" t="str">
        <f t="shared" si="43"/>
        <v/>
      </c>
    </row>
    <row r="287" spans="1:37" ht="30" x14ac:dyDescent="0.4">
      <c r="A287" s="11"/>
      <c r="B287" s="12">
        <v>280</v>
      </c>
      <c r="C287" s="113" t="str">
        <f>IF('Soil Samples'!C285="","",'Soil Samples'!C285)</f>
        <v/>
      </c>
      <c r="D287" s="114" t="str">
        <f>IF('Soil Samples'!F285="","",'Soil Samples'!F285)</f>
        <v/>
      </c>
      <c r="E287" s="112"/>
      <c r="F287" s="112"/>
      <c r="G287" s="112"/>
      <c r="H287" s="112"/>
      <c r="I287" s="112"/>
      <c r="J287" s="112"/>
      <c r="K287" s="243" t="str">
        <f t="shared" si="37"/>
        <v>no sample</v>
      </c>
      <c r="L287" s="107"/>
      <c r="AF287" t="str">
        <f t="shared" si="38"/>
        <v/>
      </c>
      <c r="AG287" t="str">
        <f t="shared" si="39"/>
        <v/>
      </c>
      <c r="AH287" t="str">
        <f t="shared" si="40"/>
        <v/>
      </c>
      <c r="AI287" t="str">
        <f t="shared" si="41"/>
        <v/>
      </c>
      <c r="AJ287" t="str">
        <f t="shared" si="42"/>
        <v/>
      </c>
      <c r="AK287" t="str">
        <f t="shared" si="43"/>
        <v/>
      </c>
    </row>
    <row r="288" spans="1:37" ht="30" x14ac:dyDescent="0.4">
      <c r="A288" s="11"/>
      <c r="B288" s="12">
        <v>281</v>
      </c>
      <c r="C288" s="113" t="str">
        <f>IF('Soil Samples'!C286="","",'Soil Samples'!C286)</f>
        <v/>
      </c>
      <c r="D288" s="114" t="str">
        <f>IF('Soil Samples'!F286="","",'Soil Samples'!F286)</f>
        <v/>
      </c>
      <c r="E288" s="112"/>
      <c r="F288" s="112"/>
      <c r="G288" s="112"/>
      <c r="H288" s="112"/>
      <c r="I288" s="112"/>
      <c r="J288" s="112"/>
      <c r="K288" s="243" t="str">
        <f t="shared" si="37"/>
        <v>no sample</v>
      </c>
      <c r="L288" s="107"/>
      <c r="AF288" t="str">
        <f t="shared" si="38"/>
        <v/>
      </c>
      <c r="AG288" t="str">
        <f t="shared" si="39"/>
        <v/>
      </c>
      <c r="AH288" t="str">
        <f t="shared" si="40"/>
        <v/>
      </c>
      <c r="AI288" t="str">
        <f t="shared" si="41"/>
        <v/>
      </c>
      <c r="AJ288" t="str">
        <f t="shared" si="42"/>
        <v/>
      </c>
      <c r="AK288" t="str">
        <f t="shared" si="43"/>
        <v/>
      </c>
    </row>
    <row r="289" spans="1:37" ht="30" x14ac:dyDescent="0.4">
      <c r="A289" s="11"/>
      <c r="B289" s="12">
        <v>282</v>
      </c>
      <c r="C289" s="113" t="str">
        <f>IF('Soil Samples'!C287="","",'Soil Samples'!C287)</f>
        <v/>
      </c>
      <c r="D289" s="114" t="str">
        <f>IF('Soil Samples'!F287="","",'Soil Samples'!F287)</f>
        <v/>
      </c>
      <c r="E289" s="112"/>
      <c r="F289" s="112"/>
      <c r="G289" s="112"/>
      <c r="H289" s="112"/>
      <c r="I289" s="112"/>
      <c r="J289" s="112"/>
      <c r="K289" s="243" t="str">
        <f t="shared" si="37"/>
        <v>no sample</v>
      </c>
      <c r="L289" s="107"/>
      <c r="AF289" t="str">
        <f t="shared" si="38"/>
        <v/>
      </c>
      <c r="AG289" t="str">
        <f t="shared" si="39"/>
        <v/>
      </c>
      <c r="AH289" t="str">
        <f t="shared" si="40"/>
        <v/>
      </c>
      <c r="AI289" t="str">
        <f t="shared" si="41"/>
        <v/>
      </c>
      <c r="AJ289" t="str">
        <f t="shared" si="42"/>
        <v/>
      </c>
      <c r="AK289" t="str">
        <f t="shared" si="43"/>
        <v/>
      </c>
    </row>
    <row r="290" spans="1:37" ht="30" x14ac:dyDescent="0.4">
      <c r="A290" s="11"/>
      <c r="B290" s="12">
        <v>283</v>
      </c>
      <c r="C290" s="113" t="str">
        <f>IF('Soil Samples'!C288="","",'Soil Samples'!C288)</f>
        <v/>
      </c>
      <c r="D290" s="114" t="str">
        <f>IF('Soil Samples'!F288="","",'Soil Samples'!F288)</f>
        <v/>
      </c>
      <c r="E290" s="112"/>
      <c r="F290" s="112"/>
      <c r="G290" s="112"/>
      <c r="H290" s="112"/>
      <c r="I290" s="112"/>
      <c r="J290" s="112"/>
      <c r="K290" s="243" t="str">
        <f t="shared" si="37"/>
        <v>no sample</v>
      </c>
      <c r="L290" s="107"/>
      <c r="AF290" t="str">
        <f t="shared" si="38"/>
        <v/>
      </c>
      <c r="AG290" t="str">
        <f t="shared" si="39"/>
        <v/>
      </c>
      <c r="AH290" t="str">
        <f t="shared" si="40"/>
        <v/>
      </c>
      <c r="AI290" t="str">
        <f t="shared" si="41"/>
        <v/>
      </c>
      <c r="AJ290" t="str">
        <f t="shared" si="42"/>
        <v/>
      </c>
      <c r="AK290" t="str">
        <f t="shared" si="43"/>
        <v/>
      </c>
    </row>
    <row r="291" spans="1:37" ht="30" x14ac:dyDescent="0.4">
      <c r="A291" s="11"/>
      <c r="B291" s="12">
        <v>284</v>
      </c>
      <c r="C291" s="113" t="str">
        <f>IF('Soil Samples'!C289="","",'Soil Samples'!C289)</f>
        <v/>
      </c>
      <c r="D291" s="114" t="str">
        <f>IF('Soil Samples'!F289="","",'Soil Samples'!F289)</f>
        <v/>
      </c>
      <c r="E291" s="112"/>
      <c r="F291" s="112"/>
      <c r="G291" s="112"/>
      <c r="H291" s="112"/>
      <c r="I291" s="112"/>
      <c r="J291" s="112"/>
      <c r="K291" s="243" t="str">
        <f t="shared" si="37"/>
        <v>no sample</v>
      </c>
      <c r="L291" s="107"/>
      <c r="AF291" t="str">
        <f t="shared" si="38"/>
        <v/>
      </c>
      <c r="AG291" t="str">
        <f t="shared" si="39"/>
        <v/>
      </c>
      <c r="AH291" t="str">
        <f t="shared" si="40"/>
        <v/>
      </c>
      <c r="AI291" t="str">
        <f t="shared" si="41"/>
        <v/>
      </c>
      <c r="AJ291" t="str">
        <f t="shared" si="42"/>
        <v/>
      </c>
      <c r="AK291" t="str">
        <f t="shared" si="43"/>
        <v/>
      </c>
    </row>
    <row r="292" spans="1:37" ht="30" x14ac:dyDescent="0.4">
      <c r="A292" s="11"/>
      <c r="B292" s="12">
        <v>285</v>
      </c>
      <c r="C292" s="113" t="str">
        <f>IF('Soil Samples'!C290="","",'Soil Samples'!C290)</f>
        <v/>
      </c>
      <c r="D292" s="114" t="str">
        <f>IF('Soil Samples'!F290="","",'Soil Samples'!F290)</f>
        <v/>
      </c>
      <c r="E292" s="112"/>
      <c r="F292" s="112"/>
      <c r="G292" s="112"/>
      <c r="H292" s="112"/>
      <c r="I292" s="112"/>
      <c r="J292" s="112"/>
      <c r="K292" s="243" t="str">
        <f t="shared" si="37"/>
        <v>no sample</v>
      </c>
      <c r="L292" s="107"/>
      <c r="AF292" t="str">
        <f t="shared" si="38"/>
        <v/>
      </c>
      <c r="AG292" t="str">
        <f t="shared" si="39"/>
        <v/>
      </c>
      <c r="AH292" t="str">
        <f t="shared" si="40"/>
        <v/>
      </c>
      <c r="AI292" t="str">
        <f t="shared" si="41"/>
        <v/>
      </c>
      <c r="AJ292" t="str">
        <f t="shared" si="42"/>
        <v/>
      </c>
      <c r="AK292" t="str">
        <f t="shared" si="43"/>
        <v/>
      </c>
    </row>
    <row r="293" spans="1:37" ht="30" x14ac:dyDescent="0.4">
      <c r="A293" s="11"/>
      <c r="B293" s="12">
        <v>286</v>
      </c>
      <c r="C293" s="113" t="str">
        <f>IF('Soil Samples'!C291="","",'Soil Samples'!C291)</f>
        <v/>
      </c>
      <c r="D293" s="114" t="str">
        <f>IF('Soil Samples'!F291="","",'Soil Samples'!F291)</f>
        <v/>
      </c>
      <c r="E293" s="112"/>
      <c r="F293" s="112"/>
      <c r="G293" s="112"/>
      <c r="H293" s="112"/>
      <c r="I293" s="112"/>
      <c r="J293" s="112"/>
      <c r="K293" s="243" t="str">
        <f t="shared" si="37"/>
        <v>no sample</v>
      </c>
      <c r="L293" s="107"/>
      <c r="AF293" t="str">
        <f t="shared" si="38"/>
        <v/>
      </c>
      <c r="AG293" t="str">
        <f t="shared" si="39"/>
        <v/>
      </c>
      <c r="AH293" t="str">
        <f t="shared" si="40"/>
        <v/>
      </c>
      <c r="AI293" t="str">
        <f t="shared" si="41"/>
        <v/>
      </c>
      <c r="AJ293" t="str">
        <f t="shared" si="42"/>
        <v/>
      </c>
      <c r="AK293" t="str">
        <f t="shared" si="43"/>
        <v/>
      </c>
    </row>
    <row r="294" spans="1:37" ht="30" x14ac:dyDescent="0.4">
      <c r="A294" s="11"/>
      <c r="B294" s="12">
        <v>287</v>
      </c>
      <c r="C294" s="113" t="str">
        <f>IF('Soil Samples'!C292="","",'Soil Samples'!C292)</f>
        <v/>
      </c>
      <c r="D294" s="114" t="str">
        <f>IF('Soil Samples'!F292="","",'Soil Samples'!F292)</f>
        <v/>
      </c>
      <c r="E294" s="112"/>
      <c r="F294" s="112"/>
      <c r="G294" s="112"/>
      <c r="H294" s="112"/>
      <c r="I294" s="112"/>
      <c r="J294" s="112"/>
      <c r="K294" s="243" t="str">
        <f t="shared" si="37"/>
        <v>no sample</v>
      </c>
      <c r="L294" s="107"/>
      <c r="AF294" t="str">
        <f t="shared" si="38"/>
        <v/>
      </c>
      <c r="AG294" t="str">
        <f t="shared" si="39"/>
        <v/>
      </c>
      <c r="AH294" t="str">
        <f t="shared" si="40"/>
        <v/>
      </c>
      <c r="AI294" t="str">
        <f t="shared" si="41"/>
        <v/>
      </c>
      <c r="AJ294" t="str">
        <f t="shared" si="42"/>
        <v/>
      </c>
      <c r="AK294" t="str">
        <f t="shared" si="43"/>
        <v/>
      </c>
    </row>
    <row r="295" spans="1:37" ht="30" x14ac:dyDescent="0.4">
      <c r="A295" s="11"/>
      <c r="B295" s="12">
        <v>288</v>
      </c>
      <c r="C295" s="113" t="str">
        <f>IF('Soil Samples'!C293="","",'Soil Samples'!C293)</f>
        <v/>
      </c>
      <c r="D295" s="114" t="str">
        <f>IF('Soil Samples'!F293="","",'Soil Samples'!F293)</f>
        <v/>
      </c>
      <c r="E295" s="112"/>
      <c r="F295" s="112"/>
      <c r="G295" s="112"/>
      <c r="H295" s="112"/>
      <c r="I295" s="112"/>
      <c r="J295" s="112"/>
      <c r="K295" s="243" t="str">
        <f t="shared" si="37"/>
        <v>no sample</v>
      </c>
      <c r="L295" s="107"/>
      <c r="AF295" t="str">
        <f t="shared" si="38"/>
        <v/>
      </c>
      <c r="AG295" t="str">
        <f t="shared" si="39"/>
        <v/>
      </c>
      <c r="AH295" t="str">
        <f t="shared" si="40"/>
        <v/>
      </c>
      <c r="AI295" t="str">
        <f t="shared" si="41"/>
        <v/>
      </c>
      <c r="AJ295" t="str">
        <f t="shared" si="42"/>
        <v/>
      </c>
      <c r="AK295" t="str">
        <f t="shared" si="43"/>
        <v/>
      </c>
    </row>
    <row r="296" spans="1:37" ht="30" x14ac:dyDescent="0.4">
      <c r="A296" s="11"/>
      <c r="B296" s="12">
        <v>289</v>
      </c>
      <c r="C296" s="113" t="str">
        <f>IF('Soil Samples'!C294="","",'Soil Samples'!C294)</f>
        <v/>
      </c>
      <c r="D296" s="114" t="str">
        <f>IF('Soil Samples'!F294="","",'Soil Samples'!F294)</f>
        <v/>
      </c>
      <c r="E296" s="112"/>
      <c r="F296" s="112"/>
      <c r="G296" s="112"/>
      <c r="H296" s="112"/>
      <c r="I296" s="112"/>
      <c r="J296" s="112"/>
      <c r="K296" s="243" t="str">
        <f t="shared" si="37"/>
        <v>no sample</v>
      </c>
      <c r="L296" s="107"/>
      <c r="AF296" t="str">
        <f t="shared" si="38"/>
        <v/>
      </c>
      <c r="AG296" t="str">
        <f t="shared" si="39"/>
        <v/>
      </c>
      <c r="AH296" t="str">
        <f t="shared" si="40"/>
        <v/>
      </c>
      <c r="AI296" t="str">
        <f t="shared" si="41"/>
        <v/>
      </c>
      <c r="AJ296" t="str">
        <f t="shared" si="42"/>
        <v/>
      </c>
      <c r="AK296" t="str">
        <f t="shared" si="43"/>
        <v/>
      </c>
    </row>
    <row r="297" spans="1:37" ht="30" x14ac:dyDescent="0.4">
      <c r="A297" s="11"/>
      <c r="B297" s="12">
        <v>290</v>
      </c>
      <c r="C297" s="113" t="str">
        <f>IF('Soil Samples'!C295="","",'Soil Samples'!C295)</f>
        <v/>
      </c>
      <c r="D297" s="114" t="str">
        <f>IF('Soil Samples'!F295="","",'Soil Samples'!F295)</f>
        <v/>
      </c>
      <c r="E297" s="112"/>
      <c r="F297" s="112"/>
      <c r="G297" s="112"/>
      <c r="H297" s="112"/>
      <c r="I297" s="112"/>
      <c r="J297" s="112"/>
      <c r="K297" s="243" t="str">
        <f t="shared" si="37"/>
        <v>no sample</v>
      </c>
      <c r="L297" s="107"/>
      <c r="AF297" t="str">
        <f t="shared" si="38"/>
        <v/>
      </c>
      <c r="AG297" t="str">
        <f t="shared" si="39"/>
        <v/>
      </c>
      <c r="AH297" t="str">
        <f t="shared" si="40"/>
        <v/>
      </c>
      <c r="AI297" t="str">
        <f t="shared" si="41"/>
        <v/>
      </c>
      <c r="AJ297" t="str">
        <f t="shared" si="42"/>
        <v/>
      </c>
      <c r="AK297" t="str">
        <f t="shared" si="43"/>
        <v/>
      </c>
    </row>
    <row r="298" spans="1:37" ht="30" x14ac:dyDescent="0.4">
      <c r="A298" s="11"/>
      <c r="B298" s="12">
        <v>291</v>
      </c>
      <c r="C298" s="113" t="str">
        <f>IF('Soil Samples'!C296="","",'Soil Samples'!C296)</f>
        <v/>
      </c>
      <c r="D298" s="114" t="str">
        <f>IF('Soil Samples'!F296="","",'Soil Samples'!F296)</f>
        <v/>
      </c>
      <c r="E298" s="112"/>
      <c r="F298" s="112"/>
      <c r="G298" s="112"/>
      <c r="H298" s="112"/>
      <c r="I298" s="112"/>
      <c r="J298" s="112"/>
      <c r="K298" s="243" t="str">
        <f t="shared" si="37"/>
        <v>no sample</v>
      </c>
      <c r="L298" s="107"/>
      <c r="AF298" t="str">
        <f t="shared" si="38"/>
        <v/>
      </c>
      <c r="AG298" t="str">
        <f t="shared" si="39"/>
        <v/>
      </c>
      <c r="AH298" t="str">
        <f t="shared" si="40"/>
        <v/>
      </c>
      <c r="AI298" t="str">
        <f t="shared" si="41"/>
        <v/>
      </c>
      <c r="AJ298" t="str">
        <f t="shared" si="42"/>
        <v/>
      </c>
      <c r="AK298" t="str">
        <f t="shared" si="43"/>
        <v/>
      </c>
    </row>
    <row r="299" spans="1:37" ht="30" x14ac:dyDescent="0.4">
      <c r="A299" s="11"/>
      <c r="B299" s="12">
        <v>292</v>
      </c>
      <c r="C299" s="113" t="str">
        <f>IF('Soil Samples'!C297="","",'Soil Samples'!C297)</f>
        <v/>
      </c>
      <c r="D299" s="114" t="str">
        <f>IF('Soil Samples'!F297="","",'Soil Samples'!F297)</f>
        <v/>
      </c>
      <c r="E299" s="112"/>
      <c r="F299" s="112"/>
      <c r="G299" s="112"/>
      <c r="H299" s="112"/>
      <c r="I299" s="112"/>
      <c r="J299" s="112"/>
      <c r="K299" s="243" t="str">
        <f t="shared" si="37"/>
        <v>no sample</v>
      </c>
      <c r="L299" s="107"/>
      <c r="AF299" t="str">
        <f t="shared" si="38"/>
        <v/>
      </c>
      <c r="AG299" t="str">
        <f t="shared" si="39"/>
        <v/>
      </c>
      <c r="AH299" t="str">
        <f t="shared" si="40"/>
        <v/>
      </c>
      <c r="AI299" t="str">
        <f t="shared" si="41"/>
        <v/>
      </c>
      <c r="AJ299" t="str">
        <f t="shared" si="42"/>
        <v/>
      </c>
      <c r="AK299" t="str">
        <f t="shared" si="43"/>
        <v/>
      </c>
    </row>
    <row r="300" spans="1:37" ht="30" x14ac:dyDescent="0.4">
      <c r="A300" s="11"/>
      <c r="B300" s="12">
        <v>293</v>
      </c>
      <c r="C300" s="113" t="str">
        <f>IF('Soil Samples'!C298="","",'Soil Samples'!C298)</f>
        <v/>
      </c>
      <c r="D300" s="114" t="str">
        <f>IF('Soil Samples'!F298="","",'Soil Samples'!F298)</f>
        <v/>
      </c>
      <c r="E300" s="112"/>
      <c r="F300" s="112"/>
      <c r="G300" s="112"/>
      <c r="H300" s="112"/>
      <c r="I300" s="112"/>
      <c r="J300" s="112"/>
      <c r="K300" s="243" t="str">
        <f t="shared" si="37"/>
        <v>no sample</v>
      </c>
      <c r="L300" s="107"/>
      <c r="AF300" t="str">
        <f t="shared" si="38"/>
        <v/>
      </c>
      <c r="AG300" t="str">
        <f t="shared" si="39"/>
        <v/>
      </c>
      <c r="AH300" t="str">
        <f t="shared" si="40"/>
        <v/>
      </c>
      <c r="AI300" t="str">
        <f t="shared" si="41"/>
        <v/>
      </c>
      <c r="AJ300" t="str">
        <f t="shared" si="42"/>
        <v/>
      </c>
      <c r="AK300" t="str">
        <f t="shared" si="43"/>
        <v/>
      </c>
    </row>
    <row r="301" spans="1:37" ht="30" x14ac:dyDescent="0.4">
      <c r="A301" s="11"/>
      <c r="B301" s="12">
        <v>294</v>
      </c>
      <c r="C301" s="113" t="str">
        <f>IF('Soil Samples'!C299="","",'Soil Samples'!C299)</f>
        <v/>
      </c>
      <c r="D301" s="114" t="str">
        <f>IF('Soil Samples'!F299="","",'Soil Samples'!F299)</f>
        <v/>
      </c>
      <c r="E301" s="112"/>
      <c r="F301" s="112"/>
      <c r="G301" s="112"/>
      <c r="H301" s="112"/>
      <c r="I301" s="112"/>
      <c r="J301" s="112"/>
      <c r="K301" s="243" t="str">
        <f t="shared" si="37"/>
        <v>no sample</v>
      </c>
      <c r="L301" s="107"/>
      <c r="AF301" t="str">
        <f t="shared" si="38"/>
        <v/>
      </c>
      <c r="AG301" t="str">
        <f t="shared" si="39"/>
        <v/>
      </c>
      <c r="AH301" t="str">
        <f t="shared" si="40"/>
        <v/>
      </c>
      <c r="AI301" t="str">
        <f t="shared" si="41"/>
        <v/>
      </c>
      <c r="AJ301" t="str">
        <f t="shared" si="42"/>
        <v/>
      </c>
      <c r="AK301" t="str">
        <f t="shared" si="43"/>
        <v/>
      </c>
    </row>
    <row r="302" spans="1:37" ht="30" x14ac:dyDescent="0.4">
      <c r="A302" s="11"/>
      <c r="B302" s="12">
        <v>295</v>
      </c>
      <c r="C302" s="113" t="str">
        <f>IF('Soil Samples'!C300="","",'Soil Samples'!C300)</f>
        <v/>
      </c>
      <c r="D302" s="114" t="str">
        <f>IF('Soil Samples'!F300="","",'Soil Samples'!F300)</f>
        <v/>
      </c>
      <c r="E302" s="112"/>
      <c r="F302" s="112"/>
      <c r="G302" s="112"/>
      <c r="H302" s="112"/>
      <c r="I302" s="112"/>
      <c r="J302" s="112"/>
      <c r="K302" s="243" t="str">
        <f t="shared" si="37"/>
        <v>no sample</v>
      </c>
      <c r="L302" s="107"/>
      <c r="AF302" t="str">
        <f t="shared" si="38"/>
        <v/>
      </c>
      <c r="AG302" t="str">
        <f t="shared" si="39"/>
        <v/>
      </c>
      <c r="AH302" t="str">
        <f t="shared" si="40"/>
        <v/>
      </c>
      <c r="AI302" t="str">
        <f t="shared" si="41"/>
        <v/>
      </c>
      <c r="AJ302" t="str">
        <f t="shared" si="42"/>
        <v/>
      </c>
      <c r="AK302" t="str">
        <f t="shared" si="43"/>
        <v/>
      </c>
    </row>
    <row r="303" spans="1:37" ht="30" x14ac:dyDescent="0.4">
      <c r="A303" s="11"/>
      <c r="B303" s="12">
        <v>296</v>
      </c>
      <c r="C303" s="113" t="str">
        <f>IF('Soil Samples'!C301="","",'Soil Samples'!C301)</f>
        <v/>
      </c>
      <c r="D303" s="114" t="str">
        <f>IF('Soil Samples'!F301="","",'Soil Samples'!F301)</f>
        <v/>
      </c>
      <c r="E303" s="112"/>
      <c r="F303" s="112"/>
      <c r="G303" s="112"/>
      <c r="H303" s="112"/>
      <c r="I303" s="112"/>
      <c r="J303" s="112"/>
      <c r="K303" s="243" t="str">
        <f t="shared" si="37"/>
        <v>no sample</v>
      </c>
      <c r="L303" s="107"/>
      <c r="AF303" t="str">
        <f t="shared" si="38"/>
        <v/>
      </c>
      <c r="AG303" t="str">
        <f t="shared" si="39"/>
        <v/>
      </c>
      <c r="AH303" t="str">
        <f t="shared" si="40"/>
        <v/>
      </c>
      <c r="AI303" t="str">
        <f t="shared" si="41"/>
        <v/>
      </c>
      <c r="AJ303" t="str">
        <f t="shared" si="42"/>
        <v/>
      </c>
      <c r="AK303" t="str">
        <f t="shared" si="43"/>
        <v/>
      </c>
    </row>
    <row r="304" spans="1:37" ht="30" x14ac:dyDescent="0.4">
      <c r="A304" s="11"/>
      <c r="B304" s="12">
        <v>297</v>
      </c>
      <c r="C304" s="113" t="str">
        <f>IF('Soil Samples'!C302="","",'Soil Samples'!C302)</f>
        <v/>
      </c>
      <c r="D304" s="114" t="str">
        <f>IF('Soil Samples'!F302="","",'Soil Samples'!F302)</f>
        <v/>
      </c>
      <c r="E304" s="112"/>
      <c r="F304" s="112"/>
      <c r="G304" s="112"/>
      <c r="H304" s="112"/>
      <c r="I304" s="112"/>
      <c r="J304" s="112"/>
      <c r="K304" s="243" t="str">
        <f t="shared" si="37"/>
        <v>no sample</v>
      </c>
      <c r="L304" s="107"/>
      <c r="AF304" t="str">
        <f t="shared" si="38"/>
        <v/>
      </c>
      <c r="AG304" t="str">
        <f t="shared" si="39"/>
        <v/>
      </c>
      <c r="AH304" t="str">
        <f t="shared" si="40"/>
        <v/>
      </c>
      <c r="AI304" t="str">
        <f t="shared" si="41"/>
        <v/>
      </c>
      <c r="AJ304" t="str">
        <f t="shared" si="42"/>
        <v/>
      </c>
      <c r="AK304" t="str">
        <f t="shared" si="43"/>
        <v/>
      </c>
    </row>
    <row r="305" spans="1:37" ht="30" x14ac:dyDescent="0.4">
      <c r="A305" s="11"/>
      <c r="B305" s="12">
        <v>298</v>
      </c>
      <c r="C305" s="113" t="str">
        <f>IF('Soil Samples'!C303="","",'Soil Samples'!C303)</f>
        <v/>
      </c>
      <c r="D305" s="114" t="str">
        <f>IF('Soil Samples'!F303="","",'Soil Samples'!F303)</f>
        <v/>
      </c>
      <c r="E305" s="112"/>
      <c r="F305" s="112"/>
      <c r="G305" s="112"/>
      <c r="H305" s="112"/>
      <c r="I305" s="112"/>
      <c r="J305" s="112"/>
      <c r="K305" s="243" t="str">
        <f t="shared" si="37"/>
        <v>no sample</v>
      </c>
      <c r="L305" s="107"/>
      <c r="AF305" t="str">
        <f t="shared" si="38"/>
        <v/>
      </c>
      <c r="AG305" t="str">
        <f t="shared" si="39"/>
        <v/>
      </c>
      <c r="AH305" t="str">
        <f t="shared" si="40"/>
        <v/>
      </c>
      <c r="AI305" t="str">
        <f t="shared" si="41"/>
        <v/>
      </c>
      <c r="AJ305" t="str">
        <f t="shared" si="42"/>
        <v/>
      </c>
      <c r="AK305" t="str">
        <f t="shared" si="43"/>
        <v/>
      </c>
    </row>
    <row r="306" spans="1:37" ht="30" x14ac:dyDescent="0.4">
      <c r="A306" s="11"/>
      <c r="B306" s="12">
        <v>299</v>
      </c>
      <c r="C306" s="113" t="str">
        <f>IF('Soil Samples'!C304="","",'Soil Samples'!C304)</f>
        <v/>
      </c>
      <c r="D306" s="114" t="str">
        <f>IF('Soil Samples'!F304="","",'Soil Samples'!F304)</f>
        <v/>
      </c>
      <c r="E306" s="112"/>
      <c r="F306" s="112"/>
      <c r="G306" s="112"/>
      <c r="H306" s="112"/>
      <c r="I306" s="112"/>
      <c r="J306" s="112"/>
      <c r="K306" s="243" t="str">
        <f t="shared" si="37"/>
        <v>no sample</v>
      </c>
      <c r="L306" s="107"/>
      <c r="AF306" t="str">
        <f t="shared" si="38"/>
        <v/>
      </c>
      <c r="AG306" t="str">
        <f t="shared" si="39"/>
        <v/>
      </c>
      <c r="AH306" t="str">
        <f t="shared" si="40"/>
        <v/>
      </c>
      <c r="AI306" t="str">
        <f t="shared" si="41"/>
        <v/>
      </c>
      <c r="AJ306" t="str">
        <f t="shared" si="42"/>
        <v/>
      </c>
      <c r="AK306" t="str">
        <f t="shared" si="43"/>
        <v/>
      </c>
    </row>
    <row r="307" spans="1:37" ht="30" x14ac:dyDescent="0.4">
      <c r="A307" s="11"/>
      <c r="B307" s="12">
        <v>300</v>
      </c>
      <c r="C307" s="113" t="str">
        <f>IF('Soil Samples'!C305="","",'Soil Samples'!C305)</f>
        <v/>
      </c>
      <c r="D307" s="114" t="str">
        <f>IF('Soil Samples'!F305="","",'Soil Samples'!F305)</f>
        <v/>
      </c>
      <c r="E307" s="112"/>
      <c r="F307" s="112"/>
      <c r="G307" s="112"/>
      <c r="H307" s="112"/>
      <c r="I307" s="112"/>
      <c r="J307" s="112"/>
      <c r="K307" s="243" t="str">
        <f t="shared" si="37"/>
        <v>no sample</v>
      </c>
      <c r="L307" s="107"/>
      <c r="AF307" t="str">
        <f t="shared" si="38"/>
        <v/>
      </c>
      <c r="AG307" t="str">
        <f t="shared" si="39"/>
        <v/>
      </c>
      <c r="AH307" t="str">
        <f t="shared" si="40"/>
        <v/>
      </c>
      <c r="AI307" t="str">
        <f t="shared" si="41"/>
        <v/>
      </c>
      <c r="AJ307" t="str">
        <f t="shared" si="42"/>
        <v/>
      </c>
      <c r="AK307" t="str">
        <f t="shared" si="43"/>
        <v/>
      </c>
    </row>
    <row r="308" spans="1:37" ht="30" x14ac:dyDescent="0.4">
      <c r="A308" s="11"/>
      <c r="B308" s="12">
        <v>301</v>
      </c>
      <c r="C308" s="113" t="str">
        <f>IF('Soil Samples'!C306="","",'Soil Samples'!C306)</f>
        <v/>
      </c>
      <c r="D308" s="114" t="str">
        <f>IF('Soil Samples'!F306="","",'Soil Samples'!F306)</f>
        <v/>
      </c>
      <c r="E308" s="112"/>
      <c r="F308" s="112"/>
      <c r="G308" s="112"/>
      <c r="H308" s="112"/>
      <c r="I308" s="112"/>
      <c r="J308" s="112"/>
      <c r="K308" s="243" t="str">
        <f t="shared" si="37"/>
        <v>no sample</v>
      </c>
      <c r="L308" s="107"/>
      <c r="AF308" t="str">
        <f t="shared" si="38"/>
        <v/>
      </c>
      <c r="AG308" t="str">
        <f t="shared" si="39"/>
        <v/>
      </c>
      <c r="AH308" t="str">
        <f t="shared" si="40"/>
        <v/>
      </c>
      <c r="AI308" t="str">
        <f t="shared" si="41"/>
        <v/>
      </c>
      <c r="AJ308" t="str">
        <f t="shared" si="42"/>
        <v/>
      </c>
      <c r="AK308" t="str">
        <f t="shared" si="43"/>
        <v/>
      </c>
    </row>
    <row r="309" spans="1:37" ht="30" x14ac:dyDescent="0.4">
      <c r="A309" s="11"/>
      <c r="B309" s="12">
        <v>302</v>
      </c>
      <c r="C309" s="113" t="str">
        <f>IF('Soil Samples'!C307="","",'Soil Samples'!C307)</f>
        <v/>
      </c>
      <c r="D309" s="114" t="str">
        <f>IF('Soil Samples'!F307="","",'Soil Samples'!F307)</f>
        <v/>
      </c>
      <c r="E309" s="112"/>
      <c r="F309" s="112"/>
      <c r="G309" s="112"/>
      <c r="H309" s="112"/>
      <c r="I309" s="112"/>
      <c r="J309" s="112"/>
      <c r="K309" s="243" t="str">
        <f t="shared" si="37"/>
        <v>no sample</v>
      </c>
      <c r="L309" s="107"/>
      <c r="AF309" t="str">
        <f t="shared" si="38"/>
        <v/>
      </c>
      <c r="AG309" t="str">
        <f t="shared" si="39"/>
        <v/>
      </c>
      <c r="AH309" t="str">
        <f t="shared" si="40"/>
        <v/>
      </c>
      <c r="AI309" t="str">
        <f t="shared" si="41"/>
        <v/>
      </c>
      <c r="AJ309" t="str">
        <f t="shared" si="42"/>
        <v/>
      </c>
      <c r="AK309" t="str">
        <f t="shared" si="43"/>
        <v/>
      </c>
    </row>
    <row r="310" spans="1:37" ht="30" x14ac:dyDescent="0.4">
      <c r="A310" s="11"/>
      <c r="B310" s="12">
        <v>303</v>
      </c>
      <c r="C310" s="113" t="str">
        <f>IF('Soil Samples'!C308="","",'Soil Samples'!C308)</f>
        <v/>
      </c>
      <c r="D310" s="114" t="str">
        <f>IF('Soil Samples'!F308="","",'Soil Samples'!F308)</f>
        <v/>
      </c>
      <c r="E310" s="112"/>
      <c r="F310" s="112"/>
      <c r="G310" s="112"/>
      <c r="H310" s="112"/>
      <c r="I310" s="112"/>
      <c r="J310" s="112"/>
      <c r="K310" s="243" t="str">
        <f t="shared" si="37"/>
        <v>no sample</v>
      </c>
      <c r="L310" s="107"/>
      <c r="AF310" t="str">
        <f t="shared" si="38"/>
        <v/>
      </c>
      <c r="AG310" t="str">
        <f t="shared" si="39"/>
        <v/>
      </c>
      <c r="AH310" t="str">
        <f t="shared" si="40"/>
        <v/>
      </c>
      <c r="AI310" t="str">
        <f t="shared" si="41"/>
        <v/>
      </c>
      <c r="AJ310" t="str">
        <f t="shared" si="42"/>
        <v/>
      </c>
      <c r="AK310" t="str">
        <f t="shared" si="43"/>
        <v/>
      </c>
    </row>
    <row r="311" spans="1:37" ht="30" x14ac:dyDescent="0.4">
      <c r="A311" s="11"/>
      <c r="B311" s="12">
        <v>304</v>
      </c>
      <c r="C311" s="113" t="str">
        <f>IF('Soil Samples'!C309="","",'Soil Samples'!C309)</f>
        <v/>
      </c>
      <c r="D311" s="114" t="str">
        <f>IF('Soil Samples'!F309="","",'Soil Samples'!F309)</f>
        <v/>
      </c>
      <c r="E311" s="112"/>
      <c r="F311" s="112"/>
      <c r="G311" s="112"/>
      <c r="H311" s="112"/>
      <c r="I311" s="112"/>
      <c r="J311" s="112"/>
      <c r="K311" s="243" t="str">
        <f t="shared" si="37"/>
        <v>no sample</v>
      </c>
      <c r="L311" s="107"/>
      <c r="AF311" t="str">
        <f t="shared" si="38"/>
        <v/>
      </c>
      <c r="AG311" t="str">
        <f t="shared" si="39"/>
        <v/>
      </c>
      <c r="AH311" t="str">
        <f t="shared" si="40"/>
        <v/>
      </c>
      <c r="AI311" t="str">
        <f t="shared" si="41"/>
        <v/>
      </c>
      <c r="AJ311" t="str">
        <f t="shared" si="42"/>
        <v/>
      </c>
      <c r="AK311" t="str">
        <f t="shared" si="43"/>
        <v/>
      </c>
    </row>
    <row r="312" spans="1:37" ht="30" x14ac:dyDescent="0.4">
      <c r="A312" s="11"/>
      <c r="B312" s="12">
        <v>305</v>
      </c>
      <c r="C312" s="113" t="str">
        <f>IF('Soil Samples'!C310="","",'Soil Samples'!C310)</f>
        <v/>
      </c>
      <c r="D312" s="114" t="str">
        <f>IF('Soil Samples'!F310="","",'Soil Samples'!F310)</f>
        <v/>
      </c>
      <c r="E312" s="112"/>
      <c r="F312" s="112"/>
      <c r="G312" s="112"/>
      <c r="H312" s="112"/>
      <c r="I312" s="112"/>
      <c r="J312" s="112"/>
      <c r="K312" s="243" t="str">
        <f t="shared" si="37"/>
        <v>no sample</v>
      </c>
      <c r="L312" s="107"/>
      <c r="AF312" t="str">
        <f t="shared" si="38"/>
        <v/>
      </c>
      <c r="AG312" t="str">
        <f t="shared" si="39"/>
        <v/>
      </c>
      <c r="AH312" t="str">
        <f t="shared" si="40"/>
        <v/>
      </c>
      <c r="AI312" t="str">
        <f t="shared" si="41"/>
        <v/>
      </c>
      <c r="AJ312" t="str">
        <f t="shared" si="42"/>
        <v/>
      </c>
      <c r="AK312" t="str">
        <f t="shared" si="43"/>
        <v/>
      </c>
    </row>
    <row r="313" spans="1:37" ht="30" x14ac:dyDescent="0.4">
      <c r="A313" s="11"/>
      <c r="B313" s="12">
        <v>306</v>
      </c>
      <c r="C313" s="113" t="str">
        <f>IF('Soil Samples'!C311="","",'Soil Samples'!C311)</f>
        <v/>
      </c>
      <c r="D313" s="114" t="str">
        <f>IF('Soil Samples'!F311="","",'Soil Samples'!F311)</f>
        <v/>
      </c>
      <c r="E313" s="112"/>
      <c r="F313" s="112"/>
      <c r="G313" s="112"/>
      <c r="H313" s="112"/>
      <c r="I313" s="112"/>
      <c r="J313" s="112"/>
      <c r="K313" s="243" t="str">
        <f t="shared" si="37"/>
        <v>no sample</v>
      </c>
      <c r="L313" s="107"/>
      <c r="AF313" t="str">
        <f t="shared" si="38"/>
        <v/>
      </c>
      <c r="AG313" t="str">
        <f t="shared" si="39"/>
        <v/>
      </c>
      <c r="AH313" t="str">
        <f t="shared" si="40"/>
        <v/>
      </c>
      <c r="AI313" t="str">
        <f t="shared" si="41"/>
        <v/>
      </c>
      <c r="AJ313" t="str">
        <f t="shared" si="42"/>
        <v/>
      </c>
      <c r="AK313" t="str">
        <f t="shared" si="43"/>
        <v/>
      </c>
    </row>
    <row r="314" spans="1:37" ht="30" x14ac:dyDescent="0.4">
      <c r="A314" s="11"/>
      <c r="B314" s="12">
        <v>307</v>
      </c>
      <c r="C314" s="113" t="str">
        <f>IF('Soil Samples'!C312="","",'Soil Samples'!C312)</f>
        <v/>
      </c>
      <c r="D314" s="114" t="str">
        <f>IF('Soil Samples'!F312="","",'Soil Samples'!F312)</f>
        <v/>
      </c>
      <c r="E314" s="112"/>
      <c r="F314" s="112"/>
      <c r="G314" s="112"/>
      <c r="H314" s="112"/>
      <c r="I314" s="112"/>
      <c r="J314" s="112"/>
      <c r="K314" s="243" t="str">
        <f t="shared" si="37"/>
        <v>no sample</v>
      </c>
      <c r="L314" s="107"/>
      <c r="AF314" t="str">
        <f t="shared" si="38"/>
        <v/>
      </c>
      <c r="AG314" t="str">
        <f t="shared" si="39"/>
        <v/>
      </c>
      <c r="AH314" t="str">
        <f t="shared" si="40"/>
        <v/>
      </c>
      <c r="AI314" t="str">
        <f t="shared" si="41"/>
        <v/>
      </c>
      <c r="AJ314" t="str">
        <f t="shared" si="42"/>
        <v/>
      </c>
      <c r="AK314" t="str">
        <f t="shared" si="43"/>
        <v/>
      </c>
    </row>
    <row r="315" spans="1:37" ht="30" x14ac:dyDescent="0.4">
      <c r="A315" s="11"/>
      <c r="B315" s="12">
        <v>308</v>
      </c>
      <c r="C315" s="113" t="str">
        <f>IF('Soil Samples'!C313="","",'Soil Samples'!C313)</f>
        <v/>
      </c>
      <c r="D315" s="114" t="str">
        <f>IF('Soil Samples'!F313="","",'Soil Samples'!F313)</f>
        <v/>
      </c>
      <c r="E315" s="112"/>
      <c r="F315" s="112"/>
      <c r="G315" s="112"/>
      <c r="H315" s="112"/>
      <c r="I315" s="112"/>
      <c r="J315" s="112"/>
      <c r="K315" s="243" t="str">
        <f t="shared" si="37"/>
        <v>no sample</v>
      </c>
      <c r="L315" s="107"/>
      <c r="AF315" t="str">
        <f t="shared" si="38"/>
        <v/>
      </c>
      <c r="AG315" t="str">
        <f t="shared" si="39"/>
        <v/>
      </c>
      <c r="AH315" t="str">
        <f t="shared" si="40"/>
        <v/>
      </c>
      <c r="AI315" t="str">
        <f t="shared" si="41"/>
        <v/>
      </c>
      <c r="AJ315" t="str">
        <f t="shared" si="42"/>
        <v/>
      </c>
      <c r="AK315" t="str">
        <f t="shared" si="43"/>
        <v/>
      </c>
    </row>
    <row r="316" spans="1:37" ht="30" x14ac:dyDescent="0.4">
      <c r="A316" s="11"/>
      <c r="B316" s="12">
        <v>309</v>
      </c>
      <c r="C316" s="113" t="str">
        <f>IF('Soil Samples'!C314="","",'Soil Samples'!C314)</f>
        <v/>
      </c>
      <c r="D316" s="114" t="str">
        <f>IF('Soil Samples'!F314="","",'Soil Samples'!F314)</f>
        <v/>
      </c>
      <c r="E316" s="112"/>
      <c r="F316" s="112"/>
      <c r="G316" s="112"/>
      <c r="H316" s="112"/>
      <c r="I316" s="112"/>
      <c r="J316" s="112"/>
      <c r="K316" s="243" t="str">
        <f t="shared" si="37"/>
        <v>no sample</v>
      </c>
      <c r="L316" s="107"/>
      <c r="AF316" t="str">
        <f t="shared" si="38"/>
        <v/>
      </c>
      <c r="AG316" t="str">
        <f t="shared" si="39"/>
        <v/>
      </c>
      <c r="AH316" t="str">
        <f t="shared" si="40"/>
        <v/>
      </c>
      <c r="AI316" t="str">
        <f t="shared" si="41"/>
        <v/>
      </c>
      <c r="AJ316" t="str">
        <f t="shared" si="42"/>
        <v/>
      </c>
      <c r="AK316" t="str">
        <f t="shared" si="43"/>
        <v/>
      </c>
    </row>
    <row r="317" spans="1:37" ht="30" x14ac:dyDescent="0.4">
      <c r="A317" s="11"/>
      <c r="B317" s="12">
        <v>310</v>
      </c>
      <c r="C317" s="113" t="str">
        <f>IF('Soil Samples'!C315="","",'Soil Samples'!C315)</f>
        <v/>
      </c>
      <c r="D317" s="114" t="str">
        <f>IF('Soil Samples'!F315="","",'Soil Samples'!F315)</f>
        <v/>
      </c>
      <c r="E317" s="112"/>
      <c r="F317" s="112"/>
      <c r="G317" s="112"/>
      <c r="H317" s="112"/>
      <c r="I317" s="112"/>
      <c r="J317" s="112"/>
      <c r="K317" s="243" t="str">
        <f t="shared" si="37"/>
        <v>no sample</v>
      </c>
      <c r="L317" s="107"/>
      <c r="AF317" t="str">
        <f t="shared" si="38"/>
        <v/>
      </c>
      <c r="AG317" t="str">
        <f t="shared" si="39"/>
        <v/>
      </c>
      <c r="AH317" t="str">
        <f t="shared" si="40"/>
        <v/>
      </c>
      <c r="AI317" t="str">
        <f t="shared" si="41"/>
        <v/>
      </c>
      <c r="AJ317" t="str">
        <f t="shared" si="42"/>
        <v/>
      </c>
      <c r="AK317" t="str">
        <f t="shared" si="43"/>
        <v/>
      </c>
    </row>
    <row r="318" spans="1:37" ht="30" x14ac:dyDescent="0.4">
      <c r="A318" s="11"/>
      <c r="B318" s="12">
        <v>311</v>
      </c>
      <c r="C318" s="113" t="str">
        <f>IF('Soil Samples'!C316="","",'Soil Samples'!C316)</f>
        <v/>
      </c>
      <c r="D318" s="114" t="str">
        <f>IF('Soil Samples'!F316="","",'Soil Samples'!F316)</f>
        <v/>
      </c>
      <c r="E318" s="112"/>
      <c r="F318" s="112"/>
      <c r="G318" s="112"/>
      <c r="H318" s="112"/>
      <c r="I318" s="112"/>
      <c r="J318" s="112"/>
      <c r="K318" s="243" t="str">
        <f t="shared" si="37"/>
        <v>no sample</v>
      </c>
      <c r="L318" s="107"/>
      <c r="AF318" t="str">
        <f t="shared" si="38"/>
        <v/>
      </c>
      <c r="AG318" t="str">
        <f t="shared" si="39"/>
        <v/>
      </c>
      <c r="AH318" t="str">
        <f t="shared" si="40"/>
        <v/>
      </c>
      <c r="AI318" t="str">
        <f t="shared" si="41"/>
        <v/>
      </c>
      <c r="AJ318" t="str">
        <f t="shared" si="42"/>
        <v/>
      </c>
      <c r="AK318" t="str">
        <f t="shared" si="43"/>
        <v/>
      </c>
    </row>
    <row r="319" spans="1:37" ht="30" x14ac:dyDescent="0.4">
      <c r="A319" s="11"/>
      <c r="B319" s="12">
        <v>312</v>
      </c>
      <c r="C319" s="113" t="str">
        <f>IF('Soil Samples'!C317="","",'Soil Samples'!C317)</f>
        <v/>
      </c>
      <c r="D319" s="114" t="str">
        <f>IF('Soil Samples'!F317="","",'Soil Samples'!F317)</f>
        <v/>
      </c>
      <c r="E319" s="112"/>
      <c r="F319" s="112"/>
      <c r="G319" s="112"/>
      <c r="H319" s="112"/>
      <c r="I319" s="112"/>
      <c r="J319" s="112"/>
      <c r="K319" s="243" t="str">
        <f t="shared" si="37"/>
        <v>no sample</v>
      </c>
      <c r="L319" s="107"/>
      <c r="AF319" t="str">
        <f t="shared" si="38"/>
        <v/>
      </c>
      <c r="AG319" t="str">
        <f t="shared" si="39"/>
        <v/>
      </c>
      <c r="AH319" t="str">
        <f t="shared" si="40"/>
        <v/>
      </c>
      <c r="AI319" t="str">
        <f t="shared" si="41"/>
        <v/>
      </c>
      <c r="AJ319" t="str">
        <f t="shared" si="42"/>
        <v/>
      </c>
      <c r="AK319" t="str">
        <f t="shared" si="43"/>
        <v/>
      </c>
    </row>
    <row r="320" spans="1:37" ht="30" x14ac:dyDescent="0.4">
      <c r="A320" s="11"/>
      <c r="B320" s="12">
        <v>313</v>
      </c>
      <c r="C320" s="113" t="str">
        <f>IF('Soil Samples'!C318="","",'Soil Samples'!C318)</f>
        <v/>
      </c>
      <c r="D320" s="114" t="str">
        <f>IF('Soil Samples'!F318="","",'Soil Samples'!F318)</f>
        <v/>
      </c>
      <c r="E320" s="112"/>
      <c r="F320" s="112"/>
      <c r="G320" s="112"/>
      <c r="H320" s="112"/>
      <c r="I320" s="112"/>
      <c r="J320" s="112"/>
      <c r="K320" s="243" t="str">
        <f t="shared" si="37"/>
        <v>no sample</v>
      </c>
      <c r="L320" s="107"/>
      <c r="AF320" t="str">
        <f t="shared" si="38"/>
        <v/>
      </c>
      <c r="AG320" t="str">
        <f t="shared" si="39"/>
        <v/>
      </c>
      <c r="AH320" t="str">
        <f t="shared" si="40"/>
        <v/>
      </c>
      <c r="AI320" t="str">
        <f t="shared" si="41"/>
        <v/>
      </c>
      <c r="AJ320" t="str">
        <f t="shared" si="42"/>
        <v/>
      </c>
      <c r="AK320" t="str">
        <f t="shared" si="43"/>
        <v/>
      </c>
    </row>
    <row r="321" spans="1:37" ht="30" x14ac:dyDescent="0.4">
      <c r="A321" s="11"/>
      <c r="B321" s="12">
        <v>314</v>
      </c>
      <c r="C321" s="113" t="str">
        <f>IF('Soil Samples'!C319="","",'Soil Samples'!C319)</f>
        <v/>
      </c>
      <c r="D321" s="114" t="str">
        <f>IF('Soil Samples'!F319="","",'Soil Samples'!F319)</f>
        <v/>
      </c>
      <c r="E321" s="112"/>
      <c r="F321" s="112"/>
      <c r="G321" s="112"/>
      <c r="H321" s="112"/>
      <c r="I321" s="112"/>
      <c r="J321" s="112"/>
      <c r="K321" s="243" t="str">
        <f t="shared" si="37"/>
        <v>no sample</v>
      </c>
      <c r="L321" s="107"/>
      <c r="AF321" t="str">
        <f t="shared" si="38"/>
        <v/>
      </c>
      <c r="AG321" t="str">
        <f t="shared" si="39"/>
        <v/>
      </c>
      <c r="AH321" t="str">
        <f t="shared" si="40"/>
        <v/>
      </c>
      <c r="AI321" t="str">
        <f t="shared" si="41"/>
        <v/>
      </c>
      <c r="AJ321" t="str">
        <f t="shared" si="42"/>
        <v/>
      </c>
      <c r="AK321" t="str">
        <f t="shared" si="43"/>
        <v/>
      </c>
    </row>
    <row r="322" spans="1:37" ht="30" x14ac:dyDescent="0.4">
      <c r="A322" s="11"/>
      <c r="B322" s="12">
        <v>315</v>
      </c>
      <c r="C322" s="113" t="str">
        <f>IF('Soil Samples'!C320="","",'Soil Samples'!C320)</f>
        <v/>
      </c>
      <c r="D322" s="114" t="str">
        <f>IF('Soil Samples'!F320="","",'Soil Samples'!F320)</f>
        <v/>
      </c>
      <c r="E322" s="112"/>
      <c r="F322" s="112"/>
      <c r="G322" s="112"/>
      <c r="H322" s="112"/>
      <c r="I322" s="112"/>
      <c r="J322" s="112"/>
      <c r="K322" s="243" t="str">
        <f t="shared" si="37"/>
        <v>no sample</v>
      </c>
      <c r="L322" s="107"/>
      <c r="AF322" t="str">
        <f t="shared" si="38"/>
        <v/>
      </c>
      <c r="AG322" t="str">
        <f t="shared" si="39"/>
        <v/>
      </c>
      <c r="AH322" t="str">
        <f t="shared" si="40"/>
        <v/>
      </c>
      <c r="AI322" t="str">
        <f t="shared" si="41"/>
        <v/>
      </c>
      <c r="AJ322" t="str">
        <f t="shared" si="42"/>
        <v/>
      </c>
      <c r="AK322" t="str">
        <f t="shared" si="43"/>
        <v/>
      </c>
    </row>
    <row r="323" spans="1:37" ht="30" x14ac:dyDescent="0.4">
      <c r="A323" s="11"/>
      <c r="B323" s="12">
        <v>316</v>
      </c>
      <c r="C323" s="113" t="str">
        <f>IF('Soil Samples'!C321="","",'Soil Samples'!C321)</f>
        <v/>
      </c>
      <c r="D323" s="114" t="str">
        <f>IF('Soil Samples'!F321="","",'Soil Samples'!F321)</f>
        <v/>
      </c>
      <c r="E323" s="112"/>
      <c r="F323" s="112"/>
      <c r="G323" s="112"/>
      <c r="H323" s="112"/>
      <c r="I323" s="112"/>
      <c r="J323" s="112"/>
      <c r="K323" s="243" t="str">
        <f t="shared" si="37"/>
        <v>no sample</v>
      </c>
      <c r="L323" s="107"/>
      <c r="AF323" t="str">
        <f t="shared" si="38"/>
        <v/>
      </c>
      <c r="AG323" t="str">
        <f t="shared" si="39"/>
        <v/>
      </c>
      <c r="AH323" t="str">
        <f t="shared" si="40"/>
        <v/>
      </c>
      <c r="AI323" t="str">
        <f t="shared" si="41"/>
        <v/>
      </c>
      <c r="AJ323" t="str">
        <f t="shared" si="42"/>
        <v/>
      </c>
      <c r="AK323" t="str">
        <f t="shared" si="43"/>
        <v/>
      </c>
    </row>
    <row r="324" spans="1:37" ht="30" x14ac:dyDescent="0.4">
      <c r="A324" s="11"/>
      <c r="B324" s="12">
        <v>317</v>
      </c>
      <c r="C324" s="113" t="str">
        <f>IF('Soil Samples'!C322="","",'Soil Samples'!C322)</f>
        <v/>
      </c>
      <c r="D324" s="114" t="str">
        <f>IF('Soil Samples'!F322="","",'Soil Samples'!F322)</f>
        <v/>
      </c>
      <c r="E324" s="112"/>
      <c r="F324" s="112"/>
      <c r="G324" s="112"/>
      <c r="H324" s="112"/>
      <c r="I324" s="112"/>
      <c r="J324" s="112"/>
      <c r="K324" s="243" t="str">
        <f t="shared" si="37"/>
        <v>no sample</v>
      </c>
      <c r="L324" s="107"/>
      <c r="AF324" t="str">
        <f t="shared" si="38"/>
        <v/>
      </c>
      <c r="AG324" t="str">
        <f t="shared" si="39"/>
        <v/>
      </c>
      <c r="AH324" t="str">
        <f t="shared" si="40"/>
        <v/>
      </c>
      <c r="AI324" t="str">
        <f t="shared" si="41"/>
        <v/>
      </c>
      <c r="AJ324" t="str">
        <f t="shared" si="42"/>
        <v/>
      </c>
      <c r="AK324" t="str">
        <f t="shared" si="43"/>
        <v/>
      </c>
    </row>
    <row r="325" spans="1:37" ht="30" x14ac:dyDescent="0.4">
      <c r="A325" s="11"/>
      <c r="B325" s="12">
        <v>318</v>
      </c>
      <c r="C325" s="113" t="str">
        <f>IF('Soil Samples'!C323="","",'Soil Samples'!C323)</f>
        <v/>
      </c>
      <c r="D325" s="114" t="str">
        <f>IF('Soil Samples'!F323="","",'Soil Samples'!F323)</f>
        <v/>
      </c>
      <c r="E325" s="112"/>
      <c r="F325" s="112"/>
      <c r="G325" s="112"/>
      <c r="H325" s="112"/>
      <c r="I325" s="112"/>
      <c r="J325" s="112"/>
      <c r="K325" s="243" t="str">
        <f t="shared" si="37"/>
        <v>no sample</v>
      </c>
      <c r="L325" s="107"/>
      <c r="AF325" t="str">
        <f t="shared" si="38"/>
        <v/>
      </c>
      <c r="AG325" t="str">
        <f t="shared" si="39"/>
        <v/>
      </c>
      <c r="AH325" t="str">
        <f t="shared" si="40"/>
        <v/>
      </c>
      <c r="AI325" t="str">
        <f t="shared" si="41"/>
        <v/>
      </c>
      <c r="AJ325" t="str">
        <f t="shared" si="42"/>
        <v/>
      </c>
      <c r="AK325" t="str">
        <f t="shared" si="43"/>
        <v/>
      </c>
    </row>
    <row r="326" spans="1:37" ht="30" x14ac:dyDescent="0.4">
      <c r="A326" s="11"/>
      <c r="B326" s="12">
        <v>319</v>
      </c>
      <c r="C326" s="113" t="str">
        <f>IF('Soil Samples'!C324="","",'Soil Samples'!C324)</f>
        <v/>
      </c>
      <c r="D326" s="114" t="str">
        <f>IF('Soil Samples'!F324="","",'Soil Samples'!F324)</f>
        <v/>
      </c>
      <c r="E326" s="112"/>
      <c r="F326" s="112"/>
      <c r="G326" s="112"/>
      <c r="H326" s="112"/>
      <c r="I326" s="112"/>
      <c r="J326" s="112"/>
      <c r="K326" s="243" t="str">
        <f t="shared" si="37"/>
        <v>no sample</v>
      </c>
      <c r="L326" s="107"/>
      <c r="AF326" t="str">
        <f t="shared" si="38"/>
        <v/>
      </c>
      <c r="AG326" t="str">
        <f t="shared" si="39"/>
        <v/>
      </c>
      <c r="AH326" t="str">
        <f t="shared" si="40"/>
        <v/>
      </c>
      <c r="AI326" t="str">
        <f t="shared" si="41"/>
        <v/>
      </c>
      <c r="AJ326" t="str">
        <f t="shared" si="42"/>
        <v/>
      </c>
      <c r="AK326" t="str">
        <f t="shared" si="43"/>
        <v/>
      </c>
    </row>
    <row r="327" spans="1:37" ht="30" x14ac:dyDescent="0.4">
      <c r="A327" s="11"/>
      <c r="B327" s="12">
        <v>320</v>
      </c>
      <c r="C327" s="113" t="str">
        <f>IF('Soil Samples'!C325="","",'Soil Samples'!C325)</f>
        <v/>
      </c>
      <c r="D327" s="114" t="str">
        <f>IF('Soil Samples'!F325="","",'Soil Samples'!F325)</f>
        <v/>
      </c>
      <c r="E327" s="112"/>
      <c r="F327" s="112"/>
      <c r="G327" s="112"/>
      <c r="H327" s="112"/>
      <c r="I327" s="112"/>
      <c r="J327" s="112"/>
      <c r="K327" s="243" t="str">
        <f t="shared" si="37"/>
        <v>no sample</v>
      </c>
      <c r="L327" s="107"/>
      <c r="AF327" t="str">
        <f t="shared" si="38"/>
        <v/>
      </c>
      <c r="AG327" t="str">
        <f t="shared" si="39"/>
        <v/>
      </c>
      <c r="AH327" t="str">
        <f t="shared" si="40"/>
        <v/>
      </c>
      <c r="AI327" t="str">
        <f t="shared" si="41"/>
        <v/>
      </c>
      <c r="AJ327" t="str">
        <f t="shared" si="42"/>
        <v/>
      </c>
      <c r="AK327" t="str">
        <f t="shared" si="43"/>
        <v/>
      </c>
    </row>
    <row r="328" spans="1:37" ht="30" x14ac:dyDescent="0.4">
      <c r="A328" s="11"/>
      <c r="B328" s="12">
        <v>321</v>
      </c>
      <c r="C328" s="113" t="str">
        <f>IF('Soil Samples'!C326="","",'Soil Samples'!C326)</f>
        <v/>
      </c>
      <c r="D328" s="114" t="str">
        <f>IF('Soil Samples'!F326="","",'Soil Samples'!F326)</f>
        <v/>
      </c>
      <c r="E328" s="112"/>
      <c r="F328" s="112"/>
      <c r="G328" s="112"/>
      <c r="H328" s="112"/>
      <c r="I328" s="112"/>
      <c r="J328" s="112"/>
      <c r="K328" s="243" t="str">
        <f t="shared" si="37"/>
        <v>no sample</v>
      </c>
      <c r="L328" s="107"/>
      <c r="AF328" t="str">
        <f t="shared" si="38"/>
        <v/>
      </c>
      <c r="AG328" t="str">
        <f t="shared" si="39"/>
        <v/>
      </c>
      <c r="AH328" t="str">
        <f t="shared" si="40"/>
        <v/>
      </c>
      <c r="AI328" t="str">
        <f t="shared" si="41"/>
        <v/>
      </c>
      <c r="AJ328" t="str">
        <f t="shared" si="42"/>
        <v/>
      </c>
      <c r="AK328" t="str">
        <f t="shared" si="43"/>
        <v/>
      </c>
    </row>
    <row r="329" spans="1:37" ht="30" x14ac:dyDescent="0.4">
      <c r="A329" s="11"/>
      <c r="B329" s="12">
        <v>322</v>
      </c>
      <c r="C329" s="113" t="str">
        <f>IF('Soil Samples'!C327="","",'Soil Samples'!C327)</f>
        <v/>
      </c>
      <c r="D329" s="114" t="str">
        <f>IF('Soil Samples'!F327="","",'Soil Samples'!F327)</f>
        <v/>
      </c>
      <c r="E329" s="112"/>
      <c r="F329" s="112"/>
      <c r="G329" s="112"/>
      <c r="H329" s="112"/>
      <c r="I329" s="112"/>
      <c r="J329" s="112"/>
      <c r="K329" s="243" t="str">
        <f t="shared" ref="K329:K392" si="44">IF(D329="","no sample",IF(D329="","Not Valid",SUM(AF329:AK329)))</f>
        <v>no sample</v>
      </c>
      <c r="L329" s="107"/>
      <c r="AF329" t="str">
        <f t="shared" ref="AF329:AF392" si="45">IF(E329="","",VLOOKUP(E329,$M$8:$Q$19,5))</f>
        <v/>
      </c>
      <c r="AG329" t="str">
        <f t="shared" ref="AG329:AG392" si="46">IF(F329="","",VLOOKUP(F329,$M$8:$Q$19,5))</f>
        <v/>
      </c>
      <c r="AH329" t="str">
        <f t="shared" ref="AH329:AH392" si="47">IF(G329="","",VLOOKUP(G329,$M$8:$Q$19,5))</f>
        <v/>
      </c>
      <c r="AI329" t="str">
        <f t="shared" ref="AI329:AI392" si="48">IF(H329="","",VLOOKUP(H329,$M$8:$Q$19,5))</f>
        <v/>
      </c>
      <c r="AJ329" t="str">
        <f t="shared" ref="AJ329:AJ392" si="49">IF(I329="","",VLOOKUP(I329,$M$8:$Q$19,5))</f>
        <v/>
      </c>
      <c r="AK329" t="str">
        <f t="shared" ref="AK329:AK392" si="50">IF(J329="","",VLOOKUP(J329,$M$8:$Q$19,5))</f>
        <v/>
      </c>
    </row>
    <row r="330" spans="1:37" ht="30" x14ac:dyDescent="0.4">
      <c r="A330" s="11"/>
      <c r="B330" s="12">
        <v>323</v>
      </c>
      <c r="C330" s="113" t="str">
        <f>IF('Soil Samples'!C328="","",'Soil Samples'!C328)</f>
        <v/>
      </c>
      <c r="D330" s="114" t="str">
        <f>IF('Soil Samples'!F328="","",'Soil Samples'!F328)</f>
        <v/>
      </c>
      <c r="E330" s="112"/>
      <c r="F330" s="112"/>
      <c r="G330" s="112"/>
      <c r="H330" s="112"/>
      <c r="I330" s="112"/>
      <c r="J330" s="112"/>
      <c r="K330" s="243" t="str">
        <f t="shared" si="44"/>
        <v>no sample</v>
      </c>
      <c r="L330" s="107"/>
      <c r="AF330" t="str">
        <f t="shared" si="45"/>
        <v/>
      </c>
      <c r="AG330" t="str">
        <f t="shared" si="46"/>
        <v/>
      </c>
      <c r="AH330" t="str">
        <f t="shared" si="47"/>
        <v/>
      </c>
      <c r="AI330" t="str">
        <f t="shared" si="48"/>
        <v/>
      </c>
      <c r="AJ330" t="str">
        <f t="shared" si="49"/>
        <v/>
      </c>
      <c r="AK330" t="str">
        <f t="shared" si="50"/>
        <v/>
      </c>
    </row>
    <row r="331" spans="1:37" ht="30" x14ac:dyDescent="0.4">
      <c r="A331" s="11"/>
      <c r="B331" s="12">
        <v>324</v>
      </c>
      <c r="C331" s="113" t="str">
        <f>IF('Soil Samples'!C329="","",'Soil Samples'!C329)</f>
        <v/>
      </c>
      <c r="D331" s="114" t="str">
        <f>IF('Soil Samples'!F329="","",'Soil Samples'!F329)</f>
        <v/>
      </c>
      <c r="E331" s="112"/>
      <c r="F331" s="112"/>
      <c r="G331" s="112"/>
      <c r="H331" s="112"/>
      <c r="I331" s="112"/>
      <c r="J331" s="112"/>
      <c r="K331" s="243" t="str">
        <f t="shared" si="44"/>
        <v>no sample</v>
      </c>
      <c r="L331" s="107"/>
      <c r="AF331" t="str">
        <f t="shared" si="45"/>
        <v/>
      </c>
      <c r="AG331" t="str">
        <f t="shared" si="46"/>
        <v/>
      </c>
      <c r="AH331" t="str">
        <f t="shared" si="47"/>
        <v/>
      </c>
      <c r="AI331" t="str">
        <f t="shared" si="48"/>
        <v/>
      </c>
      <c r="AJ331" t="str">
        <f t="shared" si="49"/>
        <v/>
      </c>
      <c r="AK331" t="str">
        <f t="shared" si="50"/>
        <v/>
      </c>
    </row>
    <row r="332" spans="1:37" ht="30" x14ac:dyDescent="0.4">
      <c r="A332" s="11"/>
      <c r="B332" s="12">
        <v>325</v>
      </c>
      <c r="C332" s="113" t="str">
        <f>IF('Soil Samples'!C330="","",'Soil Samples'!C330)</f>
        <v/>
      </c>
      <c r="D332" s="114" t="str">
        <f>IF('Soil Samples'!F330="","",'Soil Samples'!F330)</f>
        <v/>
      </c>
      <c r="E332" s="112"/>
      <c r="F332" s="112"/>
      <c r="G332" s="112"/>
      <c r="H332" s="112"/>
      <c r="I332" s="112"/>
      <c r="J332" s="112"/>
      <c r="K332" s="243" t="str">
        <f t="shared" si="44"/>
        <v>no sample</v>
      </c>
      <c r="L332" s="107"/>
      <c r="AF332" t="str">
        <f t="shared" si="45"/>
        <v/>
      </c>
      <c r="AG332" t="str">
        <f t="shared" si="46"/>
        <v/>
      </c>
      <c r="AH332" t="str">
        <f t="shared" si="47"/>
        <v/>
      </c>
      <c r="AI332" t="str">
        <f t="shared" si="48"/>
        <v/>
      </c>
      <c r="AJ332" t="str">
        <f t="shared" si="49"/>
        <v/>
      </c>
      <c r="AK332" t="str">
        <f t="shared" si="50"/>
        <v/>
      </c>
    </row>
    <row r="333" spans="1:37" ht="30" x14ac:dyDescent="0.4">
      <c r="A333" s="11"/>
      <c r="B333" s="12">
        <v>326</v>
      </c>
      <c r="C333" s="113" t="str">
        <f>IF('Soil Samples'!C331="","",'Soil Samples'!C331)</f>
        <v/>
      </c>
      <c r="D333" s="114" t="str">
        <f>IF('Soil Samples'!F331="","",'Soil Samples'!F331)</f>
        <v/>
      </c>
      <c r="E333" s="112"/>
      <c r="F333" s="112"/>
      <c r="G333" s="112"/>
      <c r="H333" s="112"/>
      <c r="I333" s="112"/>
      <c r="J333" s="112"/>
      <c r="K333" s="243" t="str">
        <f t="shared" si="44"/>
        <v>no sample</v>
      </c>
      <c r="L333" s="107"/>
      <c r="AF333" t="str">
        <f t="shared" si="45"/>
        <v/>
      </c>
      <c r="AG333" t="str">
        <f t="shared" si="46"/>
        <v/>
      </c>
      <c r="AH333" t="str">
        <f t="shared" si="47"/>
        <v/>
      </c>
      <c r="AI333" t="str">
        <f t="shared" si="48"/>
        <v/>
      </c>
      <c r="AJ333" t="str">
        <f t="shared" si="49"/>
        <v/>
      </c>
      <c r="AK333" t="str">
        <f t="shared" si="50"/>
        <v/>
      </c>
    </row>
    <row r="334" spans="1:37" ht="30" x14ac:dyDescent="0.4">
      <c r="A334" s="11"/>
      <c r="B334" s="12">
        <v>327</v>
      </c>
      <c r="C334" s="113" t="str">
        <f>IF('Soil Samples'!C332="","",'Soil Samples'!C332)</f>
        <v/>
      </c>
      <c r="D334" s="114" t="str">
        <f>IF('Soil Samples'!F332="","",'Soil Samples'!F332)</f>
        <v/>
      </c>
      <c r="E334" s="112"/>
      <c r="F334" s="112"/>
      <c r="G334" s="112"/>
      <c r="H334" s="112"/>
      <c r="I334" s="112"/>
      <c r="J334" s="112"/>
      <c r="K334" s="243" t="str">
        <f t="shared" si="44"/>
        <v>no sample</v>
      </c>
      <c r="L334" s="107"/>
      <c r="AF334" t="str">
        <f t="shared" si="45"/>
        <v/>
      </c>
      <c r="AG334" t="str">
        <f t="shared" si="46"/>
        <v/>
      </c>
      <c r="AH334" t="str">
        <f t="shared" si="47"/>
        <v/>
      </c>
      <c r="AI334" t="str">
        <f t="shared" si="48"/>
        <v/>
      </c>
      <c r="AJ334" t="str">
        <f t="shared" si="49"/>
        <v/>
      </c>
      <c r="AK334" t="str">
        <f t="shared" si="50"/>
        <v/>
      </c>
    </row>
    <row r="335" spans="1:37" ht="30" x14ac:dyDescent="0.4">
      <c r="A335" s="11"/>
      <c r="B335" s="12">
        <v>328</v>
      </c>
      <c r="C335" s="113" t="str">
        <f>IF('Soil Samples'!C333="","",'Soil Samples'!C333)</f>
        <v/>
      </c>
      <c r="D335" s="114" t="str">
        <f>IF('Soil Samples'!F333="","",'Soil Samples'!F333)</f>
        <v/>
      </c>
      <c r="E335" s="112"/>
      <c r="F335" s="112"/>
      <c r="G335" s="112"/>
      <c r="H335" s="112"/>
      <c r="I335" s="112"/>
      <c r="J335" s="112"/>
      <c r="K335" s="243" t="str">
        <f t="shared" si="44"/>
        <v>no sample</v>
      </c>
      <c r="L335" s="107"/>
      <c r="AF335" t="str">
        <f t="shared" si="45"/>
        <v/>
      </c>
      <c r="AG335" t="str">
        <f t="shared" si="46"/>
        <v/>
      </c>
      <c r="AH335" t="str">
        <f t="shared" si="47"/>
        <v/>
      </c>
      <c r="AI335" t="str">
        <f t="shared" si="48"/>
        <v/>
      </c>
      <c r="AJ335" t="str">
        <f t="shared" si="49"/>
        <v/>
      </c>
      <c r="AK335" t="str">
        <f t="shared" si="50"/>
        <v/>
      </c>
    </row>
    <row r="336" spans="1:37" ht="30" x14ac:dyDescent="0.4">
      <c r="A336" s="11"/>
      <c r="B336" s="12">
        <v>329</v>
      </c>
      <c r="C336" s="113" t="str">
        <f>IF('Soil Samples'!C334="","",'Soil Samples'!C334)</f>
        <v/>
      </c>
      <c r="D336" s="114" t="str">
        <f>IF('Soil Samples'!F334="","",'Soil Samples'!F334)</f>
        <v/>
      </c>
      <c r="E336" s="112"/>
      <c r="F336" s="112"/>
      <c r="G336" s="112"/>
      <c r="H336" s="112"/>
      <c r="I336" s="112"/>
      <c r="J336" s="112"/>
      <c r="K336" s="243" t="str">
        <f t="shared" si="44"/>
        <v>no sample</v>
      </c>
      <c r="L336" s="107"/>
      <c r="AF336" t="str">
        <f t="shared" si="45"/>
        <v/>
      </c>
      <c r="AG336" t="str">
        <f t="shared" si="46"/>
        <v/>
      </c>
      <c r="AH336" t="str">
        <f t="shared" si="47"/>
        <v/>
      </c>
      <c r="AI336" t="str">
        <f t="shared" si="48"/>
        <v/>
      </c>
      <c r="AJ336" t="str">
        <f t="shared" si="49"/>
        <v/>
      </c>
      <c r="AK336" t="str">
        <f t="shared" si="50"/>
        <v/>
      </c>
    </row>
    <row r="337" spans="1:37" ht="30" x14ac:dyDescent="0.4">
      <c r="A337" s="11"/>
      <c r="B337" s="12">
        <v>330</v>
      </c>
      <c r="C337" s="113" t="str">
        <f>IF('Soil Samples'!C335="","",'Soil Samples'!C335)</f>
        <v/>
      </c>
      <c r="D337" s="114" t="str">
        <f>IF('Soil Samples'!F335="","",'Soil Samples'!F335)</f>
        <v/>
      </c>
      <c r="E337" s="112"/>
      <c r="F337" s="112"/>
      <c r="G337" s="112"/>
      <c r="H337" s="112"/>
      <c r="I337" s="112"/>
      <c r="J337" s="112"/>
      <c r="K337" s="243" t="str">
        <f t="shared" si="44"/>
        <v>no sample</v>
      </c>
      <c r="L337" s="107"/>
      <c r="AF337" t="str">
        <f t="shared" si="45"/>
        <v/>
      </c>
      <c r="AG337" t="str">
        <f t="shared" si="46"/>
        <v/>
      </c>
      <c r="AH337" t="str">
        <f t="shared" si="47"/>
        <v/>
      </c>
      <c r="AI337" t="str">
        <f t="shared" si="48"/>
        <v/>
      </c>
      <c r="AJ337" t="str">
        <f t="shared" si="49"/>
        <v/>
      </c>
      <c r="AK337" t="str">
        <f t="shared" si="50"/>
        <v/>
      </c>
    </row>
    <row r="338" spans="1:37" ht="30" x14ac:dyDescent="0.4">
      <c r="A338" s="11"/>
      <c r="B338" s="12">
        <v>331</v>
      </c>
      <c r="C338" s="113" t="str">
        <f>IF('Soil Samples'!C336="","",'Soil Samples'!C336)</f>
        <v/>
      </c>
      <c r="D338" s="114" t="str">
        <f>IF('Soil Samples'!F336="","",'Soil Samples'!F336)</f>
        <v/>
      </c>
      <c r="E338" s="112"/>
      <c r="F338" s="112"/>
      <c r="G338" s="112"/>
      <c r="H338" s="112"/>
      <c r="I338" s="112"/>
      <c r="J338" s="112"/>
      <c r="K338" s="243" t="str">
        <f t="shared" si="44"/>
        <v>no sample</v>
      </c>
      <c r="L338" s="107"/>
      <c r="AF338" t="str">
        <f t="shared" si="45"/>
        <v/>
      </c>
      <c r="AG338" t="str">
        <f t="shared" si="46"/>
        <v/>
      </c>
      <c r="AH338" t="str">
        <f t="shared" si="47"/>
        <v/>
      </c>
      <c r="AI338" t="str">
        <f t="shared" si="48"/>
        <v/>
      </c>
      <c r="AJ338" t="str">
        <f t="shared" si="49"/>
        <v/>
      </c>
      <c r="AK338" t="str">
        <f t="shared" si="50"/>
        <v/>
      </c>
    </row>
    <row r="339" spans="1:37" ht="30" x14ac:dyDescent="0.4">
      <c r="A339" s="11"/>
      <c r="B339" s="12">
        <v>332</v>
      </c>
      <c r="C339" s="113" t="str">
        <f>IF('Soil Samples'!C337="","",'Soil Samples'!C337)</f>
        <v/>
      </c>
      <c r="D339" s="114" t="str">
        <f>IF('Soil Samples'!F337="","",'Soil Samples'!F337)</f>
        <v/>
      </c>
      <c r="E339" s="112"/>
      <c r="F339" s="112"/>
      <c r="G339" s="112"/>
      <c r="H339" s="112"/>
      <c r="I339" s="112"/>
      <c r="J339" s="112"/>
      <c r="K339" s="243" t="str">
        <f t="shared" si="44"/>
        <v>no sample</v>
      </c>
      <c r="L339" s="107"/>
      <c r="AF339" t="str">
        <f t="shared" si="45"/>
        <v/>
      </c>
      <c r="AG339" t="str">
        <f t="shared" si="46"/>
        <v/>
      </c>
      <c r="AH339" t="str">
        <f t="shared" si="47"/>
        <v/>
      </c>
      <c r="AI339" t="str">
        <f t="shared" si="48"/>
        <v/>
      </c>
      <c r="AJ339" t="str">
        <f t="shared" si="49"/>
        <v/>
      </c>
      <c r="AK339" t="str">
        <f t="shared" si="50"/>
        <v/>
      </c>
    </row>
    <row r="340" spans="1:37" ht="30" x14ac:dyDescent="0.4">
      <c r="A340" s="11"/>
      <c r="B340" s="12">
        <v>333</v>
      </c>
      <c r="C340" s="113" t="str">
        <f>IF('Soil Samples'!C338="","",'Soil Samples'!C338)</f>
        <v/>
      </c>
      <c r="D340" s="114" t="str">
        <f>IF('Soil Samples'!F338="","",'Soil Samples'!F338)</f>
        <v/>
      </c>
      <c r="E340" s="112"/>
      <c r="F340" s="112"/>
      <c r="G340" s="112"/>
      <c r="H340" s="112"/>
      <c r="I340" s="112"/>
      <c r="J340" s="112"/>
      <c r="K340" s="243" t="str">
        <f t="shared" si="44"/>
        <v>no sample</v>
      </c>
      <c r="L340" s="107"/>
      <c r="AF340" t="str">
        <f t="shared" si="45"/>
        <v/>
      </c>
      <c r="AG340" t="str">
        <f t="shared" si="46"/>
        <v/>
      </c>
      <c r="AH340" t="str">
        <f t="shared" si="47"/>
        <v/>
      </c>
      <c r="AI340" t="str">
        <f t="shared" si="48"/>
        <v/>
      </c>
      <c r="AJ340" t="str">
        <f t="shared" si="49"/>
        <v/>
      </c>
      <c r="AK340" t="str">
        <f t="shared" si="50"/>
        <v/>
      </c>
    </row>
    <row r="341" spans="1:37" ht="30" x14ac:dyDescent="0.4">
      <c r="A341" s="11"/>
      <c r="B341" s="12">
        <v>334</v>
      </c>
      <c r="C341" s="113" t="str">
        <f>IF('Soil Samples'!C339="","",'Soil Samples'!C339)</f>
        <v/>
      </c>
      <c r="D341" s="114" t="str">
        <f>IF('Soil Samples'!F339="","",'Soil Samples'!F339)</f>
        <v/>
      </c>
      <c r="E341" s="112"/>
      <c r="F341" s="112"/>
      <c r="G341" s="112"/>
      <c r="H341" s="112"/>
      <c r="I341" s="112"/>
      <c r="J341" s="112"/>
      <c r="K341" s="243" t="str">
        <f t="shared" si="44"/>
        <v>no sample</v>
      </c>
      <c r="L341" s="107"/>
      <c r="AF341" t="str">
        <f t="shared" si="45"/>
        <v/>
      </c>
      <c r="AG341" t="str">
        <f t="shared" si="46"/>
        <v/>
      </c>
      <c r="AH341" t="str">
        <f t="shared" si="47"/>
        <v/>
      </c>
      <c r="AI341" t="str">
        <f t="shared" si="48"/>
        <v/>
      </c>
      <c r="AJ341" t="str">
        <f t="shared" si="49"/>
        <v/>
      </c>
      <c r="AK341" t="str">
        <f t="shared" si="50"/>
        <v/>
      </c>
    </row>
    <row r="342" spans="1:37" ht="30" x14ac:dyDescent="0.4">
      <c r="A342" s="11"/>
      <c r="B342" s="12">
        <v>335</v>
      </c>
      <c r="C342" s="113" t="str">
        <f>IF('Soil Samples'!C340="","",'Soil Samples'!C340)</f>
        <v/>
      </c>
      <c r="D342" s="114" t="str">
        <f>IF('Soil Samples'!F340="","",'Soil Samples'!F340)</f>
        <v/>
      </c>
      <c r="E342" s="112"/>
      <c r="F342" s="112"/>
      <c r="G342" s="112"/>
      <c r="H342" s="112"/>
      <c r="I342" s="112"/>
      <c r="J342" s="112"/>
      <c r="K342" s="243" t="str">
        <f t="shared" si="44"/>
        <v>no sample</v>
      </c>
      <c r="L342" s="107"/>
      <c r="AF342" t="str">
        <f t="shared" si="45"/>
        <v/>
      </c>
      <c r="AG342" t="str">
        <f t="shared" si="46"/>
        <v/>
      </c>
      <c r="AH342" t="str">
        <f t="shared" si="47"/>
        <v/>
      </c>
      <c r="AI342" t="str">
        <f t="shared" si="48"/>
        <v/>
      </c>
      <c r="AJ342" t="str">
        <f t="shared" si="49"/>
        <v/>
      </c>
      <c r="AK342" t="str">
        <f t="shared" si="50"/>
        <v/>
      </c>
    </row>
    <row r="343" spans="1:37" ht="30" x14ac:dyDescent="0.4">
      <c r="A343" s="11"/>
      <c r="B343" s="12">
        <v>336</v>
      </c>
      <c r="C343" s="113" t="str">
        <f>IF('Soil Samples'!C341="","",'Soil Samples'!C341)</f>
        <v/>
      </c>
      <c r="D343" s="114" t="str">
        <f>IF('Soil Samples'!F341="","",'Soil Samples'!F341)</f>
        <v/>
      </c>
      <c r="E343" s="112"/>
      <c r="F343" s="112"/>
      <c r="G343" s="112"/>
      <c r="H343" s="112"/>
      <c r="I343" s="112"/>
      <c r="J343" s="112"/>
      <c r="K343" s="243" t="str">
        <f t="shared" si="44"/>
        <v>no sample</v>
      </c>
      <c r="L343" s="107"/>
      <c r="AF343" t="str">
        <f t="shared" si="45"/>
        <v/>
      </c>
      <c r="AG343" t="str">
        <f t="shared" si="46"/>
        <v/>
      </c>
      <c r="AH343" t="str">
        <f t="shared" si="47"/>
        <v/>
      </c>
      <c r="AI343" t="str">
        <f t="shared" si="48"/>
        <v/>
      </c>
      <c r="AJ343" t="str">
        <f t="shared" si="49"/>
        <v/>
      </c>
      <c r="AK343" t="str">
        <f t="shared" si="50"/>
        <v/>
      </c>
    </row>
    <row r="344" spans="1:37" ht="30" x14ac:dyDescent="0.4">
      <c r="A344" s="11"/>
      <c r="B344" s="12">
        <v>337</v>
      </c>
      <c r="C344" s="113" t="str">
        <f>IF('Soil Samples'!C342="","",'Soil Samples'!C342)</f>
        <v/>
      </c>
      <c r="D344" s="114" t="str">
        <f>IF('Soil Samples'!F342="","",'Soil Samples'!F342)</f>
        <v/>
      </c>
      <c r="E344" s="112"/>
      <c r="F344" s="112"/>
      <c r="G344" s="112"/>
      <c r="H344" s="112"/>
      <c r="I344" s="112"/>
      <c r="J344" s="112"/>
      <c r="K344" s="243" t="str">
        <f t="shared" si="44"/>
        <v>no sample</v>
      </c>
      <c r="L344" s="107"/>
      <c r="AF344" t="str">
        <f t="shared" si="45"/>
        <v/>
      </c>
      <c r="AG344" t="str">
        <f t="shared" si="46"/>
        <v/>
      </c>
      <c r="AH344" t="str">
        <f t="shared" si="47"/>
        <v/>
      </c>
      <c r="AI344" t="str">
        <f t="shared" si="48"/>
        <v/>
      </c>
      <c r="AJ344" t="str">
        <f t="shared" si="49"/>
        <v/>
      </c>
      <c r="AK344" t="str">
        <f t="shared" si="50"/>
        <v/>
      </c>
    </row>
    <row r="345" spans="1:37" ht="30" x14ac:dyDescent="0.4">
      <c r="A345" s="11"/>
      <c r="B345" s="12">
        <v>338</v>
      </c>
      <c r="C345" s="113" t="str">
        <f>IF('Soil Samples'!C343="","",'Soil Samples'!C343)</f>
        <v/>
      </c>
      <c r="D345" s="114" t="str">
        <f>IF('Soil Samples'!F343="","",'Soil Samples'!F343)</f>
        <v/>
      </c>
      <c r="E345" s="112"/>
      <c r="F345" s="112"/>
      <c r="G345" s="112"/>
      <c r="H345" s="112"/>
      <c r="I345" s="112"/>
      <c r="J345" s="112"/>
      <c r="K345" s="243" t="str">
        <f t="shared" si="44"/>
        <v>no sample</v>
      </c>
      <c r="L345" s="107"/>
      <c r="AF345" t="str">
        <f t="shared" si="45"/>
        <v/>
      </c>
      <c r="AG345" t="str">
        <f t="shared" si="46"/>
        <v/>
      </c>
      <c r="AH345" t="str">
        <f t="shared" si="47"/>
        <v/>
      </c>
      <c r="AI345" t="str">
        <f t="shared" si="48"/>
        <v/>
      </c>
      <c r="AJ345" t="str">
        <f t="shared" si="49"/>
        <v/>
      </c>
      <c r="AK345" t="str">
        <f t="shared" si="50"/>
        <v/>
      </c>
    </row>
    <row r="346" spans="1:37" ht="30" x14ac:dyDescent="0.4">
      <c r="A346" s="11"/>
      <c r="B346" s="12">
        <v>339</v>
      </c>
      <c r="C346" s="113" t="str">
        <f>IF('Soil Samples'!C344="","",'Soil Samples'!C344)</f>
        <v/>
      </c>
      <c r="D346" s="114" t="str">
        <f>IF('Soil Samples'!F344="","",'Soil Samples'!F344)</f>
        <v/>
      </c>
      <c r="E346" s="112"/>
      <c r="F346" s="112"/>
      <c r="G346" s="112"/>
      <c r="H346" s="112"/>
      <c r="I346" s="112"/>
      <c r="J346" s="112"/>
      <c r="K346" s="243" t="str">
        <f t="shared" si="44"/>
        <v>no sample</v>
      </c>
      <c r="L346" s="107"/>
      <c r="AF346" t="str">
        <f t="shared" si="45"/>
        <v/>
      </c>
      <c r="AG346" t="str">
        <f t="shared" si="46"/>
        <v/>
      </c>
      <c r="AH346" t="str">
        <f t="shared" si="47"/>
        <v/>
      </c>
      <c r="AI346" t="str">
        <f t="shared" si="48"/>
        <v/>
      </c>
      <c r="AJ346" t="str">
        <f t="shared" si="49"/>
        <v/>
      </c>
      <c r="AK346" t="str">
        <f t="shared" si="50"/>
        <v/>
      </c>
    </row>
    <row r="347" spans="1:37" ht="30" x14ac:dyDescent="0.4">
      <c r="A347" s="11"/>
      <c r="B347" s="12">
        <v>340</v>
      </c>
      <c r="C347" s="113" t="str">
        <f>IF('Soil Samples'!C345="","",'Soil Samples'!C345)</f>
        <v/>
      </c>
      <c r="D347" s="114" t="str">
        <f>IF('Soil Samples'!F345="","",'Soil Samples'!F345)</f>
        <v/>
      </c>
      <c r="E347" s="112"/>
      <c r="F347" s="112"/>
      <c r="G347" s="112"/>
      <c r="H347" s="112"/>
      <c r="I347" s="112"/>
      <c r="J347" s="112"/>
      <c r="K347" s="243" t="str">
        <f t="shared" si="44"/>
        <v>no sample</v>
      </c>
      <c r="L347" s="107"/>
      <c r="AF347" t="str">
        <f t="shared" si="45"/>
        <v/>
      </c>
      <c r="AG347" t="str">
        <f t="shared" si="46"/>
        <v/>
      </c>
      <c r="AH347" t="str">
        <f t="shared" si="47"/>
        <v/>
      </c>
      <c r="AI347" t="str">
        <f t="shared" si="48"/>
        <v/>
      </c>
      <c r="AJ347" t="str">
        <f t="shared" si="49"/>
        <v/>
      </c>
      <c r="AK347" t="str">
        <f t="shared" si="50"/>
        <v/>
      </c>
    </row>
    <row r="348" spans="1:37" ht="30" x14ac:dyDescent="0.4">
      <c r="A348" s="11"/>
      <c r="B348" s="12">
        <v>341</v>
      </c>
      <c r="C348" s="113" t="str">
        <f>IF('Soil Samples'!C346="","",'Soil Samples'!C346)</f>
        <v/>
      </c>
      <c r="D348" s="114" t="str">
        <f>IF('Soil Samples'!F346="","",'Soil Samples'!F346)</f>
        <v/>
      </c>
      <c r="E348" s="112"/>
      <c r="F348" s="112"/>
      <c r="G348" s="112"/>
      <c r="H348" s="112"/>
      <c r="I348" s="112"/>
      <c r="J348" s="112"/>
      <c r="K348" s="243" t="str">
        <f t="shared" si="44"/>
        <v>no sample</v>
      </c>
      <c r="L348" s="107"/>
      <c r="AF348" t="str">
        <f t="shared" si="45"/>
        <v/>
      </c>
      <c r="AG348" t="str">
        <f t="shared" si="46"/>
        <v/>
      </c>
      <c r="AH348" t="str">
        <f t="shared" si="47"/>
        <v/>
      </c>
      <c r="AI348" t="str">
        <f t="shared" si="48"/>
        <v/>
      </c>
      <c r="AJ348" t="str">
        <f t="shared" si="49"/>
        <v/>
      </c>
      <c r="AK348" t="str">
        <f t="shared" si="50"/>
        <v/>
      </c>
    </row>
    <row r="349" spans="1:37" ht="30" x14ac:dyDescent="0.4">
      <c r="A349" s="11"/>
      <c r="B349" s="12">
        <v>342</v>
      </c>
      <c r="C349" s="113" t="str">
        <f>IF('Soil Samples'!C347="","",'Soil Samples'!C347)</f>
        <v/>
      </c>
      <c r="D349" s="114" t="str">
        <f>IF('Soil Samples'!F347="","",'Soil Samples'!F347)</f>
        <v/>
      </c>
      <c r="E349" s="112"/>
      <c r="F349" s="112"/>
      <c r="G349" s="112"/>
      <c r="H349" s="112"/>
      <c r="I349" s="112"/>
      <c r="J349" s="112"/>
      <c r="K349" s="243" t="str">
        <f t="shared" si="44"/>
        <v>no sample</v>
      </c>
      <c r="L349" s="107"/>
      <c r="AF349" t="str">
        <f t="shared" si="45"/>
        <v/>
      </c>
      <c r="AG349" t="str">
        <f t="shared" si="46"/>
        <v/>
      </c>
      <c r="AH349" t="str">
        <f t="shared" si="47"/>
        <v/>
      </c>
      <c r="AI349" t="str">
        <f t="shared" si="48"/>
        <v/>
      </c>
      <c r="AJ349" t="str">
        <f t="shared" si="49"/>
        <v/>
      </c>
      <c r="AK349" t="str">
        <f t="shared" si="50"/>
        <v/>
      </c>
    </row>
    <row r="350" spans="1:37" ht="30" x14ac:dyDescent="0.4">
      <c r="A350" s="11"/>
      <c r="B350" s="12">
        <v>343</v>
      </c>
      <c r="C350" s="113" t="str">
        <f>IF('Soil Samples'!C348="","",'Soil Samples'!C348)</f>
        <v/>
      </c>
      <c r="D350" s="114" t="str">
        <f>IF('Soil Samples'!F348="","",'Soil Samples'!F348)</f>
        <v/>
      </c>
      <c r="E350" s="112"/>
      <c r="F350" s="112"/>
      <c r="G350" s="112"/>
      <c r="H350" s="112"/>
      <c r="I350" s="112"/>
      <c r="J350" s="112"/>
      <c r="K350" s="243" t="str">
        <f t="shared" si="44"/>
        <v>no sample</v>
      </c>
      <c r="L350" s="107"/>
      <c r="AF350" t="str">
        <f t="shared" si="45"/>
        <v/>
      </c>
      <c r="AG350" t="str">
        <f t="shared" si="46"/>
        <v/>
      </c>
      <c r="AH350" t="str">
        <f t="shared" si="47"/>
        <v/>
      </c>
      <c r="AI350" t="str">
        <f t="shared" si="48"/>
        <v/>
      </c>
      <c r="AJ350" t="str">
        <f t="shared" si="49"/>
        <v/>
      </c>
      <c r="AK350" t="str">
        <f t="shared" si="50"/>
        <v/>
      </c>
    </row>
    <row r="351" spans="1:37" ht="30" x14ac:dyDescent="0.4">
      <c r="A351" s="11"/>
      <c r="B351" s="12">
        <v>344</v>
      </c>
      <c r="C351" s="113" t="str">
        <f>IF('Soil Samples'!C349="","",'Soil Samples'!C349)</f>
        <v/>
      </c>
      <c r="D351" s="114" t="str">
        <f>IF('Soil Samples'!F349="","",'Soil Samples'!F349)</f>
        <v/>
      </c>
      <c r="E351" s="112"/>
      <c r="F351" s="112"/>
      <c r="G351" s="112"/>
      <c r="H351" s="112"/>
      <c r="I351" s="112"/>
      <c r="J351" s="112"/>
      <c r="K351" s="243" t="str">
        <f t="shared" si="44"/>
        <v>no sample</v>
      </c>
      <c r="L351" s="107"/>
      <c r="AF351" t="str">
        <f t="shared" si="45"/>
        <v/>
      </c>
      <c r="AG351" t="str">
        <f t="shared" si="46"/>
        <v/>
      </c>
      <c r="AH351" t="str">
        <f t="shared" si="47"/>
        <v/>
      </c>
      <c r="AI351" t="str">
        <f t="shared" si="48"/>
        <v/>
      </c>
      <c r="AJ351" t="str">
        <f t="shared" si="49"/>
        <v/>
      </c>
      <c r="AK351" t="str">
        <f t="shared" si="50"/>
        <v/>
      </c>
    </row>
    <row r="352" spans="1:37" ht="30" x14ac:dyDescent="0.4">
      <c r="A352" s="11"/>
      <c r="B352" s="12">
        <v>345</v>
      </c>
      <c r="C352" s="113" t="str">
        <f>IF('Soil Samples'!C350="","",'Soil Samples'!C350)</f>
        <v/>
      </c>
      <c r="D352" s="114" t="str">
        <f>IF('Soil Samples'!F350="","",'Soil Samples'!F350)</f>
        <v/>
      </c>
      <c r="E352" s="112"/>
      <c r="F352" s="112"/>
      <c r="G352" s="112"/>
      <c r="H352" s="112"/>
      <c r="I352" s="112"/>
      <c r="J352" s="112"/>
      <c r="K352" s="243" t="str">
        <f t="shared" si="44"/>
        <v>no sample</v>
      </c>
      <c r="L352" s="107"/>
      <c r="AF352" t="str">
        <f t="shared" si="45"/>
        <v/>
      </c>
      <c r="AG352" t="str">
        <f t="shared" si="46"/>
        <v/>
      </c>
      <c r="AH352" t="str">
        <f t="shared" si="47"/>
        <v/>
      </c>
      <c r="AI352" t="str">
        <f t="shared" si="48"/>
        <v/>
      </c>
      <c r="AJ352" t="str">
        <f t="shared" si="49"/>
        <v/>
      </c>
      <c r="AK352" t="str">
        <f t="shared" si="50"/>
        <v/>
      </c>
    </row>
    <row r="353" spans="1:37" ht="30" x14ac:dyDescent="0.4">
      <c r="A353" s="11"/>
      <c r="B353" s="12">
        <v>346</v>
      </c>
      <c r="C353" s="113" t="str">
        <f>IF('Soil Samples'!C351="","",'Soil Samples'!C351)</f>
        <v/>
      </c>
      <c r="D353" s="114" t="str">
        <f>IF('Soil Samples'!F351="","",'Soil Samples'!F351)</f>
        <v/>
      </c>
      <c r="E353" s="112"/>
      <c r="F353" s="112"/>
      <c r="G353" s="112"/>
      <c r="H353" s="112"/>
      <c r="I353" s="112"/>
      <c r="J353" s="112"/>
      <c r="K353" s="243" t="str">
        <f t="shared" si="44"/>
        <v>no sample</v>
      </c>
      <c r="L353" s="107"/>
      <c r="AF353" t="str">
        <f t="shared" si="45"/>
        <v/>
      </c>
      <c r="AG353" t="str">
        <f t="shared" si="46"/>
        <v/>
      </c>
      <c r="AH353" t="str">
        <f t="shared" si="47"/>
        <v/>
      </c>
      <c r="AI353" t="str">
        <f t="shared" si="48"/>
        <v/>
      </c>
      <c r="AJ353" t="str">
        <f t="shared" si="49"/>
        <v/>
      </c>
      <c r="AK353" t="str">
        <f t="shared" si="50"/>
        <v/>
      </c>
    </row>
    <row r="354" spans="1:37" ht="30" x14ac:dyDescent="0.4">
      <c r="A354" s="11"/>
      <c r="B354" s="12">
        <v>347</v>
      </c>
      <c r="C354" s="113" t="str">
        <f>IF('Soil Samples'!C352="","",'Soil Samples'!C352)</f>
        <v/>
      </c>
      <c r="D354" s="114" t="str">
        <f>IF('Soil Samples'!F352="","",'Soil Samples'!F352)</f>
        <v/>
      </c>
      <c r="E354" s="112"/>
      <c r="F354" s="112"/>
      <c r="G354" s="112"/>
      <c r="H354" s="112"/>
      <c r="I354" s="112"/>
      <c r="J354" s="112"/>
      <c r="K354" s="243" t="str">
        <f t="shared" si="44"/>
        <v>no sample</v>
      </c>
      <c r="L354" s="107"/>
      <c r="AF354" t="str">
        <f t="shared" si="45"/>
        <v/>
      </c>
      <c r="AG354" t="str">
        <f t="shared" si="46"/>
        <v/>
      </c>
      <c r="AH354" t="str">
        <f t="shared" si="47"/>
        <v/>
      </c>
      <c r="AI354" t="str">
        <f t="shared" si="48"/>
        <v/>
      </c>
      <c r="AJ354" t="str">
        <f t="shared" si="49"/>
        <v/>
      </c>
      <c r="AK354" t="str">
        <f t="shared" si="50"/>
        <v/>
      </c>
    </row>
    <row r="355" spans="1:37" ht="30" x14ac:dyDescent="0.4">
      <c r="A355" s="11"/>
      <c r="B355" s="12">
        <v>348</v>
      </c>
      <c r="C355" s="113" t="str">
        <f>IF('Soil Samples'!C353="","",'Soil Samples'!C353)</f>
        <v/>
      </c>
      <c r="D355" s="114" t="str">
        <f>IF('Soil Samples'!F353="","",'Soil Samples'!F353)</f>
        <v/>
      </c>
      <c r="E355" s="112"/>
      <c r="F355" s="112"/>
      <c r="G355" s="112"/>
      <c r="H355" s="112"/>
      <c r="I355" s="112"/>
      <c r="J355" s="112"/>
      <c r="K355" s="243" t="str">
        <f t="shared" si="44"/>
        <v>no sample</v>
      </c>
      <c r="L355" s="107"/>
      <c r="AF355" t="str">
        <f t="shared" si="45"/>
        <v/>
      </c>
      <c r="AG355" t="str">
        <f t="shared" si="46"/>
        <v/>
      </c>
      <c r="AH355" t="str">
        <f t="shared" si="47"/>
        <v/>
      </c>
      <c r="AI355" t="str">
        <f t="shared" si="48"/>
        <v/>
      </c>
      <c r="AJ355" t="str">
        <f t="shared" si="49"/>
        <v/>
      </c>
      <c r="AK355" t="str">
        <f t="shared" si="50"/>
        <v/>
      </c>
    </row>
    <row r="356" spans="1:37" ht="30" x14ac:dyDescent="0.4">
      <c r="A356" s="11"/>
      <c r="B356" s="12">
        <v>349</v>
      </c>
      <c r="C356" s="113" t="str">
        <f>IF('Soil Samples'!C354="","",'Soil Samples'!C354)</f>
        <v/>
      </c>
      <c r="D356" s="114" t="str">
        <f>IF('Soil Samples'!F354="","",'Soil Samples'!F354)</f>
        <v/>
      </c>
      <c r="E356" s="112"/>
      <c r="F356" s="112"/>
      <c r="G356" s="112"/>
      <c r="H356" s="112"/>
      <c r="I356" s="112"/>
      <c r="J356" s="112"/>
      <c r="K356" s="243" t="str">
        <f t="shared" si="44"/>
        <v>no sample</v>
      </c>
      <c r="L356" s="107"/>
      <c r="AF356" t="str">
        <f t="shared" si="45"/>
        <v/>
      </c>
      <c r="AG356" t="str">
        <f t="shared" si="46"/>
        <v/>
      </c>
      <c r="AH356" t="str">
        <f t="shared" si="47"/>
        <v/>
      </c>
      <c r="AI356" t="str">
        <f t="shared" si="48"/>
        <v/>
      </c>
      <c r="AJ356" t="str">
        <f t="shared" si="49"/>
        <v/>
      </c>
      <c r="AK356" t="str">
        <f t="shared" si="50"/>
        <v/>
      </c>
    </row>
    <row r="357" spans="1:37" ht="30" x14ac:dyDescent="0.4">
      <c r="A357" s="11"/>
      <c r="B357" s="12">
        <v>350</v>
      </c>
      <c r="C357" s="113" t="str">
        <f>IF('Soil Samples'!C355="","",'Soil Samples'!C355)</f>
        <v/>
      </c>
      <c r="D357" s="114" t="str">
        <f>IF('Soil Samples'!F355="","",'Soil Samples'!F355)</f>
        <v/>
      </c>
      <c r="E357" s="112"/>
      <c r="F357" s="112"/>
      <c r="G357" s="112"/>
      <c r="H357" s="112"/>
      <c r="I357" s="112"/>
      <c r="J357" s="112"/>
      <c r="K357" s="243" t="str">
        <f t="shared" si="44"/>
        <v>no sample</v>
      </c>
      <c r="L357" s="107"/>
      <c r="AF357" t="str">
        <f t="shared" si="45"/>
        <v/>
      </c>
      <c r="AG357" t="str">
        <f t="shared" si="46"/>
        <v/>
      </c>
      <c r="AH357" t="str">
        <f t="shared" si="47"/>
        <v/>
      </c>
      <c r="AI357" t="str">
        <f t="shared" si="48"/>
        <v/>
      </c>
      <c r="AJ357" t="str">
        <f t="shared" si="49"/>
        <v/>
      </c>
      <c r="AK357" t="str">
        <f t="shared" si="50"/>
        <v/>
      </c>
    </row>
    <row r="358" spans="1:37" ht="30" x14ac:dyDescent="0.4">
      <c r="A358" s="11"/>
      <c r="B358" s="12">
        <v>351</v>
      </c>
      <c r="C358" s="113" t="str">
        <f>IF('Soil Samples'!C356="","",'Soil Samples'!C356)</f>
        <v/>
      </c>
      <c r="D358" s="114" t="str">
        <f>IF('Soil Samples'!F356="","",'Soil Samples'!F356)</f>
        <v/>
      </c>
      <c r="E358" s="112"/>
      <c r="F358" s="112"/>
      <c r="G358" s="112"/>
      <c r="H358" s="112"/>
      <c r="I358" s="112"/>
      <c r="J358" s="112"/>
      <c r="K358" s="243" t="str">
        <f t="shared" si="44"/>
        <v>no sample</v>
      </c>
      <c r="L358" s="107"/>
      <c r="AF358" t="str">
        <f t="shared" si="45"/>
        <v/>
      </c>
      <c r="AG358" t="str">
        <f t="shared" si="46"/>
        <v/>
      </c>
      <c r="AH358" t="str">
        <f t="shared" si="47"/>
        <v/>
      </c>
      <c r="AI358" t="str">
        <f t="shared" si="48"/>
        <v/>
      </c>
      <c r="AJ358" t="str">
        <f t="shared" si="49"/>
        <v/>
      </c>
      <c r="AK358" t="str">
        <f t="shared" si="50"/>
        <v/>
      </c>
    </row>
    <row r="359" spans="1:37" ht="30" x14ac:dyDescent="0.4">
      <c r="A359" s="11"/>
      <c r="B359" s="12">
        <v>352</v>
      </c>
      <c r="C359" s="113" t="str">
        <f>IF('Soil Samples'!C357="","",'Soil Samples'!C357)</f>
        <v/>
      </c>
      <c r="D359" s="114" t="str">
        <f>IF('Soil Samples'!F357="","",'Soil Samples'!F357)</f>
        <v/>
      </c>
      <c r="E359" s="112"/>
      <c r="F359" s="112"/>
      <c r="G359" s="112"/>
      <c r="H359" s="112"/>
      <c r="I359" s="112"/>
      <c r="J359" s="112"/>
      <c r="K359" s="243" t="str">
        <f t="shared" si="44"/>
        <v>no sample</v>
      </c>
      <c r="L359" s="107"/>
      <c r="AF359" t="str">
        <f t="shared" si="45"/>
        <v/>
      </c>
      <c r="AG359" t="str">
        <f t="shared" si="46"/>
        <v/>
      </c>
      <c r="AH359" t="str">
        <f t="shared" si="47"/>
        <v/>
      </c>
      <c r="AI359" t="str">
        <f t="shared" si="48"/>
        <v/>
      </c>
      <c r="AJ359" t="str">
        <f t="shared" si="49"/>
        <v/>
      </c>
      <c r="AK359" t="str">
        <f t="shared" si="50"/>
        <v/>
      </c>
    </row>
    <row r="360" spans="1:37" ht="30" x14ac:dyDescent="0.4">
      <c r="A360" s="11"/>
      <c r="B360" s="12">
        <v>353</v>
      </c>
      <c r="C360" s="113" t="str">
        <f>IF('Soil Samples'!C358="","",'Soil Samples'!C358)</f>
        <v/>
      </c>
      <c r="D360" s="114" t="str">
        <f>IF('Soil Samples'!F358="","",'Soil Samples'!F358)</f>
        <v/>
      </c>
      <c r="E360" s="112"/>
      <c r="F360" s="112"/>
      <c r="G360" s="112"/>
      <c r="H360" s="112"/>
      <c r="I360" s="112"/>
      <c r="J360" s="112"/>
      <c r="K360" s="243" t="str">
        <f t="shared" si="44"/>
        <v>no sample</v>
      </c>
      <c r="L360" s="107"/>
      <c r="AF360" t="str">
        <f t="shared" si="45"/>
        <v/>
      </c>
      <c r="AG360" t="str">
        <f t="shared" si="46"/>
        <v/>
      </c>
      <c r="AH360" t="str">
        <f t="shared" si="47"/>
        <v/>
      </c>
      <c r="AI360" t="str">
        <f t="shared" si="48"/>
        <v/>
      </c>
      <c r="AJ360" t="str">
        <f t="shared" si="49"/>
        <v/>
      </c>
      <c r="AK360" t="str">
        <f t="shared" si="50"/>
        <v/>
      </c>
    </row>
    <row r="361" spans="1:37" ht="30" x14ac:dyDescent="0.4">
      <c r="A361" s="11"/>
      <c r="B361" s="12">
        <v>354</v>
      </c>
      <c r="C361" s="113" t="str">
        <f>IF('Soil Samples'!C359="","",'Soil Samples'!C359)</f>
        <v/>
      </c>
      <c r="D361" s="114" t="str">
        <f>IF('Soil Samples'!F359="","",'Soil Samples'!F359)</f>
        <v/>
      </c>
      <c r="E361" s="112"/>
      <c r="F361" s="112"/>
      <c r="G361" s="112"/>
      <c r="H361" s="112"/>
      <c r="I361" s="112"/>
      <c r="J361" s="112"/>
      <c r="K361" s="243" t="str">
        <f t="shared" si="44"/>
        <v>no sample</v>
      </c>
      <c r="L361" s="107"/>
      <c r="AF361" t="str">
        <f t="shared" si="45"/>
        <v/>
      </c>
      <c r="AG361" t="str">
        <f t="shared" si="46"/>
        <v/>
      </c>
      <c r="AH361" t="str">
        <f t="shared" si="47"/>
        <v/>
      </c>
      <c r="AI361" t="str">
        <f t="shared" si="48"/>
        <v/>
      </c>
      <c r="AJ361" t="str">
        <f t="shared" si="49"/>
        <v/>
      </c>
      <c r="AK361" t="str">
        <f t="shared" si="50"/>
        <v/>
      </c>
    </row>
    <row r="362" spans="1:37" ht="30" x14ac:dyDescent="0.4">
      <c r="A362" s="11"/>
      <c r="B362" s="12">
        <v>355</v>
      </c>
      <c r="C362" s="113" t="str">
        <f>IF('Soil Samples'!C360="","",'Soil Samples'!C360)</f>
        <v/>
      </c>
      <c r="D362" s="114" t="str">
        <f>IF('Soil Samples'!F360="","",'Soil Samples'!F360)</f>
        <v/>
      </c>
      <c r="E362" s="112"/>
      <c r="F362" s="112"/>
      <c r="G362" s="112"/>
      <c r="H362" s="112"/>
      <c r="I362" s="112"/>
      <c r="J362" s="112"/>
      <c r="K362" s="243" t="str">
        <f t="shared" si="44"/>
        <v>no sample</v>
      </c>
      <c r="L362" s="107"/>
      <c r="AF362" t="str">
        <f t="shared" si="45"/>
        <v/>
      </c>
      <c r="AG362" t="str">
        <f t="shared" si="46"/>
        <v/>
      </c>
      <c r="AH362" t="str">
        <f t="shared" si="47"/>
        <v/>
      </c>
      <c r="AI362" t="str">
        <f t="shared" si="48"/>
        <v/>
      </c>
      <c r="AJ362" t="str">
        <f t="shared" si="49"/>
        <v/>
      </c>
      <c r="AK362" t="str">
        <f t="shared" si="50"/>
        <v/>
      </c>
    </row>
    <row r="363" spans="1:37" ht="30" x14ac:dyDescent="0.4">
      <c r="A363" s="11"/>
      <c r="B363" s="12">
        <v>356</v>
      </c>
      <c r="C363" s="113" t="str">
        <f>IF('Soil Samples'!C361="","",'Soil Samples'!C361)</f>
        <v/>
      </c>
      <c r="D363" s="114" t="str">
        <f>IF('Soil Samples'!F361="","",'Soil Samples'!F361)</f>
        <v/>
      </c>
      <c r="E363" s="112"/>
      <c r="F363" s="112"/>
      <c r="G363" s="112"/>
      <c r="H363" s="112"/>
      <c r="I363" s="112"/>
      <c r="J363" s="112"/>
      <c r="K363" s="243" t="str">
        <f t="shared" si="44"/>
        <v>no sample</v>
      </c>
      <c r="L363" s="107"/>
      <c r="AF363" t="str">
        <f t="shared" si="45"/>
        <v/>
      </c>
      <c r="AG363" t="str">
        <f t="shared" si="46"/>
        <v/>
      </c>
      <c r="AH363" t="str">
        <f t="shared" si="47"/>
        <v/>
      </c>
      <c r="AI363" t="str">
        <f t="shared" si="48"/>
        <v/>
      </c>
      <c r="AJ363" t="str">
        <f t="shared" si="49"/>
        <v/>
      </c>
      <c r="AK363" t="str">
        <f t="shared" si="50"/>
        <v/>
      </c>
    </row>
    <row r="364" spans="1:37" ht="30" x14ac:dyDescent="0.4">
      <c r="A364" s="11"/>
      <c r="B364" s="12">
        <v>357</v>
      </c>
      <c r="C364" s="113" t="str">
        <f>IF('Soil Samples'!C362="","",'Soil Samples'!C362)</f>
        <v/>
      </c>
      <c r="D364" s="114" t="str">
        <f>IF('Soil Samples'!F362="","",'Soil Samples'!F362)</f>
        <v/>
      </c>
      <c r="E364" s="112"/>
      <c r="F364" s="112"/>
      <c r="G364" s="112"/>
      <c r="H364" s="112"/>
      <c r="I364" s="112"/>
      <c r="J364" s="112"/>
      <c r="K364" s="243" t="str">
        <f t="shared" si="44"/>
        <v>no sample</v>
      </c>
      <c r="L364" s="107"/>
      <c r="AF364" t="str">
        <f t="shared" si="45"/>
        <v/>
      </c>
      <c r="AG364" t="str">
        <f t="shared" si="46"/>
        <v/>
      </c>
      <c r="AH364" t="str">
        <f t="shared" si="47"/>
        <v/>
      </c>
      <c r="AI364" t="str">
        <f t="shared" si="48"/>
        <v/>
      </c>
      <c r="AJ364" t="str">
        <f t="shared" si="49"/>
        <v/>
      </c>
      <c r="AK364" t="str">
        <f t="shared" si="50"/>
        <v/>
      </c>
    </row>
    <row r="365" spans="1:37" ht="30" x14ac:dyDescent="0.4">
      <c r="A365" s="11"/>
      <c r="B365" s="12">
        <v>358</v>
      </c>
      <c r="C365" s="113" t="str">
        <f>IF('Soil Samples'!C363="","",'Soil Samples'!C363)</f>
        <v/>
      </c>
      <c r="D365" s="114" t="str">
        <f>IF('Soil Samples'!F363="","",'Soil Samples'!F363)</f>
        <v/>
      </c>
      <c r="E365" s="112"/>
      <c r="F365" s="112"/>
      <c r="G365" s="112"/>
      <c r="H365" s="112"/>
      <c r="I365" s="112"/>
      <c r="J365" s="112"/>
      <c r="K365" s="243" t="str">
        <f t="shared" si="44"/>
        <v>no sample</v>
      </c>
      <c r="L365" s="107"/>
      <c r="AF365" t="str">
        <f t="shared" si="45"/>
        <v/>
      </c>
      <c r="AG365" t="str">
        <f t="shared" si="46"/>
        <v/>
      </c>
      <c r="AH365" t="str">
        <f t="shared" si="47"/>
        <v/>
      </c>
      <c r="AI365" t="str">
        <f t="shared" si="48"/>
        <v/>
      </c>
      <c r="AJ365" t="str">
        <f t="shared" si="49"/>
        <v/>
      </c>
      <c r="AK365" t="str">
        <f t="shared" si="50"/>
        <v/>
      </c>
    </row>
    <row r="366" spans="1:37" ht="30" x14ac:dyDescent="0.4">
      <c r="A366" s="11"/>
      <c r="B366" s="12">
        <v>359</v>
      </c>
      <c r="C366" s="113" t="str">
        <f>IF('Soil Samples'!C364="","",'Soil Samples'!C364)</f>
        <v/>
      </c>
      <c r="D366" s="114" t="str">
        <f>IF('Soil Samples'!F364="","",'Soil Samples'!F364)</f>
        <v/>
      </c>
      <c r="E366" s="112"/>
      <c r="F366" s="112"/>
      <c r="G366" s="112"/>
      <c r="H366" s="112"/>
      <c r="I366" s="112"/>
      <c r="J366" s="112"/>
      <c r="K366" s="243" t="str">
        <f t="shared" si="44"/>
        <v>no sample</v>
      </c>
      <c r="L366" s="107"/>
      <c r="AF366" t="str">
        <f t="shared" si="45"/>
        <v/>
      </c>
      <c r="AG366" t="str">
        <f t="shared" si="46"/>
        <v/>
      </c>
      <c r="AH366" t="str">
        <f t="shared" si="47"/>
        <v/>
      </c>
      <c r="AI366" t="str">
        <f t="shared" si="48"/>
        <v/>
      </c>
      <c r="AJ366" t="str">
        <f t="shared" si="49"/>
        <v/>
      </c>
      <c r="AK366" t="str">
        <f t="shared" si="50"/>
        <v/>
      </c>
    </row>
    <row r="367" spans="1:37" ht="30" x14ac:dyDescent="0.4">
      <c r="A367" s="11"/>
      <c r="B367" s="12">
        <v>360</v>
      </c>
      <c r="C367" s="113" t="str">
        <f>IF('Soil Samples'!C365="","",'Soil Samples'!C365)</f>
        <v/>
      </c>
      <c r="D367" s="114" t="str">
        <f>IF('Soil Samples'!F365="","",'Soil Samples'!F365)</f>
        <v/>
      </c>
      <c r="E367" s="112"/>
      <c r="F367" s="112"/>
      <c r="G367" s="112"/>
      <c r="H367" s="112"/>
      <c r="I367" s="112"/>
      <c r="J367" s="112"/>
      <c r="K367" s="243" t="str">
        <f t="shared" si="44"/>
        <v>no sample</v>
      </c>
      <c r="L367" s="107"/>
      <c r="AF367" t="str">
        <f t="shared" si="45"/>
        <v/>
      </c>
      <c r="AG367" t="str">
        <f t="shared" si="46"/>
        <v/>
      </c>
      <c r="AH367" t="str">
        <f t="shared" si="47"/>
        <v/>
      </c>
      <c r="AI367" t="str">
        <f t="shared" si="48"/>
        <v/>
      </c>
      <c r="AJ367" t="str">
        <f t="shared" si="49"/>
        <v/>
      </c>
      <c r="AK367" t="str">
        <f t="shared" si="50"/>
        <v/>
      </c>
    </row>
    <row r="368" spans="1:37" ht="30" x14ac:dyDescent="0.4">
      <c r="A368" s="11"/>
      <c r="B368" s="12">
        <v>361</v>
      </c>
      <c r="C368" s="113" t="str">
        <f>IF('Soil Samples'!C366="","",'Soil Samples'!C366)</f>
        <v/>
      </c>
      <c r="D368" s="114" t="str">
        <f>IF('Soil Samples'!F366="","",'Soil Samples'!F366)</f>
        <v/>
      </c>
      <c r="E368" s="112"/>
      <c r="F368" s="112"/>
      <c r="G368" s="112"/>
      <c r="H368" s="112"/>
      <c r="I368" s="112"/>
      <c r="J368" s="112"/>
      <c r="K368" s="243" t="str">
        <f t="shared" si="44"/>
        <v>no sample</v>
      </c>
      <c r="L368" s="107"/>
      <c r="AF368" t="str">
        <f t="shared" si="45"/>
        <v/>
      </c>
      <c r="AG368" t="str">
        <f t="shared" si="46"/>
        <v/>
      </c>
      <c r="AH368" t="str">
        <f t="shared" si="47"/>
        <v/>
      </c>
      <c r="AI368" t="str">
        <f t="shared" si="48"/>
        <v/>
      </c>
      <c r="AJ368" t="str">
        <f t="shared" si="49"/>
        <v/>
      </c>
      <c r="AK368" t="str">
        <f t="shared" si="50"/>
        <v/>
      </c>
    </row>
    <row r="369" spans="1:37" ht="30" x14ac:dyDescent="0.4">
      <c r="A369" s="11"/>
      <c r="B369" s="12">
        <v>362</v>
      </c>
      <c r="C369" s="113" t="str">
        <f>IF('Soil Samples'!C367="","",'Soil Samples'!C367)</f>
        <v/>
      </c>
      <c r="D369" s="114" t="str">
        <f>IF('Soil Samples'!F367="","",'Soil Samples'!F367)</f>
        <v/>
      </c>
      <c r="E369" s="112"/>
      <c r="F369" s="112"/>
      <c r="G369" s="112"/>
      <c r="H369" s="112"/>
      <c r="I369" s="112"/>
      <c r="J369" s="112"/>
      <c r="K369" s="243" t="str">
        <f t="shared" si="44"/>
        <v>no sample</v>
      </c>
      <c r="L369" s="107"/>
      <c r="AF369" t="str">
        <f t="shared" si="45"/>
        <v/>
      </c>
      <c r="AG369" t="str">
        <f t="shared" si="46"/>
        <v/>
      </c>
      <c r="AH369" t="str">
        <f t="shared" si="47"/>
        <v/>
      </c>
      <c r="AI369" t="str">
        <f t="shared" si="48"/>
        <v/>
      </c>
      <c r="AJ369" t="str">
        <f t="shared" si="49"/>
        <v/>
      </c>
      <c r="AK369" t="str">
        <f t="shared" si="50"/>
        <v/>
      </c>
    </row>
    <row r="370" spans="1:37" ht="30" x14ac:dyDescent="0.4">
      <c r="A370" s="11"/>
      <c r="B370" s="12">
        <v>363</v>
      </c>
      <c r="C370" s="113" t="str">
        <f>IF('Soil Samples'!C368="","",'Soil Samples'!C368)</f>
        <v/>
      </c>
      <c r="D370" s="114" t="str">
        <f>IF('Soil Samples'!F368="","",'Soil Samples'!F368)</f>
        <v/>
      </c>
      <c r="E370" s="112"/>
      <c r="F370" s="112"/>
      <c r="G370" s="112"/>
      <c r="H370" s="112"/>
      <c r="I370" s="112"/>
      <c r="J370" s="112"/>
      <c r="K370" s="243" t="str">
        <f t="shared" si="44"/>
        <v>no sample</v>
      </c>
      <c r="L370" s="107"/>
      <c r="AF370" t="str">
        <f t="shared" si="45"/>
        <v/>
      </c>
      <c r="AG370" t="str">
        <f t="shared" si="46"/>
        <v/>
      </c>
      <c r="AH370" t="str">
        <f t="shared" si="47"/>
        <v/>
      </c>
      <c r="AI370" t="str">
        <f t="shared" si="48"/>
        <v/>
      </c>
      <c r="AJ370" t="str">
        <f t="shared" si="49"/>
        <v/>
      </c>
      <c r="AK370" t="str">
        <f t="shared" si="50"/>
        <v/>
      </c>
    </row>
    <row r="371" spans="1:37" ht="30" x14ac:dyDescent="0.4">
      <c r="A371" s="11"/>
      <c r="B371" s="12">
        <v>364</v>
      </c>
      <c r="C371" s="113" t="str">
        <f>IF('Soil Samples'!C369="","",'Soil Samples'!C369)</f>
        <v/>
      </c>
      <c r="D371" s="114" t="str">
        <f>IF('Soil Samples'!F369="","",'Soil Samples'!F369)</f>
        <v/>
      </c>
      <c r="E371" s="112"/>
      <c r="F371" s="112"/>
      <c r="G371" s="112"/>
      <c r="H371" s="112"/>
      <c r="I371" s="112"/>
      <c r="J371" s="112"/>
      <c r="K371" s="243" t="str">
        <f t="shared" si="44"/>
        <v>no sample</v>
      </c>
      <c r="L371" s="107"/>
      <c r="AF371" t="str">
        <f t="shared" si="45"/>
        <v/>
      </c>
      <c r="AG371" t="str">
        <f t="shared" si="46"/>
        <v/>
      </c>
      <c r="AH371" t="str">
        <f t="shared" si="47"/>
        <v/>
      </c>
      <c r="AI371" t="str">
        <f t="shared" si="48"/>
        <v/>
      </c>
      <c r="AJ371" t="str">
        <f t="shared" si="49"/>
        <v/>
      </c>
      <c r="AK371" t="str">
        <f t="shared" si="50"/>
        <v/>
      </c>
    </row>
    <row r="372" spans="1:37" ht="30" x14ac:dyDescent="0.4">
      <c r="A372" s="11"/>
      <c r="B372" s="12">
        <v>365</v>
      </c>
      <c r="C372" s="113" t="str">
        <f>IF('Soil Samples'!C370="","",'Soil Samples'!C370)</f>
        <v/>
      </c>
      <c r="D372" s="114" t="str">
        <f>IF('Soil Samples'!F370="","",'Soil Samples'!F370)</f>
        <v/>
      </c>
      <c r="E372" s="112"/>
      <c r="F372" s="112"/>
      <c r="G372" s="112"/>
      <c r="H372" s="112"/>
      <c r="I372" s="112"/>
      <c r="J372" s="112"/>
      <c r="K372" s="243" t="str">
        <f t="shared" si="44"/>
        <v>no sample</v>
      </c>
      <c r="L372" s="107"/>
      <c r="AF372" t="str">
        <f t="shared" si="45"/>
        <v/>
      </c>
      <c r="AG372" t="str">
        <f t="shared" si="46"/>
        <v/>
      </c>
      <c r="AH372" t="str">
        <f t="shared" si="47"/>
        <v/>
      </c>
      <c r="AI372" t="str">
        <f t="shared" si="48"/>
        <v/>
      </c>
      <c r="AJ372" t="str">
        <f t="shared" si="49"/>
        <v/>
      </c>
      <c r="AK372" t="str">
        <f t="shared" si="50"/>
        <v/>
      </c>
    </row>
    <row r="373" spans="1:37" ht="30" x14ac:dyDescent="0.4">
      <c r="A373" s="11"/>
      <c r="B373" s="12">
        <v>366</v>
      </c>
      <c r="C373" s="113" t="str">
        <f>IF('Soil Samples'!C371="","",'Soil Samples'!C371)</f>
        <v/>
      </c>
      <c r="D373" s="114" t="str">
        <f>IF('Soil Samples'!F371="","",'Soil Samples'!F371)</f>
        <v/>
      </c>
      <c r="E373" s="112"/>
      <c r="F373" s="112"/>
      <c r="G373" s="112"/>
      <c r="H373" s="112"/>
      <c r="I373" s="112"/>
      <c r="J373" s="112"/>
      <c r="K373" s="243" t="str">
        <f t="shared" si="44"/>
        <v>no sample</v>
      </c>
      <c r="L373" s="107"/>
      <c r="AF373" t="str">
        <f t="shared" si="45"/>
        <v/>
      </c>
      <c r="AG373" t="str">
        <f t="shared" si="46"/>
        <v/>
      </c>
      <c r="AH373" t="str">
        <f t="shared" si="47"/>
        <v/>
      </c>
      <c r="AI373" t="str">
        <f t="shared" si="48"/>
        <v/>
      </c>
      <c r="AJ373" t="str">
        <f t="shared" si="49"/>
        <v/>
      </c>
      <c r="AK373" t="str">
        <f t="shared" si="50"/>
        <v/>
      </c>
    </row>
    <row r="374" spans="1:37" ht="30" x14ac:dyDescent="0.4">
      <c r="A374" s="11"/>
      <c r="B374" s="12">
        <v>367</v>
      </c>
      <c r="C374" s="113" t="str">
        <f>IF('Soil Samples'!C372="","",'Soil Samples'!C372)</f>
        <v/>
      </c>
      <c r="D374" s="114" t="str">
        <f>IF('Soil Samples'!F372="","",'Soil Samples'!F372)</f>
        <v/>
      </c>
      <c r="E374" s="112"/>
      <c r="F374" s="112"/>
      <c r="G374" s="112"/>
      <c r="H374" s="112"/>
      <c r="I374" s="112"/>
      <c r="J374" s="112"/>
      <c r="K374" s="243" t="str">
        <f t="shared" si="44"/>
        <v>no sample</v>
      </c>
      <c r="L374" s="107"/>
      <c r="AF374" t="str">
        <f t="shared" si="45"/>
        <v/>
      </c>
      <c r="AG374" t="str">
        <f t="shared" si="46"/>
        <v/>
      </c>
      <c r="AH374" t="str">
        <f t="shared" si="47"/>
        <v/>
      </c>
      <c r="AI374" t="str">
        <f t="shared" si="48"/>
        <v/>
      </c>
      <c r="AJ374" t="str">
        <f t="shared" si="49"/>
        <v/>
      </c>
      <c r="AK374" t="str">
        <f t="shared" si="50"/>
        <v/>
      </c>
    </row>
    <row r="375" spans="1:37" ht="30" x14ac:dyDescent="0.4">
      <c r="A375" s="11"/>
      <c r="B375" s="12">
        <v>368</v>
      </c>
      <c r="C375" s="113" t="str">
        <f>IF('Soil Samples'!C373="","",'Soil Samples'!C373)</f>
        <v/>
      </c>
      <c r="D375" s="114" t="str">
        <f>IF('Soil Samples'!F373="","",'Soil Samples'!F373)</f>
        <v/>
      </c>
      <c r="E375" s="112"/>
      <c r="F375" s="112"/>
      <c r="G375" s="112"/>
      <c r="H375" s="112"/>
      <c r="I375" s="112"/>
      <c r="J375" s="112"/>
      <c r="K375" s="243" t="str">
        <f t="shared" si="44"/>
        <v>no sample</v>
      </c>
      <c r="L375" s="107"/>
      <c r="AF375" t="str">
        <f t="shared" si="45"/>
        <v/>
      </c>
      <c r="AG375" t="str">
        <f t="shared" si="46"/>
        <v/>
      </c>
      <c r="AH375" t="str">
        <f t="shared" si="47"/>
        <v/>
      </c>
      <c r="AI375" t="str">
        <f t="shared" si="48"/>
        <v/>
      </c>
      <c r="AJ375" t="str">
        <f t="shared" si="49"/>
        <v/>
      </c>
      <c r="AK375" t="str">
        <f t="shared" si="50"/>
        <v/>
      </c>
    </row>
    <row r="376" spans="1:37" ht="30" x14ac:dyDescent="0.4">
      <c r="A376" s="11"/>
      <c r="B376" s="12">
        <v>369</v>
      </c>
      <c r="C376" s="113" t="str">
        <f>IF('Soil Samples'!C374="","",'Soil Samples'!C374)</f>
        <v/>
      </c>
      <c r="D376" s="114" t="str">
        <f>IF('Soil Samples'!F374="","",'Soil Samples'!F374)</f>
        <v/>
      </c>
      <c r="E376" s="112"/>
      <c r="F376" s="112"/>
      <c r="G376" s="112"/>
      <c r="H376" s="112"/>
      <c r="I376" s="112"/>
      <c r="J376" s="112"/>
      <c r="K376" s="243" t="str">
        <f t="shared" si="44"/>
        <v>no sample</v>
      </c>
      <c r="L376" s="107"/>
      <c r="AF376" t="str">
        <f t="shared" si="45"/>
        <v/>
      </c>
      <c r="AG376" t="str">
        <f t="shared" si="46"/>
        <v/>
      </c>
      <c r="AH376" t="str">
        <f t="shared" si="47"/>
        <v/>
      </c>
      <c r="AI376" t="str">
        <f t="shared" si="48"/>
        <v/>
      </c>
      <c r="AJ376" t="str">
        <f t="shared" si="49"/>
        <v/>
      </c>
      <c r="AK376" t="str">
        <f t="shared" si="50"/>
        <v/>
      </c>
    </row>
    <row r="377" spans="1:37" ht="30" x14ac:dyDescent="0.4">
      <c r="A377" s="11"/>
      <c r="B377" s="12">
        <v>370</v>
      </c>
      <c r="C377" s="113" t="str">
        <f>IF('Soil Samples'!C375="","",'Soil Samples'!C375)</f>
        <v/>
      </c>
      <c r="D377" s="114" t="str">
        <f>IF('Soil Samples'!F375="","",'Soil Samples'!F375)</f>
        <v/>
      </c>
      <c r="E377" s="112"/>
      <c r="F377" s="112"/>
      <c r="G377" s="112"/>
      <c r="H377" s="112"/>
      <c r="I377" s="112"/>
      <c r="J377" s="112"/>
      <c r="K377" s="243" t="str">
        <f t="shared" si="44"/>
        <v>no sample</v>
      </c>
      <c r="L377" s="107"/>
      <c r="AF377" t="str">
        <f t="shared" si="45"/>
        <v/>
      </c>
      <c r="AG377" t="str">
        <f t="shared" si="46"/>
        <v/>
      </c>
      <c r="AH377" t="str">
        <f t="shared" si="47"/>
        <v/>
      </c>
      <c r="AI377" t="str">
        <f t="shared" si="48"/>
        <v/>
      </c>
      <c r="AJ377" t="str">
        <f t="shared" si="49"/>
        <v/>
      </c>
      <c r="AK377" t="str">
        <f t="shared" si="50"/>
        <v/>
      </c>
    </row>
    <row r="378" spans="1:37" ht="30" x14ac:dyDescent="0.4">
      <c r="A378" s="11"/>
      <c r="B378" s="12">
        <v>371</v>
      </c>
      <c r="C378" s="113" t="str">
        <f>IF('Soil Samples'!C376="","",'Soil Samples'!C376)</f>
        <v/>
      </c>
      <c r="D378" s="114" t="str">
        <f>IF('Soil Samples'!F376="","",'Soil Samples'!F376)</f>
        <v/>
      </c>
      <c r="E378" s="112"/>
      <c r="F378" s="112"/>
      <c r="G378" s="112"/>
      <c r="H378" s="112"/>
      <c r="I378" s="112"/>
      <c r="J378" s="112"/>
      <c r="K378" s="243" t="str">
        <f t="shared" si="44"/>
        <v>no sample</v>
      </c>
      <c r="L378" s="107"/>
      <c r="AF378" t="str">
        <f t="shared" si="45"/>
        <v/>
      </c>
      <c r="AG378" t="str">
        <f t="shared" si="46"/>
        <v/>
      </c>
      <c r="AH378" t="str">
        <f t="shared" si="47"/>
        <v/>
      </c>
      <c r="AI378" t="str">
        <f t="shared" si="48"/>
        <v/>
      </c>
      <c r="AJ378" t="str">
        <f t="shared" si="49"/>
        <v/>
      </c>
      <c r="AK378" t="str">
        <f t="shared" si="50"/>
        <v/>
      </c>
    </row>
    <row r="379" spans="1:37" ht="30" x14ac:dyDescent="0.4">
      <c r="A379" s="11"/>
      <c r="B379" s="12">
        <v>372</v>
      </c>
      <c r="C379" s="113" t="str">
        <f>IF('Soil Samples'!C377="","",'Soil Samples'!C377)</f>
        <v/>
      </c>
      <c r="D379" s="114" t="str">
        <f>IF('Soil Samples'!F377="","",'Soil Samples'!F377)</f>
        <v/>
      </c>
      <c r="E379" s="112"/>
      <c r="F379" s="112"/>
      <c r="G379" s="112"/>
      <c r="H379" s="112"/>
      <c r="I379" s="112"/>
      <c r="J379" s="112"/>
      <c r="K379" s="243" t="str">
        <f t="shared" si="44"/>
        <v>no sample</v>
      </c>
      <c r="L379" s="107"/>
      <c r="AF379" t="str">
        <f t="shared" si="45"/>
        <v/>
      </c>
      <c r="AG379" t="str">
        <f t="shared" si="46"/>
        <v/>
      </c>
      <c r="AH379" t="str">
        <f t="shared" si="47"/>
        <v/>
      </c>
      <c r="AI379" t="str">
        <f t="shared" si="48"/>
        <v/>
      </c>
      <c r="AJ379" t="str">
        <f t="shared" si="49"/>
        <v/>
      </c>
      <c r="AK379" t="str">
        <f t="shared" si="50"/>
        <v/>
      </c>
    </row>
    <row r="380" spans="1:37" ht="30" x14ac:dyDescent="0.4">
      <c r="A380" s="11"/>
      <c r="B380" s="12">
        <v>373</v>
      </c>
      <c r="C380" s="113" t="str">
        <f>IF('Soil Samples'!C378="","",'Soil Samples'!C378)</f>
        <v/>
      </c>
      <c r="D380" s="114" t="str">
        <f>IF('Soil Samples'!F378="","",'Soil Samples'!F378)</f>
        <v/>
      </c>
      <c r="E380" s="112"/>
      <c r="F380" s="112"/>
      <c r="G380" s="112"/>
      <c r="H380" s="112"/>
      <c r="I380" s="112"/>
      <c r="J380" s="112"/>
      <c r="K380" s="243" t="str">
        <f t="shared" si="44"/>
        <v>no sample</v>
      </c>
      <c r="L380" s="107"/>
      <c r="AF380" t="str">
        <f t="shared" si="45"/>
        <v/>
      </c>
      <c r="AG380" t="str">
        <f t="shared" si="46"/>
        <v/>
      </c>
      <c r="AH380" t="str">
        <f t="shared" si="47"/>
        <v/>
      </c>
      <c r="AI380" t="str">
        <f t="shared" si="48"/>
        <v/>
      </c>
      <c r="AJ380" t="str">
        <f t="shared" si="49"/>
        <v/>
      </c>
      <c r="AK380" t="str">
        <f t="shared" si="50"/>
        <v/>
      </c>
    </row>
    <row r="381" spans="1:37" ht="30" x14ac:dyDescent="0.4">
      <c r="A381" s="11"/>
      <c r="B381" s="12">
        <v>374</v>
      </c>
      <c r="C381" s="113" t="str">
        <f>IF('Soil Samples'!C379="","",'Soil Samples'!C379)</f>
        <v/>
      </c>
      <c r="D381" s="114" t="str">
        <f>IF('Soil Samples'!F379="","",'Soil Samples'!F379)</f>
        <v/>
      </c>
      <c r="E381" s="112"/>
      <c r="F381" s="112"/>
      <c r="G381" s="112"/>
      <c r="H381" s="112"/>
      <c r="I381" s="112"/>
      <c r="J381" s="112"/>
      <c r="K381" s="243" t="str">
        <f t="shared" si="44"/>
        <v>no sample</v>
      </c>
      <c r="L381" s="107"/>
      <c r="AF381" t="str">
        <f t="shared" si="45"/>
        <v/>
      </c>
      <c r="AG381" t="str">
        <f t="shared" si="46"/>
        <v/>
      </c>
      <c r="AH381" t="str">
        <f t="shared" si="47"/>
        <v/>
      </c>
      <c r="AI381" t="str">
        <f t="shared" si="48"/>
        <v/>
      </c>
      <c r="AJ381" t="str">
        <f t="shared" si="49"/>
        <v/>
      </c>
      <c r="AK381" t="str">
        <f t="shared" si="50"/>
        <v/>
      </c>
    </row>
    <row r="382" spans="1:37" ht="30" x14ac:dyDescent="0.4">
      <c r="A382" s="11"/>
      <c r="B382" s="12">
        <v>375</v>
      </c>
      <c r="C382" s="113" t="str">
        <f>IF('Soil Samples'!C380="","",'Soil Samples'!C380)</f>
        <v/>
      </c>
      <c r="D382" s="114" t="str">
        <f>IF('Soil Samples'!F380="","",'Soil Samples'!F380)</f>
        <v/>
      </c>
      <c r="E382" s="112"/>
      <c r="F382" s="112"/>
      <c r="G382" s="112"/>
      <c r="H382" s="112"/>
      <c r="I382" s="112"/>
      <c r="J382" s="112"/>
      <c r="K382" s="243" t="str">
        <f t="shared" si="44"/>
        <v>no sample</v>
      </c>
      <c r="L382" s="107"/>
      <c r="AF382" t="str">
        <f t="shared" si="45"/>
        <v/>
      </c>
      <c r="AG382" t="str">
        <f t="shared" si="46"/>
        <v/>
      </c>
      <c r="AH382" t="str">
        <f t="shared" si="47"/>
        <v/>
      </c>
      <c r="AI382" t="str">
        <f t="shared" si="48"/>
        <v/>
      </c>
      <c r="AJ382" t="str">
        <f t="shared" si="49"/>
        <v/>
      </c>
      <c r="AK382" t="str">
        <f t="shared" si="50"/>
        <v/>
      </c>
    </row>
    <row r="383" spans="1:37" ht="30" x14ac:dyDescent="0.4">
      <c r="A383" s="11"/>
      <c r="B383" s="12">
        <v>376</v>
      </c>
      <c r="C383" s="113" t="str">
        <f>IF('Soil Samples'!C381="","",'Soil Samples'!C381)</f>
        <v/>
      </c>
      <c r="D383" s="114" t="str">
        <f>IF('Soil Samples'!F381="","",'Soil Samples'!F381)</f>
        <v/>
      </c>
      <c r="E383" s="112"/>
      <c r="F383" s="112"/>
      <c r="G383" s="112"/>
      <c r="H383" s="112"/>
      <c r="I383" s="112"/>
      <c r="J383" s="112"/>
      <c r="K383" s="243" t="str">
        <f t="shared" si="44"/>
        <v>no sample</v>
      </c>
      <c r="L383" s="107"/>
      <c r="AF383" t="str">
        <f t="shared" si="45"/>
        <v/>
      </c>
      <c r="AG383" t="str">
        <f t="shared" si="46"/>
        <v/>
      </c>
      <c r="AH383" t="str">
        <f t="shared" si="47"/>
        <v/>
      </c>
      <c r="AI383" t="str">
        <f t="shared" si="48"/>
        <v/>
      </c>
      <c r="AJ383" t="str">
        <f t="shared" si="49"/>
        <v/>
      </c>
      <c r="AK383" t="str">
        <f t="shared" si="50"/>
        <v/>
      </c>
    </row>
    <row r="384" spans="1:37" ht="30" x14ac:dyDescent="0.4">
      <c r="A384" s="11"/>
      <c r="B384" s="12">
        <v>377</v>
      </c>
      <c r="C384" s="113" t="str">
        <f>IF('Soil Samples'!C382="","",'Soil Samples'!C382)</f>
        <v/>
      </c>
      <c r="D384" s="114" t="str">
        <f>IF('Soil Samples'!F382="","",'Soil Samples'!F382)</f>
        <v/>
      </c>
      <c r="E384" s="112"/>
      <c r="F384" s="112"/>
      <c r="G384" s="112"/>
      <c r="H384" s="112"/>
      <c r="I384" s="112"/>
      <c r="J384" s="112"/>
      <c r="K384" s="243" t="str">
        <f t="shared" si="44"/>
        <v>no sample</v>
      </c>
      <c r="L384" s="107"/>
      <c r="AF384" t="str">
        <f t="shared" si="45"/>
        <v/>
      </c>
      <c r="AG384" t="str">
        <f t="shared" si="46"/>
        <v/>
      </c>
      <c r="AH384" t="str">
        <f t="shared" si="47"/>
        <v/>
      </c>
      <c r="AI384" t="str">
        <f t="shared" si="48"/>
        <v/>
      </c>
      <c r="AJ384" t="str">
        <f t="shared" si="49"/>
        <v/>
      </c>
      <c r="AK384" t="str">
        <f t="shared" si="50"/>
        <v/>
      </c>
    </row>
    <row r="385" spans="1:37" ht="30" x14ac:dyDescent="0.4">
      <c r="A385" s="11"/>
      <c r="B385" s="12">
        <v>378</v>
      </c>
      <c r="C385" s="113" t="str">
        <f>IF('Soil Samples'!C383="","",'Soil Samples'!C383)</f>
        <v/>
      </c>
      <c r="D385" s="114" t="str">
        <f>IF('Soil Samples'!F383="","",'Soil Samples'!F383)</f>
        <v/>
      </c>
      <c r="E385" s="112"/>
      <c r="F385" s="112"/>
      <c r="G385" s="112"/>
      <c r="H385" s="112"/>
      <c r="I385" s="112"/>
      <c r="J385" s="112"/>
      <c r="K385" s="243" t="str">
        <f t="shared" si="44"/>
        <v>no sample</v>
      </c>
      <c r="L385" s="107"/>
      <c r="AF385" t="str">
        <f t="shared" si="45"/>
        <v/>
      </c>
      <c r="AG385" t="str">
        <f t="shared" si="46"/>
        <v/>
      </c>
      <c r="AH385" t="str">
        <f t="shared" si="47"/>
        <v/>
      </c>
      <c r="AI385" t="str">
        <f t="shared" si="48"/>
        <v/>
      </c>
      <c r="AJ385" t="str">
        <f t="shared" si="49"/>
        <v/>
      </c>
      <c r="AK385" t="str">
        <f t="shared" si="50"/>
        <v/>
      </c>
    </row>
    <row r="386" spans="1:37" ht="30" x14ac:dyDescent="0.4">
      <c r="A386" s="11"/>
      <c r="B386" s="12">
        <v>379</v>
      </c>
      <c r="C386" s="113" t="str">
        <f>IF('Soil Samples'!C384="","",'Soil Samples'!C384)</f>
        <v/>
      </c>
      <c r="D386" s="114" t="str">
        <f>IF('Soil Samples'!F384="","",'Soil Samples'!F384)</f>
        <v/>
      </c>
      <c r="E386" s="112"/>
      <c r="F386" s="112"/>
      <c r="G386" s="112"/>
      <c r="H386" s="112"/>
      <c r="I386" s="112"/>
      <c r="J386" s="112"/>
      <c r="K386" s="243" t="str">
        <f t="shared" si="44"/>
        <v>no sample</v>
      </c>
      <c r="L386" s="107"/>
      <c r="AF386" t="str">
        <f t="shared" si="45"/>
        <v/>
      </c>
      <c r="AG386" t="str">
        <f t="shared" si="46"/>
        <v/>
      </c>
      <c r="AH386" t="str">
        <f t="shared" si="47"/>
        <v/>
      </c>
      <c r="AI386" t="str">
        <f t="shared" si="48"/>
        <v/>
      </c>
      <c r="AJ386" t="str">
        <f t="shared" si="49"/>
        <v/>
      </c>
      <c r="AK386" t="str">
        <f t="shared" si="50"/>
        <v/>
      </c>
    </row>
    <row r="387" spans="1:37" ht="30" x14ac:dyDescent="0.4">
      <c r="A387" s="11"/>
      <c r="B387" s="12">
        <v>380</v>
      </c>
      <c r="C387" s="113" t="str">
        <f>IF('Soil Samples'!C385="","",'Soil Samples'!C385)</f>
        <v/>
      </c>
      <c r="D387" s="114" t="str">
        <f>IF('Soil Samples'!F385="","",'Soil Samples'!F385)</f>
        <v/>
      </c>
      <c r="E387" s="112"/>
      <c r="F387" s="112"/>
      <c r="G387" s="112"/>
      <c r="H387" s="112"/>
      <c r="I387" s="112"/>
      <c r="J387" s="112"/>
      <c r="K387" s="243" t="str">
        <f t="shared" si="44"/>
        <v>no sample</v>
      </c>
      <c r="L387" s="107"/>
      <c r="AF387" t="str">
        <f t="shared" si="45"/>
        <v/>
      </c>
      <c r="AG387" t="str">
        <f t="shared" si="46"/>
        <v/>
      </c>
      <c r="AH387" t="str">
        <f t="shared" si="47"/>
        <v/>
      </c>
      <c r="AI387" t="str">
        <f t="shared" si="48"/>
        <v/>
      </c>
      <c r="AJ387" t="str">
        <f t="shared" si="49"/>
        <v/>
      </c>
      <c r="AK387" t="str">
        <f t="shared" si="50"/>
        <v/>
      </c>
    </row>
    <row r="388" spans="1:37" ht="30" x14ac:dyDescent="0.4">
      <c r="A388" s="11"/>
      <c r="B388" s="12">
        <v>381</v>
      </c>
      <c r="C388" s="113" t="str">
        <f>IF('Soil Samples'!C386="","",'Soil Samples'!C386)</f>
        <v/>
      </c>
      <c r="D388" s="114" t="str">
        <f>IF('Soil Samples'!F386="","",'Soil Samples'!F386)</f>
        <v/>
      </c>
      <c r="E388" s="112"/>
      <c r="F388" s="112"/>
      <c r="G388" s="112"/>
      <c r="H388" s="112"/>
      <c r="I388" s="112"/>
      <c r="J388" s="112"/>
      <c r="K388" s="243" t="str">
        <f t="shared" si="44"/>
        <v>no sample</v>
      </c>
      <c r="L388" s="107"/>
      <c r="AF388" t="str">
        <f t="shared" si="45"/>
        <v/>
      </c>
      <c r="AG388" t="str">
        <f t="shared" si="46"/>
        <v/>
      </c>
      <c r="AH388" t="str">
        <f t="shared" si="47"/>
        <v/>
      </c>
      <c r="AI388" t="str">
        <f t="shared" si="48"/>
        <v/>
      </c>
      <c r="AJ388" t="str">
        <f t="shared" si="49"/>
        <v/>
      </c>
      <c r="AK388" t="str">
        <f t="shared" si="50"/>
        <v/>
      </c>
    </row>
    <row r="389" spans="1:37" ht="30" x14ac:dyDescent="0.4">
      <c r="A389" s="11"/>
      <c r="B389" s="12">
        <v>382</v>
      </c>
      <c r="C389" s="113" t="str">
        <f>IF('Soil Samples'!C387="","",'Soil Samples'!C387)</f>
        <v/>
      </c>
      <c r="D389" s="114" t="str">
        <f>IF('Soil Samples'!F387="","",'Soil Samples'!F387)</f>
        <v/>
      </c>
      <c r="E389" s="112"/>
      <c r="F389" s="112"/>
      <c r="G389" s="112"/>
      <c r="H389" s="112"/>
      <c r="I389" s="112"/>
      <c r="J389" s="112"/>
      <c r="K389" s="243" t="str">
        <f t="shared" si="44"/>
        <v>no sample</v>
      </c>
      <c r="L389" s="107"/>
      <c r="AF389" t="str">
        <f t="shared" si="45"/>
        <v/>
      </c>
      <c r="AG389" t="str">
        <f t="shared" si="46"/>
        <v/>
      </c>
      <c r="AH389" t="str">
        <f t="shared" si="47"/>
        <v/>
      </c>
      <c r="AI389" t="str">
        <f t="shared" si="48"/>
        <v/>
      </c>
      <c r="AJ389" t="str">
        <f t="shared" si="49"/>
        <v/>
      </c>
      <c r="AK389" t="str">
        <f t="shared" si="50"/>
        <v/>
      </c>
    </row>
    <row r="390" spans="1:37" ht="30" x14ac:dyDescent="0.4">
      <c r="A390" s="11"/>
      <c r="B390" s="12">
        <v>383</v>
      </c>
      <c r="C390" s="113" t="str">
        <f>IF('Soil Samples'!C388="","",'Soil Samples'!C388)</f>
        <v/>
      </c>
      <c r="D390" s="114" t="str">
        <f>IF('Soil Samples'!F388="","",'Soil Samples'!F388)</f>
        <v/>
      </c>
      <c r="E390" s="112"/>
      <c r="F390" s="112"/>
      <c r="G390" s="112"/>
      <c r="H390" s="112"/>
      <c r="I390" s="112"/>
      <c r="J390" s="112"/>
      <c r="K390" s="243" t="str">
        <f t="shared" si="44"/>
        <v>no sample</v>
      </c>
      <c r="L390" s="107"/>
      <c r="AF390" t="str">
        <f t="shared" si="45"/>
        <v/>
      </c>
      <c r="AG390" t="str">
        <f t="shared" si="46"/>
        <v/>
      </c>
      <c r="AH390" t="str">
        <f t="shared" si="47"/>
        <v/>
      </c>
      <c r="AI390" t="str">
        <f t="shared" si="48"/>
        <v/>
      </c>
      <c r="AJ390" t="str">
        <f t="shared" si="49"/>
        <v/>
      </c>
      <c r="AK390" t="str">
        <f t="shared" si="50"/>
        <v/>
      </c>
    </row>
    <row r="391" spans="1:37" ht="30" x14ac:dyDescent="0.4">
      <c r="A391" s="11"/>
      <c r="B391" s="12">
        <v>384</v>
      </c>
      <c r="C391" s="113" t="str">
        <f>IF('Soil Samples'!C389="","",'Soil Samples'!C389)</f>
        <v/>
      </c>
      <c r="D391" s="114" t="str">
        <f>IF('Soil Samples'!F389="","",'Soil Samples'!F389)</f>
        <v/>
      </c>
      <c r="E391" s="112"/>
      <c r="F391" s="112"/>
      <c r="G391" s="112"/>
      <c r="H391" s="112"/>
      <c r="I391" s="112"/>
      <c r="J391" s="112"/>
      <c r="K391" s="243" t="str">
        <f t="shared" si="44"/>
        <v>no sample</v>
      </c>
      <c r="L391" s="107"/>
      <c r="AF391" t="str">
        <f t="shared" si="45"/>
        <v/>
      </c>
      <c r="AG391" t="str">
        <f t="shared" si="46"/>
        <v/>
      </c>
      <c r="AH391" t="str">
        <f t="shared" si="47"/>
        <v/>
      </c>
      <c r="AI391" t="str">
        <f t="shared" si="48"/>
        <v/>
      </c>
      <c r="AJ391" t="str">
        <f t="shared" si="49"/>
        <v/>
      </c>
      <c r="AK391" t="str">
        <f t="shared" si="50"/>
        <v/>
      </c>
    </row>
    <row r="392" spans="1:37" ht="30" x14ac:dyDescent="0.4">
      <c r="A392" s="11"/>
      <c r="B392" s="12">
        <v>385</v>
      </c>
      <c r="C392" s="113" t="str">
        <f>IF('Soil Samples'!C390="","",'Soil Samples'!C390)</f>
        <v/>
      </c>
      <c r="D392" s="114" t="str">
        <f>IF('Soil Samples'!F390="","",'Soil Samples'!F390)</f>
        <v/>
      </c>
      <c r="E392" s="112"/>
      <c r="F392" s="112"/>
      <c r="G392" s="112"/>
      <c r="H392" s="112"/>
      <c r="I392" s="112"/>
      <c r="J392" s="112"/>
      <c r="K392" s="243" t="str">
        <f t="shared" si="44"/>
        <v>no sample</v>
      </c>
      <c r="L392" s="107"/>
      <c r="AF392" t="str">
        <f t="shared" si="45"/>
        <v/>
      </c>
      <c r="AG392" t="str">
        <f t="shared" si="46"/>
        <v/>
      </c>
      <c r="AH392" t="str">
        <f t="shared" si="47"/>
        <v/>
      </c>
      <c r="AI392" t="str">
        <f t="shared" si="48"/>
        <v/>
      </c>
      <c r="AJ392" t="str">
        <f t="shared" si="49"/>
        <v/>
      </c>
      <c r="AK392" t="str">
        <f t="shared" si="50"/>
        <v/>
      </c>
    </row>
    <row r="393" spans="1:37" ht="30" x14ac:dyDescent="0.4">
      <c r="A393" s="11"/>
      <c r="B393" s="12">
        <v>386</v>
      </c>
      <c r="C393" s="113" t="str">
        <f>IF('Soil Samples'!C391="","",'Soil Samples'!C391)</f>
        <v/>
      </c>
      <c r="D393" s="114" t="str">
        <f>IF('Soil Samples'!F391="","",'Soil Samples'!F391)</f>
        <v/>
      </c>
      <c r="E393" s="112"/>
      <c r="F393" s="112"/>
      <c r="G393" s="112"/>
      <c r="H393" s="112"/>
      <c r="I393" s="112"/>
      <c r="J393" s="112"/>
      <c r="K393" s="243" t="str">
        <f t="shared" ref="K393:K456" si="51">IF(D393="","no sample",IF(D393="","Not Valid",SUM(AF393:AK393)))</f>
        <v>no sample</v>
      </c>
      <c r="L393" s="107"/>
      <c r="AF393" t="str">
        <f t="shared" ref="AF393:AF456" si="52">IF(E393="","",VLOOKUP(E393,$M$8:$Q$19,5))</f>
        <v/>
      </c>
      <c r="AG393" t="str">
        <f t="shared" ref="AG393:AG456" si="53">IF(F393="","",VLOOKUP(F393,$M$8:$Q$19,5))</f>
        <v/>
      </c>
      <c r="AH393" t="str">
        <f t="shared" ref="AH393:AH456" si="54">IF(G393="","",VLOOKUP(G393,$M$8:$Q$19,5))</f>
        <v/>
      </c>
      <c r="AI393" t="str">
        <f t="shared" ref="AI393:AI456" si="55">IF(H393="","",VLOOKUP(H393,$M$8:$Q$19,5))</f>
        <v/>
      </c>
      <c r="AJ393" t="str">
        <f t="shared" ref="AJ393:AJ456" si="56">IF(I393="","",VLOOKUP(I393,$M$8:$Q$19,5))</f>
        <v/>
      </c>
      <c r="AK393" t="str">
        <f t="shared" ref="AK393:AK456" si="57">IF(J393="","",VLOOKUP(J393,$M$8:$Q$19,5))</f>
        <v/>
      </c>
    </row>
    <row r="394" spans="1:37" ht="30" x14ac:dyDescent="0.4">
      <c r="A394" s="11"/>
      <c r="B394" s="12">
        <v>387</v>
      </c>
      <c r="C394" s="113" t="str">
        <f>IF('Soil Samples'!C392="","",'Soil Samples'!C392)</f>
        <v/>
      </c>
      <c r="D394" s="114" t="str">
        <f>IF('Soil Samples'!F392="","",'Soil Samples'!F392)</f>
        <v/>
      </c>
      <c r="E394" s="112"/>
      <c r="F394" s="112"/>
      <c r="G394" s="112"/>
      <c r="H394" s="112"/>
      <c r="I394" s="112"/>
      <c r="J394" s="112"/>
      <c r="K394" s="243" t="str">
        <f t="shared" si="51"/>
        <v>no sample</v>
      </c>
      <c r="L394" s="107"/>
      <c r="AF394" t="str">
        <f t="shared" si="52"/>
        <v/>
      </c>
      <c r="AG394" t="str">
        <f t="shared" si="53"/>
        <v/>
      </c>
      <c r="AH394" t="str">
        <f t="shared" si="54"/>
        <v/>
      </c>
      <c r="AI394" t="str">
        <f t="shared" si="55"/>
        <v/>
      </c>
      <c r="AJ394" t="str">
        <f t="shared" si="56"/>
        <v/>
      </c>
      <c r="AK394" t="str">
        <f t="shared" si="57"/>
        <v/>
      </c>
    </row>
    <row r="395" spans="1:37" ht="30" x14ac:dyDescent="0.4">
      <c r="A395" s="11"/>
      <c r="B395" s="12">
        <v>388</v>
      </c>
      <c r="C395" s="113" t="str">
        <f>IF('Soil Samples'!C393="","",'Soil Samples'!C393)</f>
        <v/>
      </c>
      <c r="D395" s="114" t="str">
        <f>IF('Soil Samples'!F393="","",'Soil Samples'!F393)</f>
        <v/>
      </c>
      <c r="E395" s="112"/>
      <c r="F395" s="112"/>
      <c r="G395" s="112"/>
      <c r="H395" s="112"/>
      <c r="I395" s="112"/>
      <c r="J395" s="112"/>
      <c r="K395" s="243" t="str">
        <f t="shared" si="51"/>
        <v>no sample</v>
      </c>
      <c r="L395" s="107"/>
      <c r="AF395" t="str">
        <f t="shared" si="52"/>
        <v/>
      </c>
      <c r="AG395" t="str">
        <f t="shared" si="53"/>
        <v/>
      </c>
      <c r="AH395" t="str">
        <f t="shared" si="54"/>
        <v/>
      </c>
      <c r="AI395" t="str">
        <f t="shared" si="55"/>
        <v/>
      </c>
      <c r="AJ395" t="str">
        <f t="shared" si="56"/>
        <v/>
      </c>
      <c r="AK395" t="str">
        <f t="shared" si="57"/>
        <v/>
      </c>
    </row>
    <row r="396" spans="1:37" ht="30" x14ac:dyDescent="0.4">
      <c r="A396" s="11"/>
      <c r="B396" s="12">
        <v>389</v>
      </c>
      <c r="C396" s="113" t="str">
        <f>IF('Soil Samples'!C394="","",'Soil Samples'!C394)</f>
        <v/>
      </c>
      <c r="D396" s="114" t="str">
        <f>IF('Soil Samples'!F394="","",'Soil Samples'!F394)</f>
        <v/>
      </c>
      <c r="E396" s="112"/>
      <c r="F396" s="112"/>
      <c r="G396" s="112"/>
      <c r="H396" s="112"/>
      <c r="I396" s="112"/>
      <c r="J396" s="112"/>
      <c r="K396" s="243" t="str">
        <f t="shared" si="51"/>
        <v>no sample</v>
      </c>
      <c r="L396" s="107"/>
      <c r="AF396" t="str">
        <f t="shared" si="52"/>
        <v/>
      </c>
      <c r="AG396" t="str">
        <f t="shared" si="53"/>
        <v/>
      </c>
      <c r="AH396" t="str">
        <f t="shared" si="54"/>
        <v/>
      </c>
      <c r="AI396" t="str">
        <f t="shared" si="55"/>
        <v/>
      </c>
      <c r="AJ396" t="str">
        <f t="shared" si="56"/>
        <v/>
      </c>
      <c r="AK396" t="str">
        <f t="shared" si="57"/>
        <v/>
      </c>
    </row>
    <row r="397" spans="1:37" ht="30" x14ac:dyDescent="0.4">
      <c r="A397" s="11"/>
      <c r="B397" s="12">
        <v>390</v>
      </c>
      <c r="C397" s="113" t="str">
        <f>IF('Soil Samples'!C395="","",'Soil Samples'!C395)</f>
        <v/>
      </c>
      <c r="D397" s="114" t="str">
        <f>IF('Soil Samples'!F395="","",'Soil Samples'!F395)</f>
        <v/>
      </c>
      <c r="E397" s="112"/>
      <c r="F397" s="112"/>
      <c r="G397" s="112"/>
      <c r="H397" s="112"/>
      <c r="I397" s="112"/>
      <c r="J397" s="112"/>
      <c r="K397" s="243" t="str">
        <f t="shared" si="51"/>
        <v>no sample</v>
      </c>
      <c r="L397" s="107"/>
      <c r="AF397" t="str">
        <f t="shared" si="52"/>
        <v/>
      </c>
      <c r="AG397" t="str">
        <f t="shared" si="53"/>
        <v/>
      </c>
      <c r="AH397" t="str">
        <f t="shared" si="54"/>
        <v/>
      </c>
      <c r="AI397" t="str">
        <f t="shared" si="55"/>
        <v/>
      </c>
      <c r="AJ397" t="str">
        <f t="shared" si="56"/>
        <v/>
      </c>
      <c r="AK397" t="str">
        <f t="shared" si="57"/>
        <v/>
      </c>
    </row>
    <row r="398" spans="1:37" ht="30" x14ac:dyDescent="0.4">
      <c r="A398" s="11"/>
      <c r="B398" s="12">
        <v>391</v>
      </c>
      <c r="C398" s="113" t="str">
        <f>IF('Soil Samples'!C396="","",'Soil Samples'!C396)</f>
        <v/>
      </c>
      <c r="D398" s="114" t="str">
        <f>IF('Soil Samples'!F396="","",'Soil Samples'!F396)</f>
        <v/>
      </c>
      <c r="E398" s="112"/>
      <c r="F398" s="112"/>
      <c r="G398" s="112"/>
      <c r="H398" s="112"/>
      <c r="I398" s="112"/>
      <c r="J398" s="112"/>
      <c r="K398" s="243" t="str">
        <f t="shared" si="51"/>
        <v>no sample</v>
      </c>
      <c r="L398" s="107"/>
      <c r="AF398" t="str">
        <f t="shared" si="52"/>
        <v/>
      </c>
      <c r="AG398" t="str">
        <f t="shared" si="53"/>
        <v/>
      </c>
      <c r="AH398" t="str">
        <f t="shared" si="54"/>
        <v/>
      </c>
      <c r="AI398" t="str">
        <f t="shared" si="55"/>
        <v/>
      </c>
      <c r="AJ398" t="str">
        <f t="shared" si="56"/>
        <v/>
      </c>
      <c r="AK398" t="str">
        <f t="shared" si="57"/>
        <v/>
      </c>
    </row>
    <row r="399" spans="1:37" ht="30" x14ac:dyDescent="0.4">
      <c r="A399" s="11"/>
      <c r="B399" s="12">
        <v>392</v>
      </c>
      <c r="C399" s="113" t="str">
        <f>IF('Soil Samples'!C397="","",'Soil Samples'!C397)</f>
        <v/>
      </c>
      <c r="D399" s="114" t="str">
        <f>IF('Soil Samples'!F397="","",'Soil Samples'!F397)</f>
        <v/>
      </c>
      <c r="E399" s="112"/>
      <c r="F399" s="112"/>
      <c r="G399" s="112"/>
      <c r="H399" s="112"/>
      <c r="I399" s="112"/>
      <c r="J399" s="112"/>
      <c r="K399" s="243" t="str">
        <f t="shared" si="51"/>
        <v>no sample</v>
      </c>
      <c r="L399" s="107"/>
      <c r="AF399" t="str">
        <f t="shared" si="52"/>
        <v/>
      </c>
      <c r="AG399" t="str">
        <f t="shared" si="53"/>
        <v/>
      </c>
      <c r="AH399" t="str">
        <f t="shared" si="54"/>
        <v/>
      </c>
      <c r="AI399" t="str">
        <f t="shared" si="55"/>
        <v/>
      </c>
      <c r="AJ399" t="str">
        <f t="shared" si="56"/>
        <v/>
      </c>
      <c r="AK399" t="str">
        <f t="shared" si="57"/>
        <v/>
      </c>
    </row>
    <row r="400" spans="1:37" ht="30" x14ac:dyDescent="0.4">
      <c r="A400" s="11"/>
      <c r="B400" s="12">
        <v>393</v>
      </c>
      <c r="C400" s="113" t="str">
        <f>IF('Soil Samples'!C398="","",'Soil Samples'!C398)</f>
        <v/>
      </c>
      <c r="D400" s="114" t="str">
        <f>IF('Soil Samples'!F398="","",'Soil Samples'!F398)</f>
        <v/>
      </c>
      <c r="E400" s="112"/>
      <c r="F400" s="112"/>
      <c r="G400" s="112"/>
      <c r="H400" s="112"/>
      <c r="I400" s="112"/>
      <c r="J400" s="112"/>
      <c r="K400" s="243" t="str">
        <f t="shared" si="51"/>
        <v>no sample</v>
      </c>
      <c r="L400" s="107"/>
      <c r="AF400" t="str">
        <f t="shared" si="52"/>
        <v/>
      </c>
      <c r="AG400" t="str">
        <f t="shared" si="53"/>
        <v/>
      </c>
      <c r="AH400" t="str">
        <f t="shared" si="54"/>
        <v/>
      </c>
      <c r="AI400" t="str">
        <f t="shared" si="55"/>
        <v/>
      </c>
      <c r="AJ400" t="str">
        <f t="shared" si="56"/>
        <v/>
      </c>
      <c r="AK400" t="str">
        <f t="shared" si="57"/>
        <v/>
      </c>
    </row>
    <row r="401" spans="1:37" ht="30" x14ac:dyDescent="0.4">
      <c r="A401" s="11"/>
      <c r="B401" s="12">
        <v>394</v>
      </c>
      <c r="C401" s="113" t="str">
        <f>IF('Soil Samples'!C399="","",'Soil Samples'!C399)</f>
        <v/>
      </c>
      <c r="D401" s="114" t="str">
        <f>IF('Soil Samples'!F399="","",'Soil Samples'!F399)</f>
        <v/>
      </c>
      <c r="E401" s="112"/>
      <c r="F401" s="112"/>
      <c r="G401" s="112"/>
      <c r="H401" s="112"/>
      <c r="I401" s="112"/>
      <c r="J401" s="112"/>
      <c r="K401" s="243" t="str">
        <f t="shared" si="51"/>
        <v>no sample</v>
      </c>
      <c r="L401" s="107"/>
      <c r="AF401" t="str">
        <f t="shared" si="52"/>
        <v/>
      </c>
      <c r="AG401" t="str">
        <f t="shared" si="53"/>
        <v/>
      </c>
      <c r="AH401" t="str">
        <f t="shared" si="54"/>
        <v/>
      </c>
      <c r="AI401" t="str">
        <f t="shared" si="55"/>
        <v/>
      </c>
      <c r="AJ401" t="str">
        <f t="shared" si="56"/>
        <v/>
      </c>
      <c r="AK401" t="str">
        <f t="shared" si="57"/>
        <v/>
      </c>
    </row>
    <row r="402" spans="1:37" ht="30" x14ac:dyDescent="0.4">
      <c r="A402" s="11"/>
      <c r="B402" s="12">
        <v>395</v>
      </c>
      <c r="C402" s="113" t="str">
        <f>IF('Soil Samples'!C400="","",'Soil Samples'!C400)</f>
        <v/>
      </c>
      <c r="D402" s="114" t="str">
        <f>IF('Soil Samples'!F400="","",'Soil Samples'!F400)</f>
        <v/>
      </c>
      <c r="E402" s="112"/>
      <c r="F402" s="112"/>
      <c r="G402" s="112"/>
      <c r="H402" s="112"/>
      <c r="I402" s="112"/>
      <c r="J402" s="112"/>
      <c r="K402" s="243" t="str">
        <f t="shared" si="51"/>
        <v>no sample</v>
      </c>
      <c r="L402" s="107"/>
      <c r="AF402" t="str">
        <f t="shared" si="52"/>
        <v/>
      </c>
      <c r="AG402" t="str">
        <f t="shared" si="53"/>
        <v/>
      </c>
      <c r="AH402" t="str">
        <f t="shared" si="54"/>
        <v/>
      </c>
      <c r="AI402" t="str">
        <f t="shared" si="55"/>
        <v/>
      </c>
      <c r="AJ402" t="str">
        <f t="shared" si="56"/>
        <v/>
      </c>
      <c r="AK402" t="str">
        <f t="shared" si="57"/>
        <v/>
      </c>
    </row>
    <row r="403" spans="1:37" ht="30" x14ac:dyDescent="0.4">
      <c r="A403" s="11"/>
      <c r="B403" s="12">
        <v>396</v>
      </c>
      <c r="C403" s="113" t="str">
        <f>IF('Soil Samples'!C401="","",'Soil Samples'!C401)</f>
        <v/>
      </c>
      <c r="D403" s="114" t="str">
        <f>IF('Soil Samples'!F401="","",'Soil Samples'!F401)</f>
        <v/>
      </c>
      <c r="E403" s="112"/>
      <c r="F403" s="112"/>
      <c r="G403" s="112"/>
      <c r="H403" s="112"/>
      <c r="I403" s="112"/>
      <c r="J403" s="112"/>
      <c r="K403" s="243" t="str">
        <f t="shared" si="51"/>
        <v>no sample</v>
      </c>
      <c r="L403" s="107"/>
      <c r="AF403" t="str">
        <f t="shared" si="52"/>
        <v/>
      </c>
      <c r="AG403" t="str">
        <f t="shared" si="53"/>
        <v/>
      </c>
      <c r="AH403" t="str">
        <f t="shared" si="54"/>
        <v/>
      </c>
      <c r="AI403" t="str">
        <f t="shared" si="55"/>
        <v/>
      </c>
      <c r="AJ403" t="str">
        <f t="shared" si="56"/>
        <v/>
      </c>
      <c r="AK403" t="str">
        <f t="shared" si="57"/>
        <v/>
      </c>
    </row>
    <row r="404" spans="1:37" ht="30" x14ac:dyDescent="0.4">
      <c r="A404" s="11"/>
      <c r="B404" s="12">
        <v>397</v>
      </c>
      <c r="C404" s="113" t="str">
        <f>IF('Soil Samples'!C402="","",'Soil Samples'!C402)</f>
        <v/>
      </c>
      <c r="D404" s="114" t="str">
        <f>IF('Soil Samples'!F402="","",'Soil Samples'!F402)</f>
        <v/>
      </c>
      <c r="E404" s="112"/>
      <c r="F404" s="112"/>
      <c r="G404" s="112"/>
      <c r="H404" s="112"/>
      <c r="I404" s="112"/>
      <c r="J404" s="112"/>
      <c r="K404" s="243" t="str">
        <f t="shared" si="51"/>
        <v>no sample</v>
      </c>
      <c r="L404" s="107"/>
      <c r="AF404" t="str">
        <f t="shared" si="52"/>
        <v/>
      </c>
      <c r="AG404" t="str">
        <f t="shared" si="53"/>
        <v/>
      </c>
      <c r="AH404" t="str">
        <f t="shared" si="54"/>
        <v/>
      </c>
      <c r="AI404" t="str">
        <f t="shared" si="55"/>
        <v/>
      </c>
      <c r="AJ404" t="str">
        <f t="shared" si="56"/>
        <v/>
      </c>
      <c r="AK404" t="str">
        <f t="shared" si="57"/>
        <v/>
      </c>
    </row>
    <row r="405" spans="1:37" ht="30" x14ac:dyDescent="0.4">
      <c r="A405" s="11"/>
      <c r="B405" s="12">
        <v>398</v>
      </c>
      <c r="C405" s="113" t="str">
        <f>IF('Soil Samples'!C403="","",'Soil Samples'!C403)</f>
        <v/>
      </c>
      <c r="D405" s="114" t="str">
        <f>IF('Soil Samples'!F403="","",'Soil Samples'!F403)</f>
        <v/>
      </c>
      <c r="E405" s="112"/>
      <c r="F405" s="112"/>
      <c r="G405" s="112"/>
      <c r="H405" s="112"/>
      <c r="I405" s="112"/>
      <c r="J405" s="112"/>
      <c r="K405" s="243" t="str">
        <f t="shared" si="51"/>
        <v>no sample</v>
      </c>
      <c r="L405" s="107"/>
      <c r="AF405" t="str">
        <f t="shared" si="52"/>
        <v/>
      </c>
      <c r="AG405" t="str">
        <f t="shared" si="53"/>
        <v/>
      </c>
      <c r="AH405" t="str">
        <f t="shared" si="54"/>
        <v/>
      </c>
      <c r="AI405" t="str">
        <f t="shared" si="55"/>
        <v/>
      </c>
      <c r="AJ405" t="str">
        <f t="shared" si="56"/>
        <v/>
      </c>
      <c r="AK405" t="str">
        <f t="shared" si="57"/>
        <v/>
      </c>
    </row>
    <row r="406" spans="1:37" ht="30" x14ac:dyDescent="0.4">
      <c r="A406" s="11"/>
      <c r="B406" s="12">
        <v>399</v>
      </c>
      <c r="C406" s="113" t="str">
        <f>IF('Soil Samples'!C404="","",'Soil Samples'!C404)</f>
        <v/>
      </c>
      <c r="D406" s="114" t="str">
        <f>IF('Soil Samples'!F404="","",'Soil Samples'!F404)</f>
        <v/>
      </c>
      <c r="E406" s="112"/>
      <c r="F406" s="112"/>
      <c r="G406" s="112"/>
      <c r="H406" s="112"/>
      <c r="I406" s="112"/>
      <c r="J406" s="112"/>
      <c r="K406" s="243" t="str">
        <f t="shared" si="51"/>
        <v>no sample</v>
      </c>
      <c r="L406" s="107"/>
      <c r="AF406" t="str">
        <f t="shared" si="52"/>
        <v/>
      </c>
      <c r="AG406" t="str">
        <f t="shared" si="53"/>
        <v/>
      </c>
      <c r="AH406" t="str">
        <f t="shared" si="54"/>
        <v/>
      </c>
      <c r="AI406" t="str">
        <f t="shared" si="55"/>
        <v/>
      </c>
      <c r="AJ406" t="str">
        <f t="shared" si="56"/>
        <v/>
      </c>
      <c r="AK406" t="str">
        <f t="shared" si="57"/>
        <v/>
      </c>
    </row>
    <row r="407" spans="1:37" ht="30" x14ac:dyDescent="0.4">
      <c r="A407" s="11"/>
      <c r="B407" s="12">
        <v>400</v>
      </c>
      <c r="C407" s="113" t="str">
        <f>IF('Soil Samples'!C405="","",'Soil Samples'!C405)</f>
        <v/>
      </c>
      <c r="D407" s="114" t="str">
        <f>IF('Soil Samples'!F405="","",'Soil Samples'!F405)</f>
        <v/>
      </c>
      <c r="E407" s="112"/>
      <c r="F407" s="112"/>
      <c r="G407" s="112"/>
      <c r="H407" s="112"/>
      <c r="I407" s="112"/>
      <c r="J407" s="112"/>
      <c r="K407" s="243" t="str">
        <f t="shared" si="51"/>
        <v>no sample</v>
      </c>
      <c r="L407" s="107"/>
      <c r="AF407" t="str">
        <f t="shared" si="52"/>
        <v/>
      </c>
      <c r="AG407" t="str">
        <f t="shared" si="53"/>
        <v/>
      </c>
      <c r="AH407" t="str">
        <f t="shared" si="54"/>
        <v/>
      </c>
      <c r="AI407" t="str">
        <f t="shared" si="55"/>
        <v/>
      </c>
      <c r="AJ407" t="str">
        <f t="shared" si="56"/>
        <v/>
      </c>
      <c r="AK407" t="str">
        <f t="shared" si="57"/>
        <v/>
      </c>
    </row>
    <row r="408" spans="1:37" ht="30" x14ac:dyDescent="0.4">
      <c r="A408" s="11"/>
      <c r="B408" s="12">
        <v>401</v>
      </c>
      <c r="C408" s="113" t="str">
        <f>IF('Soil Samples'!C406="","",'Soil Samples'!C406)</f>
        <v/>
      </c>
      <c r="D408" s="114" t="str">
        <f>IF('Soil Samples'!F406="","",'Soil Samples'!F406)</f>
        <v/>
      </c>
      <c r="E408" s="112"/>
      <c r="F408" s="112"/>
      <c r="G408" s="112"/>
      <c r="H408" s="112"/>
      <c r="I408" s="112"/>
      <c r="J408" s="112"/>
      <c r="K408" s="243" t="str">
        <f t="shared" si="51"/>
        <v>no sample</v>
      </c>
      <c r="L408" s="107"/>
      <c r="AF408" t="str">
        <f t="shared" si="52"/>
        <v/>
      </c>
      <c r="AG408" t="str">
        <f t="shared" si="53"/>
        <v/>
      </c>
      <c r="AH408" t="str">
        <f t="shared" si="54"/>
        <v/>
      </c>
      <c r="AI408" t="str">
        <f t="shared" si="55"/>
        <v/>
      </c>
      <c r="AJ408" t="str">
        <f t="shared" si="56"/>
        <v/>
      </c>
      <c r="AK408" t="str">
        <f t="shared" si="57"/>
        <v/>
      </c>
    </row>
    <row r="409" spans="1:37" ht="30" x14ac:dyDescent="0.4">
      <c r="A409" s="11"/>
      <c r="B409" s="12">
        <v>402</v>
      </c>
      <c r="C409" s="113" t="str">
        <f>IF('Soil Samples'!C407="","",'Soil Samples'!C407)</f>
        <v/>
      </c>
      <c r="D409" s="114" t="str">
        <f>IF('Soil Samples'!F407="","",'Soil Samples'!F407)</f>
        <v/>
      </c>
      <c r="E409" s="112"/>
      <c r="F409" s="112"/>
      <c r="G409" s="112"/>
      <c r="H409" s="112"/>
      <c r="I409" s="112"/>
      <c r="J409" s="112"/>
      <c r="K409" s="243" t="str">
        <f t="shared" si="51"/>
        <v>no sample</v>
      </c>
      <c r="L409" s="107"/>
      <c r="AF409" t="str">
        <f t="shared" si="52"/>
        <v/>
      </c>
      <c r="AG409" t="str">
        <f t="shared" si="53"/>
        <v/>
      </c>
      <c r="AH409" t="str">
        <f t="shared" si="54"/>
        <v/>
      </c>
      <c r="AI409" t="str">
        <f t="shared" si="55"/>
        <v/>
      </c>
      <c r="AJ409" t="str">
        <f t="shared" si="56"/>
        <v/>
      </c>
      <c r="AK409" t="str">
        <f t="shared" si="57"/>
        <v/>
      </c>
    </row>
    <row r="410" spans="1:37" ht="30" x14ac:dyDescent="0.4">
      <c r="A410" s="11"/>
      <c r="B410" s="12">
        <v>403</v>
      </c>
      <c r="C410" s="113" t="str">
        <f>IF('Soil Samples'!C408="","",'Soil Samples'!C408)</f>
        <v/>
      </c>
      <c r="D410" s="114" t="str">
        <f>IF('Soil Samples'!F408="","",'Soil Samples'!F408)</f>
        <v/>
      </c>
      <c r="E410" s="112"/>
      <c r="F410" s="112"/>
      <c r="G410" s="112"/>
      <c r="H410" s="112"/>
      <c r="I410" s="112"/>
      <c r="J410" s="112"/>
      <c r="K410" s="243" t="str">
        <f t="shared" si="51"/>
        <v>no sample</v>
      </c>
      <c r="L410" s="107"/>
      <c r="AF410" t="str">
        <f t="shared" si="52"/>
        <v/>
      </c>
      <c r="AG410" t="str">
        <f t="shared" si="53"/>
        <v/>
      </c>
      <c r="AH410" t="str">
        <f t="shared" si="54"/>
        <v/>
      </c>
      <c r="AI410" t="str">
        <f t="shared" si="55"/>
        <v/>
      </c>
      <c r="AJ410" t="str">
        <f t="shared" si="56"/>
        <v/>
      </c>
      <c r="AK410" t="str">
        <f t="shared" si="57"/>
        <v/>
      </c>
    </row>
    <row r="411" spans="1:37" ht="30" x14ac:dyDescent="0.4">
      <c r="A411" s="11"/>
      <c r="B411" s="12">
        <v>404</v>
      </c>
      <c r="C411" s="113" t="str">
        <f>IF('Soil Samples'!C409="","",'Soil Samples'!C409)</f>
        <v/>
      </c>
      <c r="D411" s="114" t="str">
        <f>IF('Soil Samples'!F409="","",'Soil Samples'!F409)</f>
        <v/>
      </c>
      <c r="E411" s="112"/>
      <c r="F411" s="112"/>
      <c r="G411" s="112"/>
      <c r="H411" s="112"/>
      <c r="I411" s="112"/>
      <c r="J411" s="112"/>
      <c r="K411" s="243" t="str">
        <f t="shared" si="51"/>
        <v>no sample</v>
      </c>
      <c r="L411" s="107"/>
      <c r="AF411" t="str">
        <f t="shared" si="52"/>
        <v/>
      </c>
      <c r="AG411" t="str">
        <f t="shared" si="53"/>
        <v/>
      </c>
      <c r="AH411" t="str">
        <f t="shared" si="54"/>
        <v/>
      </c>
      <c r="AI411" t="str">
        <f t="shared" si="55"/>
        <v/>
      </c>
      <c r="AJ411" t="str">
        <f t="shared" si="56"/>
        <v/>
      </c>
      <c r="AK411" t="str">
        <f t="shared" si="57"/>
        <v/>
      </c>
    </row>
    <row r="412" spans="1:37" ht="30" x14ac:dyDescent="0.4">
      <c r="A412" s="11"/>
      <c r="B412" s="12">
        <v>405</v>
      </c>
      <c r="C412" s="113" t="str">
        <f>IF('Soil Samples'!C410="","",'Soil Samples'!C410)</f>
        <v/>
      </c>
      <c r="D412" s="114" t="str">
        <f>IF('Soil Samples'!F410="","",'Soil Samples'!F410)</f>
        <v/>
      </c>
      <c r="E412" s="112"/>
      <c r="F412" s="112"/>
      <c r="G412" s="112"/>
      <c r="H412" s="112"/>
      <c r="I412" s="112"/>
      <c r="J412" s="112"/>
      <c r="K412" s="243" t="str">
        <f t="shared" si="51"/>
        <v>no sample</v>
      </c>
      <c r="L412" s="107"/>
      <c r="AF412" t="str">
        <f t="shared" si="52"/>
        <v/>
      </c>
      <c r="AG412" t="str">
        <f t="shared" si="53"/>
        <v/>
      </c>
      <c r="AH412" t="str">
        <f t="shared" si="54"/>
        <v/>
      </c>
      <c r="AI412" t="str">
        <f t="shared" si="55"/>
        <v/>
      </c>
      <c r="AJ412" t="str">
        <f t="shared" si="56"/>
        <v/>
      </c>
      <c r="AK412" t="str">
        <f t="shared" si="57"/>
        <v/>
      </c>
    </row>
    <row r="413" spans="1:37" ht="30" x14ac:dyDescent="0.4">
      <c r="A413" s="11"/>
      <c r="B413" s="12">
        <v>406</v>
      </c>
      <c r="C413" s="113" t="str">
        <f>IF('Soil Samples'!C411="","",'Soil Samples'!C411)</f>
        <v/>
      </c>
      <c r="D413" s="114" t="str">
        <f>IF('Soil Samples'!F411="","",'Soil Samples'!F411)</f>
        <v/>
      </c>
      <c r="E413" s="112"/>
      <c r="F413" s="112"/>
      <c r="G413" s="112"/>
      <c r="H413" s="112"/>
      <c r="I413" s="112"/>
      <c r="J413" s="112"/>
      <c r="K413" s="243" t="str">
        <f t="shared" si="51"/>
        <v>no sample</v>
      </c>
      <c r="L413" s="107"/>
      <c r="AF413" t="str">
        <f t="shared" si="52"/>
        <v/>
      </c>
      <c r="AG413" t="str">
        <f t="shared" si="53"/>
        <v/>
      </c>
      <c r="AH413" t="str">
        <f t="shared" si="54"/>
        <v/>
      </c>
      <c r="AI413" t="str">
        <f t="shared" si="55"/>
        <v/>
      </c>
      <c r="AJ413" t="str">
        <f t="shared" si="56"/>
        <v/>
      </c>
      <c r="AK413" t="str">
        <f t="shared" si="57"/>
        <v/>
      </c>
    </row>
    <row r="414" spans="1:37" ht="30" x14ac:dyDescent="0.4">
      <c r="A414" s="11"/>
      <c r="B414" s="12">
        <v>407</v>
      </c>
      <c r="C414" s="113" t="str">
        <f>IF('Soil Samples'!C412="","",'Soil Samples'!C412)</f>
        <v/>
      </c>
      <c r="D414" s="114" t="str">
        <f>IF('Soil Samples'!F412="","",'Soil Samples'!F412)</f>
        <v/>
      </c>
      <c r="E414" s="112"/>
      <c r="F414" s="112"/>
      <c r="G414" s="112"/>
      <c r="H414" s="112"/>
      <c r="I414" s="112"/>
      <c r="J414" s="112"/>
      <c r="K414" s="243" t="str">
        <f t="shared" si="51"/>
        <v>no sample</v>
      </c>
      <c r="L414" s="107"/>
      <c r="AF414" t="str">
        <f t="shared" si="52"/>
        <v/>
      </c>
      <c r="AG414" t="str">
        <f t="shared" si="53"/>
        <v/>
      </c>
      <c r="AH414" t="str">
        <f t="shared" si="54"/>
        <v/>
      </c>
      <c r="AI414" t="str">
        <f t="shared" si="55"/>
        <v/>
      </c>
      <c r="AJ414" t="str">
        <f t="shared" si="56"/>
        <v/>
      </c>
      <c r="AK414" t="str">
        <f t="shared" si="57"/>
        <v/>
      </c>
    </row>
    <row r="415" spans="1:37" ht="30" x14ac:dyDescent="0.4">
      <c r="A415" s="11"/>
      <c r="B415" s="12">
        <v>408</v>
      </c>
      <c r="C415" s="113" t="str">
        <f>IF('Soil Samples'!C413="","",'Soil Samples'!C413)</f>
        <v/>
      </c>
      <c r="D415" s="114" t="str">
        <f>IF('Soil Samples'!F413="","",'Soil Samples'!F413)</f>
        <v/>
      </c>
      <c r="E415" s="112"/>
      <c r="F415" s="112"/>
      <c r="G415" s="112"/>
      <c r="H415" s="112"/>
      <c r="I415" s="112"/>
      <c r="J415" s="112"/>
      <c r="K415" s="243" t="str">
        <f t="shared" si="51"/>
        <v>no sample</v>
      </c>
      <c r="L415" s="107"/>
      <c r="AF415" t="str">
        <f t="shared" si="52"/>
        <v/>
      </c>
      <c r="AG415" t="str">
        <f t="shared" si="53"/>
        <v/>
      </c>
      <c r="AH415" t="str">
        <f t="shared" si="54"/>
        <v/>
      </c>
      <c r="AI415" t="str">
        <f t="shared" si="55"/>
        <v/>
      </c>
      <c r="AJ415" t="str">
        <f t="shared" si="56"/>
        <v/>
      </c>
      <c r="AK415" t="str">
        <f t="shared" si="57"/>
        <v/>
      </c>
    </row>
    <row r="416" spans="1:37" ht="30" x14ac:dyDescent="0.4">
      <c r="A416" s="11"/>
      <c r="B416" s="12">
        <v>409</v>
      </c>
      <c r="C416" s="113" t="str">
        <f>IF('Soil Samples'!C414="","",'Soil Samples'!C414)</f>
        <v/>
      </c>
      <c r="D416" s="114" t="str">
        <f>IF('Soil Samples'!F414="","",'Soil Samples'!F414)</f>
        <v/>
      </c>
      <c r="E416" s="112"/>
      <c r="F416" s="112"/>
      <c r="G416" s="112"/>
      <c r="H416" s="112"/>
      <c r="I416" s="112"/>
      <c r="J416" s="112"/>
      <c r="K416" s="243" t="str">
        <f t="shared" si="51"/>
        <v>no sample</v>
      </c>
      <c r="L416" s="107"/>
      <c r="AF416" t="str">
        <f t="shared" si="52"/>
        <v/>
      </c>
      <c r="AG416" t="str">
        <f t="shared" si="53"/>
        <v/>
      </c>
      <c r="AH416" t="str">
        <f t="shared" si="54"/>
        <v/>
      </c>
      <c r="AI416" t="str">
        <f t="shared" si="55"/>
        <v/>
      </c>
      <c r="AJ416" t="str">
        <f t="shared" si="56"/>
        <v/>
      </c>
      <c r="AK416" t="str">
        <f t="shared" si="57"/>
        <v/>
      </c>
    </row>
    <row r="417" spans="1:37" ht="30" x14ac:dyDescent="0.4">
      <c r="A417" s="11"/>
      <c r="B417" s="12">
        <v>410</v>
      </c>
      <c r="C417" s="113" t="str">
        <f>IF('Soil Samples'!C415="","",'Soil Samples'!C415)</f>
        <v/>
      </c>
      <c r="D417" s="114" t="str">
        <f>IF('Soil Samples'!F415="","",'Soil Samples'!F415)</f>
        <v/>
      </c>
      <c r="E417" s="112"/>
      <c r="F417" s="112"/>
      <c r="G417" s="112"/>
      <c r="H417" s="112"/>
      <c r="I417" s="112"/>
      <c r="J417" s="112"/>
      <c r="K417" s="243" t="str">
        <f t="shared" si="51"/>
        <v>no sample</v>
      </c>
      <c r="L417" s="107"/>
      <c r="AF417" t="str">
        <f t="shared" si="52"/>
        <v/>
      </c>
      <c r="AG417" t="str">
        <f t="shared" si="53"/>
        <v/>
      </c>
      <c r="AH417" t="str">
        <f t="shared" si="54"/>
        <v/>
      </c>
      <c r="AI417" t="str">
        <f t="shared" si="55"/>
        <v/>
      </c>
      <c r="AJ417" t="str">
        <f t="shared" si="56"/>
        <v/>
      </c>
      <c r="AK417" t="str">
        <f t="shared" si="57"/>
        <v/>
      </c>
    </row>
    <row r="418" spans="1:37" ht="30" x14ac:dyDescent="0.4">
      <c r="A418" s="11"/>
      <c r="B418" s="12">
        <v>411</v>
      </c>
      <c r="C418" s="113" t="str">
        <f>IF('Soil Samples'!C416="","",'Soil Samples'!C416)</f>
        <v/>
      </c>
      <c r="D418" s="114" t="str">
        <f>IF('Soil Samples'!F416="","",'Soil Samples'!F416)</f>
        <v/>
      </c>
      <c r="E418" s="112"/>
      <c r="F418" s="112"/>
      <c r="G418" s="112"/>
      <c r="H418" s="112"/>
      <c r="I418" s="112"/>
      <c r="J418" s="112"/>
      <c r="K418" s="243" t="str">
        <f t="shared" si="51"/>
        <v>no sample</v>
      </c>
      <c r="L418" s="107"/>
      <c r="AF418" t="str">
        <f t="shared" si="52"/>
        <v/>
      </c>
      <c r="AG418" t="str">
        <f t="shared" si="53"/>
        <v/>
      </c>
      <c r="AH418" t="str">
        <f t="shared" si="54"/>
        <v/>
      </c>
      <c r="AI418" t="str">
        <f t="shared" si="55"/>
        <v/>
      </c>
      <c r="AJ418" t="str">
        <f t="shared" si="56"/>
        <v/>
      </c>
      <c r="AK418" t="str">
        <f t="shared" si="57"/>
        <v/>
      </c>
    </row>
    <row r="419" spans="1:37" ht="30" x14ac:dyDescent="0.4">
      <c r="A419" s="11"/>
      <c r="B419" s="12">
        <v>412</v>
      </c>
      <c r="C419" s="113" t="str">
        <f>IF('Soil Samples'!C417="","",'Soil Samples'!C417)</f>
        <v/>
      </c>
      <c r="D419" s="114" t="str">
        <f>IF('Soil Samples'!F417="","",'Soil Samples'!F417)</f>
        <v/>
      </c>
      <c r="E419" s="112"/>
      <c r="F419" s="112"/>
      <c r="G419" s="112"/>
      <c r="H419" s="112"/>
      <c r="I419" s="112"/>
      <c r="J419" s="112"/>
      <c r="K419" s="243" t="str">
        <f t="shared" si="51"/>
        <v>no sample</v>
      </c>
      <c r="L419" s="107"/>
      <c r="AF419" t="str">
        <f t="shared" si="52"/>
        <v/>
      </c>
      <c r="AG419" t="str">
        <f t="shared" si="53"/>
        <v/>
      </c>
      <c r="AH419" t="str">
        <f t="shared" si="54"/>
        <v/>
      </c>
      <c r="AI419" t="str">
        <f t="shared" si="55"/>
        <v/>
      </c>
      <c r="AJ419" t="str">
        <f t="shared" si="56"/>
        <v/>
      </c>
      <c r="AK419" t="str">
        <f t="shared" si="57"/>
        <v/>
      </c>
    </row>
    <row r="420" spans="1:37" ht="30" x14ac:dyDescent="0.4">
      <c r="A420" s="11"/>
      <c r="B420" s="12">
        <v>413</v>
      </c>
      <c r="C420" s="113" t="str">
        <f>IF('Soil Samples'!C418="","",'Soil Samples'!C418)</f>
        <v/>
      </c>
      <c r="D420" s="114" t="str">
        <f>IF('Soil Samples'!F418="","",'Soil Samples'!F418)</f>
        <v/>
      </c>
      <c r="E420" s="112"/>
      <c r="F420" s="112"/>
      <c r="G420" s="112"/>
      <c r="H420" s="112"/>
      <c r="I420" s="112"/>
      <c r="J420" s="112"/>
      <c r="K420" s="243" t="str">
        <f t="shared" si="51"/>
        <v>no sample</v>
      </c>
      <c r="L420" s="107"/>
      <c r="AF420" t="str">
        <f t="shared" si="52"/>
        <v/>
      </c>
      <c r="AG420" t="str">
        <f t="shared" si="53"/>
        <v/>
      </c>
      <c r="AH420" t="str">
        <f t="shared" si="54"/>
        <v/>
      </c>
      <c r="AI420" t="str">
        <f t="shared" si="55"/>
        <v/>
      </c>
      <c r="AJ420" t="str">
        <f t="shared" si="56"/>
        <v/>
      </c>
      <c r="AK420" t="str">
        <f t="shared" si="57"/>
        <v/>
      </c>
    </row>
    <row r="421" spans="1:37" ht="30" x14ac:dyDescent="0.4">
      <c r="A421" s="11"/>
      <c r="B421" s="12">
        <v>414</v>
      </c>
      <c r="C421" s="113" t="str">
        <f>IF('Soil Samples'!C419="","",'Soil Samples'!C419)</f>
        <v/>
      </c>
      <c r="D421" s="114" t="str">
        <f>IF('Soil Samples'!F419="","",'Soil Samples'!F419)</f>
        <v/>
      </c>
      <c r="E421" s="112"/>
      <c r="F421" s="112"/>
      <c r="G421" s="112"/>
      <c r="H421" s="112"/>
      <c r="I421" s="112"/>
      <c r="J421" s="112"/>
      <c r="K421" s="243" t="str">
        <f t="shared" si="51"/>
        <v>no sample</v>
      </c>
      <c r="L421" s="107"/>
      <c r="AF421" t="str">
        <f t="shared" si="52"/>
        <v/>
      </c>
      <c r="AG421" t="str">
        <f t="shared" si="53"/>
        <v/>
      </c>
      <c r="AH421" t="str">
        <f t="shared" si="54"/>
        <v/>
      </c>
      <c r="AI421" t="str">
        <f t="shared" si="55"/>
        <v/>
      </c>
      <c r="AJ421" t="str">
        <f t="shared" si="56"/>
        <v/>
      </c>
      <c r="AK421" t="str">
        <f t="shared" si="57"/>
        <v/>
      </c>
    </row>
    <row r="422" spans="1:37" ht="30" x14ac:dyDescent="0.4">
      <c r="A422" s="11"/>
      <c r="B422" s="12">
        <v>415</v>
      </c>
      <c r="C422" s="113" t="str">
        <f>IF('Soil Samples'!C420="","",'Soil Samples'!C420)</f>
        <v/>
      </c>
      <c r="D422" s="114" t="str">
        <f>IF('Soil Samples'!F420="","",'Soil Samples'!F420)</f>
        <v/>
      </c>
      <c r="E422" s="112"/>
      <c r="F422" s="112"/>
      <c r="G422" s="112"/>
      <c r="H422" s="112"/>
      <c r="I422" s="112"/>
      <c r="J422" s="112"/>
      <c r="K422" s="243" t="str">
        <f t="shared" si="51"/>
        <v>no sample</v>
      </c>
      <c r="L422" s="107"/>
      <c r="AF422" t="str">
        <f t="shared" si="52"/>
        <v/>
      </c>
      <c r="AG422" t="str">
        <f t="shared" si="53"/>
        <v/>
      </c>
      <c r="AH422" t="str">
        <f t="shared" si="54"/>
        <v/>
      </c>
      <c r="AI422" t="str">
        <f t="shared" si="55"/>
        <v/>
      </c>
      <c r="AJ422" t="str">
        <f t="shared" si="56"/>
        <v/>
      </c>
      <c r="AK422" t="str">
        <f t="shared" si="57"/>
        <v/>
      </c>
    </row>
    <row r="423" spans="1:37" ht="30" x14ac:dyDescent="0.4">
      <c r="A423" s="11"/>
      <c r="B423" s="12">
        <v>416</v>
      </c>
      <c r="C423" s="113" t="str">
        <f>IF('Soil Samples'!C421="","",'Soil Samples'!C421)</f>
        <v/>
      </c>
      <c r="D423" s="114" t="str">
        <f>IF('Soil Samples'!F421="","",'Soil Samples'!F421)</f>
        <v/>
      </c>
      <c r="E423" s="112"/>
      <c r="F423" s="112"/>
      <c r="G423" s="112"/>
      <c r="H423" s="112"/>
      <c r="I423" s="112"/>
      <c r="J423" s="112"/>
      <c r="K423" s="243" t="str">
        <f t="shared" si="51"/>
        <v>no sample</v>
      </c>
      <c r="L423" s="107"/>
      <c r="AF423" t="str">
        <f t="shared" si="52"/>
        <v/>
      </c>
      <c r="AG423" t="str">
        <f t="shared" si="53"/>
        <v/>
      </c>
      <c r="AH423" t="str">
        <f t="shared" si="54"/>
        <v/>
      </c>
      <c r="AI423" t="str">
        <f t="shared" si="55"/>
        <v/>
      </c>
      <c r="AJ423" t="str">
        <f t="shared" si="56"/>
        <v/>
      </c>
      <c r="AK423" t="str">
        <f t="shared" si="57"/>
        <v/>
      </c>
    </row>
    <row r="424" spans="1:37" ht="30" x14ac:dyDescent="0.4">
      <c r="A424" s="11"/>
      <c r="B424" s="12">
        <v>417</v>
      </c>
      <c r="C424" s="113" t="str">
        <f>IF('Soil Samples'!C422="","",'Soil Samples'!C422)</f>
        <v/>
      </c>
      <c r="D424" s="114" t="str">
        <f>IF('Soil Samples'!F422="","",'Soil Samples'!F422)</f>
        <v/>
      </c>
      <c r="E424" s="112"/>
      <c r="F424" s="112"/>
      <c r="G424" s="112"/>
      <c r="H424" s="112"/>
      <c r="I424" s="112"/>
      <c r="J424" s="112"/>
      <c r="K424" s="243" t="str">
        <f t="shared" si="51"/>
        <v>no sample</v>
      </c>
      <c r="L424" s="107"/>
      <c r="AF424" t="str">
        <f t="shared" si="52"/>
        <v/>
      </c>
      <c r="AG424" t="str">
        <f t="shared" si="53"/>
        <v/>
      </c>
      <c r="AH424" t="str">
        <f t="shared" si="54"/>
        <v/>
      </c>
      <c r="AI424" t="str">
        <f t="shared" si="55"/>
        <v/>
      </c>
      <c r="AJ424" t="str">
        <f t="shared" si="56"/>
        <v/>
      </c>
      <c r="AK424" t="str">
        <f t="shared" si="57"/>
        <v/>
      </c>
    </row>
    <row r="425" spans="1:37" ht="30" x14ac:dyDescent="0.4">
      <c r="A425" s="11"/>
      <c r="B425" s="12">
        <v>418</v>
      </c>
      <c r="C425" s="113" t="str">
        <f>IF('Soil Samples'!C423="","",'Soil Samples'!C423)</f>
        <v/>
      </c>
      <c r="D425" s="114" t="str">
        <f>IF('Soil Samples'!F423="","",'Soil Samples'!F423)</f>
        <v/>
      </c>
      <c r="E425" s="112"/>
      <c r="F425" s="112"/>
      <c r="G425" s="112"/>
      <c r="H425" s="112"/>
      <c r="I425" s="112"/>
      <c r="J425" s="112"/>
      <c r="K425" s="243" t="str">
        <f t="shared" si="51"/>
        <v>no sample</v>
      </c>
      <c r="L425" s="107"/>
      <c r="AF425" t="str">
        <f t="shared" si="52"/>
        <v/>
      </c>
      <c r="AG425" t="str">
        <f t="shared" si="53"/>
        <v/>
      </c>
      <c r="AH425" t="str">
        <f t="shared" si="54"/>
        <v/>
      </c>
      <c r="AI425" t="str">
        <f t="shared" si="55"/>
        <v/>
      </c>
      <c r="AJ425" t="str">
        <f t="shared" si="56"/>
        <v/>
      </c>
      <c r="AK425" t="str">
        <f t="shared" si="57"/>
        <v/>
      </c>
    </row>
    <row r="426" spans="1:37" ht="30" x14ac:dyDescent="0.4">
      <c r="A426" s="11"/>
      <c r="B426" s="12">
        <v>419</v>
      </c>
      <c r="C426" s="113" t="str">
        <f>IF('Soil Samples'!C424="","",'Soil Samples'!C424)</f>
        <v/>
      </c>
      <c r="D426" s="114" t="str">
        <f>IF('Soil Samples'!F424="","",'Soil Samples'!F424)</f>
        <v/>
      </c>
      <c r="E426" s="112"/>
      <c r="F426" s="112"/>
      <c r="G426" s="112"/>
      <c r="H426" s="112"/>
      <c r="I426" s="112"/>
      <c r="J426" s="112"/>
      <c r="K426" s="243" t="str">
        <f t="shared" si="51"/>
        <v>no sample</v>
      </c>
      <c r="L426" s="107"/>
      <c r="AF426" t="str">
        <f t="shared" si="52"/>
        <v/>
      </c>
      <c r="AG426" t="str">
        <f t="shared" si="53"/>
        <v/>
      </c>
      <c r="AH426" t="str">
        <f t="shared" si="54"/>
        <v/>
      </c>
      <c r="AI426" t="str">
        <f t="shared" si="55"/>
        <v/>
      </c>
      <c r="AJ426" t="str">
        <f t="shared" si="56"/>
        <v/>
      </c>
      <c r="AK426" t="str">
        <f t="shared" si="57"/>
        <v/>
      </c>
    </row>
    <row r="427" spans="1:37" ht="30" x14ac:dyDescent="0.4">
      <c r="A427" s="11"/>
      <c r="B427" s="12">
        <v>420</v>
      </c>
      <c r="C427" s="113" t="str">
        <f>IF('Soil Samples'!C425="","",'Soil Samples'!C425)</f>
        <v/>
      </c>
      <c r="D427" s="114" t="str">
        <f>IF('Soil Samples'!F425="","",'Soil Samples'!F425)</f>
        <v/>
      </c>
      <c r="E427" s="112"/>
      <c r="F427" s="112"/>
      <c r="G427" s="112"/>
      <c r="H427" s="112"/>
      <c r="I427" s="112"/>
      <c r="J427" s="112"/>
      <c r="K427" s="243" t="str">
        <f t="shared" si="51"/>
        <v>no sample</v>
      </c>
      <c r="L427" s="107"/>
      <c r="AF427" t="str">
        <f t="shared" si="52"/>
        <v/>
      </c>
      <c r="AG427" t="str">
        <f t="shared" si="53"/>
        <v/>
      </c>
      <c r="AH427" t="str">
        <f t="shared" si="54"/>
        <v/>
      </c>
      <c r="AI427" t="str">
        <f t="shared" si="55"/>
        <v/>
      </c>
      <c r="AJ427" t="str">
        <f t="shared" si="56"/>
        <v/>
      </c>
      <c r="AK427" t="str">
        <f t="shared" si="57"/>
        <v/>
      </c>
    </row>
    <row r="428" spans="1:37" ht="30" x14ac:dyDescent="0.4">
      <c r="A428" s="11"/>
      <c r="B428" s="12">
        <v>421</v>
      </c>
      <c r="C428" s="113" t="str">
        <f>IF('Soil Samples'!C426="","",'Soil Samples'!C426)</f>
        <v/>
      </c>
      <c r="D428" s="114" t="str">
        <f>IF('Soil Samples'!F426="","",'Soil Samples'!F426)</f>
        <v/>
      </c>
      <c r="E428" s="112"/>
      <c r="F428" s="112"/>
      <c r="G428" s="112"/>
      <c r="H428" s="112"/>
      <c r="I428" s="112"/>
      <c r="J428" s="112"/>
      <c r="K428" s="243" t="str">
        <f t="shared" si="51"/>
        <v>no sample</v>
      </c>
      <c r="L428" s="107"/>
      <c r="AF428" t="str">
        <f t="shared" si="52"/>
        <v/>
      </c>
      <c r="AG428" t="str">
        <f t="shared" si="53"/>
        <v/>
      </c>
      <c r="AH428" t="str">
        <f t="shared" si="54"/>
        <v/>
      </c>
      <c r="AI428" t="str">
        <f t="shared" si="55"/>
        <v/>
      </c>
      <c r="AJ428" t="str">
        <f t="shared" si="56"/>
        <v/>
      </c>
      <c r="AK428" t="str">
        <f t="shared" si="57"/>
        <v/>
      </c>
    </row>
    <row r="429" spans="1:37" ht="30" x14ac:dyDescent="0.4">
      <c r="A429" s="11"/>
      <c r="B429" s="12">
        <v>422</v>
      </c>
      <c r="C429" s="113" t="str">
        <f>IF('Soil Samples'!C427="","",'Soil Samples'!C427)</f>
        <v/>
      </c>
      <c r="D429" s="114" t="str">
        <f>IF('Soil Samples'!F427="","",'Soil Samples'!F427)</f>
        <v/>
      </c>
      <c r="E429" s="112"/>
      <c r="F429" s="112"/>
      <c r="G429" s="112"/>
      <c r="H429" s="112"/>
      <c r="I429" s="112"/>
      <c r="J429" s="112"/>
      <c r="K429" s="243" t="str">
        <f t="shared" si="51"/>
        <v>no sample</v>
      </c>
      <c r="L429" s="107"/>
      <c r="AF429" t="str">
        <f t="shared" si="52"/>
        <v/>
      </c>
      <c r="AG429" t="str">
        <f t="shared" si="53"/>
        <v/>
      </c>
      <c r="AH429" t="str">
        <f t="shared" si="54"/>
        <v/>
      </c>
      <c r="AI429" t="str">
        <f t="shared" si="55"/>
        <v/>
      </c>
      <c r="AJ429" t="str">
        <f t="shared" si="56"/>
        <v/>
      </c>
      <c r="AK429" t="str">
        <f t="shared" si="57"/>
        <v/>
      </c>
    </row>
    <row r="430" spans="1:37" ht="30" x14ac:dyDescent="0.4">
      <c r="A430" s="11"/>
      <c r="B430" s="12">
        <v>423</v>
      </c>
      <c r="C430" s="113" t="str">
        <f>IF('Soil Samples'!C428="","",'Soil Samples'!C428)</f>
        <v/>
      </c>
      <c r="D430" s="114" t="str">
        <f>IF('Soil Samples'!F428="","",'Soil Samples'!F428)</f>
        <v/>
      </c>
      <c r="E430" s="112"/>
      <c r="F430" s="112"/>
      <c r="G430" s="112"/>
      <c r="H430" s="112"/>
      <c r="I430" s="112"/>
      <c r="J430" s="112"/>
      <c r="K430" s="243" t="str">
        <f t="shared" si="51"/>
        <v>no sample</v>
      </c>
      <c r="L430" s="107"/>
      <c r="AF430" t="str">
        <f t="shared" si="52"/>
        <v/>
      </c>
      <c r="AG430" t="str">
        <f t="shared" si="53"/>
        <v/>
      </c>
      <c r="AH430" t="str">
        <f t="shared" si="54"/>
        <v/>
      </c>
      <c r="AI430" t="str">
        <f t="shared" si="55"/>
        <v/>
      </c>
      <c r="AJ430" t="str">
        <f t="shared" si="56"/>
        <v/>
      </c>
      <c r="AK430" t="str">
        <f t="shared" si="57"/>
        <v/>
      </c>
    </row>
    <row r="431" spans="1:37" ht="30" x14ac:dyDescent="0.4">
      <c r="A431" s="11"/>
      <c r="B431" s="12">
        <v>424</v>
      </c>
      <c r="C431" s="113" t="str">
        <f>IF('Soil Samples'!C429="","",'Soil Samples'!C429)</f>
        <v/>
      </c>
      <c r="D431" s="114" t="str">
        <f>IF('Soil Samples'!F429="","",'Soil Samples'!F429)</f>
        <v/>
      </c>
      <c r="E431" s="112"/>
      <c r="F431" s="112"/>
      <c r="G431" s="112"/>
      <c r="H431" s="112"/>
      <c r="I431" s="112"/>
      <c r="J431" s="112"/>
      <c r="K431" s="243" t="str">
        <f t="shared" si="51"/>
        <v>no sample</v>
      </c>
      <c r="L431" s="107"/>
      <c r="AF431" t="str">
        <f t="shared" si="52"/>
        <v/>
      </c>
      <c r="AG431" t="str">
        <f t="shared" si="53"/>
        <v/>
      </c>
      <c r="AH431" t="str">
        <f t="shared" si="54"/>
        <v/>
      </c>
      <c r="AI431" t="str">
        <f t="shared" si="55"/>
        <v/>
      </c>
      <c r="AJ431" t="str">
        <f t="shared" si="56"/>
        <v/>
      </c>
      <c r="AK431" t="str">
        <f t="shared" si="57"/>
        <v/>
      </c>
    </row>
    <row r="432" spans="1:37" ht="30" x14ac:dyDescent="0.4">
      <c r="A432" s="11"/>
      <c r="B432" s="12">
        <v>425</v>
      </c>
      <c r="C432" s="113" t="str">
        <f>IF('Soil Samples'!C430="","",'Soil Samples'!C430)</f>
        <v/>
      </c>
      <c r="D432" s="114" t="str">
        <f>IF('Soil Samples'!F430="","",'Soil Samples'!F430)</f>
        <v/>
      </c>
      <c r="E432" s="112"/>
      <c r="F432" s="112"/>
      <c r="G432" s="112"/>
      <c r="H432" s="112"/>
      <c r="I432" s="112"/>
      <c r="J432" s="112"/>
      <c r="K432" s="243" t="str">
        <f t="shared" si="51"/>
        <v>no sample</v>
      </c>
      <c r="L432" s="107"/>
      <c r="AF432" t="str">
        <f t="shared" si="52"/>
        <v/>
      </c>
      <c r="AG432" t="str">
        <f t="shared" si="53"/>
        <v/>
      </c>
      <c r="AH432" t="str">
        <f t="shared" si="54"/>
        <v/>
      </c>
      <c r="AI432" t="str">
        <f t="shared" si="55"/>
        <v/>
      </c>
      <c r="AJ432" t="str">
        <f t="shared" si="56"/>
        <v/>
      </c>
      <c r="AK432" t="str">
        <f t="shared" si="57"/>
        <v/>
      </c>
    </row>
    <row r="433" spans="1:37" ht="30" x14ac:dyDescent="0.4">
      <c r="A433" s="11"/>
      <c r="B433" s="12">
        <v>426</v>
      </c>
      <c r="C433" s="113" t="str">
        <f>IF('Soil Samples'!C431="","",'Soil Samples'!C431)</f>
        <v/>
      </c>
      <c r="D433" s="114" t="str">
        <f>IF('Soil Samples'!F431="","",'Soil Samples'!F431)</f>
        <v/>
      </c>
      <c r="E433" s="112"/>
      <c r="F433" s="112"/>
      <c r="G433" s="112"/>
      <c r="H433" s="112"/>
      <c r="I433" s="112"/>
      <c r="J433" s="112"/>
      <c r="K433" s="243" t="str">
        <f t="shared" si="51"/>
        <v>no sample</v>
      </c>
      <c r="L433" s="107"/>
      <c r="AF433" t="str">
        <f t="shared" si="52"/>
        <v/>
      </c>
      <c r="AG433" t="str">
        <f t="shared" si="53"/>
        <v/>
      </c>
      <c r="AH433" t="str">
        <f t="shared" si="54"/>
        <v/>
      </c>
      <c r="AI433" t="str">
        <f t="shared" si="55"/>
        <v/>
      </c>
      <c r="AJ433" t="str">
        <f t="shared" si="56"/>
        <v/>
      </c>
      <c r="AK433" t="str">
        <f t="shared" si="57"/>
        <v/>
      </c>
    </row>
    <row r="434" spans="1:37" ht="30" x14ac:dyDescent="0.4">
      <c r="A434" s="11"/>
      <c r="B434" s="12">
        <v>427</v>
      </c>
      <c r="C434" s="113" t="str">
        <f>IF('Soil Samples'!C432="","",'Soil Samples'!C432)</f>
        <v/>
      </c>
      <c r="D434" s="114" t="str">
        <f>IF('Soil Samples'!F432="","",'Soil Samples'!F432)</f>
        <v/>
      </c>
      <c r="E434" s="112"/>
      <c r="F434" s="112"/>
      <c r="G434" s="112"/>
      <c r="H434" s="112"/>
      <c r="I434" s="112"/>
      <c r="J434" s="112"/>
      <c r="K434" s="243" t="str">
        <f t="shared" si="51"/>
        <v>no sample</v>
      </c>
      <c r="L434" s="107"/>
      <c r="AF434" t="str">
        <f t="shared" si="52"/>
        <v/>
      </c>
      <c r="AG434" t="str">
        <f t="shared" si="53"/>
        <v/>
      </c>
      <c r="AH434" t="str">
        <f t="shared" si="54"/>
        <v/>
      </c>
      <c r="AI434" t="str">
        <f t="shared" si="55"/>
        <v/>
      </c>
      <c r="AJ434" t="str">
        <f t="shared" si="56"/>
        <v/>
      </c>
      <c r="AK434" t="str">
        <f t="shared" si="57"/>
        <v/>
      </c>
    </row>
    <row r="435" spans="1:37" ht="30" x14ac:dyDescent="0.4">
      <c r="A435" s="11"/>
      <c r="B435" s="12">
        <v>428</v>
      </c>
      <c r="C435" s="113" t="str">
        <f>IF('Soil Samples'!C433="","",'Soil Samples'!C433)</f>
        <v/>
      </c>
      <c r="D435" s="114" t="str">
        <f>IF('Soil Samples'!F433="","",'Soil Samples'!F433)</f>
        <v/>
      </c>
      <c r="E435" s="112"/>
      <c r="F435" s="112"/>
      <c r="G435" s="112"/>
      <c r="H435" s="112"/>
      <c r="I435" s="112"/>
      <c r="J435" s="112"/>
      <c r="K435" s="243" t="str">
        <f t="shared" si="51"/>
        <v>no sample</v>
      </c>
      <c r="L435" s="107"/>
      <c r="AF435" t="str">
        <f t="shared" si="52"/>
        <v/>
      </c>
      <c r="AG435" t="str">
        <f t="shared" si="53"/>
        <v/>
      </c>
      <c r="AH435" t="str">
        <f t="shared" si="54"/>
        <v/>
      </c>
      <c r="AI435" t="str">
        <f t="shared" si="55"/>
        <v/>
      </c>
      <c r="AJ435" t="str">
        <f t="shared" si="56"/>
        <v/>
      </c>
      <c r="AK435" t="str">
        <f t="shared" si="57"/>
        <v/>
      </c>
    </row>
    <row r="436" spans="1:37" ht="30" x14ac:dyDescent="0.4">
      <c r="A436" s="11"/>
      <c r="B436" s="12">
        <v>429</v>
      </c>
      <c r="C436" s="113" t="str">
        <f>IF('Soil Samples'!C434="","",'Soil Samples'!C434)</f>
        <v/>
      </c>
      <c r="D436" s="114" t="str">
        <f>IF('Soil Samples'!F434="","",'Soil Samples'!F434)</f>
        <v/>
      </c>
      <c r="E436" s="112"/>
      <c r="F436" s="112"/>
      <c r="G436" s="112"/>
      <c r="H436" s="112"/>
      <c r="I436" s="112"/>
      <c r="J436" s="112"/>
      <c r="K436" s="243" t="str">
        <f t="shared" si="51"/>
        <v>no sample</v>
      </c>
      <c r="L436" s="107"/>
      <c r="AF436" t="str">
        <f t="shared" si="52"/>
        <v/>
      </c>
      <c r="AG436" t="str">
        <f t="shared" si="53"/>
        <v/>
      </c>
      <c r="AH436" t="str">
        <f t="shared" si="54"/>
        <v/>
      </c>
      <c r="AI436" t="str">
        <f t="shared" si="55"/>
        <v/>
      </c>
      <c r="AJ436" t="str">
        <f t="shared" si="56"/>
        <v/>
      </c>
      <c r="AK436" t="str">
        <f t="shared" si="57"/>
        <v/>
      </c>
    </row>
    <row r="437" spans="1:37" ht="30" x14ac:dyDescent="0.4">
      <c r="A437" s="11"/>
      <c r="B437" s="12">
        <v>430</v>
      </c>
      <c r="C437" s="113" t="str">
        <f>IF('Soil Samples'!C435="","",'Soil Samples'!C435)</f>
        <v/>
      </c>
      <c r="D437" s="114" t="str">
        <f>IF('Soil Samples'!F435="","",'Soil Samples'!F435)</f>
        <v/>
      </c>
      <c r="E437" s="112"/>
      <c r="F437" s="112"/>
      <c r="G437" s="112"/>
      <c r="H437" s="112"/>
      <c r="I437" s="112"/>
      <c r="J437" s="112"/>
      <c r="K437" s="243" t="str">
        <f t="shared" si="51"/>
        <v>no sample</v>
      </c>
      <c r="L437" s="107"/>
      <c r="AF437" t="str">
        <f t="shared" si="52"/>
        <v/>
      </c>
      <c r="AG437" t="str">
        <f t="shared" si="53"/>
        <v/>
      </c>
      <c r="AH437" t="str">
        <f t="shared" si="54"/>
        <v/>
      </c>
      <c r="AI437" t="str">
        <f t="shared" si="55"/>
        <v/>
      </c>
      <c r="AJ437" t="str">
        <f t="shared" si="56"/>
        <v/>
      </c>
      <c r="AK437" t="str">
        <f t="shared" si="57"/>
        <v/>
      </c>
    </row>
    <row r="438" spans="1:37" ht="30" x14ac:dyDescent="0.4">
      <c r="A438" s="11"/>
      <c r="B438" s="12">
        <v>431</v>
      </c>
      <c r="C438" s="113" t="str">
        <f>IF('Soil Samples'!C436="","",'Soil Samples'!C436)</f>
        <v/>
      </c>
      <c r="D438" s="114" t="str">
        <f>IF('Soil Samples'!F436="","",'Soil Samples'!F436)</f>
        <v/>
      </c>
      <c r="E438" s="112"/>
      <c r="F438" s="112"/>
      <c r="G438" s="112"/>
      <c r="H438" s="112"/>
      <c r="I438" s="112"/>
      <c r="J438" s="112"/>
      <c r="K438" s="243" t="str">
        <f t="shared" si="51"/>
        <v>no sample</v>
      </c>
      <c r="L438" s="107"/>
      <c r="AF438" t="str">
        <f t="shared" si="52"/>
        <v/>
      </c>
      <c r="AG438" t="str">
        <f t="shared" si="53"/>
        <v/>
      </c>
      <c r="AH438" t="str">
        <f t="shared" si="54"/>
        <v/>
      </c>
      <c r="AI438" t="str">
        <f t="shared" si="55"/>
        <v/>
      </c>
      <c r="AJ438" t="str">
        <f t="shared" si="56"/>
        <v/>
      </c>
      <c r="AK438" t="str">
        <f t="shared" si="57"/>
        <v/>
      </c>
    </row>
    <row r="439" spans="1:37" ht="30" x14ac:dyDescent="0.4">
      <c r="A439" s="11"/>
      <c r="B439" s="12">
        <v>432</v>
      </c>
      <c r="C439" s="113" t="str">
        <f>IF('Soil Samples'!C437="","",'Soil Samples'!C437)</f>
        <v/>
      </c>
      <c r="D439" s="114" t="str">
        <f>IF('Soil Samples'!F437="","",'Soil Samples'!F437)</f>
        <v/>
      </c>
      <c r="E439" s="112"/>
      <c r="F439" s="112"/>
      <c r="G439" s="112"/>
      <c r="H439" s="112"/>
      <c r="I439" s="112"/>
      <c r="J439" s="112"/>
      <c r="K439" s="243" t="str">
        <f t="shared" si="51"/>
        <v>no sample</v>
      </c>
      <c r="L439" s="107"/>
      <c r="AF439" t="str">
        <f t="shared" si="52"/>
        <v/>
      </c>
      <c r="AG439" t="str">
        <f t="shared" si="53"/>
        <v/>
      </c>
      <c r="AH439" t="str">
        <f t="shared" si="54"/>
        <v/>
      </c>
      <c r="AI439" t="str">
        <f t="shared" si="55"/>
        <v/>
      </c>
      <c r="AJ439" t="str">
        <f t="shared" si="56"/>
        <v/>
      </c>
      <c r="AK439" t="str">
        <f t="shared" si="57"/>
        <v/>
      </c>
    </row>
    <row r="440" spans="1:37" ht="30" x14ac:dyDescent="0.4">
      <c r="A440" s="11"/>
      <c r="B440" s="12">
        <v>433</v>
      </c>
      <c r="C440" s="113" t="str">
        <f>IF('Soil Samples'!C438="","",'Soil Samples'!C438)</f>
        <v/>
      </c>
      <c r="D440" s="114" t="str">
        <f>IF('Soil Samples'!F438="","",'Soil Samples'!F438)</f>
        <v/>
      </c>
      <c r="E440" s="112"/>
      <c r="F440" s="112"/>
      <c r="G440" s="112"/>
      <c r="H440" s="112"/>
      <c r="I440" s="112"/>
      <c r="J440" s="112"/>
      <c r="K440" s="243" t="str">
        <f t="shared" si="51"/>
        <v>no sample</v>
      </c>
      <c r="L440" s="107"/>
      <c r="AF440" t="str">
        <f t="shared" si="52"/>
        <v/>
      </c>
      <c r="AG440" t="str">
        <f t="shared" si="53"/>
        <v/>
      </c>
      <c r="AH440" t="str">
        <f t="shared" si="54"/>
        <v/>
      </c>
      <c r="AI440" t="str">
        <f t="shared" si="55"/>
        <v/>
      </c>
      <c r="AJ440" t="str">
        <f t="shared" si="56"/>
        <v/>
      </c>
      <c r="AK440" t="str">
        <f t="shared" si="57"/>
        <v/>
      </c>
    </row>
    <row r="441" spans="1:37" ht="30" x14ac:dyDescent="0.4">
      <c r="A441" s="11"/>
      <c r="B441" s="12">
        <v>434</v>
      </c>
      <c r="C441" s="113" t="str">
        <f>IF('Soil Samples'!C439="","",'Soil Samples'!C439)</f>
        <v/>
      </c>
      <c r="D441" s="114" t="str">
        <f>IF('Soil Samples'!F439="","",'Soil Samples'!F439)</f>
        <v/>
      </c>
      <c r="E441" s="112"/>
      <c r="F441" s="112"/>
      <c r="G441" s="112"/>
      <c r="H441" s="112"/>
      <c r="I441" s="112"/>
      <c r="J441" s="112"/>
      <c r="K441" s="243" t="str">
        <f t="shared" si="51"/>
        <v>no sample</v>
      </c>
      <c r="L441" s="107"/>
      <c r="AF441" t="str">
        <f t="shared" si="52"/>
        <v/>
      </c>
      <c r="AG441" t="str">
        <f t="shared" si="53"/>
        <v/>
      </c>
      <c r="AH441" t="str">
        <f t="shared" si="54"/>
        <v/>
      </c>
      <c r="AI441" t="str">
        <f t="shared" si="55"/>
        <v/>
      </c>
      <c r="AJ441" t="str">
        <f t="shared" si="56"/>
        <v/>
      </c>
      <c r="AK441" t="str">
        <f t="shared" si="57"/>
        <v/>
      </c>
    </row>
    <row r="442" spans="1:37" ht="30" x14ac:dyDescent="0.4">
      <c r="A442" s="11"/>
      <c r="B442" s="12">
        <v>435</v>
      </c>
      <c r="C442" s="113" t="str">
        <f>IF('Soil Samples'!C440="","",'Soil Samples'!C440)</f>
        <v/>
      </c>
      <c r="D442" s="114" t="str">
        <f>IF('Soil Samples'!F440="","",'Soil Samples'!F440)</f>
        <v/>
      </c>
      <c r="E442" s="112"/>
      <c r="F442" s="112"/>
      <c r="G442" s="112"/>
      <c r="H442" s="112"/>
      <c r="I442" s="112"/>
      <c r="J442" s="112"/>
      <c r="K442" s="243" t="str">
        <f t="shared" si="51"/>
        <v>no sample</v>
      </c>
      <c r="L442" s="107"/>
      <c r="AF442" t="str">
        <f t="shared" si="52"/>
        <v/>
      </c>
      <c r="AG442" t="str">
        <f t="shared" si="53"/>
        <v/>
      </c>
      <c r="AH442" t="str">
        <f t="shared" si="54"/>
        <v/>
      </c>
      <c r="AI442" t="str">
        <f t="shared" si="55"/>
        <v/>
      </c>
      <c r="AJ442" t="str">
        <f t="shared" si="56"/>
        <v/>
      </c>
      <c r="AK442" t="str">
        <f t="shared" si="57"/>
        <v/>
      </c>
    </row>
    <row r="443" spans="1:37" ht="30" x14ac:dyDescent="0.4">
      <c r="A443" s="11"/>
      <c r="B443" s="12">
        <v>436</v>
      </c>
      <c r="C443" s="113" t="str">
        <f>IF('Soil Samples'!C441="","",'Soil Samples'!C441)</f>
        <v/>
      </c>
      <c r="D443" s="114" t="str">
        <f>IF('Soil Samples'!F441="","",'Soil Samples'!F441)</f>
        <v/>
      </c>
      <c r="E443" s="112"/>
      <c r="F443" s="112"/>
      <c r="G443" s="112"/>
      <c r="H443" s="112"/>
      <c r="I443" s="112"/>
      <c r="J443" s="112"/>
      <c r="K443" s="243" t="str">
        <f t="shared" si="51"/>
        <v>no sample</v>
      </c>
      <c r="L443" s="107"/>
      <c r="AF443" t="str">
        <f t="shared" si="52"/>
        <v/>
      </c>
      <c r="AG443" t="str">
        <f t="shared" si="53"/>
        <v/>
      </c>
      <c r="AH443" t="str">
        <f t="shared" si="54"/>
        <v/>
      </c>
      <c r="AI443" t="str">
        <f t="shared" si="55"/>
        <v/>
      </c>
      <c r="AJ443" t="str">
        <f t="shared" si="56"/>
        <v/>
      </c>
      <c r="AK443" t="str">
        <f t="shared" si="57"/>
        <v/>
      </c>
    </row>
    <row r="444" spans="1:37" ht="30" x14ac:dyDescent="0.4">
      <c r="A444" s="11"/>
      <c r="B444" s="12">
        <v>437</v>
      </c>
      <c r="C444" s="113" t="str">
        <f>IF('Soil Samples'!C442="","",'Soil Samples'!C442)</f>
        <v/>
      </c>
      <c r="D444" s="114" t="str">
        <f>IF('Soil Samples'!F442="","",'Soil Samples'!F442)</f>
        <v/>
      </c>
      <c r="E444" s="112"/>
      <c r="F444" s="112"/>
      <c r="G444" s="112"/>
      <c r="H444" s="112"/>
      <c r="I444" s="112"/>
      <c r="J444" s="112"/>
      <c r="K444" s="243" t="str">
        <f t="shared" si="51"/>
        <v>no sample</v>
      </c>
      <c r="L444" s="107"/>
      <c r="AF444" t="str">
        <f t="shared" si="52"/>
        <v/>
      </c>
      <c r="AG444" t="str">
        <f t="shared" si="53"/>
        <v/>
      </c>
      <c r="AH444" t="str">
        <f t="shared" si="54"/>
        <v/>
      </c>
      <c r="AI444" t="str">
        <f t="shared" si="55"/>
        <v/>
      </c>
      <c r="AJ444" t="str">
        <f t="shared" si="56"/>
        <v/>
      </c>
      <c r="AK444" t="str">
        <f t="shared" si="57"/>
        <v/>
      </c>
    </row>
    <row r="445" spans="1:37" ht="30" x14ac:dyDescent="0.4">
      <c r="A445" s="11"/>
      <c r="B445" s="12">
        <v>438</v>
      </c>
      <c r="C445" s="113" t="str">
        <f>IF('Soil Samples'!C443="","",'Soil Samples'!C443)</f>
        <v/>
      </c>
      <c r="D445" s="114" t="str">
        <f>IF('Soil Samples'!F443="","",'Soil Samples'!F443)</f>
        <v/>
      </c>
      <c r="E445" s="112"/>
      <c r="F445" s="112"/>
      <c r="G445" s="112"/>
      <c r="H445" s="112"/>
      <c r="I445" s="112"/>
      <c r="J445" s="112"/>
      <c r="K445" s="243" t="str">
        <f t="shared" si="51"/>
        <v>no sample</v>
      </c>
      <c r="L445" s="107"/>
      <c r="AF445" t="str">
        <f t="shared" si="52"/>
        <v/>
      </c>
      <c r="AG445" t="str">
        <f t="shared" si="53"/>
        <v/>
      </c>
      <c r="AH445" t="str">
        <f t="shared" si="54"/>
        <v/>
      </c>
      <c r="AI445" t="str">
        <f t="shared" si="55"/>
        <v/>
      </c>
      <c r="AJ445" t="str">
        <f t="shared" si="56"/>
        <v/>
      </c>
      <c r="AK445" t="str">
        <f t="shared" si="57"/>
        <v/>
      </c>
    </row>
    <row r="446" spans="1:37" ht="30" x14ac:dyDescent="0.4">
      <c r="A446" s="11"/>
      <c r="B446" s="12">
        <v>439</v>
      </c>
      <c r="C446" s="113" t="str">
        <f>IF('Soil Samples'!C444="","",'Soil Samples'!C444)</f>
        <v/>
      </c>
      <c r="D446" s="114" t="str">
        <f>IF('Soil Samples'!F444="","",'Soil Samples'!F444)</f>
        <v/>
      </c>
      <c r="E446" s="112"/>
      <c r="F446" s="112"/>
      <c r="G446" s="112"/>
      <c r="H446" s="112"/>
      <c r="I446" s="112"/>
      <c r="J446" s="112"/>
      <c r="K446" s="243" t="str">
        <f t="shared" si="51"/>
        <v>no sample</v>
      </c>
      <c r="L446" s="107"/>
      <c r="AF446" t="str">
        <f t="shared" si="52"/>
        <v/>
      </c>
      <c r="AG446" t="str">
        <f t="shared" si="53"/>
        <v/>
      </c>
      <c r="AH446" t="str">
        <f t="shared" si="54"/>
        <v/>
      </c>
      <c r="AI446" t="str">
        <f t="shared" si="55"/>
        <v/>
      </c>
      <c r="AJ446" t="str">
        <f t="shared" si="56"/>
        <v/>
      </c>
      <c r="AK446" t="str">
        <f t="shared" si="57"/>
        <v/>
      </c>
    </row>
    <row r="447" spans="1:37" ht="30" x14ac:dyDescent="0.4">
      <c r="A447" s="11"/>
      <c r="B447" s="12">
        <v>440</v>
      </c>
      <c r="C447" s="113" t="str">
        <f>IF('Soil Samples'!C445="","",'Soil Samples'!C445)</f>
        <v/>
      </c>
      <c r="D447" s="114" t="str">
        <f>IF('Soil Samples'!F445="","",'Soil Samples'!F445)</f>
        <v/>
      </c>
      <c r="E447" s="112"/>
      <c r="F447" s="112"/>
      <c r="G447" s="112"/>
      <c r="H447" s="112"/>
      <c r="I447" s="112"/>
      <c r="J447" s="112"/>
      <c r="K447" s="243" t="str">
        <f t="shared" si="51"/>
        <v>no sample</v>
      </c>
      <c r="L447" s="107"/>
      <c r="AF447" t="str">
        <f t="shared" si="52"/>
        <v/>
      </c>
      <c r="AG447" t="str">
        <f t="shared" si="53"/>
        <v/>
      </c>
      <c r="AH447" t="str">
        <f t="shared" si="54"/>
        <v/>
      </c>
      <c r="AI447" t="str">
        <f t="shared" si="55"/>
        <v/>
      </c>
      <c r="AJ447" t="str">
        <f t="shared" si="56"/>
        <v/>
      </c>
      <c r="AK447" t="str">
        <f t="shared" si="57"/>
        <v/>
      </c>
    </row>
    <row r="448" spans="1:37" ht="30" x14ac:dyDescent="0.4">
      <c r="A448" s="11"/>
      <c r="B448" s="12">
        <v>441</v>
      </c>
      <c r="C448" s="113" t="str">
        <f>IF('Soil Samples'!C446="","",'Soil Samples'!C446)</f>
        <v/>
      </c>
      <c r="D448" s="114" t="str">
        <f>IF('Soil Samples'!F446="","",'Soil Samples'!F446)</f>
        <v/>
      </c>
      <c r="E448" s="112"/>
      <c r="F448" s="112"/>
      <c r="G448" s="112"/>
      <c r="H448" s="112"/>
      <c r="I448" s="112"/>
      <c r="J448" s="112"/>
      <c r="K448" s="243" t="str">
        <f t="shared" si="51"/>
        <v>no sample</v>
      </c>
      <c r="L448" s="107"/>
      <c r="AF448" t="str">
        <f t="shared" si="52"/>
        <v/>
      </c>
      <c r="AG448" t="str">
        <f t="shared" si="53"/>
        <v/>
      </c>
      <c r="AH448" t="str">
        <f t="shared" si="54"/>
        <v/>
      </c>
      <c r="AI448" t="str">
        <f t="shared" si="55"/>
        <v/>
      </c>
      <c r="AJ448" t="str">
        <f t="shared" si="56"/>
        <v/>
      </c>
      <c r="AK448" t="str">
        <f t="shared" si="57"/>
        <v/>
      </c>
    </row>
    <row r="449" spans="1:37" ht="30" x14ac:dyDescent="0.4">
      <c r="A449" s="11"/>
      <c r="B449" s="12">
        <v>442</v>
      </c>
      <c r="C449" s="113" t="str">
        <f>IF('Soil Samples'!C447="","",'Soil Samples'!C447)</f>
        <v/>
      </c>
      <c r="D449" s="114" t="str">
        <f>IF('Soil Samples'!F447="","",'Soil Samples'!F447)</f>
        <v/>
      </c>
      <c r="E449" s="112"/>
      <c r="F449" s="112"/>
      <c r="G449" s="112"/>
      <c r="H449" s="112"/>
      <c r="I449" s="112"/>
      <c r="J449" s="112"/>
      <c r="K449" s="243" t="str">
        <f t="shared" si="51"/>
        <v>no sample</v>
      </c>
      <c r="L449" s="107"/>
      <c r="AF449" t="str">
        <f t="shared" si="52"/>
        <v/>
      </c>
      <c r="AG449" t="str">
        <f t="shared" si="53"/>
        <v/>
      </c>
      <c r="AH449" t="str">
        <f t="shared" si="54"/>
        <v/>
      </c>
      <c r="AI449" t="str">
        <f t="shared" si="55"/>
        <v/>
      </c>
      <c r="AJ449" t="str">
        <f t="shared" si="56"/>
        <v/>
      </c>
      <c r="AK449" t="str">
        <f t="shared" si="57"/>
        <v/>
      </c>
    </row>
    <row r="450" spans="1:37" ht="30" x14ac:dyDescent="0.4">
      <c r="A450" s="11"/>
      <c r="B450" s="12">
        <v>443</v>
      </c>
      <c r="C450" s="113" t="str">
        <f>IF('Soil Samples'!C448="","",'Soil Samples'!C448)</f>
        <v/>
      </c>
      <c r="D450" s="114" t="str">
        <f>IF('Soil Samples'!F448="","",'Soil Samples'!F448)</f>
        <v/>
      </c>
      <c r="E450" s="112"/>
      <c r="F450" s="112"/>
      <c r="G450" s="112"/>
      <c r="H450" s="112"/>
      <c r="I450" s="112"/>
      <c r="J450" s="112"/>
      <c r="K450" s="243" t="str">
        <f t="shared" si="51"/>
        <v>no sample</v>
      </c>
      <c r="L450" s="107"/>
      <c r="AF450" t="str">
        <f t="shared" si="52"/>
        <v/>
      </c>
      <c r="AG450" t="str">
        <f t="shared" si="53"/>
        <v/>
      </c>
      <c r="AH450" t="str">
        <f t="shared" si="54"/>
        <v/>
      </c>
      <c r="AI450" t="str">
        <f t="shared" si="55"/>
        <v/>
      </c>
      <c r="AJ450" t="str">
        <f t="shared" si="56"/>
        <v/>
      </c>
      <c r="AK450" t="str">
        <f t="shared" si="57"/>
        <v/>
      </c>
    </row>
    <row r="451" spans="1:37" ht="30" x14ac:dyDescent="0.4">
      <c r="A451" s="11"/>
      <c r="B451" s="12">
        <v>444</v>
      </c>
      <c r="C451" s="113" t="str">
        <f>IF('Soil Samples'!C449="","",'Soil Samples'!C449)</f>
        <v/>
      </c>
      <c r="D451" s="114" t="str">
        <f>IF('Soil Samples'!F449="","",'Soil Samples'!F449)</f>
        <v/>
      </c>
      <c r="E451" s="112"/>
      <c r="F451" s="112"/>
      <c r="G451" s="112"/>
      <c r="H451" s="112"/>
      <c r="I451" s="112"/>
      <c r="J451" s="112"/>
      <c r="K451" s="243" t="str">
        <f t="shared" si="51"/>
        <v>no sample</v>
      </c>
      <c r="L451" s="107"/>
      <c r="AF451" t="str">
        <f t="shared" si="52"/>
        <v/>
      </c>
      <c r="AG451" t="str">
        <f t="shared" si="53"/>
        <v/>
      </c>
      <c r="AH451" t="str">
        <f t="shared" si="54"/>
        <v/>
      </c>
      <c r="AI451" t="str">
        <f t="shared" si="55"/>
        <v/>
      </c>
      <c r="AJ451" t="str">
        <f t="shared" si="56"/>
        <v/>
      </c>
      <c r="AK451" t="str">
        <f t="shared" si="57"/>
        <v/>
      </c>
    </row>
    <row r="452" spans="1:37" ht="30" x14ac:dyDescent="0.4">
      <c r="A452" s="11"/>
      <c r="B452" s="12">
        <v>445</v>
      </c>
      <c r="C452" s="113" t="str">
        <f>IF('Soil Samples'!C450="","",'Soil Samples'!C450)</f>
        <v/>
      </c>
      <c r="D452" s="114" t="str">
        <f>IF('Soil Samples'!F450="","",'Soil Samples'!F450)</f>
        <v/>
      </c>
      <c r="E452" s="112"/>
      <c r="F452" s="112"/>
      <c r="G452" s="112"/>
      <c r="H452" s="112"/>
      <c r="I452" s="112"/>
      <c r="J452" s="112"/>
      <c r="K452" s="243" t="str">
        <f t="shared" si="51"/>
        <v>no sample</v>
      </c>
      <c r="L452" s="107"/>
      <c r="AF452" t="str">
        <f t="shared" si="52"/>
        <v/>
      </c>
      <c r="AG452" t="str">
        <f t="shared" si="53"/>
        <v/>
      </c>
      <c r="AH452" t="str">
        <f t="shared" si="54"/>
        <v/>
      </c>
      <c r="AI452" t="str">
        <f t="shared" si="55"/>
        <v/>
      </c>
      <c r="AJ452" t="str">
        <f t="shared" si="56"/>
        <v/>
      </c>
      <c r="AK452" t="str">
        <f t="shared" si="57"/>
        <v/>
      </c>
    </row>
    <row r="453" spans="1:37" ht="30" x14ac:dyDescent="0.4">
      <c r="A453" s="11"/>
      <c r="B453" s="12">
        <v>446</v>
      </c>
      <c r="C453" s="113" t="str">
        <f>IF('Soil Samples'!C451="","",'Soil Samples'!C451)</f>
        <v/>
      </c>
      <c r="D453" s="114" t="str">
        <f>IF('Soil Samples'!F451="","",'Soil Samples'!F451)</f>
        <v/>
      </c>
      <c r="E453" s="112"/>
      <c r="F453" s="112"/>
      <c r="G453" s="112"/>
      <c r="H453" s="112"/>
      <c r="I453" s="112"/>
      <c r="J453" s="112"/>
      <c r="K453" s="243" t="str">
        <f t="shared" si="51"/>
        <v>no sample</v>
      </c>
      <c r="L453" s="107"/>
      <c r="AF453" t="str">
        <f t="shared" si="52"/>
        <v/>
      </c>
      <c r="AG453" t="str">
        <f t="shared" si="53"/>
        <v/>
      </c>
      <c r="AH453" t="str">
        <f t="shared" si="54"/>
        <v/>
      </c>
      <c r="AI453" t="str">
        <f t="shared" si="55"/>
        <v/>
      </c>
      <c r="AJ453" t="str">
        <f t="shared" si="56"/>
        <v/>
      </c>
      <c r="AK453" t="str">
        <f t="shared" si="57"/>
        <v/>
      </c>
    </row>
    <row r="454" spans="1:37" ht="30" x14ac:dyDescent="0.4">
      <c r="A454" s="11"/>
      <c r="B454" s="12">
        <v>447</v>
      </c>
      <c r="C454" s="113" t="str">
        <f>IF('Soil Samples'!C452="","",'Soil Samples'!C452)</f>
        <v/>
      </c>
      <c r="D454" s="114" t="str">
        <f>IF('Soil Samples'!F452="","",'Soil Samples'!F452)</f>
        <v/>
      </c>
      <c r="E454" s="112"/>
      <c r="F454" s="112"/>
      <c r="G454" s="112"/>
      <c r="H454" s="112"/>
      <c r="I454" s="112"/>
      <c r="J454" s="112"/>
      <c r="K454" s="243" t="str">
        <f t="shared" si="51"/>
        <v>no sample</v>
      </c>
      <c r="L454" s="107"/>
      <c r="AF454" t="str">
        <f t="shared" si="52"/>
        <v/>
      </c>
      <c r="AG454" t="str">
        <f t="shared" si="53"/>
        <v/>
      </c>
      <c r="AH454" t="str">
        <f t="shared" si="54"/>
        <v/>
      </c>
      <c r="AI454" t="str">
        <f t="shared" si="55"/>
        <v/>
      </c>
      <c r="AJ454" t="str">
        <f t="shared" si="56"/>
        <v/>
      </c>
      <c r="AK454" t="str">
        <f t="shared" si="57"/>
        <v/>
      </c>
    </row>
    <row r="455" spans="1:37" ht="30" x14ac:dyDescent="0.4">
      <c r="A455" s="11"/>
      <c r="B455" s="12">
        <v>448</v>
      </c>
      <c r="C455" s="113" t="str">
        <f>IF('Soil Samples'!C453="","",'Soil Samples'!C453)</f>
        <v/>
      </c>
      <c r="D455" s="114" t="str">
        <f>IF('Soil Samples'!F453="","",'Soil Samples'!F453)</f>
        <v/>
      </c>
      <c r="E455" s="112"/>
      <c r="F455" s="112"/>
      <c r="G455" s="112"/>
      <c r="H455" s="112"/>
      <c r="I455" s="112"/>
      <c r="J455" s="112"/>
      <c r="K455" s="243" t="str">
        <f t="shared" si="51"/>
        <v>no sample</v>
      </c>
      <c r="L455" s="107"/>
      <c r="AF455" t="str">
        <f t="shared" si="52"/>
        <v/>
      </c>
      <c r="AG455" t="str">
        <f t="shared" si="53"/>
        <v/>
      </c>
      <c r="AH455" t="str">
        <f t="shared" si="54"/>
        <v/>
      </c>
      <c r="AI455" t="str">
        <f t="shared" si="55"/>
        <v/>
      </c>
      <c r="AJ455" t="str">
        <f t="shared" si="56"/>
        <v/>
      </c>
      <c r="AK455" t="str">
        <f t="shared" si="57"/>
        <v/>
      </c>
    </row>
    <row r="456" spans="1:37" ht="30" x14ac:dyDescent="0.4">
      <c r="A456" s="11"/>
      <c r="B456" s="12">
        <v>449</v>
      </c>
      <c r="C456" s="113" t="str">
        <f>IF('Soil Samples'!C454="","",'Soil Samples'!C454)</f>
        <v/>
      </c>
      <c r="D456" s="114" t="str">
        <f>IF('Soil Samples'!F454="","",'Soil Samples'!F454)</f>
        <v/>
      </c>
      <c r="E456" s="112"/>
      <c r="F456" s="112"/>
      <c r="G456" s="112"/>
      <c r="H456" s="112"/>
      <c r="I456" s="112"/>
      <c r="J456" s="112"/>
      <c r="K456" s="243" t="str">
        <f t="shared" si="51"/>
        <v>no sample</v>
      </c>
      <c r="L456" s="107"/>
      <c r="AF456" t="str">
        <f t="shared" si="52"/>
        <v/>
      </c>
      <c r="AG456" t="str">
        <f t="shared" si="53"/>
        <v/>
      </c>
      <c r="AH456" t="str">
        <f t="shared" si="54"/>
        <v/>
      </c>
      <c r="AI456" t="str">
        <f t="shared" si="55"/>
        <v/>
      </c>
      <c r="AJ456" t="str">
        <f t="shared" si="56"/>
        <v/>
      </c>
      <c r="AK456" t="str">
        <f t="shared" si="57"/>
        <v/>
      </c>
    </row>
    <row r="457" spans="1:37" ht="30" x14ac:dyDescent="0.4">
      <c r="A457" s="11"/>
      <c r="B457" s="12">
        <v>450</v>
      </c>
      <c r="C457" s="113" t="str">
        <f>IF('Soil Samples'!C455="","",'Soil Samples'!C455)</f>
        <v/>
      </c>
      <c r="D457" s="114" t="str">
        <f>IF('Soil Samples'!F455="","",'Soil Samples'!F455)</f>
        <v/>
      </c>
      <c r="E457" s="112"/>
      <c r="F457" s="112"/>
      <c r="G457" s="112"/>
      <c r="H457" s="112"/>
      <c r="I457" s="112"/>
      <c r="J457" s="112"/>
      <c r="K457" s="243" t="str">
        <f t="shared" ref="K457:K520" si="58">IF(D457="","no sample",IF(D457="","Not Valid",SUM(AF457:AK457)))</f>
        <v>no sample</v>
      </c>
      <c r="L457" s="107"/>
      <c r="AF457" t="str">
        <f t="shared" ref="AF457:AF520" si="59">IF(E457="","",VLOOKUP(E457,$M$8:$Q$19,5))</f>
        <v/>
      </c>
      <c r="AG457" t="str">
        <f t="shared" ref="AG457:AG520" si="60">IF(F457="","",VLOOKUP(F457,$M$8:$Q$19,5))</f>
        <v/>
      </c>
      <c r="AH457" t="str">
        <f t="shared" ref="AH457:AH520" si="61">IF(G457="","",VLOOKUP(G457,$M$8:$Q$19,5))</f>
        <v/>
      </c>
      <c r="AI457" t="str">
        <f t="shared" ref="AI457:AI520" si="62">IF(H457="","",VLOOKUP(H457,$M$8:$Q$19,5))</f>
        <v/>
      </c>
      <c r="AJ457" t="str">
        <f t="shared" ref="AJ457:AJ520" si="63">IF(I457="","",VLOOKUP(I457,$M$8:$Q$19,5))</f>
        <v/>
      </c>
      <c r="AK457" t="str">
        <f t="shared" ref="AK457:AK520" si="64">IF(J457="","",VLOOKUP(J457,$M$8:$Q$19,5))</f>
        <v/>
      </c>
    </row>
    <row r="458" spans="1:37" ht="30" x14ac:dyDescent="0.4">
      <c r="A458" s="11"/>
      <c r="B458" s="12">
        <v>451</v>
      </c>
      <c r="C458" s="113" t="str">
        <f>IF('Soil Samples'!C456="","",'Soil Samples'!C456)</f>
        <v/>
      </c>
      <c r="D458" s="114" t="str">
        <f>IF('Soil Samples'!F456="","",'Soil Samples'!F456)</f>
        <v/>
      </c>
      <c r="E458" s="112"/>
      <c r="F458" s="112"/>
      <c r="G458" s="112"/>
      <c r="H458" s="112"/>
      <c r="I458" s="112"/>
      <c r="J458" s="112"/>
      <c r="K458" s="243" t="str">
        <f t="shared" si="58"/>
        <v>no sample</v>
      </c>
      <c r="L458" s="107"/>
      <c r="AF458" t="str">
        <f t="shared" si="59"/>
        <v/>
      </c>
      <c r="AG458" t="str">
        <f t="shared" si="60"/>
        <v/>
      </c>
      <c r="AH458" t="str">
        <f t="shared" si="61"/>
        <v/>
      </c>
      <c r="AI458" t="str">
        <f t="shared" si="62"/>
        <v/>
      </c>
      <c r="AJ458" t="str">
        <f t="shared" si="63"/>
        <v/>
      </c>
      <c r="AK458" t="str">
        <f t="shared" si="64"/>
        <v/>
      </c>
    </row>
    <row r="459" spans="1:37" ht="30" x14ac:dyDescent="0.4">
      <c r="A459" s="11"/>
      <c r="B459" s="12">
        <v>452</v>
      </c>
      <c r="C459" s="113" t="str">
        <f>IF('Soil Samples'!C457="","",'Soil Samples'!C457)</f>
        <v/>
      </c>
      <c r="D459" s="114" t="str">
        <f>IF('Soil Samples'!F457="","",'Soil Samples'!F457)</f>
        <v/>
      </c>
      <c r="E459" s="112"/>
      <c r="F459" s="112"/>
      <c r="G459" s="112"/>
      <c r="H459" s="112"/>
      <c r="I459" s="112"/>
      <c r="J459" s="112"/>
      <c r="K459" s="243" t="str">
        <f t="shared" si="58"/>
        <v>no sample</v>
      </c>
      <c r="L459" s="107"/>
      <c r="AF459" t="str">
        <f t="shared" si="59"/>
        <v/>
      </c>
      <c r="AG459" t="str">
        <f t="shared" si="60"/>
        <v/>
      </c>
      <c r="AH459" t="str">
        <f t="shared" si="61"/>
        <v/>
      </c>
      <c r="AI459" t="str">
        <f t="shared" si="62"/>
        <v/>
      </c>
      <c r="AJ459" t="str">
        <f t="shared" si="63"/>
        <v/>
      </c>
      <c r="AK459" t="str">
        <f t="shared" si="64"/>
        <v/>
      </c>
    </row>
    <row r="460" spans="1:37" ht="30" x14ac:dyDescent="0.4">
      <c r="A460" s="11"/>
      <c r="B460" s="12">
        <v>453</v>
      </c>
      <c r="C460" s="113" t="str">
        <f>IF('Soil Samples'!C458="","",'Soil Samples'!C458)</f>
        <v/>
      </c>
      <c r="D460" s="114" t="str">
        <f>IF('Soil Samples'!F458="","",'Soil Samples'!F458)</f>
        <v/>
      </c>
      <c r="E460" s="112"/>
      <c r="F460" s="112"/>
      <c r="G460" s="112"/>
      <c r="H460" s="112"/>
      <c r="I460" s="112"/>
      <c r="J460" s="112"/>
      <c r="K460" s="243" t="str">
        <f t="shared" si="58"/>
        <v>no sample</v>
      </c>
      <c r="L460" s="107"/>
      <c r="AF460" t="str">
        <f t="shared" si="59"/>
        <v/>
      </c>
      <c r="AG460" t="str">
        <f t="shared" si="60"/>
        <v/>
      </c>
      <c r="AH460" t="str">
        <f t="shared" si="61"/>
        <v/>
      </c>
      <c r="AI460" t="str">
        <f t="shared" si="62"/>
        <v/>
      </c>
      <c r="AJ460" t="str">
        <f t="shared" si="63"/>
        <v/>
      </c>
      <c r="AK460" t="str">
        <f t="shared" si="64"/>
        <v/>
      </c>
    </row>
    <row r="461" spans="1:37" ht="30" x14ac:dyDescent="0.4">
      <c r="A461" s="11"/>
      <c r="B461" s="12">
        <v>454</v>
      </c>
      <c r="C461" s="113" t="str">
        <f>IF('Soil Samples'!C459="","",'Soil Samples'!C459)</f>
        <v/>
      </c>
      <c r="D461" s="114" t="str">
        <f>IF('Soil Samples'!F459="","",'Soil Samples'!F459)</f>
        <v/>
      </c>
      <c r="E461" s="112"/>
      <c r="F461" s="112"/>
      <c r="G461" s="112"/>
      <c r="H461" s="112"/>
      <c r="I461" s="112"/>
      <c r="J461" s="112"/>
      <c r="K461" s="243" t="str">
        <f t="shared" si="58"/>
        <v>no sample</v>
      </c>
      <c r="L461" s="107"/>
      <c r="AF461" t="str">
        <f t="shared" si="59"/>
        <v/>
      </c>
      <c r="AG461" t="str">
        <f t="shared" si="60"/>
        <v/>
      </c>
      <c r="AH461" t="str">
        <f t="shared" si="61"/>
        <v/>
      </c>
      <c r="AI461" t="str">
        <f t="shared" si="62"/>
        <v/>
      </c>
      <c r="AJ461" t="str">
        <f t="shared" si="63"/>
        <v/>
      </c>
      <c r="AK461" t="str">
        <f t="shared" si="64"/>
        <v/>
      </c>
    </row>
    <row r="462" spans="1:37" ht="30" x14ac:dyDescent="0.4">
      <c r="A462" s="11"/>
      <c r="B462" s="12">
        <v>455</v>
      </c>
      <c r="C462" s="113" t="str">
        <f>IF('Soil Samples'!C460="","",'Soil Samples'!C460)</f>
        <v/>
      </c>
      <c r="D462" s="114" t="str">
        <f>IF('Soil Samples'!F460="","",'Soil Samples'!F460)</f>
        <v/>
      </c>
      <c r="E462" s="112"/>
      <c r="F462" s="112"/>
      <c r="G462" s="112"/>
      <c r="H462" s="112"/>
      <c r="I462" s="112"/>
      <c r="J462" s="112"/>
      <c r="K462" s="243" t="str">
        <f t="shared" si="58"/>
        <v>no sample</v>
      </c>
      <c r="L462" s="107"/>
      <c r="AF462" t="str">
        <f t="shared" si="59"/>
        <v/>
      </c>
      <c r="AG462" t="str">
        <f t="shared" si="60"/>
        <v/>
      </c>
      <c r="AH462" t="str">
        <f t="shared" si="61"/>
        <v/>
      </c>
      <c r="AI462" t="str">
        <f t="shared" si="62"/>
        <v/>
      </c>
      <c r="AJ462" t="str">
        <f t="shared" si="63"/>
        <v/>
      </c>
      <c r="AK462" t="str">
        <f t="shared" si="64"/>
        <v/>
      </c>
    </row>
    <row r="463" spans="1:37" ht="30" x14ac:dyDescent="0.4">
      <c r="A463" s="11"/>
      <c r="B463" s="12">
        <v>456</v>
      </c>
      <c r="C463" s="113" t="str">
        <f>IF('Soil Samples'!C461="","",'Soil Samples'!C461)</f>
        <v/>
      </c>
      <c r="D463" s="114" t="str">
        <f>IF('Soil Samples'!F461="","",'Soil Samples'!F461)</f>
        <v/>
      </c>
      <c r="E463" s="112"/>
      <c r="F463" s="112"/>
      <c r="G463" s="112"/>
      <c r="H463" s="112"/>
      <c r="I463" s="112"/>
      <c r="J463" s="112"/>
      <c r="K463" s="243" t="str">
        <f t="shared" si="58"/>
        <v>no sample</v>
      </c>
      <c r="L463" s="107"/>
      <c r="AF463" t="str">
        <f t="shared" si="59"/>
        <v/>
      </c>
      <c r="AG463" t="str">
        <f t="shared" si="60"/>
        <v/>
      </c>
      <c r="AH463" t="str">
        <f t="shared" si="61"/>
        <v/>
      </c>
      <c r="AI463" t="str">
        <f t="shared" si="62"/>
        <v/>
      </c>
      <c r="AJ463" t="str">
        <f t="shared" si="63"/>
        <v/>
      </c>
      <c r="AK463" t="str">
        <f t="shared" si="64"/>
        <v/>
      </c>
    </row>
    <row r="464" spans="1:37" ht="30" x14ac:dyDescent="0.4">
      <c r="A464" s="11"/>
      <c r="B464" s="12">
        <v>457</v>
      </c>
      <c r="C464" s="113" t="str">
        <f>IF('Soil Samples'!C462="","",'Soil Samples'!C462)</f>
        <v/>
      </c>
      <c r="D464" s="114" t="str">
        <f>IF('Soil Samples'!F462="","",'Soil Samples'!F462)</f>
        <v/>
      </c>
      <c r="E464" s="112"/>
      <c r="F464" s="112"/>
      <c r="G464" s="112"/>
      <c r="H464" s="112"/>
      <c r="I464" s="112"/>
      <c r="J464" s="112"/>
      <c r="K464" s="243" t="str">
        <f t="shared" si="58"/>
        <v>no sample</v>
      </c>
      <c r="L464" s="107"/>
      <c r="AF464" t="str">
        <f t="shared" si="59"/>
        <v/>
      </c>
      <c r="AG464" t="str">
        <f t="shared" si="60"/>
        <v/>
      </c>
      <c r="AH464" t="str">
        <f t="shared" si="61"/>
        <v/>
      </c>
      <c r="AI464" t="str">
        <f t="shared" si="62"/>
        <v/>
      </c>
      <c r="AJ464" t="str">
        <f t="shared" si="63"/>
        <v/>
      </c>
      <c r="AK464" t="str">
        <f t="shared" si="64"/>
        <v/>
      </c>
    </row>
    <row r="465" spans="1:37" ht="30" x14ac:dyDescent="0.4">
      <c r="A465" s="11"/>
      <c r="B465" s="12">
        <v>458</v>
      </c>
      <c r="C465" s="113" t="str">
        <f>IF('Soil Samples'!C463="","",'Soil Samples'!C463)</f>
        <v/>
      </c>
      <c r="D465" s="114" t="str">
        <f>IF('Soil Samples'!F463="","",'Soil Samples'!F463)</f>
        <v/>
      </c>
      <c r="E465" s="112"/>
      <c r="F465" s="112"/>
      <c r="G465" s="112"/>
      <c r="H465" s="112"/>
      <c r="I465" s="112"/>
      <c r="J465" s="112"/>
      <c r="K465" s="243" t="str">
        <f t="shared" si="58"/>
        <v>no sample</v>
      </c>
      <c r="L465" s="107"/>
      <c r="AF465" t="str">
        <f t="shared" si="59"/>
        <v/>
      </c>
      <c r="AG465" t="str">
        <f t="shared" si="60"/>
        <v/>
      </c>
      <c r="AH465" t="str">
        <f t="shared" si="61"/>
        <v/>
      </c>
      <c r="AI465" t="str">
        <f t="shared" si="62"/>
        <v/>
      </c>
      <c r="AJ465" t="str">
        <f t="shared" si="63"/>
        <v/>
      </c>
      <c r="AK465" t="str">
        <f t="shared" si="64"/>
        <v/>
      </c>
    </row>
    <row r="466" spans="1:37" ht="30" x14ac:dyDescent="0.4">
      <c r="A466" s="11"/>
      <c r="B466" s="12">
        <v>459</v>
      </c>
      <c r="C466" s="113" t="str">
        <f>IF('Soil Samples'!C464="","",'Soil Samples'!C464)</f>
        <v/>
      </c>
      <c r="D466" s="114" t="str">
        <f>IF('Soil Samples'!F464="","",'Soil Samples'!F464)</f>
        <v/>
      </c>
      <c r="E466" s="112"/>
      <c r="F466" s="112"/>
      <c r="G466" s="112"/>
      <c r="H466" s="112"/>
      <c r="I466" s="112"/>
      <c r="J466" s="112"/>
      <c r="K466" s="243" t="str">
        <f t="shared" si="58"/>
        <v>no sample</v>
      </c>
      <c r="L466" s="107"/>
      <c r="AF466" t="str">
        <f t="shared" si="59"/>
        <v/>
      </c>
      <c r="AG466" t="str">
        <f t="shared" si="60"/>
        <v/>
      </c>
      <c r="AH466" t="str">
        <f t="shared" si="61"/>
        <v/>
      </c>
      <c r="AI466" t="str">
        <f t="shared" si="62"/>
        <v/>
      </c>
      <c r="AJ466" t="str">
        <f t="shared" si="63"/>
        <v/>
      </c>
      <c r="AK466" t="str">
        <f t="shared" si="64"/>
        <v/>
      </c>
    </row>
    <row r="467" spans="1:37" ht="30" x14ac:dyDescent="0.4">
      <c r="A467" s="11"/>
      <c r="B467" s="12">
        <v>460</v>
      </c>
      <c r="C467" s="113" t="str">
        <f>IF('Soil Samples'!C465="","",'Soil Samples'!C465)</f>
        <v/>
      </c>
      <c r="D467" s="114" t="str">
        <f>IF('Soil Samples'!F465="","",'Soil Samples'!F465)</f>
        <v/>
      </c>
      <c r="E467" s="112"/>
      <c r="F467" s="112"/>
      <c r="G467" s="112"/>
      <c r="H467" s="112"/>
      <c r="I467" s="112"/>
      <c r="J467" s="112"/>
      <c r="K467" s="243" t="str">
        <f t="shared" si="58"/>
        <v>no sample</v>
      </c>
      <c r="L467" s="107"/>
      <c r="AF467" t="str">
        <f t="shared" si="59"/>
        <v/>
      </c>
      <c r="AG467" t="str">
        <f t="shared" si="60"/>
        <v/>
      </c>
      <c r="AH467" t="str">
        <f t="shared" si="61"/>
        <v/>
      </c>
      <c r="AI467" t="str">
        <f t="shared" si="62"/>
        <v/>
      </c>
      <c r="AJ467" t="str">
        <f t="shared" si="63"/>
        <v/>
      </c>
      <c r="AK467" t="str">
        <f t="shared" si="64"/>
        <v/>
      </c>
    </row>
    <row r="468" spans="1:37" ht="30" x14ac:dyDescent="0.4">
      <c r="A468" s="11"/>
      <c r="B468" s="12">
        <v>461</v>
      </c>
      <c r="C468" s="113" t="str">
        <f>IF('Soil Samples'!C466="","",'Soil Samples'!C466)</f>
        <v/>
      </c>
      <c r="D468" s="114" t="str">
        <f>IF('Soil Samples'!F466="","",'Soil Samples'!F466)</f>
        <v/>
      </c>
      <c r="E468" s="112"/>
      <c r="F468" s="112"/>
      <c r="G468" s="112"/>
      <c r="H468" s="112"/>
      <c r="I468" s="112"/>
      <c r="J468" s="112"/>
      <c r="K468" s="243" t="str">
        <f t="shared" si="58"/>
        <v>no sample</v>
      </c>
      <c r="L468" s="107"/>
      <c r="AF468" t="str">
        <f t="shared" si="59"/>
        <v/>
      </c>
      <c r="AG468" t="str">
        <f t="shared" si="60"/>
        <v/>
      </c>
      <c r="AH468" t="str">
        <f t="shared" si="61"/>
        <v/>
      </c>
      <c r="AI468" t="str">
        <f t="shared" si="62"/>
        <v/>
      </c>
      <c r="AJ468" t="str">
        <f t="shared" si="63"/>
        <v/>
      </c>
      <c r="AK468" t="str">
        <f t="shared" si="64"/>
        <v/>
      </c>
    </row>
    <row r="469" spans="1:37" ht="30" x14ac:dyDescent="0.4">
      <c r="A469" s="11"/>
      <c r="B469" s="12">
        <v>462</v>
      </c>
      <c r="C469" s="113" t="str">
        <f>IF('Soil Samples'!C467="","",'Soil Samples'!C467)</f>
        <v/>
      </c>
      <c r="D469" s="114" t="str">
        <f>IF('Soil Samples'!F467="","",'Soil Samples'!F467)</f>
        <v/>
      </c>
      <c r="E469" s="112"/>
      <c r="F469" s="112"/>
      <c r="G469" s="112"/>
      <c r="H469" s="112"/>
      <c r="I469" s="112"/>
      <c r="J469" s="112"/>
      <c r="K469" s="243" t="str">
        <f t="shared" si="58"/>
        <v>no sample</v>
      </c>
      <c r="L469" s="107"/>
      <c r="AF469" t="str">
        <f t="shared" si="59"/>
        <v/>
      </c>
      <c r="AG469" t="str">
        <f t="shared" si="60"/>
        <v/>
      </c>
      <c r="AH469" t="str">
        <f t="shared" si="61"/>
        <v/>
      </c>
      <c r="AI469" t="str">
        <f t="shared" si="62"/>
        <v/>
      </c>
      <c r="AJ469" t="str">
        <f t="shared" si="63"/>
        <v/>
      </c>
      <c r="AK469" t="str">
        <f t="shared" si="64"/>
        <v/>
      </c>
    </row>
    <row r="470" spans="1:37" ht="30" x14ac:dyDescent="0.4">
      <c r="A470" s="11"/>
      <c r="B470" s="12">
        <v>463</v>
      </c>
      <c r="C470" s="113" t="str">
        <f>IF('Soil Samples'!C468="","",'Soil Samples'!C468)</f>
        <v/>
      </c>
      <c r="D470" s="114" t="str">
        <f>IF('Soil Samples'!F468="","",'Soil Samples'!F468)</f>
        <v/>
      </c>
      <c r="E470" s="112"/>
      <c r="F470" s="112"/>
      <c r="G470" s="112"/>
      <c r="H470" s="112"/>
      <c r="I470" s="112"/>
      <c r="J470" s="112"/>
      <c r="K470" s="243" t="str">
        <f t="shared" si="58"/>
        <v>no sample</v>
      </c>
      <c r="L470" s="107"/>
      <c r="AF470" t="str">
        <f t="shared" si="59"/>
        <v/>
      </c>
      <c r="AG470" t="str">
        <f t="shared" si="60"/>
        <v/>
      </c>
      <c r="AH470" t="str">
        <f t="shared" si="61"/>
        <v/>
      </c>
      <c r="AI470" t="str">
        <f t="shared" si="62"/>
        <v/>
      </c>
      <c r="AJ470" t="str">
        <f t="shared" si="63"/>
        <v/>
      </c>
      <c r="AK470" t="str">
        <f t="shared" si="64"/>
        <v/>
      </c>
    </row>
    <row r="471" spans="1:37" ht="30" x14ac:dyDescent="0.4">
      <c r="A471" s="11"/>
      <c r="B471" s="12">
        <v>464</v>
      </c>
      <c r="C471" s="113" t="str">
        <f>IF('Soil Samples'!C469="","",'Soil Samples'!C469)</f>
        <v/>
      </c>
      <c r="D471" s="114" t="str">
        <f>IF('Soil Samples'!F469="","",'Soil Samples'!F469)</f>
        <v/>
      </c>
      <c r="E471" s="112"/>
      <c r="F471" s="112"/>
      <c r="G471" s="112"/>
      <c r="H471" s="112"/>
      <c r="I471" s="112"/>
      <c r="J471" s="112"/>
      <c r="K471" s="243" t="str">
        <f t="shared" si="58"/>
        <v>no sample</v>
      </c>
      <c r="L471" s="107"/>
      <c r="AF471" t="str">
        <f t="shared" si="59"/>
        <v/>
      </c>
      <c r="AG471" t="str">
        <f t="shared" si="60"/>
        <v/>
      </c>
      <c r="AH471" t="str">
        <f t="shared" si="61"/>
        <v/>
      </c>
      <c r="AI471" t="str">
        <f t="shared" si="62"/>
        <v/>
      </c>
      <c r="AJ471" t="str">
        <f t="shared" si="63"/>
        <v/>
      </c>
      <c r="AK471" t="str">
        <f t="shared" si="64"/>
        <v/>
      </c>
    </row>
    <row r="472" spans="1:37" ht="30" x14ac:dyDescent="0.4">
      <c r="A472" s="11"/>
      <c r="B472" s="12">
        <v>465</v>
      </c>
      <c r="C472" s="113" t="str">
        <f>IF('Soil Samples'!C470="","",'Soil Samples'!C470)</f>
        <v/>
      </c>
      <c r="D472" s="114" t="str">
        <f>IF('Soil Samples'!F470="","",'Soil Samples'!F470)</f>
        <v/>
      </c>
      <c r="E472" s="112"/>
      <c r="F472" s="112"/>
      <c r="G472" s="112"/>
      <c r="H472" s="112"/>
      <c r="I472" s="112"/>
      <c r="J472" s="112"/>
      <c r="K472" s="243" t="str">
        <f t="shared" si="58"/>
        <v>no sample</v>
      </c>
      <c r="L472" s="107"/>
      <c r="AF472" t="str">
        <f t="shared" si="59"/>
        <v/>
      </c>
      <c r="AG472" t="str">
        <f t="shared" si="60"/>
        <v/>
      </c>
      <c r="AH472" t="str">
        <f t="shared" si="61"/>
        <v/>
      </c>
      <c r="AI472" t="str">
        <f t="shared" si="62"/>
        <v/>
      </c>
      <c r="AJ472" t="str">
        <f t="shared" si="63"/>
        <v/>
      </c>
      <c r="AK472" t="str">
        <f t="shared" si="64"/>
        <v/>
      </c>
    </row>
    <row r="473" spans="1:37" ht="30" x14ac:dyDescent="0.4">
      <c r="A473" s="11"/>
      <c r="B473" s="12">
        <v>466</v>
      </c>
      <c r="C473" s="113" t="str">
        <f>IF('Soil Samples'!C471="","",'Soil Samples'!C471)</f>
        <v/>
      </c>
      <c r="D473" s="114" t="str">
        <f>IF('Soil Samples'!F471="","",'Soil Samples'!F471)</f>
        <v/>
      </c>
      <c r="E473" s="112"/>
      <c r="F473" s="112"/>
      <c r="G473" s="112"/>
      <c r="H473" s="112"/>
      <c r="I473" s="112"/>
      <c r="J473" s="112"/>
      <c r="K473" s="243" t="str">
        <f t="shared" si="58"/>
        <v>no sample</v>
      </c>
      <c r="L473" s="107"/>
      <c r="AF473" t="str">
        <f t="shared" si="59"/>
        <v/>
      </c>
      <c r="AG473" t="str">
        <f t="shared" si="60"/>
        <v/>
      </c>
      <c r="AH473" t="str">
        <f t="shared" si="61"/>
        <v/>
      </c>
      <c r="AI473" t="str">
        <f t="shared" si="62"/>
        <v/>
      </c>
      <c r="AJ473" t="str">
        <f t="shared" si="63"/>
        <v/>
      </c>
      <c r="AK473" t="str">
        <f t="shared" si="64"/>
        <v/>
      </c>
    </row>
    <row r="474" spans="1:37" ht="30" x14ac:dyDescent="0.4">
      <c r="A474" s="11"/>
      <c r="B474" s="12">
        <v>467</v>
      </c>
      <c r="C474" s="113" t="str">
        <f>IF('Soil Samples'!C472="","",'Soil Samples'!C472)</f>
        <v/>
      </c>
      <c r="D474" s="114" t="str">
        <f>IF('Soil Samples'!F472="","",'Soil Samples'!F472)</f>
        <v/>
      </c>
      <c r="E474" s="112"/>
      <c r="F474" s="112"/>
      <c r="G474" s="112"/>
      <c r="H474" s="112"/>
      <c r="I474" s="112"/>
      <c r="J474" s="112"/>
      <c r="K474" s="243" t="str">
        <f t="shared" si="58"/>
        <v>no sample</v>
      </c>
      <c r="L474" s="107"/>
      <c r="AF474" t="str">
        <f t="shared" si="59"/>
        <v/>
      </c>
      <c r="AG474" t="str">
        <f t="shared" si="60"/>
        <v/>
      </c>
      <c r="AH474" t="str">
        <f t="shared" si="61"/>
        <v/>
      </c>
      <c r="AI474" t="str">
        <f t="shared" si="62"/>
        <v/>
      </c>
      <c r="AJ474" t="str">
        <f t="shared" si="63"/>
        <v/>
      </c>
      <c r="AK474" t="str">
        <f t="shared" si="64"/>
        <v/>
      </c>
    </row>
    <row r="475" spans="1:37" ht="30" x14ac:dyDescent="0.4">
      <c r="A475" s="11"/>
      <c r="B475" s="12">
        <v>468</v>
      </c>
      <c r="C475" s="113" t="str">
        <f>IF('Soil Samples'!C473="","",'Soil Samples'!C473)</f>
        <v/>
      </c>
      <c r="D475" s="114" t="str">
        <f>IF('Soil Samples'!F473="","",'Soil Samples'!F473)</f>
        <v/>
      </c>
      <c r="E475" s="112"/>
      <c r="F475" s="112"/>
      <c r="G475" s="112"/>
      <c r="H475" s="112"/>
      <c r="I475" s="112"/>
      <c r="J475" s="112"/>
      <c r="K475" s="243" t="str">
        <f t="shared" si="58"/>
        <v>no sample</v>
      </c>
      <c r="L475" s="107"/>
      <c r="AF475" t="str">
        <f t="shared" si="59"/>
        <v/>
      </c>
      <c r="AG475" t="str">
        <f t="shared" si="60"/>
        <v/>
      </c>
      <c r="AH475" t="str">
        <f t="shared" si="61"/>
        <v/>
      </c>
      <c r="AI475" t="str">
        <f t="shared" si="62"/>
        <v/>
      </c>
      <c r="AJ475" t="str">
        <f t="shared" si="63"/>
        <v/>
      </c>
      <c r="AK475" t="str">
        <f t="shared" si="64"/>
        <v/>
      </c>
    </row>
    <row r="476" spans="1:37" ht="30" x14ac:dyDescent="0.4">
      <c r="A476" s="11"/>
      <c r="B476" s="12">
        <v>469</v>
      </c>
      <c r="C476" s="113" t="str">
        <f>IF('Soil Samples'!C474="","",'Soil Samples'!C474)</f>
        <v/>
      </c>
      <c r="D476" s="114" t="str">
        <f>IF('Soil Samples'!F474="","",'Soil Samples'!F474)</f>
        <v/>
      </c>
      <c r="E476" s="112"/>
      <c r="F476" s="112"/>
      <c r="G476" s="112"/>
      <c r="H476" s="112"/>
      <c r="I476" s="112"/>
      <c r="J476" s="112"/>
      <c r="K476" s="243" t="str">
        <f t="shared" si="58"/>
        <v>no sample</v>
      </c>
      <c r="L476" s="107"/>
      <c r="AF476" t="str">
        <f t="shared" si="59"/>
        <v/>
      </c>
      <c r="AG476" t="str">
        <f t="shared" si="60"/>
        <v/>
      </c>
      <c r="AH476" t="str">
        <f t="shared" si="61"/>
        <v/>
      </c>
      <c r="AI476" t="str">
        <f t="shared" si="62"/>
        <v/>
      </c>
      <c r="AJ476" t="str">
        <f t="shared" si="63"/>
        <v/>
      </c>
      <c r="AK476" t="str">
        <f t="shared" si="64"/>
        <v/>
      </c>
    </row>
    <row r="477" spans="1:37" ht="30" x14ac:dyDescent="0.4">
      <c r="A477" s="11"/>
      <c r="B477" s="12">
        <v>470</v>
      </c>
      <c r="C477" s="113" t="str">
        <f>IF('Soil Samples'!C475="","",'Soil Samples'!C475)</f>
        <v/>
      </c>
      <c r="D477" s="114" t="str">
        <f>IF('Soil Samples'!F475="","",'Soil Samples'!F475)</f>
        <v/>
      </c>
      <c r="E477" s="112"/>
      <c r="F477" s="112"/>
      <c r="G477" s="112"/>
      <c r="H477" s="112"/>
      <c r="I477" s="112"/>
      <c r="J477" s="112"/>
      <c r="K477" s="243" t="str">
        <f t="shared" si="58"/>
        <v>no sample</v>
      </c>
      <c r="L477" s="107"/>
      <c r="AF477" t="str">
        <f t="shared" si="59"/>
        <v/>
      </c>
      <c r="AG477" t="str">
        <f t="shared" si="60"/>
        <v/>
      </c>
      <c r="AH477" t="str">
        <f t="shared" si="61"/>
        <v/>
      </c>
      <c r="AI477" t="str">
        <f t="shared" si="62"/>
        <v/>
      </c>
      <c r="AJ477" t="str">
        <f t="shared" si="63"/>
        <v/>
      </c>
      <c r="AK477" t="str">
        <f t="shared" si="64"/>
        <v/>
      </c>
    </row>
    <row r="478" spans="1:37" ht="30" x14ac:dyDescent="0.4">
      <c r="A478" s="11"/>
      <c r="B478" s="12">
        <v>471</v>
      </c>
      <c r="C478" s="113" t="str">
        <f>IF('Soil Samples'!C476="","",'Soil Samples'!C476)</f>
        <v/>
      </c>
      <c r="D478" s="114" t="str">
        <f>IF('Soil Samples'!F476="","",'Soil Samples'!F476)</f>
        <v/>
      </c>
      <c r="E478" s="112"/>
      <c r="F478" s="112"/>
      <c r="G478" s="112"/>
      <c r="H478" s="112"/>
      <c r="I478" s="112"/>
      <c r="J478" s="112"/>
      <c r="K478" s="243" t="str">
        <f t="shared" si="58"/>
        <v>no sample</v>
      </c>
      <c r="L478" s="107"/>
      <c r="AF478" t="str">
        <f t="shared" si="59"/>
        <v/>
      </c>
      <c r="AG478" t="str">
        <f t="shared" si="60"/>
        <v/>
      </c>
      <c r="AH478" t="str">
        <f t="shared" si="61"/>
        <v/>
      </c>
      <c r="AI478" t="str">
        <f t="shared" si="62"/>
        <v/>
      </c>
      <c r="AJ478" t="str">
        <f t="shared" si="63"/>
        <v/>
      </c>
      <c r="AK478" t="str">
        <f t="shared" si="64"/>
        <v/>
      </c>
    </row>
    <row r="479" spans="1:37" ht="30" x14ac:dyDescent="0.4">
      <c r="A479" s="11"/>
      <c r="B479" s="12">
        <v>472</v>
      </c>
      <c r="C479" s="113" t="str">
        <f>IF('Soil Samples'!C477="","",'Soil Samples'!C477)</f>
        <v/>
      </c>
      <c r="D479" s="114" t="str">
        <f>IF('Soil Samples'!F477="","",'Soil Samples'!F477)</f>
        <v/>
      </c>
      <c r="E479" s="112"/>
      <c r="F479" s="112"/>
      <c r="G479" s="112"/>
      <c r="H479" s="112"/>
      <c r="I479" s="112"/>
      <c r="J479" s="112"/>
      <c r="K479" s="243" t="str">
        <f t="shared" si="58"/>
        <v>no sample</v>
      </c>
      <c r="L479" s="107"/>
      <c r="AF479" t="str">
        <f t="shared" si="59"/>
        <v/>
      </c>
      <c r="AG479" t="str">
        <f t="shared" si="60"/>
        <v/>
      </c>
      <c r="AH479" t="str">
        <f t="shared" si="61"/>
        <v/>
      </c>
      <c r="AI479" t="str">
        <f t="shared" si="62"/>
        <v/>
      </c>
      <c r="AJ479" t="str">
        <f t="shared" si="63"/>
        <v/>
      </c>
      <c r="AK479" t="str">
        <f t="shared" si="64"/>
        <v/>
      </c>
    </row>
    <row r="480" spans="1:37" ht="30" x14ac:dyDescent="0.4">
      <c r="A480" s="11"/>
      <c r="B480" s="12">
        <v>473</v>
      </c>
      <c r="C480" s="113" t="str">
        <f>IF('Soil Samples'!C478="","",'Soil Samples'!C478)</f>
        <v/>
      </c>
      <c r="D480" s="114" t="str">
        <f>IF('Soil Samples'!F478="","",'Soil Samples'!F478)</f>
        <v/>
      </c>
      <c r="E480" s="112"/>
      <c r="F480" s="112"/>
      <c r="G480" s="112"/>
      <c r="H480" s="112"/>
      <c r="I480" s="112"/>
      <c r="J480" s="112"/>
      <c r="K480" s="243" t="str">
        <f t="shared" si="58"/>
        <v>no sample</v>
      </c>
      <c r="L480" s="107"/>
      <c r="AF480" t="str">
        <f t="shared" si="59"/>
        <v/>
      </c>
      <c r="AG480" t="str">
        <f t="shared" si="60"/>
        <v/>
      </c>
      <c r="AH480" t="str">
        <f t="shared" si="61"/>
        <v/>
      </c>
      <c r="AI480" t="str">
        <f t="shared" si="62"/>
        <v/>
      </c>
      <c r="AJ480" t="str">
        <f t="shared" si="63"/>
        <v/>
      </c>
      <c r="AK480" t="str">
        <f t="shared" si="64"/>
        <v/>
      </c>
    </row>
    <row r="481" spans="1:37" ht="30" x14ac:dyDescent="0.4">
      <c r="A481" s="11"/>
      <c r="B481" s="12">
        <v>474</v>
      </c>
      <c r="C481" s="113" t="str">
        <f>IF('Soil Samples'!C479="","",'Soil Samples'!C479)</f>
        <v/>
      </c>
      <c r="D481" s="114" t="str">
        <f>IF('Soil Samples'!F479="","",'Soil Samples'!F479)</f>
        <v/>
      </c>
      <c r="E481" s="112"/>
      <c r="F481" s="112"/>
      <c r="G481" s="112"/>
      <c r="H481" s="112"/>
      <c r="I481" s="112"/>
      <c r="J481" s="112"/>
      <c r="K481" s="243" t="str">
        <f t="shared" si="58"/>
        <v>no sample</v>
      </c>
      <c r="L481" s="107"/>
      <c r="AF481" t="str">
        <f t="shared" si="59"/>
        <v/>
      </c>
      <c r="AG481" t="str">
        <f t="shared" si="60"/>
        <v/>
      </c>
      <c r="AH481" t="str">
        <f t="shared" si="61"/>
        <v/>
      </c>
      <c r="AI481" t="str">
        <f t="shared" si="62"/>
        <v/>
      </c>
      <c r="AJ481" t="str">
        <f t="shared" si="63"/>
        <v/>
      </c>
      <c r="AK481" t="str">
        <f t="shared" si="64"/>
        <v/>
      </c>
    </row>
    <row r="482" spans="1:37" ht="30" x14ac:dyDescent="0.4">
      <c r="A482" s="11"/>
      <c r="B482" s="12">
        <v>475</v>
      </c>
      <c r="C482" s="113" t="str">
        <f>IF('Soil Samples'!C480="","",'Soil Samples'!C480)</f>
        <v/>
      </c>
      <c r="D482" s="114" t="str">
        <f>IF('Soil Samples'!F480="","",'Soil Samples'!F480)</f>
        <v/>
      </c>
      <c r="E482" s="112"/>
      <c r="F482" s="112"/>
      <c r="G482" s="112"/>
      <c r="H482" s="112"/>
      <c r="I482" s="112"/>
      <c r="J482" s="112"/>
      <c r="K482" s="243" t="str">
        <f t="shared" si="58"/>
        <v>no sample</v>
      </c>
      <c r="L482" s="107"/>
      <c r="AF482" t="str">
        <f t="shared" si="59"/>
        <v/>
      </c>
      <c r="AG482" t="str">
        <f t="shared" si="60"/>
        <v/>
      </c>
      <c r="AH482" t="str">
        <f t="shared" si="61"/>
        <v/>
      </c>
      <c r="AI482" t="str">
        <f t="shared" si="62"/>
        <v/>
      </c>
      <c r="AJ482" t="str">
        <f t="shared" si="63"/>
        <v/>
      </c>
      <c r="AK482" t="str">
        <f t="shared" si="64"/>
        <v/>
      </c>
    </row>
    <row r="483" spans="1:37" ht="30" x14ac:dyDescent="0.4">
      <c r="A483" s="11"/>
      <c r="B483" s="12">
        <v>476</v>
      </c>
      <c r="C483" s="113" t="str">
        <f>IF('Soil Samples'!C481="","",'Soil Samples'!C481)</f>
        <v/>
      </c>
      <c r="D483" s="114" t="str">
        <f>IF('Soil Samples'!F481="","",'Soil Samples'!F481)</f>
        <v/>
      </c>
      <c r="E483" s="112"/>
      <c r="F483" s="112"/>
      <c r="G483" s="112"/>
      <c r="H483" s="112"/>
      <c r="I483" s="112"/>
      <c r="J483" s="112"/>
      <c r="K483" s="243" t="str">
        <f t="shared" si="58"/>
        <v>no sample</v>
      </c>
      <c r="L483" s="107"/>
      <c r="AF483" t="str">
        <f t="shared" si="59"/>
        <v/>
      </c>
      <c r="AG483" t="str">
        <f t="shared" si="60"/>
        <v/>
      </c>
      <c r="AH483" t="str">
        <f t="shared" si="61"/>
        <v/>
      </c>
      <c r="AI483" t="str">
        <f t="shared" si="62"/>
        <v/>
      </c>
      <c r="AJ483" t="str">
        <f t="shared" si="63"/>
        <v/>
      </c>
      <c r="AK483" t="str">
        <f t="shared" si="64"/>
        <v/>
      </c>
    </row>
    <row r="484" spans="1:37" ht="30" x14ac:dyDescent="0.4">
      <c r="A484" s="11"/>
      <c r="B484" s="12">
        <v>477</v>
      </c>
      <c r="C484" s="113" t="str">
        <f>IF('Soil Samples'!C482="","",'Soil Samples'!C482)</f>
        <v/>
      </c>
      <c r="D484" s="114" t="str">
        <f>IF('Soil Samples'!F482="","",'Soil Samples'!F482)</f>
        <v/>
      </c>
      <c r="E484" s="112"/>
      <c r="F484" s="112"/>
      <c r="G484" s="112"/>
      <c r="H484" s="112"/>
      <c r="I484" s="112"/>
      <c r="J484" s="112"/>
      <c r="K484" s="243" t="str">
        <f t="shared" si="58"/>
        <v>no sample</v>
      </c>
      <c r="L484" s="107"/>
      <c r="AF484" t="str">
        <f t="shared" si="59"/>
        <v/>
      </c>
      <c r="AG484" t="str">
        <f t="shared" si="60"/>
        <v/>
      </c>
      <c r="AH484" t="str">
        <f t="shared" si="61"/>
        <v/>
      </c>
      <c r="AI484" t="str">
        <f t="shared" si="62"/>
        <v/>
      </c>
      <c r="AJ484" t="str">
        <f t="shared" si="63"/>
        <v/>
      </c>
      <c r="AK484" t="str">
        <f t="shared" si="64"/>
        <v/>
      </c>
    </row>
    <row r="485" spans="1:37" ht="30" x14ac:dyDescent="0.4">
      <c r="A485" s="11"/>
      <c r="B485" s="12">
        <v>478</v>
      </c>
      <c r="C485" s="113" t="str">
        <f>IF('Soil Samples'!C483="","",'Soil Samples'!C483)</f>
        <v/>
      </c>
      <c r="D485" s="114" t="str">
        <f>IF('Soil Samples'!F483="","",'Soil Samples'!F483)</f>
        <v/>
      </c>
      <c r="E485" s="112"/>
      <c r="F485" s="112"/>
      <c r="G485" s="112"/>
      <c r="H485" s="112"/>
      <c r="I485" s="112"/>
      <c r="J485" s="112"/>
      <c r="K485" s="243" t="str">
        <f t="shared" si="58"/>
        <v>no sample</v>
      </c>
      <c r="L485" s="107"/>
      <c r="AF485" t="str">
        <f t="shared" si="59"/>
        <v/>
      </c>
      <c r="AG485" t="str">
        <f t="shared" si="60"/>
        <v/>
      </c>
      <c r="AH485" t="str">
        <f t="shared" si="61"/>
        <v/>
      </c>
      <c r="AI485" t="str">
        <f t="shared" si="62"/>
        <v/>
      </c>
      <c r="AJ485" t="str">
        <f t="shared" si="63"/>
        <v/>
      </c>
      <c r="AK485" t="str">
        <f t="shared" si="64"/>
        <v/>
      </c>
    </row>
    <row r="486" spans="1:37" ht="30" x14ac:dyDescent="0.4">
      <c r="A486" s="11"/>
      <c r="B486" s="12">
        <v>479</v>
      </c>
      <c r="C486" s="113" t="str">
        <f>IF('Soil Samples'!C484="","",'Soil Samples'!C484)</f>
        <v/>
      </c>
      <c r="D486" s="114" t="str">
        <f>IF('Soil Samples'!F484="","",'Soil Samples'!F484)</f>
        <v/>
      </c>
      <c r="E486" s="112"/>
      <c r="F486" s="112"/>
      <c r="G486" s="112"/>
      <c r="H486" s="112"/>
      <c r="I486" s="112"/>
      <c r="J486" s="112"/>
      <c r="K486" s="243" t="str">
        <f t="shared" si="58"/>
        <v>no sample</v>
      </c>
      <c r="L486" s="107"/>
      <c r="AF486" t="str">
        <f t="shared" si="59"/>
        <v/>
      </c>
      <c r="AG486" t="str">
        <f t="shared" si="60"/>
        <v/>
      </c>
      <c r="AH486" t="str">
        <f t="shared" si="61"/>
        <v/>
      </c>
      <c r="AI486" t="str">
        <f t="shared" si="62"/>
        <v/>
      </c>
      <c r="AJ486" t="str">
        <f t="shared" si="63"/>
        <v/>
      </c>
      <c r="AK486" t="str">
        <f t="shared" si="64"/>
        <v/>
      </c>
    </row>
    <row r="487" spans="1:37" ht="30" x14ac:dyDescent="0.4">
      <c r="A487" s="11"/>
      <c r="B487" s="12">
        <v>480</v>
      </c>
      <c r="C487" s="113" t="str">
        <f>IF('Soil Samples'!C485="","",'Soil Samples'!C485)</f>
        <v/>
      </c>
      <c r="D487" s="114" t="str">
        <f>IF('Soil Samples'!F485="","",'Soil Samples'!F485)</f>
        <v/>
      </c>
      <c r="E487" s="112"/>
      <c r="F487" s="112"/>
      <c r="G487" s="112"/>
      <c r="H487" s="112"/>
      <c r="I487" s="112"/>
      <c r="J487" s="112"/>
      <c r="K487" s="243" t="str">
        <f t="shared" si="58"/>
        <v>no sample</v>
      </c>
      <c r="L487" s="107"/>
      <c r="AF487" t="str">
        <f t="shared" si="59"/>
        <v/>
      </c>
      <c r="AG487" t="str">
        <f t="shared" si="60"/>
        <v/>
      </c>
      <c r="AH487" t="str">
        <f t="shared" si="61"/>
        <v/>
      </c>
      <c r="AI487" t="str">
        <f t="shared" si="62"/>
        <v/>
      </c>
      <c r="AJ487" t="str">
        <f t="shared" si="63"/>
        <v/>
      </c>
      <c r="AK487" t="str">
        <f t="shared" si="64"/>
        <v/>
      </c>
    </row>
    <row r="488" spans="1:37" ht="30" x14ac:dyDescent="0.4">
      <c r="A488" s="11"/>
      <c r="B488" s="12">
        <v>481</v>
      </c>
      <c r="C488" s="113" t="str">
        <f>IF('Soil Samples'!C486="","",'Soil Samples'!C486)</f>
        <v/>
      </c>
      <c r="D488" s="114" t="str">
        <f>IF('Soil Samples'!F486="","",'Soil Samples'!F486)</f>
        <v/>
      </c>
      <c r="E488" s="112"/>
      <c r="F488" s="112"/>
      <c r="G488" s="112"/>
      <c r="H488" s="112"/>
      <c r="I488" s="112"/>
      <c r="J488" s="112"/>
      <c r="K488" s="243" t="str">
        <f t="shared" si="58"/>
        <v>no sample</v>
      </c>
      <c r="L488" s="107"/>
      <c r="AF488" t="str">
        <f t="shared" si="59"/>
        <v/>
      </c>
      <c r="AG488" t="str">
        <f t="shared" si="60"/>
        <v/>
      </c>
      <c r="AH488" t="str">
        <f t="shared" si="61"/>
        <v/>
      </c>
      <c r="AI488" t="str">
        <f t="shared" si="62"/>
        <v/>
      </c>
      <c r="AJ488" t="str">
        <f t="shared" si="63"/>
        <v/>
      </c>
      <c r="AK488" t="str">
        <f t="shared" si="64"/>
        <v/>
      </c>
    </row>
    <row r="489" spans="1:37" ht="30" x14ac:dyDescent="0.4">
      <c r="A489" s="11"/>
      <c r="B489" s="12">
        <v>482</v>
      </c>
      <c r="C489" s="113" t="str">
        <f>IF('Soil Samples'!C487="","",'Soil Samples'!C487)</f>
        <v/>
      </c>
      <c r="D489" s="114" t="str">
        <f>IF('Soil Samples'!F487="","",'Soil Samples'!F487)</f>
        <v/>
      </c>
      <c r="E489" s="112"/>
      <c r="F489" s="112"/>
      <c r="G489" s="112"/>
      <c r="H489" s="112"/>
      <c r="I489" s="112"/>
      <c r="J489" s="112"/>
      <c r="K489" s="243" t="str">
        <f t="shared" si="58"/>
        <v>no sample</v>
      </c>
      <c r="L489" s="107"/>
      <c r="AF489" t="str">
        <f t="shared" si="59"/>
        <v/>
      </c>
      <c r="AG489" t="str">
        <f t="shared" si="60"/>
        <v/>
      </c>
      <c r="AH489" t="str">
        <f t="shared" si="61"/>
        <v/>
      </c>
      <c r="AI489" t="str">
        <f t="shared" si="62"/>
        <v/>
      </c>
      <c r="AJ489" t="str">
        <f t="shared" si="63"/>
        <v/>
      </c>
      <c r="AK489" t="str">
        <f t="shared" si="64"/>
        <v/>
      </c>
    </row>
    <row r="490" spans="1:37" ht="30" x14ac:dyDescent="0.4">
      <c r="A490" s="11"/>
      <c r="B490" s="12">
        <v>483</v>
      </c>
      <c r="C490" s="113" t="str">
        <f>IF('Soil Samples'!C488="","",'Soil Samples'!C488)</f>
        <v/>
      </c>
      <c r="D490" s="114" t="str">
        <f>IF('Soil Samples'!F488="","",'Soil Samples'!F488)</f>
        <v/>
      </c>
      <c r="E490" s="112"/>
      <c r="F490" s="112"/>
      <c r="G490" s="112"/>
      <c r="H490" s="112"/>
      <c r="I490" s="112"/>
      <c r="J490" s="112"/>
      <c r="K490" s="243" t="str">
        <f t="shared" si="58"/>
        <v>no sample</v>
      </c>
      <c r="L490" s="107"/>
      <c r="AF490" t="str">
        <f t="shared" si="59"/>
        <v/>
      </c>
      <c r="AG490" t="str">
        <f t="shared" si="60"/>
        <v/>
      </c>
      <c r="AH490" t="str">
        <f t="shared" si="61"/>
        <v/>
      </c>
      <c r="AI490" t="str">
        <f t="shared" si="62"/>
        <v/>
      </c>
      <c r="AJ490" t="str">
        <f t="shared" si="63"/>
        <v/>
      </c>
      <c r="AK490" t="str">
        <f t="shared" si="64"/>
        <v/>
      </c>
    </row>
    <row r="491" spans="1:37" ht="30" x14ac:dyDescent="0.4">
      <c r="A491" s="11"/>
      <c r="B491" s="12">
        <v>484</v>
      </c>
      <c r="C491" s="113" t="str">
        <f>IF('Soil Samples'!C489="","",'Soil Samples'!C489)</f>
        <v/>
      </c>
      <c r="D491" s="114" t="str">
        <f>IF('Soil Samples'!F489="","",'Soil Samples'!F489)</f>
        <v/>
      </c>
      <c r="E491" s="112"/>
      <c r="F491" s="112"/>
      <c r="G491" s="112"/>
      <c r="H491" s="112"/>
      <c r="I491" s="112"/>
      <c r="J491" s="112"/>
      <c r="K491" s="243" t="str">
        <f t="shared" si="58"/>
        <v>no sample</v>
      </c>
      <c r="L491" s="107"/>
      <c r="AF491" t="str">
        <f t="shared" si="59"/>
        <v/>
      </c>
      <c r="AG491" t="str">
        <f t="shared" si="60"/>
        <v/>
      </c>
      <c r="AH491" t="str">
        <f t="shared" si="61"/>
        <v/>
      </c>
      <c r="AI491" t="str">
        <f t="shared" si="62"/>
        <v/>
      </c>
      <c r="AJ491" t="str">
        <f t="shared" si="63"/>
        <v/>
      </c>
      <c r="AK491" t="str">
        <f t="shared" si="64"/>
        <v/>
      </c>
    </row>
    <row r="492" spans="1:37" ht="30" x14ac:dyDescent="0.4">
      <c r="A492" s="11"/>
      <c r="B492" s="12">
        <v>485</v>
      </c>
      <c r="C492" s="113" t="str">
        <f>IF('Soil Samples'!C490="","",'Soil Samples'!C490)</f>
        <v/>
      </c>
      <c r="D492" s="114" t="str">
        <f>IF('Soil Samples'!F490="","",'Soil Samples'!F490)</f>
        <v/>
      </c>
      <c r="E492" s="112"/>
      <c r="F492" s="112"/>
      <c r="G492" s="112"/>
      <c r="H492" s="112"/>
      <c r="I492" s="112"/>
      <c r="J492" s="112"/>
      <c r="K492" s="243" t="str">
        <f t="shared" si="58"/>
        <v>no sample</v>
      </c>
      <c r="L492" s="107"/>
      <c r="AF492" t="str">
        <f t="shared" si="59"/>
        <v/>
      </c>
      <c r="AG492" t="str">
        <f t="shared" si="60"/>
        <v/>
      </c>
      <c r="AH492" t="str">
        <f t="shared" si="61"/>
        <v/>
      </c>
      <c r="AI492" t="str">
        <f t="shared" si="62"/>
        <v/>
      </c>
      <c r="AJ492" t="str">
        <f t="shared" si="63"/>
        <v/>
      </c>
      <c r="AK492" t="str">
        <f t="shared" si="64"/>
        <v/>
      </c>
    </row>
    <row r="493" spans="1:37" ht="30" x14ac:dyDescent="0.4">
      <c r="A493" s="11"/>
      <c r="B493" s="12">
        <v>486</v>
      </c>
      <c r="C493" s="113" t="str">
        <f>IF('Soil Samples'!C491="","",'Soil Samples'!C491)</f>
        <v/>
      </c>
      <c r="D493" s="114" t="str">
        <f>IF('Soil Samples'!F491="","",'Soil Samples'!F491)</f>
        <v/>
      </c>
      <c r="E493" s="112"/>
      <c r="F493" s="112"/>
      <c r="G493" s="112"/>
      <c r="H493" s="112"/>
      <c r="I493" s="112"/>
      <c r="J493" s="112"/>
      <c r="K493" s="243" t="str">
        <f t="shared" si="58"/>
        <v>no sample</v>
      </c>
      <c r="L493" s="107"/>
      <c r="AF493" t="str">
        <f t="shared" si="59"/>
        <v/>
      </c>
      <c r="AG493" t="str">
        <f t="shared" si="60"/>
        <v/>
      </c>
      <c r="AH493" t="str">
        <f t="shared" si="61"/>
        <v/>
      </c>
      <c r="AI493" t="str">
        <f t="shared" si="62"/>
        <v/>
      </c>
      <c r="AJ493" t="str">
        <f t="shared" si="63"/>
        <v/>
      </c>
      <c r="AK493" t="str">
        <f t="shared" si="64"/>
        <v/>
      </c>
    </row>
    <row r="494" spans="1:37" ht="30" x14ac:dyDescent="0.4">
      <c r="A494" s="11"/>
      <c r="B494" s="12">
        <v>487</v>
      </c>
      <c r="C494" s="113" t="str">
        <f>IF('Soil Samples'!C492="","",'Soil Samples'!C492)</f>
        <v/>
      </c>
      <c r="D494" s="114" t="str">
        <f>IF('Soil Samples'!F492="","",'Soil Samples'!F492)</f>
        <v/>
      </c>
      <c r="E494" s="112"/>
      <c r="F494" s="112"/>
      <c r="G494" s="112"/>
      <c r="H494" s="112"/>
      <c r="I494" s="112"/>
      <c r="J494" s="112"/>
      <c r="K494" s="243" t="str">
        <f t="shared" si="58"/>
        <v>no sample</v>
      </c>
      <c r="L494" s="107"/>
      <c r="AF494" t="str">
        <f t="shared" si="59"/>
        <v/>
      </c>
      <c r="AG494" t="str">
        <f t="shared" si="60"/>
        <v/>
      </c>
      <c r="AH494" t="str">
        <f t="shared" si="61"/>
        <v/>
      </c>
      <c r="AI494" t="str">
        <f t="shared" si="62"/>
        <v/>
      </c>
      <c r="AJ494" t="str">
        <f t="shared" si="63"/>
        <v/>
      </c>
      <c r="AK494" t="str">
        <f t="shared" si="64"/>
        <v/>
      </c>
    </row>
    <row r="495" spans="1:37" ht="30" x14ac:dyDescent="0.4">
      <c r="A495" s="11"/>
      <c r="B495" s="12">
        <v>488</v>
      </c>
      <c r="C495" s="113" t="str">
        <f>IF('Soil Samples'!C493="","",'Soil Samples'!C493)</f>
        <v/>
      </c>
      <c r="D495" s="114" t="str">
        <f>IF('Soil Samples'!F493="","",'Soil Samples'!F493)</f>
        <v/>
      </c>
      <c r="E495" s="112"/>
      <c r="F495" s="112"/>
      <c r="G495" s="112"/>
      <c r="H495" s="112"/>
      <c r="I495" s="112"/>
      <c r="J495" s="112"/>
      <c r="K495" s="243" t="str">
        <f t="shared" si="58"/>
        <v>no sample</v>
      </c>
      <c r="L495" s="107"/>
      <c r="AF495" t="str">
        <f t="shared" si="59"/>
        <v/>
      </c>
      <c r="AG495" t="str">
        <f t="shared" si="60"/>
        <v/>
      </c>
      <c r="AH495" t="str">
        <f t="shared" si="61"/>
        <v/>
      </c>
      <c r="AI495" t="str">
        <f t="shared" si="62"/>
        <v/>
      </c>
      <c r="AJ495" t="str">
        <f t="shared" si="63"/>
        <v/>
      </c>
      <c r="AK495" t="str">
        <f t="shared" si="64"/>
        <v/>
      </c>
    </row>
    <row r="496" spans="1:37" ht="30" x14ac:dyDescent="0.4">
      <c r="A496" s="11"/>
      <c r="B496" s="12">
        <v>489</v>
      </c>
      <c r="C496" s="113" t="str">
        <f>IF('Soil Samples'!C494="","",'Soil Samples'!C494)</f>
        <v/>
      </c>
      <c r="D496" s="114" t="str">
        <f>IF('Soil Samples'!F494="","",'Soil Samples'!F494)</f>
        <v/>
      </c>
      <c r="E496" s="112"/>
      <c r="F496" s="112"/>
      <c r="G496" s="112"/>
      <c r="H496" s="112"/>
      <c r="I496" s="112"/>
      <c r="J496" s="112"/>
      <c r="K496" s="243" t="str">
        <f t="shared" si="58"/>
        <v>no sample</v>
      </c>
      <c r="L496" s="107"/>
      <c r="AF496" t="str">
        <f t="shared" si="59"/>
        <v/>
      </c>
      <c r="AG496" t="str">
        <f t="shared" si="60"/>
        <v/>
      </c>
      <c r="AH496" t="str">
        <f t="shared" si="61"/>
        <v/>
      </c>
      <c r="AI496" t="str">
        <f t="shared" si="62"/>
        <v/>
      </c>
      <c r="AJ496" t="str">
        <f t="shared" si="63"/>
        <v/>
      </c>
      <c r="AK496" t="str">
        <f t="shared" si="64"/>
        <v/>
      </c>
    </row>
    <row r="497" spans="1:37" ht="30" x14ac:dyDescent="0.4">
      <c r="A497" s="11"/>
      <c r="B497" s="12">
        <v>490</v>
      </c>
      <c r="C497" s="113" t="str">
        <f>IF('Soil Samples'!C495="","",'Soil Samples'!C495)</f>
        <v/>
      </c>
      <c r="D497" s="114" t="str">
        <f>IF('Soil Samples'!F495="","",'Soil Samples'!F495)</f>
        <v/>
      </c>
      <c r="E497" s="112"/>
      <c r="F497" s="112"/>
      <c r="G497" s="112"/>
      <c r="H497" s="112"/>
      <c r="I497" s="112"/>
      <c r="J497" s="112"/>
      <c r="K497" s="243" t="str">
        <f t="shared" si="58"/>
        <v>no sample</v>
      </c>
      <c r="L497" s="107"/>
      <c r="AF497" t="str">
        <f t="shared" si="59"/>
        <v/>
      </c>
      <c r="AG497" t="str">
        <f t="shared" si="60"/>
        <v/>
      </c>
      <c r="AH497" t="str">
        <f t="shared" si="61"/>
        <v/>
      </c>
      <c r="AI497" t="str">
        <f t="shared" si="62"/>
        <v/>
      </c>
      <c r="AJ497" t="str">
        <f t="shared" si="63"/>
        <v/>
      </c>
      <c r="AK497" t="str">
        <f t="shared" si="64"/>
        <v/>
      </c>
    </row>
    <row r="498" spans="1:37" ht="30" x14ac:dyDescent="0.4">
      <c r="A498" s="11"/>
      <c r="B498" s="12">
        <v>491</v>
      </c>
      <c r="C498" s="113" t="str">
        <f>IF('Soil Samples'!C496="","",'Soil Samples'!C496)</f>
        <v/>
      </c>
      <c r="D498" s="114" t="str">
        <f>IF('Soil Samples'!F496="","",'Soil Samples'!F496)</f>
        <v/>
      </c>
      <c r="E498" s="112"/>
      <c r="F498" s="112"/>
      <c r="G498" s="112"/>
      <c r="H498" s="112"/>
      <c r="I498" s="112"/>
      <c r="J498" s="112"/>
      <c r="K498" s="243" t="str">
        <f t="shared" si="58"/>
        <v>no sample</v>
      </c>
      <c r="L498" s="107"/>
      <c r="AF498" t="str">
        <f t="shared" si="59"/>
        <v/>
      </c>
      <c r="AG498" t="str">
        <f t="shared" si="60"/>
        <v/>
      </c>
      <c r="AH498" t="str">
        <f t="shared" si="61"/>
        <v/>
      </c>
      <c r="AI498" t="str">
        <f t="shared" si="62"/>
        <v/>
      </c>
      <c r="AJ498" t="str">
        <f t="shared" si="63"/>
        <v/>
      </c>
      <c r="AK498" t="str">
        <f t="shared" si="64"/>
        <v/>
      </c>
    </row>
    <row r="499" spans="1:37" ht="30" x14ac:dyDescent="0.4">
      <c r="A499" s="11"/>
      <c r="B499" s="12">
        <v>492</v>
      </c>
      <c r="C499" s="113" t="str">
        <f>IF('Soil Samples'!C497="","",'Soil Samples'!C497)</f>
        <v/>
      </c>
      <c r="D499" s="114" t="str">
        <f>IF('Soil Samples'!F497="","",'Soil Samples'!F497)</f>
        <v/>
      </c>
      <c r="E499" s="112"/>
      <c r="F499" s="112"/>
      <c r="G499" s="112"/>
      <c r="H499" s="112"/>
      <c r="I499" s="112"/>
      <c r="J499" s="112"/>
      <c r="K499" s="243" t="str">
        <f t="shared" si="58"/>
        <v>no sample</v>
      </c>
      <c r="L499" s="107"/>
      <c r="AF499" t="str">
        <f t="shared" si="59"/>
        <v/>
      </c>
      <c r="AG499" t="str">
        <f t="shared" si="60"/>
        <v/>
      </c>
      <c r="AH499" t="str">
        <f t="shared" si="61"/>
        <v/>
      </c>
      <c r="AI499" t="str">
        <f t="shared" si="62"/>
        <v/>
      </c>
      <c r="AJ499" t="str">
        <f t="shared" si="63"/>
        <v/>
      </c>
      <c r="AK499" t="str">
        <f t="shared" si="64"/>
        <v/>
      </c>
    </row>
    <row r="500" spans="1:37" ht="30" x14ac:dyDescent="0.4">
      <c r="A500" s="11"/>
      <c r="B500" s="12">
        <v>493</v>
      </c>
      <c r="C500" s="113" t="str">
        <f>IF('Soil Samples'!C498="","",'Soil Samples'!C498)</f>
        <v/>
      </c>
      <c r="D500" s="114" t="str">
        <f>IF('Soil Samples'!F498="","",'Soil Samples'!F498)</f>
        <v/>
      </c>
      <c r="E500" s="112"/>
      <c r="F500" s="112"/>
      <c r="G500" s="112"/>
      <c r="H500" s="112"/>
      <c r="I500" s="112"/>
      <c r="J500" s="112"/>
      <c r="K500" s="243" t="str">
        <f t="shared" si="58"/>
        <v>no sample</v>
      </c>
      <c r="L500" s="107"/>
      <c r="AF500" t="str">
        <f t="shared" si="59"/>
        <v/>
      </c>
      <c r="AG500" t="str">
        <f t="shared" si="60"/>
        <v/>
      </c>
      <c r="AH500" t="str">
        <f t="shared" si="61"/>
        <v/>
      </c>
      <c r="AI500" t="str">
        <f t="shared" si="62"/>
        <v/>
      </c>
      <c r="AJ500" t="str">
        <f t="shared" si="63"/>
        <v/>
      </c>
      <c r="AK500" t="str">
        <f t="shared" si="64"/>
        <v/>
      </c>
    </row>
    <row r="501" spans="1:37" ht="30" x14ac:dyDescent="0.4">
      <c r="A501" s="11"/>
      <c r="B501" s="12">
        <v>494</v>
      </c>
      <c r="C501" s="113" t="str">
        <f>IF('Soil Samples'!C499="","",'Soil Samples'!C499)</f>
        <v/>
      </c>
      <c r="D501" s="114" t="str">
        <f>IF('Soil Samples'!F499="","",'Soil Samples'!F499)</f>
        <v/>
      </c>
      <c r="E501" s="112"/>
      <c r="F501" s="112"/>
      <c r="G501" s="112"/>
      <c r="H501" s="112"/>
      <c r="I501" s="112"/>
      <c r="J501" s="112"/>
      <c r="K501" s="243" t="str">
        <f t="shared" si="58"/>
        <v>no sample</v>
      </c>
      <c r="L501" s="107"/>
      <c r="AF501" t="str">
        <f t="shared" si="59"/>
        <v/>
      </c>
      <c r="AG501" t="str">
        <f t="shared" si="60"/>
        <v/>
      </c>
      <c r="AH501" t="str">
        <f t="shared" si="61"/>
        <v/>
      </c>
      <c r="AI501" t="str">
        <f t="shared" si="62"/>
        <v/>
      </c>
      <c r="AJ501" t="str">
        <f t="shared" si="63"/>
        <v/>
      </c>
      <c r="AK501" t="str">
        <f t="shared" si="64"/>
        <v/>
      </c>
    </row>
    <row r="502" spans="1:37" ht="30" x14ac:dyDescent="0.4">
      <c r="A502" s="11"/>
      <c r="B502" s="12">
        <v>495</v>
      </c>
      <c r="C502" s="113" t="str">
        <f>IF('Soil Samples'!C500="","",'Soil Samples'!C500)</f>
        <v/>
      </c>
      <c r="D502" s="114" t="str">
        <f>IF('Soil Samples'!F500="","",'Soil Samples'!F500)</f>
        <v/>
      </c>
      <c r="E502" s="112"/>
      <c r="F502" s="112"/>
      <c r="G502" s="112"/>
      <c r="H502" s="112"/>
      <c r="I502" s="112"/>
      <c r="J502" s="112"/>
      <c r="K502" s="243" t="str">
        <f t="shared" si="58"/>
        <v>no sample</v>
      </c>
      <c r="L502" s="107"/>
      <c r="AF502" t="str">
        <f t="shared" si="59"/>
        <v/>
      </c>
      <c r="AG502" t="str">
        <f t="shared" si="60"/>
        <v/>
      </c>
      <c r="AH502" t="str">
        <f t="shared" si="61"/>
        <v/>
      </c>
      <c r="AI502" t="str">
        <f t="shared" si="62"/>
        <v/>
      </c>
      <c r="AJ502" t="str">
        <f t="shared" si="63"/>
        <v/>
      </c>
      <c r="AK502" t="str">
        <f t="shared" si="64"/>
        <v/>
      </c>
    </row>
    <row r="503" spans="1:37" ht="30" x14ac:dyDescent="0.4">
      <c r="A503" s="11"/>
      <c r="B503" s="12">
        <v>496</v>
      </c>
      <c r="C503" s="113" t="str">
        <f>IF('Soil Samples'!C501="","",'Soil Samples'!C501)</f>
        <v/>
      </c>
      <c r="D503" s="114" t="str">
        <f>IF('Soil Samples'!F501="","",'Soil Samples'!F501)</f>
        <v/>
      </c>
      <c r="E503" s="112"/>
      <c r="F503" s="112"/>
      <c r="G503" s="112"/>
      <c r="H503" s="112"/>
      <c r="I503" s="112"/>
      <c r="J503" s="112"/>
      <c r="K503" s="243" t="str">
        <f t="shared" si="58"/>
        <v>no sample</v>
      </c>
      <c r="L503" s="107"/>
      <c r="AF503" t="str">
        <f t="shared" si="59"/>
        <v/>
      </c>
      <c r="AG503" t="str">
        <f t="shared" si="60"/>
        <v/>
      </c>
      <c r="AH503" t="str">
        <f t="shared" si="61"/>
        <v/>
      </c>
      <c r="AI503" t="str">
        <f t="shared" si="62"/>
        <v/>
      </c>
      <c r="AJ503" t="str">
        <f t="shared" si="63"/>
        <v/>
      </c>
      <c r="AK503" t="str">
        <f t="shared" si="64"/>
        <v/>
      </c>
    </row>
    <row r="504" spans="1:37" ht="30" x14ac:dyDescent="0.4">
      <c r="A504" s="11"/>
      <c r="B504" s="12">
        <v>497</v>
      </c>
      <c r="C504" s="113" t="str">
        <f>IF('Soil Samples'!C502="","",'Soil Samples'!C502)</f>
        <v/>
      </c>
      <c r="D504" s="114" t="str">
        <f>IF('Soil Samples'!F502="","",'Soil Samples'!F502)</f>
        <v/>
      </c>
      <c r="E504" s="112"/>
      <c r="F504" s="112"/>
      <c r="G504" s="112"/>
      <c r="H504" s="112"/>
      <c r="I504" s="112"/>
      <c r="J504" s="112"/>
      <c r="K504" s="243" t="str">
        <f t="shared" si="58"/>
        <v>no sample</v>
      </c>
      <c r="L504" s="107"/>
      <c r="AF504" t="str">
        <f t="shared" si="59"/>
        <v/>
      </c>
      <c r="AG504" t="str">
        <f t="shared" si="60"/>
        <v/>
      </c>
      <c r="AH504" t="str">
        <f t="shared" si="61"/>
        <v/>
      </c>
      <c r="AI504" t="str">
        <f t="shared" si="62"/>
        <v/>
      </c>
      <c r="AJ504" t="str">
        <f t="shared" si="63"/>
        <v/>
      </c>
      <c r="AK504" t="str">
        <f t="shared" si="64"/>
        <v/>
      </c>
    </row>
    <row r="505" spans="1:37" ht="30" x14ac:dyDescent="0.4">
      <c r="A505" s="11"/>
      <c r="B505" s="12">
        <v>498</v>
      </c>
      <c r="C505" s="113" t="str">
        <f>IF('Soil Samples'!C503="","",'Soil Samples'!C503)</f>
        <v/>
      </c>
      <c r="D505" s="114" t="str">
        <f>IF('Soil Samples'!F503="","",'Soil Samples'!F503)</f>
        <v/>
      </c>
      <c r="E505" s="112"/>
      <c r="F505" s="112"/>
      <c r="G505" s="112"/>
      <c r="H505" s="112"/>
      <c r="I505" s="112"/>
      <c r="J505" s="112"/>
      <c r="K505" s="243" t="str">
        <f t="shared" si="58"/>
        <v>no sample</v>
      </c>
      <c r="L505" s="107"/>
      <c r="AF505" t="str">
        <f t="shared" si="59"/>
        <v/>
      </c>
      <c r="AG505" t="str">
        <f t="shared" si="60"/>
        <v/>
      </c>
      <c r="AH505" t="str">
        <f t="shared" si="61"/>
        <v/>
      </c>
      <c r="AI505" t="str">
        <f t="shared" si="62"/>
        <v/>
      </c>
      <c r="AJ505" t="str">
        <f t="shared" si="63"/>
        <v/>
      </c>
      <c r="AK505" t="str">
        <f t="shared" si="64"/>
        <v/>
      </c>
    </row>
    <row r="506" spans="1:37" ht="30" x14ac:dyDescent="0.4">
      <c r="A506" s="11"/>
      <c r="B506" s="12">
        <v>499</v>
      </c>
      <c r="C506" s="113" t="str">
        <f>IF('Soil Samples'!C504="","",'Soil Samples'!C504)</f>
        <v/>
      </c>
      <c r="D506" s="114" t="str">
        <f>IF('Soil Samples'!F504="","",'Soil Samples'!F504)</f>
        <v/>
      </c>
      <c r="E506" s="112"/>
      <c r="F506" s="112"/>
      <c r="G506" s="112"/>
      <c r="H506" s="112"/>
      <c r="I506" s="112"/>
      <c r="J506" s="112"/>
      <c r="K506" s="243" t="str">
        <f t="shared" si="58"/>
        <v>no sample</v>
      </c>
      <c r="L506" s="107"/>
      <c r="AF506" t="str">
        <f t="shared" si="59"/>
        <v/>
      </c>
      <c r="AG506" t="str">
        <f t="shared" si="60"/>
        <v/>
      </c>
      <c r="AH506" t="str">
        <f t="shared" si="61"/>
        <v/>
      </c>
      <c r="AI506" t="str">
        <f t="shared" si="62"/>
        <v/>
      </c>
      <c r="AJ506" t="str">
        <f t="shared" si="63"/>
        <v/>
      </c>
      <c r="AK506" t="str">
        <f t="shared" si="64"/>
        <v/>
      </c>
    </row>
    <row r="507" spans="1:37" ht="30" x14ac:dyDescent="0.4">
      <c r="A507" s="11"/>
      <c r="B507" s="12">
        <v>500</v>
      </c>
      <c r="C507" s="113" t="str">
        <f>IF('Soil Samples'!C505="","",'Soil Samples'!C505)</f>
        <v/>
      </c>
      <c r="D507" s="114" t="str">
        <f>IF('Soil Samples'!F505="","",'Soil Samples'!F505)</f>
        <v/>
      </c>
      <c r="E507" s="112"/>
      <c r="F507" s="112"/>
      <c r="G507" s="112"/>
      <c r="H507" s="112"/>
      <c r="I507" s="112"/>
      <c r="J507" s="112"/>
      <c r="K507" s="243" t="str">
        <f t="shared" si="58"/>
        <v>no sample</v>
      </c>
      <c r="L507" s="107"/>
      <c r="AF507" t="str">
        <f t="shared" si="59"/>
        <v/>
      </c>
      <c r="AG507" t="str">
        <f t="shared" si="60"/>
        <v/>
      </c>
      <c r="AH507" t="str">
        <f t="shared" si="61"/>
        <v/>
      </c>
      <c r="AI507" t="str">
        <f t="shared" si="62"/>
        <v/>
      </c>
      <c r="AJ507" t="str">
        <f t="shared" si="63"/>
        <v/>
      </c>
      <c r="AK507" t="str">
        <f t="shared" si="64"/>
        <v/>
      </c>
    </row>
    <row r="508" spans="1:37" ht="30" x14ac:dyDescent="0.4">
      <c r="A508" s="11"/>
      <c r="B508" s="12">
        <v>501</v>
      </c>
      <c r="C508" s="113" t="str">
        <f>IF('Soil Samples'!C506="","",'Soil Samples'!C506)</f>
        <v/>
      </c>
      <c r="D508" s="114" t="str">
        <f>IF('Soil Samples'!F506="","",'Soil Samples'!F506)</f>
        <v/>
      </c>
      <c r="E508" s="112"/>
      <c r="F508" s="112"/>
      <c r="G508" s="112"/>
      <c r="H508" s="112"/>
      <c r="I508" s="112"/>
      <c r="J508" s="112"/>
      <c r="K508" s="243" t="str">
        <f t="shared" si="58"/>
        <v>no sample</v>
      </c>
      <c r="L508" s="107"/>
      <c r="AF508" t="str">
        <f t="shared" si="59"/>
        <v/>
      </c>
      <c r="AG508" t="str">
        <f t="shared" si="60"/>
        <v/>
      </c>
      <c r="AH508" t="str">
        <f t="shared" si="61"/>
        <v/>
      </c>
      <c r="AI508" t="str">
        <f t="shared" si="62"/>
        <v/>
      </c>
      <c r="AJ508" t="str">
        <f t="shared" si="63"/>
        <v/>
      </c>
      <c r="AK508" t="str">
        <f t="shared" si="64"/>
        <v/>
      </c>
    </row>
    <row r="509" spans="1:37" ht="30" x14ac:dyDescent="0.4">
      <c r="A509" s="11"/>
      <c r="B509" s="12">
        <v>502</v>
      </c>
      <c r="C509" s="113" t="str">
        <f>IF('Soil Samples'!C507="","",'Soil Samples'!C507)</f>
        <v/>
      </c>
      <c r="D509" s="114" t="str">
        <f>IF('Soil Samples'!F507="","",'Soil Samples'!F507)</f>
        <v/>
      </c>
      <c r="E509" s="112"/>
      <c r="F509" s="112"/>
      <c r="G509" s="112"/>
      <c r="H509" s="112"/>
      <c r="I509" s="112"/>
      <c r="J509" s="112"/>
      <c r="K509" s="243" t="str">
        <f t="shared" si="58"/>
        <v>no sample</v>
      </c>
      <c r="L509" s="107"/>
      <c r="AF509" t="str">
        <f t="shared" si="59"/>
        <v/>
      </c>
      <c r="AG509" t="str">
        <f t="shared" si="60"/>
        <v/>
      </c>
      <c r="AH509" t="str">
        <f t="shared" si="61"/>
        <v/>
      </c>
      <c r="AI509" t="str">
        <f t="shared" si="62"/>
        <v/>
      </c>
      <c r="AJ509" t="str">
        <f t="shared" si="63"/>
        <v/>
      </c>
      <c r="AK509" t="str">
        <f t="shared" si="64"/>
        <v/>
      </c>
    </row>
    <row r="510" spans="1:37" ht="30" x14ac:dyDescent="0.4">
      <c r="A510" s="11"/>
      <c r="B510" s="12">
        <v>503</v>
      </c>
      <c r="C510" s="113" t="str">
        <f>IF('Soil Samples'!C508="","",'Soil Samples'!C508)</f>
        <v/>
      </c>
      <c r="D510" s="114" t="str">
        <f>IF('Soil Samples'!F508="","",'Soil Samples'!F508)</f>
        <v/>
      </c>
      <c r="E510" s="112"/>
      <c r="F510" s="112"/>
      <c r="G510" s="112"/>
      <c r="H510" s="112"/>
      <c r="I510" s="112"/>
      <c r="J510" s="112"/>
      <c r="K510" s="243" t="str">
        <f t="shared" si="58"/>
        <v>no sample</v>
      </c>
      <c r="L510" s="107"/>
      <c r="AF510" t="str">
        <f t="shared" si="59"/>
        <v/>
      </c>
      <c r="AG510" t="str">
        <f t="shared" si="60"/>
        <v/>
      </c>
      <c r="AH510" t="str">
        <f t="shared" si="61"/>
        <v/>
      </c>
      <c r="AI510" t="str">
        <f t="shared" si="62"/>
        <v/>
      </c>
      <c r="AJ510" t="str">
        <f t="shared" si="63"/>
        <v/>
      </c>
      <c r="AK510" t="str">
        <f t="shared" si="64"/>
        <v/>
      </c>
    </row>
    <row r="511" spans="1:37" ht="30" x14ac:dyDescent="0.4">
      <c r="A511" s="11"/>
      <c r="B511" s="12">
        <v>504</v>
      </c>
      <c r="C511" s="113" t="str">
        <f>IF('Soil Samples'!C509="","",'Soil Samples'!C509)</f>
        <v/>
      </c>
      <c r="D511" s="114" t="str">
        <f>IF('Soil Samples'!F509="","",'Soil Samples'!F509)</f>
        <v/>
      </c>
      <c r="E511" s="112"/>
      <c r="F511" s="112"/>
      <c r="G511" s="112"/>
      <c r="H511" s="112"/>
      <c r="I511" s="112"/>
      <c r="J511" s="112"/>
      <c r="K511" s="243" t="str">
        <f t="shared" si="58"/>
        <v>no sample</v>
      </c>
      <c r="L511" s="107"/>
      <c r="AF511" t="str">
        <f t="shared" si="59"/>
        <v/>
      </c>
      <c r="AG511" t="str">
        <f t="shared" si="60"/>
        <v/>
      </c>
      <c r="AH511" t="str">
        <f t="shared" si="61"/>
        <v/>
      </c>
      <c r="AI511" t="str">
        <f t="shared" si="62"/>
        <v/>
      </c>
      <c r="AJ511" t="str">
        <f t="shared" si="63"/>
        <v/>
      </c>
      <c r="AK511" t="str">
        <f t="shared" si="64"/>
        <v/>
      </c>
    </row>
    <row r="512" spans="1:37" ht="30" x14ac:dyDescent="0.4">
      <c r="A512" s="11"/>
      <c r="B512" s="12">
        <v>505</v>
      </c>
      <c r="C512" s="113" t="str">
        <f>IF('Soil Samples'!C510="","",'Soil Samples'!C510)</f>
        <v/>
      </c>
      <c r="D512" s="114" t="str">
        <f>IF('Soil Samples'!F510="","",'Soil Samples'!F510)</f>
        <v/>
      </c>
      <c r="E512" s="112"/>
      <c r="F512" s="112"/>
      <c r="G512" s="112"/>
      <c r="H512" s="112"/>
      <c r="I512" s="112"/>
      <c r="J512" s="112"/>
      <c r="K512" s="243" t="str">
        <f t="shared" si="58"/>
        <v>no sample</v>
      </c>
      <c r="L512" s="107"/>
      <c r="AF512" t="str">
        <f t="shared" si="59"/>
        <v/>
      </c>
      <c r="AG512" t="str">
        <f t="shared" si="60"/>
        <v/>
      </c>
      <c r="AH512" t="str">
        <f t="shared" si="61"/>
        <v/>
      </c>
      <c r="AI512" t="str">
        <f t="shared" si="62"/>
        <v/>
      </c>
      <c r="AJ512" t="str">
        <f t="shared" si="63"/>
        <v/>
      </c>
      <c r="AK512" t="str">
        <f t="shared" si="64"/>
        <v/>
      </c>
    </row>
    <row r="513" spans="1:37" ht="30" x14ac:dyDescent="0.4">
      <c r="A513" s="11"/>
      <c r="B513" s="12">
        <v>506</v>
      </c>
      <c r="C513" s="113" t="str">
        <f>IF('Soil Samples'!C511="","",'Soil Samples'!C511)</f>
        <v/>
      </c>
      <c r="D513" s="114" t="str">
        <f>IF('Soil Samples'!F511="","",'Soil Samples'!F511)</f>
        <v/>
      </c>
      <c r="E513" s="112"/>
      <c r="F513" s="112"/>
      <c r="G513" s="112"/>
      <c r="H513" s="112"/>
      <c r="I513" s="112"/>
      <c r="J513" s="112"/>
      <c r="K513" s="243" t="str">
        <f t="shared" si="58"/>
        <v>no sample</v>
      </c>
      <c r="L513" s="107"/>
      <c r="AF513" t="str">
        <f t="shared" si="59"/>
        <v/>
      </c>
      <c r="AG513" t="str">
        <f t="shared" si="60"/>
        <v/>
      </c>
      <c r="AH513" t="str">
        <f t="shared" si="61"/>
        <v/>
      </c>
      <c r="AI513" t="str">
        <f t="shared" si="62"/>
        <v/>
      </c>
      <c r="AJ513" t="str">
        <f t="shared" si="63"/>
        <v/>
      </c>
      <c r="AK513" t="str">
        <f t="shared" si="64"/>
        <v/>
      </c>
    </row>
    <row r="514" spans="1:37" ht="30" x14ac:dyDescent="0.4">
      <c r="A514" s="11"/>
      <c r="B514" s="12">
        <v>507</v>
      </c>
      <c r="C514" s="113" t="str">
        <f>IF('Soil Samples'!C512="","",'Soil Samples'!C512)</f>
        <v/>
      </c>
      <c r="D514" s="114" t="str">
        <f>IF('Soil Samples'!F512="","",'Soil Samples'!F512)</f>
        <v/>
      </c>
      <c r="E514" s="112"/>
      <c r="F514" s="112"/>
      <c r="G514" s="112"/>
      <c r="H514" s="112"/>
      <c r="I514" s="112"/>
      <c r="J514" s="112"/>
      <c r="K514" s="243" t="str">
        <f t="shared" si="58"/>
        <v>no sample</v>
      </c>
      <c r="L514" s="107"/>
      <c r="AF514" t="str">
        <f t="shared" si="59"/>
        <v/>
      </c>
      <c r="AG514" t="str">
        <f t="shared" si="60"/>
        <v/>
      </c>
      <c r="AH514" t="str">
        <f t="shared" si="61"/>
        <v/>
      </c>
      <c r="AI514" t="str">
        <f t="shared" si="62"/>
        <v/>
      </c>
      <c r="AJ514" t="str">
        <f t="shared" si="63"/>
        <v/>
      </c>
      <c r="AK514" t="str">
        <f t="shared" si="64"/>
        <v/>
      </c>
    </row>
    <row r="515" spans="1:37" ht="30" x14ac:dyDescent="0.4">
      <c r="A515" s="11"/>
      <c r="B515" s="12">
        <v>508</v>
      </c>
      <c r="C515" s="113" t="str">
        <f>IF('Soil Samples'!C513="","",'Soil Samples'!C513)</f>
        <v/>
      </c>
      <c r="D515" s="114" t="str">
        <f>IF('Soil Samples'!F513="","",'Soil Samples'!F513)</f>
        <v/>
      </c>
      <c r="E515" s="112"/>
      <c r="F515" s="112"/>
      <c r="G515" s="112"/>
      <c r="H515" s="112"/>
      <c r="I515" s="112"/>
      <c r="J515" s="112"/>
      <c r="K515" s="243" t="str">
        <f t="shared" si="58"/>
        <v>no sample</v>
      </c>
      <c r="L515" s="107"/>
      <c r="AF515" t="str">
        <f t="shared" si="59"/>
        <v/>
      </c>
      <c r="AG515" t="str">
        <f t="shared" si="60"/>
        <v/>
      </c>
      <c r="AH515" t="str">
        <f t="shared" si="61"/>
        <v/>
      </c>
      <c r="AI515" t="str">
        <f t="shared" si="62"/>
        <v/>
      </c>
      <c r="AJ515" t="str">
        <f t="shared" si="63"/>
        <v/>
      </c>
      <c r="AK515" t="str">
        <f t="shared" si="64"/>
        <v/>
      </c>
    </row>
    <row r="516" spans="1:37" ht="30" x14ac:dyDescent="0.4">
      <c r="A516" s="11"/>
      <c r="B516" s="12">
        <v>509</v>
      </c>
      <c r="C516" s="113" t="str">
        <f>IF('Soil Samples'!C514="","",'Soil Samples'!C514)</f>
        <v/>
      </c>
      <c r="D516" s="114" t="str">
        <f>IF('Soil Samples'!F514="","",'Soil Samples'!F514)</f>
        <v/>
      </c>
      <c r="E516" s="112"/>
      <c r="F516" s="112"/>
      <c r="G516" s="112"/>
      <c r="H516" s="112"/>
      <c r="I516" s="112"/>
      <c r="J516" s="112"/>
      <c r="K516" s="243" t="str">
        <f t="shared" si="58"/>
        <v>no sample</v>
      </c>
      <c r="L516" s="107"/>
      <c r="AF516" t="str">
        <f t="shared" si="59"/>
        <v/>
      </c>
      <c r="AG516" t="str">
        <f t="shared" si="60"/>
        <v/>
      </c>
      <c r="AH516" t="str">
        <f t="shared" si="61"/>
        <v/>
      </c>
      <c r="AI516" t="str">
        <f t="shared" si="62"/>
        <v/>
      </c>
      <c r="AJ516" t="str">
        <f t="shared" si="63"/>
        <v/>
      </c>
      <c r="AK516" t="str">
        <f t="shared" si="64"/>
        <v/>
      </c>
    </row>
    <row r="517" spans="1:37" ht="30" x14ac:dyDescent="0.4">
      <c r="A517" s="11"/>
      <c r="B517" s="12">
        <v>510</v>
      </c>
      <c r="C517" s="113" t="str">
        <f>IF('Soil Samples'!C515="","",'Soil Samples'!C515)</f>
        <v/>
      </c>
      <c r="D517" s="114" t="str">
        <f>IF('Soil Samples'!F515="","",'Soil Samples'!F515)</f>
        <v/>
      </c>
      <c r="E517" s="112"/>
      <c r="F517" s="112"/>
      <c r="G517" s="112"/>
      <c r="H517" s="112"/>
      <c r="I517" s="112"/>
      <c r="J517" s="112"/>
      <c r="K517" s="243" t="str">
        <f t="shared" si="58"/>
        <v>no sample</v>
      </c>
      <c r="L517" s="107"/>
      <c r="AF517" t="str">
        <f t="shared" si="59"/>
        <v/>
      </c>
      <c r="AG517" t="str">
        <f t="shared" si="60"/>
        <v/>
      </c>
      <c r="AH517" t="str">
        <f t="shared" si="61"/>
        <v/>
      </c>
      <c r="AI517" t="str">
        <f t="shared" si="62"/>
        <v/>
      </c>
      <c r="AJ517" t="str">
        <f t="shared" si="63"/>
        <v/>
      </c>
      <c r="AK517" t="str">
        <f t="shared" si="64"/>
        <v/>
      </c>
    </row>
    <row r="518" spans="1:37" ht="30" x14ac:dyDescent="0.4">
      <c r="A518" s="11"/>
      <c r="B518" s="12">
        <v>511</v>
      </c>
      <c r="C518" s="113" t="str">
        <f>IF('Soil Samples'!C516="","",'Soil Samples'!C516)</f>
        <v/>
      </c>
      <c r="D518" s="114" t="str">
        <f>IF('Soil Samples'!F516="","",'Soil Samples'!F516)</f>
        <v/>
      </c>
      <c r="E518" s="112"/>
      <c r="F518" s="112"/>
      <c r="G518" s="112"/>
      <c r="H518" s="112"/>
      <c r="I518" s="112"/>
      <c r="J518" s="112"/>
      <c r="K518" s="243" t="str">
        <f t="shared" si="58"/>
        <v>no sample</v>
      </c>
      <c r="L518" s="107"/>
      <c r="AF518" t="str">
        <f t="shared" si="59"/>
        <v/>
      </c>
      <c r="AG518" t="str">
        <f t="shared" si="60"/>
        <v/>
      </c>
      <c r="AH518" t="str">
        <f t="shared" si="61"/>
        <v/>
      </c>
      <c r="AI518" t="str">
        <f t="shared" si="62"/>
        <v/>
      </c>
      <c r="AJ518" t="str">
        <f t="shared" si="63"/>
        <v/>
      </c>
      <c r="AK518" t="str">
        <f t="shared" si="64"/>
        <v/>
      </c>
    </row>
    <row r="519" spans="1:37" ht="30" x14ac:dyDescent="0.4">
      <c r="A519" s="11"/>
      <c r="B519" s="12">
        <v>512</v>
      </c>
      <c r="C519" s="113" t="str">
        <f>IF('Soil Samples'!C517="","",'Soil Samples'!C517)</f>
        <v/>
      </c>
      <c r="D519" s="114" t="str">
        <f>IF('Soil Samples'!F517="","",'Soil Samples'!F517)</f>
        <v/>
      </c>
      <c r="E519" s="112"/>
      <c r="F519" s="112"/>
      <c r="G519" s="112"/>
      <c r="H519" s="112"/>
      <c r="I519" s="112"/>
      <c r="J519" s="112"/>
      <c r="K519" s="243" t="str">
        <f t="shared" si="58"/>
        <v>no sample</v>
      </c>
      <c r="L519" s="107"/>
      <c r="AF519" t="str">
        <f t="shared" si="59"/>
        <v/>
      </c>
      <c r="AG519" t="str">
        <f t="shared" si="60"/>
        <v/>
      </c>
      <c r="AH519" t="str">
        <f t="shared" si="61"/>
        <v/>
      </c>
      <c r="AI519" t="str">
        <f t="shared" si="62"/>
        <v/>
      </c>
      <c r="AJ519" t="str">
        <f t="shared" si="63"/>
        <v/>
      </c>
      <c r="AK519" t="str">
        <f t="shared" si="64"/>
        <v/>
      </c>
    </row>
    <row r="520" spans="1:37" ht="30" x14ac:dyDescent="0.4">
      <c r="A520" s="11"/>
      <c r="B520" s="12">
        <v>513</v>
      </c>
      <c r="C520" s="113" t="str">
        <f>IF('Soil Samples'!C518="","",'Soil Samples'!C518)</f>
        <v/>
      </c>
      <c r="D520" s="114" t="str">
        <f>IF('Soil Samples'!F518="","",'Soil Samples'!F518)</f>
        <v/>
      </c>
      <c r="E520" s="112"/>
      <c r="F520" s="112"/>
      <c r="G520" s="112"/>
      <c r="H520" s="112"/>
      <c r="I520" s="112"/>
      <c r="J520" s="112"/>
      <c r="K520" s="243" t="str">
        <f t="shared" si="58"/>
        <v>no sample</v>
      </c>
      <c r="L520" s="107"/>
      <c r="AF520" t="str">
        <f t="shared" si="59"/>
        <v/>
      </c>
      <c r="AG520" t="str">
        <f t="shared" si="60"/>
        <v/>
      </c>
      <c r="AH520" t="str">
        <f t="shared" si="61"/>
        <v/>
      </c>
      <c r="AI520" t="str">
        <f t="shared" si="62"/>
        <v/>
      </c>
      <c r="AJ520" t="str">
        <f t="shared" si="63"/>
        <v/>
      </c>
      <c r="AK520" t="str">
        <f t="shared" si="64"/>
        <v/>
      </c>
    </row>
    <row r="521" spans="1:37" ht="30" x14ac:dyDescent="0.4">
      <c r="A521" s="11"/>
      <c r="B521" s="12">
        <v>514</v>
      </c>
      <c r="C521" s="113" t="str">
        <f>IF('Soil Samples'!C519="","",'Soil Samples'!C519)</f>
        <v/>
      </c>
      <c r="D521" s="114" t="str">
        <f>IF('Soil Samples'!F519="","",'Soil Samples'!F519)</f>
        <v/>
      </c>
      <c r="E521" s="112"/>
      <c r="F521" s="112"/>
      <c r="G521" s="112"/>
      <c r="H521" s="112"/>
      <c r="I521" s="112"/>
      <c r="J521" s="112"/>
      <c r="K521" s="243" t="str">
        <f t="shared" ref="K521:K584" si="65">IF(D521="","no sample",IF(D521="","Not Valid",SUM(AF521:AK521)))</f>
        <v>no sample</v>
      </c>
      <c r="L521" s="107"/>
      <c r="AF521" t="str">
        <f t="shared" ref="AF521:AF584" si="66">IF(E521="","",VLOOKUP(E521,$M$8:$Q$19,5))</f>
        <v/>
      </c>
      <c r="AG521" t="str">
        <f t="shared" ref="AG521:AG584" si="67">IF(F521="","",VLOOKUP(F521,$M$8:$Q$19,5))</f>
        <v/>
      </c>
      <c r="AH521" t="str">
        <f t="shared" ref="AH521:AH584" si="68">IF(G521="","",VLOOKUP(G521,$M$8:$Q$19,5))</f>
        <v/>
      </c>
      <c r="AI521" t="str">
        <f t="shared" ref="AI521:AI584" si="69">IF(H521="","",VLOOKUP(H521,$M$8:$Q$19,5))</f>
        <v/>
      </c>
      <c r="AJ521" t="str">
        <f t="shared" ref="AJ521:AJ584" si="70">IF(I521="","",VLOOKUP(I521,$M$8:$Q$19,5))</f>
        <v/>
      </c>
      <c r="AK521" t="str">
        <f t="shared" ref="AK521:AK584" si="71">IF(J521="","",VLOOKUP(J521,$M$8:$Q$19,5))</f>
        <v/>
      </c>
    </row>
    <row r="522" spans="1:37" ht="30" x14ac:dyDescent="0.4">
      <c r="A522" s="11"/>
      <c r="B522" s="12">
        <v>515</v>
      </c>
      <c r="C522" s="113" t="str">
        <f>IF('Soil Samples'!C520="","",'Soil Samples'!C520)</f>
        <v/>
      </c>
      <c r="D522" s="114" t="str">
        <f>IF('Soil Samples'!F520="","",'Soil Samples'!F520)</f>
        <v/>
      </c>
      <c r="E522" s="112"/>
      <c r="F522" s="112"/>
      <c r="G522" s="112"/>
      <c r="H522" s="112"/>
      <c r="I522" s="112"/>
      <c r="J522" s="112"/>
      <c r="K522" s="243" t="str">
        <f t="shared" si="65"/>
        <v>no sample</v>
      </c>
      <c r="L522" s="107"/>
      <c r="AF522" t="str">
        <f t="shared" si="66"/>
        <v/>
      </c>
      <c r="AG522" t="str">
        <f t="shared" si="67"/>
        <v/>
      </c>
      <c r="AH522" t="str">
        <f t="shared" si="68"/>
        <v/>
      </c>
      <c r="AI522" t="str">
        <f t="shared" si="69"/>
        <v/>
      </c>
      <c r="AJ522" t="str">
        <f t="shared" si="70"/>
        <v/>
      </c>
      <c r="AK522" t="str">
        <f t="shared" si="71"/>
        <v/>
      </c>
    </row>
    <row r="523" spans="1:37" ht="30" x14ac:dyDescent="0.4">
      <c r="A523" s="11"/>
      <c r="B523" s="12">
        <v>516</v>
      </c>
      <c r="C523" s="113" t="str">
        <f>IF('Soil Samples'!C521="","",'Soil Samples'!C521)</f>
        <v/>
      </c>
      <c r="D523" s="114" t="str">
        <f>IF('Soil Samples'!F521="","",'Soil Samples'!F521)</f>
        <v/>
      </c>
      <c r="E523" s="112"/>
      <c r="F523" s="112"/>
      <c r="G523" s="112"/>
      <c r="H523" s="112"/>
      <c r="I523" s="112"/>
      <c r="J523" s="112"/>
      <c r="K523" s="243" t="str">
        <f t="shared" si="65"/>
        <v>no sample</v>
      </c>
      <c r="L523" s="107"/>
      <c r="AF523" t="str">
        <f t="shared" si="66"/>
        <v/>
      </c>
      <c r="AG523" t="str">
        <f t="shared" si="67"/>
        <v/>
      </c>
      <c r="AH523" t="str">
        <f t="shared" si="68"/>
        <v/>
      </c>
      <c r="AI523" t="str">
        <f t="shared" si="69"/>
        <v/>
      </c>
      <c r="AJ523" t="str">
        <f t="shared" si="70"/>
        <v/>
      </c>
      <c r="AK523" t="str">
        <f t="shared" si="71"/>
        <v/>
      </c>
    </row>
    <row r="524" spans="1:37" ht="30" x14ac:dyDescent="0.4">
      <c r="A524" s="11"/>
      <c r="B524" s="12">
        <v>517</v>
      </c>
      <c r="C524" s="113" t="str">
        <f>IF('Soil Samples'!C522="","",'Soil Samples'!C522)</f>
        <v/>
      </c>
      <c r="D524" s="114" t="str">
        <f>IF('Soil Samples'!F522="","",'Soil Samples'!F522)</f>
        <v/>
      </c>
      <c r="E524" s="112"/>
      <c r="F524" s="112"/>
      <c r="G524" s="112"/>
      <c r="H524" s="112"/>
      <c r="I524" s="112"/>
      <c r="J524" s="112"/>
      <c r="K524" s="243" t="str">
        <f t="shared" si="65"/>
        <v>no sample</v>
      </c>
      <c r="L524" s="107"/>
      <c r="AF524" t="str">
        <f t="shared" si="66"/>
        <v/>
      </c>
      <c r="AG524" t="str">
        <f t="shared" si="67"/>
        <v/>
      </c>
      <c r="AH524" t="str">
        <f t="shared" si="68"/>
        <v/>
      </c>
      <c r="AI524" t="str">
        <f t="shared" si="69"/>
        <v/>
      </c>
      <c r="AJ524" t="str">
        <f t="shared" si="70"/>
        <v/>
      </c>
      <c r="AK524" t="str">
        <f t="shared" si="71"/>
        <v/>
      </c>
    </row>
    <row r="525" spans="1:37" ht="30" x14ac:dyDescent="0.4">
      <c r="A525" s="11"/>
      <c r="B525" s="12">
        <v>518</v>
      </c>
      <c r="C525" s="113" t="str">
        <f>IF('Soil Samples'!C523="","",'Soil Samples'!C523)</f>
        <v/>
      </c>
      <c r="D525" s="114" t="str">
        <f>IF('Soil Samples'!F523="","",'Soil Samples'!F523)</f>
        <v/>
      </c>
      <c r="E525" s="112"/>
      <c r="F525" s="112"/>
      <c r="G525" s="112"/>
      <c r="H525" s="112"/>
      <c r="I525" s="112"/>
      <c r="J525" s="112"/>
      <c r="K525" s="243" t="str">
        <f t="shared" si="65"/>
        <v>no sample</v>
      </c>
      <c r="L525" s="107"/>
      <c r="AF525" t="str">
        <f t="shared" si="66"/>
        <v/>
      </c>
      <c r="AG525" t="str">
        <f t="shared" si="67"/>
        <v/>
      </c>
      <c r="AH525" t="str">
        <f t="shared" si="68"/>
        <v/>
      </c>
      <c r="AI525" t="str">
        <f t="shared" si="69"/>
        <v/>
      </c>
      <c r="AJ525" t="str">
        <f t="shared" si="70"/>
        <v/>
      </c>
      <c r="AK525" t="str">
        <f t="shared" si="71"/>
        <v/>
      </c>
    </row>
    <row r="526" spans="1:37" ht="30" x14ac:dyDescent="0.4">
      <c r="A526" s="11"/>
      <c r="B526" s="12">
        <v>519</v>
      </c>
      <c r="C526" s="113" t="str">
        <f>IF('Soil Samples'!C524="","",'Soil Samples'!C524)</f>
        <v/>
      </c>
      <c r="D526" s="114" t="str">
        <f>IF('Soil Samples'!F524="","",'Soil Samples'!F524)</f>
        <v/>
      </c>
      <c r="E526" s="112"/>
      <c r="F526" s="112"/>
      <c r="G526" s="112"/>
      <c r="H526" s="112"/>
      <c r="I526" s="112"/>
      <c r="J526" s="112"/>
      <c r="K526" s="243" t="str">
        <f t="shared" si="65"/>
        <v>no sample</v>
      </c>
      <c r="L526" s="107"/>
      <c r="AF526" t="str">
        <f t="shared" si="66"/>
        <v/>
      </c>
      <c r="AG526" t="str">
        <f t="shared" si="67"/>
        <v/>
      </c>
      <c r="AH526" t="str">
        <f t="shared" si="68"/>
        <v/>
      </c>
      <c r="AI526" t="str">
        <f t="shared" si="69"/>
        <v/>
      </c>
      <c r="AJ526" t="str">
        <f t="shared" si="70"/>
        <v/>
      </c>
      <c r="AK526" t="str">
        <f t="shared" si="71"/>
        <v/>
      </c>
    </row>
    <row r="527" spans="1:37" ht="30" x14ac:dyDescent="0.4">
      <c r="A527" s="11"/>
      <c r="B527" s="12">
        <v>520</v>
      </c>
      <c r="C527" s="113" t="str">
        <f>IF('Soil Samples'!C525="","",'Soil Samples'!C525)</f>
        <v/>
      </c>
      <c r="D527" s="114" t="str">
        <f>IF('Soil Samples'!F525="","",'Soil Samples'!F525)</f>
        <v/>
      </c>
      <c r="E527" s="112"/>
      <c r="F527" s="112"/>
      <c r="G527" s="112"/>
      <c r="H527" s="112"/>
      <c r="I527" s="112"/>
      <c r="J527" s="112"/>
      <c r="K527" s="243" t="str">
        <f t="shared" si="65"/>
        <v>no sample</v>
      </c>
      <c r="L527" s="107"/>
      <c r="AF527" t="str">
        <f t="shared" si="66"/>
        <v/>
      </c>
      <c r="AG527" t="str">
        <f t="shared" si="67"/>
        <v/>
      </c>
      <c r="AH527" t="str">
        <f t="shared" si="68"/>
        <v/>
      </c>
      <c r="AI527" t="str">
        <f t="shared" si="69"/>
        <v/>
      </c>
      <c r="AJ527" t="str">
        <f t="shared" si="70"/>
        <v/>
      </c>
      <c r="AK527" t="str">
        <f t="shared" si="71"/>
        <v/>
      </c>
    </row>
    <row r="528" spans="1:37" ht="30" x14ac:dyDescent="0.4">
      <c r="A528" s="11"/>
      <c r="B528" s="12">
        <v>521</v>
      </c>
      <c r="C528" s="113" t="str">
        <f>IF('Soil Samples'!C526="","",'Soil Samples'!C526)</f>
        <v/>
      </c>
      <c r="D528" s="114" t="str">
        <f>IF('Soil Samples'!F526="","",'Soil Samples'!F526)</f>
        <v/>
      </c>
      <c r="E528" s="112"/>
      <c r="F528" s="112"/>
      <c r="G528" s="112"/>
      <c r="H528" s="112"/>
      <c r="I528" s="112"/>
      <c r="J528" s="112"/>
      <c r="K528" s="243" t="str">
        <f t="shared" si="65"/>
        <v>no sample</v>
      </c>
      <c r="L528" s="107"/>
      <c r="AF528" t="str">
        <f t="shared" si="66"/>
        <v/>
      </c>
      <c r="AG528" t="str">
        <f t="shared" si="67"/>
        <v/>
      </c>
      <c r="AH528" t="str">
        <f t="shared" si="68"/>
        <v/>
      </c>
      <c r="AI528" t="str">
        <f t="shared" si="69"/>
        <v/>
      </c>
      <c r="AJ528" t="str">
        <f t="shared" si="70"/>
        <v/>
      </c>
      <c r="AK528" t="str">
        <f t="shared" si="71"/>
        <v/>
      </c>
    </row>
    <row r="529" spans="1:37" ht="30" x14ac:dyDescent="0.4">
      <c r="A529" s="11"/>
      <c r="B529" s="12">
        <v>522</v>
      </c>
      <c r="C529" s="113" t="str">
        <f>IF('Soil Samples'!C527="","",'Soil Samples'!C527)</f>
        <v/>
      </c>
      <c r="D529" s="114" t="str">
        <f>IF('Soil Samples'!F527="","",'Soil Samples'!F527)</f>
        <v/>
      </c>
      <c r="E529" s="112"/>
      <c r="F529" s="112"/>
      <c r="G529" s="112"/>
      <c r="H529" s="112"/>
      <c r="I529" s="112"/>
      <c r="J529" s="112"/>
      <c r="K529" s="243" t="str">
        <f t="shared" si="65"/>
        <v>no sample</v>
      </c>
      <c r="L529" s="107"/>
      <c r="AF529" t="str">
        <f t="shared" si="66"/>
        <v/>
      </c>
      <c r="AG529" t="str">
        <f t="shared" si="67"/>
        <v/>
      </c>
      <c r="AH529" t="str">
        <f t="shared" si="68"/>
        <v/>
      </c>
      <c r="AI529" t="str">
        <f t="shared" si="69"/>
        <v/>
      </c>
      <c r="AJ529" t="str">
        <f t="shared" si="70"/>
        <v/>
      </c>
      <c r="AK529" t="str">
        <f t="shared" si="71"/>
        <v/>
      </c>
    </row>
    <row r="530" spans="1:37" ht="30" x14ac:dyDescent="0.4">
      <c r="A530" s="11"/>
      <c r="B530" s="12">
        <v>523</v>
      </c>
      <c r="C530" s="113" t="str">
        <f>IF('Soil Samples'!C528="","",'Soil Samples'!C528)</f>
        <v/>
      </c>
      <c r="D530" s="114" t="str">
        <f>IF('Soil Samples'!F528="","",'Soil Samples'!F528)</f>
        <v/>
      </c>
      <c r="E530" s="112"/>
      <c r="F530" s="112"/>
      <c r="G530" s="112"/>
      <c r="H530" s="112"/>
      <c r="I530" s="112"/>
      <c r="J530" s="112"/>
      <c r="K530" s="243" t="str">
        <f t="shared" si="65"/>
        <v>no sample</v>
      </c>
      <c r="L530" s="107"/>
      <c r="AF530" t="str">
        <f t="shared" si="66"/>
        <v/>
      </c>
      <c r="AG530" t="str">
        <f t="shared" si="67"/>
        <v/>
      </c>
      <c r="AH530" t="str">
        <f t="shared" si="68"/>
        <v/>
      </c>
      <c r="AI530" t="str">
        <f t="shared" si="69"/>
        <v/>
      </c>
      <c r="AJ530" t="str">
        <f t="shared" si="70"/>
        <v/>
      </c>
      <c r="AK530" t="str">
        <f t="shared" si="71"/>
        <v/>
      </c>
    </row>
    <row r="531" spans="1:37" ht="30" x14ac:dyDescent="0.4">
      <c r="A531" s="11"/>
      <c r="B531" s="12">
        <v>524</v>
      </c>
      <c r="C531" s="113" t="str">
        <f>IF('Soil Samples'!C529="","",'Soil Samples'!C529)</f>
        <v/>
      </c>
      <c r="D531" s="114" t="str">
        <f>IF('Soil Samples'!F529="","",'Soil Samples'!F529)</f>
        <v/>
      </c>
      <c r="E531" s="112"/>
      <c r="F531" s="112"/>
      <c r="G531" s="112"/>
      <c r="H531" s="112"/>
      <c r="I531" s="112"/>
      <c r="J531" s="112"/>
      <c r="K531" s="243" t="str">
        <f t="shared" si="65"/>
        <v>no sample</v>
      </c>
      <c r="L531" s="107"/>
      <c r="AF531" t="str">
        <f t="shared" si="66"/>
        <v/>
      </c>
      <c r="AG531" t="str">
        <f t="shared" si="67"/>
        <v/>
      </c>
      <c r="AH531" t="str">
        <f t="shared" si="68"/>
        <v/>
      </c>
      <c r="AI531" t="str">
        <f t="shared" si="69"/>
        <v/>
      </c>
      <c r="AJ531" t="str">
        <f t="shared" si="70"/>
        <v/>
      </c>
      <c r="AK531" t="str">
        <f t="shared" si="71"/>
        <v/>
      </c>
    </row>
    <row r="532" spans="1:37" ht="30" x14ac:dyDescent="0.4">
      <c r="A532" s="11"/>
      <c r="B532" s="12">
        <v>525</v>
      </c>
      <c r="C532" s="113" t="str">
        <f>IF('Soil Samples'!C530="","",'Soil Samples'!C530)</f>
        <v/>
      </c>
      <c r="D532" s="114" t="str">
        <f>IF('Soil Samples'!F530="","",'Soil Samples'!F530)</f>
        <v/>
      </c>
      <c r="E532" s="112"/>
      <c r="F532" s="112"/>
      <c r="G532" s="112"/>
      <c r="H532" s="112"/>
      <c r="I532" s="112"/>
      <c r="J532" s="112"/>
      <c r="K532" s="243" t="str">
        <f t="shared" si="65"/>
        <v>no sample</v>
      </c>
      <c r="L532" s="107"/>
      <c r="AF532" t="str">
        <f t="shared" si="66"/>
        <v/>
      </c>
      <c r="AG532" t="str">
        <f t="shared" si="67"/>
        <v/>
      </c>
      <c r="AH532" t="str">
        <f t="shared" si="68"/>
        <v/>
      </c>
      <c r="AI532" t="str">
        <f t="shared" si="69"/>
        <v/>
      </c>
      <c r="AJ532" t="str">
        <f t="shared" si="70"/>
        <v/>
      </c>
      <c r="AK532" t="str">
        <f t="shared" si="71"/>
        <v/>
      </c>
    </row>
    <row r="533" spans="1:37" ht="30" x14ac:dyDescent="0.4">
      <c r="A533" s="11"/>
      <c r="B533" s="12">
        <v>526</v>
      </c>
      <c r="C533" s="113" t="str">
        <f>IF('Soil Samples'!C531="","",'Soil Samples'!C531)</f>
        <v/>
      </c>
      <c r="D533" s="114" t="str">
        <f>IF('Soil Samples'!F531="","",'Soil Samples'!F531)</f>
        <v/>
      </c>
      <c r="E533" s="112"/>
      <c r="F533" s="112"/>
      <c r="G533" s="112"/>
      <c r="H533" s="112"/>
      <c r="I533" s="112"/>
      <c r="J533" s="112"/>
      <c r="K533" s="243" t="str">
        <f t="shared" si="65"/>
        <v>no sample</v>
      </c>
      <c r="L533" s="107"/>
      <c r="AF533" t="str">
        <f t="shared" si="66"/>
        <v/>
      </c>
      <c r="AG533" t="str">
        <f t="shared" si="67"/>
        <v/>
      </c>
      <c r="AH533" t="str">
        <f t="shared" si="68"/>
        <v/>
      </c>
      <c r="AI533" t="str">
        <f t="shared" si="69"/>
        <v/>
      </c>
      <c r="AJ533" t="str">
        <f t="shared" si="70"/>
        <v/>
      </c>
      <c r="AK533" t="str">
        <f t="shared" si="71"/>
        <v/>
      </c>
    </row>
    <row r="534" spans="1:37" ht="30" x14ac:dyDescent="0.4">
      <c r="A534" s="11"/>
      <c r="B534" s="12">
        <v>527</v>
      </c>
      <c r="C534" s="113" t="str">
        <f>IF('Soil Samples'!C532="","",'Soil Samples'!C532)</f>
        <v/>
      </c>
      <c r="D534" s="114" t="str">
        <f>IF('Soil Samples'!F532="","",'Soil Samples'!F532)</f>
        <v/>
      </c>
      <c r="E534" s="112"/>
      <c r="F534" s="112"/>
      <c r="G534" s="112"/>
      <c r="H534" s="112"/>
      <c r="I534" s="112"/>
      <c r="J534" s="112"/>
      <c r="K534" s="243" t="str">
        <f t="shared" si="65"/>
        <v>no sample</v>
      </c>
      <c r="L534" s="107"/>
      <c r="AF534" t="str">
        <f t="shared" si="66"/>
        <v/>
      </c>
      <c r="AG534" t="str">
        <f t="shared" si="67"/>
        <v/>
      </c>
      <c r="AH534" t="str">
        <f t="shared" si="68"/>
        <v/>
      </c>
      <c r="AI534" t="str">
        <f t="shared" si="69"/>
        <v/>
      </c>
      <c r="AJ534" t="str">
        <f t="shared" si="70"/>
        <v/>
      </c>
      <c r="AK534" t="str">
        <f t="shared" si="71"/>
        <v/>
      </c>
    </row>
    <row r="535" spans="1:37" ht="30" x14ac:dyDescent="0.4">
      <c r="A535" s="11"/>
      <c r="B535" s="12">
        <v>528</v>
      </c>
      <c r="C535" s="113" t="str">
        <f>IF('Soil Samples'!C533="","",'Soil Samples'!C533)</f>
        <v/>
      </c>
      <c r="D535" s="114" t="str">
        <f>IF('Soil Samples'!F533="","",'Soil Samples'!F533)</f>
        <v/>
      </c>
      <c r="E535" s="112"/>
      <c r="F535" s="112"/>
      <c r="G535" s="112"/>
      <c r="H535" s="112"/>
      <c r="I535" s="112"/>
      <c r="J535" s="112"/>
      <c r="K535" s="243" t="str">
        <f t="shared" si="65"/>
        <v>no sample</v>
      </c>
      <c r="L535" s="107"/>
      <c r="AF535" t="str">
        <f t="shared" si="66"/>
        <v/>
      </c>
      <c r="AG535" t="str">
        <f t="shared" si="67"/>
        <v/>
      </c>
      <c r="AH535" t="str">
        <f t="shared" si="68"/>
        <v/>
      </c>
      <c r="AI535" t="str">
        <f t="shared" si="69"/>
        <v/>
      </c>
      <c r="AJ535" t="str">
        <f t="shared" si="70"/>
        <v/>
      </c>
      <c r="AK535" t="str">
        <f t="shared" si="71"/>
        <v/>
      </c>
    </row>
    <row r="536" spans="1:37" ht="30" x14ac:dyDescent="0.4">
      <c r="A536" s="11"/>
      <c r="B536" s="12">
        <v>529</v>
      </c>
      <c r="C536" s="113" t="str">
        <f>IF('Soil Samples'!C534="","",'Soil Samples'!C534)</f>
        <v/>
      </c>
      <c r="D536" s="114" t="str">
        <f>IF('Soil Samples'!F534="","",'Soil Samples'!F534)</f>
        <v/>
      </c>
      <c r="E536" s="112"/>
      <c r="F536" s="112"/>
      <c r="G536" s="112"/>
      <c r="H536" s="112"/>
      <c r="I536" s="112"/>
      <c r="J536" s="112"/>
      <c r="K536" s="243" t="str">
        <f t="shared" si="65"/>
        <v>no sample</v>
      </c>
      <c r="L536" s="107"/>
      <c r="AF536" t="str">
        <f t="shared" si="66"/>
        <v/>
      </c>
      <c r="AG536" t="str">
        <f t="shared" si="67"/>
        <v/>
      </c>
      <c r="AH536" t="str">
        <f t="shared" si="68"/>
        <v/>
      </c>
      <c r="AI536" t="str">
        <f t="shared" si="69"/>
        <v/>
      </c>
      <c r="AJ536" t="str">
        <f t="shared" si="70"/>
        <v/>
      </c>
      <c r="AK536" t="str">
        <f t="shared" si="71"/>
        <v/>
      </c>
    </row>
    <row r="537" spans="1:37" ht="30" x14ac:dyDescent="0.4">
      <c r="A537" s="11"/>
      <c r="B537" s="12">
        <v>530</v>
      </c>
      <c r="C537" s="113" t="str">
        <f>IF('Soil Samples'!C535="","",'Soil Samples'!C535)</f>
        <v/>
      </c>
      <c r="D537" s="114" t="str">
        <f>IF('Soil Samples'!F535="","",'Soil Samples'!F535)</f>
        <v/>
      </c>
      <c r="E537" s="112"/>
      <c r="F537" s="112"/>
      <c r="G537" s="112"/>
      <c r="H537" s="112"/>
      <c r="I537" s="112"/>
      <c r="J537" s="112"/>
      <c r="K537" s="243" t="str">
        <f t="shared" si="65"/>
        <v>no sample</v>
      </c>
      <c r="L537" s="107"/>
      <c r="AF537" t="str">
        <f t="shared" si="66"/>
        <v/>
      </c>
      <c r="AG537" t="str">
        <f t="shared" si="67"/>
        <v/>
      </c>
      <c r="AH537" t="str">
        <f t="shared" si="68"/>
        <v/>
      </c>
      <c r="AI537" t="str">
        <f t="shared" si="69"/>
        <v/>
      </c>
      <c r="AJ537" t="str">
        <f t="shared" si="70"/>
        <v/>
      </c>
      <c r="AK537" t="str">
        <f t="shared" si="71"/>
        <v/>
      </c>
    </row>
    <row r="538" spans="1:37" ht="30" x14ac:dyDescent="0.4">
      <c r="A538" s="11"/>
      <c r="B538" s="12">
        <v>531</v>
      </c>
      <c r="C538" s="113" t="str">
        <f>IF('Soil Samples'!C536="","",'Soil Samples'!C536)</f>
        <v/>
      </c>
      <c r="D538" s="114" t="str">
        <f>IF('Soil Samples'!F536="","",'Soil Samples'!F536)</f>
        <v/>
      </c>
      <c r="E538" s="112"/>
      <c r="F538" s="112"/>
      <c r="G538" s="112"/>
      <c r="H538" s="112"/>
      <c r="I538" s="112"/>
      <c r="J538" s="112"/>
      <c r="K538" s="243" t="str">
        <f t="shared" si="65"/>
        <v>no sample</v>
      </c>
      <c r="L538" s="107"/>
      <c r="AF538" t="str">
        <f t="shared" si="66"/>
        <v/>
      </c>
      <c r="AG538" t="str">
        <f t="shared" si="67"/>
        <v/>
      </c>
      <c r="AH538" t="str">
        <f t="shared" si="68"/>
        <v/>
      </c>
      <c r="AI538" t="str">
        <f t="shared" si="69"/>
        <v/>
      </c>
      <c r="AJ538" t="str">
        <f t="shared" si="70"/>
        <v/>
      </c>
      <c r="AK538" t="str">
        <f t="shared" si="71"/>
        <v/>
      </c>
    </row>
    <row r="539" spans="1:37" ht="30" x14ac:dyDescent="0.4">
      <c r="A539" s="11"/>
      <c r="B539" s="12">
        <v>532</v>
      </c>
      <c r="C539" s="113" t="str">
        <f>IF('Soil Samples'!C537="","",'Soil Samples'!C537)</f>
        <v/>
      </c>
      <c r="D539" s="114" t="str">
        <f>IF('Soil Samples'!F537="","",'Soil Samples'!F537)</f>
        <v/>
      </c>
      <c r="E539" s="112"/>
      <c r="F539" s="112"/>
      <c r="G539" s="112"/>
      <c r="H539" s="112"/>
      <c r="I539" s="112"/>
      <c r="J539" s="112"/>
      <c r="K539" s="243" t="str">
        <f t="shared" si="65"/>
        <v>no sample</v>
      </c>
      <c r="L539" s="107"/>
      <c r="AF539" t="str">
        <f t="shared" si="66"/>
        <v/>
      </c>
      <c r="AG539" t="str">
        <f t="shared" si="67"/>
        <v/>
      </c>
      <c r="AH539" t="str">
        <f t="shared" si="68"/>
        <v/>
      </c>
      <c r="AI539" t="str">
        <f t="shared" si="69"/>
        <v/>
      </c>
      <c r="AJ539" t="str">
        <f t="shared" si="70"/>
        <v/>
      </c>
      <c r="AK539" t="str">
        <f t="shared" si="71"/>
        <v/>
      </c>
    </row>
    <row r="540" spans="1:37" ht="30" x14ac:dyDescent="0.4">
      <c r="A540" s="11"/>
      <c r="B540" s="12">
        <v>533</v>
      </c>
      <c r="C540" s="113" t="str">
        <f>IF('Soil Samples'!C538="","",'Soil Samples'!C538)</f>
        <v/>
      </c>
      <c r="D540" s="114" t="str">
        <f>IF('Soil Samples'!F538="","",'Soil Samples'!F538)</f>
        <v/>
      </c>
      <c r="E540" s="112"/>
      <c r="F540" s="112"/>
      <c r="G540" s="112"/>
      <c r="H540" s="112"/>
      <c r="I540" s="112"/>
      <c r="J540" s="112"/>
      <c r="K540" s="243" t="str">
        <f t="shared" si="65"/>
        <v>no sample</v>
      </c>
      <c r="L540" s="107"/>
      <c r="AF540" t="str">
        <f t="shared" si="66"/>
        <v/>
      </c>
      <c r="AG540" t="str">
        <f t="shared" si="67"/>
        <v/>
      </c>
      <c r="AH540" t="str">
        <f t="shared" si="68"/>
        <v/>
      </c>
      <c r="AI540" t="str">
        <f t="shared" si="69"/>
        <v/>
      </c>
      <c r="AJ540" t="str">
        <f t="shared" si="70"/>
        <v/>
      </c>
      <c r="AK540" t="str">
        <f t="shared" si="71"/>
        <v/>
      </c>
    </row>
    <row r="541" spans="1:37" ht="30" x14ac:dyDescent="0.4">
      <c r="A541" s="11"/>
      <c r="B541" s="12">
        <v>534</v>
      </c>
      <c r="C541" s="113" t="str">
        <f>IF('Soil Samples'!C539="","",'Soil Samples'!C539)</f>
        <v/>
      </c>
      <c r="D541" s="114" t="str">
        <f>IF('Soil Samples'!F539="","",'Soil Samples'!F539)</f>
        <v/>
      </c>
      <c r="E541" s="112"/>
      <c r="F541" s="112"/>
      <c r="G541" s="112"/>
      <c r="H541" s="112"/>
      <c r="I541" s="112"/>
      <c r="J541" s="112"/>
      <c r="K541" s="243" t="str">
        <f t="shared" si="65"/>
        <v>no sample</v>
      </c>
      <c r="L541" s="107"/>
      <c r="AF541" t="str">
        <f t="shared" si="66"/>
        <v/>
      </c>
      <c r="AG541" t="str">
        <f t="shared" si="67"/>
        <v/>
      </c>
      <c r="AH541" t="str">
        <f t="shared" si="68"/>
        <v/>
      </c>
      <c r="AI541" t="str">
        <f t="shared" si="69"/>
        <v/>
      </c>
      <c r="AJ541" t="str">
        <f t="shared" si="70"/>
        <v/>
      </c>
      <c r="AK541" t="str">
        <f t="shared" si="71"/>
        <v/>
      </c>
    </row>
    <row r="542" spans="1:37" ht="30" x14ac:dyDescent="0.4">
      <c r="A542" s="11"/>
      <c r="B542" s="12">
        <v>535</v>
      </c>
      <c r="C542" s="113" t="str">
        <f>IF('Soil Samples'!C540="","",'Soil Samples'!C540)</f>
        <v/>
      </c>
      <c r="D542" s="114" t="str">
        <f>IF('Soil Samples'!F540="","",'Soil Samples'!F540)</f>
        <v/>
      </c>
      <c r="E542" s="112"/>
      <c r="F542" s="112"/>
      <c r="G542" s="112"/>
      <c r="H542" s="112"/>
      <c r="I542" s="112"/>
      <c r="J542" s="112"/>
      <c r="K542" s="243" t="str">
        <f t="shared" si="65"/>
        <v>no sample</v>
      </c>
      <c r="L542" s="107"/>
      <c r="AF542" t="str">
        <f t="shared" si="66"/>
        <v/>
      </c>
      <c r="AG542" t="str">
        <f t="shared" si="67"/>
        <v/>
      </c>
      <c r="AH542" t="str">
        <f t="shared" si="68"/>
        <v/>
      </c>
      <c r="AI542" t="str">
        <f t="shared" si="69"/>
        <v/>
      </c>
      <c r="AJ542" t="str">
        <f t="shared" si="70"/>
        <v/>
      </c>
      <c r="AK542" t="str">
        <f t="shared" si="71"/>
        <v/>
      </c>
    </row>
    <row r="543" spans="1:37" ht="30" x14ac:dyDescent="0.4">
      <c r="A543" s="11"/>
      <c r="B543" s="12">
        <v>536</v>
      </c>
      <c r="C543" s="113" t="str">
        <f>IF('Soil Samples'!C541="","",'Soil Samples'!C541)</f>
        <v/>
      </c>
      <c r="D543" s="114" t="str">
        <f>IF('Soil Samples'!F541="","",'Soil Samples'!F541)</f>
        <v/>
      </c>
      <c r="E543" s="112"/>
      <c r="F543" s="112"/>
      <c r="G543" s="112"/>
      <c r="H543" s="112"/>
      <c r="I543" s="112"/>
      <c r="J543" s="112"/>
      <c r="K543" s="243" t="str">
        <f t="shared" si="65"/>
        <v>no sample</v>
      </c>
      <c r="L543" s="107"/>
      <c r="AF543" t="str">
        <f t="shared" si="66"/>
        <v/>
      </c>
      <c r="AG543" t="str">
        <f t="shared" si="67"/>
        <v/>
      </c>
      <c r="AH543" t="str">
        <f t="shared" si="68"/>
        <v/>
      </c>
      <c r="AI543" t="str">
        <f t="shared" si="69"/>
        <v/>
      </c>
      <c r="AJ543" t="str">
        <f t="shared" si="70"/>
        <v/>
      </c>
      <c r="AK543" t="str">
        <f t="shared" si="71"/>
        <v/>
      </c>
    </row>
    <row r="544" spans="1:37" ht="30" x14ac:dyDescent="0.4">
      <c r="A544" s="11"/>
      <c r="B544" s="12">
        <v>537</v>
      </c>
      <c r="C544" s="113" t="str">
        <f>IF('Soil Samples'!C542="","",'Soil Samples'!C542)</f>
        <v/>
      </c>
      <c r="D544" s="114" t="str">
        <f>IF('Soil Samples'!F542="","",'Soil Samples'!F542)</f>
        <v/>
      </c>
      <c r="E544" s="112"/>
      <c r="F544" s="112"/>
      <c r="G544" s="112"/>
      <c r="H544" s="112"/>
      <c r="I544" s="112"/>
      <c r="J544" s="112"/>
      <c r="K544" s="243" t="str">
        <f t="shared" si="65"/>
        <v>no sample</v>
      </c>
      <c r="L544" s="107"/>
      <c r="AF544" t="str">
        <f t="shared" si="66"/>
        <v/>
      </c>
      <c r="AG544" t="str">
        <f t="shared" si="67"/>
        <v/>
      </c>
      <c r="AH544" t="str">
        <f t="shared" si="68"/>
        <v/>
      </c>
      <c r="AI544" t="str">
        <f t="shared" si="69"/>
        <v/>
      </c>
      <c r="AJ544" t="str">
        <f t="shared" si="70"/>
        <v/>
      </c>
      <c r="AK544" t="str">
        <f t="shared" si="71"/>
        <v/>
      </c>
    </row>
    <row r="545" spans="1:37" ht="30" x14ac:dyDescent="0.4">
      <c r="A545" s="11"/>
      <c r="B545" s="12">
        <v>538</v>
      </c>
      <c r="C545" s="113" t="str">
        <f>IF('Soil Samples'!C543="","",'Soil Samples'!C543)</f>
        <v/>
      </c>
      <c r="D545" s="114" t="str">
        <f>IF('Soil Samples'!F543="","",'Soil Samples'!F543)</f>
        <v/>
      </c>
      <c r="E545" s="112"/>
      <c r="F545" s="112"/>
      <c r="G545" s="112"/>
      <c r="H545" s="112"/>
      <c r="I545" s="112"/>
      <c r="J545" s="112"/>
      <c r="K545" s="243" t="str">
        <f t="shared" si="65"/>
        <v>no sample</v>
      </c>
      <c r="L545" s="107"/>
      <c r="AF545" t="str">
        <f t="shared" si="66"/>
        <v/>
      </c>
      <c r="AG545" t="str">
        <f t="shared" si="67"/>
        <v/>
      </c>
      <c r="AH545" t="str">
        <f t="shared" si="68"/>
        <v/>
      </c>
      <c r="AI545" t="str">
        <f t="shared" si="69"/>
        <v/>
      </c>
      <c r="AJ545" t="str">
        <f t="shared" si="70"/>
        <v/>
      </c>
      <c r="AK545" t="str">
        <f t="shared" si="71"/>
        <v/>
      </c>
    </row>
    <row r="546" spans="1:37" ht="30" x14ac:dyDescent="0.4">
      <c r="A546" s="11"/>
      <c r="B546" s="12">
        <v>539</v>
      </c>
      <c r="C546" s="113" t="str">
        <f>IF('Soil Samples'!C544="","",'Soil Samples'!C544)</f>
        <v/>
      </c>
      <c r="D546" s="114" t="str">
        <f>IF('Soil Samples'!F544="","",'Soil Samples'!F544)</f>
        <v/>
      </c>
      <c r="E546" s="112"/>
      <c r="F546" s="112"/>
      <c r="G546" s="112"/>
      <c r="H546" s="112"/>
      <c r="I546" s="112"/>
      <c r="J546" s="112"/>
      <c r="K546" s="243" t="str">
        <f t="shared" si="65"/>
        <v>no sample</v>
      </c>
      <c r="L546" s="107"/>
      <c r="AF546" t="str">
        <f t="shared" si="66"/>
        <v/>
      </c>
      <c r="AG546" t="str">
        <f t="shared" si="67"/>
        <v/>
      </c>
      <c r="AH546" t="str">
        <f t="shared" si="68"/>
        <v/>
      </c>
      <c r="AI546" t="str">
        <f t="shared" si="69"/>
        <v/>
      </c>
      <c r="AJ546" t="str">
        <f t="shared" si="70"/>
        <v/>
      </c>
      <c r="AK546" t="str">
        <f t="shared" si="71"/>
        <v/>
      </c>
    </row>
    <row r="547" spans="1:37" ht="30" x14ac:dyDescent="0.4">
      <c r="A547" s="11"/>
      <c r="B547" s="12">
        <v>540</v>
      </c>
      <c r="C547" s="113" t="str">
        <f>IF('Soil Samples'!C545="","",'Soil Samples'!C545)</f>
        <v/>
      </c>
      <c r="D547" s="114" t="str">
        <f>IF('Soil Samples'!F545="","",'Soil Samples'!F545)</f>
        <v/>
      </c>
      <c r="E547" s="112"/>
      <c r="F547" s="112"/>
      <c r="G547" s="112"/>
      <c r="H547" s="112"/>
      <c r="I547" s="112"/>
      <c r="J547" s="112"/>
      <c r="K547" s="243" t="str">
        <f t="shared" si="65"/>
        <v>no sample</v>
      </c>
      <c r="L547" s="107"/>
      <c r="AF547" t="str">
        <f t="shared" si="66"/>
        <v/>
      </c>
      <c r="AG547" t="str">
        <f t="shared" si="67"/>
        <v/>
      </c>
      <c r="AH547" t="str">
        <f t="shared" si="68"/>
        <v/>
      </c>
      <c r="AI547" t="str">
        <f t="shared" si="69"/>
        <v/>
      </c>
      <c r="AJ547" t="str">
        <f t="shared" si="70"/>
        <v/>
      </c>
      <c r="AK547" t="str">
        <f t="shared" si="71"/>
        <v/>
      </c>
    </row>
    <row r="548" spans="1:37" ht="30" x14ac:dyDescent="0.4">
      <c r="A548" s="11"/>
      <c r="B548" s="12">
        <v>541</v>
      </c>
      <c r="C548" s="113" t="str">
        <f>IF('Soil Samples'!C546="","",'Soil Samples'!C546)</f>
        <v/>
      </c>
      <c r="D548" s="114" t="str">
        <f>IF('Soil Samples'!F546="","",'Soil Samples'!F546)</f>
        <v/>
      </c>
      <c r="E548" s="112"/>
      <c r="F548" s="112"/>
      <c r="G548" s="112"/>
      <c r="H548" s="112"/>
      <c r="I548" s="112"/>
      <c r="J548" s="112"/>
      <c r="K548" s="243" t="str">
        <f t="shared" si="65"/>
        <v>no sample</v>
      </c>
      <c r="L548" s="107"/>
      <c r="AF548" t="str">
        <f t="shared" si="66"/>
        <v/>
      </c>
      <c r="AG548" t="str">
        <f t="shared" si="67"/>
        <v/>
      </c>
      <c r="AH548" t="str">
        <f t="shared" si="68"/>
        <v/>
      </c>
      <c r="AI548" t="str">
        <f t="shared" si="69"/>
        <v/>
      </c>
      <c r="AJ548" t="str">
        <f t="shared" si="70"/>
        <v/>
      </c>
      <c r="AK548" t="str">
        <f t="shared" si="71"/>
        <v/>
      </c>
    </row>
    <row r="549" spans="1:37" ht="30" x14ac:dyDescent="0.4">
      <c r="A549" s="11"/>
      <c r="B549" s="12">
        <v>542</v>
      </c>
      <c r="C549" s="113" t="str">
        <f>IF('Soil Samples'!C547="","",'Soil Samples'!C547)</f>
        <v/>
      </c>
      <c r="D549" s="114" t="str">
        <f>IF('Soil Samples'!F547="","",'Soil Samples'!F547)</f>
        <v/>
      </c>
      <c r="E549" s="112"/>
      <c r="F549" s="112"/>
      <c r="G549" s="112"/>
      <c r="H549" s="112"/>
      <c r="I549" s="112"/>
      <c r="J549" s="112"/>
      <c r="K549" s="243" t="str">
        <f t="shared" si="65"/>
        <v>no sample</v>
      </c>
      <c r="L549" s="107"/>
      <c r="AF549" t="str">
        <f t="shared" si="66"/>
        <v/>
      </c>
      <c r="AG549" t="str">
        <f t="shared" si="67"/>
        <v/>
      </c>
      <c r="AH549" t="str">
        <f t="shared" si="68"/>
        <v/>
      </c>
      <c r="AI549" t="str">
        <f t="shared" si="69"/>
        <v/>
      </c>
      <c r="AJ549" t="str">
        <f t="shared" si="70"/>
        <v/>
      </c>
      <c r="AK549" t="str">
        <f t="shared" si="71"/>
        <v/>
      </c>
    </row>
    <row r="550" spans="1:37" ht="30" x14ac:dyDescent="0.4">
      <c r="A550" s="11"/>
      <c r="B550" s="12">
        <v>543</v>
      </c>
      <c r="C550" s="113" t="str">
        <f>IF('Soil Samples'!C548="","",'Soil Samples'!C548)</f>
        <v/>
      </c>
      <c r="D550" s="114" t="str">
        <f>IF('Soil Samples'!F548="","",'Soil Samples'!F548)</f>
        <v/>
      </c>
      <c r="E550" s="112"/>
      <c r="F550" s="112"/>
      <c r="G550" s="112"/>
      <c r="H550" s="112"/>
      <c r="I550" s="112"/>
      <c r="J550" s="112"/>
      <c r="K550" s="243" t="str">
        <f t="shared" si="65"/>
        <v>no sample</v>
      </c>
      <c r="L550" s="107"/>
      <c r="AF550" t="str">
        <f t="shared" si="66"/>
        <v/>
      </c>
      <c r="AG550" t="str">
        <f t="shared" si="67"/>
        <v/>
      </c>
      <c r="AH550" t="str">
        <f t="shared" si="68"/>
        <v/>
      </c>
      <c r="AI550" t="str">
        <f t="shared" si="69"/>
        <v/>
      </c>
      <c r="AJ550" t="str">
        <f t="shared" si="70"/>
        <v/>
      </c>
      <c r="AK550" t="str">
        <f t="shared" si="71"/>
        <v/>
      </c>
    </row>
    <row r="551" spans="1:37" ht="30" x14ac:dyDescent="0.4">
      <c r="A551" s="11"/>
      <c r="B551" s="12">
        <v>544</v>
      </c>
      <c r="C551" s="113" t="str">
        <f>IF('Soil Samples'!C549="","",'Soil Samples'!C549)</f>
        <v/>
      </c>
      <c r="D551" s="114" t="str">
        <f>IF('Soil Samples'!F549="","",'Soil Samples'!F549)</f>
        <v/>
      </c>
      <c r="E551" s="112"/>
      <c r="F551" s="112"/>
      <c r="G551" s="112"/>
      <c r="H551" s="112"/>
      <c r="I551" s="112"/>
      <c r="J551" s="112"/>
      <c r="K551" s="243" t="str">
        <f t="shared" si="65"/>
        <v>no sample</v>
      </c>
      <c r="L551" s="107"/>
      <c r="AF551" t="str">
        <f t="shared" si="66"/>
        <v/>
      </c>
      <c r="AG551" t="str">
        <f t="shared" si="67"/>
        <v/>
      </c>
      <c r="AH551" t="str">
        <f t="shared" si="68"/>
        <v/>
      </c>
      <c r="AI551" t="str">
        <f t="shared" si="69"/>
        <v/>
      </c>
      <c r="AJ551" t="str">
        <f t="shared" si="70"/>
        <v/>
      </c>
      <c r="AK551" t="str">
        <f t="shared" si="71"/>
        <v/>
      </c>
    </row>
    <row r="552" spans="1:37" ht="30" x14ac:dyDescent="0.4">
      <c r="A552" s="11"/>
      <c r="B552" s="12">
        <v>545</v>
      </c>
      <c r="C552" s="113" t="str">
        <f>IF('Soil Samples'!C550="","",'Soil Samples'!C550)</f>
        <v/>
      </c>
      <c r="D552" s="114" t="str">
        <f>IF('Soil Samples'!F550="","",'Soil Samples'!F550)</f>
        <v/>
      </c>
      <c r="E552" s="112"/>
      <c r="F552" s="112"/>
      <c r="G552" s="112"/>
      <c r="H552" s="112"/>
      <c r="I552" s="112"/>
      <c r="J552" s="112"/>
      <c r="K552" s="243" t="str">
        <f t="shared" si="65"/>
        <v>no sample</v>
      </c>
      <c r="L552" s="107"/>
      <c r="AF552" t="str">
        <f t="shared" si="66"/>
        <v/>
      </c>
      <c r="AG552" t="str">
        <f t="shared" si="67"/>
        <v/>
      </c>
      <c r="AH552" t="str">
        <f t="shared" si="68"/>
        <v/>
      </c>
      <c r="AI552" t="str">
        <f t="shared" si="69"/>
        <v/>
      </c>
      <c r="AJ552" t="str">
        <f t="shared" si="70"/>
        <v/>
      </c>
      <c r="AK552" t="str">
        <f t="shared" si="71"/>
        <v/>
      </c>
    </row>
    <row r="553" spans="1:37" ht="30" x14ac:dyDescent="0.4">
      <c r="A553" s="11"/>
      <c r="B553" s="12">
        <v>546</v>
      </c>
      <c r="C553" s="113" t="str">
        <f>IF('Soil Samples'!C551="","",'Soil Samples'!C551)</f>
        <v/>
      </c>
      <c r="D553" s="114" t="str">
        <f>IF('Soil Samples'!F551="","",'Soil Samples'!F551)</f>
        <v/>
      </c>
      <c r="E553" s="112"/>
      <c r="F553" s="112"/>
      <c r="G553" s="112"/>
      <c r="H553" s="112"/>
      <c r="I553" s="112"/>
      <c r="J553" s="112"/>
      <c r="K553" s="243" t="str">
        <f t="shared" si="65"/>
        <v>no sample</v>
      </c>
      <c r="L553" s="107"/>
      <c r="AF553" t="str">
        <f t="shared" si="66"/>
        <v/>
      </c>
      <c r="AG553" t="str">
        <f t="shared" si="67"/>
        <v/>
      </c>
      <c r="AH553" t="str">
        <f t="shared" si="68"/>
        <v/>
      </c>
      <c r="AI553" t="str">
        <f t="shared" si="69"/>
        <v/>
      </c>
      <c r="AJ553" t="str">
        <f t="shared" si="70"/>
        <v/>
      </c>
      <c r="AK553" t="str">
        <f t="shared" si="71"/>
        <v/>
      </c>
    </row>
    <row r="554" spans="1:37" ht="30" x14ac:dyDescent="0.4">
      <c r="A554" s="11"/>
      <c r="B554" s="12">
        <v>547</v>
      </c>
      <c r="C554" s="113" t="str">
        <f>IF('Soil Samples'!C552="","",'Soil Samples'!C552)</f>
        <v/>
      </c>
      <c r="D554" s="114" t="str">
        <f>IF('Soil Samples'!F552="","",'Soil Samples'!F552)</f>
        <v/>
      </c>
      <c r="E554" s="112"/>
      <c r="F554" s="112"/>
      <c r="G554" s="112"/>
      <c r="H554" s="112"/>
      <c r="I554" s="112"/>
      <c r="J554" s="112"/>
      <c r="K554" s="243" t="str">
        <f t="shared" si="65"/>
        <v>no sample</v>
      </c>
      <c r="L554" s="107"/>
      <c r="AF554" t="str">
        <f t="shared" si="66"/>
        <v/>
      </c>
      <c r="AG554" t="str">
        <f t="shared" si="67"/>
        <v/>
      </c>
      <c r="AH554" t="str">
        <f t="shared" si="68"/>
        <v/>
      </c>
      <c r="AI554" t="str">
        <f t="shared" si="69"/>
        <v/>
      </c>
      <c r="AJ554" t="str">
        <f t="shared" si="70"/>
        <v/>
      </c>
      <c r="AK554" t="str">
        <f t="shared" si="71"/>
        <v/>
      </c>
    </row>
    <row r="555" spans="1:37" ht="30" x14ac:dyDescent="0.4">
      <c r="A555" s="11"/>
      <c r="B555" s="12">
        <v>548</v>
      </c>
      <c r="C555" s="113" t="str">
        <f>IF('Soil Samples'!C553="","",'Soil Samples'!C553)</f>
        <v/>
      </c>
      <c r="D555" s="114" t="str">
        <f>IF('Soil Samples'!F553="","",'Soil Samples'!F553)</f>
        <v/>
      </c>
      <c r="E555" s="112"/>
      <c r="F555" s="112"/>
      <c r="G555" s="112"/>
      <c r="H555" s="112"/>
      <c r="I555" s="112"/>
      <c r="J555" s="112"/>
      <c r="K555" s="243" t="str">
        <f t="shared" si="65"/>
        <v>no sample</v>
      </c>
      <c r="L555" s="107"/>
      <c r="AF555" t="str">
        <f t="shared" si="66"/>
        <v/>
      </c>
      <c r="AG555" t="str">
        <f t="shared" si="67"/>
        <v/>
      </c>
      <c r="AH555" t="str">
        <f t="shared" si="68"/>
        <v/>
      </c>
      <c r="AI555" t="str">
        <f t="shared" si="69"/>
        <v/>
      </c>
      <c r="AJ555" t="str">
        <f t="shared" si="70"/>
        <v/>
      </c>
      <c r="AK555" t="str">
        <f t="shared" si="71"/>
        <v/>
      </c>
    </row>
    <row r="556" spans="1:37" ht="30" x14ac:dyDescent="0.4">
      <c r="A556" s="11"/>
      <c r="B556" s="12">
        <v>549</v>
      </c>
      <c r="C556" s="113" t="str">
        <f>IF('Soil Samples'!C554="","",'Soil Samples'!C554)</f>
        <v/>
      </c>
      <c r="D556" s="114" t="str">
        <f>IF('Soil Samples'!F554="","",'Soil Samples'!F554)</f>
        <v/>
      </c>
      <c r="E556" s="112"/>
      <c r="F556" s="112"/>
      <c r="G556" s="112"/>
      <c r="H556" s="112"/>
      <c r="I556" s="112"/>
      <c r="J556" s="112"/>
      <c r="K556" s="243" t="str">
        <f t="shared" si="65"/>
        <v>no sample</v>
      </c>
      <c r="L556" s="107"/>
      <c r="AF556" t="str">
        <f t="shared" si="66"/>
        <v/>
      </c>
      <c r="AG556" t="str">
        <f t="shared" si="67"/>
        <v/>
      </c>
      <c r="AH556" t="str">
        <f t="shared" si="68"/>
        <v/>
      </c>
      <c r="AI556" t="str">
        <f t="shared" si="69"/>
        <v/>
      </c>
      <c r="AJ556" t="str">
        <f t="shared" si="70"/>
        <v/>
      </c>
      <c r="AK556" t="str">
        <f t="shared" si="71"/>
        <v/>
      </c>
    </row>
    <row r="557" spans="1:37" ht="30" x14ac:dyDescent="0.4">
      <c r="A557" s="11"/>
      <c r="B557" s="12">
        <v>550</v>
      </c>
      <c r="C557" s="113" t="str">
        <f>IF('Soil Samples'!C555="","",'Soil Samples'!C555)</f>
        <v/>
      </c>
      <c r="D557" s="114" t="str">
        <f>IF('Soil Samples'!F555="","",'Soil Samples'!F555)</f>
        <v/>
      </c>
      <c r="E557" s="112"/>
      <c r="F557" s="112"/>
      <c r="G557" s="112"/>
      <c r="H557" s="112"/>
      <c r="I557" s="112"/>
      <c r="J557" s="112"/>
      <c r="K557" s="243" t="str">
        <f t="shared" si="65"/>
        <v>no sample</v>
      </c>
      <c r="L557" s="107"/>
      <c r="AF557" t="str">
        <f t="shared" si="66"/>
        <v/>
      </c>
      <c r="AG557" t="str">
        <f t="shared" si="67"/>
        <v/>
      </c>
      <c r="AH557" t="str">
        <f t="shared" si="68"/>
        <v/>
      </c>
      <c r="AI557" t="str">
        <f t="shared" si="69"/>
        <v/>
      </c>
      <c r="AJ557" t="str">
        <f t="shared" si="70"/>
        <v/>
      </c>
      <c r="AK557" t="str">
        <f t="shared" si="71"/>
        <v/>
      </c>
    </row>
    <row r="558" spans="1:37" ht="30" x14ac:dyDescent="0.4">
      <c r="A558" s="11"/>
      <c r="B558" s="12">
        <v>551</v>
      </c>
      <c r="C558" s="113" t="str">
        <f>IF('Soil Samples'!C556="","",'Soil Samples'!C556)</f>
        <v/>
      </c>
      <c r="D558" s="114" t="str">
        <f>IF('Soil Samples'!F556="","",'Soil Samples'!F556)</f>
        <v/>
      </c>
      <c r="E558" s="112"/>
      <c r="F558" s="112"/>
      <c r="G558" s="112"/>
      <c r="H558" s="112"/>
      <c r="I558" s="112"/>
      <c r="J558" s="112"/>
      <c r="K558" s="243" t="str">
        <f t="shared" si="65"/>
        <v>no sample</v>
      </c>
      <c r="L558" s="107"/>
      <c r="AF558" t="str">
        <f t="shared" si="66"/>
        <v/>
      </c>
      <c r="AG558" t="str">
        <f t="shared" si="67"/>
        <v/>
      </c>
      <c r="AH558" t="str">
        <f t="shared" si="68"/>
        <v/>
      </c>
      <c r="AI558" t="str">
        <f t="shared" si="69"/>
        <v/>
      </c>
      <c r="AJ558" t="str">
        <f t="shared" si="70"/>
        <v/>
      </c>
      <c r="AK558" t="str">
        <f t="shared" si="71"/>
        <v/>
      </c>
    </row>
    <row r="559" spans="1:37" ht="30" x14ac:dyDescent="0.4">
      <c r="A559" s="11"/>
      <c r="B559" s="12">
        <v>552</v>
      </c>
      <c r="C559" s="113" t="str">
        <f>IF('Soil Samples'!C557="","",'Soil Samples'!C557)</f>
        <v/>
      </c>
      <c r="D559" s="114" t="str">
        <f>IF('Soil Samples'!F557="","",'Soil Samples'!F557)</f>
        <v/>
      </c>
      <c r="E559" s="112"/>
      <c r="F559" s="112"/>
      <c r="G559" s="112"/>
      <c r="H559" s="112"/>
      <c r="I559" s="112"/>
      <c r="J559" s="112"/>
      <c r="K559" s="243" t="str">
        <f t="shared" si="65"/>
        <v>no sample</v>
      </c>
      <c r="L559" s="107"/>
      <c r="AF559" t="str">
        <f t="shared" si="66"/>
        <v/>
      </c>
      <c r="AG559" t="str">
        <f t="shared" si="67"/>
        <v/>
      </c>
      <c r="AH559" t="str">
        <f t="shared" si="68"/>
        <v/>
      </c>
      <c r="AI559" t="str">
        <f t="shared" si="69"/>
        <v/>
      </c>
      <c r="AJ559" t="str">
        <f t="shared" si="70"/>
        <v/>
      </c>
      <c r="AK559" t="str">
        <f t="shared" si="71"/>
        <v/>
      </c>
    </row>
    <row r="560" spans="1:37" ht="30" x14ac:dyDescent="0.4">
      <c r="A560" s="11"/>
      <c r="B560" s="12">
        <v>553</v>
      </c>
      <c r="C560" s="113" t="str">
        <f>IF('Soil Samples'!C558="","",'Soil Samples'!C558)</f>
        <v/>
      </c>
      <c r="D560" s="114" t="str">
        <f>IF('Soil Samples'!F558="","",'Soil Samples'!F558)</f>
        <v/>
      </c>
      <c r="E560" s="112"/>
      <c r="F560" s="112"/>
      <c r="G560" s="112"/>
      <c r="H560" s="112"/>
      <c r="I560" s="112"/>
      <c r="J560" s="112"/>
      <c r="K560" s="243" t="str">
        <f t="shared" si="65"/>
        <v>no sample</v>
      </c>
      <c r="L560" s="107"/>
      <c r="AF560" t="str">
        <f t="shared" si="66"/>
        <v/>
      </c>
      <c r="AG560" t="str">
        <f t="shared" si="67"/>
        <v/>
      </c>
      <c r="AH560" t="str">
        <f t="shared" si="68"/>
        <v/>
      </c>
      <c r="AI560" t="str">
        <f t="shared" si="69"/>
        <v/>
      </c>
      <c r="AJ560" t="str">
        <f t="shared" si="70"/>
        <v/>
      </c>
      <c r="AK560" t="str">
        <f t="shared" si="71"/>
        <v/>
      </c>
    </row>
    <row r="561" spans="1:37" ht="30" x14ac:dyDescent="0.4">
      <c r="A561" s="11"/>
      <c r="B561" s="12">
        <v>554</v>
      </c>
      <c r="C561" s="113" t="str">
        <f>IF('Soil Samples'!C559="","",'Soil Samples'!C559)</f>
        <v/>
      </c>
      <c r="D561" s="114" t="str">
        <f>IF('Soil Samples'!F559="","",'Soil Samples'!F559)</f>
        <v/>
      </c>
      <c r="E561" s="112"/>
      <c r="F561" s="112"/>
      <c r="G561" s="112"/>
      <c r="H561" s="112"/>
      <c r="I561" s="112"/>
      <c r="J561" s="112"/>
      <c r="K561" s="243" t="str">
        <f t="shared" si="65"/>
        <v>no sample</v>
      </c>
      <c r="L561" s="107"/>
      <c r="AF561" t="str">
        <f t="shared" si="66"/>
        <v/>
      </c>
      <c r="AG561" t="str">
        <f t="shared" si="67"/>
        <v/>
      </c>
      <c r="AH561" t="str">
        <f t="shared" si="68"/>
        <v/>
      </c>
      <c r="AI561" t="str">
        <f t="shared" si="69"/>
        <v/>
      </c>
      <c r="AJ561" t="str">
        <f t="shared" si="70"/>
        <v/>
      </c>
      <c r="AK561" t="str">
        <f t="shared" si="71"/>
        <v/>
      </c>
    </row>
    <row r="562" spans="1:37" ht="30" x14ac:dyDescent="0.4">
      <c r="A562" s="11"/>
      <c r="B562" s="12">
        <v>555</v>
      </c>
      <c r="C562" s="113" t="str">
        <f>IF('Soil Samples'!C560="","",'Soil Samples'!C560)</f>
        <v/>
      </c>
      <c r="D562" s="114" t="str">
        <f>IF('Soil Samples'!F560="","",'Soil Samples'!F560)</f>
        <v/>
      </c>
      <c r="E562" s="112"/>
      <c r="F562" s="112"/>
      <c r="G562" s="112"/>
      <c r="H562" s="112"/>
      <c r="I562" s="112"/>
      <c r="J562" s="112"/>
      <c r="K562" s="243" t="str">
        <f t="shared" si="65"/>
        <v>no sample</v>
      </c>
      <c r="L562" s="107"/>
      <c r="AF562" t="str">
        <f t="shared" si="66"/>
        <v/>
      </c>
      <c r="AG562" t="str">
        <f t="shared" si="67"/>
        <v/>
      </c>
      <c r="AH562" t="str">
        <f t="shared" si="68"/>
        <v/>
      </c>
      <c r="AI562" t="str">
        <f t="shared" si="69"/>
        <v/>
      </c>
      <c r="AJ562" t="str">
        <f t="shared" si="70"/>
        <v/>
      </c>
      <c r="AK562" t="str">
        <f t="shared" si="71"/>
        <v/>
      </c>
    </row>
    <row r="563" spans="1:37" ht="30" x14ac:dyDescent="0.4">
      <c r="A563" s="11"/>
      <c r="B563" s="12">
        <v>556</v>
      </c>
      <c r="C563" s="113" t="str">
        <f>IF('Soil Samples'!C561="","",'Soil Samples'!C561)</f>
        <v/>
      </c>
      <c r="D563" s="114" t="str">
        <f>IF('Soil Samples'!F561="","",'Soil Samples'!F561)</f>
        <v/>
      </c>
      <c r="E563" s="112"/>
      <c r="F563" s="112"/>
      <c r="G563" s="112"/>
      <c r="H563" s="112"/>
      <c r="I563" s="112"/>
      <c r="J563" s="112"/>
      <c r="K563" s="243" t="str">
        <f t="shared" si="65"/>
        <v>no sample</v>
      </c>
      <c r="L563" s="107"/>
      <c r="AF563" t="str">
        <f t="shared" si="66"/>
        <v/>
      </c>
      <c r="AG563" t="str">
        <f t="shared" si="67"/>
        <v/>
      </c>
      <c r="AH563" t="str">
        <f t="shared" si="68"/>
        <v/>
      </c>
      <c r="AI563" t="str">
        <f t="shared" si="69"/>
        <v/>
      </c>
      <c r="AJ563" t="str">
        <f t="shared" si="70"/>
        <v/>
      </c>
      <c r="AK563" t="str">
        <f t="shared" si="71"/>
        <v/>
      </c>
    </row>
    <row r="564" spans="1:37" ht="30" x14ac:dyDescent="0.4">
      <c r="A564" s="11"/>
      <c r="B564" s="12">
        <v>557</v>
      </c>
      <c r="C564" s="113" t="str">
        <f>IF('Soil Samples'!C562="","",'Soil Samples'!C562)</f>
        <v/>
      </c>
      <c r="D564" s="114" t="str">
        <f>IF('Soil Samples'!F562="","",'Soil Samples'!F562)</f>
        <v/>
      </c>
      <c r="E564" s="112"/>
      <c r="F564" s="112"/>
      <c r="G564" s="112"/>
      <c r="H564" s="112"/>
      <c r="I564" s="112"/>
      <c r="J564" s="112"/>
      <c r="K564" s="243" t="str">
        <f t="shared" si="65"/>
        <v>no sample</v>
      </c>
      <c r="L564" s="107"/>
      <c r="AF564" t="str">
        <f t="shared" si="66"/>
        <v/>
      </c>
      <c r="AG564" t="str">
        <f t="shared" si="67"/>
        <v/>
      </c>
      <c r="AH564" t="str">
        <f t="shared" si="68"/>
        <v/>
      </c>
      <c r="AI564" t="str">
        <f t="shared" si="69"/>
        <v/>
      </c>
      <c r="AJ564" t="str">
        <f t="shared" si="70"/>
        <v/>
      </c>
      <c r="AK564" t="str">
        <f t="shared" si="71"/>
        <v/>
      </c>
    </row>
    <row r="565" spans="1:37" ht="30" x14ac:dyDescent="0.4">
      <c r="A565" s="11"/>
      <c r="B565" s="12">
        <v>558</v>
      </c>
      <c r="C565" s="113" t="str">
        <f>IF('Soil Samples'!C563="","",'Soil Samples'!C563)</f>
        <v/>
      </c>
      <c r="D565" s="114" t="str">
        <f>IF('Soil Samples'!F563="","",'Soil Samples'!F563)</f>
        <v/>
      </c>
      <c r="E565" s="112"/>
      <c r="F565" s="112"/>
      <c r="G565" s="112"/>
      <c r="H565" s="112"/>
      <c r="I565" s="112"/>
      <c r="J565" s="112"/>
      <c r="K565" s="243" t="str">
        <f t="shared" si="65"/>
        <v>no sample</v>
      </c>
      <c r="L565" s="107"/>
      <c r="AF565" t="str">
        <f t="shared" si="66"/>
        <v/>
      </c>
      <c r="AG565" t="str">
        <f t="shared" si="67"/>
        <v/>
      </c>
      <c r="AH565" t="str">
        <f t="shared" si="68"/>
        <v/>
      </c>
      <c r="AI565" t="str">
        <f t="shared" si="69"/>
        <v/>
      </c>
      <c r="AJ565" t="str">
        <f t="shared" si="70"/>
        <v/>
      </c>
      <c r="AK565" t="str">
        <f t="shared" si="71"/>
        <v/>
      </c>
    </row>
    <row r="566" spans="1:37" ht="30" x14ac:dyDescent="0.4">
      <c r="A566" s="11"/>
      <c r="B566" s="12">
        <v>559</v>
      </c>
      <c r="C566" s="113" t="str">
        <f>IF('Soil Samples'!C564="","",'Soil Samples'!C564)</f>
        <v/>
      </c>
      <c r="D566" s="114" t="str">
        <f>IF('Soil Samples'!F564="","",'Soil Samples'!F564)</f>
        <v/>
      </c>
      <c r="E566" s="112"/>
      <c r="F566" s="112"/>
      <c r="G566" s="112"/>
      <c r="H566" s="112"/>
      <c r="I566" s="112"/>
      <c r="J566" s="112"/>
      <c r="K566" s="243" t="str">
        <f t="shared" si="65"/>
        <v>no sample</v>
      </c>
      <c r="L566" s="107"/>
      <c r="AF566" t="str">
        <f t="shared" si="66"/>
        <v/>
      </c>
      <c r="AG566" t="str">
        <f t="shared" si="67"/>
        <v/>
      </c>
      <c r="AH566" t="str">
        <f t="shared" si="68"/>
        <v/>
      </c>
      <c r="AI566" t="str">
        <f t="shared" si="69"/>
        <v/>
      </c>
      <c r="AJ566" t="str">
        <f t="shared" si="70"/>
        <v/>
      </c>
      <c r="AK566" t="str">
        <f t="shared" si="71"/>
        <v/>
      </c>
    </row>
    <row r="567" spans="1:37" ht="30" x14ac:dyDescent="0.4">
      <c r="A567" s="11"/>
      <c r="B567" s="12">
        <v>560</v>
      </c>
      <c r="C567" s="113" t="str">
        <f>IF('Soil Samples'!C565="","",'Soil Samples'!C565)</f>
        <v/>
      </c>
      <c r="D567" s="114" t="str">
        <f>IF('Soil Samples'!F565="","",'Soil Samples'!F565)</f>
        <v/>
      </c>
      <c r="E567" s="112"/>
      <c r="F567" s="112"/>
      <c r="G567" s="112"/>
      <c r="H567" s="112"/>
      <c r="I567" s="112"/>
      <c r="J567" s="112"/>
      <c r="K567" s="243" t="str">
        <f t="shared" si="65"/>
        <v>no sample</v>
      </c>
      <c r="L567" s="107"/>
      <c r="AF567" t="str">
        <f t="shared" si="66"/>
        <v/>
      </c>
      <c r="AG567" t="str">
        <f t="shared" si="67"/>
        <v/>
      </c>
      <c r="AH567" t="str">
        <f t="shared" si="68"/>
        <v/>
      </c>
      <c r="AI567" t="str">
        <f t="shared" si="69"/>
        <v/>
      </c>
      <c r="AJ567" t="str">
        <f t="shared" si="70"/>
        <v/>
      </c>
      <c r="AK567" t="str">
        <f t="shared" si="71"/>
        <v/>
      </c>
    </row>
    <row r="568" spans="1:37" ht="30" x14ac:dyDescent="0.4">
      <c r="A568" s="11"/>
      <c r="B568" s="12">
        <v>561</v>
      </c>
      <c r="C568" s="113" t="str">
        <f>IF('Soil Samples'!C566="","",'Soil Samples'!C566)</f>
        <v/>
      </c>
      <c r="D568" s="114" t="str">
        <f>IF('Soil Samples'!F566="","",'Soil Samples'!F566)</f>
        <v/>
      </c>
      <c r="E568" s="112"/>
      <c r="F568" s="112"/>
      <c r="G568" s="112"/>
      <c r="H568" s="112"/>
      <c r="I568" s="112"/>
      <c r="J568" s="112"/>
      <c r="K568" s="243" t="str">
        <f t="shared" si="65"/>
        <v>no sample</v>
      </c>
      <c r="L568" s="107"/>
      <c r="AF568" t="str">
        <f t="shared" si="66"/>
        <v/>
      </c>
      <c r="AG568" t="str">
        <f t="shared" si="67"/>
        <v/>
      </c>
      <c r="AH568" t="str">
        <f t="shared" si="68"/>
        <v/>
      </c>
      <c r="AI568" t="str">
        <f t="shared" si="69"/>
        <v/>
      </c>
      <c r="AJ568" t="str">
        <f t="shared" si="70"/>
        <v/>
      </c>
      <c r="AK568" t="str">
        <f t="shared" si="71"/>
        <v/>
      </c>
    </row>
    <row r="569" spans="1:37" ht="30" x14ac:dyDescent="0.4">
      <c r="A569" s="11"/>
      <c r="B569" s="12">
        <v>562</v>
      </c>
      <c r="C569" s="113" t="str">
        <f>IF('Soil Samples'!C567="","",'Soil Samples'!C567)</f>
        <v/>
      </c>
      <c r="D569" s="114" t="str">
        <f>IF('Soil Samples'!F567="","",'Soil Samples'!F567)</f>
        <v/>
      </c>
      <c r="E569" s="112"/>
      <c r="F569" s="112"/>
      <c r="G569" s="112"/>
      <c r="H569" s="112"/>
      <c r="I569" s="112"/>
      <c r="J569" s="112"/>
      <c r="K569" s="243" t="str">
        <f t="shared" si="65"/>
        <v>no sample</v>
      </c>
      <c r="L569" s="107"/>
      <c r="AF569" t="str">
        <f t="shared" si="66"/>
        <v/>
      </c>
      <c r="AG569" t="str">
        <f t="shared" si="67"/>
        <v/>
      </c>
      <c r="AH569" t="str">
        <f t="shared" si="68"/>
        <v/>
      </c>
      <c r="AI569" t="str">
        <f t="shared" si="69"/>
        <v/>
      </c>
      <c r="AJ569" t="str">
        <f t="shared" si="70"/>
        <v/>
      </c>
      <c r="AK569" t="str">
        <f t="shared" si="71"/>
        <v/>
      </c>
    </row>
    <row r="570" spans="1:37" ht="30" x14ac:dyDescent="0.4">
      <c r="A570" s="11"/>
      <c r="B570" s="12">
        <v>563</v>
      </c>
      <c r="C570" s="113" t="str">
        <f>IF('Soil Samples'!C568="","",'Soil Samples'!C568)</f>
        <v/>
      </c>
      <c r="D570" s="114" t="str">
        <f>IF('Soil Samples'!F568="","",'Soil Samples'!F568)</f>
        <v/>
      </c>
      <c r="E570" s="112"/>
      <c r="F570" s="112"/>
      <c r="G570" s="112"/>
      <c r="H570" s="112"/>
      <c r="I570" s="112"/>
      <c r="J570" s="112"/>
      <c r="K570" s="243" t="str">
        <f t="shared" si="65"/>
        <v>no sample</v>
      </c>
      <c r="L570" s="107"/>
      <c r="AF570" t="str">
        <f t="shared" si="66"/>
        <v/>
      </c>
      <c r="AG570" t="str">
        <f t="shared" si="67"/>
        <v/>
      </c>
      <c r="AH570" t="str">
        <f t="shared" si="68"/>
        <v/>
      </c>
      <c r="AI570" t="str">
        <f t="shared" si="69"/>
        <v/>
      </c>
      <c r="AJ570" t="str">
        <f t="shared" si="70"/>
        <v/>
      </c>
      <c r="AK570" t="str">
        <f t="shared" si="71"/>
        <v/>
      </c>
    </row>
    <row r="571" spans="1:37" ht="30" x14ac:dyDescent="0.4">
      <c r="A571" s="11"/>
      <c r="B571" s="12">
        <v>564</v>
      </c>
      <c r="C571" s="113" t="str">
        <f>IF('Soil Samples'!C569="","",'Soil Samples'!C569)</f>
        <v/>
      </c>
      <c r="D571" s="114" t="str">
        <f>IF('Soil Samples'!F569="","",'Soil Samples'!F569)</f>
        <v/>
      </c>
      <c r="E571" s="112"/>
      <c r="F571" s="112"/>
      <c r="G571" s="112"/>
      <c r="H571" s="112"/>
      <c r="I571" s="112"/>
      <c r="J571" s="112"/>
      <c r="K571" s="243" t="str">
        <f t="shared" si="65"/>
        <v>no sample</v>
      </c>
      <c r="L571" s="107"/>
      <c r="AF571" t="str">
        <f t="shared" si="66"/>
        <v/>
      </c>
      <c r="AG571" t="str">
        <f t="shared" si="67"/>
        <v/>
      </c>
      <c r="AH571" t="str">
        <f t="shared" si="68"/>
        <v/>
      </c>
      <c r="AI571" t="str">
        <f t="shared" si="69"/>
        <v/>
      </c>
      <c r="AJ571" t="str">
        <f t="shared" si="70"/>
        <v/>
      </c>
      <c r="AK571" t="str">
        <f t="shared" si="71"/>
        <v/>
      </c>
    </row>
    <row r="572" spans="1:37" ht="30" x14ac:dyDescent="0.4">
      <c r="A572" s="11"/>
      <c r="B572" s="12">
        <v>565</v>
      </c>
      <c r="C572" s="113" t="str">
        <f>IF('Soil Samples'!C570="","",'Soil Samples'!C570)</f>
        <v/>
      </c>
      <c r="D572" s="114" t="str">
        <f>IF('Soil Samples'!F570="","",'Soil Samples'!F570)</f>
        <v/>
      </c>
      <c r="E572" s="112"/>
      <c r="F572" s="112"/>
      <c r="G572" s="112"/>
      <c r="H572" s="112"/>
      <c r="I572" s="112"/>
      <c r="J572" s="112"/>
      <c r="K572" s="243" t="str">
        <f t="shared" si="65"/>
        <v>no sample</v>
      </c>
      <c r="L572" s="107"/>
      <c r="AF572" t="str">
        <f t="shared" si="66"/>
        <v/>
      </c>
      <c r="AG572" t="str">
        <f t="shared" si="67"/>
        <v/>
      </c>
      <c r="AH572" t="str">
        <f t="shared" si="68"/>
        <v/>
      </c>
      <c r="AI572" t="str">
        <f t="shared" si="69"/>
        <v/>
      </c>
      <c r="AJ572" t="str">
        <f t="shared" si="70"/>
        <v/>
      </c>
      <c r="AK572" t="str">
        <f t="shared" si="71"/>
        <v/>
      </c>
    </row>
    <row r="573" spans="1:37" ht="30" x14ac:dyDescent="0.4">
      <c r="A573" s="11"/>
      <c r="B573" s="12">
        <v>566</v>
      </c>
      <c r="C573" s="113" t="str">
        <f>IF('Soil Samples'!C571="","",'Soil Samples'!C571)</f>
        <v/>
      </c>
      <c r="D573" s="114" t="str">
        <f>IF('Soil Samples'!F571="","",'Soil Samples'!F571)</f>
        <v/>
      </c>
      <c r="E573" s="112"/>
      <c r="F573" s="112"/>
      <c r="G573" s="112"/>
      <c r="H573" s="112"/>
      <c r="I573" s="112"/>
      <c r="J573" s="112"/>
      <c r="K573" s="243" t="str">
        <f t="shared" si="65"/>
        <v>no sample</v>
      </c>
      <c r="L573" s="107"/>
      <c r="AF573" t="str">
        <f t="shared" si="66"/>
        <v/>
      </c>
      <c r="AG573" t="str">
        <f t="shared" si="67"/>
        <v/>
      </c>
      <c r="AH573" t="str">
        <f t="shared" si="68"/>
        <v/>
      </c>
      <c r="AI573" t="str">
        <f t="shared" si="69"/>
        <v/>
      </c>
      <c r="AJ573" t="str">
        <f t="shared" si="70"/>
        <v/>
      </c>
      <c r="AK573" t="str">
        <f t="shared" si="71"/>
        <v/>
      </c>
    </row>
    <row r="574" spans="1:37" ht="30" x14ac:dyDescent="0.4">
      <c r="A574" s="11"/>
      <c r="B574" s="12">
        <v>567</v>
      </c>
      <c r="C574" s="113" t="str">
        <f>IF('Soil Samples'!C572="","",'Soil Samples'!C572)</f>
        <v/>
      </c>
      <c r="D574" s="114" t="str">
        <f>IF('Soil Samples'!F572="","",'Soil Samples'!F572)</f>
        <v/>
      </c>
      <c r="E574" s="112"/>
      <c r="F574" s="112"/>
      <c r="G574" s="112"/>
      <c r="H574" s="112"/>
      <c r="I574" s="112"/>
      <c r="J574" s="112"/>
      <c r="K574" s="243" t="str">
        <f t="shared" si="65"/>
        <v>no sample</v>
      </c>
      <c r="L574" s="107"/>
      <c r="AF574" t="str">
        <f t="shared" si="66"/>
        <v/>
      </c>
      <c r="AG574" t="str">
        <f t="shared" si="67"/>
        <v/>
      </c>
      <c r="AH574" t="str">
        <f t="shared" si="68"/>
        <v/>
      </c>
      <c r="AI574" t="str">
        <f t="shared" si="69"/>
        <v/>
      </c>
      <c r="AJ574" t="str">
        <f t="shared" si="70"/>
        <v/>
      </c>
      <c r="AK574" t="str">
        <f t="shared" si="71"/>
        <v/>
      </c>
    </row>
    <row r="575" spans="1:37" ht="30" x14ac:dyDescent="0.4">
      <c r="A575" s="11"/>
      <c r="B575" s="12">
        <v>568</v>
      </c>
      <c r="C575" s="113" t="str">
        <f>IF('Soil Samples'!C573="","",'Soil Samples'!C573)</f>
        <v/>
      </c>
      <c r="D575" s="114" t="str">
        <f>IF('Soil Samples'!F573="","",'Soil Samples'!F573)</f>
        <v/>
      </c>
      <c r="E575" s="112"/>
      <c r="F575" s="112"/>
      <c r="G575" s="112"/>
      <c r="H575" s="112"/>
      <c r="I575" s="112"/>
      <c r="J575" s="112"/>
      <c r="K575" s="243" t="str">
        <f t="shared" si="65"/>
        <v>no sample</v>
      </c>
      <c r="L575" s="107"/>
      <c r="AF575" t="str">
        <f t="shared" si="66"/>
        <v/>
      </c>
      <c r="AG575" t="str">
        <f t="shared" si="67"/>
        <v/>
      </c>
      <c r="AH575" t="str">
        <f t="shared" si="68"/>
        <v/>
      </c>
      <c r="AI575" t="str">
        <f t="shared" si="69"/>
        <v/>
      </c>
      <c r="AJ575" t="str">
        <f t="shared" si="70"/>
        <v/>
      </c>
      <c r="AK575" t="str">
        <f t="shared" si="71"/>
        <v/>
      </c>
    </row>
    <row r="576" spans="1:37" ht="30" x14ac:dyDescent="0.4">
      <c r="A576" s="11"/>
      <c r="B576" s="12">
        <v>569</v>
      </c>
      <c r="C576" s="113" t="str">
        <f>IF('Soil Samples'!C574="","",'Soil Samples'!C574)</f>
        <v/>
      </c>
      <c r="D576" s="114" t="str">
        <f>IF('Soil Samples'!F574="","",'Soil Samples'!F574)</f>
        <v/>
      </c>
      <c r="E576" s="112"/>
      <c r="F576" s="112"/>
      <c r="G576" s="112"/>
      <c r="H576" s="112"/>
      <c r="I576" s="112"/>
      <c r="J576" s="112"/>
      <c r="K576" s="243" t="str">
        <f t="shared" si="65"/>
        <v>no sample</v>
      </c>
      <c r="L576" s="107"/>
      <c r="AF576" t="str">
        <f t="shared" si="66"/>
        <v/>
      </c>
      <c r="AG576" t="str">
        <f t="shared" si="67"/>
        <v/>
      </c>
      <c r="AH576" t="str">
        <f t="shared" si="68"/>
        <v/>
      </c>
      <c r="AI576" t="str">
        <f t="shared" si="69"/>
        <v/>
      </c>
      <c r="AJ576" t="str">
        <f t="shared" si="70"/>
        <v/>
      </c>
      <c r="AK576" t="str">
        <f t="shared" si="71"/>
        <v/>
      </c>
    </row>
    <row r="577" spans="1:37" ht="30" x14ac:dyDescent="0.4">
      <c r="A577" s="11"/>
      <c r="B577" s="12">
        <v>570</v>
      </c>
      <c r="C577" s="113" t="str">
        <f>IF('Soil Samples'!C575="","",'Soil Samples'!C575)</f>
        <v/>
      </c>
      <c r="D577" s="114" t="str">
        <f>IF('Soil Samples'!F575="","",'Soil Samples'!F575)</f>
        <v/>
      </c>
      <c r="E577" s="112"/>
      <c r="F577" s="112"/>
      <c r="G577" s="112"/>
      <c r="H577" s="112"/>
      <c r="I577" s="112"/>
      <c r="J577" s="112"/>
      <c r="K577" s="243" t="str">
        <f t="shared" si="65"/>
        <v>no sample</v>
      </c>
      <c r="L577" s="107"/>
      <c r="AF577" t="str">
        <f t="shared" si="66"/>
        <v/>
      </c>
      <c r="AG577" t="str">
        <f t="shared" si="67"/>
        <v/>
      </c>
      <c r="AH577" t="str">
        <f t="shared" si="68"/>
        <v/>
      </c>
      <c r="AI577" t="str">
        <f t="shared" si="69"/>
        <v/>
      </c>
      <c r="AJ577" t="str">
        <f t="shared" si="70"/>
        <v/>
      </c>
      <c r="AK577" t="str">
        <f t="shared" si="71"/>
        <v/>
      </c>
    </row>
    <row r="578" spans="1:37" ht="30" x14ac:dyDescent="0.4">
      <c r="A578" s="11"/>
      <c r="B578" s="12">
        <v>571</v>
      </c>
      <c r="C578" s="113" t="str">
        <f>IF('Soil Samples'!C576="","",'Soil Samples'!C576)</f>
        <v/>
      </c>
      <c r="D578" s="114" t="str">
        <f>IF('Soil Samples'!F576="","",'Soil Samples'!F576)</f>
        <v/>
      </c>
      <c r="E578" s="112"/>
      <c r="F578" s="112"/>
      <c r="G578" s="112"/>
      <c r="H578" s="112"/>
      <c r="I578" s="112"/>
      <c r="J578" s="112"/>
      <c r="K578" s="243" t="str">
        <f t="shared" si="65"/>
        <v>no sample</v>
      </c>
      <c r="L578" s="107"/>
      <c r="AF578" t="str">
        <f t="shared" si="66"/>
        <v/>
      </c>
      <c r="AG578" t="str">
        <f t="shared" si="67"/>
        <v/>
      </c>
      <c r="AH578" t="str">
        <f t="shared" si="68"/>
        <v/>
      </c>
      <c r="AI578" t="str">
        <f t="shared" si="69"/>
        <v/>
      </c>
      <c r="AJ578" t="str">
        <f t="shared" si="70"/>
        <v/>
      </c>
      <c r="AK578" t="str">
        <f t="shared" si="71"/>
        <v/>
      </c>
    </row>
    <row r="579" spans="1:37" ht="30" x14ac:dyDescent="0.4">
      <c r="A579" s="11"/>
      <c r="B579" s="12">
        <v>572</v>
      </c>
      <c r="C579" s="113" t="str">
        <f>IF('Soil Samples'!C577="","",'Soil Samples'!C577)</f>
        <v/>
      </c>
      <c r="D579" s="114" t="str">
        <f>IF('Soil Samples'!F577="","",'Soil Samples'!F577)</f>
        <v/>
      </c>
      <c r="E579" s="112"/>
      <c r="F579" s="112"/>
      <c r="G579" s="112"/>
      <c r="H579" s="112"/>
      <c r="I579" s="112"/>
      <c r="J579" s="112"/>
      <c r="K579" s="243" t="str">
        <f t="shared" si="65"/>
        <v>no sample</v>
      </c>
      <c r="L579" s="107"/>
      <c r="AF579" t="str">
        <f t="shared" si="66"/>
        <v/>
      </c>
      <c r="AG579" t="str">
        <f t="shared" si="67"/>
        <v/>
      </c>
      <c r="AH579" t="str">
        <f t="shared" si="68"/>
        <v/>
      </c>
      <c r="AI579" t="str">
        <f t="shared" si="69"/>
        <v/>
      </c>
      <c r="AJ579" t="str">
        <f t="shared" si="70"/>
        <v/>
      </c>
      <c r="AK579" t="str">
        <f t="shared" si="71"/>
        <v/>
      </c>
    </row>
    <row r="580" spans="1:37" ht="30" x14ac:dyDescent="0.4">
      <c r="A580" s="11"/>
      <c r="B580" s="12">
        <v>573</v>
      </c>
      <c r="C580" s="113" t="str">
        <f>IF('Soil Samples'!C578="","",'Soil Samples'!C578)</f>
        <v/>
      </c>
      <c r="D580" s="114" t="str">
        <f>IF('Soil Samples'!F578="","",'Soil Samples'!F578)</f>
        <v/>
      </c>
      <c r="E580" s="112"/>
      <c r="F580" s="112"/>
      <c r="G580" s="112"/>
      <c r="H580" s="112"/>
      <c r="I580" s="112"/>
      <c r="J580" s="112"/>
      <c r="K580" s="243" t="str">
        <f t="shared" si="65"/>
        <v>no sample</v>
      </c>
      <c r="L580" s="107"/>
      <c r="AF580" t="str">
        <f t="shared" si="66"/>
        <v/>
      </c>
      <c r="AG580" t="str">
        <f t="shared" si="67"/>
        <v/>
      </c>
      <c r="AH580" t="str">
        <f t="shared" si="68"/>
        <v/>
      </c>
      <c r="AI580" t="str">
        <f t="shared" si="69"/>
        <v/>
      </c>
      <c r="AJ580" t="str">
        <f t="shared" si="70"/>
        <v/>
      </c>
      <c r="AK580" t="str">
        <f t="shared" si="71"/>
        <v/>
      </c>
    </row>
    <row r="581" spans="1:37" ht="30" x14ac:dyDescent="0.4">
      <c r="A581" s="11"/>
      <c r="B581" s="12">
        <v>574</v>
      </c>
      <c r="C581" s="113" t="str">
        <f>IF('Soil Samples'!C579="","",'Soil Samples'!C579)</f>
        <v/>
      </c>
      <c r="D581" s="114" t="str">
        <f>IF('Soil Samples'!F579="","",'Soil Samples'!F579)</f>
        <v/>
      </c>
      <c r="E581" s="112"/>
      <c r="F581" s="112"/>
      <c r="G581" s="112"/>
      <c r="H581" s="112"/>
      <c r="I581" s="112"/>
      <c r="J581" s="112"/>
      <c r="K581" s="243" t="str">
        <f t="shared" si="65"/>
        <v>no sample</v>
      </c>
      <c r="L581" s="107"/>
      <c r="AF581" t="str">
        <f t="shared" si="66"/>
        <v/>
      </c>
      <c r="AG581" t="str">
        <f t="shared" si="67"/>
        <v/>
      </c>
      <c r="AH581" t="str">
        <f t="shared" si="68"/>
        <v/>
      </c>
      <c r="AI581" t="str">
        <f t="shared" si="69"/>
        <v/>
      </c>
      <c r="AJ581" t="str">
        <f t="shared" si="70"/>
        <v/>
      </c>
      <c r="AK581" t="str">
        <f t="shared" si="71"/>
        <v/>
      </c>
    </row>
    <row r="582" spans="1:37" ht="30" x14ac:dyDescent="0.4">
      <c r="A582" s="11"/>
      <c r="B582" s="12">
        <v>575</v>
      </c>
      <c r="C582" s="113" t="str">
        <f>IF('Soil Samples'!C580="","",'Soil Samples'!C580)</f>
        <v/>
      </c>
      <c r="D582" s="114" t="str">
        <f>IF('Soil Samples'!F580="","",'Soil Samples'!F580)</f>
        <v/>
      </c>
      <c r="E582" s="112"/>
      <c r="F582" s="112"/>
      <c r="G582" s="112"/>
      <c r="H582" s="112"/>
      <c r="I582" s="112"/>
      <c r="J582" s="112"/>
      <c r="K582" s="243" t="str">
        <f t="shared" si="65"/>
        <v>no sample</v>
      </c>
      <c r="L582" s="107"/>
      <c r="AF582" t="str">
        <f t="shared" si="66"/>
        <v/>
      </c>
      <c r="AG582" t="str">
        <f t="shared" si="67"/>
        <v/>
      </c>
      <c r="AH582" t="str">
        <f t="shared" si="68"/>
        <v/>
      </c>
      <c r="AI582" t="str">
        <f t="shared" si="69"/>
        <v/>
      </c>
      <c r="AJ582" t="str">
        <f t="shared" si="70"/>
        <v/>
      </c>
      <c r="AK582" t="str">
        <f t="shared" si="71"/>
        <v/>
      </c>
    </row>
    <row r="583" spans="1:37" ht="30" x14ac:dyDescent="0.4">
      <c r="A583" s="11"/>
      <c r="B583" s="12">
        <v>576</v>
      </c>
      <c r="C583" s="113" t="str">
        <f>IF('Soil Samples'!C581="","",'Soil Samples'!C581)</f>
        <v/>
      </c>
      <c r="D583" s="114" t="str">
        <f>IF('Soil Samples'!F581="","",'Soil Samples'!F581)</f>
        <v/>
      </c>
      <c r="E583" s="112"/>
      <c r="F583" s="112"/>
      <c r="G583" s="112"/>
      <c r="H583" s="112"/>
      <c r="I583" s="112"/>
      <c r="J583" s="112"/>
      <c r="K583" s="243" t="str">
        <f t="shared" si="65"/>
        <v>no sample</v>
      </c>
      <c r="L583" s="107"/>
      <c r="AF583" t="str">
        <f t="shared" si="66"/>
        <v/>
      </c>
      <c r="AG583" t="str">
        <f t="shared" si="67"/>
        <v/>
      </c>
      <c r="AH583" t="str">
        <f t="shared" si="68"/>
        <v/>
      </c>
      <c r="AI583" t="str">
        <f t="shared" si="69"/>
        <v/>
      </c>
      <c r="AJ583" t="str">
        <f t="shared" si="70"/>
        <v/>
      </c>
      <c r="AK583" t="str">
        <f t="shared" si="71"/>
        <v/>
      </c>
    </row>
    <row r="584" spans="1:37" ht="30" x14ac:dyDescent="0.4">
      <c r="A584" s="11"/>
      <c r="B584" s="12">
        <v>577</v>
      </c>
      <c r="C584" s="113" t="str">
        <f>IF('Soil Samples'!C582="","",'Soil Samples'!C582)</f>
        <v/>
      </c>
      <c r="D584" s="114" t="str">
        <f>IF('Soil Samples'!F582="","",'Soil Samples'!F582)</f>
        <v/>
      </c>
      <c r="E584" s="112"/>
      <c r="F584" s="112"/>
      <c r="G584" s="112"/>
      <c r="H584" s="112"/>
      <c r="I584" s="112"/>
      <c r="J584" s="112"/>
      <c r="K584" s="243" t="str">
        <f t="shared" si="65"/>
        <v>no sample</v>
      </c>
      <c r="L584" s="107"/>
      <c r="AF584" t="str">
        <f t="shared" si="66"/>
        <v/>
      </c>
      <c r="AG584" t="str">
        <f t="shared" si="67"/>
        <v/>
      </c>
      <c r="AH584" t="str">
        <f t="shared" si="68"/>
        <v/>
      </c>
      <c r="AI584" t="str">
        <f t="shared" si="69"/>
        <v/>
      </c>
      <c r="AJ584" t="str">
        <f t="shared" si="70"/>
        <v/>
      </c>
      <c r="AK584" t="str">
        <f t="shared" si="71"/>
        <v/>
      </c>
    </row>
    <row r="585" spans="1:37" ht="30" x14ac:dyDescent="0.4">
      <c r="A585" s="11"/>
      <c r="B585" s="12">
        <v>578</v>
      </c>
      <c r="C585" s="113" t="str">
        <f>IF('Soil Samples'!C583="","",'Soil Samples'!C583)</f>
        <v/>
      </c>
      <c r="D585" s="114" t="str">
        <f>IF('Soil Samples'!F583="","",'Soil Samples'!F583)</f>
        <v/>
      </c>
      <c r="E585" s="112"/>
      <c r="F585" s="112"/>
      <c r="G585" s="112"/>
      <c r="H585" s="112"/>
      <c r="I585" s="112"/>
      <c r="J585" s="112"/>
      <c r="K585" s="243" t="str">
        <f t="shared" ref="K585:K607" si="72">IF(D585="","no sample",IF(D585="","Not Valid",SUM(AF585:AK585)))</f>
        <v>no sample</v>
      </c>
      <c r="L585" s="107"/>
      <c r="AF585" t="str">
        <f t="shared" ref="AF585:AF607" si="73">IF(E585="","",VLOOKUP(E585,$M$8:$Q$19,5))</f>
        <v/>
      </c>
      <c r="AG585" t="str">
        <f t="shared" ref="AG585:AG607" si="74">IF(F585="","",VLOOKUP(F585,$M$8:$Q$19,5))</f>
        <v/>
      </c>
      <c r="AH585" t="str">
        <f t="shared" ref="AH585:AH607" si="75">IF(G585="","",VLOOKUP(G585,$M$8:$Q$19,5))</f>
        <v/>
      </c>
      <c r="AI585" t="str">
        <f t="shared" ref="AI585:AI607" si="76">IF(H585="","",VLOOKUP(H585,$M$8:$Q$19,5))</f>
        <v/>
      </c>
      <c r="AJ585" t="str">
        <f t="shared" ref="AJ585:AJ607" si="77">IF(I585="","",VLOOKUP(I585,$M$8:$Q$19,5))</f>
        <v/>
      </c>
      <c r="AK585" t="str">
        <f t="shared" ref="AK585:AK607" si="78">IF(J585="","",VLOOKUP(J585,$M$8:$Q$19,5))</f>
        <v/>
      </c>
    </row>
    <row r="586" spans="1:37" ht="30" x14ac:dyDescent="0.4">
      <c r="A586" s="11"/>
      <c r="B586" s="12">
        <v>579</v>
      </c>
      <c r="C586" s="113" t="str">
        <f>IF('Soil Samples'!C584="","",'Soil Samples'!C584)</f>
        <v/>
      </c>
      <c r="D586" s="114" t="str">
        <f>IF('Soil Samples'!F584="","",'Soil Samples'!F584)</f>
        <v/>
      </c>
      <c r="E586" s="112"/>
      <c r="F586" s="112"/>
      <c r="G586" s="112"/>
      <c r="H586" s="112"/>
      <c r="I586" s="112"/>
      <c r="J586" s="112"/>
      <c r="K586" s="243" t="str">
        <f t="shared" si="72"/>
        <v>no sample</v>
      </c>
      <c r="L586" s="107"/>
      <c r="AF586" t="str">
        <f t="shared" si="73"/>
        <v/>
      </c>
      <c r="AG586" t="str">
        <f t="shared" si="74"/>
        <v/>
      </c>
      <c r="AH586" t="str">
        <f t="shared" si="75"/>
        <v/>
      </c>
      <c r="AI586" t="str">
        <f t="shared" si="76"/>
        <v/>
      </c>
      <c r="AJ586" t="str">
        <f t="shared" si="77"/>
        <v/>
      </c>
      <c r="AK586" t="str">
        <f t="shared" si="78"/>
        <v/>
      </c>
    </row>
    <row r="587" spans="1:37" ht="30" x14ac:dyDescent="0.4">
      <c r="A587" s="11"/>
      <c r="B587" s="12">
        <v>580</v>
      </c>
      <c r="C587" s="113" t="str">
        <f>IF('Soil Samples'!C585="","",'Soil Samples'!C585)</f>
        <v/>
      </c>
      <c r="D587" s="114" t="str">
        <f>IF('Soil Samples'!F585="","",'Soil Samples'!F585)</f>
        <v/>
      </c>
      <c r="E587" s="112"/>
      <c r="F587" s="112"/>
      <c r="G587" s="112"/>
      <c r="H587" s="112"/>
      <c r="I587" s="112"/>
      <c r="J587" s="112"/>
      <c r="K587" s="243" t="str">
        <f t="shared" si="72"/>
        <v>no sample</v>
      </c>
      <c r="L587" s="107"/>
      <c r="AF587" t="str">
        <f t="shared" si="73"/>
        <v/>
      </c>
      <c r="AG587" t="str">
        <f t="shared" si="74"/>
        <v/>
      </c>
      <c r="AH587" t="str">
        <f t="shared" si="75"/>
        <v/>
      </c>
      <c r="AI587" t="str">
        <f t="shared" si="76"/>
        <v/>
      </c>
      <c r="AJ587" t="str">
        <f t="shared" si="77"/>
        <v/>
      </c>
      <c r="AK587" t="str">
        <f t="shared" si="78"/>
        <v/>
      </c>
    </row>
    <row r="588" spans="1:37" ht="30" x14ac:dyDescent="0.4">
      <c r="A588" s="11"/>
      <c r="B588" s="12">
        <v>581</v>
      </c>
      <c r="C588" s="113" t="str">
        <f>IF('Soil Samples'!C586="","",'Soil Samples'!C586)</f>
        <v/>
      </c>
      <c r="D588" s="114" t="str">
        <f>IF('Soil Samples'!F586="","",'Soil Samples'!F586)</f>
        <v/>
      </c>
      <c r="E588" s="112"/>
      <c r="F588" s="112"/>
      <c r="G588" s="112"/>
      <c r="H588" s="112"/>
      <c r="I588" s="112"/>
      <c r="J588" s="112"/>
      <c r="K588" s="243" t="str">
        <f t="shared" si="72"/>
        <v>no sample</v>
      </c>
      <c r="L588" s="107"/>
      <c r="AF588" t="str">
        <f t="shared" si="73"/>
        <v/>
      </c>
      <c r="AG588" t="str">
        <f t="shared" si="74"/>
        <v/>
      </c>
      <c r="AH588" t="str">
        <f t="shared" si="75"/>
        <v/>
      </c>
      <c r="AI588" t="str">
        <f t="shared" si="76"/>
        <v/>
      </c>
      <c r="AJ588" t="str">
        <f t="shared" si="77"/>
        <v/>
      </c>
      <c r="AK588" t="str">
        <f t="shared" si="78"/>
        <v/>
      </c>
    </row>
    <row r="589" spans="1:37" ht="30" x14ac:dyDescent="0.4">
      <c r="A589" s="11"/>
      <c r="B589" s="12">
        <v>582</v>
      </c>
      <c r="C589" s="113" t="str">
        <f>IF('Soil Samples'!C587="","",'Soil Samples'!C587)</f>
        <v/>
      </c>
      <c r="D589" s="114" t="str">
        <f>IF('Soil Samples'!F587="","",'Soil Samples'!F587)</f>
        <v/>
      </c>
      <c r="E589" s="112"/>
      <c r="F589" s="112"/>
      <c r="G589" s="112"/>
      <c r="H589" s="112"/>
      <c r="I589" s="112"/>
      <c r="J589" s="112"/>
      <c r="K589" s="243" t="str">
        <f t="shared" si="72"/>
        <v>no sample</v>
      </c>
      <c r="L589" s="107"/>
      <c r="AF589" t="str">
        <f t="shared" si="73"/>
        <v/>
      </c>
      <c r="AG589" t="str">
        <f t="shared" si="74"/>
        <v/>
      </c>
      <c r="AH589" t="str">
        <f t="shared" si="75"/>
        <v/>
      </c>
      <c r="AI589" t="str">
        <f t="shared" si="76"/>
        <v/>
      </c>
      <c r="AJ589" t="str">
        <f t="shared" si="77"/>
        <v/>
      </c>
      <c r="AK589" t="str">
        <f t="shared" si="78"/>
        <v/>
      </c>
    </row>
    <row r="590" spans="1:37" ht="30" x14ac:dyDescent="0.4">
      <c r="A590" s="11"/>
      <c r="B590" s="12">
        <v>583</v>
      </c>
      <c r="C590" s="113" t="str">
        <f>IF('Soil Samples'!C588="","",'Soil Samples'!C588)</f>
        <v/>
      </c>
      <c r="D590" s="114" t="str">
        <f>IF('Soil Samples'!F588="","",'Soil Samples'!F588)</f>
        <v/>
      </c>
      <c r="E590" s="112"/>
      <c r="F590" s="112"/>
      <c r="G590" s="112"/>
      <c r="H590" s="112"/>
      <c r="I590" s="112"/>
      <c r="J590" s="112"/>
      <c r="K590" s="243" t="str">
        <f t="shared" si="72"/>
        <v>no sample</v>
      </c>
      <c r="L590" s="107"/>
      <c r="AF590" t="str">
        <f t="shared" si="73"/>
        <v/>
      </c>
      <c r="AG590" t="str">
        <f t="shared" si="74"/>
        <v/>
      </c>
      <c r="AH590" t="str">
        <f t="shared" si="75"/>
        <v/>
      </c>
      <c r="AI590" t="str">
        <f t="shared" si="76"/>
        <v/>
      </c>
      <c r="AJ590" t="str">
        <f t="shared" si="77"/>
        <v/>
      </c>
      <c r="AK590" t="str">
        <f t="shared" si="78"/>
        <v/>
      </c>
    </row>
    <row r="591" spans="1:37" ht="30" x14ac:dyDescent="0.4">
      <c r="A591" s="11"/>
      <c r="B591" s="12">
        <v>584</v>
      </c>
      <c r="C591" s="113" t="str">
        <f>IF('Soil Samples'!C589="","",'Soil Samples'!C589)</f>
        <v/>
      </c>
      <c r="D591" s="114" t="str">
        <f>IF('Soil Samples'!F589="","",'Soil Samples'!F589)</f>
        <v/>
      </c>
      <c r="E591" s="112"/>
      <c r="F591" s="112"/>
      <c r="G591" s="112"/>
      <c r="H591" s="112"/>
      <c r="I591" s="112"/>
      <c r="J591" s="112"/>
      <c r="K591" s="243" t="str">
        <f t="shared" si="72"/>
        <v>no sample</v>
      </c>
      <c r="L591" s="107"/>
      <c r="AF591" t="str">
        <f t="shared" si="73"/>
        <v/>
      </c>
      <c r="AG591" t="str">
        <f t="shared" si="74"/>
        <v/>
      </c>
      <c r="AH591" t="str">
        <f t="shared" si="75"/>
        <v/>
      </c>
      <c r="AI591" t="str">
        <f t="shared" si="76"/>
        <v/>
      </c>
      <c r="AJ591" t="str">
        <f t="shared" si="77"/>
        <v/>
      </c>
      <c r="AK591" t="str">
        <f t="shared" si="78"/>
        <v/>
      </c>
    </row>
    <row r="592" spans="1:37" ht="30" x14ac:dyDescent="0.4">
      <c r="A592" s="11"/>
      <c r="B592" s="12">
        <v>585</v>
      </c>
      <c r="C592" s="113" t="str">
        <f>IF('Soil Samples'!C590="","",'Soil Samples'!C590)</f>
        <v/>
      </c>
      <c r="D592" s="114" t="str">
        <f>IF('Soil Samples'!F590="","",'Soil Samples'!F590)</f>
        <v/>
      </c>
      <c r="E592" s="112"/>
      <c r="F592" s="112"/>
      <c r="G592" s="112"/>
      <c r="H592" s="112"/>
      <c r="I592" s="112"/>
      <c r="J592" s="112"/>
      <c r="K592" s="243" t="str">
        <f t="shared" si="72"/>
        <v>no sample</v>
      </c>
      <c r="L592" s="107"/>
      <c r="AF592" t="str">
        <f t="shared" si="73"/>
        <v/>
      </c>
      <c r="AG592" t="str">
        <f t="shared" si="74"/>
        <v/>
      </c>
      <c r="AH592" t="str">
        <f t="shared" si="75"/>
        <v/>
      </c>
      <c r="AI592" t="str">
        <f t="shared" si="76"/>
        <v/>
      </c>
      <c r="AJ592" t="str">
        <f t="shared" si="77"/>
        <v/>
      </c>
      <c r="AK592" t="str">
        <f t="shared" si="78"/>
        <v/>
      </c>
    </row>
    <row r="593" spans="1:37" ht="30" x14ac:dyDescent="0.4">
      <c r="A593" s="11"/>
      <c r="B593" s="12">
        <v>586</v>
      </c>
      <c r="C593" s="113" t="str">
        <f>IF('Soil Samples'!C591="","",'Soil Samples'!C591)</f>
        <v/>
      </c>
      <c r="D593" s="114" t="str">
        <f>IF('Soil Samples'!F591="","",'Soil Samples'!F591)</f>
        <v/>
      </c>
      <c r="E593" s="112"/>
      <c r="F593" s="112"/>
      <c r="G593" s="112"/>
      <c r="H593" s="112"/>
      <c r="I593" s="112"/>
      <c r="J593" s="112"/>
      <c r="K593" s="243" t="str">
        <f t="shared" si="72"/>
        <v>no sample</v>
      </c>
      <c r="L593" s="107"/>
      <c r="AF593" t="str">
        <f t="shared" si="73"/>
        <v/>
      </c>
      <c r="AG593" t="str">
        <f t="shared" si="74"/>
        <v/>
      </c>
      <c r="AH593" t="str">
        <f t="shared" si="75"/>
        <v/>
      </c>
      <c r="AI593" t="str">
        <f t="shared" si="76"/>
        <v/>
      </c>
      <c r="AJ593" t="str">
        <f t="shared" si="77"/>
        <v/>
      </c>
      <c r="AK593" t="str">
        <f t="shared" si="78"/>
        <v/>
      </c>
    </row>
    <row r="594" spans="1:37" ht="30" x14ac:dyDescent="0.4">
      <c r="A594" s="11"/>
      <c r="B594" s="12">
        <v>587</v>
      </c>
      <c r="C594" s="113" t="str">
        <f>IF('Soil Samples'!C592="","",'Soil Samples'!C592)</f>
        <v/>
      </c>
      <c r="D594" s="114" t="str">
        <f>IF('Soil Samples'!F592="","",'Soil Samples'!F592)</f>
        <v/>
      </c>
      <c r="E594" s="112"/>
      <c r="F594" s="112"/>
      <c r="G594" s="112"/>
      <c r="H594" s="112"/>
      <c r="I594" s="112"/>
      <c r="J594" s="112"/>
      <c r="K594" s="243" t="str">
        <f t="shared" si="72"/>
        <v>no sample</v>
      </c>
      <c r="L594" s="107"/>
      <c r="AF594" t="str">
        <f t="shared" si="73"/>
        <v/>
      </c>
      <c r="AG594" t="str">
        <f t="shared" si="74"/>
        <v/>
      </c>
      <c r="AH594" t="str">
        <f t="shared" si="75"/>
        <v/>
      </c>
      <c r="AI594" t="str">
        <f t="shared" si="76"/>
        <v/>
      </c>
      <c r="AJ594" t="str">
        <f t="shared" si="77"/>
        <v/>
      </c>
      <c r="AK594" t="str">
        <f t="shared" si="78"/>
        <v/>
      </c>
    </row>
    <row r="595" spans="1:37" ht="30" x14ac:dyDescent="0.4">
      <c r="A595" s="11"/>
      <c r="B595" s="12">
        <v>588</v>
      </c>
      <c r="C595" s="113" t="str">
        <f>IF('Soil Samples'!C593="","",'Soil Samples'!C593)</f>
        <v/>
      </c>
      <c r="D595" s="114" t="str">
        <f>IF('Soil Samples'!F593="","",'Soil Samples'!F593)</f>
        <v/>
      </c>
      <c r="E595" s="112"/>
      <c r="F595" s="112"/>
      <c r="G595" s="112"/>
      <c r="H595" s="112"/>
      <c r="I595" s="112"/>
      <c r="J595" s="112"/>
      <c r="K595" s="243" t="str">
        <f t="shared" si="72"/>
        <v>no sample</v>
      </c>
      <c r="L595" s="107"/>
      <c r="AF595" t="str">
        <f t="shared" si="73"/>
        <v/>
      </c>
      <c r="AG595" t="str">
        <f t="shared" si="74"/>
        <v/>
      </c>
      <c r="AH595" t="str">
        <f t="shared" si="75"/>
        <v/>
      </c>
      <c r="AI595" t="str">
        <f t="shared" si="76"/>
        <v/>
      </c>
      <c r="AJ595" t="str">
        <f t="shared" si="77"/>
        <v/>
      </c>
      <c r="AK595" t="str">
        <f t="shared" si="78"/>
        <v/>
      </c>
    </row>
    <row r="596" spans="1:37" ht="30" x14ac:dyDescent="0.4">
      <c r="A596" s="11"/>
      <c r="B596" s="12">
        <v>589</v>
      </c>
      <c r="C596" s="113" t="str">
        <f>IF('Soil Samples'!C594="","",'Soil Samples'!C594)</f>
        <v/>
      </c>
      <c r="D596" s="114" t="str">
        <f>IF('Soil Samples'!F594="","",'Soil Samples'!F594)</f>
        <v/>
      </c>
      <c r="E596" s="112"/>
      <c r="F596" s="112"/>
      <c r="G596" s="112"/>
      <c r="H596" s="112"/>
      <c r="I596" s="112"/>
      <c r="J596" s="112"/>
      <c r="K596" s="243" t="str">
        <f t="shared" si="72"/>
        <v>no sample</v>
      </c>
      <c r="L596" s="107"/>
      <c r="AF596" t="str">
        <f t="shared" si="73"/>
        <v/>
      </c>
      <c r="AG596" t="str">
        <f t="shared" si="74"/>
        <v/>
      </c>
      <c r="AH596" t="str">
        <f t="shared" si="75"/>
        <v/>
      </c>
      <c r="AI596" t="str">
        <f t="shared" si="76"/>
        <v/>
      </c>
      <c r="AJ596" t="str">
        <f t="shared" si="77"/>
        <v/>
      </c>
      <c r="AK596" t="str">
        <f t="shared" si="78"/>
        <v/>
      </c>
    </row>
    <row r="597" spans="1:37" ht="30" x14ac:dyDescent="0.4">
      <c r="A597" s="11"/>
      <c r="B597" s="12">
        <v>590</v>
      </c>
      <c r="C597" s="113" t="str">
        <f>IF('Soil Samples'!C595="","",'Soil Samples'!C595)</f>
        <v/>
      </c>
      <c r="D597" s="114" t="str">
        <f>IF('Soil Samples'!F595="","",'Soil Samples'!F595)</f>
        <v/>
      </c>
      <c r="E597" s="112"/>
      <c r="F597" s="112"/>
      <c r="G597" s="112"/>
      <c r="H597" s="112"/>
      <c r="I597" s="112"/>
      <c r="J597" s="112"/>
      <c r="K597" s="243" t="str">
        <f t="shared" si="72"/>
        <v>no sample</v>
      </c>
      <c r="L597" s="107"/>
      <c r="AF597" t="str">
        <f t="shared" si="73"/>
        <v/>
      </c>
      <c r="AG597" t="str">
        <f t="shared" si="74"/>
        <v/>
      </c>
      <c r="AH597" t="str">
        <f t="shared" si="75"/>
        <v/>
      </c>
      <c r="AI597" t="str">
        <f t="shared" si="76"/>
        <v/>
      </c>
      <c r="AJ597" t="str">
        <f t="shared" si="77"/>
        <v/>
      </c>
      <c r="AK597" t="str">
        <f t="shared" si="78"/>
        <v/>
      </c>
    </row>
    <row r="598" spans="1:37" ht="30" x14ac:dyDescent="0.4">
      <c r="A598" s="11"/>
      <c r="B598" s="12">
        <v>591</v>
      </c>
      <c r="C598" s="113" t="str">
        <f>IF('Soil Samples'!C596="","",'Soil Samples'!C596)</f>
        <v/>
      </c>
      <c r="D598" s="114" t="str">
        <f>IF('Soil Samples'!F596="","",'Soil Samples'!F596)</f>
        <v/>
      </c>
      <c r="E598" s="112"/>
      <c r="F598" s="112"/>
      <c r="G598" s="112"/>
      <c r="H598" s="112"/>
      <c r="I598" s="112"/>
      <c r="J598" s="112"/>
      <c r="K598" s="243" t="str">
        <f t="shared" si="72"/>
        <v>no sample</v>
      </c>
      <c r="L598" s="107"/>
      <c r="AF598" t="str">
        <f t="shared" si="73"/>
        <v/>
      </c>
      <c r="AG598" t="str">
        <f t="shared" si="74"/>
        <v/>
      </c>
      <c r="AH598" t="str">
        <f t="shared" si="75"/>
        <v/>
      </c>
      <c r="AI598" t="str">
        <f t="shared" si="76"/>
        <v/>
      </c>
      <c r="AJ598" t="str">
        <f t="shared" si="77"/>
        <v/>
      </c>
      <c r="AK598" t="str">
        <f t="shared" si="78"/>
        <v/>
      </c>
    </row>
    <row r="599" spans="1:37" ht="30" x14ac:dyDescent="0.4">
      <c r="A599" s="11"/>
      <c r="B599" s="12">
        <v>592</v>
      </c>
      <c r="C599" s="113" t="str">
        <f>IF('Soil Samples'!C597="","",'Soil Samples'!C597)</f>
        <v/>
      </c>
      <c r="D599" s="114" t="str">
        <f>IF('Soil Samples'!F597="","",'Soil Samples'!F597)</f>
        <v/>
      </c>
      <c r="E599" s="112"/>
      <c r="F599" s="112"/>
      <c r="G599" s="112"/>
      <c r="H599" s="112"/>
      <c r="I599" s="112"/>
      <c r="J599" s="112"/>
      <c r="K599" s="243" t="str">
        <f t="shared" si="72"/>
        <v>no sample</v>
      </c>
      <c r="L599" s="107"/>
      <c r="AF599" t="str">
        <f t="shared" si="73"/>
        <v/>
      </c>
      <c r="AG599" t="str">
        <f t="shared" si="74"/>
        <v/>
      </c>
      <c r="AH599" t="str">
        <f t="shared" si="75"/>
        <v/>
      </c>
      <c r="AI599" t="str">
        <f t="shared" si="76"/>
        <v/>
      </c>
      <c r="AJ599" t="str">
        <f t="shared" si="77"/>
        <v/>
      </c>
      <c r="AK599" t="str">
        <f t="shared" si="78"/>
        <v/>
      </c>
    </row>
    <row r="600" spans="1:37" ht="30" x14ac:dyDescent="0.4">
      <c r="A600" s="11"/>
      <c r="B600" s="12">
        <v>593</v>
      </c>
      <c r="C600" s="113" t="str">
        <f>IF('Soil Samples'!C598="","",'Soil Samples'!C598)</f>
        <v/>
      </c>
      <c r="D600" s="114" t="str">
        <f>IF('Soil Samples'!F598="","",'Soil Samples'!F598)</f>
        <v/>
      </c>
      <c r="E600" s="112"/>
      <c r="F600" s="112"/>
      <c r="G600" s="112"/>
      <c r="H600" s="112"/>
      <c r="I600" s="112"/>
      <c r="J600" s="112"/>
      <c r="K600" s="243" t="str">
        <f t="shared" si="72"/>
        <v>no sample</v>
      </c>
      <c r="L600" s="107"/>
      <c r="AF600" t="str">
        <f t="shared" si="73"/>
        <v/>
      </c>
      <c r="AG600" t="str">
        <f t="shared" si="74"/>
        <v/>
      </c>
      <c r="AH600" t="str">
        <f t="shared" si="75"/>
        <v/>
      </c>
      <c r="AI600" t="str">
        <f t="shared" si="76"/>
        <v/>
      </c>
      <c r="AJ600" t="str">
        <f t="shared" si="77"/>
        <v/>
      </c>
      <c r="AK600" t="str">
        <f t="shared" si="78"/>
        <v/>
      </c>
    </row>
    <row r="601" spans="1:37" ht="30" x14ac:dyDescent="0.4">
      <c r="A601" s="11"/>
      <c r="B601" s="12">
        <v>594</v>
      </c>
      <c r="C601" s="113" t="str">
        <f>IF('Soil Samples'!C599="","",'Soil Samples'!C599)</f>
        <v/>
      </c>
      <c r="D601" s="114" t="str">
        <f>IF('Soil Samples'!F599="","",'Soil Samples'!F599)</f>
        <v/>
      </c>
      <c r="E601" s="112"/>
      <c r="F601" s="112"/>
      <c r="G601" s="112"/>
      <c r="H601" s="112"/>
      <c r="I601" s="112"/>
      <c r="J601" s="112"/>
      <c r="K601" s="243" t="str">
        <f t="shared" si="72"/>
        <v>no sample</v>
      </c>
      <c r="L601" s="107"/>
      <c r="AF601" t="str">
        <f t="shared" si="73"/>
        <v/>
      </c>
      <c r="AG601" t="str">
        <f t="shared" si="74"/>
        <v/>
      </c>
      <c r="AH601" t="str">
        <f t="shared" si="75"/>
        <v/>
      </c>
      <c r="AI601" t="str">
        <f t="shared" si="76"/>
        <v/>
      </c>
      <c r="AJ601" t="str">
        <f t="shared" si="77"/>
        <v/>
      </c>
      <c r="AK601" t="str">
        <f t="shared" si="78"/>
        <v/>
      </c>
    </row>
    <row r="602" spans="1:37" ht="30" x14ac:dyDescent="0.4">
      <c r="A602" s="11"/>
      <c r="B602" s="12">
        <v>595</v>
      </c>
      <c r="C602" s="113" t="str">
        <f>IF('Soil Samples'!C600="","",'Soil Samples'!C600)</f>
        <v/>
      </c>
      <c r="D602" s="114" t="str">
        <f>IF('Soil Samples'!F600="","",'Soil Samples'!F600)</f>
        <v/>
      </c>
      <c r="E602" s="112"/>
      <c r="F602" s="112"/>
      <c r="G602" s="112"/>
      <c r="H602" s="112"/>
      <c r="I602" s="112"/>
      <c r="J602" s="112"/>
      <c r="K602" s="243" t="str">
        <f t="shared" si="72"/>
        <v>no sample</v>
      </c>
      <c r="L602" s="107"/>
      <c r="AF602" t="str">
        <f t="shared" si="73"/>
        <v/>
      </c>
      <c r="AG602" t="str">
        <f t="shared" si="74"/>
        <v/>
      </c>
      <c r="AH602" t="str">
        <f t="shared" si="75"/>
        <v/>
      </c>
      <c r="AI602" t="str">
        <f t="shared" si="76"/>
        <v/>
      </c>
      <c r="AJ602" t="str">
        <f t="shared" si="77"/>
        <v/>
      </c>
      <c r="AK602" t="str">
        <f t="shared" si="78"/>
        <v/>
      </c>
    </row>
    <row r="603" spans="1:37" ht="30" x14ac:dyDescent="0.4">
      <c r="A603" s="11"/>
      <c r="B603" s="12">
        <v>596</v>
      </c>
      <c r="C603" s="113" t="str">
        <f>IF('Soil Samples'!C601="","",'Soil Samples'!C601)</f>
        <v/>
      </c>
      <c r="D603" s="114" t="str">
        <f>IF('Soil Samples'!F601="","",'Soil Samples'!F601)</f>
        <v/>
      </c>
      <c r="E603" s="112"/>
      <c r="F603" s="112"/>
      <c r="G603" s="112"/>
      <c r="H603" s="112"/>
      <c r="I603" s="112"/>
      <c r="J603" s="112"/>
      <c r="K603" s="243" t="str">
        <f t="shared" si="72"/>
        <v>no sample</v>
      </c>
      <c r="L603" s="107"/>
      <c r="AF603" t="str">
        <f t="shared" si="73"/>
        <v/>
      </c>
      <c r="AG603" t="str">
        <f t="shared" si="74"/>
        <v/>
      </c>
      <c r="AH603" t="str">
        <f t="shared" si="75"/>
        <v/>
      </c>
      <c r="AI603" t="str">
        <f t="shared" si="76"/>
        <v/>
      </c>
      <c r="AJ603" t="str">
        <f t="shared" si="77"/>
        <v/>
      </c>
      <c r="AK603" t="str">
        <f t="shared" si="78"/>
        <v/>
      </c>
    </row>
    <row r="604" spans="1:37" ht="30" x14ac:dyDescent="0.4">
      <c r="A604" s="11"/>
      <c r="B604" s="12">
        <v>597</v>
      </c>
      <c r="C604" s="113" t="str">
        <f>IF('Soil Samples'!C602="","",'Soil Samples'!C602)</f>
        <v/>
      </c>
      <c r="D604" s="114" t="str">
        <f>IF('Soil Samples'!F602="","",'Soil Samples'!F602)</f>
        <v/>
      </c>
      <c r="E604" s="112"/>
      <c r="F604" s="112"/>
      <c r="G604" s="112"/>
      <c r="H604" s="112"/>
      <c r="I604" s="112"/>
      <c r="J604" s="112"/>
      <c r="K604" s="243" t="str">
        <f t="shared" si="72"/>
        <v>no sample</v>
      </c>
      <c r="L604" s="107"/>
      <c r="AF604" t="str">
        <f t="shared" si="73"/>
        <v/>
      </c>
      <c r="AG604" t="str">
        <f t="shared" si="74"/>
        <v/>
      </c>
      <c r="AH604" t="str">
        <f t="shared" si="75"/>
        <v/>
      </c>
      <c r="AI604" t="str">
        <f t="shared" si="76"/>
        <v/>
      </c>
      <c r="AJ604" t="str">
        <f t="shared" si="77"/>
        <v/>
      </c>
      <c r="AK604" t="str">
        <f t="shared" si="78"/>
        <v/>
      </c>
    </row>
    <row r="605" spans="1:37" ht="30" x14ac:dyDescent="0.4">
      <c r="A605" s="11"/>
      <c r="B605" s="12">
        <v>598</v>
      </c>
      <c r="C605" s="113" t="str">
        <f>IF('Soil Samples'!C603="","",'Soil Samples'!C603)</f>
        <v/>
      </c>
      <c r="D605" s="114" t="str">
        <f>IF('Soil Samples'!F603="","",'Soil Samples'!F603)</f>
        <v/>
      </c>
      <c r="E605" s="112"/>
      <c r="F605" s="112"/>
      <c r="G605" s="112"/>
      <c r="H605" s="112"/>
      <c r="I605" s="112"/>
      <c r="J605" s="112"/>
      <c r="K605" s="243" t="str">
        <f t="shared" si="72"/>
        <v>no sample</v>
      </c>
      <c r="L605" s="107"/>
      <c r="AF605" t="str">
        <f t="shared" si="73"/>
        <v/>
      </c>
      <c r="AG605" t="str">
        <f t="shared" si="74"/>
        <v/>
      </c>
      <c r="AH605" t="str">
        <f t="shared" si="75"/>
        <v/>
      </c>
      <c r="AI605" t="str">
        <f t="shared" si="76"/>
        <v/>
      </c>
      <c r="AJ605" t="str">
        <f t="shared" si="77"/>
        <v/>
      </c>
      <c r="AK605" t="str">
        <f t="shared" si="78"/>
        <v/>
      </c>
    </row>
    <row r="606" spans="1:37" ht="30" x14ac:dyDescent="0.4">
      <c r="A606" s="11"/>
      <c r="B606" s="12">
        <v>599</v>
      </c>
      <c r="C606" s="113" t="str">
        <f>IF('Soil Samples'!C604="","",'Soil Samples'!C604)</f>
        <v/>
      </c>
      <c r="D606" s="114" t="str">
        <f>IF('Soil Samples'!F604="","",'Soil Samples'!F604)</f>
        <v/>
      </c>
      <c r="E606" s="112"/>
      <c r="F606" s="112"/>
      <c r="G606" s="112"/>
      <c r="H606" s="112"/>
      <c r="I606" s="112"/>
      <c r="J606" s="112"/>
      <c r="K606" s="243" t="str">
        <f t="shared" si="72"/>
        <v>no sample</v>
      </c>
      <c r="L606" s="107"/>
      <c r="AF606" t="str">
        <f t="shared" si="73"/>
        <v/>
      </c>
      <c r="AG606" t="str">
        <f t="shared" si="74"/>
        <v/>
      </c>
      <c r="AH606" t="str">
        <f t="shared" si="75"/>
        <v/>
      </c>
      <c r="AI606" t="str">
        <f t="shared" si="76"/>
        <v/>
      </c>
      <c r="AJ606" t="str">
        <f t="shared" si="77"/>
        <v/>
      </c>
      <c r="AK606" t="str">
        <f t="shared" si="78"/>
        <v/>
      </c>
    </row>
    <row r="607" spans="1:37" ht="30" x14ac:dyDescent="0.4">
      <c r="A607" s="11"/>
      <c r="B607" s="12">
        <v>600</v>
      </c>
      <c r="C607" s="113" t="str">
        <f>IF('Soil Samples'!C605="","",'Soil Samples'!C605)</f>
        <v/>
      </c>
      <c r="D607" s="114" t="str">
        <f>IF('Soil Samples'!F605="","",'Soil Samples'!F605)</f>
        <v/>
      </c>
      <c r="E607" s="112"/>
      <c r="F607" s="112"/>
      <c r="G607" s="112"/>
      <c r="H607" s="112"/>
      <c r="I607" s="112"/>
      <c r="J607" s="112"/>
      <c r="K607" s="243" t="str">
        <f t="shared" si="72"/>
        <v>no sample</v>
      </c>
      <c r="L607" s="107"/>
      <c r="AF607" t="str">
        <f t="shared" si="73"/>
        <v/>
      </c>
      <c r="AG607" t="str">
        <f t="shared" si="74"/>
        <v/>
      </c>
      <c r="AH607" t="str">
        <f t="shared" si="75"/>
        <v/>
      </c>
      <c r="AI607" t="str">
        <f t="shared" si="76"/>
        <v/>
      </c>
      <c r="AJ607" t="str">
        <f t="shared" si="77"/>
        <v/>
      </c>
      <c r="AK607" t="str">
        <f t="shared" si="78"/>
        <v/>
      </c>
    </row>
  </sheetData>
  <sheetProtection algorithmName="SHA-512" hashValue="gXLquaoc24sv4sa5Nspq/sbOgesf/RTjw2yfGPSKsGxKMxtxCEXmS+zHE2Jl4grwxPB/168VXu8+me4mdJncuQ==" saltValue="AkJT2wnxeYXhPQSntmEJ+A==" spinCount="100000" sheet="1" objects="1" scenarios="1" selectLockedCells="1"/>
  <mergeCells count="21">
    <mergeCell ref="AG6:AG7"/>
    <mergeCell ref="AH6:AH7"/>
    <mergeCell ref="AI6:AI7"/>
    <mergeCell ref="AJ6:AJ7"/>
    <mergeCell ref="AK6:AK7"/>
    <mergeCell ref="K6:K7"/>
    <mergeCell ref="E5:J5"/>
    <mergeCell ref="M20:T22"/>
    <mergeCell ref="P5:T5"/>
    <mergeCell ref="AF6:AF7"/>
    <mergeCell ref="E6:E7"/>
    <mergeCell ref="F6:F7"/>
    <mergeCell ref="G6:G7"/>
    <mergeCell ref="H6:H7"/>
    <mergeCell ref="I6:I7"/>
    <mergeCell ref="J6:J7"/>
    <mergeCell ref="M6:M7"/>
    <mergeCell ref="N6:P7"/>
    <mergeCell ref="Q6:Q7"/>
    <mergeCell ref="R6:R7"/>
    <mergeCell ref="T6:T7"/>
  </mergeCells>
  <dataValidations count="1">
    <dataValidation type="whole" allowBlank="1" showInputMessage="1" showErrorMessage="1" error="Not an acceptable entry.  Select and add-on test with numbers between 21 and 32 only._x000a_" sqref="E8:J607" xr:uid="{00000000-0002-0000-0300-000000000000}">
      <formula1>21</formula1>
      <formula2>32</formula2>
    </dataValidation>
  </dataValidations>
  <pageMargins left="0.2" right="0.2" top="0.25" bottom="0.25" header="0.3" footer="0.3"/>
  <pageSetup scale="10" orientation="landscape" r:id="rId1"/>
  <ignoredErrors>
    <ignoredError sqref="C8:D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D615"/>
  <sheetViews>
    <sheetView topLeftCell="B1" workbookViewId="0">
      <selection activeCell="D16" sqref="D16"/>
    </sheetView>
  </sheetViews>
  <sheetFormatPr defaultColWidth="0" defaultRowHeight="15" x14ac:dyDescent="0.25"/>
  <cols>
    <col min="1" max="1" width="22.42578125" customWidth="1"/>
    <col min="2" max="2" width="11.140625" customWidth="1"/>
    <col min="3" max="3" width="12.85546875" customWidth="1"/>
    <col min="4" max="7" width="7.5703125" customWidth="1"/>
    <col min="8" max="8" width="9" customWidth="1"/>
    <col min="9" max="17" width="7.7109375" customWidth="1"/>
    <col min="18" max="22" width="9.140625" hidden="1" customWidth="1"/>
    <col min="23" max="23" width="5.7109375" hidden="1" customWidth="1"/>
    <col min="24" max="24" width="9.140625" style="153" hidden="1" customWidth="1"/>
    <col min="25" max="48" width="9.140625" hidden="1" customWidth="1"/>
    <col min="49" max="49" width="11.42578125" hidden="1" customWidth="1"/>
    <col min="50" max="82" width="9.140625" hidden="1" customWidth="1"/>
    <col min="83" max="83" width="2.85546875" customWidth="1"/>
    <col min="84" max="84" width="2.5703125" customWidth="1"/>
    <col min="85" max="85" width="0" hidden="1" customWidth="1"/>
  </cols>
  <sheetData>
    <row r="1" spans="1:82" x14ac:dyDescent="0.25">
      <c r="A1" s="1" t="s">
        <v>63</v>
      </c>
      <c r="B1" s="1"/>
      <c r="C1" s="1"/>
      <c r="D1" s="1"/>
      <c r="E1" s="1"/>
      <c r="F1" s="1"/>
      <c r="G1" s="1"/>
      <c r="H1" s="1"/>
      <c r="I1" s="1"/>
      <c r="J1" s="1"/>
      <c r="K1" s="1"/>
    </row>
    <row r="2" spans="1:82" x14ac:dyDescent="0.25">
      <c r="B2" s="24" t="s">
        <v>64</v>
      </c>
      <c r="C2" s="1">
        <f>'Main sheet'!M28</f>
        <v>0</v>
      </c>
      <c r="H2" s="1"/>
      <c r="I2" s="1"/>
      <c r="J2" s="1"/>
      <c r="K2" s="1"/>
    </row>
    <row r="3" spans="1:82" x14ac:dyDescent="0.25">
      <c r="B3" s="24" t="s">
        <v>65</v>
      </c>
      <c r="C3" s="1">
        <f>'Main sheet'!M29</f>
        <v>0</v>
      </c>
      <c r="H3" s="1"/>
      <c r="I3" s="1"/>
      <c r="J3" s="1"/>
      <c r="K3" s="1"/>
    </row>
    <row r="4" spans="1:82" x14ac:dyDescent="0.25">
      <c r="B4" s="24" t="s">
        <v>33</v>
      </c>
      <c r="C4" s="1">
        <f>'Main sheet'!M30</f>
        <v>0</v>
      </c>
      <c r="H4" s="1"/>
      <c r="I4" s="1"/>
      <c r="J4" s="1"/>
      <c r="K4" s="1"/>
    </row>
    <row r="5" spans="1:82" x14ac:dyDescent="0.25">
      <c r="B5" s="24" t="s">
        <v>33</v>
      </c>
      <c r="C5" s="1">
        <f>'Main sheet'!M31</f>
        <v>0</v>
      </c>
      <c r="H5" s="1"/>
      <c r="I5" s="1"/>
      <c r="J5" s="1"/>
      <c r="K5" s="1"/>
    </row>
    <row r="6" spans="1:82" x14ac:dyDescent="0.25">
      <c r="B6" s="24" t="s">
        <v>34</v>
      </c>
      <c r="C6" s="1">
        <f>'Main sheet'!M32</f>
        <v>0</v>
      </c>
      <c r="F6" s="24" t="s">
        <v>35</v>
      </c>
      <c r="G6">
        <f>'Main sheet'!M34</f>
        <v>0</v>
      </c>
      <c r="H6" s="24" t="s">
        <v>36</v>
      </c>
      <c r="I6" s="1">
        <f>'Main sheet'!M35</f>
        <v>0</v>
      </c>
      <c r="J6" s="1"/>
      <c r="K6" s="1"/>
    </row>
    <row r="7" spans="1:82" x14ac:dyDescent="0.25">
      <c r="A7" s="1"/>
      <c r="B7" s="24" t="s">
        <v>37</v>
      </c>
      <c r="C7" s="1">
        <f>'Main sheet'!M33</f>
        <v>0</v>
      </c>
      <c r="G7" s="1"/>
      <c r="H7" s="24" t="s">
        <v>2188</v>
      </c>
      <c r="I7" s="1">
        <f>'Main sheet'!M36</f>
        <v>0</v>
      </c>
      <c r="K7" s="1" t="s">
        <v>2187</v>
      </c>
    </row>
    <row r="8" spans="1:82" x14ac:dyDescent="0.25">
      <c r="A8" s="1"/>
      <c r="B8" s="1"/>
      <c r="C8" s="1"/>
      <c r="D8" s="1"/>
      <c r="E8" s="1"/>
      <c r="F8" s="1"/>
      <c r="G8" s="1"/>
      <c r="H8" s="1"/>
      <c r="I8" s="1"/>
      <c r="J8" s="1"/>
      <c r="K8" s="1"/>
    </row>
    <row r="10" spans="1:82" x14ac:dyDescent="0.25">
      <c r="A10" s="32" t="s">
        <v>114</v>
      </c>
      <c r="B10" s="32"/>
      <c r="C10" s="32" t="s">
        <v>119</v>
      </c>
      <c r="D10" s="32"/>
      <c r="E10" s="32" t="s">
        <v>120</v>
      </c>
      <c r="G10" s="1" t="str">
        <f>'Main sheet'!G45</f>
        <v>Valid till 12-31-2025</v>
      </c>
    </row>
    <row r="11" spans="1:82" x14ac:dyDescent="0.25">
      <c r="A11" s="1" t="s">
        <v>115</v>
      </c>
      <c r="B11" s="1"/>
      <c r="C11" s="1">
        <f>'Main sheet'!C45</f>
        <v>0</v>
      </c>
      <c r="D11" s="1"/>
      <c r="E11" s="119">
        <f>'Main sheet'!E45</f>
        <v>0</v>
      </c>
    </row>
    <row r="12" spans="1:82" ht="23.25" x14ac:dyDescent="0.25">
      <c r="A12" s="1" t="s">
        <v>2211</v>
      </c>
      <c r="B12" s="1"/>
      <c r="C12" s="1"/>
      <c r="D12" s="1"/>
      <c r="E12" s="119">
        <f>'Main sheet'!E46</f>
        <v>0</v>
      </c>
      <c r="G12" s="120"/>
      <c r="H12" s="121"/>
      <c r="I12" s="121"/>
      <c r="J12" s="121"/>
      <c r="K12" s="121"/>
    </row>
    <row r="13" spans="1:82" ht="24" thickBot="1" x14ac:dyDescent="0.3">
      <c r="A13" s="1"/>
      <c r="B13" s="1"/>
      <c r="C13" s="1"/>
      <c r="D13" s="1"/>
      <c r="E13" s="1"/>
      <c r="G13" s="121"/>
      <c r="H13" s="121"/>
      <c r="I13" s="121"/>
      <c r="J13" s="121"/>
      <c r="K13" s="121"/>
      <c r="BT13">
        <v>22</v>
      </c>
      <c r="BU13">
        <v>23</v>
      </c>
      <c r="BV13">
        <v>24</v>
      </c>
      <c r="BW13">
        <v>25</v>
      </c>
      <c r="BX13">
        <v>26</v>
      </c>
      <c r="BY13">
        <v>27</v>
      </c>
      <c r="BZ13">
        <v>28</v>
      </c>
      <c r="CA13">
        <v>29</v>
      </c>
      <c r="CB13">
        <v>30</v>
      </c>
      <c r="CC13">
        <v>31</v>
      </c>
      <c r="CD13">
        <v>32</v>
      </c>
    </row>
    <row r="14" spans="1:82" ht="24" customHeight="1" x14ac:dyDescent="0.25">
      <c r="A14" s="9"/>
      <c r="B14" s="48" t="s">
        <v>2</v>
      </c>
      <c r="C14" s="218" t="s">
        <v>1</v>
      </c>
      <c r="D14" s="215" t="s">
        <v>2212</v>
      </c>
      <c r="E14" s="211" t="s">
        <v>2213</v>
      </c>
      <c r="F14" s="214" t="s">
        <v>2214</v>
      </c>
      <c r="G14" s="211" t="s">
        <v>2215</v>
      </c>
      <c r="H14" s="214" t="s">
        <v>2276</v>
      </c>
      <c r="I14" s="211" t="s">
        <v>2216</v>
      </c>
      <c r="J14" s="211" t="s">
        <v>2217</v>
      </c>
      <c r="K14" s="214" t="s">
        <v>2218</v>
      </c>
      <c r="L14" s="211" t="s">
        <v>2255</v>
      </c>
      <c r="M14" s="214" t="s">
        <v>2256</v>
      </c>
      <c r="N14" s="211" t="s">
        <v>2196</v>
      </c>
      <c r="O14" s="211" t="s">
        <v>2197</v>
      </c>
      <c r="P14" s="211" t="s">
        <v>2202</v>
      </c>
      <c r="Q14" s="211" t="s">
        <v>2257</v>
      </c>
      <c r="R14" s="213" t="str">
        <f>'Main sheet'!B84</f>
        <v xml:space="preserve"> </v>
      </c>
      <c r="S14" s="213" t="str">
        <f>'Main sheet'!B85</f>
        <v xml:space="preserve"> </v>
      </c>
      <c r="T14" s="213" t="str">
        <f>'Main sheet'!B86</f>
        <v xml:space="preserve"> </v>
      </c>
      <c r="U14" s="213" t="str">
        <f>'Main sheet'!B87</f>
        <v xml:space="preserve"> </v>
      </c>
      <c r="V14" s="213" t="str">
        <f>'Main sheet'!B88</f>
        <v xml:space="preserve"> </v>
      </c>
      <c r="W14" s="130"/>
      <c r="X14" s="154" t="s">
        <v>4</v>
      </c>
      <c r="Y14" s="202">
        <v>1</v>
      </c>
      <c r="Z14" s="204">
        <v>2</v>
      </c>
      <c r="AA14" s="204">
        <v>3</v>
      </c>
      <c r="AB14" s="204">
        <v>4</v>
      </c>
      <c r="AC14" s="204">
        <v>5</v>
      </c>
      <c r="AD14" s="204">
        <v>6</v>
      </c>
      <c r="AF14" s="217" t="s">
        <v>2219</v>
      </c>
      <c r="AG14" s="122"/>
      <c r="AH14" s="122"/>
      <c r="AI14" s="122"/>
      <c r="AJ14" s="122"/>
      <c r="AK14" s="122"/>
      <c r="AL14" s="122"/>
      <c r="AM14" s="141" t="s">
        <v>2215</v>
      </c>
      <c r="AN14" s="217" t="s">
        <v>2226</v>
      </c>
      <c r="AO14" s="122"/>
      <c r="AP14" s="122"/>
      <c r="AQ14" s="122"/>
      <c r="AR14" s="122"/>
      <c r="AS14" s="122"/>
      <c r="AT14" s="141" t="s">
        <v>2247</v>
      </c>
      <c r="AU14" s="217" t="s">
        <v>2230</v>
      </c>
      <c r="AV14" s="122" t="s">
        <v>2287</v>
      </c>
      <c r="AW14" s="122" t="s">
        <v>2231</v>
      </c>
      <c r="AX14" s="122"/>
      <c r="AY14" s="122"/>
      <c r="AZ14" s="141" t="s">
        <v>2216</v>
      </c>
      <c r="BA14" s="217" t="s">
        <v>2234</v>
      </c>
      <c r="BB14" s="122"/>
      <c r="BC14" s="122"/>
      <c r="BD14" s="122"/>
      <c r="BE14" s="150" t="s">
        <v>2244</v>
      </c>
      <c r="BF14" s="217" t="s">
        <v>2238</v>
      </c>
      <c r="BG14" s="217" t="s">
        <v>2239</v>
      </c>
      <c r="BH14" s="217" t="s">
        <v>2240</v>
      </c>
      <c r="BI14" s="217" t="s">
        <v>2241</v>
      </c>
      <c r="BJ14" s="217" t="s">
        <v>2242</v>
      </c>
      <c r="BK14" s="217" t="s">
        <v>2243</v>
      </c>
      <c r="BL14" s="123" t="s">
        <v>2248</v>
      </c>
      <c r="BM14" s="123" t="s">
        <v>2248</v>
      </c>
      <c r="BN14" s="123" t="s">
        <v>2248</v>
      </c>
      <c r="BO14" s="123" t="s">
        <v>2248</v>
      </c>
      <c r="BP14" s="123" t="s">
        <v>2248</v>
      </c>
      <c r="BQ14" s="123" t="s">
        <v>2248</v>
      </c>
      <c r="BR14" s="140" t="s">
        <v>2218</v>
      </c>
    </row>
    <row r="15" spans="1:82" ht="56.25" customHeight="1" thickBot="1" x14ac:dyDescent="0.3">
      <c r="A15" s="15" t="s">
        <v>5</v>
      </c>
      <c r="B15" s="220" t="s">
        <v>3</v>
      </c>
      <c r="C15" s="219"/>
      <c r="D15" s="216"/>
      <c r="E15" s="212"/>
      <c r="F15" s="193"/>
      <c r="G15" s="212"/>
      <c r="H15" s="193"/>
      <c r="I15" s="212"/>
      <c r="J15" s="212"/>
      <c r="K15" s="193"/>
      <c r="L15" s="212"/>
      <c r="M15" s="193"/>
      <c r="N15" s="212"/>
      <c r="O15" s="212"/>
      <c r="P15" s="212"/>
      <c r="Q15" s="212"/>
      <c r="R15" s="212"/>
      <c r="S15" s="212"/>
      <c r="T15" s="212"/>
      <c r="U15" s="212"/>
      <c r="V15" s="212"/>
      <c r="W15" s="131"/>
      <c r="X15" s="155" t="s">
        <v>129</v>
      </c>
      <c r="Y15" s="203"/>
      <c r="Z15" s="205"/>
      <c r="AA15" s="205"/>
      <c r="AB15" s="205"/>
      <c r="AC15" s="205"/>
      <c r="AD15" s="205"/>
      <c r="AF15" s="193"/>
      <c r="AG15" s="124" t="s">
        <v>2220</v>
      </c>
      <c r="AH15" s="124" t="s">
        <v>2221</v>
      </c>
      <c r="AI15" s="124" t="s">
        <v>2222</v>
      </c>
      <c r="AJ15" s="124" t="s">
        <v>2223</v>
      </c>
      <c r="AK15" s="124" t="s">
        <v>2224</v>
      </c>
      <c r="AL15" s="124" t="s">
        <v>2225</v>
      </c>
      <c r="AM15" s="142" t="s">
        <v>2246</v>
      </c>
      <c r="AN15" s="193"/>
      <c r="AO15" s="124" t="s">
        <v>2227</v>
      </c>
      <c r="AP15" s="124" t="s">
        <v>2228</v>
      </c>
      <c r="AQ15" s="124" t="s">
        <v>1343</v>
      </c>
      <c r="AR15" s="124" t="s">
        <v>2229</v>
      </c>
      <c r="AS15" s="124" t="s">
        <v>1345</v>
      </c>
      <c r="AT15" s="142" t="s">
        <v>2246</v>
      </c>
      <c r="AU15" s="193"/>
      <c r="AV15" s="124"/>
      <c r="AW15" s="124"/>
      <c r="AX15" s="124" t="s">
        <v>2232</v>
      </c>
      <c r="AY15" s="124" t="s">
        <v>2233</v>
      </c>
      <c r="AZ15" s="142" t="s">
        <v>2246</v>
      </c>
      <c r="BA15" s="193"/>
      <c r="BB15" s="124" t="s">
        <v>2235</v>
      </c>
      <c r="BC15" s="124" t="s">
        <v>2236</v>
      </c>
      <c r="BD15" s="124" t="s">
        <v>2237</v>
      </c>
      <c r="BE15" s="151" t="s">
        <v>2245</v>
      </c>
      <c r="BF15" s="193"/>
      <c r="BG15" s="193"/>
      <c r="BH15" s="193"/>
      <c r="BI15" s="193"/>
      <c r="BJ15" s="193"/>
      <c r="BK15" s="193"/>
      <c r="BL15" s="108" t="s">
        <v>2249</v>
      </c>
      <c r="BM15" s="108" t="s">
        <v>2250</v>
      </c>
      <c r="BN15" s="108" t="s">
        <v>2251</v>
      </c>
      <c r="BO15" s="108" t="s">
        <v>2252</v>
      </c>
      <c r="BP15" s="108" t="s">
        <v>2253</v>
      </c>
      <c r="BQ15" s="108" t="s">
        <v>2254</v>
      </c>
      <c r="BR15" s="140" t="s">
        <v>2246</v>
      </c>
      <c r="BT15" s="147" t="str">
        <f>'Main sheet'!B78</f>
        <v>Total Carbon (min. 20*)</v>
      </c>
      <c r="BU15" s="147" t="str">
        <f>'Main sheet'!B79</f>
        <v>Ammonium-NH4</v>
      </c>
      <c r="BV15" s="147" t="str">
        <f>'Main sheet'!B80</f>
        <v>Total N</v>
      </c>
      <c r="BW15" s="147" t="str">
        <f>'Main sheet'!B81</f>
        <v>TKN</v>
      </c>
      <c r="BX15" s="147" t="str">
        <f>'Main sheet'!B82</f>
        <v>Moisture *min. 5</v>
      </c>
      <c r="BY15" s="147" t="str">
        <f>'Main sheet'!B83</f>
        <v>Nitric Acid Digest (min* 20)</v>
      </c>
      <c r="BZ15" s="147" t="str">
        <f>'Main sheet'!B84</f>
        <v xml:space="preserve"> </v>
      </c>
      <c r="CA15" s="147" t="str">
        <f>'Main sheet'!B85</f>
        <v xml:space="preserve"> </v>
      </c>
      <c r="CB15" s="147" t="str">
        <f>'Main sheet'!B86</f>
        <v xml:space="preserve"> </v>
      </c>
      <c r="CC15" s="147" t="str">
        <f>'Main sheet'!B87</f>
        <v xml:space="preserve"> </v>
      </c>
      <c r="CD15" s="147" t="str">
        <f>'Main sheet'!B88</f>
        <v xml:space="preserve"> </v>
      </c>
    </row>
    <row r="16" spans="1:82" ht="42" customHeight="1" thickBot="1" x14ac:dyDescent="0.45">
      <c r="A16" s="13"/>
      <c r="B16" s="143">
        <v>1</v>
      </c>
      <c r="C16" s="245" t="str">
        <f>IF('Soil Samples'!C6="","",'Soil Samples'!C6)</f>
        <v/>
      </c>
      <c r="D16" s="145" t="str">
        <f>IF(X16="","","X")</f>
        <v/>
      </c>
      <c r="E16" s="126" t="str">
        <f>IF(X16="","","X")</f>
        <v/>
      </c>
      <c r="F16" s="126" t="str">
        <f>IF(X16="","","X")</f>
        <v/>
      </c>
      <c r="G16" s="126" t="str">
        <f t="shared" ref="G16:G47" si="0">IF(AM16&gt;0,"X","")</f>
        <v/>
      </c>
      <c r="H16" s="148"/>
      <c r="I16" s="126" t="str">
        <f>IF(AZ16&gt;0,"X","")</f>
        <v/>
      </c>
      <c r="J16" s="126" t="str">
        <f>IF(BE16&gt;0,"X","")</f>
        <v/>
      </c>
      <c r="K16" s="126" t="str">
        <f>IF(BR16&gt;0,"X","")</f>
        <v/>
      </c>
      <c r="L16" s="127" t="str">
        <f t="shared" ref="L16:V16" si="1">IF(BT16=1,"X","")</f>
        <v/>
      </c>
      <c r="M16" s="127" t="str">
        <f t="shared" si="1"/>
        <v/>
      </c>
      <c r="N16" s="127" t="str">
        <f t="shared" si="1"/>
        <v/>
      </c>
      <c r="O16" s="127" t="str">
        <f t="shared" si="1"/>
        <v/>
      </c>
      <c r="P16" s="127" t="str">
        <f t="shared" si="1"/>
        <v/>
      </c>
      <c r="Q16" s="127" t="str">
        <f t="shared" si="1"/>
        <v/>
      </c>
      <c r="R16" s="127" t="str">
        <f t="shared" si="1"/>
        <v/>
      </c>
      <c r="S16" s="127" t="str">
        <f t="shared" si="1"/>
        <v/>
      </c>
      <c r="T16" s="127" t="str">
        <f t="shared" si="1"/>
        <v/>
      </c>
      <c r="U16" s="127" t="str">
        <f t="shared" si="1"/>
        <v/>
      </c>
      <c r="V16" s="127" t="str">
        <f t="shared" si="1"/>
        <v/>
      </c>
      <c r="W16" s="132"/>
      <c r="X16" s="152" t="str">
        <f>IF('Soil Samples'!C6="","",'Soil Samples'!C6)</f>
        <v/>
      </c>
      <c r="Y16" s="125">
        <f>'Soil Add on Tests'!E8</f>
        <v>0</v>
      </c>
      <c r="Z16" s="125">
        <f>'Soil Add on Tests'!F8</f>
        <v>0</v>
      </c>
      <c r="AA16" s="125">
        <f>'Soil Add on Tests'!G8</f>
        <v>0</v>
      </c>
      <c r="AB16" s="125">
        <f>'Soil Add on Tests'!H8</f>
        <v>0</v>
      </c>
      <c r="AC16" s="125">
        <f>'Soil Add on Tests'!I8</f>
        <v>0</v>
      </c>
      <c r="AD16" s="125">
        <f>'Soil Add on Tests'!J8</f>
        <v>0</v>
      </c>
      <c r="AF16">
        <f>IF(X16=2,1,0)</f>
        <v>0</v>
      </c>
      <c r="AG16">
        <f>IF(X16=3,1,0)</f>
        <v>0</v>
      </c>
      <c r="AH16">
        <f>IF(X16=4,1,0)</f>
        <v>0</v>
      </c>
      <c r="AI16">
        <f>IF(X16=5,1,0)</f>
        <v>0</v>
      </c>
      <c r="AJ16">
        <f>IF(X16=10,1,0)</f>
        <v>0</v>
      </c>
      <c r="AK16">
        <f>IF(X16=11,1,0)</f>
        <v>0</v>
      </c>
      <c r="AL16">
        <f>IF(X16=12,1,0)</f>
        <v>0</v>
      </c>
      <c r="AM16" s="140">
        <f t="shared" ref="AM16:AM79" si="2">SUM(AF16:AL16)</f>
        <v>0</v>
      </c>
      <c r="AN16">
        <f t="shared" ref="AN16:AN79" si="3">IF(X16=3,1,0)</f>
        <v>0</v>
      </c>
      <c r="AO16">
        <f t="shared" ref="AO16:AO79" si="4">IF(X16=4,1,0)</f>
        <v>0</v>
      </c>
      <c r="AP16">
        <f t="shared" ref="AP16:AP79" si="5">IF(X16=5,1,0)</f>
        <v>0</v>
      </c>
      <c r="AQ16">
        <f t="shared" ref="AQ16:AQ79" si="6">IF(X16=10,1,0)</f>
        <v>0</v>
      </c>
      <c r="AR16">
        <f t="shared" ref="AR16:AR79" si="7">IF(X16=11,1,0)</f>
        <v>0</v>
      </c>
      <c r="AS16">
        <f t="shared" ref="AS16:AS79" si="8">IF(X16=12,1,0)</f>
        <v>0</v>
      </c>
      <c r="AT16" s="140">
        <f>SUM(AN16:AS16)</f>
        <v>0</v>
      </c>
      <c r="AU16">
        <f t="shared" ref="AU16:AU79" si="9">IF(X16=5,1,0)</f>
        <v>0</v>
      </c>
      <c r="AV16">
        <f>IF(X16=3,1,0)</f>
        <v>0</v>
      </c>
      <c r="AW16">
        <f t="shared" ref="AW16:AW79" si="10">IF(X16=7,1,0)</f>
        <v>0</v>
      </c>
      <c r="AX16">
        <f t="shared" ref="AX16:AX79" si="11">IF(X16=8,1,0)</f>
        <v>0</v>
      </c>
      <c r="AY16">
        <f t="shared" ref="AY16:AY79" si="12">IF(X16=12,1,0)</f>
        <v>0</v>
      </c>
      <c r="AZ16" s="140">
        <f>SUM(AU16:AY16)</f>
        <v>0</v>
      </c>
      <c r="BA16">
        <f t="shared" ref="BA16:BA79" si="13">IF(X16=9,1,0)</f>
        <v>0</v>
      </c>
      <c r="BB16">
        <f t="shared" ref="BB16:BB79" si="14">IF(X16=10,1,0)</f>
        <v>0</v>
      </c>
      <c r="BC16">
        <f t="shared" ref="BC16:BC79" si="15">IF(X16=11,1,0)</f>
        <v>0</v>
      </c>
      <c r="BD16">
        <f t="shared" ref="BD16:BD79" si="16">IF(X16=12,1,0)</f>
        <v>0</v>
      </c>
      <c r="BE16" s="140">
        <f>SUM(BA16:BD16)</f>
        <v>0</v>
      </c>
      <c r="BF16">
        <f t="shared" ref="BF16:BF79" si="17">IF(X16=4,1,0)</f>
        <v>0</v>
      </c>
      <c r="BG16">
        <f t="shared" ref="BG16:BG79" si="18">IF(X16=5,1,0)</f>
        <v>0</v>
      </c>
      <c r="BH16">
        <f t="shared" ref="BH16:BH79" si="19">IF(X16=6,1,0)</f>
        <v>0</v>
      </c>
      <c r="BI16">
        <f t="shared" ref="BI16:BI79" si="20">IF(X16=8,1,0)</f>
        <v>0</v>
      </c>
      <c r="BJ16">
        <f t="shared" ref="BJ16:BJ79" si="21">IF(X16=11,1,0)</f>
        <v>0</v>
      </c>
      <c r="BK16">
        <f t="shared" ref="BK16:BK79" si="22">IF(X16=12,1,0)</f>
        <v>0</v>
      </c>
      <c r="BL16">
        <f>IF(Y16=21,1,0)</f>
        <v>0</v>
      </c>
      <c r="BM16">
        <f>IF(Z16=21,1,0)</f>
        <v>0</v>
      </c>
      <c r="BN16">
        <f>IF(AA16=21,1,0)</f>
        <v>0</v>
      </c>
      <c r="BO16">
        <f>IF(AB16=21,1,0)</f>
        <v>0</v>
      </c>
      <c r="BP16">
        <f>IF(AC16=21,1,0)</f>
        <v>0</v>
      </c>
      <c r="BQ16">
        <f>IF(AD16=21,1,0)</f>
        <v>0</v>
      </c>
      <c r="BR16" s="140">
        <f>SUM(BF16:BQ16)</f>
        <v>0</v>
      </c>
      <c r="BT16">
        <f>COUNTIF($Y16:$AD16,22)</f>
        <v>0</v>
      </c>
      <c r="BU16">
        <f>COUNTIF($Y16:$AD16,23)</f>
        <v>0</v>
      </c>
      <c r="BV16">
        <f>COUNTIF($Y16:$AD16,24)</f>
        <v>0</v>
      </c>
      <c r="BW16">
        <f>COUNTIF($Y16:$AD16,25)</f>
        <v>0</v>
      </c>
      <c r="BX16">
        <f>COUNTIF($Y16:$AD16,26)</f>
        <v>0</v>
      </c>
      <c r="BY16">
        <f>COUNTIF($Y16:$AD16,27)</f>
        <v>0</v>
      </c>
      <c r="BZ16">
        <f>COUNTIF($Y16:$AD16,28)</f>
        <v>0</v>
      </c>
      <c r="CA16">
        <f>COUNTIF($Y16:$AD16,29)</f>
        <v>0</v>
      </c>
      <c r="CB16">
        <f>COUNTIF($Y16:$AD16,30)</f>
        <v>0</v>
      </c>
      <c r="CC16">
        <f>COUNTIF($Y16:$AD16,31)</f>
        <v>0</v>
      </c>
      <c r="CD16">
        <f>COUNTIF($Y16:$AD16,32)</f>
        <v>0</v>
      </c>
    </row>
    <row r="17" spans="1:82" ht="42" customHeight="1" thickBot="1" x14ac:dyDescent="0.45">
      <c r="A17" s="11"/>
      <c r="B17" s="144">
        <v>2</v>
      </c>
      <c r="C17" s="244" t="str">
        <f>IF('Soil Samples'!C7="","",'Soil Samples'!C7)</f>
        <v/>
      </c>
      <c r="D17" s="146" t="str">
        <f t="shared" ref="D17:D80" si="23">IF(X17="","","X")</f>
        <v/>
      </c>
      <c r="E17" s="128" t="str">
        <f t="shared" ref="E17:E80" si="24">IF(X17="","","X")</f>
        <v/>
      </c>
      <c r="F17" s="128" t="str">
        <f t="shared" ref="F17:F80" si="25">IF(X17="","","X")</f>
        <v/>
      </c>
      <c r="G17" s="128" t="str">
        <f t="shared" si="0"/>
        <v/>
      </c>
      <c r="H17" s="149"/>
      <c r="I17" s="128" t="str">
        <f t="shared" ref="I17:I80" si="26">IF(AZ17&gt;0,"X","")</f>
        <v/>
      </c>
      <c r="J17" s="128" t="str">
        <f t="shared" ref="J17:J80" si="27">IF(BE17&gt;0,"X","")</f>
        <v/>
      </c>
      <c r="K17" s="128" t="str">
        <f t="shared" ref="K17:K80" si="28">IF(BR17&gt;0,"X","")</f>
        <v/>
      </c>
      <c r="L17" s="129" t="str">
        <f t="shared" ref="L17:L80" si="29">IF(BT17=1,"X","")</f>
        <v/>
      </c>
      <c r="M17" s="129" t="str">
        <f t="shared" ref="M17:M80" si="30">IF(BU17=1,"X","")</f>
        <v/>
      </c>
      <c r="N17" s="129" t="str">
        <f t="shared" ref="N17:N80" si="31">IF(BV17=1,"X","")</f>
        <v/>
      </c>
      <c r="O17" s="129" t="str">
        <f t="shared" ref="O17:O80" si="32">IF(BW17=1,"X","")</f>
        <v/>
      </c>
      <c r="P17" s="129" t="str">
        <f t="shared" ref="P17:P80" si="33">IF(BX17=1,"X","")</f>
        <v/>
      </c>
      <c r="Q17" s="129" t="str">
        <f t="shared" ref="Q17:Q80" si="34">IF(BY17=1,"X","")</f>
        <v/>
      </c>
      <c r="R17" s="129" t="str">
        <f t="shared" ref="R17:R80" si="35">IF(BZ17=1,"X","")</f>
        <v/>
      </c>
      <c r="S17" s="129" t="str">
        <f t="shared" ref="S17:S80" si="36">IF(CA17=1,"X","")</f>
        <v/>
      </c>
      <c r="T17" s="129" t="str">
        <f t="shared" ref="T17:T80" si="37">IF(CB17=1,"X","")</f>
        <v/>
      </c>
      <c r="U17" s="129" t="str">
        <f t="shared" ref="U17:U80" si="38">IF(CC17=1,"X","")</f>
        <v/>
      </c>
      <c r="V17" s="129" t="str">
        <f t="shared" ref="V17:V80" si="39">IF(CD17=1,"X","")</f>
        <v/>
      </c>
      <c r="W17" s="132"/>
      <c r="X17" s="152" t="str">
        <f>IF('Soil Samples'!C7="","",'Soil Samples'!C7)</f>
        <v/>
      </c>
      <c r="Y17" s="125">
        <f>'Soil Add on Tests'!E9</f>
        <v>0</v>
      </c>
      <c r="Z17" s="125">
        <f>'Soil Add on Tests'!F9</f>
        <v>0</v>
      </c>
      <c r="AA17" s="125">
        <f>'Soil Add on Tests'!G9</f>
        <v>0</v>
      </c>
      <c r="AB17" s="125">
        <f>'Soil Add on Tests'!H9</f>
        <v>0</v>
      </c>
      <c r="AC17" s="125">
        <f>'Soil Add on Tests'!I9</f>
        <v>0</v>
      </c>
      <c r="AD17" s="125">
        <f>'Soil Add on Tests'!J9</f>
        <v>0</v>
      </c>
      <c r="AF17">
        <f t="shared" ref="AF17:AF32" si="40">IF(X17=2,1,0)</f>
        <v>0</v>
      </c>
      <c r="AG17">
        <f t="shared" ref="AG17:AG32" si="41">IF(X17=3,1,0)</f>
        <v>0</v>
      </c>
      <c r="AH17">
        <f t="shared" ref="AH17:AH32" si="42">IF(X17=4,1,0)</f>
        <v>0</v>
      </c>
      <c r="AI17">
        <f t="shared" ref="AI17:AI32" si="43">IF(X17=5,1,0)</f>
        <v>0</v>
      </c>
      <c r="AJ17">
        <f t="shared" ref="AJ17:AJ32" si="44">IF(X17=10,1,0)</f>
        <v>0</v>
      </c>
      <c r="AK17">
        <f t="shared" ref="AK17:AK32" si="45">IF(X17=11,1,0)</f>
        <v>0</v>
      </c>
      <c r="AL17">
        <f t="shared" ref="AL17:AL32" si="46">IF(X17=12,1,0)</f>
        <v>0</v>
      </c>
      <c r="AM17" s="140">
        <f t="shared" si="2"/>
        <v>0</v>
      </c>
      <c r="AN17">
        <f t="shared" si="3"/>
        <v>0</v>
      </c>
      <c r="AO17">
        <f t="shared" si="4"/>
        <v>0</v>
      </c>
      <c r="AP17">
        <f t="shared" si="5"/>
        <v>0</v>
      </c>
      <c r="AQ17">
        <f t="shared" si="6"/>
        <v>0</v>
      </c>
      <c r="AR17">
        <f t="shared" si="7"/>
        <v>0</v>
      </c>
      <c r="AS17">
        <f t="shared" si="8"/>
        <v>0</v>
      </c>
      <c r="AT17" s="140">
        <f t="shared" ref="AT17:AT32" si="47">SUM(AN17:AS17)</f>
        <v>0</v>
      </c>
      <c r="AU17">
        <f t="shared" si="9"/>
        <v>0</v>
      </c>
      <c r="AV17">
        <f t="shared" ref="AV17:AV80" si="48">IF(X17=3,1,0)</f>
        <v>0</v>
      </c>
      <c r="AW17">
        <f t="shared" si="10"/>
        <v>0</v>
      </c>
      <c r="AX17">
        <f t="shared" si="11"/>
        <v>0</v>
      </c>
      <c r="AY17">
        <f t="shared" si="12"/>
        <v>0</v>
      </c>
      <c r="AZ17" s="140">
        <f t="shared" ref="AZ17:AZ32" si="49">SUM(AU17:AY17)</f>
        <v>0</v>
      </c>
      <c r="BA17">
        <f t="shared" si="13"/>
        <v>0</v>
      </c>
      <c r="BB17">
        <f t="shared" si="14"/>
        <v>0</v>
      </c>
      <c r="BC17">
        <f t="shared" si="15"/>
        <v>0</v>
      </c>
      <c r="BD17">
        <f t="shared" si="16"/>
        <v>0</v>
      </c>
      <c r="BE17" s="140">
        <f t="shared" ref="BE17:BE32" si="50">SUM(BA17:BD17)</f>
        <v>0</v>
      </c>
      <c r="BF17">
        <f t="shared" si="17"/>
        <v>0</v>
      </c>
      <c r="BG17">
        <f t="shared" si="18"/>
        <v>0</v>
      </c>
      <c r="BH17">
        <f t="shared" si="19"/>
        <v>0</v>
      </c>
      <c r="BI17">
        <f t="shared" si="20"/>
        <v>0</v>
      </c>
      <c r="BJ17">
        <f t="shared" si="21"/>
        <v>0</v>
      </c>
      <c r="BK17">
        <f t="shared" si="22"/>
        <v>0</v>
      </c>
      <c r="BL17">
        <f t="shared" ref="BL17:BL80" si="51">IF(Y17=21,1,0)</f>
        <v>0</v>
      </c>
      <c r="BM17">
        <f t="shared" ref="BM17:BM80" si="52">IF(Z17=21,1,0)</f>
        <v>0</v>
      </c>
      <c r="BN17">
        <f t="shared" ref="BN17:BN80" si="53">IF(AA17=21,1,0)</f>
        <v>0</v>
      </c>
      <c r="BO17">
        <f t="shared" ref="BO17:BO80" si="54">IF(AB17=21,1,0)</f>
        <v>0</v>
      </c>
      <c r="BP17">
        <f t="shared" ref="BP17:BP80" si="55">IF(AC17=21,1,0)</f>
        <v>0</v>
      </c>
      <c r="BQ17">
        <f t="shared" ref="BQ17:BQ80" si="56">IF(AD17=21,1,0)</f>
        <v>0</v>
      </c>
      <c r="BR17" s="140">
        <f t="shared" ref="BR17:BR80" si="57">SUM(BF17:BQ17)</f>
        <v>0</v>
      </c>
      <c r="BT17">
        <f t="shared" ref="BT17:BT80" si="58">COUNTIF($Y17:$AD17,22)</f>
        <v>0</v>
      </c>
      <c r="BU17">
        <f t="shared" ref="BU17:BU80" si="59">COUNTIF($Y17:$AD17,23)</f>
        <v>0</v>
      </c>
      <c r="BV17">
        <f t="shared" ref="BV17:BV80" si="60">COUNTIF($Y17:$AD17,24)</f>
        <v>0</v>
      </c>
      <c r="BW17">
        <f t="shared" ref="BW17:BW80" si="61">COUNTIF($Y17:$AD17,25)</f>
        <v>0</v>
      </c>
      <c r="BX17">
        <f t="shared" ref="BX17:BX80" si="62">COUNTIF($Y17:$AD17,26)</f>
        <v>0</v>
      </c>
      <c r="BY17">
        <f t="shared" ref="BY17:BY80" si="63">COUNTIF($Y17:$AD17,27)</f>
        <v>0</v>
      </c>
      <c r="BZ17">
        <f t="shared" ref="BZ17:BZ80" si="64">COUNTIF($Y17:$AD17,28)</f>
        <v>0</v>
      </c>
      <c r="CA17">
        <f t="shared" ref="CA17:CA80" si="65">COUNTIF($Y17:$AD17,29)</f>
        <v>0</v>
      </c>
      <c r="CB17">
        <f t="shared" ref="CB17:CB80" si="66">COUNTIF($Y17:$AD17,30)</f>
        <v>0</v>
      </c>
      <c r="CC17">
        <f t="shared" ref="CC17:CC80" si="67">COUNTIF($Y17:$AD17,31)</f>
        <v>0</v>
      </c>
      <c r="CD17">
        <f t="shared" ref="CD17:CD80" si="68">COUNTIF($Y17:$AD17,32)</f>
        <v>0</v>
      </c>
    </row>
    <row r="18" spans="1:82" ht="42" customHeight="1" thickBot="1" x14ac:dyDescent="0.45">
      <c r="A18" s="11"/>
      <c r="B18" s="144">
        <v>3</v>
      </c>
      <c r="C18" s="244" t="str">
        <f>IF('Soil Samples'!C8="","",'Soil Samples'!C8)</f>
        <v/>
      </c>
      <c r="D18" s="146" t="str">
        <f t="shared" si="23"/>
        <v/>
      </c>
      <c r="E18" s="128" t="str">
        <f t="shared" si="24"/>
        <v/>
      </c>
      <c r="F18" s="128" t="str">
        <f t="shared" si="25"/>
        <v/>
      </c>
      <c r="G18" s="128" t="str">
        <f t="shared" si="0"/>
        <v/>
      </c>
      <c r="H18" s="149"/>
      <c r="I18" s="128" t="str">
        <f t="shared" si="26"/>
        <v/>
      </c>
      <c r="J18" s="128" t="str">
        <f t="shared" si="27"/>
        <v/>
      </c>
      <c r="K18" s="128" t="str">
        <f t="shared" si="28"/>
        <v/>
      </c>
      <c r="L18" s="129" t="str">
        <f t="shared" si="29"/>
        <v/>
      </c>
      <c r="M18" s="129" t="str">
        <f t="shared" si="30"/>
        <v/>
      </c>
      <c r="N18" s="129" t="str">
        <f t="shared" si="31"/>
        <v/>
      </c>
      <c r="O18" s="129" t="str">
        <f t="shared" si="32"/>
        <v/>
      </c>
      <c r="P18" s="129" t="str">
        <f t="shared" si="33"/>
        <v/>
      </c>
      <c r="Q18" s="129" t="str">
        <f t="shared" si="34"/>
        <v/>
      </c>
      <c r="R18" s="129" t="str">
        <f t="shared" si="35"/>
        <v/>
      </c>
      <c r="S18" s="129" t="str">
        <f t="shared" si="36"/>
        <v/>
      </c>
      <c r="T18" s="129" t="str">
        <f t="shared" si="37"/>
        <v/>
      </c>
      <c r="U18" s="129" t="str">
        <f t="shared" si="38"/>
        <v/>
      </c>
      <c r="V18" s="129" t="str">
        <f t="shared" si="39"/>
        <v/>
      </c>
      <c r="W18" s="132"/>
      <c r="X18" s="152" t="str">
        <f>IF('Soil Samples'!C8="","",'Soil Samples'!C8)</f>
        <v/>
      </c>
      <c r="Y18" s="125">
        <f>'Soil Add on Tests'!E10</f>
        <v>0</v>
      </c>
      <c r="Z18" s="125">
        <f>'Soil Add on Tests'!F10</f>
        <v>0</v>
      </c>
      <c r="AA18" s="125">
        <f>'Soil Add on Tests'!G10</f>
        <v>0</v>
      </c>
      <c r="AB18" s="125">
        <f>'Soil Add on Tests'!H10</f>
        <v>0</v>
      </c>
      <c r="AC18" s="125">
        <f>'Soil Add on Tests'!I10</f>
        <v>0</v>
      </c>
      <c r="AD18" s="125">
        <f>'Soil Add on Tests'!J10</f>
        <v>0</v>
      </c>
      <c r="AF18">
        <f t="shared" si="40"/>
        <v>0</v>
      </c>
      <c r="AG18">
        <f t="shared" si="41"/>
        <v>0</v>
      </c>
      <c r="AH18">
        <f t="shared" si="42"/>
        <v>0</v>
      </c>
      <c r="AI18">
        <f t="shared" si="43"/>
        <v>0</v>
      </c>
      <c r="AJ18">
        <f t="shared" si="44"/>
        <v>0</v>
      </c>
      <c r="AK18">
        <f t="shared" si="45"/>
        <v>0</v>
      </c>
      <c r="AL18">
        <f t="shared" si="46"/>
        <v>0</v>
      </c>
      <c r="AM18" s="140">
        <f t="shared" si="2"/>
        <v>0</v>
      </c>
      <c r="AN18">
        <f t="shared" si="3"/>
        <v>0</v>
      </c>
      <c r="AO18">
        <f t="shared" si="4"/>
        <v>0</v>
      </c>
      <c r="AP18">
        <f t="shared" si="5"/>
        <v>0</v>
      </c>
      <c r="AQ18">
        <f t="shared" si="6"/>
        <v>0</v>
      </c>
      <c r="AR18">
        <f t="shared" si="7"/>
        <v>0</v>
      </c>
      <c r="AS18">
        <f t="shared" si="8"/>
        <v>0</v>
      </c>
      <c r="AT18" s="140">
        <f t="shared" si="47"/>
        <v>0</v>
      </c>
      <c r="AU18">
        <f t="shared" si="9"/>
        <v>0</v>
      </c>
      <c r="AV18">
        <f t="shared" si="48"/>
        <v>0</v>
      </c>
      <c r="AW18">
        <f t="shared" si="10"/>
        <v>0</v>
      </c>
      <c r="AX18">
        <f t="shared" si="11"/>
        <v>0</v>
      </c>
      <c r="AY18">
        <f t="shared" si="12"/>
        <v>0</v>
      </c>
      <c r="AZ18" s="140">
        <f t="shared" si="49"/>
        <v>0</v>
      </c>
      <c r="BA18">
        <f t="shared" si="13"/>
        <v>0</v>
      </c>
      <c r="BB18">
        <f t="shared" si="14"/>
        <v>0</v>
      </c>
      <c r="BC18">
        <f t="shared" si="15"/>
        <v>0</v>
      </c>
      <c r="BD18">
        <f t="shared" si="16"/>
        <v>0</v>
      </c>
      <c r="BE18" s="140">
        <f t="shared" si="50"/>
        <v>0</v>
      </c>
      <c r="BF18">
        <f t="shared" si="17"/>
        <v>0</v>
      </c>
      <c r="BG18">
        <f t="shared" si="18"/>
        <v>0</v>
      </c>
      <c r="BH18">
        <f t="shared" si="19"/>
        <v>0</v>
      </c>
      <c r="BI18">
        <f t="shared" si="20"/>
        <v>0</v>
      </c>
      <c r="BJ18">
        <f t="shared" si="21"/>
        <v>0</v>
      </c>
      <c r="BK18">
        <f t="shared" si="22"/>
        <v>0</v>
      </c>
      <c r="BL18">
        <f t="shared" si="51"/>
        <v>0</v>
      </c>
      <c r="BM18">
        <f t="shared" si="52"/>
        <v>0</v>
      </c>
      <c r="BN18">
        <f t="shared" si="53"/>
        <v>0</v>
      </c>
      <c r="BO18">
        <f t="shared" si="54"/>
        <v>0</v>
      </c>
      <c r="BP18">
        <f t="shared" si="55"/>
        <v>0</v>
      </c>
      <c r="BQ18">
        <f t="shared" si="56"/>
        <v>0</v>
      </c>
      <c r="BR18" s="140">
        <f t="shared" si="57"/>
        <v>0</v>
      </c>
      <c r="BT18">
        <f t="shared" si="58"/>
        <v>0</v>
      </c>
      <c r="BU18">
        <f t="shared" si="59"/>
        <v>0</v>
      </c>
      <c r="BV18">
        <f t="shared" si="60"/>
        <v>0</v>
      </c>
      <c r="BW18">
        <f t="shared" si="61"/>
        <v>0</v>
      </c>
      <c r="BX18">
        <f t="shared" si="62"/>
        <v>0</v>
      </c>
      <c r="BY18">
        <f t="shared" si="63"/>
        <v>0</v>
      </c>
      <c r="BZ18">
        <f t="shared" si="64"/>
        <v>0</v>
      </c>
      <c r="CA18">
        <f t="shared" si="65"/>
        <v>0</v>
      </c>
      <c r="CB18">
        <f t="shared" si="66"/>
        <v>0</v>
      </c>
      <c r="CC18">
        <f t="shared" si="67"/>
        <v>0</v>
      </c>
      <c r="CD18">
        <f t="shared" si="68"/>
        <v>0</v>
      </c>
    </row>
    <row r="19" spans="1:82" ht="42" customHeight="1" thickBot="1" x14ac:dyDescent="0.45">
      <c r="A19" s="11"/>
      <c r="B19" s="144">
        <v>4</v>
      </c>
      <c r="C19" s="244" t="str">
        <f>IF('Soil Samples'!C9="","",'Soil Samples'!C9)</f>
        <v/>
      </c>
      <c r="D19" s="146" t="str">
        <f t="shared" si="23"/>
        <v/>
      </c>
      <c r="E19" s="128" t="str">
        <f t="shared" si="24"/>
        <v/>
      </c>
      <c r="F19" s="128" t="str">
        <f t="shared" si="25"/>
        <v/>
      </c>
      <c r="G19" s="128" t="str">
        <f t="shared" si="0"/>
        <v/>
      </c>
      <c r="H19" s="149"/>
      <c r="I19" s="128" t="str">
        <f t="shared" si="26"/>
        <v/>
      </c>
      <c r="J19" s="128" t="str">
        <f t="shared" si="27"/>
        <v/>
      </c>
      <c r="K19" s="128" t="str">
        <f t="shared" si="28"/>
        <v/>
      </c>
      <c r="L19" s="129" t="str">
        <f t="shared" si="29"/>
        <v/>
      </c>
      <c r="M19" s="129" t="str">
        <f t="shared" si="30"/>
        <v/>
      </c>
      <c r="N19" s="129" t="str">
        <f t="shared" si="31"/>
        <v/>
      </c>
      <c r="O19" s="129" t="str">
        <f t="shared" si="32"/>
        <v/>
      </c>
      <c r="P19" s="129" t="str">
        <f t="shared" si="33"/>
        <v/>
      </c>
      <c r="Q19" s="129" t="str">
        <f t="shared" si="34"/>
        <v/>
      </c>
      <c r="R19" s="129" t="str">
        <f t="shared" si="35"/>
        <v/>
      </c>
      <c r="S19" s="129" t="str">
        <f t="shared" si="36"/>
        <v/>
      </c>
      <c r="T19" s="129" t="str">
        <f t="shared" si="37"/>
        <v/>
      </c>
      <c r="U19" s="129" t="str">
        <f t="shared" si="38"/>
        <v/>
      </c>
      <c r="V19" s="129" t="str">
        <f t="shared" si="39"/>
        <v/>
      </c>
      <c r="W19" s="132"/>
      <c r="X19" s="152" t="str">
        <f>IF('Soil Samples'!C9="","",'Soil Samples'!C9)</f>
        <v/>
      </c>
      <c r="Y19" s="125">
        <f>'Soil Add on Tests'!E11</f>
        <v>0</v>
      </c>
      <c r="Z19" s="125">
        <f>'Soil Add on Tests'!F11</f>
        <v>0</v>
      </c>
      <c r="AA19" s="125">
        <f>'Soil Add on Tests'!G11</f>
        <v>0</v>
      </c>
      <c r="AB19" s="125">
        <f>'Soil Add on Tests'!H11</f>
        <v>0</v>
      </c>
      <c r="AC19" s="125">
        <f>'Soil Add on Tests'!I11</f>
        <v>0</v>
      </c>
      <c r="AD19" s="125">
        <f>'Soil Add on Tests'!J11</f>
        <v>0</v>
      </c>
      <c r="AF19">
        <f t="shared" si="40"/>
        <v>0</v>
      </c>
      <c r="AG19">
        <f t="shared" si="41"/>
        <v>0</v>
      </c>
      <c r="AH19">
        <f t="shared" si="42"/>
        <v>0</v>
      </c>
      <c r="AI19">
        <f t="shared" si="43"/>
        <v>0</v>
      </c>
      <c r="AJ19">
        <f t="shared" si="44"/>
        <v>0</v>
      </c>
      <c r="AK19">
        <f t="shared" si="45"/>
        <v>0</v>
      </c>
      <c r="AL19">
        <f t="shared" si="46"/>
        <v>0</v>
      </c>
      <c r="AM19" s="140">
        <f t="shared" si="2"/>
        <v>0</v>
      </c>
      <c r="AN19">
        <f t="shared" si="3"/>
        <v>0</v>
      </c>
      <c r="AO19">
        <f t="shared" si="4"/>
        <v>0</v>
      </c>
      <c r="AP19">
        <f t="shared" si="5"/>
        <v>0</v>
      </c>
      <c r="AQ19">
        <f t="shared" si="6"/>
        <v>0</v>
      </c>
      <c r="AR19">
        <f t="shared" si="7"/>
        <v>0</v>
      </c>
      <c r="AS19">
        <f t="shared" si="8"/>
        <v>0</v>
      </c>
      <c r="AT19" s="140">
        <f t="shared" si="47"/>
        <v>0</v>
      </c>
      <c r="AU19">
        <f t="shared" si="9"/>
        <v>0</v>
      </c>
      <c r="AV19">
        <f t="shared" si="48"/>
        <v>0</v>
      </c>
      <c r="AW19">
        <f t="shared" si="10"/>
        <v>0</v>
      </c>
      <c r="AX19">
        <f t="shared" si="11"/>
        <v>0</v>
      </c>
      <c r="AY19">
        <f t="shared" si="12"/>
        <v>0</v>
      </c>
      <c r="AZ19" s="140">
        <f t="shared" si="49"/>
        <v>0</v>
      </c>
      <c r="BA19">
        <f t="shared" si="13"/>
        <v>0</v>
      </c>
      <c r="BB19">
        <f t="shared" si="14"/>
        <v>0</v>
      </c>
      <c r="BC19">
        <f t="shared" si="15"/>
        <v>0</v>
      </c>
      <c r="BD19">
        <f t="shared" si="16"/>
        <v>0</v>
      </c>
      <c r="BE19" s="140">
        <f t="shared" si="50"/>
        <v>0</v>
      </c>
      <c r="BF19">
        <f t="shared" si="17"/>
        <v>0</v>
      </c>
      <c r="BG19">
        <f t="shared" si="18"/>
        <v>0</v>
      </c>
      <c r="BH19">
        <f t="shared" si="19"/>
        <v>0</v>
      </c>
      <c r="BI19">
        <f t="shared" si="20"/>
        <v>0</v>
      </c>
      <c r="BJ19">
        <f t="shared" si="21"/>
        <v>0</v>
      </c>
      <c r="BK19">
        <f t="shared" si="22"/>
        <v>0</v>
      </c>
      <c r="BL19">
        <f t="shared" si="51"/>
        <v>0</v>
      </c>
      <c r="BM19">
        <f t="shared" si="52"/>
        <v>0</v>
      </c>
      <c r="BN19">
        <f t="shared" si="53"/>
        <v>0</v>
      </c>
      <c r="BO19">
        <f t="shared" si="54"/>
        <v>0</v>
      </c>
      <c r="BP19">
        <f t="shared" si="55"/>
        <v>0</v>
      </c>
      <c r="BQ19">
        <f t="shared" si="56"/>
        <v>0</v>
      </c>
      <c r="BR19" s="140">
        <f t="shared" si="57"/>
        <v>0</v>
      </c>
      <c r="BT19">
        <f t="shared" si="58"/>
        <v>0</v>
      </c>
      <c r="BU19">
        <f t="shared" si="59"/>
        <v>0</v>
      </c>
      <c r="BV19">
        <f t="shared" si="60"/>
        <v>0</v>
      </c>
      <c r="BW19">
        <f t="shared" si="61"/>
        <v>0</v>
      </c>
      <c r="BX19">
        <f t="shared" si="62"/>
        <v>0</v>
      </c>
      <c r="BY19">
        <f t="shared" si="63"/>
        <v>0</v>
      </c>
      <c r="BZ19">
        <f t="shared" si="64"/>
        <v>0</v>
      </c>
      <c r="CA19">
        <f t="shared" si="65"/>
        <v>0</v>
      </c>
      <c r="CB19">
        <f t="shared" si="66"/>
        <v>0</v>
      </c>
      <c r="CC19">
        <f t="shared" si="67"/>
        <v>0</v>
      </c>
      <c r="CD19">
        <f t="shared" si="68"/>
        <v>0</v>
      </c>
    </row>
    <row r="20" spans="1:82" ht="42" customHeight="1" thickBot="1" x14ac:dyDescent="0.45">
      <c r="A20" s="11"/>
      <c r="B20" s="144">
        <v>5</v>
      </c>
      <c r="C20" s="244" t="str">
        <f>IF('Soil Samples'!C10="","",'Soil Samples'!C10)</f>
        <v/>
      </c>
      <c r="D20" s="146" t="str">
        <f t="shared" si="23"/>
        <v/>
      </c>
      <c r="E20" s="128" t="str">
        <f t="shared" si="24"/>
        <v/>
      </c>
      <c r="F20" s="128" t="str">
        <f t="shared" si="25"/>
        <v/>
      </c>
      <c r="G20" s="128" t="str">
        <f t="shared" si="0"/>
        <v/>
      </c>
      <c r="H20" s="149"/>
      <c r="I20" s="128" t="str">
        <f t="shared" si="26"/>
        <v/>
      </c>
      <c r="J20" s="128" t="str">
        <f t="shared" si="27"/>
        <v/>
      </c>
      <c r="K20" s="128" t="str">
        <f t="shared" si="28"/>
        <v/>
      </c>
      <c r="L20" s="129" t="str">
        <f t="shared" si="29"/>
        <v/>
      </c>
      <c r="M20" s="129" t="str">
        <f t="shared" si="30"/>
        <v/>
      </c>
      <c r="N20" s="129" t="str">
        <f t="shared" si="31"/>
        <v/>
      </c>
      <c r="O20" s="129" t="str">
        <f t="shared" si="32"/>
        <v/>
      </c>
      <c r="P20" s="129" t="str">
        <f t="shared" si="33"/>
        <v/>
      </c>
      <c r="Q20" s="129" t="str">
        <f t="shared" si="34"/>
        <v/>
      </c>
      <c r="R20" s="129" t="str">
        <f t="shared" si="35"/>
        <v/>
      </c>
      <c r="S20" s="129" t="str">
        <f t="shared" si="36"/>
        <v/>
      </c>
      <c r="T20" s="129" t="str">
        <f t="shared" si="37"/>
        <v/>
      </c>
      <c r="U20" s="129" t="str">
        <f t="shared" si="38"/>
        <v/>
      </c>
      <c r="V20" s="129" t="str">
        <f t="shared" si="39"/>
        <v/>
      </c>
      <c r="W20" s="132"/>
      <c r="X20" s="152" t="str">
        <f>IF('Soil Samples'!C10="","",'Soil Samples'!C10)</f>
        <v/>
      </c>
      <c r="Y20" s="125">
        <f>'Soil Add on Tests'!E12</f>
        <v>0</v>
      </c>
      <c r="Z20" s="125">
        <f>'Soil Add on Tests'!F12</f>
        <v>0</v>
      </c>
      <c r="AA20" s="125">
        <f>'Soil Add on Tests'!G12</f>
        <v>0</v>
      </c>
      <c r="AB20" s="125">
        <f>'Soil Add on Tests'!H12</f>
        <v>0</v>
      </c>
      <c r="AC20" s="125">
        <f>'Soil Add on Tests'!I12</f>
        <v>0</v>
      </c>
      <c r="AD20" s="125">
        <f>'Soil Add on Tests'!J12</f>
        <v>0</v>
      </c>
      <c r="AF20">
        <f t="shared" si="40"/>
        <v>0</v>
      </c>
      <c r="AG20">
        <f t="shared" si="41"/>
        <v>0</v>
      </c>
      <c r="AH20">
        <f t="shared" si="42"/>
        <v>0</v>
      </c>
      <c r="AI20">
        <f t="shared" si="43"/>
        <v>0</v>
      </c>
      <c r="AJ20">
        <f t="shared" si="44"/>
        <v>0</v>
      </c>
      <c r="AK20">
        <f t="shared" si="45"/>
        <v>0</v>
      </c>
      <c r="AL20">
        <f t="shared" si="46"/>
        <v>0</v>
      </c>
      <c r="AM20" s="140">
        <f t="shared" si="2"/>
        <v>0</v>
      </c>
      <c r="AN20">
        <f t="shared" si="3"/>
        <v>0</v>
      </c>
      <c r="AO20">
        <f t="shared" si="4"/>
        <v>0</v>
      </c>
      <c r="AP20">
        <f t="shared" si="5"/>
        <v>0</v>
      </c>
      <c r="AQ20">
        <f t="shared" si="6"/>
        <v>0</v>
      </c>
      <c r="AR20">
        <f t="shared" si="7"/>
        <v>0</v>
      </c>
      <c r="AS20">
        <f t="shared" si="8"/>
        <v>0</v>
      </c>
      <c r="AT20" s="140">
        <f t="shared" si="47"/>
        <v>0</v>
      </c>
      <c r="AU20">
        <f t="shared" si="9"/>
        <v>0</v>
      </c>
      <c r="AV20">
        <f t="shared" si="48"/>
        <v>0</v>
      </c>
      <c r="AW20">
        <f t="shared" si="10"/>
        <v>0</v>
      </c>
      <c r="AX20">
        <f t="shared" si="11"/>
        <v>0</v>
      </c>
      <c r="AY20">
        <f t="shared" si="12"/>
        <v>0</v>
      </c>
      <c r="AZ20" s="140">
        <f t="shared" si="49"/>
        <v>0</v>
      </c>
      <c r="BA20">
        <f t="shared" si="13"/>
        <v>0</v>
      </c>
      <c r="BB20">
        <f t="shared" si="14"/>
        <v>0</v>
      </c>
      <c r="BC20">
        <f t="shared" si="15"/>
        <v>0</v>
      </c>
      <c r="BD20">
        <f t="shared" si="16"/>
        <v>0</v>
      </c>
      <c r="BE20" s="140">
        <f t="shared" si="50"/>
        <v>0</v>
      </c>
      <c r="BF20">
        <f t="shared" si="17"/>
        <v>0</v>
      </c>
      <c r="BG20">
        <f t="shared" si="18"/>
        <v>0</v>
      </c>
      <c r="BH20">
        <f t="shared" si="19"/>
        <v>0</v>
      </c>
      <c r="BI20">
        <f t="shared" si="20"/>
        <v>0</v>
      </c>
      <c r="BJ20">
        <f t="shared" si="21"/>
        <v>0</v>
      </c>
      <c r="BK20">
        <f t="shared" si="22"/>
        <v>0</v>
      </c>
      <c r="BL20">
        <f t="shared" si="51"/>
        <v>0</v>
      </c>
      <c r="BM20">
        <f t="shared" si="52"/>
        <v>0</v>
      </c>
      <c r="BN20">
        <f t="shared" si="53"/>
        <v>0</v>
      </c>
      <c r="BO20">
        <f t="shared" si="54"/>
        <v>0</v>
      </c>
      <c r="BP20">
        <f t="shared" si="55"/>
        <v>0</v>
      </c>
      <c r="BQ20">
        <f t="shared" si="56"/>
        <v>0</v>
      </c>
      <c r="BR20" s="140">
        <f t="shared" si="57"/>
        <v>0</v>
      </c>
      <c r="BT20">
        <f t="shared" si="58"/>
        <v>0</v>
      </c>
      <c r="BU20">
        <f t="shared" si="59"/>
        <v>0</v>
      </c>
      <c r="BV20">
        <f t="shared" si="60"/>
        <v>0</v>
      </c>
      <c r="BW20">
        <f t="shared" si="61"/>
        <v>0</v>
      </c>
      <c r="BX20">
        <f t="shared" si="62"/>
        <v>0</v>
      </c>
      <c r="BY20">
        <f t="shared" si="63"/>
        <v>0</v>
      </c>
      <c r="BZ20">
        <f t="shared" si="64"/>
        <v>0</v>
      </c>
      <c r="CA20">
        <f t="shared" si="65"/>
        <v>0</v>
      </c>
      <c r="CB20">
        <f t="shared" si="66"/>
        <v>0</v>
      </c>
      <c r="CC20">
        <f t="shared" si="67"/>
        <v>0</v>
      </c>
      <c r="CD20">
        <f t="shared" si="68"/>
        <v>0</v>
      </c>
    </row>
    <row r="21" spans="1:82" ht="42" customHeight="1" thickBot="1" x14ac:dyDescent="0.45">
      <c r="A21" s="11"/>
      <c r="B21" s="144">
        <v>6</v>
      </c>
      <c r="C21" s="244" t="str">
        <f>IF('Soil Samples'!C11="","",'Soil Samples'!C11)</f>
        <v/>
      </c>
      <c r="D21" s="146" t="str">
        <f t="shared" si="23"/>
        <v/>
      </c>
      <c r="E21" s="128" t="str">
        <f t="shared" si="24"/>
        <v/>
      </c>
      <c r="F21" s="128" t="str">
        <f t="shared" si="25"/>
        <v/>
      </c>
      <c r="G21" s="128" t="str">
        <f t="shared" si="0"/>
        <v/>
      </c>
      <c r="H21" s="149"/>
      <c r="I21" s="128" t="str">
        <f t="shared" si="26"/>
        <v/>
      </c>
      <c r="J21" s="128" t="str">
        <f t="shared" si="27"/>
        <v/>
      </c>
      <c r="K21" s="128" t="str">
        <f t="shared" si="28"/>
        <v/>
      </c>
      <c r="L21" s="129" t="str">
        <f t="shared" si="29"/>
        <v/>
      </c>
      <c r="M21" s="129" t="str">
        <f t="shared" si="30"/>
        <v/>
      </c>
      <c r="N21" s="129" t="str">
        <f t="shared" si="31"/>
        <v/>
      </c>
      <c r="O21" s="129" t="str">
        <f t="shared" si="32"/>
        <v/>
      </c>
      <c r="P21" s="129" t="str">
        <f t="shared" si="33"/>
        <v/>
      </c>
      <c r="Q21" s="129" t="str">
        <f t="shared" si="34"/>
        <v/>
      </c>
      <c r="R21" s="129" t="str">
        <f t="shared" si="35"/>
        <v/>
      </c>
      <c r="S21" s="129" t="str">
        <f t="shared" si="36"/>
        <v/>
      </c>
      <c r="T21" s="129" t="str">
        <f t="shared" si="37"/>
        <v/>
      </c>
      <c r="U21" s="129" t="str">
        <f t="shared" si="38"/>
        <v/>
      </c>
      <c r="V21" s="129" t="str">
        <f t="shared" si="39"/>
        <v/>
      </c>
      <c r="W21" s="132"/>
      <c r="X21" s="152" t="str">
        <f>IF('Soil Samples'!C11="","",'Soil Samples'!C11)</f>
        <v/>
      </c>
      <c r="Y21" s="125">
        <f>'Soil Add on Tests'!E13</f>
        <v>0</v>
      </c>
      <c r="Z21" s="125">
        <f>'Soil Add on Tests'!F13</f>
        <v>0</v>
      </c>
      <c r="AA21" s="125">
        <f>'Soil Add on Tests'!G13</f>
        <v>0</v>
      </c>
      <c r="AB21" s="125">
        <f>'Soil Add on Tests'!H13</f>
        <v>0</v>
      </c>
      <c r="AC21" s="125">
        <f>'Soil Add on Tests'!I13</f>
        <v>0</v>
      </c>
      <c r="AD21" s="125">
        <f>'Soil Add on Tests'!J13</f>
        <v>0</v>
      </c>
      <c r="AF21">
        <f t="shared" si="40"/>
        <v>0</v>
      </c>
      <c r="AG21">
        <f t="shared" si="41"/>
        <v>0</v>
      </c>
      <c r="AH21">
        <f t="shared" si="42"/>
        <v>0</v>
      </c>
      <c r="AI21">
        <f t="shared" si="43"/>
        <v>0</v>
      </c>
      <c r="AJ21">
        <f t="shared" si="44"/>
        <v>0</v>
      </c>
      <c r="AK21">
        <f t="shared" si="45"/>
        <v>0</v>
      </c>
      <c r="AL21">
        <f t="shared" si="46"/>
        <v>0</v>
      </c>
      <c r="AM21" s="140">
        <f t="shared" si="2"/>
        <v>0</v>
      </c>
      <c r="AN21">
        <f t="shared" si="3"/>
        <v>0</v>
      </c>
      <c r="AO21">
        <f t="shared" si="4"/>
        <v>0</v>
      </c>
      <c r="AP21">
        <f t="shared" si="5"/>
        <v>0</v>
      </c>
      <c r="AQ21">
        <f t="shared" si="6"/>
        <v>0</v>
      </c>
      <c r="AR21">
        <f t="shared" si="7"/>
        <v>0</v>
      </c>
      <c r="AS21">
        <f t="shared" si="8"/>
        <v>0</v>
      </c>
      <c r="AT21" s="140">
        <f t="shared" si="47"/>
        <v>0</v>
      </c>
      <c r="AU21">
        <f t="shared" si="9"/>
        <v>0</v>
      </c>
      <c r="AV21">
        <f t="shared" si="48"/>
        <v>0</v>
      </c>
      <c r="AW21">
        <f t="shared" si="10"/>
        <v>0</v>
      </c>
      <c r="AX21">
        <f t="shared" si="11"/>
        <v>0</v>
      </c>
      <c r="AY21">
        <f t="shared" si="12"/>
        <v>0</v>
      </c>
      <c r="AZ21" s="140">
        <f t="shared" si="49"/>
        <v>0</v>
      </c>
      <c r="BA21">
        <f t="shared" si="13"/>
        <v>0</v>
      </c>
      <c r="BB21">
        <f t="shared" si="14"/>
        <v>0</v>
      </c>
      <c r="BC21">
        <f t="shared" si="15"/>
        <v>0</v>
      </c>
      <c r="BD21">
        <f t="shared" si="16"/>
        <v>0</v>
      </c>
      <c r="BE21" s="140">
        <f t="shared" si="50"/>
        <v>0</v>
      </c>
      <c r="BF21">
        <f t="shared" si="17"/>
        <v>0</v>
      </c>
      <c r="BG21">
        <f t="shared" si="18"/>
        <v>0</v>
      </c>
      <c r="BH21">
        <f t="shared" si="19"/>
        <v>0</v>
      </c>
      <c r="BI21">
        <f t="shared" si="20"/>
        <v>0</v>
      </c>
      <c r="BJ21">
        <f t="shared" si="21"/>
        <v>0</v>
      </c>
      <c r="BK21">
        <f t="shared" si="22"/>
        <v>0</v>
      </c>
      <c r="BL21">
        <f t="shared" si="51"/>
        <v>0</v>
      </c>
      <c r="BM21">
        <f t="shared" si="52"/>
        <v>0</v>
      </c>
      <c r="BN21">
        <f t="shared" si="53"/>
        <v>0</v>
      </c>
      <c r="BO21">
        <f t="shared" si="54"/>
        <v>0</v>
      </c>
      <c r="BP21">
        <f t="shared" si="55"/>
        <v>0</v>
      </c>
      <c r="BQ21">
        <f t="shared" si="56"/>
        <v>0</v>
      </c>
      <c r="BR21" s="140">
        <f t="shared" si="57"/>
        <v>0</v>
      </c>
      <c r="BT21">
        <f t="shared" si="58"/>
        <v>0</v>
      </c>
      <c r="BU21">
        <f t="shared" si="59"/>
        <v>0</v>
      </c>
      <c r="BV21">
        <f t="shared" si="60"/>
        <v>0</v>
      </c>
      <c r="BW21">
        <f t="shared" si="61"/>
        <v>0</v>
      </c>
      <c r="BX21">
        <f t="shared" si="62"/>
        <v>0</v>
      </c>
      <c r="BY21">
        <f t="shared" si="63"/>
        <v>0</v>
      </c>
      <c r="BZ21">
        <f t="shared" si="64"/>
        <v>0</v>
      </c>
      <c r="CA21">
        <f t="shared" si="65"/>
        <v>0</v>
      </c>
      <c r="CB21">
        <f t="shared" si="66"/>
        <v>0</v>
      </c>
      <c r="CC21">
        <f t="shared" si="67"/>
        <v>0</v>
      </c>
      <c r="CD21">
        <f t="shared" si="68"/>
        <v>0</v>
      </c>
    </row>
    <row r="22" spans="1:82" ht="42" customHeight="1" thickBot="1" x14ac:dyDescent="0.45">
      <c r="A22" s="11"/>
      <c r="B22" s="144">
        <v>7</v>
      </c>
      <c r="C22" s="244" t="str">
        <f>IF('Soil Samples'!C12="","",'Soil Samples'!C12)</f>
        <v/>
      </c>
      <c r="D22" s="146" t="str">
        <f t="shared" si="23"/>
        <v/>
      </c>
      <c r="E22" s="128" t="str">
        <f t="shared" si="24"/>
        <v/>
      </c>
      <c r="F22" s="128" t="str">
        <f t="shared" si="25"/>
        <v/>
      </c>
      <c r="G22" s="128" t="str">
        <f t="shared" si="0"/>
        <v/>
      </c>
      <c r="H22" s="149"/>
      <c r="I22" s="128" t="str">
        <f t="shared" si="26"/>
        <v/>
      </c>
      <c r="J22" s="128" t="str">
        <f t="shared" si="27"/>
        <v/>
      </c>
      <c r="K22" s="128" t="str">
        <f t="shared" si="28"/>
        <v/>
      </c>
      <c r="L22" s="129" t="str">
        <f t="shared" si="29"/>
        <v/>
      </c>
      <c r="M22" s="129" t="str">
        <f t="shared" si="30"/>
        <v/>
      </c>
      <c r="N22" s="129" t="str">
        <f t="shared" si="31"/>
        <v/>
      </c>
      <c r="O22" s="129" t="str">
        <f t="shared" si="32"/>
        <v/>
      </c>
      <c r="P22" s="129" t="str">
        <f t="shared" si="33"/>
        <v/>
      </c>
      <c r="Q22" s="129" t="str">
        <f t="shared" si="34"/>
        <v/>
      </c>
      <c r="R22" s="129" t="str">
        <f t="shared" si="35"/>
        <v/>
      </c>
      <c r="S22" s="129" t="str">
        <f t="shared" si="36"/>
        <v/>
      </c>
      <c r="T22" s="129" t="str">
        <f t="shared" si="37"/>
        <v/>
      </c>
      <c r="U22" s="129" t="str">
        <f t="shared" si="38"/>
        <v/>
      </c>
      <c r="V22" s="129" t="str">
        <f t="shared" si="39"/>
        <v/>
      </c>
      <c r="W22" s="132"/>
      <c r="X22" s="152" t="str">
        <f>IF('Soil Samples'!C12="","",'Soil Samples'!C12)</f>
        <v/>
      </c>
      <c r="Y22" s="125">
        <f>'Soil Add on Tests'!E14</f>
        <v>0</v>
      </c>
      <c r="Z22" s="125">
        <f>'Soil Add on Tests'!F14</f>
        <v>0</v>
      </c>
      <c r="AA22" s="125">
        <f>'Soil Add on Tests'!G14</f>
        <v>0</v>
      </c>
      <c r="AB22" s="125">
        <f>'Soil Add on Tests'!H14</f>
        <v>0</v>
      </c>
      <c r="AC22" s="125">
        <f>'Soil Add on Tests'!I14</f>
        <v>0</v>
      </c>
      <c r="AD22" s="125">
        <f>'Soil Add on Tests'!J14</f>
        <v>0</v>
      </c>
      <c r="AF22">
        <f t="shared" si="40"/>
        <v>0</v>
      </c>
      <c r="AG22">
        <f t="shared" si="41"/>
        <v>0</v>
      </c>
      <c r="AH22">
        <f t="shared" si="42"/>
        <v>0</v>
      </c>
      <c r="AI22">
        <f t="shared" si="43"/>
        <v>0</v>
      </c>
      <c r="AJ22">
        <f t="shared" si="44"/>
        <v>0</v>
      </c>
      <c r="AK22">
        <f t="shared" si="45"/>
        <v>0</v>
      </c>
      <c r="AL22">
        <f t="shared" si="46"/>
        <v>0</v>
      </c>
      <c r="AM22" s="140">
        <f t="shared" si="2"/>
        <v>0</v>
      </c>
      <c r="AN22">
        <f t="shared" si="3"/>
        <v>0</v>
      </c>
      <c r="AO22">
        <f t="shared" si="4"/>
        <v>0</v>
      </c>
      <c r="AP22">
        <f t="shared" si="5"/>
        <v>0</v>
      </c>
      <c r="AQ22">
        <f t="shared" si="6"/>
        <v>0</v>
      </c>
      <c r="AR22">
        <f t="shared" si="7"/>
        <v>0</v>
      </c>
      <c r="AS22">
        <f t="shared" si="8"/>
        <v>0</v>
      </c>
      <c r="AT22" s="140">
        <f t="shared" si="47"/>
        <v>0</v>
      </c>
      <c r="AU22">
        <f t="shared" si="9"/>
        <v>0</v>
      </c>
      <c r="AV22">
        <f t="shared" si="48"/>
        <v>0</v>
      </c>
      <c r="AW22">
        <f t="shared" si="10"/>
        <v>0</v>
      </c>
      <c r="AX22">
        <f t="shared" si="11"/>
        <v>0</v>
      </c>
      <c r="AY22">
        <f t="shared" si="12"/>
        <v>0</v>
      </c>
      <c r="AZ22" s="140">
        <f t="shared" si="49"/>
        <v>0</v>
      </c>
      <c r="BA22">
        <f t="shared" si="13"/>
        <v>0</v>
      </c>
      <c r="BB22">
        <f t="shared" si="14"/>
        <v>0</v>
      </c>
      <c r="BC22">
        <f t="shared" si="15"/>
        <v>0</v>
      </c>
      <c r="BD22">
        <f t="shared" si="16"/>
        <v>0</v>
      </c>
      <c r="BE22" s="140">
        <f t="shared" si="50"/>
        <v>0</v>
      </c>
      <c r="BF22">
        <f t="shared" si="17"/>
        <v>0</v>
      </c>
      <c r="BG22">
        <f t="shared" si="18"/>
        <v>0</v>
      </c>
      <c r="BH22">
        <f t="shared" si="19"/>
        <v>0</v>
      </c>
      <c r="BI22">
        <f t="shared" si="20"/>
        <v>0</v>
      </c>
      <c r="BJ22">
        <f t="shared" si="21"/>
        <v>0</v>
      </c>
      <c r="BK22">
        <f t="shared" si="22"/>
        <v>0</v>
      </c>
      <c r="BL22">
        <f t="shared" si="51"/>
        <v>0</v>
      </c>
      <c r="BM22">
        <f t="shared" si="52"/>
        <v>0</v>
      </c>
      <c r="BN22">
        <f t="shared" si="53"/>
        <v>0</v>
      </c>
      <c r="BO22">
        <f t="shared" si="54"/>
        <v>0</v>
      </c>
      <c r="BP22">
        <f t="shared" si="55"/>
        <v>0</v>
      </c>
      <c r="BQ22">
        <f t="shared" si="56"/>
        <v>0</v>
      </c>
      <c r="BR22" s="140">
        <f t="shared" si="57"/>
        <v>0</v>
      </c>
      <c r="BT22">
        <f t="shared" si="58"/>
        <v>0</v>
      </c>
      <c r="BU22">
        <f t="shared" si="59"/>
        <v>0</v>
      </c>
      <c r="BV22">
        <f t="shared" si="60"/>
        <v>0</v>
      </c>
      <c r="BW22">
        <f t="shared" si="61"/>
        <v>0</v>
      </c>
      <c r="BX22">
        <f t="shared" si="62"/>
        <v>0</v>
      </c>
      <c r="BY22">
        <f t="shared" si="63"/>
        <v>0</v>
      </c>
      <c r="BZ22">
        <f t="shared" si="64"/>
        <v>0</v>
      </c>
      <c r="CA22">
        <f t="shared" si="65"/>
        <v>0</v>
      </c>
      <c r="CB22">
        <f t="shared" si="66"/>
        <v>0</v>
      </c>
      <c r="CC22">
        <f t="shared" si="67"/>
        <v>0</v>
      </c>
      <c r="CD22">
        <f t="shared" si="68"/>
        <v>0</v>
      </c>
    </row>
    <row r="23" spans="1:82" ht="42" customHeight="1" thickBot="1" x14ac:dyDescent="0.45">
      <c r="A23" s="11"/>
      <c r="B23" s="144">
        <v>8</v>
      </c>
      <c r="C23" s="244" t="str">
        <f>IF('Soil Samples'!C13="","",'Soil Samples'!C13)</f>
        <v/>
      </c>
      <c r="D23" s="146" t="str">
        <f t="shared" si="23"/>
        <v/>
      </c>
      <c r="E23" s="128" t="str">
        <f t="shared" si="24"/>
        <v/>
      </c>
      <c r="F23" s="128" t="str">
        <f t="shared" si="25"/>
        <v/>
      </c>
      <c r="G23" s="128" t="str">
        <f t="shared" si="0"/>
        <v/>
      </c>
      <c r="H23" s="149"/>
      <c r="I23" s="128" t="str">
        <f t="shared" si="26"/>
        <v/>
      </c>
      <c r="J23" s="128" t="str">
        <f t="shared" si="27"/>
        <v/>
      </c>
      <c r="K23" s="128" t="str">
        <f t="shared" si="28"/>
        <v/>
      </c>
      <c r="L23" s="129" t="str">
        <f t="shared" si="29"/>
        <v/>
      </c>
      <c r="M23" s="129" t="str">
        <f t="shared" si="30"/>
        <v/>
      </c>
      <c r="N23" s="129" t="str">
        <f t="shared" si="31"/>
        <v/>
      </c>
      <c r="O23" s="129" t="str">
        <f t="shared" si="32"/>
        <v/>
      </c>
      <c r="P23" s="129" t="str">
        <f t="shared" si="33"/>
        <v/>
      </c>
      <c r="Q23" s="129" t="str">
        <f t="shared" si="34"/>
        <v/>
      </c>
      <c r="R23" s="129" t="str">
        <f t="shared" si="35"/>
        <v/>
      </c>
      <c r="S23" s="129" t="str">
        <f t="shared" si="36"/>
        <v/>
      </c>
      <c r="T23" s="129" t="str">
        <f t="shared" si="37"/>
        <v/>
      </c>
      <c r="U23" s="129" t="str">
        <f t="shared" si="38"/>
        <v/>
      </c>
      <c r="V23" s="129" t="str">
        <f t="shared" si="39"/>
        <v/>
      </c>
      <c r="W23" s="132"/>
      <c r="X23" s="152" t="str">
        <f>IF('Soil Samples'!C13="","",'Soil Samples'!C13)</f>
        <v/>
      </c>
      <c r="Y23" s="125">
        <f>'Soil Add on Tests'!E15</f>
        <v>0</v>
      </c>
      <c r="Z23" s="125">
        <f>'Soil Add on Tests'!F15</f>
        <v>0</v>
      </c>
      <c r="AA23" s="125">
        <f>'Soil Add on Tests'!G15</f>
        <v>0</v>
      </c>
      <c r="AB23" s="125">
        <f>'Soil Add on Tests'!H15</f>
        <v>0</v>
      </c>
      <c r="AC23" s="125">
        <f>'Soil Add on Tests'!I15</f>
        <v>0</v>
      </c>
      <c r="AD23" s="125">
        <f>'Soil Add on Tests'!J15</f>
        <v>0</v>
      </c>
      <c r="AF23">
        <f t="shared" si="40"/>
        <v>0</v>
      </c>
      <c r="AG23">
        <f t="shared" si="41"/>
        <v>0</v>
      </c>
      <c r="AH23">
        <f t="shared" si="42"/>
        <v>0</v>
      </c>
      <c r="AI23">
        <f t="shared" si="43"/>
        <v>0</v>
      </c>
      <c r="AJ23">
        <f t="shared" si="44"/>
        <v>0</v>
      </c>
      <c r="AK23">
        <f t="shared" si="45"/>
        <v>0</v>
      </c>
      <c r="AL23">
        <f t="shared" si="46"/>
        <v>0</v>
      </c>
      <c r="AM23" s="140">
        <f t="shared" si="2"/>
        <v>0</v>
      </c>
      <c r="AN23">
        <f t="shared" si="3"/>
        <v>0</v>
      </c>
      <c r="AO23">
        <f t="shared" si="4"/>
        <v>0</v>
      </c>
      <c r="AP23">
        <f t="shared" si="5"/>
        <v>0</v>
      </c>
      <c r="AQ23">
        <f t="shared" si="6"/>
        <v>0</v>
      </c>
      <c r="AR23">
        <f t="shared" si="7"/>
        <v>0</v>
      </c>
      <c r="AS23">
        <f t="shared" si="8"/>
        <v>0</v>
      </c>
      <c r="AT23" s="140">
        <f t="shared" si="47"/>
        <v>0</v>
      </c>
      <c r="AU23">
        <f t="shared" si="9"/>
        <v>0</v>
      </c>
      <c r="AV23">
        <f t="shared" si="48"/>
        <v>0</v>
      </c>
      <c r="AW23">
        <f t="shared" si="10"/>
        <v>0</v>
      </c>
      <c r="AX23">
        <f t="shared" si="11"/>
        <v>0</v>
      </c>
      <c r="AY23">
        <f t="shared" si="12"/>
        <v>0</v>
      </c>
      <c r="AZ23" s="140">
        <f t="shared" si="49"/>
        <v>0</v>
      </c>
      <c r="BA23">
        <f t="shared" si="13"/>
        <v>0</v>
      </c>
      <c r="BB23">
        <f t="shared" si="14"/>
        <v>0</v>
      </c>
      <c r="BC23">
        <f t="shared" si="15"/>
        <v>0</v>
      </c>
      <c r="BD23">
        <f t="shared" si="16"/>
        <v>0</v>
      </c>
      <c r="BE23" s="140">
        <f t="shared" si="50"/>
        <v>0</v>
      </c>
      <c r="BF23">
        <f t="shared" si="17"/>
        <v>0</v>
      </c>
      <c r="BG23">
        <f t="shared" si="18"/>
        <v>0</v>
      </c>
      <c r="BH23">
        <f t="shared" si="19"/>
        <v>0</v>
      </c>
      <c r="BI23">
        <f t="shared" si="20"/>
        <v>0</v>
      </c>
      <c r="BJ23">
        <f t="shared" si="21"/>
        <v>0</v>
      </c>
      <c r="BK23">
        <f t="shared" si="22"/>
        <v>0</v>
      </c>
      <c r="BL23">
        <f t="shared" si="51"/>
        <v>0</v>
      </c>
      <c r="BM23">
        <f t="shared" si="52"/>
        <v>0</v>
      </c>
      <c r="BN23">
        <f t="shared" si="53"/>
        <v>0</v>
      </c>
      <c r="BO23">
        <f t="shared" si="54"/>
        <v>0</v>
      </c>
      <c r="BP23">
        <f t="shared" si="55"/>
        <v>0</v>
      </c>
      <c r="BQ23">
        <f t="shared" si="56"/>
        <v>0</v>
      </c>
      <c r="BR23" s="140">
        <f t="shared" si="57"/>
        <v>0</v>
      </c>
      <c r="BT23">
        <f t="shared" si="58"/>
        <v>0</v>
      </c>
      <c r="BU23">
        <f t="shared" si="59"/>
        <v>0</v>
      </c>
      <c r="BV23">
        <f t="shared" si="60"/>
        <v>0</v>
      </c>
      <c r="BW23">
        <f t="shared" si="61"/>
        <v>0</v>
      </c>
      <c r="BX23">
        <f t="shared" si="62"/>
        <v>0</v>
      </c>
      <c r="BY23">
        <f t="shared" si="63"/>
        <v>0</v>
      </c>
      <c r="BZ23">
        <f t="shared" si="64"/>
        <v>0</v>
      </c>
      <c r="CA23">
        <f t="shared" si="65"/>
        <v>0</v>
      </c>
      <c r="CB23">
        <f t="shared" si="66"/>
        <v>0</v>
      </c>
      <c r="CC23">
        <f t="shared" si="67"/>
        <v>0</v>
      </c>
      <c r="CD23">
        <f t="shared" si="68"/>
        <v>0</v>
      </c>
    </row>
    <row r="24" spans="1:82" ht="42" customHeight="1" thickBot="1" x14ac:dyDescent="0.45">
      <c r="A24" s="11"/>
      <c r="B24" s="144">
        <v>9</v>
      </c>
      <c r="C24" s="244" t="str">
        <f>IF('Soil Samples'!C14="","",'Soil Samples'!C14)</f>
        <v/>
      </c>
      <c r="D24" s="146" t="str">
        <f t="shared" si="23"/>
        <v/>
      </c>
      <c r="E24" s="128" t="str">
        <f t="shared" si="24"/>
        <v/>
      </c>
      <c r="F24" s="128" t="str">
        <f t="shared" si="25"/>
        <v/>
      </c>
      <c r="G24" s="128" t="str">
        <f t="shared" si="0"/>
        <v/>
      </c>
      <c r="H24" s="149"/>
      <c r="I24" s="128" t="str">
        <f t="shared" si="26"/>
        <v/>
      </c>
      <c r="J24" s="128" t="str">
        <f t="shared" si="27"/>
        <v/>
      </c>
      <c r="K24" s="128" t="str">
        <f t="shared" si="28"/>
        <v/>
      </c>
      <c r="L24" s="129" t="str">
        <f t="shared" si="29"/>
        <v/>
      </c>
      <c r="M24" s="129" t="str">
        <f t="shared" si="30"/>
        <v/>
      </c>
      <c r="N24" s="129" t="str">
        <f t="shared" si="31"/>
        <v/>
      </c>
      <c r="O24" s="129" t="str">
        <f t="shared" si="32"/>
        <v/>
      </c>
      <c r="P24" s="129" t="str">
        <f t="shared" si="33"/>
        <v/>
      </c>
      <c r="Q24" s="129" t="str">
        <f t="shared" si="34"/>
        <v/>
      </c>
      <c r="R24" s="129" t="str">
        <f t="shared" si="35"/>
        <v/>
      </c>
      <c r="S24" s="129" t="str">
        <f t="shared" si="36"/>
        <v/>
      </c>
      <c r="T24" s="129" t="str">
        <f t="shared" si="37"/>
        <v/>
      </c>
      <c r="U24" s="129" t="str">
        <f t="shared" si="38"/>
        <v/>
      </c>
      <c r="V24" s="129" t="str">
        <f t="shared" si="39"/>
        <v/>
      </c>
      <c r="W24" s="132"/>
      <c r="X24" s="152" t="str">
        <f>IF('Soil Samples'!C14="","",'Soil Samples'!C14)</f>
        <v/>
      </c>
      <c r="Y24" s="125">
        <f>'Soil Add on Tests'!E16</f>
        <v>0</v>
      </c>
      <c r="Z24" s="125">
        <f>'Soil Add on Tests'!F16</f>
        <v>0</v>
      </c>
      <c r="AA24" s="125">
        <f>'Soil Add on Tests'!G16</f>
        <v>0</v>
      </c>
      <c r="AB24" s="125">
        <f>'Soil Add on Tests'!H16</f>
        <v>0</v>
      </c>
      <c r="AC24" s="125">
        <f>'Soil Add on Tests'!I16</f>
        <v>0</v>
      </c>
      <c r="AD24" s="125">
        <f>'Soil Add on Tests'!J16</f>
        <v>0</v>
      </c>
      <c r="AF24">
        <f t="shared" si="40"/>
        <v>0</v>
      </c>
      <c r="AG24">
        <f t="shared" si="41"/>
        <v>0</v>
      </c>
      <c r="AH24">
        <f t="shared" si="42"/>
        <v>0</v>
      </c>
      <c r="AI24">
        <f t="shared" si="43"/>
        <v>0</v>
      </c>
      <c r="AJ24">
        <f t="shared" si="44"/>
        <v>0</v>
      </c>
      <c r="AK24">
        <f t="shared" si="45"/>
        <v>0</v>
      </c>
      <c r="AL24">
        <f t="shared" si="46"/>
        <v>0</v>
      </c>
      <c r="AM24" s="140">
        <f t="shared" si="2"/>
        <v>0</v>
      </c>
      <c r="AN24">
        <f t="shared" si="3"/>
        <v>0</v>
      </c>
      <c r="AO24">
        <f t="shared" si="4"/>
        <v>0</v>
      </c>
      <c r="AP24">
        <f t="shared" si="5"/>
        <v>0</v>
      </c>
      <c r="AQ24">
        <f t="shared" si="6"/>
        <v>0</v>
      </c>
      <c r="AR24">
        <f t="shared" si="7"/>
        <v>0</v>
      </c>
      <c r="AS24">
        <f t="shared" si="8"/>
        <v>0</v>
      </c>
      <c r="AT24" s="140">
        <f t="shared" si="47"/>
        <v>0</v>
      </c>
      <c r="AU24">
        <f t="shared" si="9"/>
        <v>0</v>
      </c>
      <c r="AV24">
        <f t="shared" si="48"/>
        <v>0</v>
      </c>
      <c r="AW24">
        <f t="shared" si="10"/>
        <v>0</v>
      </c>
      <c r="AX24">
        <f t="shared" si="11"/>
        <v>0</v>
      </c>
      <c r="AY24">
        <f t="shared" si="12"/>
        <v>0</v>
      </c>
      <c r="AZ24" s="140">
        <f t="shared" si="49"/>
        <v>0</v>
      </c>
      <c r="BA24">
        <f t="shared" si="13"/>
        <v>0</v>
      </c>
      <c r="BB24">
        <f t="shared" si="14"/>
        <v>0</v>
      </c>
      <c r="BC24">
        <f t="shared" si="15"/>
        <v>0</v>
      </c>
      <c r="BD24">
        <f t="shared" si="16"/>
        <v>0</v>
      </c>
      <c r="BE24" s="140">
        <f t="shared" si="50"/>
        <v>0</v>
      </c>
      <c r="BF24">
        <f t="shared" si="17"/>
        <v>0</v>
      </c>
      <c r="BG24">
        <f t="shared" si="18"/>
        <v>0</v>
      </c>
      <c r="BH24">
        <f t="shared" si="19"/>
        <v>0</v>
      </c>
      <c r="BI24">
        <f t="shared" si="20"/>
        <v>0</v>
      </c>
      <c r="BJ24">
        <f t="shared" si="21"/>
        <v>0</v>
      </c>
      <c r="BK24">
        <f t="shared" si="22"/>
        <v>0</v>
      </c>
      <c r="BL24">
        <f t="shared" si="51"/>
        <v>0</v>
      </c>
      <c r="BM24">
        <f t="shared" si="52"/>
        <v>0</v>
      </c>
      <c r="BN24">
        <f t="shared" si="53"/>
        <v>0</v>
      </c>
      <c r="BO24">
        <f t="shared" si="54"/>
        <v>0</v>
      </c>
      <c r="BP24">
        <f t="shared" si="55"/>
        <v>0</v>
      </c>
      <c r="BQ24">
        <f t="shared" si="56"/>
        <v>0</v>
      </c>
      <c r="BR24" s="140">
        <f t="shared" si="57"/>
        <v>0</v>
      </c>
      <c r="BT24">
        <f t="shared" si="58"/>
        <v>0</v>
      </c>
      <c r="BU24">
        <f t="shared" si="59"/>
        <v>0</v>
      </c>
      <c r="BV24">
        <f t="shared" si="60"/>
        <v>0</v>
      </c>
      <c r="BW24">
        <f t="shared" si="61"/>
        <v>0</v>
      </c>
      <c r="BX24">
        <f t="shared" si="62"/>
        <v>0</v>
      </c>
      <c r="BY24">
        <f t="shared" si="63"/>
        <v>0</v>
      </c>
      <c r="BZ24">
        <f t="shared" si="64"/>
        <v>0</v>
      </c>
      <c r="CA24">
        <f t="shared" si="65"/>
        <v>0</v>
      </c>
      <c r="CB24">
        <f t="shared" si="66"/>
        <v>0</v>
      </c>
      <c r="CC24">
        <f t="shared" si="67"/>
        <v>0</v>
      </c>
      <c r="CD24">
        <f t="shared" si="68"/>
        <v>0</v>
      </c>
    </row>
    <row r="25" spans="1:82" ht="42" customHeight="1" thickBot="1" x14ac:dyDescent="0.45">
      <c r="A25" s="11"/>
      <c r="B25" s="144">
        <v>10</v>
      </c>
      <c r="C25" s="244" t="str">
        <f>IF('Soil Samples'!C15="","",'Soil Samples'!C15)</f>
        <v/>
      </c>
      <c r="D25" s="146" t="str">
        <f t="shared" si="23"/>
        <v/>
      </c>
      <c r="E25" s="128" t="str">
        <f t="shared" si="24"/>
        <v/>
      </c>
      <c r="F25" s="128" t="str">
        <f t="shared" si="25"/>
        <v/>
      </c>
      <c r="G25" s="128" t="str">
        <f t="shared" si="0"/>
        <v/>
      </c>
      <c r="H25" s="149"/>
      <c r="I25" s="128" t="str">
        <f t="shared" si="26"/>
        <v/>
      </c>
      <c r="J25" s="128" t="str">
        <f t="shared" si="27"/>
        <v/>
      </c>
      <c r="K25" s="128" t="str">
        <f t="shared" si="28"/>
        <v/>
      </c>
      <c r="L25" s="129" t="str">
        <f t="shared" si="29"/>
        <v/>
      </c>
      <c r="M25" s="129" t="str">
        <f t="shared" si="30"/>
        <v/>
      </c>
      <c r="N25" s="129" t="str">
        <f t="shared" si="31"/>
        <v/>
      </c>
      <c r="O25" s="129" t="str">
        <f t="shared" si="32"/>
        <v/>
      </c>
      <c r="P25" s="129" t="str">
        <f t="shared" si="33"/>
        <v/>
      </c>
      <c r="Q25" s="129" t="str">
        <f t="shared" si="34"/>
        <v/>
      </c>
      <c r="R25" s="129" t="str">
        <f t="shared" si="35"/>
        <v/>
      </c>
      <c r="S25" s="129" t="str">
        <f t="shared" si="36"/>
        <v/>
      </c>
      <c r="T25" s="129" t="str">
        <f t="shared" si="37"/>
        <v/>
      </c>
      <c r="U25" s="129" t="str">
        <f t="shared" si="38"/>
        <v/>
      </c>
      <c r="V25" s="129" t="str">
        <f t="shared" si="39"/>
        <v/>
      </c>
      <c r="W25" s="132"/>
      <c r="X25" s="152" t="str">
        <f>IF('Soil Samples'!C15="","",'Soil Samples'!C15)</f>
        <v/>
      </c>
      <c r="Y25" s="125">
        <f>'Soil Add on Tests'!E17</f>
        <v>0</v>
      </c>
      <c r="Z25" s="125">
        <f>'Soil Add on Tests'!F17</f>
        <v>0</v>
      </c>
      <c r="AA25" s="125">
        <f>'Soil Add on Tests'!G17</f>
        <v>0</v>
      </c>
      <c r="AB25" s="125">
        <f>'Soil Add on Tests'!H17</f>
        <v>0</v>
      </c>
      <c r="AC25" s="125">
        <f>'Soil Add on Tests'!I17</f>
        <v>0</v>
      </c>
      <c r="AD25" s="125">
        <f>'Soil Add on Tests'!J17</f>
        <v>0</v>
      </c>
      <c r="AF25">
        <f t="shared" si="40"/>
        <v>0</v>
      </c>
      <c r="AG25">
        <f t="shared" si="41"/>
        <v>0</v>
      </c>
      <c r="AH25">
        <f t="shared" si="42"/>
        <v>0</v>
      </c>
      <c r="AI25">
        <f t="shared" si="43"/>
        <v>0</v>
      </c>
      <c r="AJ25">
        <f t="shared" si="44"/>
        <v>0</v>
      </c>
      <c r="AK25">
        <f t="shared" si="45"/>
        <v>0</v>
      </c>
      <c r="AL25">
        <f t="shared" si="46"/>
        <v>0</v>
      </c>
      <c r="AM25" s="140">
        <f t="shared" si="2"/>
        <v>0</v>
      </c>
      <c r="AN25">
        <f t="shared" si="3"/>
        <v>0</v>
      </c>
      <c r="AO25">
        <f t="shared" si="4"/>
        <v>0</v>
      </c>
      <c r="AP25">
        <f t="shared" si="5"/>
        <v>0</v>
      </c>
      <c r="AQ25">
        <f t="shared" si="6"/>
        <v>0</v>
      </c>
      <c r="AR25">
        <f t="shared" si="7"/>
        <v>0</v>
      </c>
      <c r="AS25">
        <f t="shared" si="8"/>
        <v>0</v>
      </c>
      <c r="AT25" s="140">
        <f t="shared" si="47"/>
        <v>0</v>
      </c>
      <c r="AU25">
        <f t="shared" si="9"/>
        <v>0</v>
      </c>
      <c r="AV25">
        <f t="shared" si="48"/>
        <v>0</v>
      </c>
      <c r="AW25">
        <f t="shared" si="10"/>
        <v>0</v>
      </c>
      <c r="AX25">
        <f t="shared" si="11"/>
        <v>0</v>
      </c>
      <c r="AY25">
        <f t="shared" si="12"/>
        <v>0</v>
      </c>
      <c r="AZ25" s="140">
        <f t="shared" si="49"/>
        <v>0</v>
      </c>
      <c r="BA25">
        <f t="shared" si="13"/>
        <v>0</v>
      </c>
      <c r="BB25">
        <f t="shared" si="14"/>
        <v>0</v>
      </c>
      <c r="BC25">
        <f t="shared" si="15"/>
        <v>0</v>
      </c>
      <c r="BD25">
        <f t="shared" si="16"/>
        <v>0</v>
      </c>
      <c r="BE25" s="140">
        <f t="shared" si="50"/>
        <v>0</v>
      </c>
      <c r="BF25">
        <f t="shared" si="17"/>
        <v>0</v>
      </c>
      <c r="BG25">
        <f t="shared" si="18"/>
        <v>0</v>
      </c>
      <c r="BH25">
        <f t="shared" si="19"/>
        <v>0</v>
      </c>
      <c r="BI25">
        <f t="shared" si="20"/>
        <v>0</v>
      </c>
      <c r="BJ25">
        <f t="shared" si="21"/>
        <v>0</v>
      </c>
      <c r="BK25">
        <f t="shared" si="22"/>
        <v>0</v>
      </c>
      <c r="BL25">
        <f t="shared" si="51"/>
        <v>0</v>
      </c>
      <c r="BM25">
        <f t="shared" si="52"/>
        <v>0</v>
      </c>
      <c r="BN25">
        <f t="shared" si="53"/>
        <v>0</v>
      </c>
      <c r="BO25">
        <f t="shared" si="54"/>
        <v>0</v>
      </c>
      <c r="BP25">
        <f t="shared" si="55"/>
        <v>0</v>
      </c>
      <c r="BQ25">
        <f t="shared" si="56"/>
        <v>0</v>
      </c>
      <c r="BR25" s="140">
        <f t="shared" si="57"/>
        <v>0</v>
      </c>
      <c r="BT25">
        <f t="shared" si="58"/>
        <v>0</v>
      </c>
      <c r="BU25">
        <f t="shared" si="59"/>
        <v>0</v>
      </c>
      <c r="BV25">
        <f t="shared" si="60"/>
        <v>0</v>
      </c>
      <c r="BW25">
        <f t="shared" si="61"/>
        <v>0</v>
      </c>
      <c r="BX25">
        <f t="shared" si="62"/>
        <v>0</v>
      </c>
      <c r="BY25">
        <f t="shared" si="63"/>
        <v>0</v>
      </c>
      <c r="BZ25">
        <f t="shared" si="64"/>
        <v>0</v>
      </c>
      <c r="CA25">
        <f t="shared" si="65"/>
        <v>0</v>
      </c>
      <c r="CB25">
        <f t="shared" si="66"/>
        <v>0</v>
      </c>
      <c r="CC25">
        <f t="shared" si="67"/>
        <v>0</v>
      </c>
      <c r="CD25">
        <f t="shared" si="68"/>
        <v>0</v>
      </c>
    </row>
    <row r="26" spans="1:82" ht="42" customHeight="1" thickBot="1" x14ac:dyDescent="0.45">
      <c r="A26" s="11"/>
      <c r="B26" s="144">
        <v>11</v>
      </c>
      <c r="C26" s="244" t="str">
        <f>IF('Soil Samples'!C16="","",'Soil Samples'!C16)</f>
        <v/>
      </c>
      <c r="D26" s="146" t="str">
        <f t="shared" si="23"/>
        <v/>
      </c>
      <c r="E26" s="128" t="str">
        <f t="shared" si="24"/>
        <v/>
      </c>
      <c r="F26" s="128" t="str">
        <f t="shared" si="25"/>
        <v/>
      </c>
      <c r="G26" s="128" t="str">
        <f t="shared" si="0"/>
        <v/>
      </c>
      <c r="H26" s="149"/>
      <c r="I26" s="128" t="str">
        <f t="shared" si="26"/>
        <v/>
      </c>
      <c r="J26" s="128" t="str">
        <f t="shared" si="27"/>
        <v/>
      </c>
      <c r="K26" s="128" t="str">
        <f t="shared" si="28"/>
        <v/>
      </c>
      <c r="L26" s="129" t="str">
        <f t="shared" si="29"/>
        <v/>
      </c>
      <c r="M26" s="129" t="str">
        <f t="shared" si="30"/>
        <v/>
      </c>
      <c r="N26" s="129" t="str">
        <f t="shared" si="31"/>
        <v/>
      </c>
      <c r="O26" s="129" t="str">
        <f t="shared" si="32"/>
        <v/>
      </c>
      <c r="P26" s="129" t="str">
        <f t="shared" si="33"/>
        <v/>
      </c>
      <c r="Q26" s="129" t="str">
        <f t="shared" si="34"/>
        <v/>
      </c>
      <c r="R26" s="129" t="str">
        <f t="shared" si="35"/>
        <v/>
      </c>
      <c r="S26" s="129" t="str">
        <f t="shared" si="36"/>
        <v/>
      </c>
      <c r="T26" s="129" t="str">
        <f t="shared" si="37"/>
        <v/>
      </c>
      <c r="U26" s="129" t="str">
        <f t="shared" si="38"/>
        <v/>
      </c>
      <c r="V26" s="129" t="str">
        <f t="shared" si="39"/>
        <v/>
      </c>
      <c r="W26" s="132"/>
      <c r="X26" s="152" t="str">
        <f>IF('Soil Samples'!C16="","",'Soil Samples'!C16)</f>
        <v/>
      </c>
      <c r="Y26" s="125">
        <f>'Soil Add on Tests'!E18</f>
        <v>0</v>
      </c>
      <c r="Z26" s="125">
        <f>'Soil Add on Tests'!F18</f>
        <v>0</v>
      </c>
      <c r="AA26" s="125">
        <f>'Soil Add on Tests'!G18</f>
        <v>0</v>
      </c>
      <c r="AB26" s="125">
        <f>'Soil Add on Tests'!H18</f>
        <v>0</v>
      </c>
      <c r="AC26" s="125">
        <f>'Soil Add on Tests'!I18</f>
        <v>0</v>
      </c>
      <c r="AD26" s="125">
        <f>'Soil Add on Tests'!J18</f>
        <v>0</v>
      </c>
      <c r="AF26">
        <f t="shared" si="40"/>
        <v>0</v>
      </c>
      <c r="AG26">
        <f t="shared" si="41"/>
        <v>0</v>
      </c>
      <c r="AH26">
        <f t="shared" si="42"/>
        <v>0</v>
      </c>
      <c r="AI26">
        <f t="shared" si="43"/>
        <v>0</v>
      </c>
      <c r="AJ26">
        <f t="shared" si="44"/>
        <v>0</v>
      </c>
      <c r="AK26">
        <f t="shared" si="45"/>
        <v>0</v>
      </c>
      <c r="AL26">
        <f t="shared" si="46"/>
        <v>0</v>
      </c>
      <c r="AM26" s="140">
        <f t="shared" si="2"/>
        <v>0</v>
      </c>
      <c r="AN26">
        <f t="shared" si="3"/>
        <v>0</v>
      </c>
      <c r="AO26">
        <f t="shared" si="4"/>
        <v>0</v>
      </c>
      <c r="AP26">
        <f t="shared" si="5"/>
        <v>0</v>
      </c>
      <c r="AQ26">
        <f t="shared" si="6"/>
        <v>0</v>
      </c>
      <c r="AR26">
        <f t="shared" si="7"/>
        <v>0</v>
      </c>
      <c r="AS26">
        <f t="shared" si="8"/>
        <v>0</v>
      </c>
      <c r="AT26" s="140">
        <f t="shared" si="47"/>
        <v>0</v>
      </c>
      <c r="AU26">
        <f t="shared" si="9"/>
        <v>0</v>
      </c>
      <c r="AV26">
        <f t="shared" si="48"/>
        <v>0</v>
      </c>
      <c r="AW26">
        <f t="shared" si="10"/>
        <v>0</v>
      </c>
      <c r="AX26">
        <f t="shared" si="11"/>
        <v>0</v>
      </c>
      <c r="AY26">
        <f t="shared" si="12"/>
        <v>0</v>
      </c>
      <c r="AZ26" s="140">
        <f t="shared" si="49"/>
        <v>0</v>
      </c>
      <c r="BA26">
        <f t="shared" si="13"/>
        <v>0</v>
      </c>
      <c r="BB26">
        <f t="shared" si="14"/>
        <v>0</v>
      </c>
      <c r="BC26">
        <f t="shared" si="15"/>
        <v>0</v>
      </c>
      <c r="BD26">
        <f t="shared" si="16"/>
        <v>0</v>
      </c>
      <c r="BE26" s="140">
        <f t="shared" si="50"/>
        <v>0</v>
      </c>
      <c r="BF26">
        <f t="shared" si="17"/>
        <v>0</v>
      </c>
      <c r="BG26">
        <f t="shared" si="18"/>
        <v>0</v>
      </c>
      <c r="BH26">
        <f t="shared" si="19"/>
        <v>0</v>
      </c>
      <c r="BI26">
        <f t="shared" si="20"/>
        <v>0</v>
      </c>
      <c r="BJ26">
        <f t="shared" si="21"/>
        <v>0</v>
      </c>
      <c r="BK26">
        <f t="shared" si="22"/>
        <v>0</v>
      </c>
      <c r="BL26">
        <f t="shared" si="51"/>
        <v>0</v>
      </c>
      <c r="BM26">
        <f t="shared" si="52"/>
        <v>0</v>
      </c>
      <c r="BN26">
        <f t="shared" si="53"/>
        <v>0</v>
      </c>
      <c r="BO26">
        <f t="shared" si="54"/>
        <v>0</v>
      </c>
      <c r="BP26">
        <f t="shared" si="55"/>
        <v>0</v>
      </c>
      <c r="BQ26">
        <f t="shared" si="56"/>
        <v>0</v>
      </c>
      <c r="BR26" s="140">
        <f t="shared" si="57"/>
        <v>0</v>
      </c>
      <c r="BT26">
        <f t="shared" si="58"/>
        <v>0</v>
      </c>
      <c r="BU26">
        <f t="shared" si="59"/>
        <v>0</v>
      </c>
      <c r="BV26">
        <f t="shared" si="60"/>
        <v>0</v>
      </c>
      <c r="BW26">
        <f t="shared" si="61"/>
        <v>0</v>
      </c>
      <c r="BX26">
        <f t="shared" si="62"/>
        <v>0</v>
      </c>
      <c r="BY26">
        <f t="shared" si="63"/>
        <v>0</v>
      </c>
      <c r="BZ26">
        <f t="shared" si="64"/>
        <v>0</v>
      </c>
      <c r="CA26">
        <f t="shared" si="65"/>
        <v>0</v>
      </c>
      <c r="CB26">
        <f t="shared" si="66"/>
        <v>0</v>
      </c>
      <c r="CC26">
        <f t="shared" si="67"/>
        <v>0</v>
      </c>
      <c r="CD26">
        <f t="shared" si="68"/>
        <v>0</v>
      </c>
    </row>
    <row r="27" spans="1:82" ht="42" customHeight="1" thickBot="1" x14ac:dyDescent="0.45">
      <c r="A27" s="11"/>
      <c r="B27" s="144">
        <v>12</v>
      </c>
      <c r="C27" s="244" t="str">
        <f>IF('Soil Samples'!C17="","",'Soil Samples'!C17)</f>
        <v/>
      </c>
      <c r="D27" s="146" t="str">
        <f t="shared" si="23"/>
        <v/>
      </c>
      <c r="E27" s="128" t="str">
        <f t="shared" si="24"/>
        <v/>
      </c>
      <c r="F27" s="128" t="str">
        <f t="shared" si="25"/>
        <v/>
      </c>
      <c r="G27" s="128" t="str">
        <f t="shared" si="0"/>
        <v/>
      </c>
      <c r="H27" s="149"/>
      <c r="I27" s="128" t="str">
        <f t="shared" si="26"/>
        <v/>
      </c>
      <c r="J27" s="128" t="str">
        <f t="shared" si="27"/>
        <v/>
      </c>
      <c r="K27" s="128" t="str">
        <f t="shared" si="28"/>
        <v/>
      </c>
      <c r="L27" s="129" t="str">
        <f t="shared" si="29"/>
        <v/>
      </c>
      <c r="M27" s="129" t="str">
        <f t="shared" si="30"/>
        <v/>
      </c>
      <c r="N27" s="129" t="str">
        <f t="shared" si="31"/>
        <v/>
      </c>
      <c r="O27" s="129" t="str">
        <f t="shared" si="32"/>
        <v/>
      </c>
      <c r="P27" s="129" t="str">
        <f t="shared" si="33"/>
        <v/>
      </c>
      <c r="Q27" s="129" t="str">
        <f t="shared" si="34"/>
        <v/>
      </c>
      <c r="R27" s="129" t="str">
        <f t="shared" si="35"/>
        <v/>
      </c>
      <c r="S27" s="129" t="str">
        <f t="shared" si="36"/>
        <v/>
      </c>
      <c r="T27" s="129" t="str">
        <f t="shared" si="37"/>
        <v/>
      </c>
      <c r="U27" s="129" t="str">
        <f t="shared" si="38"/>
        <v/>
      </c>
      <c r="V27" s="129" t="str">
        <f t="shared" si="39"/>
        <v/>
      </c>
      <c r="W27" s="132"/>
      <c r="X27" s="152" t="str">
        <f>IF('Soil Samples'!C17="","",'Soil Samples'!C17)</f>
        <v/>
      </c>
      <c r="Y27" s="125">
        <f>'Soil Add on Tests'!E19</f>
        <v>0</v>
      </c>
      <c r="Z27" s="125">
        <f>'Soil Add on Tests'!F19</f>
        <v>0</v>
      </c>
      <c r="AA27" s="125">
        <f>'Soil Add on Tests'!G19</f>
        <v>0</v>
      </c>
      <c r="AB27" s="125">
        <f>'Soil Add on Tests'!H19</f>
        <v>0</v>
      </c>
      <c r="AC27" s="125">
        <f>'Soil Add on Tests'!I19</f>
        <v>0</v>
      </c>
      <c r="AD27" s="125">
        <f>'Soil Add on Tests'!J19</f>
        <v>0</v>
      </c>
      <c r="AF27">
        <f t="shared" si="40"/>
        <v>0</v>
      </c>
      <c r="AG27">
        <f t="shared" si="41"/>
        <v>0</v>
      </c>
      <c r="AH27">
        <f t="shared" si="42"/>
        <v>0</v>
      </c>
      <c r="AI27">
        <f t="shared" si="43"/>
        <v>0</v>
      </c>
      <c r="AJ27">
        <f t="shared" si="44"/>
        <v>0</v>
      </c>
      <c r="AK27">
        <f t="shared" si="45"/>
        <v>0</v>
      </c>
      <c r="AL27">
        <f t="shared" si="46"/>
        <v>0</v>
      </c>
      <c r="AM27" s="140">
        <f t="shared" si="2"/>
        <v>0</v>
      </c>
      <c r="AN27">
        <f t="shared" si="3"/>
        <v>0</v>
      </c>
      <c r="AO27">
        <f t="shared" si="4"/>
        <v>0</v>
      </c>
      <c r="AP27">
        <f t="shared" si="5"/>
        <v>0</v>
      </c>
      <c r="AQ27">
        <f t="shared" si="6"/>
        <v>0</v>
      </c>
      <c r="AR27">
        <f t="shared" si="7"/>
        <v>0</v>
      </c>
      <c r="AS27">
        <f t="shared" si="8"/>
        <v>0</v>
      </c>
      <c r="AT27" s="140">
        <f t="shared" si="47"/>
        <v>0</v>
      </c>
      <c r="AU27">
        <f t="shared" si="9"/>
        <v>0</v>
      </c>
      <c r="AV27">
        <f t="shared" si="48"/>
        <v>0</v>
      </c>
      <c r="AW27">
        <f t="shared" si="10"/>
        <v>0</v>
      </c>
      <c r="AX27">
        <f t="shared" si="11"/>
        <v>0</v>
      </c>
      <c r="AY27">
        <f t="shared" si="12"/>
        <v>0</v>
      </c>
      <c r="AZ27" s="140">
        <f t="shared" si="49"/>
        <v>0</v>
      </c>
      <c r="BA27">
        <f t="shared" si="13"/>
        <v>0</v>
      </c>
      <c r="BB27">
        <f t="shared" si="14"/>
        <v>0</v>
      </c>
      <c r="BC27">
        <f t="shared" si="15"/>
        <v>0</v>
      </c>
      <c r="BD27">
        <f t="shared" si="16"/>
        <v>0</v>
      </c>
      <c r="BE27" s="140">
        <f t="shared" si="50"/>
        <v>0</v>
      </c>
      <c r="BF27">
        <f t="shared" si="17"/>
        <v>0</v>
      </c>
      <c r="BG27">
        <f t="shared" si="18"/>
        <v>0</v>
      </c>
      <c r="BH27">
        <f t="shared" si="19"/>
        <v>0</v>
      </c>
      <c r="BI27">
        <f t="shared" si="20"/>
        <v>0</v>
      </c>
      <c r="BJ27">
        <f t="shared" si="21"/>
        <v>0</v>
      </c>
      <c r="BK27">
        <f t="shared" si="22"/>
        <v>0</v>
      </c>
      <c r="BL27">
        <f t="shared" si="51"/>
        <v>0</v>
      </c>
      <c r="BM27">
        <f t="shared" si="52"/>
        <v>0</v>
      </c>
      <c r="BN27">
        <f t="shared" si="53"/>
        <v>0</v>
      </c>
      <c r="BO27">
        <f t="shared" si="54"/>
        <v>0</v>
      </c>
      <c r="BP27">
        <f t="shared" si="55"/>
        <v>0</v>
      </c>
      <c r="BQ27">
        <f t="shared" si="56"/>
        <v>0</v>
      </c>
      <c r="BR27" s="140">
        <f t="shared" si="57"/>
        <v>0</v>
      </c>
      <c r="BT27">
        <f t="shared" si="58"/>
        <v>0</v>
      </c>
      <c r="BU27">
        <f t="shared" si="59"/>
        <v>0</v>
      </c>
      <c r="BV27">
        <f t="shared" si="60"/>
        <v>0</v>
      </c>
      <c r="BW27">
        <f t="shared" si="61"/>
        <v>0</v>
      </c>
      <c r="BX27">
        <f t="shared" si="62"/>
        <v>0</v>
      </c>
      <c r="BY27">
        <f t="shared" si="63"/>
        <v>0</v>
      </c>
      <c r="BZ27">
        <f t="shared" si="64"/>
        <v>0</v>
      </c>
      <c r="CA27">
        <f t="shared" si="65"/>
        <v>0</v>
      </c>
      <c r="CB27">
        <f t="shared" si="66"/>
        <v>0</v>
      </c>
      <c r="CC27">
        <f t="shared" si="67"/>
        <v>0</v>
      </c>
      <c r="CD27">
        <f t="shared" si="68"/>
        <v>0</v>
      </c>
    </row>
    <row r="28" spans="1:82" ht="42" customHeight="1" thickBot="1" x14ac:dyDescent="0.45">
      <c r="A28" s="11"/>
      <c r="B28" s="144">
        <v>13</v>
      </c>
      <c r="C28" s="244" t="str">
        <f>IF('Soil Samples'!C18="","",'Soil Samples'!C18)</f>
        <v/>
      </c>
      <c r="D28" s="146" t="str">
        <f t="shared" si="23"/>
        <v/>
      </c>
      <c r="E28" s="128" t="str">
        <f t="shared" si="24"/>
        <v/>
      </c>
      <c r="F28" s="128" t="str">
        <f t="shared" si="25"/>
        <v/>
      </c>
      <c r="G28" s="128" t="str">
        <f t="shared" si="0"/>
        <v/>
      </c>
      <c r="H28" s="149"/>
      <c r="I28" s="128" t="str">
        <f t="shared" si="26"/>
        <v/>
      </c>
      <c r="J28" s="128" t="str">
        <f t="shared" si="27"/>
        <v/>
      </c>
      <c r="K28" s="128" t="str">
        <f t="shared" si="28"/>
        <v/>
      </c>
      <c r="L28" s="129" t="str">
        <f t="shared" si="29"/>
        <v/>
      </c>
      <c r="M28" s="129" t="str">
        <f t="shared" si="30"/>
        <v/>
      </c>
      <c r="N28" s="129" t="str">
        <f t="shared" si="31"/>
        <v/>
      </c>
      <c r="O28" s="129" t="str">
        <f t="shared" si="32"/>
        <v/>
      </c>
      <c r="P28" s="129" t="str">
        <f t="shared" si="33"/>
        <v/>
      </c>
      <c r="Q28" s="129" t="str">
        <f t="shared" si="34"/>
        <v/>
      </c>
      <c r="R28" s="129" t="str">
        <f t="shared" si="35"/>
        <v/>
      </c>
      <c r="S28" s="129" t="str">
        <f t="shared" si="36"/>
        <v/>
      </c>
      <c r="T28" s="129" t="str">
        <f t="shared" si="37"/>
        <v/>
      </c>
      <c r="U28" s="129" t="str">
        <f t="shared" si="38"/>
        <v/>
      </c>
      <c r="V28" s="129" t="str">
        <f t="shared" si="39"/>
        <v/>
      </c>
      <c r="W28" s="132"/>
      <c r="X28" s="152" t="str">
        <f>IF('Soil Samples'!C18="","",'Soil Samples'!C18)</f>
        <v/>
      </c>
      <c r="Y28" s="125">
        <f>'Soil Add on Tests'!E20</f>
        <v>0</v>
      </c>
      <c r="Z28" s="125">
        <f>'Soil Add on Tests'!F20</f>
        <v>0</v>
      </c>
      <c r="AA28" s="125">
        <f>'Soil Add on Tests'!G20</f>
        <v>0</v>
      </c>
      <c r="AB28" s="125">
        <f>'Soil Add on Tests'!H20</f>
        <v>0</v>
      </c>
      <c r="AC28" s="125">
        <f>'Soil Add on Tests'!I20</f>
        <v>0</v>
      </c>
      <c r="AD28" s="125">
        <f>'Soil Add on Tests'!J20</f>
        <v>0</v>
      </c>
      <c r="AF28">
        <f t="shared" si="40"/>
        <v>0</v>
      </c>
      <c r="AG28">
        <f t="shared" si="41"/>
        <v>0</v>
      </c>
      <c r="AH28">
        <f t="shared" si="42"/>
        <v>0</v>
      </c>
      <c r="AI28">
        <f t="shared" si="43"/>
        <v>0</v>
      </c>
      <c r="AJ28">
        <f t="shared" si="44"/>
        <v>0</v>
      </c>
      <c r="AK28">
        <f t="shared" si="45"/>
        <v>0</v>
      </c>
      <c r="AL28">
        <f t="shared" si="46"/>
        <v>0</v>
      </c>
      <c r="AM28" s="140">
        <f t="shared" si="2"/>
        <v>0</v>
      </c>
      <c r="AN28">
        <f t="shared" si="3"/>
        <v>0</v>
      </c>
      <c r="AO28">
        <f t="shared" si="4"/>
        <v>0</v>
      </c>
      <c r="AP28">
        <f t="shared" si="5"/>
        <v>0</v>
      </c>
      <c r="AQ28">
        <f t="shared" si="6"/>
        <v>0</v>
      </c>
      <c r="AR28">
        <f t="shared" si="7"/>
        <v>0</v>
      </c>
      <c r="AS28">
        <f t="shared" si="8"/>
        <v>0</v>
      </c>
      <c r="AT28" s="140">
        <f t="shared" si="47"/>
        <v>0</v>
      </c>
      <c r="AU28">
        <f t="shared" si="9"/>
        <v>0</v>
      </c>
      <c r="AV28">
        <f t="shared" si="48"/>
        <v>0</v>
      </c>
      <c r="AW28">
        <f t="shared" si="10"/>
        <v>0</v>
      </c>
      <c r="AX28">
        <f t="shared" si="11"/>
        <v>0</v>
      </c>
      <c r="AY28">
        <f t="shared" si="12"/>
        <v>0</v>
      </c>
      <c r="AZ28" s="140">
        <f t="shared" si="49"/>
        <v>0</v>
      </c>
      <c r="BA28">
        <f t="shared" si="13"/>
        <v>0</v>
      </c>
      <c r="BB28">
        <f t="shared" si="14"/>
        <v>0</v>
      </c>
      <c r="BC28">
        <f t="shared" si="15"/>
        <v>0</v>
      </c>
      <c r="BD28">
        <f t="shared" si="16"/>
        <v>0</v>
      </c>
      <c r="BE28" s="140">
        <f t="shared" si="50"/>
        <v>0</v>
      </c>
      <c r="BF28">
        <f t="shared" si="17"/>
        <v>0</v>
      </c>
      <c r="BG28">
        <f t="shared" si="18"/>
        <v>0</v>
      </c>
      <c r="BH28">
        <f t="shared" si="19"/>
        <v>0</v>
      </c>
      <c r="BI28">
        <f t="shared" si="20"/>
        <v>0</v>
      </c>
      <c r="BJ28">
        <f t="shared" si="21"/>
        <v>0</v>
      </c>
      <c r="BK28">
        <f t="shared" si="22"/>
        <v>0</v>
      </c>
      <c r="BL28">
        <f t="shared" si="51"/>
        <v>0</v>
      </c>
      <c r="BM28">
        <f t="shared" si="52"/>
        <v>0</v>
      </c>
      <c r="BN28">
        <f t="shared" si="53"/>
        <v>0</v>
      </c>
      <c r="BO28">
        <f t="shared" si="54"/>
        <v>0</v>
      </c>
      <c r="BP28">
        <f t="shared" si="55"/>
        <v>0</v>
      </c>
      <c r="BQ28">
        <f t="shared" si="56"/>
        <v>0</v>
      </c>
      <c r="BR28" s="140">
        <f t="shared" si="57"/>
        <v>0</v>
      </c>
      <c r="BT28">
        <f t="shared" si="58"/>
        <v>0</v>
      </c>
      <c r="BU28">
        <f t="shared" si="59"/>
        <v>0</v>
      </c>
      <c r="BV28">
        <f t="shared" si="60"/>
        <v>0</v>
      </c>
      <c r="BW28">
        <f t="shared" si="61"/>
        <v>0</v>
      </c>
      <c r="BX28">
        <f t="shared" si="62"/>
        <v>0</v>
      </c>
      <c r="BY28">
        <f t="shared" si="63"/>
        <v>0</v>
      </c>
      <c r="BZ28">
        <f t="shared" si="64"/>
        <v>0</v>
      </c>
      <c r="CA28">
        <f t="shared" si="65"/>
        <v>0</v>
      </c>
      <c r="CB28">
        <f t="shared" si="66"/>
        <v>0</v>
      </c>
      <c r="CC28">
        <f t="shared" si="67"/>
        <v>0</v>
      </c>
      <c r="CD28">
        <f t="shared" si="68"/>
        <v>0</v>
      </c>
    </row>
    <row r="29" spans="1:82" ht="42" customHeight="1" thickBot="1" x14ac:dyDescent="0.45">
      <c r="A29" s="11"/>
      <c r="B29" s="144">
        <v>14</v>
      </c>
      <c r="C29" s="244" t="str">
        <f>IF('Soil Samples'!C19="","",'Soil Samples'!C19)</f>
        <v/>
      </c>
      <c r="D29" s="146" t="str">
        <f t="shared" si="23"/>
        <v/>
      </c>
      <c r="E29" s="128" t="str">
        <f t="shared" si="24"/>
        <v/>
      </c>
      <c r="F29" s="128" t="str">
        <f t="shared" si="25"/>
        <v/>
      </c>
      <c r="G29" s="128" t="str">
        <f t="shared" si="0"/>
        <v/>
      </c>
      <c r="H29" s="149"/>
      <c r="I29" s="128" t="str">
        <f t="shared" si="26"/>
        <v/>
      </c>
      <c r="J29" s="128" t="str">
        <f t="shared" si="27"/>
        <v/>
      </c>
      <c r="K29" s="128" t="str">
        <f t="shared" si="28"/>
        <v/>
      </c>
      <c r="L29" s="129" t="str">
        <f t="shared" si="29"/>
        <v/>
      </c>
      <c r="M29" s="129" t="str">
        <f t="shared" si="30"/>
        <v/>
      </c>
      <c r="N29" s="129" t="str">
        <f t="shared" si="31"/>
        <v/>
      </c>
      <c r="O29" s="129" t="str">
        <f t="shared" si="32"/>
        <v/>
      </c>
      <c r="P29" s="129" t="str">
        <f t="shared" si="33"/>
        <v/>
      </c>
      <c r="Q29" s="129" t="str">
        <f t="shared" si="34"/>
        <v/>
      </c>
      <c r="R29" s="129" t="str">
        <f t="shared" si="35"/>
        <v/>
      </c>
      <c r="S29" s="129" t="str">
        <f t="shared" si="36"/>
        <v/>
      </c>
      <c r="T29" s="129" t="str">
        <f t="shared" si="37"/>
        <v/>
      </c>
      <c r="U29" s="129" t="str">
        <f t="shared" si="38"/>
        <v/>
      </c>
      <c r="V29" s="129" t="str">
        <f t="shared" si="39"/>
        <v/>
      </c>
      <c r="W29" s="132"/>
      <c r="X29" s="152" t="str">
        <f>IF('Soil Samples'!C19="","",'Soil Samples'!C19)</f>
        <v/>
      </c>
      <c r="Y29" s="125">
        <f>'Soil Add on Tests'!E21</f>
        <v>0</v>
      </c>
      <c r="Z29" s="125">
        <f>'Soil Add on Tests'!F21</f>
        <v>0</v>
      </c>
      <c r="AA29" s="125">
        <f>'Soil Add on Tests'!G21</f>
        <v>0</v>
      </c>
      <c r="AB29" s="125">
        <f>'Soil Add on Tests'!H21</f>
        <v>0</v>
      </c>
      <c r="AC29" s="125">
        <f>'Soil Add on Tests'!I21</f>
        <v>0</v>
      </c>
      <c r="AD29" s="125">
        <f>'Soil Add on Tests'!J21</f>
        <v>0</v>
      </c>
      <c r="AF29">
        <f t="shared" si="40"/>
        <v>0</v>
      </c>
      <c r="AG29">
        <f t="shared" si="41"/>
        <v>0</v>
      </c>
      <c r="AH29">
        <f t="shared" si="42"/>
        <v>0</v>
      </c>
      <c r="AI29">
        <f t="shared" si="43"/>
        <v>0</v>
      </c>
      <c r="AJ29">
        <f t="shared" si="44"/>
        <v>0</v>
      </c>
      <c r="AK29">
        <f t="shared" si="45"/>
        <v>0</v>
      </c>
      <c r="AL29">
        <f t="shared" si="46"/>
        <v>0</v>
      </c>
      <c r="AM29" s="140">
        <f t="shared" si="2"/>
        <v>0</v>
      </c>
      <c r="AN29">
        <f t="shared" si="3"/>
        <v>0</v>
      </c>
      <c r="AO29">
        <f t="shared" si="4"/>
        <v>0</v>
      </c>
      <c r="AP29">
        <f t="shared" si="5"/>
        <v>0</v>
      </c>
      <c r="AQ29">
        <f t="shared" si="6"/>
        <v>0</v>
      </c>
      <c r="AR29">
        <f t="shared" si="7"/>
        <v>0</v>
      </c>
      <c r="AS29">
        <f t="shared" si="8"/>
        <v>0</v>
      </c>
      <c r="AT29" s="140">
        <f t="shared" si="47"/>
        <v>0</v>
      </c>
      <c r="AU29">
        <f t="shared" si="9"/>
        <v>0</v>
      </c>
      <c r="AV29">
        <f t="shared" si="48"/>
        <v>0</v>
      </c>
      <c r="AW29">
        <f t="shared" si="10"/>
        <v>0</v>
      </c>
      <c r="AX29">
        <f t="shared" si="11"/>
        <v>0</v>
      </c>
      <c r="AY29">
        <f t="shared" si="12"/>
        <v>0</v>
      </c>
      <c r="AZ29" s="140">
        <f t="shared" si="49"/>
        <v>0</v>
      </c>
      <c r="BA29">
        <f t="shared" si="13"/>
        <v>0</v>
      </c>
      <c r="BB29">
        <f t="shared" si="14"/>
        <v>0</v>
      </c>
      <c r="BC29">
        <f t="shared" si="15"/>
        <v>0</v>
      </c>
      <c r="BD29">
        <f t="shared" si="16"/>
        <v>0</v>
      </c>
      <c r="BE29" s="140">
        <f t="shared" si="50"/>
        <v>0</v>
      </c>
      <c r="BF29">
        <f t="shared" si="17"/>
        <v>0</v>
      </c>
      <c r="BG29">
        <f t="shared" si="18"/>
        <v>0</v>
      </c>
      <c r="BH29">
        <f t="shared" si="19"/>
        <v>0</v>
      </c>
      <c r="BI29">
        <f t="shared" si="20"/>
        <v>0</v>
      </c>
      <c r="BJ29">
        <f t="shared" si="21"/>
        <v>0</v>
      </c>
      <c r="BK29">
        <f t="shared" si="22"/>
        <v>0</v>
      </c>
      <c r="BL29">
        <f t="shared" si="51"/>
        <v>0</v>
      </c>
      <c r="BM29">
        <f t="shared" si="52"/>
        <v>0</v>
      </c>
      <c r="BN29">
        <f t="shared" si="53"/>
        <v>0</v>
      </c>
      <c r="BO29">
        <f t="shared" si="54"/>
        <v>0</v>
      </c>
      <c r="BP29">
        <f t="shared" si="55"/>
        <v>0</v>
      </c>
      <c r="BQ29">
        <f t="shared" si="56"/>
        <v>0</v>
      </c>
      <c r="BR29" s="140">
        <f t="shared" si="57"/>
        <v>0</v>
      </c>
      <c r="BT29">
        <f t="shared" si="58"/>
        <v>0</v>
      </c>
      <c r="BU29">
        <f t="shared" si="59"/>
        <v>0</v>
      </c>
      <c r="BV29">
        <f t="shared" si="60"/>
        <v>0</v>
      </c>
      <c r="BW29">
        <f t="shared" si="61"/>
        <v>0</v>
      </c>
      <c r="BX29">
        <f t="shared" si="62"/>
        <v>0</v>
      </c>
      <c r="BY29">
        <f t="shared" si="63"/>
        <v>0</v>
      </c>
      <c r="BZ29">
        <f t="shared" si="64"/>
        <v>0</v>
      </c>
      <c r="CA29">
        <f t="shared" si="65"/>
        <v>0</v>
      </c>
      <c r="CB29">
        <f t="shared" si="66"/>
        <v>0</v>
      </c>
      <c r="CC29">
        <f t="shared" si="67"/>
        <v>0</v>
      </c>
      <c r="CD29">
        <f t="shared" si="68"/>
        <v>0</v>
      </c>
    </row>
    <row r="30" spans="1:82" ht="42" customHeight="1" thickBot="1" x14ac:dyDescent="0.45">
      <c r="A30" s="11"/>
      <c r="B30" s="144">
        <v>15</v>
      </c>
      <c r="C30" s="244" t="str">
        <f>IF('Soil Samples'!C20="","",'Soil Samples'!C20)</f>
        <v/>
      </c>
      <c r="D30" s="146" t="str">
        <f t="shared" si="23"/>
        <v/>
      </c>
      <c r="E30" s="128" t="str">
        <f t="shared" si="24"/>
        <v/>
      </c>
      <c r="F30" s="128" t="str">
        <f t="shared" si="25"/>
        <v/>
      </c>
      <c r="G30" s="128" t="str">
        <f t="shared" si="0"/>
        <v/>
      </c>
      <c r="H30" s="149"/>
      <c r="I30" s="128" t="str">
        <f t="shared" si="26"/>
        <v/>
      </c>
      <c r="J30" s="128" t="str">
        <f t="shared" si="27"/>
        <v/>
      </c>
      <c r="K30" s="128" t="str">
        <f t="shared" si="28"/>
        <v/>
      </c>
      <c r="L30" s="129" t="str">
        <f t="shared" si="29"/>
        <v/>
      </c>
      <c r="M30" s="129" t="str">
        <f t="shared" si="30"/>
        <v/>
      </c>
      <c r="N30" s="129" t="str">
        <f t="shared" si="31"/>
        <v/>
      </c>
      <c r="O30" s="129" t="str">
        <f t="shared" si="32"/>
        <v/>
      </c>
      <c r="P30" s="129" t="str">
        <f t="shared" si="33"/>
        <v/>
      </c>
      <c r="Q30" s="129" t="str">
        <f t="shared" si="34"/>
        <v/>
      </c>
      <c r="R30" s="129" t="str">
        <f t="shared" si="35"/>
        <v/>
      </c>
      <c r="S30" s="129" t="str">
        <f t="shared" si="36"/>
        <v/>
      </c>
      <c r="T30" s="129" t="str">
        <f t="shared" si="37"/>
        <v/>
      </c>
      <c r="U30" s="129" t="str">
        <f t="shared" si="38"/>
        <v/>
      </c>
      <c r="V30" s="129" t="str">
        <f t="shared" si="39"/>
        <v/>
      </c>
      <c r="W30" s="132"/>
      <c r="X30" s="152" t="str">
        <f>IF('Soil Samples'!C20="","",'Soil Samples'!C20)</f>
        <v/>
      </c>
      <c r="Y30" s="125">
        <f>'Soil Add on Tests'!E22</f>
        <v>0</v>
      </c>
      <c r="Z30" s="125">
        <f>'Soil Add on Tests'!F22</f>
        <v>0</v>
      </c>
      <c r="AA30" s="125">
        <f>'Soil Add on Tests'!G22</f>
        <v>0</v>
      </c>
      <c r="AB30" s="125">
        <f>'Soil Add on Tests'!H22</f>
        <v>0</v>
      </c>
      <c r="AC30" s="125">
        <f>'Soil Add on Tests'!I22</f>
        <v>0</v>
      </c>
      <c r="AD30" s="125">
        <f>'Soil Add on Tests'!J22</f>
        <v>0</v>
      </c>
      <c r="AF30">
        <f t="shared" si="40"/>
        <v>0</v>
      </c>
      <c r="AG30">
        <f t="shared" si="41"/>
        <v>0</v>
      </c>
      <c r="AH30">
        <f t="shared" si="42"/>
        <v>0</v>
      </c>
      <c r="AI30">
        <f t="shared" si="43"/>
        <v>0</v>
      </c>
      <c r="AJ30">
        <f t="shared" si="44"/>
        <v>0</v>
      </c>
      <c r="AK30">
        <f t="shared" si="45"/>
        <v>0</v>
      </c>
      <c r="AL30">
        <f t="shared" si="46"/>
        <v>0</v>
      </c>
      <c r="AM30" s="140">
        <f t="shared" si="2"/>
        <v>0</v>
      </c>
      <c r="AN30">
        <f t="shared" si="3"/>
        <v>0</v>
      </c>
      <c r="AO30">
        <f t="shared" si="4"/>
        <v>0</v>
      </c>
      <c r="AP30">
        <f t="shared" si="5"/>
        <v>0</v>
      </c>
      <c r="AQ30">
        <f t="shared" si="6"/>
        <v>0</v>
      </c>
      <c r="AR30">
        <f t="shared" si="7"/>
        <v>0</v>
      </c>
      <c r="AS30">
        <f t="shared" si="8"/>
        <v>0</v>
      </c>
      <c r="AT30" s="140">
        <f t="shared" si="47"/>
        <v>0</v>
      </c>
      <c r="AU30">
        <f t="shared" si="9"/>
        <v>0</v>
      </c>
      <c r="AV30">
        <f t="shared" si="48"/>
        <v>0</v>
      </c>
      <c r="AW30">
        <f t="shared" si="10"/>
        <v>0</v>
      </c>
      <c r="AX30">
        <f t="shared" si="11"/>
        <v>0</v>
      </c>
      <c r="AY30">
        <f t="shared" si="12"/>
        <v>0</v>
      </c>
      <c r="AZ30" s="140">
        <f t="shared" si="49"/>
        <v>0</v>
      </c>
      <c r="BA30">
        <f t="shared" si="13"/>
        <v>0</v>
      </c>
      <c r="BB30">
        <f t="shared" si="14"/>
        <v>0</v>
      </c>
      <c r="BC30">
        <f t="shared" si="15"/>
        <v>0</v>
      </c>
      <c r="BD30">
        <f t="shared" si="16"/>
        <v>0</v>
      </c>
      <c r="BE30" s="140">
        <f t="shared" si="50"/>
        <v>0</v>
      </c>
      <c r="BF30">
        <f t="shared" si="17"/>
        <v>0</v>
      </c>
      <c r="BG30">
        <f t="shared" si="18"/>
        <v>0</v>
      </c>
      <c r="BH30">
        <f t="shared" si="19"/>
        <v>0</v>
      </c>
      <c r="BI30">
        <f t="shared" si="20"/>
        <v>0</v>
      </c>
      <c r="BJ30">
        <f t="shared" si="21"/>
        <v>0</v>
      </c>
      <c r="BK30">
        <f t="shared" si="22"/>
        <v>0</v>
      </c>
      <c r="BL30">
        <f t="shared" si="51"/>
        <v>0</v>
      </c>
      <c r="BM30">
        <f t="shared" si="52"/>
        <v>0</v>
      </c>
      <c r="BN30">
        <f t="shared" si="53"/>
        <v>0</v>
      </c>
      <c r="BO30">
        <f t="shared" si="54"/>
        <v>0</v>
      </c>
      <c r="BP30">
        <f t="shared" si="55"/>
        <v>0</v>
      </c>
      <c r="BQ30">
        <f t="shared" si="56"/>
        <v>0</v>
      </c>
      <c r="BR30" s="140">
        <f t="shared" si="57"/>
        <v>0</v>
      </c>
      <c r="BT30">
        <f t="shared" si="58"/>
        <v>0</v>
      </c>
      <c r="BU30">
        <f t="shared" si="59"/>
        <v>0</v>
      </c>
      <c r="BV30">
        <f t="shared" si="60"/>
        <v>0</v>
      </c>
      <c r="BW30">
        <f t="shared" si="61"/>
        <v>0</v>
      </c>
      <c r="BX30">
        <f t="shared" si="62"/>
        <v>0</v>
      </c>
      <c r="BY30">
        <f t="shared" si="63"/>
        <v>0</v>
      </c>
      <c r="BZ30">
        <f t="shared" si="64"/>
        <v>0</v>
      </c>
      <c r="CA30">
        <f t="shared" si="65"/>
        <v>0</v>
      </c>
      <c r="CB30">
        <f t="shared" si="66"/>
        <v>0</v>
      </c>
      <c r="CC30">
        <f t="shared" si="67"/>
        <v>0</v>
      </c>
      <c r="CD30">
        <f t="shared" si="68"/>
        <v>0</v>
      </c>
    </row>
    <row r="31" spans="1:82" ht="42" customHeight="1" thickBot="1" x14ac:dyDescent="0.45">
      <c r="A31" s="11"/>
      <c r="B31" s="144">
        <v>16</v>
      </c>
      <c r="C31" s="244" t="str">
        <f>IF('Soil Samples'!C21="","",'Soil Samples'!C21)</f>
        <v/>
      </c>
      <c r="D31" s="146" t="str">
        <f t="shared" si="23"/>
        <v/>
      </c>
      <c r="E31" s="128" t="str">
        <f t="shared" si="24"/>
        <v/>
      </c>
      <c r="F31" s="128" t="str">
        <f t="shared" si="25"/>
        <v/>
      </c>
      <c r="G31" s="128" t="str">
        <f t="shared" si="0"/>
        <v/>
      </c>
      <c r="H31" s="149"/>
      <c r="I31" s="128" t="str">
        <f t="shared" si="26"/>
        <v/>
      </c>
      <c r="J31" s="128" t="str">
        <f t="shared" si="27"/>
        <v/>
      </c>
      <c r="K31" s="128" t="str">
        <f t="shared" si="28"/>
        <v/>
      </c>
      <c r="L31" s="129" t="str">
        <f t="shared" si="29"/>
        <v/>
      </c>
      <c r="M31" s="129" t="str">
        <f t="shared" si="30"/>
        <v/>
      </c>
      <c r="N31" s="129" t="str">
        <f t="shared" si="31"/>
        <v/>
      </c>
      <c r="O31" s="129" t="str">
        <f t="shared" si="32"/>
        <v/>
      </c>
      <c r="P31" s="129" t="str">
        <f t="shared" si="33"/>
        <v/>
      </c>
      <c r="Q31" s="129" t="str">
        <f t="shared" si="34"/>
        <v/>
      </c>
      <c r="R31" s="129" t="str">
        <f t="shared" si="35"/>
        <v/>
      </c>
      <c r="S31" s="129" t="str">
        <f t="shared" si="36"/>
        <v/>
      </c>
      <c r="T31" s="129" t="str">
        <f t="shared" si="37"/>
        <v/>
      </c>
      <c r="U31" s="129" t="str">
        <f t="shared" si="38"/>
        <v/>
      </c>
      <c r="V31" s="129" t="str">
        <f t="shared" si="39"/>
        <v/>
      </c>
      <c r="W31" s="132"/>
      <c r="X31" s="152" t="str">
        <f>IF('Soil Samples'!C21="","",'Soil Samples'!C21)</f>
        <v/>
      </c>
      <c r="Y31" s="125">
        <f>'Soil Add on Tests'!E23</f>
        <v>0</v>
      </c>
      <c r="Z31" s="125">
        <f>'Soil Add on Tests'!F23</f>
        <v>0</v>
      </c>
      <c r="AA31" s="125">
        <f>'Soil Add on Tests'!G23</f>
        <v>0</v>
      </c>
      <c r="AB31" s="125">
        <f>'Soil Add on Tests'!H23</f>
        <v>0</v>
      </c>
      <c r="AC31" s="125">
        <f>'Soil Add on Tests'!I23</f>
        <v>0</v>
      </c>
      <c r="AD31" s="125">
        <f>'Soil Add on Tests'!J23</f>
        <v>0</v>
      </c>
      <c r="AF31">
        <f t="shared" si="40"/>
        <v>0</v>
      </c>
      <c r="AG31">
        <f t="shared" si="41"/>
        <v>0</v>
      </c>
      <c r="AH31">
        <f t="shared" si="42"/>
        <v>0</v>
      </c>
      <c r="AI31">
        <f t="shared" si="43"/>
        <v>0</v>
      </c>
      <c r="AJ31">
        <f t="shared" si="44"/>
        <v>0</v>
      </c>
      <c r="AK31">
        <f t="shared" si="45"/>
        <v>0</v>
      </c>
      <c r="AL31">
        <f t="shared" si="46"/>
        <v>0</v>
      </c>
      <c r="AM31" s="140">
        <f t="shared" si="2"/>
        <v>0</v>
      </c>
      <c r="AN31">
        <f t="shared" si="3"/>
        <v>0</v>
      </c>
      <c r="AO31">
        <f t="shared" si="4"/>
        <v>0</v>
      </c>
      <c r="AP31">
        <f t="shared" si="5"/>
        <v>0</v>
      </c>
      <c r="AQ31">
        <f t="shared" si="6"/>
        <v>0</v>
      </c>
      <c r="AR31">
        <f t="shared" si="7"/>
        <v>0</v>
      </c>
      <c r="AS31">
        <f t="shared" si="8"/>
        <v>0</v>
      </c>
      <c r="AT31" s="140">
        <f t="shared" si="47"/>
        <v>0</v>
      </c>
      <c r="AU31">
        <f t="shared" si="9"/>
        <v>0</v>
      </c>
      <c r="AV31">
        <f t="shared" si="48"/>
        <v>0</v>
      </c>
      <c r="AW31">
        <f t="shared" si="10"/>
        <v>0</v>
      </c>
      <c r="AX31">
        <f t="shared" si="11"/>
        <v>0</v>
      </c>
      <c r="AY31">
        <f t="shared" si="12"/>
        <v>0</v>
      </c>
      <c r="AZ31" s="140">
        <f t="shared" si="49"/>
        <v>0</v>
      </c>
      <c r="BA31">
        <f t="shared" si="13"/>
        <v>0</v>
      </c>
      <c r="BB31">
        <f t="shared" si="14"/>
        <v>0</v>
      </c>
      <c r="BC31">
        <f t="shared" si="15"/>
        <v>0</v>
      </c>
      <c r="BD31">
        <f t="shared" si="16"/>
        <v>0</v>
      </c>
      <c r="BE31" s="140">
        <f t="shared" si="50"/>
        <v>0</v>
      </c>
      <c r="BF31">
        <f t="shared" si="17"/>
        <v>0</v>
      </c>
      <c r="BG31">
        <f t="shared" si="18"/>
        <v>0</v>
      </c>
      <c r="BH31">
        <f t="shared" si="19"/>
        <v>0</v>
      </c>
      <c r="BI31">
        <f t="shared" si="20"/>
        <v>0</v>
      </c>
      <c r="BJ31">
        <f t="shared" si="21"/>
        <v>0</v>
      </c>
      <c r="BK31">
        <f t="shared" si="22"/>
        <v>0</v>
      </c>
      <c r="BL31">
        <f t="shared" si="51"/>
        <v>0</v>
      </c>
      <c r="BM31">
        <f t="shared" si="52"/>
        <v>0</v>
      </c>
      <c r="BN31">
        <f t="shared" si="53"/>
        <v>0</v>
      </c>
      <c r="BO31">
        <f t="shared" si="54"/>
        <v>0</v>
      </c>
      <c r="BP31">
        <f t="shared" si="55"/>
        <v>0</v>
      </c>
      <c r="BQ31">
        <f t="shared" si="56"/>
        <v>0</v>
      </c>
      <c r="BR31" s="140">
        <f t="shared" si="57"/>
        <v>0</v>
      </c>
      <c r="BT31">
        <f t="shared" si="58"/>
        <v>0</v>
      </c>
      <c r="BU31">
        <f t="shared" si="59"/>
        <v>0</v>
      </c>
      <c r="BV31">
        <f t="shared" si="60"/>
        <v>0</v>
      </c>
      <c r="BW31">
        <f t="shared" si="61"/>
        <v>0</v>
      </c>
      <c r="BX31">
        <f t="shared" si="62"/>
        <v>0</v>
      </c>
      <c r="BY31">
        <f t="shared" si="63"/>
        <v>0</v>
      </c>
      <c r="BZ31">
        <f t="shared" si="64"/>
        <v>0</v>
      </c>
      <c r="CA31">
        <f t="shared" si="65"/>
        <v>0</v>
      </c>
      <c r="CB31">
        <f t="shared" si="66"/>
        <v>0</v>
      </c>
      <c r="CC31">
        <f t="shared" si="67"/>
        <v>0</v>
      </c>
      <c r="CD31">
        <f t="shared" si="68"/>
        <v>0</v>
      </c>
    </row>
    <row r="32" spans="1:82" ht="42" customHeight="1" thickBot="1" x14ac:dyDescent="0.45">
      <c r="A32" s="11"/>
      <c r="B32" s="144">
        <v>17</v>
      </c>
      <c r="C32" s="244" t="str">
        <f>IF('Soil Samples'!C22="","",'Soil Samples'!C22)</f>
        <v/>
      </c>
      <c r="D32" s="146" t="str">
        <f t="shared" si="23"/>
        <v/>
      </c>
      <c r="E32" s="128" t="str">
        <f t="shared" si="24"/>
        <v/>
      </c>
      <c r="F32" s="128" t="str">
        <f t="shared" si="25"/>
        <v/>
      </c>
      <c r="G32" s="128" t="str">
        <f t="shared" si="0"/>
        <v/>
      </c>
      <c r="H32" s="149"/>
      <c r="I32" s="128" t="str">
        <f t="shared" si="26"/>
        <v/>
      </c>
      <c r="J32" s="128" t="str">
        <f t="shared" si="27"/>
        <v/>
      </c>
      <c r="K32" s="128" t="str">
        <f t="shared" si="28"/>
        <v/>
      </c>
      <c r="L32" s="129" t="str">
        <f t="shared" si="29"/>
        <v/>
      </c>
      <c r="M32" s="129" t="str">
        <f t="shared" si="30"/>
        <v/>
      </c>
      <c r="N32" s="129" t="str">
        <f t="shared" si="31"/>
        <v/>
      </c>
      <c r="O32" s="129" t="str">
        <f t="shared" si="32"/>
        <v/>
      </c>
      <c r="P32" s="129" t="str">
        <f t="shared" si="33"/>
        <v/>
      </c>
      <c r="Q32" s="129" t="str">
        <f t="shared" si="34"/>
        <v/>
      </c>
      <c r="R32" s="129" t="str">
        <f t="shared" si="35"/>
        <v/>
      </c>
      <c r="S32" s="129" t="str">
        <f t="shared" si="36"/>
        <v/>
      </c>
      <c r="T32" s="129" t="str">
        <f t="shared" si="37"/>
        <v/>
      </c>
      <c r="U32" s="129" t="str">
        <f t="shared" si="38"/>
        <v/>
      </c>
      <c r="V32" s="129" t="str">
        <f t="shared" si="39"/>
        <v/>
      </c>
      <c r="W32" s="132"/>
      <c r="X32" s="152" t="str">
        <f>IF('Soil Samples'!C22="","",'Soil Samples'!C22)</f>
        <v/>
      </c>
      <c r="Y32" s="125">
        <f>'Soil Add on Tests'!E24</f>
        <v>0</v>
      </c>
      <c r="Z32" s="125">
        <f>'Soil Add on Tests'!F24</f>
        <v>0</v>
      </c>
      <c r="AA32" s="125">
        <f>'Soil Add on Tests'!G24</f>
        <v>0</v>
      </c>
      <c r="AB32" s="125">
        <f>'Soil Add on Tests'!H24</f>
        <v>0</v>
      </c>
      <c r="AC32" s="125">
        <f>'Soil Add on Tests'!I24</f>
        <v>0</v>
      </c>
      <c r="AD32" s="125">
        <f>'Soil Add on Tests'!J24</f>
        <v>0</v>
      </c>
      <c r="AF32">
        <f t="shared" si="40"/>
        <v>0</v>
      </c>
      <c r="AG32">
        <f t="shared" si="41"/>
        <v>0</v>
      </c>
      <c r="AH32">
        <f t="shared" si="42"/>
        <v>0</v>
      </c>
      <c r="AI32">
        <f t="shared" si="43"/>
        <v>0</v>
      </c>
      <c r="AJ32">
        <f t="shared" si="44"/>
        <v>0</v>
      </c>
      <c r="AK32">
        <f t="shared" si="45"/>
        <v>0</v>
      </c>
      <c r="AL32">
        <f t="shared" si="46"/>
        <v>0</v>
      </c>
      <c r="AM32" s="140">
        <f t="shared" si="2"/>
        <v>0</v>
      </c>
      <c r="AN32">
        <f t="shared" si="3"/>
        <v>0</v>
      </c>
      <c r="AO32">
        <f t="shared" si="4"/>
        <v>0</v>
      </c>
      <c r="AP32">
        <f t="shared" si="5"/>
        <v>0</v>
      </c>
      <c r="AQ32">
        <f t="shared" si="6"/>
        <v>0</v>
      </c>
      <c r="AR32">
        <f t="shared" si="7"/>
        <v>0</v>
      </c>
      <c r="AS32">
        <f t="shared" si="8"/>
        <v>0</v>
      </c>
      <c r="AT32" s="140">
        <f t="shared" si="47"/>
        <v>0</v>
      </c>
      <c r="AU32">
        <f t="shared" si="9"/>
        <v>0</v>
      </c>
      <c r="AV32">
        <f t="shared" si="48"/>
        <v>0</v>
      </c>
      <c r="AW32">
        <f t="shared" si="10"/>
        <v>0</v>
      </c>
      <c r="AX32">
        <f t="shared" si="11"/>
        <v>0</v>
      </c>
      <c r="AY32">
        <f t="shared" si="12"/>
        <v>0</v>
      </c>
      <c r="AZ32" s="140">
        <f t="shared" si="49"/>
        <v>0</v>
      </c>
      <c r="BA32">
        <f t="shared" si="13"/>
        <v>0</v>
      </c>
      <c r="BB32">
        <f t="shared" si="14"/>
        <v>0</v>
      </c>
      <c r="BC32">
        <f t="shared" si="15"/>
        <v>0</v>
      </c>
      <c r="BD32">
        <f t="shared" si="16"/>
        <v>0</v>
      </c>
      <c r="BE32" s="140">
        <f t="shared" si="50"/>
        <v>0</v>
      </c>
      <c r="BF32">
        <f t="shared" si="17"/>
        <v>0</v>
      </c>
      <c r="BG32">
        <f t="shared" si="18"/>
        <v>0</v>
      </c>
      <c r="BH32">
        <f t="shared" si="19"/>
        <v>0</v>
      </c>
      <c r="BI32">
        <f t="shared" si="20"/>
        <v>0</v>
      </c>
      <c r="BJ32">
        <f t="shared" si="21"/>
        <v>0</v>
      </c>
      <c r="BK32">
        <f t="shared" si="22"/>
        <v>0</v>
      </c>
      <c r="BL32">
        <f t="shared" si="51"/>
        <v>0</v>
      </c>
      <c r="BM32">
        <f t="shared" si="52"/>
        <v>0</v>
      </c>
      <c r="BN32">
        <f t="shared" si="53"/>
        <v>0</v>
      </c>
      <c r="BO32">
        <f t="shared" si="54"/>
        <v>0</v>
      </c>
      <c r="BP32">
        <f t="shared" si="55"/>
        <v>0</v>
      </c>
      <c r="BQ32">
        <f t="shared" si="56"/>
        <v>0</v>
      </c>
      <c r="BR32" s="140">
        <f t="shared" si="57"/>
        <v>0</v>
      </c>
      <c r="BT32">
        <f t="shared" si="58"/>
        <v>0</v>
      </c>
      <c r="BU32">
        <f t="shared" si="59"/>
        <v>0</v>
      </c>
      <c r="BV32">
        <f t="shared" si="60"/>
        <v>0</v>
      </c>
      <c r="BW32">
        <f t="shared" si="61"/>
        <v>0</v>
      </c>
      <c r="BX32">
        <f t="shared" si="62"/>
        <v>0</v>
      </c>
      <c r="BY32">
        <f t="shared" si="63"/>
        <v>0</v>
      </c>
      <c r="BZ32">
        <f t="shared" si="64"/>
        <v>0</v>
      </c>
      <c r="CA32">
        <f t="shared" si="65"/>
        <v>0</v>
      </c>
      <c r="CB32">
        <f t="shared" si="66"/>
        <v>0</v>
      </c>
      <c r="CC32">
        <f t="shared" si="67"/>
        <v>0</v>
      </c>
      <c r="CD32">
        <f t="shared" si="68"/>
        <v>0</v>
      </c>
    </row>
    <row r="33" spans="1:82" ht="42" customHeight="1" thickBot="1" x14ac:dyDescent="0.45">
      <c r="A33" s="11"/>
      <c r="B33" s="144">
        <v>18</v>
      </c>
      <c r="C33" s="244" t="str">
        <f>IF('Soil Samples'!C23="","",'Soil Samples'!C23)</f>
        <v/>
      </c>
      <c r="D33" s="146" t="str">
        <f t="shared" si="23"/>
        <v/>
      </c>
      <c r="E33" s="128" t="str">
        <f t="shared" si="24"/>
        <v/>
      </c>
      <c r="F33" s="128" t="str">
        <f t="shared" si="25"/>
        <v/>
      </c>
      <c r="G33" s="128" t="str">
        <f t="shared" si="0"/>
        <v/>
      </c>
      <c r="H33" s="149"/>
      <c r="I33" s="128" t="str">
        <f t="shared" si="26"/>
        <v/>
      </c>
      <c r="J33" s="128" t="str">
        <f t="shared" si="27"/>
        <v/>
      </c>
      <c r="K33" s="128" t="str">
        <f t="shared" si="28"/>
        <v/>
      </c>
      <c r="L33" s="129" t="str">
        <f t="shared" si="29"/>
        <v/>
      </c>
      <c r="M33" s="129" t="str">
        <f t="shared" si="30"/>
        <v/>
      </c>
      <c r="N33" s="129" t="str">
        <f t="shared" si="31"/>
        <v/>
      </c>
      <c r="O33" s="129" t="str">
        <f t="shared" si="32"/>
        <v/>
      </c>
      <c r="P33" s="129" t="str">
        <f t="shared" si="33"/>
        <v/>
      </c>
      <c r="Q33" s="129" t="str">
        <f t="shared" si="34"/>
        <v/>
      </c>
      <c r="R33" s="129" t="str">
        <f t="shared" si="35"/>
        <v/>
      </c>
      <c r="S33" s="129" t="str">
        <f t="shared" si="36"/>
        <v/>
      </c>
      <c r="T33" s="129" t="str">
        <f t="shared" si="37"/>
        <v/>
      </c>
      <c r="U33" s="129" t="str">
        <f t="shared" si="38"/>
        <v/>
      </c>
      <c r="V33" s="129" t="str">
        <f t="shared" si="39"/>
        <v/>
      </c>
      <c r="W33" s="132"/>
      <c r="X33" s="152" t="str">
        <f>IF('Soil Samples'!C23="","",'Soil Samples'!C23)</f>
        <v/>
      </c>
      <c r="Y33" s="125">
        <f>'Soil Add on Tests'!E25</f>
        <v>0</v>
      </c>
      <c r="Z33" s="125">
        <f>'Soil Add on Tests'!F25</f>
        <v>0</v>
      </c>
      <c r="AA33" s="125">
        <f>'Soil Add on Tests'!G25</f>
        <v>0</v>
      </c>
      <c r="AB33" s="125">
        <f>'Soil Add on Tests'!H25</f>
        <v>0</v>
      </c>
      <c r="AC33" s="125">
        <f>'Soil Add on Tests'!I25</f>
        <v>0</v>
      </c>
      <c r="AD33" s="125">
        <f>'Soil Add on Tests'!J25</f>
        <v>0</v>
      </c>
      <c r="AF33">
        <f t="shared" ref="AF33:AF96" si="69">IF(X33=2,1,0)</f>
        <v>0</v>
      </c>
      <c r="AG33">
        <f t="shared" ref="AG33:AG96" si="70">IF(X33=3,1,0)</f>
        <v>0</v>
      </c>
      <c r="AH33">
        <f t="shared" ref="AH33:AH96" si="71">IF(X33=4,1,0)</f>
        <v>0</v>
      </c>
      <c r="AI33">
        <f t="shared" ref="AI33:AI96" si="72">IF(X33=5,1,0)</f>
        <v>0</v>
      </c>
      <c r="AJ33">
        <f t="shared" ref="AJ33:AJ96" si="73">IF(X33=10,1,0)</f>
        <v>0</v>
      </c>
      <c r="AK33">
        <f t="shared" ref="AK33:AK96" si="74">IF(X33=11,1,0)</f>
        <v>0</v>
      </c>
      <c r="AL33">
        <f t="shared" ref="AL33:AL96" si="75">IF(X33=12,1,0)</f>
        <v>0</v>
      </c>
      <c r="AM33" s="140">
        <f t="shared" si="2"/>
        <v>0</v>
      </c>
      <c r="AN33">
        <f t="shared" si="3"/>
        <v>0</v>
      </c>
      <c r="AO33">
        <f t="shared" si="4"/>
        <v>0</v>
      </c>
      <c r="AP33">
        <f t="shared" si="5"/>
        <v>0</v>
      </c>
      <c r="AQ33">
        <f t="shared" si="6"/>
        <v>0</v>
      </c>
      <c r="AR33">
        <f t="shared" si="7"/>
        <v>0</v>
      </c>
      <c r="AS33">
        <f t="shared" si="8"/>
        <v>0</v>
      </c>
      <c r="AT33" s="140">
        <f t="shared" ref="AT33:AT96" si="76">SUM(AN33:AS33)</f>
        <v>0</v>
      </c>
      <c r="AU33">
        <f t="shared" si="9"/>
        <v>0</v>
      </c>
      <c r="AV33">
        <f t="shared" si="48"/>
        <v>0</v>
      </c>
      <c r="AW33">
        <f t="shared" si="10"/>
        <v>0</v>
      </c>
      <c r="AX33">
        <f t="shared" si="11"/>
        <v>0</v>
      </c>
      <c r="AY33">
        <f t="shared" si="12"/>
        <v>0</v>
      </c>
      <c r="AZ33" s="140">
        <f t="shared" ref="AZ33:AZ96" si="77">SUM(AU33:AY33)</f>
        <v>0</v>
      </c>
      <c r="BA33">
        <f t="shared" si="13"/>
        <v>0</v>
      </c>
      <c r="BB33">
        <f t="shared" si="14"/>
        <v>0</v>
      </c>
      <c r="BC33">
        <f t="shared" si="15"/>
        <v>0</v>
      </c>
      <c r="BD33">
        <f t="shared" si="16"/>
        <v>0</v>
      </c>
      <c r="BE33" s="140">
        <f t="shared" ref="BE33:BE96" si="78">SUM(BA33:BD33)</f>
        <v>0</v>
      </c>
      <c r="BF33">
        <f t="shared" si="17"/>
        <v>0</v>
      </c>
      <c r="BG33">
        <f t="shared" si="18"/>
        <v>0</v>
      </c>
      <c r="BH33">
        <f t="shared" si="19"/>
        <v>0</v>
      </c>
      <c r="BI33">
        <f t="shared" si="20"/>
        <v>0</v>
      </c>
      <c r="BJ33">
        <f t="shared" si="21"/>
        <v>0</v>
      </c>
      <c r="BK33">
        <f t="shared" si="22"/>
        <v>0</v>
      </c>
      <c r="BL33">
        <f t="shared" si="51"/>
        <v>0</v>
      </c>
      <c r="BM33">
        <f t="shared" si="52"/>
        <v>0</v>
      </c>
      <c r="BN33">
        <f t="shared" si="53"/>
        <v>0</v>
      </c>
      <c r="BO33">
        <f t="shared" si="54"/>
        <v>0</v>
      </c>
      <c r="BP33">
        <f t="shared" si="55"/>
        <v>0</v>
      </c>
      <c r="BQ33">
        <f t="shared" si="56"/>
        <v>0</v>
      </c>
      <c r="BR33" s="140">
        <f t="shared" si="57"/>
        <v>0</v>
      </c>
      <c r="BT33">
        <f t="shared" si="58"/>
        <v>0</v>
      </c>
      <c r="BU33">
        <f t="shared" si="59"/>
        <v>0</v>
      </c>
      <c r="BV33">
        <f t="shared" si="60"/>
        <v>0</v>
      </c>
      <c r="BW33">
        <f t="shared" si="61"/>
        <v>0</v>
      </c>
      <c r="BX33">
        <f t="shared" si="62"/>
        <v>0</v>
      </c>
      <c r="BY33">
        <f t="shared" si="63"/>
        <v>0</v>
      </c>
      <c r="BZ33">
        <f t="shared" si="64"/>
        <v>0</v>
      </c>
      <c r="CA33">
        <f t="shared" si="65"/>
        <v>0</v>
      </c>
      <c r="CB33">
        <f t="shared" si="66"/>
        <v>0</v>
      </c>
      <c r="CC33">
        <f t="shared" si="67"/>
        <v>0</v>
      </c>
      <c r="CD33">
        <f t="shared" si="68"/>
        <v>0</v>
      </c>
    </row>
    <row r="34" spans="1:82" ht="42" customHeight="1" thickBot="1" x14ac:dyDescent="0.45">
      <c r="A34" s="11"/>
      <c r="B34" s="144">
        <v>19</v>
      </c>
      <c r="C34" s="244" t="str">
        <f>IF('Soil Samples'!C24="","",'Soil Samples'!C24)</f>
        <v/>
      </c>
      <c r="D34" s="146" t="str">
        <f t="shared" si="23"/>
        <v/>
      </c>
      <c r="E34" s="128" t="str">
        <f t="shared" si="24"/>
        <v/>
      </c>
      <c r="F34" s="128" t="str">
        <f t="shared" si="25"/>
        <v/>
      </c>
      <c r="G34" s="128" t="str">
        <f t="shared" si="0"/>
        <v/>
      </c>
      <c r="H34" s="149"/>
      <c r="I34" s="128" t="str">
        <f t="shared" si="26"/>
        <v/>
      </c>
      <c r="J34" s="128" t="str">
        <f t="shared" si="27"/>
        <v/>
      </c>
      <c r="K34" s="128" t="str">
        <f t="shared" si="28"/>
        <v/>
      </c>
      <c r="L34" s="129" t="str">
        <f t="shared" si="29"/>
        <v/>
      </c>
      <c r="M34" s="129" t="str">
        <f t="shared" si="30"/>
        <v/>
      </c>
      <c r="N34" s="129" t="str">
        <f t="shared" si="31"/>
        <v/>
      </c>
      <c r="O34" s="129" t="str">
        <f t="shared" si="32"/>
        <v/>
      </c>
      <c r="P34" s="129" t="str">
        <f t="shared" si="33"/>
        <v/>
      </c>
      <c r="Q34" s="129" t="str">
        <f t="shared" si="34"/>
        <v/>
      </c>
      <c r="R34" s="129" t="str">
        <f t="shared" si="35"/>
        <v/>
      </c>
      <c r="S34" s="129" t="str">
        <f t="shared" si="36"/>
        <v/>
      </c>
      <c r="T34" s="129" t="str">
        <f t="shared" si="37"/>
        <v/>
      </c>
      <c r="U34" s="129" t="str">
        <f t="shared" si="38"/>
        <v/>
      </c>
      <c r="V34" s="129" t="str">
        <f t="shared" si="39"/>
        <v/>
      </c>
      <c r="W34" s="132"/>
      <c r="X34" s="152" t="str">
        <f>IF('Soil Samples'!C24="","",'Soil Samples'!C24)</f>
        <v/>
      </c>
      <c r="Y34" s="125">
        <f>'Soil Add on Tests'!E26</f>
        <v>0</v>
      </c>
      <c r="Z34" s="125">
        <f>'Soil Add on Tests'!F26</f>
        <v>0</v>
      </c>
      <c r="AA34" s="125">
        <f>'Soil Add on Tests'!G26</f>
        <v>0</v>
      </c>
      <c r="AB34" s="125">
        <f>'Soil Add on Tests'!H26</f>
        <v>0</v>
      </c>
      <c r="AC34" s="125">
        <f>'Soil Add on Tests'!I26</f>
        <v>0</v>
      </c>
      <c r="AD34" s="125">
        <f>'Soil Add on Tests'!J26</f>
        <v>0</v>
      </c>
      <c r="AF34">
        <f t="shared" si="69"/>
        <v>0</v>
      </c>
      <c r="AG34">
        <f t="shared" si="70"/>
        <v>0</v>
      </c>
      <c r="AH34">
        <f t="shared" si="71"/>
        <v>0</v>
      </c>
      <c r="AI34">
        <f t="shared" si="72"/>
        <v>0</v>
      </c>
      <c r="AJ34">
        <f t="shared" si="73"/>
        <v>0</v>
      </c>
      <c r="AK34">
        <f t="shared" si="74"/>
        <v>0</v>
      </c>
      <c r="AL34">
        <f t="shared" si="75"/>
        <v>0</v>
      </c>
      <c r="AM34" s="140">
        <f t="shared" si="2"/>
        <v>0</v>
      </c>
      <c r="AN34">
        <f t="shared" si="3"/>
        <v>0</v>
      </c>
      <c r="AO34">
        <f t="shared" si="4"/>
        <v>0</v>
      </c>
      <c r="AP34">
        <f t="shared" si="5"/>
        <v>0</v>
      </c>
      <c r="AQ34">
        <f t="shared" si="6"/>
        <v>0</v>
      </c>
      <c r="AR34">
        <f t="shared" si="7"/>
        <v>0</v>
      </c>
      <c r="AS34">
        <f t="shared" si="8"/>
        <v>0</v>
      </c>
      <c r="AT34" s="140">
        <f t="shared" si="76"/>
        <v>0</v>
      </c>
      <c r="AU34">
        <f t="shared" si="9"/>
        <v>0</v>
      </c>
      <c r="AV34">
        <f t="shared" si="48"/>
        <v>0</v>
      </c>
      <c r="AW34">
        <f t="shared" si="10"/>
        <v>0</v>
      </c>
      <c r="AX34">
        <f t="shared" si="11"/>
        <v>0</v>
      </c>
      <c r="AY34">
        <f t="shared" si="12"/>
        <v>0</v>
      </c>
      <c r="AZ34" s="140">
        <f t="shared" si="77"/>
        <v>0</v>
      </c>
      <c r="BA34">
        <f t="shared" si="13"/>
        <v>0</v>
      </c>
      <c r="BB34">
        <f t="shared" si="14"/>
        <v>0</v>
      </c>
      <c r="BC34">
        <f t="shared" si="15"/>
        <v>0</v>
      </c>
      <c r="BD34">
        <f t="shared" si="16"/>
        <v>0</v>
      </c>
      <c r="BE34" s="140">
        <f t="shared" si="78"/>
        <v>0</v>
      </c>
      <c r="BF34">
        <f t="shared" si="17"/>
        <v>0</v>
      </c>
      <c r="BG34">
        <f t="shared" si="18"/>
        <v>0</v>
      </c>
      <c r="BH34">
        <f t="shared" si="19"/>
        <v>0</v>
      </c>
      <c r="BI34">
        <f t="shared" si="20"/>
        <v>0</v>
      </c>
      <c r="BJ34">
        <f t="shared" si="21"/>
        <v>0</v>
      </c>
      <c r="BK34">
        <f t="shared" si="22"/>
        <v>0</v>
      </c>
      <c r="BL34">
        <f t="shared" si="51"/>
        <v>0</v>
      </c>
      <c r="BM34">
        <f t="shared" si="52"/>
        <v>0</v>
      </c>
      <c r="BN34">
        <f t="shared" si="53"/>
        <v>0</v>
      </c>
      <c r="BO34">
        <f t="shared" si="54"/>
        <v>0</v>
      </c>
      <c r="BP34">
        <f t="shared" si="55"/>
        <v>0</v>
      </c>
      <c r="BQ34">
        <f t="shared" si="56"/>
        <v>0</v>
      </c>
      <c r="BR34" s="140">
        <f t="shared" si="57"/>
        <v>0</v>
      </c>
      <c r="BT34">
        <f t="shared" si="58"/>
        <v>0</v>
      </c>
      <c r="BU34">
        <f t="shared" si="59"/>
        <v>0</v>
      </c>
      <c r="BV34">
        <f t="shared" si="60"/>
        <v>0</v>
      </c>
      <c r="BW34">
        <f t="shared" si="61"/>
        <v>0</v>
      </c>
      <c r="BX34">
        <f t="shared" si="62"/>
        <v>0</v>
      </c>
      <c r="BY34">
        <f t="shared" si="63"/>
        <v>0</v>
      </c>
      <c r="BZ34">
        <f t="shared" si="64"/>
        <v>0</v>
      </c>
      <c r="CA34">
        <f t="shared" si="65"/>
        <v>0</v>
      </c>
      <c r="CB34">
        <f t="shared" si="66"/>
        <v>0</v>
      </c>
      <c r="CC34">
        <f t="shared" si="67"/>
        <v>0</v>
      </c>
      <c r="CD34">
        <f t="shared" si="68"/>
        <v>0</v>
      </c>
    </row>
    <row r="35" spans="1:82" ht="42" customHeight="1" thickBot="1" x14ac:dyDescent="0.45">
      <c r="A35" s="11"/>
      <c r="B35" s="144">
        <v>20</v>
      </c>
      <c r="C35" s="244" t="str">
        <f>IF('Soil Samples'!C25="","",'Soil Samples'!C25)</f>
        <v/>
      </c>
      <c r="D35" s="146" t="str">
        <f t="shared" si="23"/>
        <v/>
      </c>
      <c r="E35" s="128" t="str">
        <f t="shared" si="24"/>
        <v/>
      </c>
      <c r="F35" s="128" t="str">
        <f t="shared" si="25"/>
        <v/>
      </c>
      <c r="G35" s="128" t="str">
        <f t="shared" si="0"/>
        <v/>
      </c>
      <c r="H35" s="149"/>
      <c r="I35" s="128" t="str">
        <f t="shared" si="26"/>
        <v/>
      </c>
      <c r="J35" s="128" t="str">
        <f t="shared" si="27"/>
        <v/>
      </c>
      <c r="K35" s="128" t="str">
        <f t="shared" si="28"/>
        <v/>
      </c>
      <c r="L35" s="129" t="str">
        <f t="shared" si="29"/>
        <v/>
      </c>
      <c r="M35" s="129" t="str">
        <f t="shared" si="30"/>
        <v/>
      </c>
      <c r="N35" s="129" t="str">
        <f t="shared" si="31"/>
        <v/>
      </c>
      <c r="O35" s="129" t="str">
        <f t="shared" si="32"/>
        <v/>
      </c>
      <c r="P35" s="129" t="str">
        <f t="shared" si="33"/>
        <v/>
      </c>
      <c r="Q35" s="129" t="str">
        <f t="shared" si="34"/>
        <v/>
      </c>
      <c r="R35" s="129" t="str">
        <f t="shared" si="35"/>
        <v/>
      </c>
      <c r="S35" s="129" t="str">
        <f t="shared" si="36"/>
        <v/>
      </c>
      <c r="T35" s="129" t="str">
        <f t="shared" si="37"/>
        <v/>
      </c>
      <c r="U35" s="129" t="str">
        <f t="shared" si="38"/>
        <v/>
      </c>
      <c r="V35" s="129" t="str">
        <f t="shared" si="39"/>
        <v/>
      </c>
      <c r="W35" s="132"/>
      <c r="X35" s="152" t="str">
        <f>IF('Soil Samples'!C25="","",'Soil Samples'!C25)</f>
        <v/>
      </c>
      <c r="Y35" s="125">
        <f>'Soil Add on Tests'!E27</f>
        <v>0</v>
      </c>
      <c r="Z35" s="125">
        <f>'Soil Add on Tests'!F27</f>
        <v>0</v>
      </c>
      <c r="AA35" s="125">
        <f>'Soil Add on Tests'!G27</f>
        <v>0</v>
      </c>
      <c r="AB35" s="125">
        <f>'Soil Add on Tests'!H27</f>
        <v>0</v>
      </c>
      <c r="AC35" s="125">
        <f>'Soil Add on Tests'!I27</f>
        <v>0</v>
      </c>
      <c r="AD35" s="125">
        <f>'Soil Add on Tests'!J27</f>
        <v>0</v>
      </c>
      <c r="AF35">
        <f t="shared" si="69"/>
        <v>0</v>
      </c>
      <c r="AG35">
        <f t="shared" si="70"/>
        <v>0</v>
      </c>
      <c r="AH35">
        <f t="shared" si="71"/>
        <v>0</v>
      </c>
      <c r="AI35">
        <f t="shared" si="72"/>
        <v>0</v>
      </c>
      <c r="AJ35">
        <f t="shared" si="73"/>
        <v>0</v>
      </c>
      <c r="AK35">
        <f t="shared" si="74"/>
        <v>0</v>
      </c>
      <c r="AL35">
        <f t="shared" si="75"/>
        <v>0</v>
      </c>
      <c r="AM35" s="140">
        <f t="shared" si="2"/>
        <v>0</v>
      </c>
      <c r="AN35">
        <f t="shared" si="3"/>
        <v>0</v>
      </c>
      <c r="AO35">
        <f t="shared" si="4"/>
        <v>0</v>
      </c>
      <c r="AP35">
        <f t="shared" si="5"/>
        <v>0</v>
      </c>
      <c r="AQ35">
        <f t="shared" si="6"/>
        <v>0</v>
      </c>
      <c r="AR35">
        <f t="shared" si="7"/>
        <v>0</v>
      </c>
      <c r="AS35">
        <f t="shared" si="8"/>
        <v>0</v>
      </c>
      <c r="AT35" s="140">
        <f t="shared" si="76"/>
        <v>0</v>
      </c>
      <c r="AU35">
        <f t="shared" si="9"/>
        <v>0</v>
      </c>
      <c r="AV35">
        <f t="shared" si="48"/>
        <v>0</v>
      </c>
      <c r="AW35">
        <f t="shared" si="10"/>
        <v>0</v>
      </c>
      <c r="AX35">
        <f t="shared" si="11"/>
        <v>0</v>
      </c>
      <c r="AY35">
        <f t="shared" si="12"/>
        <v>0</v>
      </c>
      <c r="AZ35" s="140">
        <f t="shared" si="77"/>
        <v>0</v>
      </c>
      <c r="BA35">
        <f t="shared" si="13"/>
        <v>0</v>
      </c>
      <c r="BB35">
        <f t="shared" si="14"/>
        <v>0</v>
      </c>
      <c r="BC35">
        <f t="shared" si="15"/>
        <v>0</v>
      </c>
      <c r="BD35">
        <f t="shared" si="16"/>
        <v>0</v>
      </c>
      <c r="BE35" s="140">
        <f t="shared" si="78"/>
        <v>0</v>
      </c>
      <c r="BF35">
        <f t="shared" si="17"/>
        <v>0</v>
      </c>
      <c r="BG35">
        <f t="shared" si="18"/>
        <v>0</v>
      </c>
      <c r="BH35">
        <f t="shared" si="19"/>
        <v>0</v>
      </c>
      <c r="BI35">
        <f t="shared" si="20"/>
        <v>0</v>
      </c>
      <c r="BJ35">
        <f t="shared" si="21"/>
        <v>0</v>
      </c>
      <c r="BK35">
        <f t="shared" si="22"/>
        <v>0</v>
      </c>
      <c r="BL35">
        <f t="shared" si="51"/>
        <v>0</v>
      </c>
      <c r="BM35">
        <f t="shared" si="52"/>
        <v>0</v>
      </c>
      <c r="BN35">
        <f t="shared" si="53"/>
        <v>0</v>
      </c>
      <c r="BO35">
        <f t="shared" si="54"/>
        <v>0</v>
      </c>
      <c r="BP35">
        <f t="shared" si="55"/>
        <v>0</v>
      </c>
      <c r="BQ35">
        <f t="shared" si="56"/>
        <v>0</v>
      </c>
      <c r="BR35" s="140">
        <f t="shared" si="57"/>
        <v>0</v>
      </c>
      <c r="BT35">
        <f t="shared" si="58"/>
        <v>0</v>
      </c>
      <c r="BU35">
        <f t="shared" si="59"/>
        <v>0</v>
      </c>
      <c r="BV35">
        <f t="shared" si="60"/>
        <v>0</v>
      </c>
      <c r="BW35">
        <f t="shared" si="61"/>
        <v>0</v>
      </c>
      <c r="BX35">
        <f t="shared" si="62"/>
        <v>0</v>
      </c>
      <c r="BY35">
        <f t="shared" si="63"/>
        <v>0</v>
      </c>
      <c r="BZ35">
        <f t="shared" si="64"/>
        <v>0</v>
      </c>
      <c r="CA35">
        <f t="shared" si="65"/>
        <v>0</v>
      </c>
      <c r="CB35">
        <f t="shared" si="66"/>
        <v>0</v>
      </c>
      <c r="CC35">
        <f t="shared" si="67"/>
        <v>0</v>
      </c>
      <c r="CD35">
        <f t="shared" si="68"/>
        <v>0</v>
      </c>
    </row>
    <row r="36" spans="1:82" ht="42" customHeight="1" thickBot="1" x14ac:dyDescent="0.45">
      <c r="A36" s="11"/>
      <c r="B36" s="144">
        <v>21</v>
      </c>
      <c r="C36" s="244" t="str">
        <f>IF('Soil Samples'!C26="","",'Soil Samples'!C26)</f>
        <v/>
      </c>
      <c r="D36" s="146" t="str">
        <f t="shared" si="23"/>
        <v/>
      </c>
      <c r="E36" s="128" t="str">
        <f t="shared" si="24"/>
        <v/>
      </c>
      <c r="F36" s="128" t="str">
        <f t="shared" si="25"/>
        <v/>
      </c>
      <c r="G36" s="128" t="str">
        <f t="shared" si="0"/>
        <v/>
      </c>
      <c r="H36" s="149"/>
      <c r="I36" s="128" t="str">
        <f t="shared" si="26"/>
        <v/>
      </c>
      <c r="J36" s="128" t="str">
        <f t="shared" si="27"/>
        <v/>
      </c>
      <c r="K36" s="128" t="str">
        <f t="shared" si="28"/>
        <v/>
      </c>
      <c r="L36" s="129" t="str">
        <f t="shared" si="29"/>
        <v/>
      </c>
      <c r="M36" s="129" t="str">
        <f t="shared" si="30"/>
        <v/>
      </c>
      <c r="N36" s="129" t="str">
        <f t="shared" si="31"/>
        <v/>
      </c>
      <c r="O36" s="129" t="str">
        <f t="shared" si="32"/>
        <v/>
      </c>
      <c r="P36" s="129" t="str">
        <f t="shared" si="33"/>
        <v/>
      </c>
      <c r="Q36" s="129" t="str">
        <f t="shared" si="34"/>
        <v/>
      </c>
      <c r="R36" s="129" t="str">
        <f t="shared" si="35"/>
        <v/>
      </c>
      <c r="S36" s="129" t="str">
        <f t="shared" si="36"/>
        <v/>
      </c>
      <c r="T36" s="129" t="str">
        <f t="shared" si="37"/>
        <v/>
      </c>
      <c r="U36" s="129" t="str">
        <f t="shared" si="38"/>
        <v/>
      </c>
      <c r="V36" s="129" t="str">
        <f t="shared" si="39"/>
        <v/>
      </c>
      <c r="W36" s="132"/>
      <c r="X36" s="152" t="str">
        <f>IF('Soil Samples'!C26="","",'Soil Samples'!C26)</f>
        <v/>
      </c>
      <c r="Y36" s="125">
        <f>'Soil Add on Tests'!E28</f>
        <v>0</v>
      </c>
      <c r="Z36" s="125">
        <f>'Soil Add on Tests'!F28</f>
        <v>0</v>
      </c>
      <c r="AA36" s="125">
        <f>'Soil Add on Tests'!G28</f>
        <v>0</v>
      </c>
      <c r="AB36" s="125">
        <f>'Soil Add on Tests'!H28</f>
        <v>0</v>
      </c>
      <c r="AC36" s="125">
        <f>'Soil Add on Tests'!I28</f>
        <v>0</v>
      </c>
      <c r="AD36" s="125">
        <f>'Soil Add on Tests'!J28</f>
        <v>0</v>
      </c>
      <c r="AF36">
        <f t="shared" si="69"/>
        <v>0</v>
      </c>
      <c r="AG36">
        <f t="shared" si="70"/>
        <v>0</v>
      </c>
      <c r="AH36">
        <f t="shared" si="71"/>
        <v>0</v>
      </c>
      <c r="AI36">
        <f t="shared" si="72"/>
        <v>0</v>
      </c>
      <c r="AJ36">
        <f t="shared" si="73"/>
        <v>0</v>
      </c>
      <c r="AK36">
        <f t="shared" si="74"/>
        <v>0</v>
      </c>
      <c r="AL36">
        <f t="shared" si="75"/>
        <v>0</v>
      </c>
      <c r="AM36" s="140">
        <f t="shared" si="2"/>
        <v>0</v>
      </c>
      <c r="AN36">
        <f t="shared" si="3"/>
        <v>0</v>
      </c>
      <c r="AO36">
        <f t="shared" si="4"/>
        <v>0</v>
      </c>
      <c r="AP36">
        <f t="shared" si="5"/>
        <v>0</v>
      </c>
      <c r="AQ36">
        <f t="shared" si="6"/>
        <v>0</v>
      </c>
      <c r="AR36">
        <f t="shared" si="7"/>
        <v>0</v>
      </c>
      <c r="AS36">
        <f t="shared" si="8"/>
        <v>0</v>
      </c>
      <c r="AT36" s="140">
        <f t="shared" si="76"/>
        <v>0</v>
      </c>
      <c r="AU36">
        <f t="shared" si="9"/>
        <v>0</v>
      </c>
      <c r="AV36">
        <f t="shared" si="48"/>
        <v>0</v>
      </c>
      <c r="AW36">
        <f t="shared" si="10"/>
        <v>0</v>
      </c>
      <c r="AX36">
        <f t="shared" si="11"/>
        <v>0</v>
      </c>
      <c r="AY36">
        <f t="shared" si="12"/>
        <v>0</v>
      </c>
      <c r="AZ36" s="140">
        <f t="shared" si="77"/>
        <v>0</v>
      </c>
      <c r="BA36">
        <f t="shared" si="13"/>
        <v>0</v>
      </c>
      <c r="BB36">
        <f t="shared" si="14"/>
        <v>0</v>
      </c>
      <c r="BC36">
        <f t="shared" si="15"/>
        <v>0</v>
      </c>
      <c r="BD36">
        <f t="shared" si="16"/>
        <v>0</v>
      </c>
      <c r="BE36" s="140">
        <f t="shared" si="78"/>
        <v>0</v>
      </c>
      <c r="BF36">
        <f t="shared" si="17"/>
        <v>0</v>
      </c>
      <c r="BG36">
        <f t="shared" si="18"/>
        <v>0</v>
      </c>
      <c r="BH36">
        <f t="shared" si="19"/>
        <v>0</v>
      </c>
      <c r="BI36">
        <f t="shared" si="20"/>
        <v>0</v>
      </c>
      <c r="BJ36">
        <f t="shared" si="21"/>
        <v>0</v>
      </c>
      <c r="BK36">
        <f t="shared" si="22"/>
        <v>0</v>
      </c>
      <c r="BL36">
        <f t="shared" si="51"/>
        <v>0</v>
      </c>
      <c r="BM36">
        <f t="shared" si="52"/>
        <v>0</v>
      </c>
      <c r="BN36">
        <f t="shared" si="53"/>
        <v>0</v>
      </c>
      <c r="BO36">
        <f t="shared" si="54"/>
        <v>0</v>
      </c>
      <c r="BP36">
        <f t="shared" si="55"/>
        <v>0</v>
      </c>
      <c r="BQ36">
        <f t="shared" si="56"/>
        <v>0</v>
      </c>
      <c r="BR36" s="140">
        <f t="shared" si="57"/>
        <v>0</v>
      </c>
      <c r="BT36">
        <f t="shared" si="58"/>
        <v>0</v>
      </c>
      <c r="BU36">
        <f t="shared" si="59"/>
        <v>0</v>
      </c>
      <c r="BV36">
        <f t="shared" si="60"/>
        <v>0</v>
      </c>
      <c r="BW36">
        <f t="shared" si="61"/>
        <v>0</v>
      </c>
      <c r="BX36">
        <f t="shared" si="62"/>
        <v>0</v>
      </c>
      <c r="BY36">
        <f t="shared" si="63"/>
        <v>0</v>
      </c>
      <c r="BZ36">
        <f t="shared" si="64"/>
        <v>0</v>
      </c>
      <c r="CA36">
        <f t="shared" si="65"/>
        <v>0</v>
      </c>
      <c r="CB36">
        <f t="shared" si="66"/>
        <v>0</v>
      </c>
      <c r="CC36">
        <f t="shared" si="67"/>
        <v>0</v>
      </c>
      <c r="CD36">
        <f t="shared" si="68"/>
        <v>0</v>
      </c>
    </row>
    <row r="37" spans="1:82" ht="42" customHeight="1" thickBot="1" x14ac:dyDescent="0.45">
      <c r="A37" s="11"/>
      <c r="B37" s="144">
        <v>22</v>
      </c>
      <c r="C37" s="244" t="str">
        <f>IF('Soil Samples'!C27="","",'Soil Samples'!C27)</f>
        <v/>
      </c>
      <c r="D37" s="146" t="str">
        <f t="shared" si="23"/>
        <v/>
      </c>
      <c r="E37" s="128" t="str">
        <f t="shared" si="24"/>
        <v/>
      </c>
      <c r="F37" s="128" t="str">
        <f t="shared" si="25"/>
        <v/>
      </c>
      <c r="G37" s="128" t="str">
        <f t="shared" si="0"/>
        <v/>
      </c>
      <c r="H37" s="149"/>
      <c r="I37" s="128" t="str">
        <f t="shared" si="26"/>
        <v/>
      </c>
      <c r="J37" s="128" t="str">
        <f t="shared" si="27"/>
        <v/>
      </c>
      <c r="K37" s="128" t="str">
        <f t="shared" si="28"/>
        <v/>
      </c>
      <c r="L37" s="129" t="str">
        <f t="shared" si="29"/>
        <v/>
      </c>
      <c r="M37" s="129" t="str">
        <f t="shared" si="30"/>
        <v/>
      </c>
      <c r="N37" s="129" t="str">
        <f t="shared" si="31"/>
        <v/>
      </c>
      <c r="O37" s="129" t="str">
        <f t="shared" si="32"/>
        <v/>
      </c>
      <c r="P37" s="129" t="str">
        <f t="shared" si="33"/>
        <v/>
      </c>
      <c r="Q37" s="129" t="str">
        <f t="shared" si="34"/>
        <v/>
      </c>
      <c r="R37" s="129" t="str">
        <f t="shared" si="35"/>
        <v/>
      </c>
      <c r="S37" s="129" t="str">
        <f t="shared" si="36"/>
        <v/>
      </c>
      <c r="T37" s="129" t="str">
        <f t="shared" si="37"/>
        <v/>
      </c>
      <c r="U37" s="129" t="str">
        <f t="shared" si="38"/>
        <v/>
      </c>
      <c r="V37" s="129" t="str">
        <f t="shared" si="39"/>
        <v/>
      </c>
      <c r="W37" s="132"/>
      <c r="X37" s="152" t="str">
        <f>IF('Soil Samples'!C27="","",'Soil Samples'!C27)</f>
        <v/>
      </c>
      <c r="Y37" s="125">
        <f>'Soil Add on Tests'!E29</f>
        <v>0</v>
      </c>
      <c r="Z37" s="125">
        <f>'Soil Add on Tests'!F29</f>
        <v>0</v>
      </c>
      <c r="AA37" s="125">
        <f>'Soil Add on Tests'!G29</f>
        <v>0</v>
      </c>
      <c r="AB37" s="125">
        <f>'Soil Add on Tests'!H29</f>
        <v>0</v>
      </c>
      <c r="AC37" s="125">
        <f>'Soil Add on Tests'!I29</f>
        <v>0</v>
      </c>
      <c r="AD37" s="125">
        <f>'Soil Add on Tests'!J29</f>
        <v>0</v>
      </c>
      <c r="AF37">
        <f t="shared" si="69"/>
        <v>0</v>
      </c>
      <c r="AG37">
        <f t="shared" si="70"/>
        <v>0</v>
      </c>
      <c r="AH37">
        <f t="shared" si="71"/>
        <v>0</v>
      </c>
      <c r="AI37">
        <f t="shared" si="72"/>
        <v>0</v>
      </c>
      <c r="AJ37">
        <f t="shared" si="73"/>
        <v>0</v>
      </c>
      <c r="AK37">
        <f t="shared" si="74"/>
        <v>0</v>
      </c>
      <c r="AL37">
        <f t="shared" si="75"/>
        <v>0</v>
      </c>
      <c r="AM37" s="140">
        <f t="shared" si="2"/>
        <v>0</v>
      </c>
      <c r="AN37">
        <f t="shared" si="3"/>
        <v>0</v>
      </c>
      <c r="AO37">
        <f t="shared" si="4"/>
        <v>0</v>
      </c>
      <c r="AP37">
        <f t="shared" si="5"/>
        <v>0</v>
      </c>
      <c r="AQ37">
        <f t="shared" si="6"/>
        <v>0</v>
      </c>
      <c r="AR37">
        <f t="shared" si="7"/>
        <v>0</v>
      </c>
      <c r="AS37">
        <f t="shared" si="8"/>
        <v>0</v>
      </c>
      <c r="AT37" s="140">
        <f t="shared" si="76"/>
        <v>0</v>
      </c>
      <c r="AU37">
        <f t="shared" si="9"/>
        <v>0</v>
      </c>
      <c r="AV37">
        <f t="shared" si="48"/>
        <v>0</v>
      </c>
      <c r="AW37">
        <f t="shared" si="10"/>
        <v>0</v>
      </c>
      <c r="AX37">
        <f t="shared" si="11"/>
        <v>0</v>
      </c>
      <c r="AY37">
        <f t="shared" si="12"/>
        <v>0</v>
      </c>
      <c r="AZ37" s="140">
        <f t="shared" si="77"/>
        <v>0</v>
      </c>
      <c r="BA37">
        <f t="shared" si="13"/>
        <v>0</v>
      </c>
      <c r="BB37">
        <f t="shared" si="14"/>
        <v>0</v>
      </c>
      <c r="BC37">
        <f t="shared" si="15"/>
        <v>0</v>
      </c>
      <c r="BD37">
        <f t="shared" si="16"/>
        <v>0</v>
      </c>
      <c r="BE37" s="140">
        <f t="shared" si="78"/>
        <v>0</v>
      </c>
      <c r="BF37">
        <f t="shared" si="17"/>
        <v>0</v>
      </c>
      <c r="BG37">
        <f t="shared" si="18"/>
        <v>0</v>
      </c>
      <c r="BH37">
        <f t="shared" si="19"/>
        <v>0</v>
      </c>
      <c r="BI37">
        <f t="shared" si="20"/>
        <v>0</v>
      </c>
      <c r="BJ37">
        <f t="shared" si="21"/>
        <v>0</v>
      </c>
      <c r="BK37">
        <f t="shared" si="22"/>
        <v>0</v>
      </c>
      <c r="BL37">
        <f t="shared" si="51"/>
        <v>0</v>
      </c>
      <c r="BM37">
        <f t="shared" si="52"/>
        <v>0</v>
      </c>
      <c r="BN37">
        <f t="shared" si="53"/>
        <v>0</v>
      </c>
      <c r="BO37">
        <f t="shared" si="54"/>
        <v>0</v>
      </c>
      <c r="BP37">
        <f t="shared" si="55"/>
        <v>0</v>
      </c>
      <c r="BQ37">
        <f t="shared" si="56"/>
        <v>0</v>
      </c>
      <c r="BR37" s="140">
        <f t="shared" si="57"/>
        <v>0</v>
      </c>
      <c r="BT37">
        <f t="shared" si="58"/>
        <v>0</v>
      </c>
      <c r="BU37">
        <f t="shared" si="59"/>
        <v>0</v>
      </c>
      <c r="BV37">
        <f t="shared" si="60"/>
        <v>0</v>
      </c>
      <c r="BW37">
        <f t="shared" si="61"/>
        <v>0</v>
      </c>
      <c r="BX37">
        <f t="shared" si="62"/>
        <v>0</v>
      </c>
      <c r="BY37">
        <f t="shared" si="63"/>
        <v>0</v>
      </c>
      <c r="BZ37">
        <f t="shared" si="64"/>
        <v>0</v>
      </c>
      <c r="CA37">
        <f t="shared" si="65"/>
        <v>0</v>
      </c>
      <c r="CB37">
        <f t="shared" si="66"/>
        <v>0</v>
      </c>
      <c r="CC37">
        <f t="shared" si="67"/>
        <v>0</v>
      </c>
      <c r="CD37">
        <f t="shared" si="68"/>
        <v>0</v>
      </c>
    </row>
    <row r="38" spans="1:82" ht="42" customHeight="1" thickBot="1" x14ac:dyDescent="0.45">
      <c r="A38" s="11"/>
      <c r="B38" s="144">
        <v>23</v>
      </c>
      <c r="C38" s="244" t="str">
        <f>IF('Soil Samples'!C28="","",'Soil Samples'!C28)</f>
        <v/>
      </c>
      <c r="D38" s="146" t="str">
        <f t="shared" si="23"/>
        <v/>
      </c>
      <c r="E38" s="128" t="str">
        <f t="shared" si="24"/>
        <v/>
      </c>
      <c r="F38" s="128" t="str">
        <f t="shared" si="25"/>
        <v/>
      </c>
      <c r="G38" s="128" t="str">
        <f t="shared" si="0"/>
        <v/>
      </c>
      <c r="H38" s="149"/>
      <c r="I38" s="128" t="str">
        <f t="shared" si="26"/>
        <v/>
      </c>
      <c r="J38" s="128" t="str">
        <f t="shared" si="27"/>
        <v/>
      </c>
      <c r="K38" s="128" t="str">
        <f t="shared" si="28"/>
        <v/>
      </c>
      <c r="L38" s="129" t="str">
        <f t="shared" si="29"/>
        <v/>
      </c>
      <c r="M38" s="129" t="str">
        <f t="shared" si="30"/>
        <v/>
      </c>
      <c r="N38" s="129" t="str">
        <f t="shared" si="31"/>
        <v/>
      </c>
      <c r="O38" s="129" t="str">
        <f t="shared" si="32"/>
        <v/>
      </c>
      <c r="P38" s="129" t="str">
        <f t="shared" si="33"/>
        <v/>
      </c>
      <c r="Q38" s="129" t="str">
        <f t="shared" si="34"/>
        <v/>
      </c>
      <c r="R38" s="129" t="str">
        <f t="shared" si="35"/>
        <v/>
      </c>
      <c r="S38" s="129" t="str">
        <f t="shared" si="36"/>
        <v/>
      </c>
      <c r="T38" s="129" t="str">
        <f t="shared" si="37"/>
        <v/>
      </c>
      <c r="U38" s="129" t="str">
        <f t="shared" si="38"/>
        <v/>
      </c>
      <c r="V38" s="129" t="str">
        <f t="shared" si="39"/>
        <v/>
      </c>
      <c r="W38" s="132"/>
      <c r="X38" s="152" t="str">
        <f>IF('Soil Samples'!C28="","",'Soil Samples'!C28)</f>
        <v/>
      </c>
      <c r="Y38" s="125">
        <f>'Soil Add on Tests'!E30</f>
        <v>0</v>
      </c>
      <c r="Z38" s="125">
        <f>'Soil Add on Tests'!F30</f>
        <v>0</v>
      </c>
      <c r="AA38" s="125">
        <f>'Soil Add on Tests'!G30</f>
        <v>0</v>
      </c>
      <c r="AB38" s="125">
        <f>'Soil Add on Tests'!H30</f>
        <v>0</v>
      </c>
      <c r="AC38" s="125">
        <f>'Soil Add on Tests'!I30</f>
        <v>0</v>
      </c>
      <c r="AD38" s="125">
        <f>'Soil Add on Tests'!J30</f>
        <v>0</v>
      </c>
      <c r="AF38">
        <f t="shared" si="69"/>
        <v>0</v>
      </c>
      <c r="AG38">
        <f t="shared" si="70"/>
        <v>0</v>
      </c>
      <c r="AH38">
        <f t="shared" si="71"/>
        <v>0</v>
      </c>
      <c r="AI38">
        <f t="shared" si="72"/>
        <v>0</v>
      </c>
      <c r="AJ38">
        <f t="shared" si="73"/>
        <v>0</v>
      </c>
      <c r="AK38">
        <f t="shared" si="74"/>
        <v>0</v>
      </c>
      <c r="AL38">
        <f t="shared" si="75"/>
        <v>0</v>
      </c>
      <c r="AM38" s="140">
        <f t="shared" si="2"/>
        <v>0</v>
      </c>
      <c r="AN38">
        <f t="shared" si="3"/>
        <v>0</v>
      </c>
      <c r="AO38">
        <f t="shared" si="4"/>
        <v>0</v>
      </c>
      <c r="AP38">
        <f t="shared" si="5"/>
        <v>0</v>
      </c>
      <c r="AQ38">
        <f t="shared" si="6"/>
        <v>0</v>
      </c>
      <c r="AR38">
        <f t="shared" si="7"/>
        <v>0</v>
      </c>
      <c r="AS38">
        <f t="shared" si="8"/>
        <v>0</v>
      </c>
      <c r="AT38" s="140">
        <f t="shared" si="76"/>
        <v>0</v>
      </c>
      <c r="AU38">
        <f t="shared" si="9"/>
        <v>0</v>
      </c>
      <c r="AV38">
        <f t="shared" si="48"/>
        <v>0</v>
      </c>
      <c r="AW38">
        <f t="shared" si="10"/>
        <v>0</v>
      </c>
      <c r="AX38">
        <f t="shared" si="11"/>
        <v>0</v>
      </c>
      <c r="AY38">
        <f t="shared" si="12"/>
        <v>0</v>
      </c>
      <c r="AZ38" s="140">
        <f t="shared" si="77"/>
        <v>0</v>
      </c>
      <c r="BA38">
        <f t="shared" si="13"/>
        <v>0</v>
      </c>
      <c r="BB38">
        <f t="shared" si="14"/>
        <v>0</v>
      </c>
      <c r="BC38">
        <f t="shared" si="15"/>
        <v>0</v>
      </c>
      <c r="BD38">
        <f t="shared" si="16"/>
        <v>0</v>
      </c>
      <c r="BE38" s="140">
        <f t="shared" si="78"/>
        <v>0</v>
      </c>
      <c r="BF38">
        <f t="shared" si="17"/>
        <v>0</v>
      </c>
      <c r="BG38">
        <f t="shared" si="18"/>
        <v>0</v>
      </c>
      <c r="BH38">
        <f t="shared" si="19"/>
        <v>0</v>
      </c>
      <c r="BI38">
        <f t="shared" si="20"/>
        <v>0</v>
      </c>
      <c r="BJ38">
        <f t="shared" si="21"/>
        <v>0</v>
      </c>
      <c r="BK38">
        <f t="shared" si="22"/>
        <v>0</v>
      </c>
      <c r="BL38">
        <f t="shared" si="51"/>
        <v>0</v>
      </c>
      <c r="BM38">
        <f t="shared" si="52"/>
        <v>0</v>
      </c>
      <c r="BN38">
        <f t="shared" si="53"/>
        <v>0</v>
      </c>
      <c r="BO38">
        <f t="shared" si="54"/>
        <v>0</v>
      </c>
      <c r="BP38">
        <f t="shared" si="55"/>
        <v>0</v>
      </c>
      <c r="BQ38">
        <f t="shared" si="56"/>
        <v>0</v>
      </c>
      <c r="BR38" s="140">
        <f t="shared" si="57"/>
        <v>0</v>
      </c>
      <c r="BT38">
        <f t="shared" si="58"/>
        <v>0</v>
      </c>
      <c r="BU38">
        <f t="shared" si="59"/>
        <v>0</v>
      </c>
      <c r="BV38">
        <f t="shared" si="60"/>
        <v>0</v>
      </c>
      <c r="BW38">
        <f t="shared" si="61"/>
        <v>0</v>
      </c>
      <c r="BX38">
        <f t="shared" si="62"/>
        <v>0</v>
      </c>
      <c r="BY38">
        <f t="shared" si="63"/>
        <v>0</v>
      </c>
      <c r="BZ38">
        <f t="shared" si="64"/>
        <v>0</v>
      </c>
      <c r="CA38">
        <f t="shared" si="65"/>
        <v>0</v>
      </c>
      <c r="CB38">
        <f t="shared" si="66"/>
        <v>0</v>
      </c>
      <c r="CC38">
        <f t="shared" si="67"/>
        <v>0</v>
      </c>
      <c r="CD38">
        <f t="shared" si="68"/>
        <v>0</v>
      </c>
    </row>
    <row r="39" spans="1:82" ht="42" customHeight="1" thickBot="1" x14ac:dyDescent="0.45">
      <c r="A39" s="11"/>
      <c r="B39" s="144">
        <v>24</v>
      </c>
      <c r="C39" s="244" t="str">
        <f>IF('Soil Samples'!C29="","",'Soil Samples'!C29)</f>
        <v/>
      </c>
      <c r="D39" s="146" t="str">
        <f t="shared" si="23"/>
        <v/>
      </c>
      <c r="E39" s="128" t="str">
        <f t="shared" si="24"/>
        <v/>
      </c>
      <c r="F39" s="128" t="str">
        <f t="shared" si="25"/>
        <v/>
      </c>
      <c r="G39" s="128" t="str">
        <f t="shared" si="0"/>
        <v/>
      </c>
      <c r="H39" s="149"/>
      <c r="I39" s="128" t="str">
        <f t="shared" si="26"/>
        <v/>
      </c>
      <c r="J39" s="128" t="str">
        <f t="shared" si="27"/>
        <v/>
      </c>
      <c r="K39" s="128" t="str">
        <f t="shared" si="28"/>
        <v/>
      </c>
      <c r="L39" s="129" t="str">
        <f t="shared" si="29"/>
        <v/>
      </c>
      <c r="M39" s="129" t="str">
        <f t="shared" si="30"/>
        <v/>
      </c>
      <c r="N39" s="129" t="str">
        <f t="shared" si="31"/>
        <v/>
      </c>
      <c r="O39" s="129" t="str">
        <f t="shared" si="32"/>
        <v/>
      </c>
      <c r="P39" s="129" t="str">
        <f t="shared" si="33"/>
        <v/>
      </c>
      <c r="Q39" s="129" t="str">
        <f t="shared" si="34"/>
        <v/>
      </c>
      <c r="R39" s="129" t="str">
        <f t="shared" si="35"/>
        <v/>
      </c>
      <c r="S39" s="129" t="str">
        <f t="shared" si="36"/>
        <v/>
      </c>
      <c r="T39" s="129" t="str">
        <f t="shared" si="37"/>
        <v/>
      </c>
      <c r="U39" s="129" t="str">
        <f t="shared" si="38"/>
        <v/>
      </c>
      <c r="V39" s="129" t="str">
        <f t="shared" si="39"/>
        <v/>
      </c>
      <c r="W39" s="132"/>
      <c r="X39" s="152" t="str">
        <f>IF('Soil Samples'!C29="","",'Soil Samples'!C29)</f>
        <v/>
      </c>
      <c r="Y39" s="125">
        <f>'Soil Add on Tests'!E31</f>
        <v>0</v>
      </c>
      <c r="Z39" s="125">
        <f>'Soil Add on Tests'!F31</f>
        <v>0</v>
      </c>
      <c r="AA39" s="125">
        <f>'Soil Add on Tests'!G31</f>
        <v>0</v>
      </c>
      <c r="AB39" s="125">
        <f>'Soil Add on Tests'!H31</f>
        <v>0</v>
      </c>
      <c r="AC39" s="125">
        <f>'Soil Add on Tests'!I31</f>
        <v>0</v>
      </c>
      <c r="AD39" s="125">
        <f>'Soil Add on Tests'!J31</f>
        <v>0</v>
      </c>
      <c r="AF39">
        <f t="shared" si="69"/>
        <v>0</v>
      </c>
      <c r="AG39">
        <f t="shared" si="70"/>
        <v>0</v>
      </c>
      <c r="AH39">
        <f t="shared" si="71"/>
        <v>0</v>
      </c>
      <c r="AI39">
        <f t="shared" si="72"/>
        <v>0</v>
      </c>
      <c r="AJ39">
        <f t="shared" si="73"/>
        <v>0</v>
      </c>
      <c r="AK39">
        <f t="shared" si="74"/>
        <v>0</v>
      </c>
      <c r="AL39">
        <f t="shared" si="75"/>
        <v>0</v>
      </c>
      <c r="AM39" s="140">
        <f t="shared" si="2"/>
        <v>0</v>
      </c>
      <c r="AN39">
        <f t="shared" si="3"/>
        <v>0</v>
      </c>
      <c r="AO39">
        <f t="shared" si="4"/>
        <v>0</v>
      </c>
      <c r="AP39">
        <f t="shared" si="5"/>
        <v>0</v>
      </c>
      <c r="AQ39">
        <f t="shared" si="6"/>
        <v>0</v>
      </c>
      <c r="AR39">
        <f t="shared" si="7"/>
        <v>0</v>
      </c>
      <c r="AS39">
        <f t="shared" si="8"/>
        <v>0</v>
      </c>
      <c r="AT39" s="140">
        <f t="shared" si="76"/>
        <v>0</v>
      </c>
      <c r="AU39">
        <f t="shared" si="9"/>
        <v>0</v>
      </c>
      <c r="AV39">
        <f t="shared" si="48"/>
        <v>0</v>
      </c>
      <c r="AW39">
        <f t="shared" si="10"/>
        <v>0</v>
      </c>
      <c r="AX39">
        <f t="shared" si="11"/>
        <v>0</v>
      </c>
      <c r="AY39">
        <f t="shared" si="12"/>
        <v>0</v>
      </c>
      <c r="AZ39" s="140">
        <f t="shared" si="77"/>
        <v>0</v>
      </c>
      <c r="BA39">
        <f t="shared" si="13"/>
        <v>0</v>
      </c>
      <c r="BB39">
        <f t="shared" si="14"/>
        <v>0</v>
      </c>
      <c r="BC39">
        <f t="shared" si="15"/>
        <v>0</v>
      </c>
      <c r="BD39">
        <f t="shared" si="16"/>
        <v>0</v>
      </c>
      <c r="BE39" s="140">
        <f t="shared" si="78"/>
        <v>0</v>
      </c>
      <c r="BF39">
        <f t="shared" si="17"/>
        <v>0</v>
      </c>
      <c r="BG39">
        <f t="shared" si="18"/>
        <v>0</v>
      </c>
      <c r="BH39">
        <f t="shared" si="19"/>
        <v>0</v>
      </c>
      <c r="BI39">
        <f t="shared" si="20"/>
        <v>0</v>
      </c>
      <c r="BJ39">
        <f t="shared" si="21"/>
        <v>0</v>
      </c>
      <c r="BK39">
        <f t="shared" si="22"/>
        <v>0</v>
      </c>
      <c r="BL39">
        <f t="shared" si="51"/>
        <v>0</v>
      </c>
      <c r="BM39">
        <f t="shared" si="52"/>
        <v>0</v>
      </c>
      <c r="BN39">
        <f t="shared" si="53"/>
        <v>0</v>
      </c>
      <c r="BO39">
        <f t="shared" si="54"/>
        <v>0</v>
      </c>
      <c r="BP39">
        <f t="shared" si="55"/>
        <v>0</v>
      </c>
      <c r="BQ39">
        <f t="shared" si="56"/>
        <v>0</v>
      </c>
      <c r="BR39" s="140">
        <f t="shared" si="57"/>
        <v>0</v>
      </c>
      <c r="BT39">
        <f t="shared" si="58"/>
        <v>0</v>
      </c>
      <c r="BU39">
        <f t="shared" si="59"/>
        <v>0</v>
      </c>
      <c r="BV39">
        <f t="shared" si="60"/>
        <v>0</v>
      </c>
      <c r="BW39">
        <f t="shared" si="61"/>
        <v>0</v>
      </c>
      <c r="BX39">
        <f t="shared" si="62"/>
        <v>0</v>
      </c>
      <c r="BY39">
        <f t="shared" si="63"/>
        <v>0</v>
      </c>
      <c r="BZ39">
        <f t="shared" si="64"/>
        <v>0</v>
      </c>
      <c r="CA39">
        <f t="shared" si="65"/>
        <v>0</v>
      </c>
      <c r="CB39">
        <f t="shared" si="66"/>
        <v>0</v>
      </c>
      <c r="CC39">
        <f t="shared" si="67"/>
        <v>0</v>
      </c>
      <c r="CD39">
        <f t="shared" si="68"/>
        <v>0</v>
      </c>
    </row>
    <row r="40" spans="1:82" ht="42" customHeight="1" thickBot="1" x14ac:dyDescent="0.45">
      <c r="A40" s="11"/>
      <c r="B40" s="144">
        <v>25</v>
      </c>
      <c r="C40" s="244" t="str">
        <f>IF('Soil Samples'!C30="","",'Soil Samples'!C30)</f>
        <v/>
      </c>
      <c r="D40" s="146" t="str">
        <f t="shared" si="23"/>
        <v/>
      </c>
      <c r="E40" s="128" t="str">
        <f t="shared" si="24"/>
        <v/>
      </c>
      <c r="F40" s="128" t="str">
        <f t="shared" si="25"/>
        <v/>
      </c>
      <c r="G40" s="128" t="str">
        <f t="shared" si="0"/>
        <v/>
      </c>
      <c r="H40" s="149"/>
      <c r="I40" s="128" t="str">
        <f t="shared" si="26"/>
        <v/>
      </c>
      <c r="J40" s="128" t="str">
        <f t="shared" si="27"/>
        <v/>
      </c>
      <c r="K40" s="128" t="str">
        <f t="shared" si="28"/>
        <v/>
      </c>
      <c r="L40" s="129" t="str">
        <f t="shared" si="29"/>
        <v/>
      </c>
      <c r="M40" s="129" t="str">
        <f t="shared" si="30"/>
        <v/>
      </c>
      <c r="N40" s="129" t="str">
        <f t="shared" si="31"/>
        <v/>
      </c>
      <c r="O40" s="129" t="str">
        <f t="shared" si="32"/>
        <v/>
      </c>
      <c r="P40" s="129" t="str">
        <f t="shared" si="33"/>
        <v/>
      </c>
      <c r="Q40" s="129" t="str">
        <f t="shared" si="34"/>
        <v/>
      </c>
      <c r="R40" s="129" t="str">
        <f t="shared" si="35"/>
        <v/>
      </c>
      <c r="S40" s="129" t="str">
        <f t="shared" si="36"/>
        <v/>
      </c>
      <c r="T40" s="129" t="str">
        <f t="shared" si="37"/>
        <v/>
      </c>
      <c r="U40" s="129" t="str">
        <f t="shared" si="38"/>
        <v/>
      </c>
      <c r="V40" s="129" t="str">
        <f t="shared" si="39"/>
        <v/>
      </c>
      <c r="W40" s="132"/>
      <c r="X40" s="152" t="str">
        <f>IF('Soil Samples'!C30="","",'Soil Samples'!C30)</f>
        <v/>
      </c>
      <c r="Y40" s="125">
        <f>'Soil Add on Tests'!E32</f>
        <v>0</v>
      </c>
      <c r="Z40" s="125">
        <f>'Soil Add on Tests'!F32</f>
        <v>0</v>
      </c>
      <c r="AA40" s="125">
        <f>'Soil Add on Tests'!G32</f>
        <v>0</v>
      </c>
      <c r="AB40" s="125">
        <f>'Soil Add on Tests'!H32</f>
        <v>0</v>
      </c>
      <c r="AC40" s="125">
        <f>'Soil Add on Tests'!I32</f>
        <v>0</v>
      </c>
      <c r="AD40" s="125">
        <f>'Soil Add on Tests'!J32</f>
        <v>0</v>
      </c>
      <c r="AF40">
        <f t="shared" si="69"/>
        <v>0</v>
      </c>
      <c r="AG40">
        <f t="shared" si="70"/>
        <v>0</v>
      </c>
      <c r="AH40">
        <f t="shared" si="71"/>
        <v>0</v>
      </c>
      <c r="AI40">
        <f t="shared" si="72"/>
        <v>0</v>
      </c>
      <c r="AJ40">
        <f t="shared" si="73"/>
        <v>0</v>
      </c>
      <c r="AK40">
        <f t="shared" si="74"/>
        <v>0</v>
      </c>
      <c r="AL40">
        <f t="shared" si="75"/>
        <v>0</v>
      </c>
      <c r="AM40" s="140">
        <f t="shared" si="2"/>
        <v>0</v>
      </c>
      <c r="AN40">
        <f t="shared" si="3"/>
        <v>0</v>
      </c>
      <c r="AO40">
        <f t="shared" si="4"/>
        <v>0</v>
      </c>
      <c r="AP40">
        <f t="shared" si="5"/>
        <v>0</v>
      </c>
      <c r="AQ40">
        <f t="shared" si="6"/>
        <v>0</v>
      </c>
      <c r="AR40">
        <f t="shared" si="7"/>
        <v>0</v>
      </c>
      <c r="AS40">
        <f t="shared" si="8"/>
        <v>0</v>
      </c>
      <c r="AT40" s="140">
        <f t="shared" si="76"/>
        <v>0</v>
      </c>
      <c r="AU40">
        <f t="shared" si="9"/>
        <v>0</v>
      </c>
      <c r="AV40">
        <f t="shared" si="48"/>
        <v>0</v>
      </c>
      <c r="AW40">
        <f t="shared" si="10"/>
        <v>0</v>
      </c>
      <c r="AX40">
        <f t="shared" si="11"/>
        <v>0</v>
      </c>
      <c r="AY40">
        <f t="shared" si="12"/>
        <v>0</v>
      </c>
      <c r="AZ40" s="140">
        <f t="shared" si="77"/>
        <v>0</v>
      </c>
      <c r="BA40">
        <f t="shared" si="13"/>
        <v>0</v>
      </c>
      <c r="BB40">
        <f t="shared" si="14"/>
        <v>0</v>
      </c>
      <c r="BC40">
        <f t="shared" si="15"/>
        <v>0</v>
      </c>
      <c r="BD40">
        <f t="shared" si="16"/>
        <v>0</v>
      </c>
      <c r="BE40" s="140">
        <f t="shared" si="78"/>
        <v>0</v>
      </c>
      <c r="BF40">
        <f t="shared" si="17"/>
        <v>0</v>
      </c>
      <c r="BG40">
        <f t="shared" si="18"/>
        <v>0</v>
      </c>
      <c r="BH40">
        <f t="shared" si="19"/>
        <v>0</v>
      </c>
      <c r="BI40">
        <f t="shared" si="20"/>
        <v>0</v>
      </c>
      <c r="BJ40">
        <f t="shared" si="21"/>
        <v>0</v>
      </c>
      <c r="BK40">
        <f t="shared" si="22"/>
        <v>0</v>
      </c>
      <c r="BL40">
        <f t="shared" si="51"/>
        <v>0</v>
      </c>
      <c r="BM40">
        <f t="shared" si="52"/>
        <v>0</v>
      </c>
      <c r="BN40">
        <f t="shared" si="53"/>
        <v>0</v>
      </c>
      <c r="BO40">
        <f t="shared" si="54"/>
        <v>0</v>
      </c>
      <c r="BP40">
        <f t="shared" si="55"/>
        <v>0</v>
      </c>
      <c r="BQ40">
        <f t="shared" si="56"/>
        <v>0</v>
      </c>
      <c r="BR40" s="140">
        <f t="shared" si="57"/>
        <v>0</v>
      </c>
      <c r="BT40">
        <f t="shared" si="58"/>
        <v>0</v>
      </c>
      <c r="BU40">
        <f t="shared" si="59"/>
        <v>0</v>
      </c>
      <c r="BV40">
        <f t="shared" si="60"/>
        <v>0</v>
      </c>
      <c r="BW40">
        <f t="shared" si="61"/>
        <v>0</v>
      </c>
      <c r="BX40">
        <f t="shared" si="62"/>
        <v>0</v>
      </c>
      <c r="BY40">
        <f t="shared" si="63"/>
        <v>0</v>
      </c>
      <c r="BZ40">
        <f t="shared" si="64"/>
        <v>0</v>
      </c>
      <c r="CA40">
        <f t="shared" si="65"/>
        <v>0</v>
      </c>
      <c r="CB40">
        <f t="shared" si="66"/>
        <v>0</v>
      </c>
      <c r="CC40">
        <f t="shared" si="67"/>
        <v>0</v>
      </c>
      <c r="CD40">
        <f t="shared" si="68"/>
        <v>0</v>
      </c>
    </row>
    <row r="41" spans="1:82" ht="42" customHeight="1" thickBot="1" x14ac:dyDescent="0.45">
      <c r="A41" s="11"/>
      <c r="B41" s="144">
        <v>26</v>
      </c>
      <c r="C41" s="244" t="str">
        <f>IF('Soil Samples'!C31="","",'Soil Samples'!C31)</f>
        <v/>
      </c>
      <c r="D41" s="146" t="str">
        <f t="shared" si="23"/>
        <v/>
      </c>
      <c r="E41" s="128" t="str">
        <f t="shared" si="24"/>
        <v/>
      </c>
      <c r="F41" s="128" t="str">
        <f t="shared" si="25"/>
        <v/>
      </c>
      <c r="G41" s="128" t="str">
        <f t="shared" si="0"/>
        <v/>
      </c>
      <c r="H41" s="149"/>
      <c r="I41" s="128" t="str">
        <f t="shared" si="26"/>
        <v/>
      </c>
      <c r="J41" s="128" t="str">
        <f t="shared" si="27"/>
        <v/>
      </c>
      <c r="K41" s="128" t="str">
        <f t="shared" si="28"/>
        <v/>
      </c>
      <c r="L41" s="129" t="str">
        <f t="shared" si="29"/>
        <v/>
      </c>
      <c r="M41" s="129" t="str">
        <f t="shared" si="30"/>
        <v/>
      </c>
      <c r="N41" s="129" t="str">
        <f t="shared" si="31"/>
        <v/>
      </c>
      <c r="O41" s="129" t="str">
        <f t="shared" si="32"/>
        <v/>
      </c>
      <c r="P41" s="129" t="str">
        <f t="shared" si="33"/>
        <v/>
      </c>
      <c r="Q41" s="129" t="str">
        <f t="shared" si="34"/>
        <v/>
      </c>
      <c r="R41" s="129" t="str">
        <f t="shared" si="35"/>
        <v/>
      </c>
      <c r="S41" s="129" t="str">
        <f t="shared" si="36"/>
        <v/>
      </c>
      <c r="T41" s="129" t="str">
        <f t="shared" si="37"/>
        <v/>
      </c>
      <c r="U41" s="129" t="str">
        <f t="shared" si="38"/>
        <v/>
      </c>
      <c r="V41" s="129" t="str">
        <f t="shared" si="39"/>
        <v/>
      </c>
      <c r="W41" s="132"/>
      <c r="X41" s="152" t="str">
        <f>IF('Soil Samples'!C31="","",'Soil Samples'!C31)</f>
        <v/>
      </c>
      <c r="Y41" s="125">
        <f>'Soil Add on Tests'!E33</f>
        <v>0</v>
      </c>
      <c r="Z41" s="125">
        <f>'Soil Add on Tests'!F33</f>
        <v>0</v>
      </c>
      <c r="AA41" s="125">
        <f>'Soil Add on Tests'!G33</f>
        <v>0</v>
      </c>
      <c r="AB41" s="125">
        <f>'Soil Add on Tests'!H33</f>
        <v>0</v>
      </c>
      <c r="AC41" s="125">
        <f>'Soil Add on Tests'!I33</f>
        <v>0</v>
      </c>
      <c r="AD41" s="125">
        <f>'Soil Add on Tests'!J33</f>
        <v>0</v>
      </c>
      <c r="AF41">
        <f t="shared" si="69"/>
        <v>0</v>
      </c>
      <c r="AG41">
        <f t="shared" si="70"/>
        <v>0</v>
      </c>
      <c r="AH41">
        <f t="shared" si="71"/>
        <v>0</v>
      </c>
      <c r="AI41">
        <f t="shared" si="72"/>
        <v>0</v>
      </c>
      <c r="AJ41">
        <f t="shared" si="73"/>
        <v>0</v>
      </c>
      <c r="AK41">
        <f t="shared" si="74"/>
        <v>0</v>
      </c>
      <c r="AL41">
        <f t="shared" si="75"/>
        <v>0</v>
      </c>
      <c r="AM41" s="140">
        <f t="shared" si="2"/>
        <v>0</v>
      </c>
      <c r="AN41">
        <f t="shared" si="3"/>
        <v>0</v>
      </c>
      <c r="AO41">
        <f t="shared" si="4"/>
        <v>0</v>
      </c>
      <c r="AP41">
        <f t="shared" si="5"/>
        <v>0</v>
      </c>
      <c r="AQ41">
        <f t="shared" si="6"/>
        <v>0</v>
      </c>
      <c r="AR41">
        <f t="shared" si="7"/>
        <v>0</v>
      </c>
      <c r="AS41">
        <f t="shared" si="8"/>
        <v>0</v>
      </c>
      <c r="AT41" s="140">
        <f t="shared" si="76"/>
        <v>0</v>
      </c>
      <c r="AU41">
        <f t="shared" si="9"/>
        <v>0</v>
      </c>
      <c r="AV41">
        <f t="shared" si="48"/>
        <v>0</v>
      </c>
      <c r="AW41">
        <f t="shared" si="10"/>
        <v>0</v>
      </c>
      <c r="AX41">
        <f t="shared" si="11"/>
        <v>0</v>
      </c>
      <c r="AY41">
        <f t="shared" si="12"/>
        <v>0</v>
      </c>
      <c r="AZ41" s="140">
        <f t="shared" si="77"/>
        <v>0</v>
      </c>
      <c r="BA41">
        <f t="shared" si="13"/>
        <v>0</v>
      </c>
      <c r="BB41">
        <f t="shared" si="14"/>
        <v>0</v>
      </c>
      <c r="BC41">
        <f t="shared" si="15"/>
        <v>0</v>
      </c>
      <c r="BD41">
        <f t="shared" si="16"/>
        <v>0</v>
      </c>
      <c r="BE41" s="140">
        <f t="shared" si="78"/>
        <v>0</v>
      </c>
      <c r="BF41">
        <f t="shared" si="17"/>
        <v>0</v>
      </c>
      <c r="BG41">
        <f t="shared" si="18"/>
        <v>0</v>
      </c>
      <c r="BH41">
        <f t="shared" si="19"/>
        <v>0</v>
      </c>
      <c r="BI41">
        <f t="shared" si="20"/>
        <v>0</v>
      </c>
      <c r="BJ41">
        <f t="shared" si="21"/>
        <v>0</v>
      </c>
      <c r="BK41">
        <f t="shared" si="22"/>
        <v>0</v>
      </c>
      <c r="BL41">
        <f t="shared" si="51"/>
        <v>0</v>
      </c>
      <c r="BM41">
        <f t="shared" si="52"/>
        <v>0</v>
      </c>
      <c r="BN41">
        <f t="shared" si="53"/>
        <v>0</v>
      </c>
      <c r="BO41">
        <f t="shared" si="54"/>
        <v>0</v>
      </c>
      <c r="BP41">
        <f t="shared" si="55"/>
        <v>0</v>
      </c>
      <c r="BQ41">
        <f t="shared" si="56"/>
        <v>0</v>
      </c>
      <c r="BR41" s="140">
        <f t="shared" si="57"/>
        <v>0</v>
      </c>
      <c r="BT41">
        <f t="shared" si="58"/>
        <v>0</v>
      </c>
      <c r="BU41">
        <f t="shared" si="59"/>
        <v>0</v>
      </c>
      <c r="BV41">
        <f t="shared" si="60"/>
        <v>0</v>
      </c>
      <c r="BW41">
        <f t="shared" si="61"/>
        <v>0</v>
      </c>
      <c r="BX41">
        <f t="shared" si="62"/>
        <v>0</v>
      </c>
      <c r="BY41">
        <f t="shared" si="63"/>
        <v>0</v>
      </c>
      <c r="BZ41">
        <f t="shared" si="64"/>
        <v>0</v>
      </c>
      <c r="CA41">
        <f t="shared" si="65"/>
        <v>0</v>
      </c>
      <c r="CB41">
        <f t="shared" si="66"/>
        <v>0</v>
      </c>
      <c r="CC41">
        <f t="shared" si="67"/>
        <v>0</v>
      </c>
      <c r="CD41">
        <f t="shared" si="68"/>
        <v>0</v>
      </c>
    </row>
    <row r="42" spans="1:82" ht="42" customHeight="1" thickBot="1" x14ac:dyDescent="0.45">
      <c r="A42" s="11"/>
      <c r="B42" s="144">
        <v>27</v>
      </c>
      <c r="C42" s="244" t="str">
        <f>IF('Soil Samples'!C32="","",'Soil Samples'!C32)</f>
        <v/>
      </c>
      <c r="D42" s="146" t="str">
        <f t="shared" si="23"/>
        <v/>
      </c>
      <c r="E42" s="128" t="str">
        <f t="shared" si="24"/>
        <v/>
      </c>
      <c r="F42" s="128" t="str">
        <f t="shared" si="25"/>
        <v/>
      </c>
      <c r="G42" s="128" t="str">
        <f t="shared" si="0"/>
        <v/>
      </c>
      <c r="H42" s="149"/>
      <c r="I42" s="128" t="str">
        <f t="shared" si="26"/>
        <v/>
      </c>
      <c r="J42" s="128" t="str">
        <f t="shared" si="27"/>
        <v/>
      </c>
      <c r="K42" s="128" t="str">
        <f t="shared" si="28"/>
        <v/>
      </c>
      <c r="L42" s="129" t="str">
        <f t="shared" si="29"/>
        <v/>
      </c>
      <c r="M42" s="129" t="str">
        <f t="shared" si="30"/>
        <v/>
      </c>
      <c r="N42" s="129" t="str">
        <f t="shared" si="31"/>
        <v/>
      </c>
      <c r="O42" s="129" t="str">
        <f t="shared" si="32"/>
        <v/>
      </c>
      <c r="P42" s="129" t="str">
        <f t="shared" si="33"/>
        <v/>
      </c>
      <c r="Q42" s="129" t="str">
        <f t="shared" si="34"/>
        <v/>
      </c>
      <c r="R42" s="129" t="str">
        <f t="shared" si="35"/>
        <v/>
      </c>
      <c r="S42" s="129" t="str">
        <f t="shared" si="36"/>
        <v/>
      </c>
      <c r="T42" s="129" t="str">
        <f t="shared" si="37"/>
        <v/>
      </c>
      <c r="U42" s="129" t="str">
        <f t="shared" si="38"/>
        <v/>
      </c>
      <c r="V42" s="129" t="str">
        <f t="shared" si="39"/>
        <v/>
      </c>
      <c r="W42" s="132"/>
      <c r="X42" s="152" t="str">
        <f>IF('Soil Samples'!C32="","",'Soil Samples'!C32)</f>
        <v/>
      </c>
      <c r="Y42" s="125">
        <f>'Soil Add on Tests'!E34</f>
        <v>0</v>
      </c>
      <c r="Z42" s="125">
        <f>'Soil Add on Tests'!F34</f>
        <v>0</v>
      </c>
      <c r="AA42" s="125">
        <f>'Soil Add on Tests'!G34</f>
        <v>0</v>
      </c>
      <c r="AB42" s="125">
        <f>'Soil Add on Tests'!H34</f>
        <v>0</v>
      </c>
      <c r="AC42" s="125">
        <f>'Soil Add on Tests'!I34</f>
        <v>0</v>
      </c>
      <c r="AD42" s="125">
        <f>'Soil Add on Tests'!J34</f>
        <v>0</v>
      </c>
      <c r="AF42">
        <f t="shared" si="69"/>
        <v>0</v>
      </c>
      <c r="AG42">
        <f t="shared" si="70"/>
        <v>0</v>
      </c>
      <c r="AH42">
        <f t="shared" si="71"/>
        <v>0</v>
      </c>
      <c r="AI42">
        <f t="shared" si="72"/>
        <v>0</v>
      </c>
      <c r="AJ42">
        <f t="shared" si="73"/>
        <v>0</v>
      </c>
      <c r="AK42">
        <f t="shared" si="74"/>
        <v>0</v>
      </c>
      <c r="AL42">
        <f t="shared" si="75"/>
        <v>0</v>
      </c>
      <c r="AM42" s="140">
        <f t="shared" si="2"/>
        <v>0</v>
      </c>
      <c r="AN42">
        <f t="shared" si="3"/>
        <v>0</v>
      </c>
      <c r="AO42">
        <f t="shared" si="4"/>
        <v>0</v>
      </c>
      <c r="AP42">
        <f t="shared" si="5"/>
        <v>0</v>
      </c>
      <c r="AQ42">
        <f t="shared" si="6"/>
        <v>0</v>
      </c>
      <c r="AR42">
        <f t="shared" si="7"/>
        <v>0</v>
      </c>
      <c r="AS42">
        <f t="shared" si="8"/>
        <v>0</v>
      </c>
      <c r="AT42" s="140">
        <f t="shared" si="76"/>
        <v>0</v>
      </c>
      <c r="AU42">
        <f t="shared" si="9"/>
        <v>0</v>
      </c>
      <c r="AV42">
        <f t="shared" si="48"/>
        <v>0</v>
      </c>
      <c r="AW42">
        <f t="shared" si="10"/>
        <v>0</v>
      </c>
      <c r="AX42">
        <f t="shared" si="11"/>
        <v>0</v>
      </c>
      <c r="AY42">
        <f t="shared" si="12"/>
        <v>0</v>
      </c>
      <c r="AZ42" s="140">
        <f t="shared" si="77"/>
        <v>0</v>
      </c>
      <c r="BA42">
        <f t="shared" si="13"/>
        <v>0</v>
      </c>
      <c r="BB42">
        <f t="shared" si="14"/>
        <v>0</v>
      </c>
      <c r="BC42">
        <f t="shared" si="15"/>
        <v>0</v>
      </c>
      <c r="BD42">
        <f t="shared" si="16"/>
        <v>0</v>
      </c>
      <c r="BE42" s="140">
        <f t="shared" si="78"/>
        <v>0</v>
      </c>
      <c r="BF42">
        <f t="shared" si="17"/>
        <v>0</v>
      </c>
      <c r="BG42">
        <f t="shared" si="18"/>
        <v>0</v>
      </c>
      <c r="BH42">
        <f t="shared" si="19"/>
        <v>0</v>
      </c>
      <c r="BI42">
        <f t="shared" si="20"/>
        <v>0</v>
      </c>
      <c r="BJ42">
        <f t="shared" si="21"/>
        <v>0</v>
      </c>
      <c r="BK42">
        <f t="shared" si="22"/>
        <v>0</v>
      </c>
      <c r="BL42">
        <f t="shared" si="51"/>
        <v>0</v>
      </c>
      <c r="BM42">
        <f t="shared" si="52"/>
        <v>0</v>
      </c>
      <c r="BN42">
        <f t="shared" si="53"/>
        <v>0</v>
      </c>
      <c r="BO42">
        <f t="shared" si="54"/>
        <v>0</v>
      </c>
      <c r="BP42">
        <f t="shared" si="55"/>
        <v>0</v>
      </c>
      <c r="BQ42">
        <f t="shared" si="56"/>
        <v>0</v>
      </c>
      <c r="BR42" s="140">
        <f t="shared" si="57"/>
        <v>0</v>
      </c>
      <c r="BT42">
        <f t="shared" si="58"/>
        <v>0</v>
      </c>
      <c r="BU42">
        <f t="shared" si="59"/>
        <v>0</v>
      </c>
      <c r="BV42">
        <f t="shared" si="60"/>
        <v>0</v>
      </c>
      <c r="BW42">
        <f t="shared" si="61"/>
        <v>0</v>
      </c>
      <c r="BX42">
        <f t="shared" si="62"/>
        <v>0</v>
      </c>
      <c r="BY42">
        <f t="shared" si="63"/>
        <v>0</v>
      </c>
      <c r="BZ42">
        <f t="shared" si="64"/>
        <v>0</v>
      </c>
      <c r="CA42">
        <f t="shared" si="65"/>
        <v>0</v>
      </c>
      <c r="CB42">
        <f t="shared" si="66"/>
        <v>0</v>
      </c>
      <c r="CC42">
        <f t="shared" si="67"/>
        <v>0</v>
      </c>
      <c r="CD42">
        <f t="shared" si="68"/>
        <v>0</v>
      </c>
    </row>
    <row r="43" spans="1:82" ht="42" customHeight="1" thickBot="1" x14ac:dyDescent="0.45">
      <c r="A43" s="11"/>
      <c r="B43" s="144">
        <v>28</v>
      </c>
      <c r="C43" s="244" t="str">
        <f>IF('Soil Samples'!C33="","",'Soil Samples'!C33)</f>
        <v/>
      </c>
      <c r="D43" s="146" t="str">
        <f t="shared" si="23"/>
        <v/>
      </c>
      <c r="E43" s="128" t="str">
        <f t="shared" si="24"/>
        <v/>
      </c>
      <c r="F43" s="128" t="str">
        <f t="shared" si="25"/>
        <v/>
      </c>
      <c r="G43" s="128" t="str">
        <f t="shared" si="0"/>
        <v/>
      </c>
      <c r="H43" s="149"/>
      <c r="I43" s="128" t="str">
        <f t="shared" si="26"/>
        <v/>
      </c>
      <c r="J43" s="128" t="str">
        <f t="shared" si="27"/>
        <v/>
      </c>
      <c r="K43" s="128" t="str">
        <f t="shared" si="28"/>
        <v/>
      </c>
      <c r="L43" s="129" t="str">
        <f t="shared" si="29"/>
        <v/>
      </c>
      <c r="M43" s="129" t="str">
        <f t="shared" si="30"/>
        <v/>
      </c>
      <c r="N43" s="129" t="str">
        <f t="shared" si="31"/>
        <v/>
      </c>
      <c r="O43" s="129" t="str">
        <f t="shared" si="32"/>
        <v/>
      </c>
      <c r="P43" s="129" t="str">
        <f t="shared" si="33"/>
        <v/>
      </c>
      <c r="Q43" s="129" t="str">
        <f t="shared" si="34"/>
        <v/>
      </c>
      <c r="R43" s="129" t="str">
        <f t="shared" si="35"/>
        <v/>
      </c>
      <c r="S43" s="129" t="str">
        <f t="shared" si="36"/>
        <v/>
      </c>
      <c r="T43" s="129" t="str">
        <f t="shared" si="37"/>
        <v/>
      </c>
      <c r="U43" s="129" t="str">
        <f t="shared" si="38"/>
        <v/>
      </c>
      <c r="V43" s="129" t="str">
        <f t="shared" si="39"/>
        <v/>
      </c>
      <c r="W43" s="132"/>
      <c r="X43" s="152" t="str">
        <f>IF('Soil Samples'!C33="","",'Soil Samples'!C33)</f>
        <v/>
      </c>
      <c r="Y43" s="125">
        <f>'Soil Add on Tests'!E35</f>
        <v>0</v>
      </c>
      <c r="Z43" s="125">
        <f>'Soil Add on Tests'!F35</f>
        <v>0</v>
      </c>
      <c r="AA43" s="125">
        <f>'Soil Add on Tests'!G35</f>
        <v>0</v>
      </c>
      <c r="AB43" s="125">
        <f>'Soil Add on Tests'!H35</f>
        <v>0</v>
      </c>
      <c r="AC43" s="125">
        <f>'Soil Add on Tests'!I35</f>
        <v>0</v>
      </c>
      <c r="AD43" s="125">
        <f>'Soil Add on Tests'!J35</f>
        <v>0</v>
      </c>
      <c r="AF43">
        <f t="shared" si="69"/>
        <v>0</v>
      </c>
      <c r="AG43">
        <f t="shared" si="70"/>
        <v>0</v>
      </c>
      <c r="AH43">
        <f t="shared" si="71"/>
        <v>0</v>
      </c>
      <c r="AI43">
        <f t="shared" si="72"/>
        <v>0</v>
      </c>
      <c r="AJ43">
        <f t="shared" si="73"/>
        <v>0</v>
      </c>
      <c r="AK43">
        <f t="shared" si="74"/>
        <v>0</v>
      </c>
      <c r="AL43">
        <f t="shared" si="75"/>
        <v>0</v>
      </c>
      <c r="AM43" s="140">
        <f t="shared" si="2"/>
        <v>0</v>
      </c>
      <c r="AN43">
        <f t="shared" si="3"/>
        <v>0</v>
      </c>
      <c r="AO43">
        <f t="shared" si="4"/>
        <v>0</v>
      </c>
      <c r="AP43">
        <f t="shared" si="5"/>
        <v>0</v>
      </c>
      <c r="AQ43">
        <f t="shared" si="6"/>
        <v>0</v>
      </c>
      <c r="AR43">
        <f t="shared" si="7"/>
        <v>0</v>
      </c>
      <c r="AS43">
        <f t="shared" si="8"/>
        <v>0</v>
      </c>
      <c r="AT43" s="140">
        <f t="shared" si="76"/>
        <v>0</v>
      </c>
      <c r="AU43">
        <f t="shared" si="9"/>
        <v>0</v>
      </c>
      <c r="AV43">
        <f t="shared" si="48"/>
        <v>0</v>
      </c>
      <c r="AW43">
        <f t="shared" si="10"/>
        <v>0</v>
      </c>
      <c r="AX43">
        <f t="shared" si="11"/>
        <v>0</v>
      </c>
      <c r="AY43">
        <f t="shared" si="12"/>
        <v>0</v>
      </c>
      <c r="AZ43" s="140">
        <f t="shared" si="77"/>
        <v>0</v>
      </c>
      <c r="BA43">
        <f t="shared" si="13"/>
        <v>0</v>
      </c>
      <c r="BB43">
        <f t="shared" si="14"/>
        <v>0</v>
      </c>
      <c r="BC43">
        <f t="shared" si="15"/>
        <v>0</v>
      </c>
      <c r="BD43">
        <f t="shared" si="16"/>
        <v>0</v>
      </c>
      <c r="BE43" s="140">
        <f t="shared" si="78"/>
        <v>0</v>
      </c>
      <c r="BF43">
        <f t="shared" si="17"/>
        <v>0</v>
      </c>
      <c r="BG43">
        <f t="shared" si="18"/>
        <v>0</v>
      </c>
      <c r="BH43">
        <f t="shared" si="19"/>
        <v>0</v>
      </c>
      <c r="BI43">
        <f t="shared" si="20"/>
        <v>0</v>
      </c>
      <c r="BJ43">
        <f t="shared" si="21"/>
        <v>0</v>
      </c>
      <c r="BK43">
        <f t="shared" si="22"/>
        <v>0</v>
      </c>
      <c r="BL43">
        <f t="shared" si="51"/>
        <v>0</v>
      </c>
      <c r="BM43">
        <f t="shared" si="52"/>
        <v>0</v>
      </c>
      <c r="BN43">
        <f t="shared" si="53"/>
        <v>0</v>
      </c>
      <c r="BO43">
        <f t="shared" si="54"/>
        <v>0</v>
      </c>
      <c r="BP43">
        <f t="shared" si="55"/>
        <v>0</v>
      </c>
      <c r="BQ43">
        <f t="shared" si="56"/>
        <v>0</v>
      </c>
      <c r="BR43" s="140">
        <f t="shared" si="57"/>
        <v>0</v>
      </c>
      <c r="BT43">
        <f t="shared" si="58"/>
        <v>0</v>
      </c>
      <c r="BU43">
        <f t="shared" si="59"/>
        <v>0</v>
      </c>
      <c r="BV43">
        <f t="shared" si="60"/>
        <v>0</v>
      </c>
      <c r="BW43">
        <f t="shared" si="61"/>
        <v>0</v>
      </c>
      <c r="BX43">
        <f t="shared" si="62"/>
        <v>0</v>
      </c>
      <c r="BY43">
        <f t="shared" si="63"/>
        <v>0</v>
      </c>
      <c r="BZ43">
        <f t="shared" si="64"/>
        <v>0</v>
      </c>
      <c r="CA43">
        <f t="shared" si="65"/>
        <v>0</v>
      </c>
      <c r="CB43">
        <f t="shared" si="66"/>
        <v>0</v>
      </c>
      <c r="CC43">
        <f t="shared" si="67"/>
        <v>0</v>
      </c>
      <c r="CD43">
        <f t="shared" si="68"/>
        <v>0</v>
      </c>
    </row>
    <row r="44" spans="1:82" ht="42" customHeight="1" thickBot="1" x14ac:dyDescent="0.45">
      <c r="A44" s="11"/>
      <c r="B44" s="144">
        <v>29</v>
      </c>
      <c r="C44" s="244" t="str">
        <f>IF('Soil Samples'!C34="","",'Soil Samples'!C34)</f>
        <v/>
      </c>
      <c r="D44" s="146" t="str">
        <f t="shared" si="23"/>
        <v/>
      </c>
      <c r="E44" s="128" t="str">
        <f t="shared" si="24"/>
        <v/>
      </c>
      <c r="F44" s="128" t="str">
        <f t="shared" si="25"/>
        <v/>
      </c>
      <c r="G44" s="128" t="str">
        <f t="shared" si="0"/>
        <v/>
      </c>
      <c r="H44" s="149"/>
      <c r="I44" s="128" t="str">
        <f t="shared" si="26"/>
        <v/>
      </c>
      <c r="J44" s="128" t="str">
        <f t="shared" si="27"/>
        <v/>
      </c>
      <c r="K44" s="128" t="str">
        <f t="shared" si="28"/>
        <v/>
      </c>
      <c r="L44" s="129" t="str">
        <f t="shared" si="29"/>
        <v/>
      </c>
      <c r="M44" s="129" t="str">
        <f t="shared" si="30"/>
        <v/>
      </c>
      <c r="N44" s="129" t="str">
        <f t="shared" si="31"/>
        <v/>
      </c>
      <c r="O44" s="129" t="str">
        <f t="shared" si="32"/>
        <v/>
      </c>
      <c r="P44" s="129" t="str">
        <f t="shared" si="33"/>
        <v/>
      </c>
      <c r="Q44" s="129" t="str">
        <f t="shared" si="34"/>
        <v/>
      </c>
      <c r="R44" s="129" t="str">
        <f t="shared" si="35"/>
        <v/>
      </c>
      <c r="S44" s="129" t="str">
        <f t="shared" si="36"/>
        <v/>
      </c>
      <c r="T44" s="129" t="str">
        <f t="shared" si="37"/>
        <v/>
      </c>
      <c r="U44" s="129" t="str">
        <f t="shared" si="38"/>
        <v/>
      </c>
      <c r="V44" s="129" t="str">
        <f t="shared" si="39"/>
        <v/>
      </c>
      <c r="W44" s="132"/>
      <c r="X44" s="152" t="str">
        <f>IF('Soil Samples'!C34="","",'Soil Samples'!C34)</f>
        <v/>
      </c>
      <c r="Y44" s="125">
        <f>'Soil Add on Tests'!E36</f>
        <v>0</v>
      </c>
      <c r="Z44" s="125">
        <f>'Soil Add on Tests'!F36</f>
        <v>0</v>
      </c>
      <c r="AA44" s="125">
        <f>'Soil Add on Tests'!G36</f>
        <v>0</v>
      </c>
      <c r="AB44" s="125">
        <f>'Soil Add on Tests'!H36</f>
        <v>0</v>
      </c>
      <c r="AC44" s="125">
        <f>'Soil Add on Tests'!I36</f>
        <v>0</v>
      </c>
      <c r="AD44" s="125">
        <f>'Soil Add on Tests'!J36</f>
        <v>0</v>
      </c>
      <c r="AF44">
        <f t="shared" si="69"/>
        <v>0</v>
      </c>
      <c r="AG44">
        <f t="shared" si="70"/>
        <v>0</v>
      </c>
      <c r="AH44">
        <f t="shared" si="71"/>
        <v>0</v>
      </c>
      <c r="AI44">
        <f t="shared" si="72"/>
        <v>0</v>
      </c>
      <c r="AJ44">
        <f t="shared" si="73"/>
        <v>0</v>
      </c>
      <c r="AK44">
        <f t="shared" si="74"/>
        <v>0</v>
      </c>
      <c r="AL44">
        <f t="shared" si="75"/>
        <v>0</v>
      </c>
      <c r="AM44" s="140">
        <f t="shared" si="2"/>
        <v>0</v>
      </c>
      <c r="AN44">
        <f t="shared" si="3"/>
        <v>0</v>
      </c>
      <c r="AO44">
        <f t="shared" si="4"/>
        <v>0</v>
      </c>
      <c r="AP44">
        <f t="shared" si="5"/>
        <v>0</v>
      </c>
      <c r="AQ44">
        <f t="shared" si="6"/>
        <v>0</v>
      </c>
      <c r="AR44">
        <f t="shared" si="7"/>
        <v>0</v>
      </c>
      <c r="AS44">
        <f t="shared" si="8"/>
        <v>0</v>
      </c>
      <c r="AT44" s="140">
        <f t="shared" si="76"/>
        <v>0</v>
      </c>
      <c r="AU44">
        <f t="shared" si="9"/>
        <v>0</v>
      </c>
      <c r="AV44">
        <f t="shared" si="48"/>
        <v>0</v>
      </c>
      <c r="AW44">
        <f t="shared" si="10"/>
        <v>0</v>
      </c>
      <c r="AX44">
        <f t="shared" si="11"/>
        <v>0</v>
      </c>
      <c r="AY44">
        <f t="shared" si="12"/>
        <v>0</v>
      </c>
      <c r="AZ44" s="140">
        <f t="shared" si="77"/>
        <v>0</v>
      </c>
      <c r="BA44">
        <f t="shared" si="13"/>
        <v>0</v>
      </c>
      <c r="BB44">
        <f t="shared" si="14"/>
        <v>0</v>
      </c>
      <c r="BC44">
        <f t="shared" si="15"/>
        <v>0</v>
      </c>
      <c r="BD44">
        <f t="shared" si="16"/>
        <v>0</v>
      </c>
      <c r="BE44" s="140">
        <f t="shared" si="78"/>
        <v>0</v>
      </c>
      <c r="BF44">
        <f t="shared" si="17"/>
        <v>0</v>
      </c>
      <c r="BG44">
        <f t="shared" si="18"/>
        <v>0</v>
      </c>
      <c r="BH44">
        <f t="shared" si="19"/>
        <v>0</v>
      </c>
      <c r="BI44">
        <f t="shared" si="20"/>
        <v>0</v>
      </c>
      <c r="BJ44">
        <f t="shared" si="21"/>
        <v>0</v>
      </c>
      <c r="BK44">
        <f t="shared" si="22"/>
        <v>0</v>
      </c>
      <c r="BL44">
        <f t="shared" si="51"/>
        <v>0</v>
      </c>
      <c r="BM44">
        <f t="shared" si="52"/>
        <v>0</v>
      </c>
      <c r="BN44">
        <f t="shared" si="53"/>
        <v>0</v>
      </c>
      <c r="BO44">
        <f t="shared" si="54"/>
        <v>0</v>
      </c>
      <c r="BP44">
        <f t="shared" si="55"/>
        <v>0</v>
      </c>
      <c r="BQ44">
        <f t="shared" si="56"/>
        <v>0</v>
      </c>
      <c r="BR44" s="140">
        <f t="shared" si="57"/>
        <v>0</v>
      </c>
      <c r="BT44">
        <f t="shared" si="58"/>
        <v>0</v>
      </c>
      <c r="BU44">
        <f t="shared" si="59"/>
        <v>0</v>
      </c>
      <c r="BV44">
        <f t="shared" si="60"/>
        <v>0</v>
      </c>
      <c r="BW44">
        <f t="shared" si="61"/>
        <v>0</v>
      </c>
      <c r="BX44">
        <f t="shared" si="62"/>
        <v>0</v>
      </c>
      <c r="BY44">
        <f t="shared" si="63"/>
        <v>0</v>
      </c>
      <c r="BZ44">
        <f t="shared" si="64"/>
        <v>0</v>
      </c>
      <c r="CA44">
        <f t="shared" si="65"/>
        <v>0</v>
      </c>
      <c r="CB44">
        <f t="shared" si="66"/>
        <v>0</v>
      </c>
      <c r="CC44">
        <f t="shared" si="67"/>
        <v>0</v>
      </c>
      <c r="CD44">
        <f t="shared" si="68"/>
        <v>0</v>
      </c>
    </row>
    <row r="45" spans="1:82" ht="42" customHeight="1" thickBot="1" x14ac:dyDescent="0.45">
      <c r="A45" s="11"/>
      <c r="B45" s="144">
        <v>30</v>
      </c>
      <c r="C45" s="244" t="str">
        <f>IF('Soil Samples'!C35="","",'Soil Samples'!C35)</f>
        <v/>
      </c>
      <c r="D45" s="146" t="str">
        <f t="shared" si="23"/>
        <v/>
      </c>
      <c r="E45" s="128" t="str">
        <f t="shared" si="24"/>
        <v/>
      </c>
      <c r="F45" s="128" t="str">
        <f t="shared" si="25"/>
        <v/>
      </c>
      <c r="G45" s="128" t="str">
        <f t="shared" si="0"/>
        <v/>
      </c>
      <c r="H45" s="149"/>
      <c r="I45" s="128" t="str">
        <f t="shared" si="26"/>
        <v/>
      </c>
      <c r="J45" s="128" t="str">
        <f t="shared" si="27"/>
        <v/>
      </c>
      <c r="K45" s="128" t="str">
        <f t="shared" si="28"/>
        <v/>
      </c>
      <c r="L45" s="129" t="str">
        <f t="shared" si="29"/>
        <v/>
      </c>
      <c r="M45" s="129" t="str">
        <f t="shared" si="30"/>
        <v/>
      </c>
      <c r="N45" s="129" t="str">
        <f t="shared" si="31"/>
        <v/>
      </c>
      <c r="O45" s="129" t="str">
        <f t="shared" si="32"/>
        <v/>
      </c>
      <c r="P45" s="129" t="str">
        <f t="shared" si="33"/>
        <v/>
      </c>
      <c r="Q45" s="129" t="str">
        <f t="shared" si="34"/>
        <v/>
      </c>
      <c r="R45" s="129" t="str">
        <f t="shared" si="35"/>
        <v/>
      </c>
      <c r="S45" s="129" t="str">
        <f t="shared" si="36"/>
        <v/>
      </c>
      <c r="T45" s="129" t="str">
        <f t="shared" si="37"/>
        <v/>
      </c>
      <c r="U45" s="129" t="str">
        <f t="shared" si="38"/>
        <v/>
      </c>
      <c r="V45" s="129" t="str">
        <f t="shared" si="39"/>
        <v/>
      </c>
      <c r="W45" s="132"/>
      <c r="X45" s="152" t="str">
        <f>IF('Soil Samples'!C35="","",'Soil Samples'!C35)</f>
        <v/>
      </c>
      <c r="Y45" s="125">
        <f>'Soil Add on Tests'!E37</f>
        <v>0</v>
      </c>
      <c r="Z45" s="125">
        <f>'Soil Add on Tests'!F37</f>
        <v>0</v>
      </c>
      <c r="AA45" s="125">
        <f>'Soil Add on Tests'!G37</f>
        <v>0</v>
      </c>
      <c r="AB45" s="125">
        <f>'Soil Add on Tests'!H37</f>
        <v>0</v>
      </c>
      <c r="AC45" s="125">
        <f>'Soil Add on Tests'!I37</f>
        <v>0</v>
      </c>
      <c r="AD45" s="125">
        <f>'Soil Add on Tests'!J37</f>
        <v>0</v>
      </c>
      <c r="AF45">
        <f t="shared" si="69"/>
        <v>0</v>
      </c>
      <c r="AG45">
        <f t="shared" si="70"/>
        <v>0</v>
      </c>
      <c r="AH45">
        <f t="shared" si="71"/>
        <v>0</v>
      </c>
      <c r="AI45">
        <f t="shared" si="72"/>
        <v>0</v>
      </c>
      <c r="AJ45">
        <f t="shared" si="73"/>
        <v>0</v>
      </c>
      <c r="AK45">
        <f t="shared" si="74"/>
        <v>0</v>
      </c>
      <c r="AL45">
        <f t="shared" si="75"/>
        <v>0</v>
      </c>
      <c r="AM45" s="140">
        <f t="shared" si="2"/>
        <v>0</v>
      </c>
      <c r="AN45">
        <f t="shared" si="3"/>
        <v>0</v>
      </c>
      <c r="AO45">
        <f t="shared" si="4"/>
        <v>0</v>
      </c>
      <c r="AP45">
        <f t="shared" si="5"/>
        <v>0</v>
      </c>
      <c r="AQ45">
        <f t="shared" si="6"/>
        <v>0</v>
      </c>
      <c r="AR45">
        <f t="shared" si="7"/>
        <v>0</v>
      </c>
      <c r="AS45">
        <f t="shared" si="8"/>
        <v>0</v>
      </c>
      <c r="AT45" s="140">
        <f t="shared" si="76"/>
        <v>0</v>
      </c>
      <c r="AU45">
        <f t="shared" si="9"/>
        <v>0</v>
      </c>
      <c r="AV45">
        <f t="shared" si="48"/>
        <v>0</v>
      </c>
      <c r="AW45">
        <f t="shared" si="10"/>
        <v>0</v>
      </c>
      <c r="AX45">
        <f t="shared" si="11"/>
        <v>0</v>
      </c>
      <c r="AY45">
        <f t="shared" si="12"/>
        <v>0</v>
      </c>
      <c r="AZ45" s="140">
        <f t="shared" si="77"/>
        <v>0</v>
      </c>
      <c r="BA45">
        <f t="shared" si="13"/>
        <v>0</v>
      </c>
      <c r="BB45">
        <f t="shared" si="14"/>
        <v>0</v>
      </c>
      <c r="BC45">
        <f t="shared" si="15"/>
        <v>0</v>
      </c>
      <c r="BD45">
        <f t="shared" si="16"/>
        <v>0</v>
      </c>
      <c r="BE45" s="140">
        <f t="shared" si="78"/>
        <v>0</v>
      </c>
      <c r="BF45">
        <f t="shared" si="17"/>
        <v>0</v>
      </c>
      <c r="BG45">
        <f t="shared" si="18"/>
        <v>0</v>
      </c>
      <c r="BH45">
        <f t="shared" si="19"/>
        <v>0</v>
      </c>
      <c r="BI45">
        <f t="shared" si="20"/>
        <v>0</v>
      </c>
      <c r="BJ45">
        <f t="shared" si="21"/>
        <v>0</v>
      </c>
      <c r="BK45">
        <f t="shared" si="22"/>
        <v>0</v>
      </c>
      <c r="BL45">
        <f t="shared" si="51"/>
        <v>0</v>
      </c>
      <c r="BM45">
        <f t="shared" si="52"/>
        <v>0</v>
      </c>
      <c r="BN45">
        <f t="shared" si="53"/>
        <v>0</v>
      </c>
      <c r="BO45">
        <f t="shared" si="54"/>
        <v>0</v>
      </c>
      <c r="BP45">
        <f t="shared" si="55"/>
        <v>0</v>
      </c>
      <c r="BQ45">
        <f t="shared" si="56"/>
        <v>0</v>
      </c>
      <c r="BR45" s="140">
        <f t="shared" si="57"/>
        <v>0</v>
      </c>
      <c r="BT45">
        <f t="shared" si="58"/>
        <v>0</v>
      </c>
      <c r="BU45">
        <f t="shared" si="59"/>
        <v>0</v>
      </c>
      <c r="BV45">
        <f t="shared" si="60"/>
        <v>0</v>
      </c>
      <c r="BW45">
        <f t="shared" si="61"/>
        <v>0</v>
      </c>
      <c r="BX45">
        <f t="shared" si="62"/>
        <v>0</v>
      </c>
      <c r="BY45">
        <f t="shared" si="63"/>
        <v>0</v>
      </c>
      <c r="BZ45">
        <f t="shared" si="64"/>
        <v>0</v>
      </c>
      <c r="CA45">
        <f t="shared" si="65"/>
        <v>0</v>
      </c>
      <c r="CB45">
        <f t="shared" si="66"/>
        <v>0</v>
      </c>
      <c r="CC45">
        <f t="shared" si="67"/>
        <v>0</v>
      </c>
      <c r="CD45">
        <f t="shared" si="68"/>
        <v>0</v>
      </c>
    </row>
    <row r="46" spans="1:82" ht="42" customHeight="1" thickBot="1" x14ac:dyDescent="0.45">
      <c r="A46" s="11"/>
      <c r="B46" s="144">
        <v>31</v>
      </c>
      <c r="C46" s="244" t="str">
        <f>IF('Soil Samples'!C36="","",'Soil Samples'!C36)</f>
        <v/>
      </c>
      <c r="D46" s="146" t="str">
        <f t="shared" si="23"/>
        <v/>
      </c>
      <c r="E46" s="128" t="str">
        <f t="shared" si="24"/>
        <v/>
      </c>
      <c r="F46" s="128" t="str">
        <f t="shared" si="25"/>
        <v/>
      </c>
      <c r="G46" s="128" t="str">
        <f t="shared" si="0"/>
        <v/>
      </c>
      <c r="H46" s="149"/>
      <c r="I46" s="128" t="str">
        <f t="shared" si="26"/>
        <v/>
      </c>
      <c r="J46" s="128" t="str">
        <f t="shared" si="27"/>
        <v/>
      </c>
      <c r="K46" s="128" t="str">
        <f t="shared" si="28"/>
        <v/>
      </c>
      <c r="L46" s="129" t="str">
        <f t="shared" si="29"/>
        <v/>
      </c>
      <c r="M46" s="129" t="str">
        <f t="shared" si="30"/>
        <v/>
      </c>
      <c r="N46" s="129" t="str">
        <f t="shared" si="31"/>
        <v/>
      </c>
      <c r="O46" s="129" t="str">
        <f t="shared" si="32"/>
        <v/>
      </c>
      <c r="P46" s="129" t="str">
        <f t="shared" si="33"/>
        <v/>
      </c>
      <c r="Q46" s="129" t="str">
        <f t="shared" si="34"/>
        <v/>
      </c>
      <c r="R46" s="129" t="str">
        <f t="shared" si="35"/>
        <v/>
      </c>
      <c r="S46" s="129" t="str">
        <f t="shared" si="36"/>
        <v/>
      </c>
      <c r="T46" s="129" t="str">
        <f t="shared" si="37"/>
        <v/>
      </c>
      <c r="U46" s="129" t="str">
        <f t="shared" si="38"/>
        <v/>
      </c>
      <c r="V46" s="129" t="str">
        <f t="shared" si="39"/>
        <v/>
      </c>
      <c r="W46" s="132"/>
      <c r="X46" s="152" t="str">
        <f>IF('Soil Samples'!C36="","",'Soil Samples'!C36)</f>
        <v/>
      </c>
      <c r="Y46" s="125">
        <f>'Soil Add on Tests'!E38</f>
        <v>0</v>
      </c>
      <c r="Z46" s="125">
        <f>'Soil Add on Tests'!F38</f>
        <v>0</v>
      </c>
      <c r="AA46" s="125">
        <f>'Soil Add on Tests'!G38</f>
        <v>0</v>
      </c>
      <c r="AB46" s="125">
        <f>'Soil Add on Tests'!H38</f>
        <v>0</v>
      </c>
      <c r="AC46" s="125">
        <f>'Soil Add on Tests'!I38</f>
        <v>0</v>
      </c>
      <c r="AD46" s="125">
        <f>'Soil Add on Tests'!J38</f>
        <v>0</v>
      </c>
      <c r="AF46">
        <f t="shared" si="69"/>
        <v>0</v>
      </c>
      <c r="AG46">
        <f t="shared" si="70"/>
        <v>0</v>
      </c>
      <c r="AH46">
        <f t="shared" si="71"/>
        <v>0</v>
      </c>
      <c r="AI46">
        <f t="shared" si="72"/>
        <v>0</v>
      </c>
      <c r="AJ46">
        <f t="shared" si="73"/>
        <v>0</v>
      </c>
      <c r="AK46">
        <f t="shared" si="74"/>
        <v>0</v>
      </c>
      <c r="AL46">
        <f t="shared" si="75"/>
        <v>0</v>
      </c>
      <c r="AM46" s="140">
        <f t="shared" si="2"/>
        <v>0</v>
      </c>
      <c r="AN46">
        <f t="shared" si="3"/>
        <v>0</v>
      </c>
      <c r="AO46">
        <f t="shared" si="4"/>
        <v>0</v>
      </c>
      <c r="AP46">
        <f t="shared" si="5"/>
        <v>0</v>
      </c>
      <c r="AQ46">
        <f t="shared" si="6"/>
        <v>0</v>
      </c>
      <c r="AR46">
        <f t="shared" si="7"/>
        <v>0</v>
      </c>
      <c r="AS46">
        <f t="shared" si="8"/>
        <v>0</v>
      </c>
      <c r="AT46" s="140">
        <f t="shared" si="76"/>
        <v>0</v>
      </c>
      <c r="AU46">
        <f t="shared" si="9"/>
        <v>0</v>
      </c>
      <c r="AV46">
        <f t="shared" si="48"/>
        <v>0</v>
      </c>
      <c r="AW46">
        <f t="shared" si="10"/>
        <v>0</v>
      </c>
      <c r="AX46">
        <f t="shared" si="11"/>
        <v>0</v>
      </c>
      <c r="AY46">
        <f t="shared" si="12"/>
        <v>0</v>
      </c>
      <c r="AZ46" s="140">
        <f t="shared" si="77"/>
        <v>0</v>
      </c>
      <c r="BA46">
        <f t="shared" si="13"/>
        <v>0</v>
      </c>
      <c r="BB46">
        <f t="shared" si="14"/>
        <v>0</v>
      </c>
      <c r="BC46">
        <f t="shared" si="15"/>
        <v>0</v>
      </c>
      <c r="BD46">
        <f t="shared" si="16"/>
        <v>0</v>
      </c>
      <c r="BE46" s="140">
        <f t="shared" si="78"/>
        <v>0</v>
      </c>
      <c r="BF46">
        <f t="shared" si="17"/>
        <v>0</v>
      </c>
      <c r="BG46">
        <f t="shared" si="18"/>
        <v>0</v>
      </c>
      <c r="BH46">
        <f t="shared" si="19"/>
        <v>0</v>
      </c>
      <c r="BI46">
        <f t="shared" si="20"/>
        <v>0</v>
      </c>
      <c r="BJ46">
        <f t="shared" si="21"/>
        <v>0</v>
      </c>
      <c r="BK46">
        <f t="shared" si="22"/>
        <v>0</v>
      </c>
      <c r="BL46">
        <f t="shared" si="51"/>
        <v>0</v>
      </c>
      <c r="BM46">
        <f t="shared" si="52"/>
        <v>0</v>
      </c>
      <c r="BN46">
        <f t="shared" si="53"/>
        <v>0</v>
      </c>
      <c r="BO46">
        <f t="shared" si="54"/>
        <v>0</v>
      </c>
      <c r="BP46">
        <f t="shared" si="55"/>
        <v>0</v>
      </c>
      <c r="BQ46">
        <f t="shared" si="56"/>
        <v>0</v>
      </c>
      <c r="BR46" s="140">
        <f t="shared" si="57"/>
        <v>0</v>
      </c>
      <c r="BT46">
        <f t="shared" si="58"/>
        <v>0</v>
      </c>
      <c r="BU46">
        <f t="shared" si="59"/>
        <v>0</v>
      </c>
      <c r="BV46">
        <f t="shared" si="60"/>
        <v>0</v>
      </c>
      <c r="BW46">
        <f t="shared" si="61"/>
        <v>0</v>
      </c>
      <c r="BX46">
        <f t="shared" si="62"/>
        <v>0</v>
      </c>
      <c r="BY46">
        <f t="shared" si="63"/>
        <v>0</v>
      </c>
      <c r="BZ46">
        <f t="shared" si="64"/>
        <v>0</v>
      </c>
      <c r="CA46">
        <f t="shared" si="65"/>
        <v>0</v>
      </c>
      <c r="CB46">
        <f t="shared" si="66"/>
        <v>0</v>
      </c>
      <c r="CC46">
        <f t="shared" si="67"/>
        <v>0</v>
      </c>
      <c r="CD46">
        <f t="shared" si="68"/>
        <v>0</v>
      </c>
    </row>
    <row r="47" spans="1:82" ht="42" customHeight="1" thickBot="1" x14ac:dyDescent="0.45">
      <c r="A47" s="11"/>
      <c r="B47" s="144">
        <v>32</v>
      </c>
      <c r="C47" s="244" t="str">
        <f>IF('Soil Samples'!C37="","",'Soil Samples'!C37)</f>
        <v/>
      </c>
      <c r="D47" s="146" t="str">
        <f t="shared" si="23"/>
        <v/>
      </c>
      <c r="E47" s="128" t="str">
        <f t="shared" si="24"/>
        <v/>
      </c>
      <c r="F47" s="128" t="str">
        <f t="shared" si="25"/>
        <v/>
      </c>
      <c r="G47" s="128" t="str">
        <f t="shared" si="0"/>
        <v/>
      </c>
      <c r="H47" s="149"/>
      <c r="I47" s="128" t="str">
        <f t="shared" si="26"/>
        <v/>
      </c>
      <c r="J47" s="128" t="str">
        <f t="shared" si="27"/>
        <v/>
      </c>
      <c r="K47" s="128" t="str">
        <f t="shared" si="28"/>
        <v/>
      </c>
      <c r="L47" s="129" t="str">
        <f t="shared" si="29"/>
        <v/>
      </c>
      <c r="M47" s="129" t="str">
        <f t="shared" si="30"/>
        <v/>
      </c>
      <c r="N47" s="129" t="str">
        <f t="shared" si="31"/>
        <v/>
      </c>
      <c r="O47" s="129" t="str">
        <f t="shared" si="32"/>
        <v/>
      </c>
      <c r="P47" s="129" t="str">
        <f t="shared" si="33"/>
        <v/>
      </c>
      <c r="Q47" s="129" t="str">
        <f t="shared" si="34"/>
        <v/>
      </c>
      <c r="R47" s="129" t="str">
        <f t="shared" si="35"/>
        <v/>
      </c>
      <c r="S47" s="129" t="str">
        <f t="shared" si="36"/>
        <v/>
      </c>
      <c r="T47" s="129" t="str">
        <f t="shared" si="37"/>
        <v/>
      </c>
      <c r="U47" s="129" t="str">
        <f t="shared" si="38"/>
        <v/>
      </c>
      <c r="V47" s="129" t="str">
        <f t="shared" si="39"/>
        <v/>
      </c>
      <c r="W47" s="132"/>
      <c r="X47" s="152" t="str">
        <f>IF('Soil Samples'!C37="","",'Soil Samples'!C37)</f>
        <v/>
      </c>
      <c r="Y47" s="125">
        <f>'Soil Add on Tests'!E39</f>
        <v>0</v>
      </c>
      <c r="Z47" s="125">
        <f>'Soil Add on Tests'!F39</f>
        <v>0</v>
      </c>
      <c r="AA47" s="125">
        <f>'Soil Add on Tests'!G39</f>
        <v>0</v>
      </c>
      <c r="AB47" s="125">
        <f>'Soil Add on Tests'!H39</f>
        <v>0</v>
      </c>
      <c r="AC47" s="125">
        <f>'Soil Add on Tests'!I39</f>
        <v>0</v>
      </c>
      <c r="AD47" s="125">
        <f>'Soil Add on Tests'!J39</f>
        <v>0</v>
      </c>
      <c r="AF47">
        <f t="shared" si="69"/>
        <v>0</v>
      </c>
      <c r="AG47">
        <f t="shared" si="70"/>
        <v>0</v>
      </c>
      <c r="AH47">
        <f t="shared" si="71"/>
        <v>0</v>
      </c>
      <c r="AI47">
        <f t="shared" si="72"/>
        <v>0</v>
      </c>
      <c r="AJ47">
        <f t="shared" si="73"/>
        <v>0</v>
      </c>
      <c r="AK47">
        <f t="shared" si="74"/>
        <v>0</v>
      </c>
      <c r="AL47">
        <f t="shared" si="75"/>
        <v>0</v>
      </c>
      <c r="AM47" s="140">
        <f t="shared" si="2"/>
        <v>0</v>
      </c>
      <c r="AN47">
        <f t="shared" si="3"/>
        <v>0</v>
      </c>
      <c r="AO47">
        <f t="shared" si="4"/>
        <v>0</v>
      </c>
      <c r="AP47">
        <f t="shared" si="5"/>
        <v>0</v>
      </c>
      <c r="AQ47">
        <f t="shared" si="6"/>
        <v>0</v>
      </c>
      <c r="AR47">
        <f t="shared" si="7"/>
        <v>0</v>
      </c>
      <c r="AS47">
        <f t="shared" si="8"/>
        <v>0</v>
      </c>
      <c r="AT47" s="140">
        <f t="shared" si="76"/>
        <v>0</v>
      </c>
      <c r="AU47">
        <f t="shared" si="9"/>
        <v>0</v>
      </c>
      <c r="AV47">
        <f t="shared" si="48"/>
        <v>0</v>
      </c>
      <c r="AW47">
        <f t="shared" si="10"/>
        <v>0</v>
      </c>
      <c r="AX47">
        <f t="shared" si="11"/>
        <v>0</v>
      </c>
      <c r="AY47">
        <f t="shared" si="12"/>
        <v>0</v>
      </c>
      <c r="AZ47" s="140">
        <f t="shared" si="77"/>
        <v>0</v>
      </c>
      <c r="BA47">
        <f t="shared" si="13"/>
        <v>0</v>
      </c>
      <c r="BB47">
        <f t="shared" si="14"/>
        <v>0</v>
      </c>
      <c r="BC47">
        <f t="shared" si="15"/>
        <v>0</v>
      </c>
      <c r="BD47">
        <f t="shared" si="16"/>
        <v>0</v>
      </c>
      <c r="BE47" s="140">
        <f t="shared" si="78"/>
        <v>0</v>
      </c>
      <c r="BF47">
        <f t="shared" si="17"/>
        <v>0</v>
      </c>
      <c r="BG47">
        <f t="shared" si="18"/>
        <v>0</v>
      </c>
      <c r="BH47">
        <f t="shared" si="19"/>
        <v>0</v>
      </c>
      <c r="BI47">
        <f t="shared" si="20"/>
        <v>0</v>
      </c>
      <c r="BJ47">
        <f t="shared" si="21"/>
        <v>0</v>
      </c>
      <c r="BK47">
        <f t="shared" si="22"/>
        <v>0</v>
      </c>
      <c r="BL47">
        <f t="shared" si="51"/>
        <v>0</v>
      </c>
      <c r="BM47">
        <f t="shared" si="52"/>
        <v>0</v>
      </c>
      <c r="BN47">
        <f t="shared" si="53"/>
        <v>0</v>
      </c>
      <c r="BO47">
        <f t="shared" si="54"/>
        <v>0</v>
      </c>
      <c r="BP47">
        <f t="shared" si="55"/>
        <v>0</v>
      </c>
      <c r="BQ47">
        <f t="shared" si="56"/>
        <v>0</v>
      </c>
      <c r="BR47" s="140">
        <f t="shared" si="57"/>
        <v>0</v>
      </c>
      <c r="BT47">
        <f t="shared" si="58"/>
        <v>0</v>
      </c>
      <c r="BU47">
        <f t="shared" si="59"/>
        <v>0</v>
      </c>
      <c r="BV47">
        <f t="shared" si="60"/>
        <v>0</v>
      </c>
      <c r="BW47">
        <f t="shared" si="61"/>
        <v>0</v>
      </c>
      <c r="BX47">
        <f t="shared" si="62"/>
        <v>0</v>
      </c>
      <c r="BY47">
        <f t="shared" si="63"/>
        <v>0</v>
      </c>
      <c r="BZ47">
        <f t="shared" si="64"/>
        <v>0</v>
      </c>
      <c r="CA47">
        <f t="shared" si="65"/>
        <v>0</v>
      </c>
      <c r="CB47">
        <f t="shared" si="66"/>
        <v>0</v>
      </c>
      <c r="CC47">
        <f t="shared" si="67"/>
        <v>0</v>
      </c>
      <c r="CD47">
        <f t="shared" si="68"/>
        <v>0</v>
      </c>
    </row>
    <row r="48" spans="1:82" ht="42" customHeight="1" thickBot="1" x14ac:dyDescent="0.45">
      <c r="A48" s="11"/>
      <c r="B48" s="144">
        <v>33</v>
      </c>
      <c r="C48" s="244" t="str">
        <f>IF('Soil Samples'!C38="","",'Soil Samples'!C38)</f>
        <v/>
      </c>
      <c r="D48" s="146" t="str">
        <f t="shared" si="23"/>
        <v/>
      </c>
      <c r="E48" s="128" t="str">
        <f t="shared" si="24"/>
        <v/>
      </c>
      <c r="F48" s="128" t="str">
        <f t="shared" si="25"/>
        <v/>
      </c>
      <c r="G48" s="128" t="str">
        <f t="shared" ref="G48:G80" si="79">IF(AM48&gt;0,"X","")</f>
        <v/>
      </c>
      <c r="H48" s="149"/>
      <c r="I48" s="128" t="str">
        <f t="shared" si="26"/>
        <v/>
      </c>
      <c r="J48" s="128" t="str">
        <f t="shared" si="27"/>
        <v/>
      </c>
      <c r="K48" s="128" t="str">
        <f t="shared" si="28"/>
        <v/>
      </c>
      <c r="L48" s="129" t="str">
        <f t="shared" si="29"/>
        <v/>
      </c>
      <c r="M48" s="129" t="str">
        <f t="shared" si="30"/>
        <v/>
      </c>
      <c r="N48" s="129" t="str">
        <f t="shared" si="31"/>
        <v/>
      </c>
      <c r="O48" s="129" t="str">
        <f t="shared" si="32"/>
        <v/>
      </c>
      <c r="P48" s="129" t="str">
        <f t="shared" si="33"/>
        <v/>
      </c>
      <c r="Q48" s="129" t="str">
        <f t="shared" si="34"/>
        <v/>
      </c>
      <c r="R48" s="129" t="str">
        <f t="shared" si="35"/>
        <v/>
      </c>
      <c r="S48" s="129" t="str">
        <f t="shared" si="36"/>
        <v/>
      </c>
      <c r="T48" s="129" t="str">
        <f t="shared" si="37"/>
        <v/>
      </c>
      <c r="U48" s="129" t="str">
        <f t="shared" si="38"/>
        <v/>
      </c>
      <c r="V48" s="129" t="str">
        <f t="shared" si="39"/>
        <v/>
      </c>
      <c r="W48" s="132"/>
      <c r="X48" s="152" t="str">
        <f>IF('Soil Samples'!C38="","",'Soil Samples'!C38)</f>
        <v/>
      </c>
      <c r="Y48" s="125">
        <f>'Soil Add on Tests'!E40</f>
        <v>0</v>
      </c>
      <c r="Z48" s="125">
        <f>'Soil Add on Tests'!F40</f>
        <v>0</v>
      </c>
      <c r="AA48" s="125">
        <f>'Soil Add on Tests'!G40</f>
        <v>0</v>
      </c>
      <c r="AB48" s="125">
        <f>'Soil Add on Tests'!H40</f>
        <v>0</v>
      </c>
      <c r="AC48" s="125">
        <f>'Soil Add on Tests'!I40</f>
        <v>0</v>
      </c>
      <c r="AD48" s="125">
        <f>'Soil Add on Tests'!J40</f>
        <v>0</v>
      </c>
      <c r="AF48">
        <f t="shared" si="69"/>
        <v>0</v>
      </c>
      <c r="AG48">
        <f t="shared" si="70"/>
        <v>0</v>
      </c>
      <c r="AH48">
        <f t="shared" si="71"/>
        <v>0</v>
      </c>
      <c r="AI48">
        <f t="shared" si="72"/>
        <v>0</v>
      </c>
      <c r="AJ48">
        <f t="shared" si="73"/>
        <v>0</v>
      </c>
      <c r="AK48">
        <f t="shared" si="74"/>
        <v>0</v>
      </c>
      <c r="AL48">
        <f t="shared" si="75"/>
        <v>0</v>
      </c>
      <c r="AM48" s="140">
        <f t="shared" si="2"/>
        <v>0</v>
      </c>
      <c r="AN48">
        <f t="shared" si="3"/>
        <v>0</v>
      </c>
      <c r="AO48">
        <f t="shared" si="4"/>
        <v>0</v>
      </c>
      <c r="AP48">
        <f t="shared" si="5"/>
        <v>0</v>
      </c>
      <c r="AQ48">
        <f t="shared" si="6"/>
        <v>0</v>
      </c>
      <c r="AR48">
        <f t="shared" si="7"/>
        <v>0</v>
      </c>
      <c r="AS48">
        <f t="shared" si="8"/>
        <v>0</v>
      </c>
      <c r="AT48" s="140">
        <f t="shared" si="76"/>
        <v>0</v>
      </c>
      <c r="AU48">
        <f t="shared" si="9"/>
        <v>0</v>
      </c>
      <c r="AV48">
        <f t="shared" si="48"/>
        <v>0</v>
      </c>
      <c r="AW48">
        <f t="shared" si="10"/>
        <v>0</v>
      </c>
      <c r="AX48">
        <f t="shared" si="11"/>
        <v>0</v>
      </c>
      <c r="AY48">
        <f t="shared" si="12"/>
        <v>0</v>
      </c>
      <c r="AZ48" s="140">
        <f t="shared" si="77"/>
        <v>0</v>
      </c>
      <c r="BA48">
        <f t="shared" si="13"/>
        <v>0</v>
      </c>
      <c r="BB48">
        <f t="shared" si="14"/>
        <v>0</v>
      </c>
      <c r="BC48">
        <f t="shared" si="15"/>
        <v>0</v>
      </c>
      <c r="BD48">
        <f t="shared" si="16"/>
        <v>0</v>
      </c>
      <c r="BE48" s="140">
        <f t="shared" si="78"/>
        <v>0</v>
      </c>
      <c r="BF48">
        <f t="shared" si="17"/>
        <v>0</v>
      </c>
      <c r="BG48">
        <f t="shared" si="18"/>
        <v>0</v>
      </c>
      <c r="BH48">
        <f t="shared" si="19"/>
        <v>0</v>
      </c>
      <c r="BI48">
        <f t="shared" si="20"/>
        <v>0</v>
      </c>
      <c r="BJ48">
        <f t="shared" si="21"/>
        <v>0</v>
      </c>
      <c r="BK48">
        <f t="shared" si="22"/>
        <v>0</v>
      </c>
      <c r="BL48">
        <f t="shared" si="51"/>
        <v>0</v>
      </c>
      <c r="BM48">
        <f t="shared" si="52"/>
        <v>0</v>
      </c>
      <c r="BN48">
        <f t="shared" si="53"/>
        <v>0</v>
      </c>
      <c r="BO48">
        <f t="shared" si="54"/>
        <v>0</v>
      </c>
      <c r="BP48">
        <f t="shared" si="55"/>
        <v>0</v>
      </c>
      <c r="BQ48">
        <f t="shared" si="56"/>
        <v>0</v>
      </c>
      <c r="BR48" s="140">
        <f t="shared" si="57"/>
        <v>0</v>
      </c>
      <c r="BT48">
        <f t="shared" si="58"/>
        <v>0</v>
      </c>
      <c r="BU48">
        <f t="shared" si="59"/>
        <v>0</v>
      </c>
      <c r="BV48">
        <f t="shared" si="60"/>
        <v>0</v>
      </c>
      <c r="BW48">
        <f t="shared" si="61"/>
        <v>0</v>
      </c>
      <c r="BX48">
        <f t="shared" si="62"/>
        <v>0</v>
      </c>
      <c r="BY48">
        <f t="shared" si="63"/>
        <v>0</v>
      </c>
      <c r="BZ48">
        <f t="shared" si="64"/>
        <v>0</v>
      </c>
      <c r="CA48">
        <f t="shared" si="65"/>
        <v>0</v>
      </c>
      <c r="CB48">
        <f t="shared" si="66"/>
        <v>0</v>
      </c>
      <c r="CC48">
        <f t="shared" si="67"/>
        <v>0</v>
      </c>
      <c r="CD48">
        <f t="shared" si="68"/>
        <v>0</v>
      </c>
    </row>
    <row r="49" spans="1:82" ht="42" customHeight="1" thickBot="1" x14ac:dyDescent="0.45">
      <c r="A49" s="11"/>
      <c r="B49" s="144">
        <v>34</v>
      </c>
      <c r="C49" s="244" t="str">
        <f>IF('Soil Samples'!C39="","",'Soil Samples'!C39)</f>
        <v/>
      </c>
      <c r="D49" s="146" t="str">
        <f t="shared" si="23"/>
        <v/>
      </c>
      <c r="E49" s="128" t="str">
        <f t="shared" si="24"/>
        <v/>
      </c>
      <c r="F49" s="128" t="str">
        <f t="shared" si="25"/>
        <v/>
      </c>
      <c r="G49" s="128" t="str">
        <f t="shared" si="79"/>
        <v/>
      </c>
      <c r="H49" s="149"/>
      <c r="I49" s="128" t="str">
        <f t="shared" si="26"/>
        <v/>
      </c>
      <c r="J49" s="128" t="str">
        <f t="shared" si="27"/>
        <v/>
      </c>
      <c r="K49" s="128" t="str">
        <f t="shared" si="28"/>
        <v/>
      </c>
      <c r="L49" s="129" t="str">
        <f t="shared" si="29"/>
        <v/>
      </c>
      <c r="M49" s="129" t="str">
        <f t="shared" si="30"/>
        <v/>
      </c>
      <c r="N49" s="129" t="str">
        <f t="shared" si="31"/>
        <v/>
      </c>
      <c r="O49" s="129" t="str">
        <f t="shared" si="32"/>
        <v/>
      </c>
      <c r="P49" s="129" t="str">
        <f t="shared" si="33"/>
        <v/>
      </c>
      <c r="Q49" s="129" t="str">
        <f t="shared" si="34"/>
        <v/>
      </c>
      <c r="R49" s="129" t="str">
        <f t="shared" si="35"/>
        <v/>
      </c>
      <c r="S49" s="129" t="str">
        <f t="shared" si="36"/>
        <v/>
      </c>
      <c r="T49" s="129" t="str">
        <f t="shared" si="37"/>
        <v/>
      </c>
      <c r="U49" s="129" t="str">
        <f t="shared" si="38"/>
        <v/>
      </c>
      <c r="V49" s="129" t="str">
        <f t="shared" si="39"/>
        <v/>
      </c>
      <c r="W49" s="132"/>
      <c r="X49" s="152" t="str">
        <f>IF('Soil Samples'!C39="","",'Soil Samples'!C39)</f>
        <v/>
      </c>
      <c r="Y49" s="125">
        <f>'Soil Add on Tests'!E41</f>
        <v>0</v>
      </c>
      <c r="Z49" s="125">
        <f>'Soil Add on Tests'!F41</f>
        <v>0</v>
      </c>
      <c r="AA49" s="125">
        <f>'Soil Add on Tests'!G41</f>
        <v>0</v>
      </c>
      <c r="AB49" s="125">
        <f>'Soil Add on Tests'!H41</f>
        <v>0</v>
      </c>
      <c r="AC49" s="125">
        <f>'Soil Add on Tests'!I41</f>
        <v>0</v>
      </c>
      <c r="AD49" s="125">
        <f>'Soil Add on Tests'!J41</f>
        <v>0</v>
      </c>
      <c r="AF49">
        <f t="shared" si="69"/>
        <v>0</v>
      </c>
      <c r="AG49">
        <f t="shared" si="70"/>
        <v>0</v>
      </c>
      <c r="AH49">
        <f t="shared" si="71"/>
        <v>0</v>
      </c>
      <c r="AI49">
        <f t="shared" si="72"/>
        <v>0</v>
      </c>
      <c r="AJ49">
        <f t="shared" si="73"/>
        <v>0</v>
      </c>
      <c r="AK49">
        <f t="shared" si="74"/>
        <v>0</v>
      </c>
      <c r="AL49">
        <f t="shared" si="75"/>
        <v>0</v>
      </c>
      <c r="AM49" s="140">
        <f t="shared" si="2"/>
        <v>0</v>
      </c>
      <c r="AN49">
        <f t="shared" si="3"/>
        <v>0</v>
      </c>
      <c r="AO49">
        <f t="shared" si="4"/>
        <v>0</v>
      </c>
      <c r="AP49">
        <f t="shared" si="5"/>
        <v>0</v>
      </c>
      <c r="AQ49">
        <f t="shared" si="6"/>
        <v>0</v>
      </c>
      <c r="AR49">
        <f t="shared" si="7"/>
        <v>0</v>
      </c>
      <c r="AS49">
        <f t="shared" si="8"/>
        <v>0</v>
      </c>
      <c r="AT49" s="140">
        <f t="shared" si="76"/>
        <v>0</v>
      </c>
      <c r="AU49">
        <f t="shared" si="9"/>
        <v>0</v>
      </c>
      <c r="AV49">
        <f t="shared" si="48"/>
        <v>0</v>
      </c>
      <c r="AW49">
        <f t="shared" si="10"/>
        <v>0</v>
      </c>
      <c r="AX49">
        <f t="shared" si="11"/>
        <v>0</v>
      </c>
      <c r="AY49">
        <f t="shared" si="12"/>
        <v>0</v>
      </c>
      <c r="AZ49" s="140">
        <f t="shared" si="77"/>
        <v>0</v>
      </c>
      <c r="BA49">
        <f t="shared" si="13"/>
        <v>0</v>
      </c>
      <c r="BB49">
        <f t="shared" si="14"/>
        <v>0</v>
      </c>
      <c r="BC49">
        <f t="shared" si="15"/>
        <v>0</v>
      </c>
      <c r="BD49">
        <f t="shared" si="16"/>
        <v>0</v>
      </c>
      <c r="BE49" s="140">
        <f t="shared" si="78"/>
        <v>0</v>
      </c>
      <c r="BF49">
        <f t="shared" si="17"/>
        <v>0</v>
      </c>
      <c r="BG49">
        <f t="shared" si="18"/>
        <v>0</v>
      </c>
      <c r="BH49">
        <f t="shared" si="19"/>
        <v>0</v>
      </c>
      <c r="BI49">
        <f t="shared" si="20"/>
        <v>0</v>
      </c>
      <c r="BJ49">
        <f t="shared" si="21"/>
        <v>0</v>
      </c>
      <c r="BK49">
        <f t="shared" si="22"/>
        <v>0</v>
      </c>
      <c r="BL49">
        <f t="shared" si="51"/>
        <v>0</v>
      </c>
      <c r="BM49">
        <f t="shared" si="52"/>
        <v>0</v>
      </c>
      <c r="BN49">
        <f t="shared" si="53"/>
        <v>0</v>
      </c>
      <c r="BO49">
        <f t="shared" si="54"/>
        <v>0</v>
      </c>
      <c r="BP49">
        <f t="shared" si="55"/>
        <v>0</v>
      </c>
      <c r="BQ49">
        <f t="shared" si="56"/>
        <v>0</v>
      </c>
      <c r="BR49" s="140">
        <f t="shared" si="57"/>
        <v>0</v>
      </c>
      <c r="BT49">
        <f t="shared" si="58"/>
        <v>0</v>
      </c>
      <c r="BU49">
        <f t="shared" si="59"/>
        <v>0</v>
      </c>
      <c r="BV49">
        <f t="shared" si="60"/>
        <v>0</v>
      </c>
      <c r="BW49">
        <f t="shared" si="61"/>
        <v>0</v>
      </c>
      <c r="BX49">
        <f t="shared" si="62"/>
        <v>0</v>
      </c>
      <c r="BY49">
        <f t="shared" si="63"/>
        <v>0</v>
      </c>
      <c r="BZ49">
        <f t="shared" si="64"/>
        <v>0</v>
      </c>
      <c r="CA49">
        <f t="shared" si="65"/>
        <v>0</v>
      </c>
      <c r="CB49">
        <f t="shared" si="66"/>
        <v>0</v>
      </c>
      <c r="CC49">
        <f t="shared" si="67"/>
        <v>0</v>
      </c>
      <c r="CD49">
        <f t="shared" si="68"/>
        <v>0</v>
      </c>
    </row>
    <row r="50" spans="1:82" ht="42" customHeight="1" thickBot="1" x14ac:dyDescent="0.45">
      <c r="A50" s="11"/>
      <c r="B50" s="144">
        <v>35</v>
      </c>
      <c r="C50" s="244" t="str">
        <f>IF('Soil Samples'!C40="","",'Soil Samples'!C40)</f>
        <v/>
      </c>
      <c r="D50" s="146" t="str">
        <f t="shared" si="23"/>
        <v/>
      </c>
      <c r="E50" s="128" t="str">
        <f t="shared" si="24"/>
        <v/>
      </c>
      <c r="F50" s="128" t="str">
        <f t="shared" si="25"/>
        <v/>
      </c>
      <c r="G50" s="128" t="str">
        <f t="shared" si="79"/>
        <v/>
      </c>
      <c r="H50" s="149"/>
      <c r="I50" s="128" t="str">
        <f t="shared" si="26"/>
        <v/>
      </c>
      <c r="J50" s="128" t="str">
        <f t="shared" si="27"/>
        <v/>
      </c>
      <c r="K50" s="128" t="str">
        <f t="shared" si="28"/>
        <v/>
      </c>
      <c r="L50" s="129" t="str">
        <f t="shared" si="29"/>
        <v/>
      </c>
      <c r="M50" s="129" t="str">
        <f t="shared" si="30"/>
        <v/>
      </c>
      <c r="N50" s="129" t="str">
        <f t="shared" si="31"/>
        <v/>
      </c>
      <c r="O50" s="129" t="str">
        <f t="shared" si="32"/>
        <v/>
      </c>
      <c r="P50" s="129" t="str">
        <f t="shared" si="33"/>
        <v/>
      </c>
      <c r="Q50" s="129" t="str">
        <f t="shared" si="34"/>
        <v/>
      </c>
      <c r="R50" s="129" t="str">
        <f t="shared" si="35"/>
        <v/>
      </c>
      <c r="S50" s="129" t="str">
        <f t="shared" si="36"/>
        <v/>
      </c>
      <c r="T50" s="129" t="str">
        <f t="shared" si="37"/>
        <v/>
      </c>
      <c r="U50" s="129" t="str">
        <f t="shared" si="38"/>
        <v/>
      </c>
      <c r="V50" s="129" t="str">
        <f t="shared" si="39"/>
        <v/>
      </c>
      <c r="W50" s="132"/>
      <c r="X50" s="152" t="str">
        <f>IF('Soil Samples'!C40="","",'Soil Samples'!C40)</f>
        <v/>
      </c>
      <c r="Y50" s="125">
        <f>'Soil Add on Tests'!E42</f>
        <v>0</v>
      </c>
      <c r="Z50" s="125">
        <f>'Soil Add on Tests'!F42</f>
        <v>0</v>
      </c>
      <c r="AA50" s="125">
        <f>'Soil Add on Tests'!G42</f>
        <v>0</v>
      </c>
      <c r="AB50" s="125">
        <f>'Soil Add on Tests'!H42</f>
        <v>0</v>
      </c>
      <c r="AC50" s="125">
        <f>'Soil Add on Tests'!I42</f>
        <v>0</v>
      </c>
      <c r="AD50" s="125">
        <f>'Soil Add on Tests'!J42</f>
        <v>0</v>
      </c>
      <c r="AF50">
        <f t="shared" si="69"/>
        <v>0</v>
      </c>
      <c r="AG50">
        <f t="shared" si="70"/>
        <v>0</v>
      </c>
      <c r="AH50">
        <f t="shared" si="71"/>
        <v>0</v>
      </c>
      <c r="AI50">
        <f t="shared" si="72"/>
        <v>0</v>
      </c>
      <c r="AJ50">
        <f t="shared" si="73"/>
        <v>0</v>
      </c>
      <c r="AK50">
        <f t="shared" si="74"/>
        <v>0</v>
      </c>
      <c r="AL50">
        <f t="shared" si="75"/>
        <v>0</v>
      </c>
      <c r="AM50" s="140">
        <f t="shared" si="2"/>
        <v>0</v>
      </c>
      <c r="AN50">
        <f t="shared" si="3"/>
        <v>0</v>
      </c>
      <c r="AO50">
        <f t="shared" si="4"/>
        <v>0</v>
      </c>
      <c r="AP50">
        <f t="shared" si="5"/>
        <v>0</v>
      </c>
      <c r="AQ50">
        <f t="shared" si="6"/>
        <v>0</v>
      </c>
      <c r="AR50">
        <f t="shared" si="7"/>
        <v>0</v>
      </c>
      <c r="AS50">
        <f t="shared" si="8"/>
        <v>0</v>
      </c>
      <c r="AT50" s="140">
        <f t="shared" si="76"/>
        <v>0</v>
      </c>
      <c r="AU50">
        <f t="shared" si="9"/>
        <v>0</v>
      </c>
      <c r="AV50">
        <f t="shared" si="48"/>
        <v>0</v>
      </c>
      <c r="AW50">
        <f t="shared" si="10"/>
        <v>0</v>
      </c>
      <c r="AX50">
        <f t="shared" si="11"/>
        <v>0</v>
      </c>
      <c r="AY50">
        <f t="shared" si="12"/>
        <v>0</v>
      </c>
      <c r="AZ50" s="140">
        <f t="shared" si="77"/>
        <v>0</v>
      </c>
      <c r="BA50">
        <f t="shared" si="13"/>
        <v>0</v>
      </c>
      <c r="BB50">
        <f t="shared" si="14"/>
        <v>0</v>
      </c>
      <c r="BC50">
        <f t="shared" si="15"/>
        <v>0</v>
      </c>
      <c r="BD50">
        <f t="shared" si="16"/>
        <v>0</v>
      </c>
      <c r="BE50" s="140">
        <f t="shared" si="78"/>
        <v>0</v>
      </c>
      <c r="BF50">
        <f t="shared" si="17"/>
        <v>0</v>
      </c>
      <c r="BG50">
        <f t="shared" si="18"/>
        <v>0</v>
      </c>
      <c r="BH50">
        <f t="shared" si="19"/>
        <v>0</v>
      </c>
      <c r="BI50">
        <f t="shared" si="20"/>
        <v>0</v>
      </c>
      <c r="BJ50">
        <f t="shared" si="21"/>
        <v>0</v>
      </c>
      <c r="BK50">
        <f t="shared" si="22"/>
        <v>0</v>
      </c>
      <c r="BL50">
        <f t="shared" si="51"/>
        <v>0</v>
      </c>
      <c r="BM50">
        <f t="shared" si="52"/>
        <v>0</v>
      </c>
      <c r="BN50">
        <f t="shared" si="53"/>
        <v>0</v>
      </c>
      <c r="BO50">
        <f t="shared" si="54"/>
        <v>0</v>
      </c>
      <c r="BP50">
        <f t="shared" si="55"/>
        <v>0</v>
      </c>
      <c r="BQ50">
        <f t="shared" si="56"/>
        <v>0</v>
      </c>
      <c r="BR50" s="140">
        <f t="shared" si="57"/>
        <v>0</v>
      </c>
      <c r="BT50">
        <f t="shared" si="58"/>
        <v>0</v>
      </c>
      <c r="BU50">
        <f t="shared" si="59"/>
        <v>0</v>
      </c>
      <c r="BV50">
        <f t="shared" si="60"/>
        <v>0</v>
      </c>
      <c r="BW50">
        <f t="shared" si="61"/>
        <v>0</v>
      </c>
      <c r="BX50">
        <f t="shared" si="62"/>
        <v>0</v>
      </c>
      <c r="BY50">
        <f t="shared" si="63"/>
        <v>0</v>
      </c>
      <c r="BZ50">
        <f t="shared" si="64"/>
        <v>0</v>
      </c>
      <c r="CA50">
        <f t="shared" si="65"/>
        <v>0</v>
      </c>
      <c r="CB50">
        <f t="shared" si="66"/>
        <v>0</v>
      </c>
      <c r="CC50">
        <f t="shared" si="67"/>
        <v>0</v>
      </c>
      <c r="CD50">
        <f t="shared" si="68"/>
        <v>0</v>
      </c>
    </row>
    <row r="51" spans="1:82" ht="42" customHeight="1" thickBot="1" x14ac:dyDescent="0.45">
      <c r="A51" s="11"/>
      <c r="B51" s="144">
        <v>36</v>
      </c>
      <c r="C51" s="244" t="str">
        <f>IF('Soil Samples'!C41="","",'Soil Samples'!C41)</f>
        <v/>
      </c>
      <c r="D51" s="146" t="str">
        <f t="shared" si="23"/>
        <v/>
      </c>
      <c r="E51" s="128" t="str">
        <f t="shared" si="24"/>
        <v/>
      </c>
      <c r="F51" s="128" t="str">
        <f t="shared" si="25"/>
        <v/>
      </c>
      <c r="G51" s="128" t="str">
        <f t="shared" si="79"/>
        <v/>
      </c>
      <c r="H51" s="149"/>
      <c r="I51" s="128" t="str">
        <f t="shared" si="26"/>
        <v/>
      </c>
      <c r="J51" s="128" t="str">
        <f t="shared" si="27"/>
        <v/>
      </c>
      <c r="K51" s="128" t="str">
        <f t="shared" si="28"/>
        <v/>
      </c>
      <c r="L51" s="129" t="str">
        <f t="shared" si="29"/>
        <v/>
      </c>
      <c r="M51" s="129" t="str">
        <f t="shared" si="30"/>
        <v/>
      </c>
      <c r="N51" s="129" t="str">
        <f t="shared" si="31"/>
        <v/>
      </c>
      <c r="O51" s="129" t="str">
        <f t="shared" si="32"/>
        <v/>
      </c>
      <c r="P51" s="129" t="str">
        <f t="shared" si="33"/>
        <v/>
      </c>
      <c r="Q51" s="129" t="str">
        <f t="shared" si="34"/>
        <v/>
      </c>
      <c r="R51" s="129" t="str">
        <f t="shared" si="35"/>
        <v/>
      </c>
      <c r="S51" s="129" t="str">
        <f t="shared" si="36"/>
        <v/>
      </c>
      <c r="T51" s="129" t="str">
        <f t="shared" si="37"/>
        <v/>
      </c>
      <c r="U51" s="129" t="str">
        <f t="shared" si="38"/>
        <v/>
      </c>
      <c r="V51" s="129" t="str">
        <f t="shared" si="39"/>
        <v/>
      </c>
      <c r="W51" s="132"/>
      <c r="X51" s="152" t="str">
        <f>IF('Soil Samples'!C41="","",'Soil Samples'!C41)</f>
        <v/>
      </c>
      <c r="Y51" s="125">
        <f>'Soil Add on Tests'!E43</f>
        <v>0</v>
      </c>
      <c r="Z51" s="125">
        <f>'Soil Add on Tests'!F43</f>
        <v>0</v>
      </c>
      <c r="AA51" s="125">
        <f>'Soil Add on Tests'!G43</f>
        <v>0</v>
      </c>
      <c r="AB51" s="125">
        <f>'Soil Add on Tests'!H43</f>
        <v>0</v>
      </c>
      <c r="AC51" s="125">
        <f>'Soil Add on Tests'!I43</f>
        <v>0</v>
      </c>
      <c r="AD51" s="125">
        <f>'Soil Add on Tests'!J43</f>
        <v>0</v>
      </c>
      <c r="AF51">
        <f t="shared" si="69"/>
        <v>0</v>
      </c>
      <c r="AG51">
        <f t="shared" si="70"/>
        <v>0</v>
      </c>
      <c r="AH51">
        <f t="shared" si="71"/>
        <v>0</v>
      </c>
      <c r="AI51">
        <f t="shared" si="72"/>
        <v>0</v>
      </c>
      <c r="AJ51">
        <f t="shared" si="73"/>
        <v>0</v>
      </c>
      <c r="AK51">
        <f t="shared" si="74"/>
        <v>0</v>
      </c>
      <c r="AL51">
        <f t="shared" si="75"/>
        <v>0</v>
      </c>
      <c r="AM51" s="140">
        <f t="shared" si="2"/>
        <v>0</v>
      </c>
      <c r="AN51">
        <f t="shared" si="3"/>
        <v>0</v>
      </c>
      <c r="AO51">
        <f t="shared" si="4"/>
        <v>0</v>
      </c>
      <c r="AP51">
        <f t="shared" si="5"/>
        <v>0</v>
      </c>
      <c r="AQ51">
        <f t="shared" si="6"/>
        <v>0</v>
      </c>
      <c r="AR51">
        <f t="shared" si="7"/>
        <v>0</v>
      </c>
      <c r="AS51">
        <f t="shared" si="8"/>
        <v>0</v>
      </c>
      <c r="AT51" s="140">
        <f t="shared" si="76"/>
        <v>0</v>
      </c>
      <c r="AU51">
        <f t="shared" si="9"/>
        <v>0</v>
      </c>
      <c r="AV51">
        <f t="shared" si="48"/>
        <v>0</v>
      </c>
      <c r="AW51">
        <f t="shared" si="10"/>
        <v>0</v>
      </c>
      <c r="AX51">
        <f t="shared" si="11"/>
        <v>0</v>
      </c>
      <c r="AY51">
        <f t="shared" si="12"/>
        <v>0</v>
      </c>
      <c r="AZ51" s="140">
        <f t="shared" si="77"/>
        <v>0</v>
      </c>
      <c r="BA51">
        <f t="shared" si="13"/>
        <v>0</v>
      </c>
      <c r="BB51">
        <f t="shared" si="14"/>
        <v>0</v>
      </c>
      <c r="BC51">
        <f t="shared" si="15"/>
        <v>0</v>
      </c>
      <c r="BD51">
        <f t="shared" si="16"/>
        <v>0</v>
      </c>
      <c r="BE51" s="140">
        <f t="shared" si="78"/>
        <v>0</v>
      </c>
      <c r="BF51">
        <f t="shared" si="17"/>
        <v>0</v>
      </c>
      <c r="BG51">
        <f t="shared" si="18"/>
        <v>0</v>
      </c>
      <c r="BH51">
        <f t="shared" si="19"/>
        <v>0</v>
      </c>
      <c r="BI51">
        <f t="shared" si="20"/>
        <v>0</v>
      </c>
      <c r="BJ51">
        <f t="shared" si="21"/>
        <v>0</v>
      </c>
      <c r="BK51">
        <f t="shared" si="22"/>
        <v>0</v>
      </c>
      <c r="BL51">
        <f t="shared" si="51"/>
        <v>0</v>
      </c>
      <c r="BM51">
        <f t="shared" si="52"/>
        <v>0</v>
      </c>
      <c r="BN51">
        <f t="shared" si="53"/>
        <v>0</v>
      </c>
      <c r="BO51">
        <f t="shared" si="54"/>
        <v>0</v>
      </c>
      <c r="BP51">
        <f t="shared" si="55"/>
        <v>0</v>
      </c>
      <c r="BQ51">
        <f t="shared" si="56"/>
        <v>0</v>
      </c>
      <c r="BR51" s="140">
        <f t="shared" si="57"/>
        <v>0</v>
      </c>
      <c r="BT51">
        <f t="shared" si="58"/>
        <v>0</v>
      </c>
      <c r="BU51">
        <f t="shared" si="59"/>
        <v>0</v>
      </c>
      <c r="BV51">
        <f t="shared" si="60"/>
        <v>0</v>
      </c>
      <c r="BW51">
        <f t="shared" si="61"/>
        <v>0</v>
      </c>
      <c r="BX51">
        <f t="shared" si="62"/>
        <v>0</v>
      </c>
      <c r="BY51">
        <f t="shared" si="63"/>
        <v>0</v>
      </c>
      <c r="BZ51">
        <f t="shared" si="64"/>
        <v>0</v>
      </c>
      <c r="CA51">
        <f t="shared" si="65"/>
        <v>0</v>
      </c>
      <c r="CB51">
        <f t="shared" si="66"/>
        <v>0</v>
      </c>
      <c r="CC51">
        <f t="shared" si="67"/>
        <v>0</v>
      </c>
      <c r="CD51">
        <f t="shared" si="68"/>
        <v>0</v>
      </c>
    </row>
    <row r="52" spans="1:82" ht="42" customHeight="1" thickBot="1" x14ac:dyDescent="0.45">
      <c r="A52" s="11"/>
      <c r="B52" s="144">
        <v>37</v>
      </c>
      <c r="C52" s="244" t="str">
        <f>IF('Soil Samples'!C42="","",'Soil Samples'!C42)</f>
        <v/>
      </c>
      <c r="D52" s="146" t="str">
        <f t="shared" si="23"/>
        <v/>
      </c>
      <c r="E52" s="128" t="str">
        <f t="shared" si="24"/>
        <v/>
      </c>
      <c r="F52" s="128" t="str">
        <f t="shared" si="25"/>
        <v/>
      </c>
      <c r="G52" s="128" t="str">
        <f t="shared" si="79"/>
        <v/>
      </c>
      <c r="H52" s="149"/>
      <c r="I52" s="128" t="str">
        <f t="shared" si="26"/>
        <v/>
      </c>
      <c r="J52" s="128" t="str">
        <f t="shared" si="27"/>
        <v/>
      </c>
      <c r="K52" s="128" t="str">
        <f t="shared" si="28"/>
        <v/>
      </c>
      <c r="L52" s="129" t="str">
        <f t="shared" si="29"/>
        <v/>
      </c>
      <c r="M52" s="129" t="str">
        <f t="shared" si="30"/>
        <v/>
      </c>
      <c r="N52" s="129" t="str">
        <f t="shared" si="31"/>
        <v/>
      </c>
      <c r="O52" s="129" t="str">
        <f t="shared" si="32"/>
        <v/>
      </c>
      <c r="P52" s="129" t="str">
        <f t="shared" si="33"/>
        <v/>
      </c>
      <c r="Q52" s="129" t="str">
        <f t="shared" si="34"/>
        <v/>
      </c>
      <c r="R52" s="129" t="str">
        <f t="shared" si="35"/>
        <v/>
      </c>
      <c r="S52" s="129" t="str">
        <f t="shared" si="36"/>
        <v/>
      </c>
      <c r="T52" s="129" t="str">
        <f t="shared" si="37"/>
        <v/>
      </c>
      <c r="U52" s="129" t="str">
        <f t="shared" si="38"/>
        <v/>
      </c>
      <c r="V52" s="129" t="str">
        <f t="shared" si="39"/>
        <v/>
      </c>
      <c r="W52" s="132"/>
      <c r="X52" s="152" t="str">
        <f>IF('Soil Samples'!C42="","",'Soil Samples'!C42)</f>
        <v/>
      </c>
      <c r="Y52" s="125">
        <f>'Soil Add on Tests'!E44</f>
        <v>0</v>
      </c>
      <c r="Z52" s="125">
        <f>'Soil Add on Tests'!F44</f>
        <v>0</v>
      </c>
      <c r="AA52" s="125">
        <f>'Soil Add on Tests'!G44</f>
        <v>0</v>
      </c>
      <c r="AB52" s="125">
        <f>'Soil Add on Tests'!H44</f>
        <v>0</v>
      </c>
      <c r="AC52" s="125">
        <f>'Soil Add on Tests'!I44</f>
        <v>0</v>
      </c>
      <c r="AD52" s="125">
        <f>'Soil Add on Tests'!J44</f>
        <v>0</v>
      </c>
      <c r="AF52">
        <f t="shared" si="69"/>
        <v>0</v>
      </c>
      <c r="AG52">
        <f t="shared" si="70"/>
        <v>0</v>
      </c>
      <c r="AH52">
        <f t="shared" si="71"/>
        <v>0</v>
      </c>
      <c r="AI52">
        <f t="shared" si="72"/>
        <v>0</v>
      </c>
      <c r="AJ52">
        <f t="shared" si="73"/>
        <v>0</v>
      </c>
      <c r="AK52">
        <f t="shared" si="74"/>
        <v>0</v>
      </c>
      <c r="AL52">
        <f t="shared" si="75"/>
        <v>0</v>
      </c>
      <c r="AM52" s="140">
        <f t="shared" si="2"/>
        <v>0</v>
      </c>
      <c r="AN52">
        <f t="shared" si="3"/>
        <v>0</v>
      </c>
      <c r="AO52">
        <f t="shared" si="4"/>
        <v>0</v>
      </c>
      <c r="AP52">
        <f t="shared" si="5"/>
        <v>0</v>
      </c>
      <c r="AQ52">
        <f t="shared" si="6"/>
        <v>0</v>
      </c>
      <c r="AR52">
        <f t="shared" si="7"/>
        <v>0</v>
      </c>
      <c r="AS52">
        <f t="shared" si="8"/>
        <v>0</v>
      </c>
      <c r="AT52" s="140">
        <f t="shared" si="76"/>
        <v>0</v>
      </c>
      <c r="AU52">
        <f t="shared" si="9"/>
        <v>0</v>
      </c>
      <c r="AV52">
        <f t="shared" si="48"/>
        <v>0</v>
      </c>
      <c r="AW52">
        <f t="shared" si="10"/>
        <v>0</v>
      </c>
      <c r="AX52">
        <f t="shared" si="11"/>
        <v>0</v>
      </c>
      <c r="AY52">
        <f t="shared" si="12"/>
        <v>0</v>
      </c>
      <c r="AZ52" s="140">
        <f t="shared" si="77"/>
        <v>0</v>
      </c>
      <c r="BA52">
        <f t="shared" si="13"/>
        <v>0</v>
      </c>
      <c r="BB52">
        <f t="shared" si="14"/>
        <v>0</v>
      </c>
      <c r="BC52">
        <f t="shared" si="15"/>
        <v>0</v>
      </c>
      <c r="BD52">
        <f t="shared" si="16"/>
        <v>0</v>
      </c>
      <c r="BE52" s="140">
        <f t="shared" si="78"/>
        <v>0</v>
      </c>
      <c r="BF52">
        <f t="shared" si="17"/>
        <v>0</v>
      </c>
      <c r="BG52">
        <f t="shared" si="18"/>
        <v>0</v>
      </c>
      <c r="BH52">
        <f t="shared" si="19"/>
        <v>0</v>
      </c>
      <c r="BI52">
        <f t="shared" si="20"/>
        <v>0</v>
      </c>
      <c r="BJ52">
        <f t="shared" si="21"/>
        <v>0</v>
      </c>
      <c r="BK52">
        <f t="shared" si="22"/>
        <v>0</v>
      </c>
      <c r="BL52">
        <f t="shared" si="51"/>
        <v>0</v>
      </c>
      <c r="BM52">
        <f t="shared" si="52"/>
        <v>0</v>
      </c>
      <c r="BN52">
        <f t="shared" si="53"/>
        <v>0</v>
      </c>
      <c r="BO52">
        <f t="shared" si="54"/>
        <v>0</v>
      </c>
      <c r="BP52">
        <f t="shared" si="55"/>
        <v>0</v>
      </c>
      <c r="BQ52">
        <f t="shared" si="56"/>
        <v>0</v>
      </c>
      <c r="BR52" s="140">
        <f t="shared" si="57"/>
        <v>0</v>
      </c>
      <c r="BT52">
        <f t="shared" si="58"/>
        <v>0</v>
      </c>
      <c r="BU52">
        <f t="shared" si="59"/>
        <v>0</v>
      </c>
      <c r="BV52">
        <f t="shared" si="60"/>
        <v>0</v>
      </c>
      <c r="BW52">
        <f t="shared" si="61"/>
        <v>0</v>
      </c>
      <c r="BX52">
        <f t="shared" si="62"/>
        <v>0</v>
      </c>
      <c r="BY52">
        <f t="shared" si="63"/>
        <v>0</v>
      </c>
      <c r="BZ52">
        <f t="shared" si="64"/>
        <v>0</v>
      </c>
      <c r="CA52">
        <f t="shared" si="65"/>
        <v>0</v>
      </c>
      <c r="CB52">
        <f t="shared" si="66"/>
        <v>0</v>
      </c>
      <c r="CC52">
        <f t="shared" si="67"/>
        <v>0</v>
      </c>
      <c r="CD52">
        <f t="shared" si="68"/>
        <v>0</v>
      </c>
    </row>
    <row r="53" spans="1:82" ht="42" customHeight="1" thickBot="1" x14ac:dyDescent="0.45">
      <c r="A53" s="11"/>
      <c r="B53" s="144">
        <v>38</v>
      </c>
      <c r="C53" s="244" t="str">
        <f>IF('Soil Samples'!C43="","",'Soil Samples'!C43)</f>
        <v/>
      </c>
      <c r="D53" s="146" t="str">
        <f t="shared" si="23"/>
        <v/>
      </c>
      <c r="E53" s="128" t="str">
        <f t="shared" si="24"/>
        <v/>
      </c>
      <c r="F53" s="128" t="str">
        <f t="shared" si="25"/>
        <v/>
      </c>
      <c r="G53" s="128" t="str">
        <f t="shared" si="79"/>
        <v/>
      </c>
      <c r="H53" s="149"/>
      <c r="I53" s="128" t="str">
        <f t="shared" si="26"/>
        <v/>
      </c>
      <c r="J53" s="128" t="str">
        <f t="shared" si="27"/>
        <v/>
      </c>
      <c r="K53" s="128" t="str">
        <f t="shared" si="28"/>
        <v/>
      </c>
      <c r="L53" s="129" t="str">
        <f t="shared" si="29"/>
        <v/>
      </c>
      <c r="M53" s="129" t="str">
        <f t="shared" si="30"/>
        <v/>
      </c>
      <c r="N53" s="129" t="str">
        <f t="shared" si="31"/>
        <v/>
      </c>
      <c r="O53" s="129" t="str">
        <f t="shared" si="32"/>
        <v/>
      </c>
      <c r="P53" s="129" t="str">
        <f t="shared" si="33"/>
        <v/>
      </c>
      <c r="Q53" s="129" t="str">
        <f t="shared" si="34"/>
        <v/>
      </c>
      <c r="R53" s="129" t="str">
        <f t="shared" si="35"/>
        <v/>
      </c>
      <c r="S53" s="129" t="str">
        <f t="shared" si="36"/>
        <v/>
      </c>
      <c r="T53" s="129" t="str">
        <f t="shared" si="37"/>
        <v/>
      </c>
      <c r="U53" s="129" t="str">
        <f t="shared" si="38"/>
        <v/>
      </c>
      <c r="V53" s="129" t="str">
        <f t="shared" si="39"/>
        <v/>
      </c>
      <c r="W53" s="132"/>
      <c r="X53" s="152" t="str">
        <f>IF('Soil Samples'!C43="","",'Soil Samples'!C43)</f>
        <v/>
      </c>
      <c r="Y53" s="125">
        <f>'Soil Add on Tests'!E45</f>
        <v>0</v>
      </c>
      <c r="Z53" s="125">
        <f>'Soil Add on Tests'!F45</f>
        <v>0</v>
      </c>
      <c r="AA53" s="125">
        <f>'Soil Add on Tests'!G45</f>
        <v>0</v>
      </c>
      <c r="AB53" s="125">
        <f>'Soil Add on Tests'!H45</f>
        <v>0</v>
      </c>
      <c r="AC53" s="125">
        <f>'Soil Add on Tests'!I45</f>
        <v>0</v>
      </c>
      <c r="AD53" s="125">
        <f>'Soil Add on Tests'!J45</f>
        <v>0</v>
      </c>
      <c r="AF53">
        <f t="shared" si="69"/>
        <v>0</v>
      </c>
      <c r="AG53">
        <f t="shared" si="70"/>
        <v>0</v>
      </c>
      <c r="AH53">
        <f t="shared" si="71"/>
        <v>0</v>
      </c>
      <c r="AI53">
        <f t="shared" si="72"/>
        <v>0</v>
      </c>
      <c r="AJ53">
        <f t="shared" si="73"/>
        <v>0</v>
      </c>
      <c r="AK53">
        <f t="shared" si="74"/>
        <v>0</v>
      </c>
      <c r="AL53">
        <f t="shared" si="75"/>
        <v>0</v>
      </c>
      <c r="AM53" s="140">
        <f t="shared" si="2"/>
        <v>0</v>
      </c>
      <c r="AN53">
        <f t="shared" si="3"/>
        <v>0</v>
      </c>
      <c r="AO53">
        <f t="shared" si="4"/>
        <v>0</v>
      </c>
      <c r="AP53">
        <f t="shared" si="5"/>
        <v>0</v>
      </c>
      <c r="AQ53">
        <f t="shared" si="6"/>
        <v>0</v>
      </c>
      <c r="AR53">
        <f t="shared" si="7"/>
        <v>0</v>
      </c>
      <c r="AS53">
        <f t="shared" si="8"/>
        <v>0</v>
      </c>
      <c r="AT53" s="140">
        <f t="shared" si="76"/>
        <v>0</v>
      </c>
      <c r="AU53">
        <f t="shared" si="9"/>
        <v>0</v>
      </c>
      <c r="AV53">
        <f t="shared" si="48"/>
        <v>0</v>
      </c>
      <c r="AW53">
        <f t="shared" si="10"/>
        <v>0</v>
      </c>
      <c r="AX53">
        <f t="shared" si="11"/>
        <v>0</v>
      </c>
      <c r="AY53">
        <f t="shared" si="12"/>
        <v>0</v>
      </c>
      <c r="AZ53" s="140">
        <f t="shared" si="77"/>
        <v>0</v>
      </c>
      <c r="BA53">
        <f t="shared" si="13"/>
        <v>0</v>
      </c>
      <c r="BB53">
        <f t="shared" si="14"/>
        <v>0</v>
      </c>
      <c r="BC53">
        <f t="shared" si="15"/>
        <v>0</v>
      </c>
      <c r="BD53">
        <f t="shared" si="16"/>
        <v>0</v>
      </c>
      <c r="BE53" s="140">
        <f t="shared" si="78"/>
        <v>0</v>
      </c>
      <c r="BF53">
        <f t="shared" si="17"/>
        <v>0</v>
      </c>
      <c r="BG53">
        <f t="shared" si="18"/>
        <v>0</v>
      </c>
      <c r="BH53">
        <f t="shared" si="19"/>
        <v>0</v>
      </c>
      <c r="BI53">
        <f t="shared" si="20"/>
        <v>0</v>
      </c>
      <c r="BJ53">
        <f t="shared" si="21"/>
        <v>0</v>
      </c>
      <c r="BK53">
        <f t="shared" si="22"/>
        <v>0</v>
      </c>
      <c r="BL53">
        <f t="shared" si="51"/>
        <v>0</v>
      </c>
      <c r="BM53">
        <f t="shared" si="52"/>
        <v>0</v>
      </c>
      <c r="BN53">
        <f t="shared" si="53"/>
        <v>0</v>
      </c>
      <c r="BO53">
        <f t="shared" si="54"/>
        <v>0</v>
      </c>
      <c r="BP53">
        <f t="shared" si="55"/>
        <v>0</v>
      </c>
      <c r="BQ53">
        <f t="shared" si="56"/>
        <v>0</v>
      </c>
      <c r="BR53" s="140">
        <f t="shared" si="57"/>
        <v>0</v>
      </c>
      <c r="BT53">
        <f t="shared" si="58"/>
        <v>0</v>
      </c>
      <c r="BU53">
        <f t="shared" si="59"/>
        <v>0</v>
      </c>
      <c r="BV53">
        <f t="shared" si="60"/>
        <v>0</v>
      </c>
      <c r="BW53">
        <f t="shared" si="61"/>
        <v>0</v>
      </c>
      <c r="BX53">
        <f t="shared" si="62"/>
        <v>0</v>
      </c>
      <c r="BY53">
        <f t="shared" si="63"/>
        <v>0</v>
      </c>
      <c r="BZ53">
        <f t="shared" si="64"/>
        <v>0</v>
      </c>
      <c r="CA53">
        <f t="shared" si="65"/>
        <v>0</v>
      </c>
      <c r="CB53">
        <f t="shared" si="66"/>
        <v>0</v>
      </c>
      <c r="CC53">
        <f t="shared" si="67"/>
        <v>0</v>
      </c>
      <c r="CD53">
        <f t="shared" si="68"/>
        <v>0</v>
      </c>
    </row>
    <row r="54" spans="1:82" ht="42" customHeight="1" thickBot="1" x14ac:dyDescent="0.45">
      <c r="A54" s="11"/>
      <c r="B54" s="144">
        <v>39</v>
      </c>
      <c r="C54" s="244" t="str">
        <f>IF('Soil Samples'!C44="","",'Soil Samples'!C44)</f>
        <v/>
      </c>
      <c r="D54" s="146" t="str">
        <f t="shared" si="23"/>
        <v/>
      </c>
      <c r="E54" s="128" t="str">
        <f t="shared" si="24"/>
        <v/>
      </c>
      <c r="F54" s="128" t="str">
        <f t="shared" si="25"/>
        <v/>
      </c>
      <c r="G54" s="128" t="str">
        <f t="shared" si="79"/>
        <v/>
      </c>
      <c r="H54" s="149"/>
      <c r="I54" s="128" t="str">
        <f t="shared" si="26"/>
        <v/>
      </c>
      <c r="J54" s="128" t="str">
        <f t="shared" si="27"/>
        <v/>
      </c>
      <c r="K54" s="128" t="str">
        <f t="shared" si="28"/>
        <v/>
      </c>
      <c r="L54" s="129" t="str">
        <f t="shared" si="29"/>
        <v/>
      </c>
      <c r="M54" s="129" t="str">
        <f t="shared" si="30"/>
        <v/>
      </c>
      <c r="N54" s="129" t="str">
        <f t="shared" si="31"/>
        <v/>
      </c>
      <c r="O54" s="129" t="str">
        <f t="shared" si="32"/>
        <v/>
      </c>
      <c r="P54" s="129" t="str">
        <f t="shared" si="33"/>
        <v/>
      </c>
      <c r="Q54" s="129" t="str">
        <f t="shared" si="34"/>
        <v/>
      </c>
      <c r="R54" s="129" t="str">
        <f t="shared" si="35"/>
        <v/>
      </c>
      <c r="S54" s="129" t="str">
        <f t="shared" si="36"/>
        <v/>
      </c>
      <c r="T54" s="129" t="str">
        <f t="shared" si="37"/>
        <v/>
      </c>
      <c r="U54" s="129" t="str">
        <f t="shared" si="38"/>
        <v/>
      </c>
      <c r="V54" s="129" t="str">
        <f t="shared" si="39"/>
        <v/>
      </c>
      <c r="W54" s="132"/>
      <c r="X54" s="152" t="str">
        <f>IF('Soil Samples'!C44="","",'Soil Samples'!C44)</f>
        <v/>
      </c>
      <c r="Y54" s="125">
        <f>'Soil Add on Tests'!E46</f>
        <v>0</v>
      </c>
      <c r="Z54" s="125">
        <f>'Soil Add on Tests'!F46</f>
        <v>0</v>
      </c>
      <c r="AA54" s="125">
        <f>'Soil Add on Tests'!G46</f>
        <v>0</v>
      </c>
      <c r="AB54" s="125">
        <f>'Soil Add on Tests'!H46</f>
        <v>0</v>
      </c>
      <c r="AC54" s="125">
        <f>'Soil Add on Tests'!I46</f>
        <v>0</v>
      </c>
      <c r="AD54" s="125">
        <f>'Soil Add on Tests'!J46</f>
        <v>0</v>
      </c>
      <c r="AF54">
        <f t="shared" si="69"/>
        <v>0</v>
      </c>
      <c r="AG54">
        <f t="shared" si="70"/>
        <v>0</v>
      </c>
      <c r="AH54">
        <f t="shared" si="71"/>
        <v>0</v>
      </c>
      <c r="AI54">
        <f t="shared" si="72"/>
        <v>0</v>
      </c>
      <c r="AJ54">
        <f t="shared" si="73"/>
        <v>0</v>
      </c>
      <c r="AK54">
        <f t="shared" si="74"/>
        <v>0</v>
      </c>
      <c r="AL54">
        <f t="shared" si="75"/>
        <v>0</v>
      </c>
      <c r="AM54" s="140">
        <f t="shared" si="2"/>
        <v>0</v>
      </c>
      <c r="AN54">
        <f t="shared" si="3"/>
        <v>0</v>
      </c>
      <c r="AO54">
        <f t="shared" si="4"/>
        <v>0</v>
      </c>
      <c r="AP54">
        <f t="shared" si="5"/>
        <v>0</v>
      </c>
      <c r="AQ54">
        <f t="shared" si="6"/>
        <v>0</v>
      </c>
      <c r="AR54">
        <f t="shared" si="7"/>
        <v>0</v>
      </c>
      <c r="AS54">
        <f t="shared" si="8"/>
        <v>0</v>
      </c>
      <c r="AT54" s="140">
        <f t="shared" si="76"/>
        <v>0</v>
      </c>
      <c r="AU54">
        <f t="shared" si="9"/>
        <v>0</v>
      </c>
      <c r="AV54">
        <f t="shared" si="48"/>
        <v>0</v>
      </c>
      <c r="AW54">
        <f t="shared" si="10"/>
        <v>0</v>
      </c>
      <c r="AX54">
        <f t="shared" si="11"/>
        <v>0</v>
      </c>
      <c r="AY54">
        <f t="shared" si="12"/>
        <v>0</v>
      </c>
      <c r="AZ54" s="140">
        <f t="shared" si="77"/>
        <v>0</v>
      </c>
      <c r="BA54">
        <f t="shared" si="13"/>
        <v>0</v>
      </c>
      <c r="BB54">
        <f t="shared" si="14"/>
        <v>0</v>
      </c>
      <c r="BC54">
        <f t="shared" si="15"/>
        <v>0</v>
      </c>
      <c r="BD54">
        <f t="shared" si="16"/>
        <v>0</v>
      </c>
      <c r="BE54" s="140">
        <f t="shared" si="78"/>
        <v>0</v>
      </c>
      <c r="BF54">
        <f t="shared" si="17"/>
        <v>0</v>
      </c>
      <c r="BG54">
        <f t="shared" si="18"/>
        <v>0</v>
      </c>
      <c r="BH54">
        <f t="shared" si="19"/>
        <v>0</v>
      </c>
      <c r="BI54">
        <f t="shared" si="20"/>
        <v>0</v>
      </c>
      <c r="BJ54">
        <f t="shared" si="21"/>
        <v>0</v>
      </c>
      <c r="BK54">
        <f t="shared" si="22"/>
        <v>0</v>
      </c>
      <c r="BL54">
        <f t="shared" si="51"/>
        <v>0</v>
      </c>
      <c r="BM54">
        <f t="shared" si="52"/>
        <v>0</v>
      </c>
      <c r="BN54">
        <f t="shared" si="53"/>
        <v>0</v>
      </c>
      <c r="BO54">
        <f t="shared" si="54"/>
        <v>0</v>
      </c>
      <c r="BP54">
        <f t="shared" si="55"/>
        <v>0</v>
      </c>
      <c r="BQ54">
        <f t="shared" si="56"/>
        <v>0</v>
      </c>
      <c r="BR54" s="140">
        <f t="shared" si="57"/>
        <v>0</v>
      </c>
      <c r="BT54">
        <f t="shared" si="58"/>
        <v>0</v>
      </c>
      <c r="BU54">
        <f t="shared" si="59"/>
        <v>0</v>
      </c>
      <c r="BV54">
        <f t="shared" si="60"/>
        <v>0</v>
      </c>
      <c r="BW54">
        <f t="shared" si="61"/>
        <v>0</v>
      </c>
      <c r="BX54">
        <f t="shared" si="62"/>
        <v>0</v>
      </c>
      <c r="BY54">
        <f t="shared" si="63"/>
        <v>0</v>
      </c>
      <c r="BZ54">
        <f t="shared" si="64"/>
        <v>0</v>
      </c>
      <c r="CA54">
        <f t="shared" si="65"/>
        <v>0</v>
      </c>
      <c r="CB54">
        <f t="shared" si="66"/>
        <v>0</v>
      </c>
      <c r="CC54">
        <f t="shared" si="67"/>
        <v>0</v>
      </c>
      <c r="CD54">
        <f t="shared" si="68"/>
        <v>0</v>
      </c>
    </row>
    <row r="55" spans="1:82" ht="42" customHeight="1" thickBot="1" x14ac:dyDescent="0.45">
      <c r="A55" s="11"/>
      <c r="B55" s="144">
        <v>40</v>
      </c>
      <c r="C55" s="244" t="str">
        <f>IF('Soil Samples'!C45="","",'Soil Samples'!C45)</f>
        <v/>
      </c>
      <c r="D55" s="146" t="str">
        <f t="shared" si="23"/>
        <v/>
      </c>
      <c r="E55" s="128" t="str">
        <f t="shared" si="24"/>
        <v/>
      </c>
      <c r="F55" s="128" t="str">
        <f t="shared" si="25"/>
        <v/>
      </c>
      <c r="G55" s="128" t="str">
        <f t="shared" si="79"/>
        <v/>
      </c>
      <c r="H55" s="149"/>
      <c r="I55" s="128" t="str">
        <f t="shared" si="26"/>
        <v/>
      </c>
      <c r="J55" s="128" t="str">
        <f t="shared" si="27"/>
        <v/>
      </c>
      <c r="K55" s="128" t="str">
        <f t="shared" si="28"/>
        <v/>
      </c>
      <c r="L55" s="129" t="str">
        <f t="shared" si="29"/>
        <v/>
      </c>
      <c r="M55" s="129" t="str">
        <f t="shared" si="30"/>
        <v/>
      </c>
      <c r="N55" s="129" t="str">
        <f t="shared" si="31"/>
        <v/>
      </c>
      <c r="O55" s="129" t="str">
        <f t="shared" si="32"/>
        <v/>
      </c>
      <c r="P55" s="129" t="str">
        <f t="shared" si="33"/>
        <v/>
      </c>
      <c r="Q55" s="129" t="str">
        <f t="shared" si="34"/>
        <v/>
      </c>
      <c r="R55" s="129" t="str">
        <f t="shared" si="35"/>
        <v/>
      </c>
      <c r="S55" s="129" t="str">
        <f t="shared" si="36"/>
        <v/>
      </c>
      <c r="T55" s="129" t="str">
        <f t="shared" si="37"/>
        <v/>
      </c>
      <c r="U55" s="129" t="str">
        <f t="shared" si="38"/>
        <v/>
      </c>
      <c r="V55" s="129" t="str">
        <f t="shared" si="39"/>
        <v/>
      </c>
      <c r="W55" s="132"/>
      <c r="X55" s="152" t="str">
        <f>IF('Soil Samples'!C45="","",'Soil Samples'!C45)</f>
        <v/>
      </c>
      <c r="Y55" s="125">
        <f>'Soil Add on Tests'!E47</f>
        <v>0</v>
      </c>
      <c r="Z55" s="125">
        <f>'Soil Add on Tests'!F47</f>
        <v>0</v>
      </c>
      <c r="AA55" s="125">
        <f>'Soil Add on Tests'!G47</f>
        <v>0</v>
      </c>
      <c r="AB55" s="125">
        <f>'Soil Add on Tests'!H47</f>
        <v>0</v>
      </c>
      <c r="AC55" s="125">
        <f>'Soil Add on Tests'!I47</f>
        <v>0</v>
      </c>
      <c r="AD55" s="125">
        <f>'Soil Add on Tests'!J47</f>
        <v>0</v>
      </c>
      <c r="AF55">
        <f t="shared" si="69"/>
        <v>0</v>
      </c>
      <c r="AG55">
        <f t="shared" si="70"/>
        <v>0</v>
      </c>
      <c r="AH55">
        <f t="shared" si="71"/>
        <v>0</v>
      </c>
      <c r="AI55">
        <f t="shared" si="72"/>
        <v>0</v>
      </c>
      <c r="AJ55">
        <f t="shared" si="73"/>
        <v>0</v>
      </c>
      <c r="AK55">
        <f t="shared" si="74"/>
        <v>0</v>
      </c>
      <c r="AL55">
        <f t="shared" si="75"/>
        <v>0</v>
      </c>
      <c r="AM55" s="140">
        <f t="shared" si="2"/>
        <v>0</v>
      </c>
      <c r="AN55">
        <f t="shared" si="3"/>
        <v>0</v>
      </c>
      <c r="AO55">
        <f t="shared" si="4"/>
        <v>0</v>
      </c>
      <c r="AP55">
        <f t="shared" si="5"/>
        <v>0</v>
      </c>
      <c r="AQ55">
        <f t="shared" si="6"/>
        <v>0</v>
      </c>
      <c r="AR55">
        <f t="shared" si="7"/>
        <v>0</v>
      </c>
      <c r="AS55">
        <f t="shared" si="8"/>
        <v>0</v>
      </c>
      <c r="AT55" s="140">
        <f t="shared" si="76"/>
        <v>0</v>
      </c>
      <c r="AU55">
        <f t="shared" si="9"/>
        <v>0</v>
      </c>
      <c r="AV55">
        <f t="shared" si="48"/>
        <v>0</v>
      </c>
      <c r="AW55">
        <f t="shared" si="10"/>
        <v>0</v>
      </c>
      <c r="AX55">
        <f t="shared" si="11"/>
        <v>0</v>
      </c>
      <c r="AY55">
        <f t="shared" si="12"/>
        <v>0</v>
      </c>
      <c r="AZ55" s="140">
        <f t="shared" si="77"/>
        <v>0</v>
      </c>
      <c r="BA55">
        <f t="shared" si="13"/>
        <v>0</v>
      </c>
      <c r="BB55">
        <f t="shared" si="14"/>
        <v>0</v>
      </c>
      <c r="BC55">
        <f t="shared" si="15"/>
        <v>0</v>
      </c>
      <c r="BD55">
        <f t="shared" si="16"/>
        <v>0</v>
      </c>
      <c r="BE55" s="140">
        <f t="shared" si="78"/>
        <v>0</v>
      </c>
      <c r="BF55">
        <f t="shared" si="17"/>
        <v>0</v>
      </c>
      <c r="BG55">
        <f t="shared" si="18"/>
        <v>0</v>
      </c>
      <c r="BH55">
        <f t="shared" si="19"/>
        <v>0</v>
      </c>
      <c r="BI55">
        <f t="shared" si="20"/>
        <v>0</v>
      </c>
      <c r="BJ55">
        <f t="shared" si="21"/>
        <v>0</v>
      </c>
      <c r="BK55">
        <f t="shared" si="22"/>
        <v>0</v>
      </c>
      <c r="BL55">
        <f t="shared" si="51"/>
        <v>0</v>
      </c>
      <c r="BM55">
        <f t="shared" si="52"/>
        <v>0</v>
      </c>
      <c r="BN55">
        <f t="shared" si="53"/>
        <v>0</v>
      </c>
      <c r="BO55">
        <f t="shared" si="54"/>
        <v>0</v>
      </c>
      <c r="BP55">
        <f t="shared" si="55"/>
        <v>0</v>
      </c>
      <c r="BQ55">
        <f t="shared" si="56"/>
        <v>0</v>
      </c>
      <c r="BR55" s="140">
        <f t="shared" si="57"/>
        <v>0</v>
      </c>
      <c r="BT55">
        <f t="shared" si="58"/>
        <v>0</v>
      </c>
      <c r="BU55">
        <f t="shared" si="59"/>
        <v>0</v>
      </c>
      <c r="BV55">
        <f t="shared" si="60"/>
        <v>0</v>
      </c>
      <c r="BW55">
        <f t="shared" si="61"/>
        <v>0</v>
      </c>
      <c r="BX55">
        <f t="shared" si="62"/>
        <v>0</v>
      </c>
      <c r="BY55">
        <f t="shared" si="63"/>
        <v>0</v>
      </c>
      <c r="BZ55">
        <f t="shared" si="64"/>
        <v>0</v>
      </c>
      <c r="CA55">
        <f t="shared" si="65"/>
        <v>0</v>
      </c>
      <c r="CB55">
        <f t="shared" si="66"/>
        <v>0</v>
      </c>
      <c r="CC55">
        <f t="shared" si="67"/>
        <v>0</v>
      </c>
      <c r="CD55">
        <f t="shared" si="68"/>
        <v>0</v>
      </c>
    </row>
    <row r="56" spans="1:82" ht="42" customHeight="1" thickBot="1" x14ac:dyDescent="0.45">
      <c r="A56" s="11"/>
      <c r="B56" s="144">
        <v>41</v>
      </c>
      <c r="C56" s="244" t="str">
        <f>IF('Soil Samples'!C46="","",'Soil Samples'!C46)</f>
        <v/>
      </c>
      <c r="D56" s="146" t="str">
        <f t="shared" si="23"/>
        <v/>
      </c>
      <c r="E56" s="128" t="str">
        <f t="shared" si="24"/>
        <v/>
      </c>
      <c r="F56" s="128" t="str">
        <f t="shared" si="25"/>
        <v/>
      </c>
      <c r="G56" s="128" t="str">
        <f t="shared" si="79"/>
        <v/>
      </c>
      <c r="H56" s="149"/>
      <c r="I56" s="128" t="str">
        <f t="shared" si="26"/>
        <v/>
      </c>
      <c r="J56" s="128" t="str">
        <f t="shared" si="27"/>
        <v/>
      </c>
      <c r="K56" s="128" t="str">
        <f t="shared" si="28"/>
        <v/>
      </c>
      <c r="L56" s="129" t="str">
        <f t="shared" si="29"/>
        <v/>
      </c>
      <c r="M56" s="129" t="str">
        <f t="shared" si="30"/>
        <v/>
      </c>
      <c r="N56" s="129" t="str">
        <f t="shared" si="31"/>
        <v/>
      </c>
      <c r="O56" s="129" t="str">
        <f t="shared" si="32"/>
        <v/>
      </c>
      <c r="P56" s="129" t="str">
        <f t="shared" si="33"/>
        <v/>
      </c>
      <c r="Q56" s="129" t="str">
        <f t="shared" si="34"/>
        <v/>
      </c>
      <c r="R56" s="129" t="str">
        <f t="shared" si="35"/>
        <v/>
      </c>
      <c r="S56" s="129" t="str">
        <f t="shared" si="36"/>
        <v/>
      </c>
      <c r="T56" s="129" t="str">
        <f t="shared" si="37"/>
        <v/>
      </c>
      <c r="U56" s="129" t="str">
        <f t="shared" si="38"/>
        <v/>
      </c>
      <c r="V56" s="129" t="str">
        <f t="shared" si="39"/>
        <v/>
      </c>
      <c r="W56" s="132"/>
      <c r="X56" s="152" t="str">
        <f>IF('Soil Samples'!C46="","",'Soil Samples'!C46)</f>
        <v/>
      </c>
      <c r="Y56" s="125">
        <f>'Soil Add on Tests'!E48</f>
        <v>0</v>
      </c>
      <c r="Z56" s="125">
        <f>'Soil Add on Tests'!F48</f>
        <v>0</v>
      </c>
      <c r="AA56" s="125">
        <f>'Soil Add on Tests'!G48</f>
        <v>0</v>
      </c>
      <c r="AB56" s="125">
        <f>'Soil Add on Tests'!H48</f>
        <v>0</v>
      </c>
      <c r="AC56" s="125">
        <f>'Soil Add on Tests'!I48</f>
        <v>0</v>
      </c>
      <c r="AD56" s="125">
        <f>'Soil Add on Tests'!J48</f>
        <v>0</v>
      </c>
      <c r="AF56">
        <f t="shared" si="69"/>
        <v>0</v>
      </c>
      <c r="AG56">
        <f t="shared" si="70"/>
        <v>0</v>
      </c>
      <c r="AH56">
        <f t="shared" si="71"/>
        <v>0</v>
      </c>
      <c r="AI56">
        <f t="shared" si="72"/>
        <v>0</v>
      </c>
      <c r="AJ56">
        <f t="shared" si="73"/>
        <v>0</v>
      </c>
      <c r="AK56">
        <f t="shared" si="74"/>
        <v>0</v>
      </c>
      <c r="AL56">
        <f t="shared" si="75"/>
        <v>0</v>
      </c>
      <c r="AM56" s="140">
        <f t="shared" si="2"/>
        <v>0</v>
      </c>
      <c r="AN56">
        <f t="shared" si="3"/>
        <v>0</v>
      </c>
      <c r="AO56">
        <f t="shared" si="4"/>
        <v>0</v>
      </c>
      <c r="AP56">
        <f t="shared" si="5"/>
        <v>0</v>
      </c>
      <c r="AQ56">
        <f t="shared" si="6"/>
        <v>0</v>
      </c>
      <c r="AR56">
        <f t="shared" si="7"/>
        <v>0</v>
      </c>
      <c r="AS56">
        <f t="shared" si="8"/>
        <v>0</v>
      </c>
      <c r="AT56" s="140">
        <f t="shared" si="76"/>
        <v>0</v>
      </c>
      <c r="AU56">
        <f t="shared" si="9"/>
        <v>0</v>
      </c>
      <c r="AV56">
        <f t="shared" si="48"/>
        <v>0</v>
      </c>
      <c r="AW56">
        <f t="shared" si="10"/>
        <v>0</v>
      </c>
      <c r="AX56">
        <f t="shared" si="11"/>
        <v>0</v>
      </c>
      <c r="AY56">
        <f t="shared" si="12"/>
        <v>0</v>
      </c>
      <c r="AZ56" s="140">
        <f t="shared" si="77"/>
        <v>0</v>
      </c>
      <c r="BA56">
        <f t="shared" si="13"/>
        <v>0</v>
      </c>
      <c r="BB56">
        <f t="shared" si="14"/>
        <v>0</v>
      </c>
      <c r="BC56">
        <f t="shared" si="15"/>
        <v>0</v>
      </c>
      <c r="BD56">
        <f t="shared" si="16"/>
        <v>0</v>
      </c>
      <c r="BE56" s="140">
        <f t="shared" si="78"/>
        <v>0</v>
      </c>
      <c r="BF56">
        <f t="shared" si="17"/>
        <v>0</v>
      </c>
      <c r="BG56">
        <f t="shared" si="18"/>
        <v>0</v>
      </c>
      <c r="BH56">
        <f t="shared" si="19"/>
        <v>0</v>
      </c>
      <c r="BI56">
        <f t="shared" si="20"/>
        <v>0</v>
      </c>
      <c r="BJ56">
        <f t="shared" si="21"/>
        <v>0</v>
      </c>
      <c r="BK56">
        <f t="shared" si="22"/>
        <v>0</v>
      </c>
      <c r="BL56">
        <f t="shared" si="51"/>
        <v>0</v>
      </c>
      <c r="BM56">
        <f t="shared" si="52"/>
        <v>0</v>
      </c>
      <c r="BN56">
        <f t="shared" si="53"/>
        <v>0</v>
      </c>
      <c r="BO56">
        <f t="shared" si="54"/>
        <v>0</v>
      </c>
      <c r="BP56">
        <f t="shared" si="55"/>
        <v>0</v>
      </c>
      <c r="BQ56">
        <f t="shared" si="56"/>
        <v>0</v>
      </c>
      <c r="BR56" s="140">
        <f t="shared" si="57"/>
        <v>0</v>
      </c>
      <c r="BT56">
        <f t="shared" si="58"/>
        <v>0</v>
      </c>
      <c r="BU56">
        <f t="shared" si="59"/>
        <v>0</v>
      </c>
      <c r="BV56">
        <f t="shared" si="60"/>
        <v>0</v>
      </c>
      <c r="BW56">
        <f t="shared" si="61"/>
        <v>0</v>
      </c>
      <c r="BX56">
        <f t="shared" si="62"/>
        <v>0</v>
      </c>
      <c r="BY56">
        <f t="shared" si="63"/>
        <v>0</v>
      </c>
      <c r="BZ56">
        <f t="shared" si="64"/>
        <v>0</v>
      </c>
      <c r="CA56">
        <f t="shared" si="65"/>
        <v>0</v>
      </c>
      <c r="CB56">
        <f t="shared" si="66"/>
        <v>0</v>
      </c>
      <c r="CC56">
        <f t="shared" si="67"/>
        <v>0</v>
      </c>
      <c r="CD56">
        <f t="shared" si="68"/>
        <v>0</v>
      </c>
    </row>
    <row r="57" spans="1:82" ht="42" customHeight="1" thickBot="1" x14ac:dyDescent="0.45">
      <c r="A57" s="11"/>
      <c r="B57" s="144">
        <v>42</v>
      </c>
      <c r="C57" s="244" t="str">
        <f>IF('Soil Samples'!C47="","",'Soil Samples'!C47)</f>
        <v/>
      </c>
      <c r="D57" s="146" t="str">
        <f t="shared" si="23"/>
        <v/>
      </c>
      <c r="E57" s="128" t="str">
        <f t="shared" si="24"/>
        <v/>
      </c>
      <c r="F57" s="128" t="str">
        <f t="shared" si="25"/>
        <v/>
      </c>
      <c r="G57" s="128" t="str">
        <f t="shared" si="79"/>
        <v/>
      </c>
      <c r="H57" s="149"/>
      <c r="I57" s="128" t="str">
        <f t="shared" si="26"/>
        <v/>
      </c>
      <c r="J57" s="128" t="str">
        <f t="shared" si="27"/>
        <v/>
      </c>
      <c r="K57" s="128" t="str">
        <f t="shared" si="28"/>
        <v/>
      </c>
      <c r="L57" s="129" t="str">
        <f t="shared" si="29"/>
        <v/>
      </c>
      <c r="M57" s="129" t="str">
        <f t="shared" si="30"/>
        <v/>
      </c>
      <c r="N57" s="129" t="str">
        <f t="shared" si="31"/>
        <v/>
      </c>
      <c r="O57" s="129" t="str">
        <f t="shared" si="32"/>
        <v/>
      </c>
      <c r="P57" s="129" t="str">
        <f t="shared" si="33"/>
        <v/>
      </c>
      <c r="Q57" s="129" t="str">
        <f t="shared" si="34"/>
        <v/>
      </c>
      <c r="R57" s="129" t="str">
        <f t="shared" si="35"/>
        <v/>
      </c>
      <c r="S57" s="129" t="str">
        <f t="shared" si="36"/>
        <v/>
      </c>
      <c r="T57" s="129" t="str">
        <f t="shared" si="37"/>
        <v/>
      </c>
      <c r="U57" s="129" t="str">
        <f t="shared" si="38"/>
        <v/>
      </c>
      <c r="V57" s="129" t="str">
        <f t="shared" si="39"/>
        <v/>
      </c>
      <c r="W57" s="132"/>
      <c r="X57" s="152" t="str">
        <f>IF('Soil Samples'!C47="","",'Soil Samples'!C47)</f>
        <v/>
      </c>
      <c r="Y57" s="125">
        <f>'Soil Add on Tests'!E49</f>
        <v>0</v>
      </c>
      <c r="Z57" s="125">
        <f>'Soil Add on Tests'!F49</f>
        <v>0</v>
      </c>
      <c r="AA57" s="125">
        <f>'Soil Add on Tests'!G49</f>
        <v>0</v>
      </c>
      <c r="AB57" s="125">
        <f>'Soil Add on Tests'!H49</f>
        <v>0</v>
      </c>
      <c r="AC57" s="125">
        <f>'Soil Add on Tests'!I49</f>
        <v>0</v>
      </c>
      <c r="AD57" s="125">
        <f>'Soil Add on Tests'!J49</f>
        <v>0</v>
      </c>
      <c r="AF57">
        <f t="shared" si="69"/>
        <v>0</v>
      </c>
      <c r="AG57">
        <f t="shared" si="70"/>
        <v>0</v>
      </c>
      <c r="AH57">
        <f t="shared" si="71"/>
        <v>0</v>
      </c>
      <c r="AI57">
        <f t="shared" si="72"/>
        <v>0</v>
      </c>
      <c r="AJ57">
        <f t="shared" si="73"/>
        <v>0</v>
      </c>
      <c r="AK57">
        <f t="shared" si="74"/>
        <v>0</v>
      </c>
      <c r="AL57">
        <f t="shared" si="75"/>
        <v>0</v>
      </c>
      <c r="AM57" s="140">
        <f t="shared" si="2"/>
        <v>0</v>
      </c>
      <c r="AN57">
        <f t="shared" si="3"/>
        <v>0</v>
      </c>
      <c r="AO57">
        <f t="shared" si="4"/>
        <v>0</v>
      </c>
      <c r="AP57">
        <f t="shared" si="5"/>
        <v>0</v>
      </c>
      <c r="AQ57">
        <f t="shared" si="6"/>
        <v>0</v>
      </c>
      <c r="AR57">
        <f t="shared" si="7"/>
        <v>0</v>
      </c>
      <c r="AS57">
        <f t="shared" si="8"/>
        <v>0</v>
      </c>
      <c r="AT57" s="140">
        <f t="shared" si="76"/>
        <v>0</v>
      </c>
      <c r="AU57">
        <f t="shared" si="9"/>
        <v>0</v>
      </c>
      <c r="AV57">
        <f t="shared" si="48"/>
        <v>0</v>
      </c>
      <c r="AW57">
        <f t="shared" si="10"/>
        <v>0</v>
      </c>
      <c r="AX57">
        <f t="shared" si="11"/>
        <v>0</v>
      </c>
      <c r="AY57">
        <f t="shared" si="12"/>
        <v>0</v>
      </c>
      <c r="AZ57" s="140">
        <f t="shared" si="77"/>
        <v>0</v>
      </c>
      <c r="BA57">
        <f t="shared" si="13"/>
        <v>0</v>
      </c>
      <c r="BB57">
        <f t="shared" si="14"/>
        <v>0</v>
      </c>
      <c r="BC57">
        <f t="shared" si="15"/>
        <v>0</v>
      </c>
      <c r="BD57">
        <f t="shared" si="16"/>
        <v>0</v>
      </c>
      <c r="BE57" s="140">
        <f t="shared" si="78"/>
        <v>0</v>
      </c>
      <c r="BF57">
        <f t="shared" si="17"/>
        <v>0</v>
      </c>
      <c r="BG57">
        <f t="shared" si="18"/>
        <v>0</v>
      </c>
      <c r="BH57">
        <f t="shared" si="19"/>
        <v>0</v>
      </c>
      <c r="BI57">
        <f t="shared" si="20"/>
        <v>0</v>
      </c>
      <c r="BJ57">
        <f t="shared" si="21"/>
        <v>0</v>
      </c>
      <c r="BK57">
        <f t="shared" si="22"/>
        <v>0</v>
      </c>
      <c r="BL57">
        <f t="shared" si="51"/>
        <v>0</v>
      </c>
      <c r="BM57">
        <f t="shared" si="52"/>
        <v>0</v>
      </c>
      <c r="BN57">
        <f t="shared" si="53"/>
        <v>0</v>
      </c>
      <c r="BO57">
        <f t="shared" si="54"/>
        <v>0</v>
      </c>
      <c r="BP57">
        <f t="shared" si="55"/>
        <v>0</v>
      </c>
      <c r="BQ57">
        <f t="shared" si="56"/>
        <v>0</v>
      </c>
      <c r="BR57" s="140">
        <f t="shared" si="57"/>
        <v>0</v>
      </c>
      <c r="BT57">
        <f t="shared" si="58"/>
        <v>0</v>
      </c>
      <c r="BU57">
        <f t="shared" si="59"/>
        <v>0</v>
      </c>
      <c r="BV57">
        <f t="shared" si="60"/>
        <v>0</v>
      </c>
      <c r="BW57">
        <f t="shared" si="61"/>
        <v>0</v>
      </c>
      <c r="BX57">
        <f t="shared" si="62"/>
        <v>0</v>
      </c>
      <c r="BY57">
        <f t="shared" si="63"/>
        <v>0</v>
      </c>
      <c r="BZ57">
        <f t="shared" si="64"/>
        <v>0</v>
      </c>
      <c r="CA57">
        <f t="shared" si="65"/>
        <v>0</v>
      </c>
      <c r="CB57">
        <f t="shared" si="66"/>
        <v>0</v>
      </c>
      <c r="CC57">
        <f t="shared" si="67"/>
        <v>0</v>
      </c>
      <c r="CD57">
        <f t="shared" si="68"/>
        <v>0</v>
      </c>
    </row>
    <row r="58" spans="1:82" ht="42" customHeight="1" thickBot="1" x14ac:dyDescent="0.45">
      <c r="A58" s="11"/>
      <c r="B58" s="144">
        <v>43</v>
      </c>
      <c r="C58" s="244" t="str">
        <f>IF('Soil Samples'!C48="","",'Soil Samples'!C48)</f>
        <v/>
      </c>
      <c r="D58" s="146" t="str">
        <f t="shared" si="23"/>
        <v/>
      </c>
      <c r="E58" s="128" t="str">
        <f t="shared" si="24"/>
        <v/>
      </c>
      <c r="F58" s="128" t="str">
        <f t="shared" si="25"/>
        <v/>
      </c>
      <c r="G58" s="128" t="str">
        <f t="shared" si="79"/>
        <v/>
      </c>
      <c r="H58" s="149"/>
      <c r="I58" s="128" t="str">
        <f t="shared" si="26"/>
        <v/>
      </c>
      <c r="J58" s="128" t="str">
        <f t="shared" si="27"/>
        <v/>
      </c>
      <c r="K58" s="128" t="str">
        <f t="shared" si="28"/>
        <v/>
      </c>
      <c r="L58" s="129" t="str">
        <f t="shared" si="29"/>
        <v/>
      </c>
      <c r="M58" s="129" t="str">
        <f t="shared" si="30"/>
        <v/>
      </c>
      <c r="N58" s="129" t="str">
        <f t="shared" si="31"/>
        <v/>
      </c>
      <c r="O58" s="129" t="str">
        <f t="shared" si="32"/>
        <v/>
      </c>
      <c r="P58" s="129" t="str">
        <f t="shared" si="33"/>
        <v/>
      </c>
      <c r="Q58" s="129" t="str">
        <f t="shared" si="34"/>
        <v/>
      </c>
      <c r="R58" s="129" t="str">
        <f t="shared" si="35"/>
        <v/>
      </c>
      <c r="S58" s="129" t="str">
        <f t="shared" si="36"/>
        <v/>
      </c>
      <c r="T58" s="129" t="str">
        <f t="shared" si="37"/>
        <v/>
      </c>
      <c r="U58" s="129" t="str">
        <f t="shared" si="38"/>
        <v/>
      </c>
      <c r="V58" s="129" t="str">
        <f t="shared" si="39"/>
        <v/>
      </c>
      <c r="W58" s="132"/>
      <c r="X58" s="152" t="str">
        <f>IF('Soil Samples'!C48="","",'Soil Samples'!C48)</f>
        <v/>
      </c>
      <c r="Y58" s="125">
        <f>'Soil Add on Tests'!E50</f>
        <v>0</v>
      </c>
      <c r="Z58" s="125">
        <f>'Soil Add on Tests'!F50</f>
        <v>0</v>
      </c>
      <c r="AA58" s="125">
        <f>'Soil Add on Tests'!G50</f>
        <v>0</v>
      </c>
      <c r="AB58" s="125">
        <f>'Soil Add on Tests'!H50</f>
        <v>0</v>
      </c>
      <c r="AC58" s="125">
        <f>'Soil Add on Tests'!I50</f>
        <v>0</v>
      </c>
      <c r="AD58" s="125">
        <f>'Soil Add on Tests'!J50</f>
        <v>0</v>
      </c>
      <c r="AF58">
        <f t="shared" si="69"/>
        <v>0</v>
      </c>
      <c r="AG58">
        <f t="shared" si="70"/>
        <v>0</v>
      </c>
      <c r="AH58">
        <f t="shared" si="71"/>
        <v>0</v>
      </c>
      <c r="AI58">
        <f t="shared" si="72"/>
        <v>0</v>
      </c>
      <c r="AJ58">
        <f t="shared" si="73"/>
        <v>0</v>
      </c>
      <c r="AK58">
        <f t="shared" si="74"/>
        <v>0</v>
      </c>
      <c r="AL58">
        <f t="shared" si="75"/>
        <v>0</v>
      </c>
      <c r="AM58" s="140">
        <f t="shared" si="2"/>
        <v>0</v>
      </c>
      <c r="AN58">
        <f t="shared" si="3"/>
        <v>0</v>
      </c>
      <c r="AO58">
        <f t="shared" si="4"/>
        <v>0</v>
      </c>
      <c r="AP58">
        <f t="shared" si="5"/>
        <v>0</v>
      </c>
      <c r="AQ58">
        <f t="shared" si="6"/>
        <v>0</v>
      </c>
      <c r="AR58">
        <f t="shared" si="7"/>
        <v>0</v>
      </c>
      <c r="AS58">
        <f t="shared" si="8"/>
        <v>0</v>
      </c>
      <c r="AT58" s="140">
        <f t="shared" si="76"/>
        <v>0</v>
      </c>
      <c r="AU58">
        <f t="shared" si="9"/>
        <v>0</v>
      </c>
      <c r="AV58">
        <f t="shared" si="48"/>
        <v>0</v>
      </c>
      <c r="AW58">
        <f t="shared" si="10"/>
        <v>0</v>
      </c>
      <c r="AX58">
        <f t="shared" si="11"/>
        <v>0</v>
      </c>
      <c r="AY58">
        <f t="shared" si="12"/>
        <v>0</v>
      </c>
      <c r="AZ58" s="140">
        <f t="shared" si="77"/>
        <v>0</v>
      </c>
      <c r="BA58">
        <f t="shared" si="13"/>
        <v>0</v>
      </c>
      <c r="BB58">
        <f t="shared" si="14"/>
        <v>0</v>
      </c>
      <c r="BC58">
        <f t="shared" si="15"/>
        <v>0</v>
      </c>
      <c r="BD58">
        <f t="shared" si="16"/>
        <v>0</v>
      </c>
      <c r="BE58" s="140">
        <f t="shared" si="78"/>
        <v>0</v>
      </c>
      <c r="BF58">
        <f t="shared" si="17"/>
        <v>0</v>
      </c>
      <c r="BG58">
        <f t="shared" si="18"/>
        <v>0</v>
      </c>
      <c r="BH58">
        <f t="shared" si="19"/>
        <v>0</v>
      </c>
      <c r="BI58">
        <f t="shared" si="20"/>
        <v>0</v>
      </c>
      <c r="BJ58">
        <f t="shared" si="21"/>
        <v>0</v>
      </c>
      <c r="BK58">
        <f t="shared" si="22"/>
        <v>0</v>
      </c>
      <c r="BL58">
        <f t="shared" si="51"/>
        <v>0</v>
      </c>
      <c r="BM58">
        <f t="shared" si="52"/>
        <v>0</v>
      </c>
      <c r="BN58">
        <f t="shared" si="53"/>
        <v>0</v>
      </c>
      <c r="BO58">
        <f t="shared" si="54"/>
        <v>0</v>
      </c>
      <c r="BP58">
        <f t="shared" si="55"/>
        <v>0</v>
      </c>
      <c r="BQ58">
        <f t="shared" si="56"/>
        <v>0</v>
      </c>
      <c r="BR58" s="140">
        <f t="shared" si="57"/>
        <v>0</v>
      </c>
      <c r="BT58">
        <f t="shared" si="58"/>
        <v>0</v>
      </c>
      <c r="BU58">
        <f t="shared" si="59"/>
        <v>0</v>
      </c>
      <c r="BV58">
        <f t="shared" si="60"/>
        <v>0</v>
      </c>
      <c r="BW58">
        <f t="shared" si="61"/>
        <v>0</v>
      </c>
      <c r="BX58">
        <f t="shared" si="62"/>
        <v>0</v>
      </c>
      <c r="BY58">
        <f t="shared" si="63"/>
        <v>0</v>
      </c>
      <c r="BZ58">
        <f t="shared" si="64"/>
        <v>0</v>
      </c>
      <c r="CA58">
        <f t="shared" si="65"/>
        <v>0</v>
      </c>
      <c r="CB58">
        <f t="shared" si="66"/>
        <v>0</v>
      </c>
      <c r="CC58">
        <f t="shared" si="67"/>
        <v>0</v>
      </c>
      <c r="CD58">
        <f t="shared" si="68"/>
        <v>0</v>
      </c>
    </row>
    <row r="59" spans="1:82" ht="42" customHeight="1" thickBot="1" x14ac:dyDescent="0.45">
      <c r="A59" s="11"/>
      <c r="B59" s="144">
        <v>44</v>
      </c>
      <c r="C59" s="244" t="str">
        <f>IF('Soil Samples'!C49="","",'Soil Samples'!C49)</f>
        <v/>
      </c>
      <c r="D59" s="146" t="str">
        <f t="shared" si="23"/>
        <v/>
      </c>
      <c r="E59" s="128" t="str">
        <f t="shared" si="24"/>
        <v/>
      </c>
      <c r="F59" s="128" t="str">
        <f t="shared" si="25"/>
        <v/>
      </c>
      <c r="G59" s="128" t="str">
        <f t="shared" si="79"/>
        <v/>
      </c>
      <c r="H59" s="149"/>
      <c r="I59" s="128" t="str">
        <f t="shared" si="26"/>
        <v/>
      </c>
      <c r="J59" s="128" t="str">
        <f t="shared" si="27"/>
        <v/>
      </c>
      <c r="K59" s="128" t="str">
        <f t="shared" si="28"/>
        <v/>
      </c>
      <c r="L59" s="129" t="str">
        <f t="shared" si="29"/>
        <v/>
      </c>
      <c r="M59" s="129" t="str">
        <f t="shared" si="30"/>
        <v/>
      </c>
      <c r="N59" s="129" t="str">
        <f t="shared" si="31"/>
        <v/>
      </c>
      <c r="O59" s="129" t="str">
        <f t="shared" si="32"/>
        <v/>
      </c>
      <c r="P59" s="129" t="str">
        <f t="shared" si="33"/>
        <v/>
      </c>
      <c r="Q59" s="129" t="str">
        <f t="shared" si="34"/>
        <v/>
      </c>
      <c r="R59" s="129" t="str">
        <f t="shared" si="35"/>
        <v/>
      </c>
      <c r="S59" s="129" t="str">
        <f t="shared" si="36"/>
        <v/>
      </c>
      <c r="T59" s="129" t="str">
        <f t="shared" si="37"/>
        <v/>
      </c>
      <c r="U59" s="129" t="str">
        <f t="shared" si="38"/>
        <v/>
      </c>
      <c r="V59" s="129" t="str">
        <f t="shared" si="39"/>
        <v/>
      </c>
      <c r="W59" s="132"/>
      <c r="X59" s="152" t="str">
        <f>IF('Soil Samples'!C49="","",'Soil Samples'!C49)</f>
        <v/>
      </c>
      <c r="Y59" s="125">
        <f>'Soil Add on Tests'!E51</f>
        <v>0</v>
      </c>
      <c r="Z59" s="125">
        <f>'Soil Add on Tests'!F51</f>
        <v>0</v>
      </c>
      <c r="AA59" s="125">
        <f>'Soil Add on Tests'!G51</f>
        <v>0</v>
      </c>
      <c r="AB59" s="125">
        <f>'Soil Add on Tests'!H51</f>
        <v>0</v>
      </c>
      <c r="AC59" s="125">
        <f>'Soil Add on Tests'!I51</f>
        <v>0</v>
      </c>
      <c r="AD59" s="125">
        <f>'Soil Add on Tests'!J51</f>
        <v>0</v>
      </c>
      <c r="AF59">
        <f t="shared" si="69"/>
        <v>0</v>
      </c>
      <c r="AG59">
        <f t="shared" si="70"/>
        <v>0</v>
      </c>
      <c r="AH59">
        <f t="shared" si="71"/>
        <v>0</v>
      </c>
      <c r="AI59">
        <f t="shared" si="72"/>
        <v>0</v>
      </c>
      <c r="AJ59">
        <f t="shared" si="73"/>
        <v>0</v>
      </c>
      <c r="AK59">
        <f t="shared" si="74"/>
        <v>0</v>
      </c>
      <c r="AL59">
        <f t="shared" si="75"/>
        <v>0</v>
      </c>
      <c r="AM59" s="140">
        <f t="shared" si="2"/>
        <v>0</v>
      </c>
      <c r="AN59">
        <f t="shared" si="3"/>
        <v>0</v>
      </c>
      <c r="AO59">
        <f t="shared" si="4"/>
        <v>0</v>
      </c>
      <c r="AP59">
        <f t="shared" si="5"/>
        <v>0</v>
      </c>
      <c r="AQ59">
        <f t="shared" si="6"/>
        <v>0</v>
      </c>
      <c r="AR59">
        <f t="shared" si="7"/>
        <v>0</v>
      </c>
      <c r="AS59">
        <f t="shared" si="8"/>
        <v>0</v>
      </c>
      <c r="AT59" s="140">
        <f t="shared" si="76"/>
        <v>0</v>
      </c>
      <c r="AU59">
        <f t="shared" si="9"/>
        <v>0</v>
      </c>
      <c r="AV59">
        <f t="shared" si="48"/>
        <v>0</v>
      </c>
      <c r="AW59">
        <f t="shared" si="10"/>
        <v>0</v>
      </c>
      <c r="AX59">
        <f t="shared" si="11"/>
        <v>0</v>
      </c>
      <c r="AY59">
        <f t="shared" si="12"/>
        <v>0</v>
      </c>
      <c r="AZ59" s="140">
        <f t="shared" si="77"/>
        <v>0</v>
      </c>
      <c r="BA59">
        <f t="shared" si="13"/>
        <v>0</v>
      </c>
      <c r="BB59">
        <f t="shared" si="14"/>
        <v>0</v>
      </c>
      <c r="BC59">
        <f t="shared" si="15"/>
        <v>0</v>
      </c>
      <c r="BD59">
        <f t="shared" si="16"/>
        <v>0</v>
      </c>
      <c r="BE59" s="140">
        <f t="shared" si="78"/>
        <v>0</v>
      </c>
      <c r="BF59">
        <f t="shared" si="17"/>
        <v>0</v>
      </c>
      <c r="BG59">
        <f t="shared" si="18"/>
        <v>0</v>
      </c>
      <c r="BH59">
        <f t="shared" si="19"/>
        <v>0</v>
      </c>
      <c r="BI59">
        <f t="shared" si="20"/>
        <v>0</v>
      </c>
      <c r="BJ59">
        <f t="shared" si="21"/>
        <v>0</v>
      </c>
      <c r="BK59">
        <f t="shared" si="22"/>
        <v>0</v>
      </c>
      <c r="BL59">
        <f t="shared" si="51"/>
        <v>0</v>
      </c>
      <c r="BM59">
        <f t="shared" si="52"/>
        <v>0</v>
      </c>
      <c r="BN59">
        <f t="shared" si="53"/>
        <v>0</v>
      </c>
      <c r="BO59">
        <f t="shared" si="54"/>
        <v>0</v>
      </c>
      <c r="BP59">
        <f t="shared" si="55"/>
        <v>0</v>
      </c>
      <c r="BQ59">
        <f t="shared" si="56"/>
        <v>0</v>
      </c>
      <c r="BR59" s="140">
        <f t="shared" si="57"/>
        <v>0</v>
      </c>
      <c r="BT59">
        <f t="shared" si="58"/>
        <v>0</v>
      </c>
      <c r="BU59">
        <f t="shared" si="59"/>
        <v>0</v>
      </c>
      <c r="BV59">
        <f t="shared" si="60"/>
        <v>0</v>
      </c>
      <c r="BW59">
        <f t="shared" si="61"/>
        <v>0</v>
      </c>
      <c r="BX59">
        <f t="shared" si="62"/>
        <v>0</v>
      </c>
      <c r="BY59">
        <f t="shared" si="63"/>
        <v>0</v>
      </c>
      <c r="BZ59">
        <f t="shared" si="64"/>
        <v>0</v>
      </c>
      <c r="CA59">
        <f t="shared" si="65"/>
        <v>0</v>
      </c>
      <c r="CB59">
        <f t="shared" si="66"/>
        <v>0</v>
      </c>
      <c r="CC59">
        <f t="shared" si="67"/>
        <v>0</v>
      </c>
      <c r="CD59">
        <f t="shared" si="68"/>
        <v>0</v>
      </c>
    </row>
    <row r="60" spans="1:82" ht="42" customHeight="1" thickBot="1" x14ac:dyDescent="0.45">
      <c r="A60" s="11"/>
      <c r="B60" s="144">
        <v>45</v>
      </c>
      <c r="C60" s="244" t="str">
        <f>IF('Soil Samples'!C50="","",'Soil Samples'!C50)</f>
        <v/>
      </c>
      <c r="D60" s="146" t="str">
        <f t="shared" si="23"/>
        <v/>
      </c>
      <c r="E60" s="128" t="str">
        <f t="shared" si="24"/>
        <v/>
      </c>
      <c r="F60" s="128" t="str">
        <f t="shared" si="25"/>
        <v/>
      </c>
      <c r="G60" s="128" t="str">
        <f t="shared" si="79"/>
        <v/>
      </c>
      <c r="H60" s="149"/>
      <c r="I60" s="128" t="str">
        <f t="shared" si="26"/>
        <v/>
      </c>
      <c r="J60" s="128" t="str">
        <f t="shared" si="27"/>
        <v/>
      </c>
      <c r="K60" s="128" t="str">
        <f t="shared" si="28"/>
        <v/>
      </c>
      <c r="L60" s="129" t="str">
        <f t="shared" si="29"/>
        <v/>
      </c>
      <c r="M60" s="129" t="str">
        <f t="shared" si="30"/>
        <v/>
      </c>
      <c r="N60" s="129" t="str">
        <f t="shared" si="31"/>
        <v/>
      </c>
      <c r="O60" s="129" t="str">
        <f t="shared" si="32"/>
        <v/>
      </c>
      <c r="P60" s="129" t="str">
        <f t="shared" si="33"/>
        <v/>
      </c>
      <c r="Q60" s="129" t="str">
        <f t="shared" si="34"/>
        <v/>
      </c>
      <c r="R60" s="129" t="str">
        <f t="shared" si="35"/>
        <v/>
      </c>
      <c r="S60" s="129" t="str">
        <f t="shared" si="36"/>
        <v/>
      </c>
      <c r="T60" s="129" t="str">
        <f t="shared" si="37"/>
        <v/>
      </c>
      <c r="U60" s="129" t="str">
        <f t="shared" si="38"/>
        <v/>
      </c>
      <c r="V60" s="129" t="str">
        <f t="shared" si="39"/>
        <v/>
      </c>
      <c r="W60" s="132"/>
      <c r="X60" s="152" t="str">
        <f>IF('Soil Samples'!C50="","",'Soil Samples'!C50)</f>
        <v/>
      </c>
      <c r="Y60" s="125">
        <f>'Soil Add on Tests'!E52</f>
        <v>0</v>
      </c>
      <c r="Z60" s="125">
        <f>'Soil Add on Tests'!F52</f>
        <v>0</v>
      </c>
      <c r="AA60" s="125">
        <f>'Soil Add on Tests'!G52</f>
        <v>0</v>
      </c>
      <c r="AB60" s="125">
        <f>'Soil Add on Tests'!H52</f>
        <v>0</v>
      </c>
      <c r="AC60" s="125">
        <f>'Soil Add on Tests'!I52</f>
        <v>0</v>
      </c>
      <c r="AD60" s="125">
        <f>'Soil Add on Tests'!J52</f>
        <v>0</v>
      </c>
      <c r="AF60">
        <f t="shared" si="69"/>
        <v>0</v>
      </c>
      <c r="AG60">
        <f t="shared" si="70"/>
        <v>0</v>
      </c>
      <c r="AH60">
        <f t="shared" si="71"/>
        <v>0</v>
      </c>
      <c r="AI60">
        <f t="shared" si="72"/>
        <v>0</v>
      </c>
      <c r="AJ60">
        <f t="shared" si="73"/>
        <v>0</v>
      </c>
      <c r="AK60">
        <f t="shared" si="74"/>
        <v>0</v>
      </c>
      <c r="AL60">
        <f t="shared" si="75"/>
        <v>0</v>
      </c>
      <c r="AM60" s="140">
        <f t="shared" si="2"/>
        <v>0</v>
      </c>
      <c r="AN60">
        <f t="shared" si="3"/>
        <v>0</v>
      </c>
      <c r="AO60">
        <f t="shared" si="4"/>
        <v>0</v>
      </c>
      <c r="AP60">
        <f t="shared" si="5"/>
        <v>0</v>
      </c>
      <c r="AQ60">
        <f t="shared" si="6"/>
        <v>0</v>
      </c>
      <c r="AR60">
        <f t="shared" si="7"/>
        <v>0</v>
      </c>
      <c r="AS60">
        <f t="shared" si="8"/>
        <v>0</v>
      </c>
      <c r="AT60" s="140">
        <f t="shared" si="76"/>
        <v>0</v>
      </c>
      <c r="AU60">
        <f t="shared" si="9"/>
        <v>0</v>
      </c>
      <c r="AV60">
        <f t="shared" si="48"/>
        <v>0</v>
      </c>
      <c r="AW60">
        <f t="shared" si="10"/>
        <v>0</v>
      </c>
      <c r="AX60">
        <f t="shared" si="11"/>
        <v>0</v>
      </c>
      <c r="AY60">
        <f t="shared" si="12"/>
        <v>0</v>
      </c>
      <c r="AZ60" s="140">
        <f t="shared" si="77"/>
        <v>0</v>
      </c>
      <c r="BA60">
        <f t="shared" si="13"/>
        <v>0</v>
      </c>
      <c r="BB60">
        <f t="shared" si="14"/>
        <v>0</v>
      </c>
      <c r="BC60">
        <f t="shared" si="15"/>
        <v>0</v>
      </c>
      <c r="BD60">
        <f t="shared" si="16"/>
        <v>0</v>
      </c>
      <c r="BE60" s="140">
        <f t="shared" si="78"/>
        <v>0</v>
      </c>
      <c r="BF60">
        <f t="shared" si="17"/>
        <v>0</v>
      </c>
      <c r="BG60">
        <f t="shared" si="18"/>
        <v>0</v>
      </c>
      <c r="BH60">
        <f t="shared" si="19"/>
        <v>0</v>
      </c>
      <c r="BI60">
        <f t="shared" si="20"/>
        <v>0</v>
      </c>
      <c r="BJ60">
        <f t="shared" si="21"/>
        <v>0</v>
      </c>
      <c r="BK60">
        <f t="shared" si="22"/>
        <v>0</v>
      </c>
      <c r="BL60">
        <f t="shared" si="51"/>
        <v>0</v>
      </c>
      <c r="BM60">
        <f t="shared" si="52"/>
        <v>0</v>
      </c>
      <c r="BN60">
        <f t="shared" si="53"/>
        <v>0</v>
      </c>
      <c r="BO60">
        <f t="shared" si="54"/>
        <v>0</v>
      </c>
      <c r="BP60">
        <f t="shared" si="55"/>
        <v>0</v>
      </c>
      <c r="BQ60">
        <f t="shared" si="56"/>
        <v>0</v>
      </c>
      <c r="BR60" s="140">
        <f t="shared" si="57"/>
        <v>0</v>
      </c>
      <c r="BT60">
        <f t="shared" si="58"/>
        <v>0</v>
      </c>
      <c r="BU60">
        <f t="shared" si="59"/>
        <v>0</v>
      </c>
      <c r="BV60">
        <f t="shared" si="60"/>
        <v>0</v>
      </c>
      <c r="BW60">
        <f t="shared" si="61"/>
        <v>0</v>
      </c>
      <c r="BX60">
        <f t="shared" si="62"/>
        <v>0</v>
      </c>
      <c r="BY60">
        <f t="shared" si="63"/>
        <v>0</v>
      </c>
      <c r="BZ60">
        <f t="shared" si="64"/>
        <v>0</v>
      </c>
      <c r="CA60">
        <f t="shared" si="65"/>
        <v>0</v>
      </c>
      <c r="CB60">
        <f t="shared" si="66"/>
        <v>0</v>
      </c>
      <c r="CC60">
        <f t="shared" si="67"/>
        <v>0</v>
      </c>
      <c r="CD60">
        <f t="shared" si="68"/>
        <v>0</v>
      </c>
    </row>
    <row r="61" spans="1:82" ht="42" customHeight="1" thickBot="1" x14ac:dyDescent="0.45">
      <c r="A61" s="11"/>
      <c r="B61" s="144">
        <v>46</v>
      </c>
      <c r="C61" s="244" t="str">
        <f>IF('Soil Samples'!C51="","",'Soil Samples'!C51)</f>
        <v/>
      </c>
      <c r="D61" s="146" t="str">
        <f t="shared" si="23"/>
        <v/>
      </c>
      <c r="E61" s="128" t="str">
        <f t="shared" si="24"/>
        <v/>
      </c>
      <c r="F61" s="128" t="str">
        <f t="shared" si="25"/>
        <v/>
      </c>
      <c r="G61" s="128" t="str">
        <f t="shared" si="79"/>
        <v/>
      </c>
      <c r="H61" s="149"/>
      <c r="I61" s="128" t="str">
        <f t="shared" si="26"/>
        <v/>
      </c>
      <c r="J61" s="128" t="str">
        <f t="shared" si="27"/>
        <v/>
      </c>
      <c r="K61" s="128" t="str">
        <f t="shared" si="28"/>
        <v/>
      </c>
      <c r="L61" s="129" t="str">
        <f t="shared" si="29"/>
        <v/>
      </c>
      <c r="M61" s="129" t="str">
        <f t="shared" si="30"/>
        <v/>
      </c>
      <c r="N61" s="129" t="str">
        <f t="shared" si="31"/>
        <v/>
      </c>
      <c r="O61" s="129" t="str">
        <f t="shared" si="32"/>
        <v/>
      </c>
      <c r="P61" s="129" t="str">
        <f t="shared" si="33"/>
        <v/>
      </c>
      <c r="Q61" s="129" t="str">
        <f t="shared" si="34"/>
        <v/>
      </c>
      <c r="R61" s="129" t="str">
        <f t="shared" si="35"/>
        <v/>
      </c>
      <c r="S61" s="129" t="str">
        <f t="shared" si="36"/>
        <v/>
      </c>
      <c r="T61" s="129" t="str">
        <f t="shared" si="37"/>
        <v/>
      </c>
      <c r="U61" s="129" t="str">
        <f t="shared" si="38"/>
        <v/>
      </c>
      <c r="V61" s="129" t="str">
        <f t="shared" si="39"/>
        <v/>
      </c>
      <c r="W61" s="132"/>
      <c r="X61" s="152" t="str">
        <f>IF('Soil Samples'!C51="","",'Soil Samples'!C51)</f>
        <v/>
      </c>
      <c r="Y61" s="125">
        <f>'Soil Add on Tests'!E53</f>
        <v>0</v>
      </c>
      <c r="Z61" s="125">
        <f>'Soil Add on Tests'!F53</f>
        <v>0</v>
      </c>
      <c r="AA61" s="125">
        <f>'Soil Add on Tests'!G53</f>
        <v>0</v>
      </c>
      <c r="AB61" s="125">
        <f>'Soil Add on Tests'!H53</f>
        <v>0</v>
      </c>
      <c r="AC61" s="125">
        <f>'Soil Add on Tests'!I53</f>
        <v>0</v>
      </c>
      <c r="AD61" s="125">
        <f>'Soil Add on Tests'!J53</f>
        <v>0</v>
      </c>
      <c r="AF61">
        <f t="shared" si="69"/>
        <v>0</v>
      </c>
      <c r="AG61">
        <f t="shared" si="70"/>
        <v>0</v>
      </c>
      <c r="AH61">
        <f t="shared" si="71"/>
        <v>0</v>
      </c>
      <c r="AI61">
        <f t="shared" si="72"/>
        <v>0</v>
      </c>
      <c r="AJ61">
        <f t="shared" si="73"/>
        <v>0</v>
      </c>
      <c r="AK61">
        <f t="shared" si="74"/>
        <v>0</v>
      </c>
      <c r="AL61">
        <f t="shared" si="75"/>
        <v>0</v>
      </c>
      <c r="AM61" s="140">
        <f t="shared" si="2"/>
        <v>0</v>
      </c>
      <c r="AN61">
        <f t="shared" si="3"/>
        <v>0</v>
      </c>
      <c r="AO61">
        <f t="shared" si="4"/>
        <v>0</v>
      </c>
      <c r="AP61">
        <f t="shared" si="5"/>
        <v>0</v>
      </c>
      <c r="AQ61">
        <f t="shared" si="6"/>
        <v>0</v>
      </c>
      <c r="AR61">
        <f t="shared" si="7"/>
        <v>0</v>
      </c>
      <c r="AS61">
        <f t="shared" si="8"/>
        <v>0</v>
      </c>
      <c r="AT61" s="140">
        <f t="shared" si="76"/>
        <v>0</v>
      </c>
      <c r="AU61">
        <f t="shared" si="9"/>
        <v>0</v>
      </c>
      <c r="AV61">
        <f t="shared" si="48"/>
        <v>0</v>
      </c>
      <c r="AW61">
        <f t="shared" si="10"/>
        <v>0</v>
      </c>
      <c r="AX61">
        <f t="shared" si="11"/>
        <v>0</v>
      </c>
      <c r="AY61">
        <f t="shared" si="12"/>
        <v>0</v>
      </c>
      <c r="AZ61" s="140">
        <f t="shared" si="77"/>
        <v>0</v>
      </c>
      <c r="BA61">
        <f t="shared" si="13"/>
        <v>0</v>
      </c>
      <c r="BB61">
        <f t="shared" si="14"/>
        <v>0</v>
      </c>
      <c r="BC61">
        <f t="shared" si="15"/>
        <v>0</v>
      </c>
      <c r="BD61">
        <f t="shared" si="16"/>
        <v>0</v>
      </c>
      <c r="BE61" s="140">
        <f t="shared" si="78"/>
        <v>0</v>
      </c>
      <c r="BF61">
        <f t="shared" si="17"/>
        <v>0</v>
      </c>
      <c r="BG61">
        <f t="shared" si="18"/>
        <v>0</v>
      </c>
      <c r="BH61">
        <f t="shared" si="19"/>
        <v>0</v>
      </c>
      <c r="BI61">
        <f t="shared" si="20"/>
        <v>0</v>
      </c>
      <c r="BJ61">
        <f t="shared" si="21"/>
        <v>0</v>
      </c>
      <c r="BK61">
        <f t="shared" si="22"/>
        <v>0</v>
      </c>
      <c r="BL61">
        <f t="shared" si="51"/>
        <v>0</v>
      </c>
      <c r="BM61">
        <f t="shared" si="52"/>
        <v>0</v>
      </c>
      <c r="BN61">
        <f t="shared" si="53"/>
        <v>0</v>
      </c>
      <c r="BO61">
        <f t="shared" si="54"/>
        <v>0</v>
      </c>
      <c r="BP61">
        <f t="shared" si="55"/>
        <v>0</v>
      </c>
      <c r="BQ61">
        <f t="shared" si="56"/>
        <v>0</v>
      </c>
      <c r="BR61" s="140">
        <f t="shared" si="57"/>
        <v>0</v>
      </c>
      <c r="BT61">
        <f t="shared" si="58"/>
        <v>0</v>
      </c>
      <c r="BU61">
        <f t="shared" si="59"/>
        <v>0</v>
      </c>
      <c r="BV61">
        <f t="shared" si="60"/>
        <v>0</v>
      </c>
      <c r="BW61">
        <f t="shared" si="61"/>
        <v>0</v>
      </c>
      <c r="BX61">
        <f t="shared" si="62"/>
        <v>0</v>
      </c>
      <c r="BY61">
        <f t="shared" si="63"/>
        <v>0</v>
      </c>
      <c r="BZ61">
        <f t="shared" si="64"/>
        <v>0</v>
      </c>
      <c r="CA61">
        <f t="shared" si="65"/>
        <v>0</v>
      </c>
      <c r="CB61">
        <f t="shared" si="66"/>
        <v>0</v>
      </c>
      <c r="CC61">
        <f t="shared" si="67"/>
        <v>0</v>
      </c>
      <c r="CD61">
        <f t="shared" si="68"/>
        <v>0</v>
      </c>
    </row>
    <row r="62" spans="1:82" ht="42" customHeight="1" thickBot="1" x14ac:dyDescent="0.45">
      <c r="A62" s="11"/>
      <c r="B62" s="144">
        <v>47</v>
      </c>
      <c r="C62" s="244" t="str">
        <f>IF('Soil Samples'!C52="","",'Soil Samples'!C52)</f>
        <v/>
      </c>
      <c r="D62" s="146" t="str">
        <f t="shared" si="23"/>
        <v/>
      </c>
      <c r="E62" s="128" t="str">
        <f t="shared" si="24"/>
        <v/>
      </c>
      <c r="F62" s="128" t="str">
        <f t="shared" si="25"/>
        <v/>
      </c>
      <c r="G62" s="128" t="str">
        <f t="shared" si="79"/>
        <v/>
      </c>
      <c r="H62" s="149"/>
      <c r="I62" s="128" t="str">
        <f t="shared" si="26"/>
        <v/>
      </c>
      <c r="J62" s="128" t="str">
        <f t="shared" si="27"/>
        <v/>
      </c>
      <c r="K62" s="128" t="str">
        <f t="shared" si="28"/>
        <v/>
      </c>
      <c r="L62" s="129" t="str">
        <f t="shared" si="29"/>
        <v/>
      </c>
      <c r="M62" s="129" t="str">
        <f t="shared" si="30"/>
        <v/>
      </c>
      <c r="N62" s="129" t="str">
        <f t="shared" si="31"/>
        <v/>
      </c>
      <c r="O62" s="129" t="str">
        <f t="shared" si="32"/>
        <v/>
      </c>
      <c r="P62" s="129" t="str">
        <f t="shared" si="33"/>
        <v/>
      </c>
      <c r="Q62" s="129" t="str">
        <f t="shared" si="34"/>
        <v/>
      </c>
      <c r="R62" s="129" t="str">
        <f t="shared" si="35"/>
        <v/>
      </c>
      <c r="S62" s="129" t="str">
        <f t="shared" si="36"/>
        <v/>
      </c>
      <c r="T62" s="129" t="str">
        <f t="shared" si="37"/>
        <v/>
      </c>
      <c r="U62" s="129" t="str">
        <f t="shared" si="38"/>
        <v/>
      </c>
      <c r="V62" s="129" t="str">
        <f t="shared" si="39"/>
        <v/>
      </c>
      <c r="W62" s="132"/>
      <c r="X62" s="152" t="str">
        <f>IF('Soil Samples'!C52="","",'Soil Samples'!C52)</f>
        <v/>
      </c>
      <c r="Y62" s="125">
        <f>'Soil Add on Tests'!E54</f>
        <v>0</v>
      </c>
      <c r="Z62" s="125">
        <f>'Soil Add on Tests'!F54</f>
        <v>0</v>
      </c>
      <c r="AA62" s="125">
        <f>'Soil Add on Tests'!G54</f>
        <v>0</v>
      </c>
      <c r="AB62" s="125">
        <f>'Soil Add on Tests'!H54</f>
        <v>0</v>
      </c>
      <c r="AC62" s="125">
        <f>'Soil Add on Tests'!I54</f>
        <v>0</v>
      </c>
      <c r="AD62" s="125">
        <f>'Soil Add on Tests'!J54</f>
        <v>0</v>
      </c>
      <c r="AF62">
        <f t="shared" si="69"/>
        <v>0</v>
      </c>
      <c r="AG62">
        <f t="shared" si="70"/>
        <v>0</v>
      </c>
      <c r="AH62">
        <f t="shared" si="71"/>
        <v>0</v>
      </c>
      <c r="AI62">
        <f t="shared" si="72"/>
        <v>0</v>
      </c>
      <c r="AJ62">
        <f t="shared" si="73"/>
        <v>0</v>
      </c>
      <c r="AK62">
        <f t="shared" si="74"/>
        <v>0</v>
      </c>
      <c r="AL62">
        <f t="shared" si="75"/>
        <v>0</v>
      </c>
      <c r="AM62" s="140">
        <f t="shared" si="2"/>
        <v>0</v>
      </c>
      <c r="AN62">
        <f t="shared" si="3"/>
        <v>0</v>
      </c>
      <c r="AO62">
        <f t="shared" si="4"/>
        <v>0</v>
      </c>
      <c r="AP62">
        <f t="shared" si="5"/>
        <v>0</v>
      </c>
      <c r="AQ62">
        <f t="shared" si="6"/>
        <v>0</v>
      </c>
      <c r="AR62">
        <f t="shared" si="7"/>
        <v>0</v>
      </c>
      <c r="AS62">
        <f t="shared" si="8"/>
        <v>0</v>
      </c>
      <c r="AT62" s="140">
        <f t="shared" si="76"/>
        <v>0</v>
      </c>
      <c r="AU62">
        <f t="shared" si="9"/>
        <v>0</v>
      </c>
      <c r="AV62">
        <f t="shared" si="48"/>
        <v>0</v>
      </c>
      <c r="AW62">
        <f t="shared" si="10"/>
        <v>0</v>
      </c>
      <c r="AX62">
        <f t="shared" si="11"/>
        <v>0</v>
      </c>
      <c r="AY62">
        <f t="shared" si="12"/>
        <v>0</v>
      </c>
      <c r="AZ62" s="140">
        <f t="shared" si="77"/>
        <v>0</v>
      </c>
      <c r="BA62">
        <f t="shared" si="13"/>
        <v>0</v>
      </c>
      <c r="BB62">
        <f t="shared" si="14"/>
        <v>0</v>
      </c>
      <c r="BC62">
        <f t="shared" si="15"/>
        <v>0</v>
      </c>
      <c r="BD62">
        <f t="shared" si="16"/>
        <v>0</v>
      </c>
      <c r="BE62" s="140">
        <f t="shared" si="78"/>
        <v>0</v>
      </c>
      <c r="BF62">
        <f t="shared" si="17"/>
        <v>0</v>
      </c>
      <c r="BG62">
        <f t="shared" si="18"/>
        <v>0</v>
      </c>
      <c r="BH62">
        <f t="shared" si="19"/>
        <v>0</v>
      </c>
      <c r="BI62">
        <f t="shared" si="20"/>
        <v>0</v>
      </c>
      <c r="BJ62">
        <f t="shared" si="21"/>
        <v>0</v>
      </c>
      <c r="BK62">
        <f t="shared" si="22"/>
        <v>0</v>
      </c>
      <c r="BL62">
        <f t="shared" si="51"/>
        <v>0</v>
      </c>
      <c r="BM62">
        <f t="shared" si="52"/>
        <v>0</v>
      </c>
      <c r="BN62">
        <f t="shared" si="53"/>
        <v>0</v>
      </c>
      <c r="BO62">
        <f t="shared" si="54"/>
        <v>0</v>
      </c>
      <c r="BP62">
        <f t="shared" si="55"/>
        <v>0</v>
      </c>
      <c r="BQ62">
        <f t="shared" si="56"/>
        <v>0</v>
      </c>
      <c r="BR62" s="140">
        <f t="shared" si="57"/>
        <v>0</v>
      </c>
      <c r="BT62">
        <f t="shared" si="58"/>
        <v>0</v>
      </c>
      <c r="BU62">
        <f t="shared" si="59"/>
        <v>0</v>
      </c>
      <c r="BV62">
        <f t="shared" si="60"/>
        <v>0</v>
      </c>
      <c r="BW62">
        <f t="shared" si="61"/>
        <v>0</v>
      </c>
      <c r="BX62">
        <f t="shared" si="62"/>
        <v>0</v>
      </c>
      <c r="BY62">
        <f t="shared" si="63"/>
        <v>0</v>
      </c>
      <c r="BZ62">
        <f t="shared" si="64"/>
        <v>0</v>
      </c>
      <c r="CA62">
        <f t="shared" si="65"/>
        <v>0</v>
      </c>
      <c r="CB62">
        <f t="shared" si="66"/>
        <v>0</v>
      </c>
      <c r="CC62">
        <f t="shared" si="67"/>
        <v>0</v>
      </c>
      <c r="CD62">
        <f t="shared" si="68"/>
        <v>0</v>
      </c>
    </row>
    <row r="63" spans="1:82" ht="42" customHeight="1" thickBot="1" x14ac:dyDescent="0.45">
      <c r="A63" s="11"/>
      <c r="B63" s="144">
        <v>48</v>
      </c>
      <c r="C63" s="244" t="str">
        <f>IF('Soil Samples'!C53="","",'Soil Samples'!C53)</f>
        <v/>
      </c>
      <c r="D63" s="146" t="str">
        <f t="shared" si="23"/>
        <v/>
      </c>
      <c r="E63" s="128" t="str">
        <f t="shared" si="24"/>
        <v/>
      </c>
      <c r="F63" s="128" t="str">
        <f t="shared" si="25"/>
        <v/>
      </c>
      <c r="G63" s="128" t="str">
        <f t="shared" si="79"/>
        <v/>
      </c>
      <c r="H63" s="149"/>
      <c r="I63" s="128" t="str">
        <f t="shared" si="26"/>
        <v/>
      </c>
      <c r="J63" s="128" t="str">
        <f t="shared" si="27"/>
        <v/>
      </c>
      <c r="K63" s="128" t="str">
        <f t="shared" si="28"/>
        <v/>
      </c>
      <c r="L63" s="129" t="str">
        <f t="shared" si="29"/>
        <v/>
      </c>
      <c r="M63" s="129" t="str">
        <f t="shared" si="30"/>
        <v/>
      </c>
      <c r="N63" s="129" t="str">
        <f t="shared" si="31"/>
        <v/>
      </c>
      <c r="O63" s="129" t="str">
        <f t="shared" si="32"/>
        <v/>
      </c>
      <c r="P63" s="129" t="str">
        <f t="shared" si="33"/>
        <v/>
      </c>
      <c r="Q63" s="129" t="str">
        <f t="shared" si="34"/>
        <v/>
      </c>
      <c r="R63" s="129" t="str">
        <f t="shared" si="35"/>
        <v/>
      </c>
      <c r="S63" s="129" t="str">
        <f t="shared" si="36"/>
        <v/>
      </c>
      <c r="T63" s="129" t="str">
        <f t="shared" si="37"/>
        <v/>
      </c>
      <c r="U63" s="129" t="str">
        <f t="shared" si="38"/>
        <v/>
      </c>
      <c r="V63" s="129" t="str">
        <f t="shared" si="39"/>
        <v/>
      </c>
      <c r="W63" s="132"/>
      <c r="X63" s="152" t="str">
        <f>IF('Soil Samples'!C53="","",'Soil Samples'!C53)</f>
        <v/>
      </c>
      <c r="Y63" s="125">
        <f>'Soil Add on Tests'!E55</f>
        <v>0</v>
      </c>
      <c r="Z63" s="125">
        <f>'Soil Add on Tests'!F55</f>
        <v>0</v>
      </c>
      <c r="AA63" s="125">
        <f>'Soil Add on Tests'!G55</f>
        <v>0</v>
      </c>
      <c r="AB63" s="125">
        <f>'Soil Add on Tests'!H55</f>
        <v>0</v>
      </c>
      <c r="AC63" s="125">
        <f>'Soil Add on Tests'!I55</f>
        <v>0</v>
      </c>
      <c r="AD63" s="125">
        <f>'Soil Add on Tests'!J55</f>
        <v>0</v>
      </c>
      <c r="AF63">
        <f t="shared" si="69"/>
        <v>0</v>
      </c>
      <c r="AG63">
        <f t="shared" si="70"/>
        <v>0</v>
      </c>
      <c r="AH63">
        <f t="shared" si="71"/>
        <v>0</v>
      </c>
      <c r="AI63">
        <f t="shared" si="72"/>
        <v>0</v>
      </c>
      <c r="AJ63">
        <f t="shared" si="73"/>
        <v>0</v>
      </c>
      <c r="AK63">
        <f t="shared" si="74"/>
        <v>0</v>
      </c>
      <c r="AL63">
        <f t="shared" si="75"/>
        <v>0</v>
      </c>
      <c r="AM63" s="140">
        <f t="shared" si="2"/>
        <v>0</v>
      </c>
      <c r="AN63">
        <f t="shared" si="3"/>
        <v>0</v>
      </c>
      <c r="AO63">
        <f t="shared" si="4"/>
        <v>0</v>
      </c>
      <c r="AP63">
        <f t="shared" si="5"/>
        <v>0</v>
      </c>
      <c r="AQ63">
        <f t="shared" si="6"/>
        <v>0</v>
      </c>
      <c r="AR63">
        <f t="shared" si="7"/>
        <v>0</v>
      </c>
      <c r="AS63">
        <f t="shared" si="8"/>
        <v>0</v>
      </c>
      <c r="AT63" s="140">
        <f t="shared" si="76"/>
        <v>0</v>
      </c>
      <c r="AU63">
        <f t="shared" si="9"/>
        <v>0</v>
      </c>
      <c r="AV63">
        <f t="shared" si="48"/>
        <v>0</v>
      </c>
      <c r="AW63">
        <f t="shared" si="10"/>
        <v>0</v>
      </c>
      <c r="AX63">
        <f t="shared" si="11"/>
        <v>0</v>
      </c>
      <c r="AY63">
        <f t="shared" si="12"/>
        <v>0</v>
      </c>
      <c r="AZ63" s="140">
        <f t="shared" si="77"/>
        <v>0</v>
      </c>
      <c r="BA63">
        <f t="shared" si="13"/>
        <v>0</v>
      </c>
      <c r="BB63">
        <f t="shared" si="14"/>
        <v>0</v>
      </c>
      <c r="BC63">
        <f t="shared" si="15"/>
        <v>0</v>
      </c>
      <c r="BD63">
        <f t="shared" si="16"/>
        <v>0</v>
      </c>
      <c r="BE63" s="140">
        <f t="shared" si="78"/>
        <v>0</v>
      </c>
      <c r="BF63">
        <f t="shared" si="17"/>
        <v>0</v>
      </c>
      <c r="BG63">
        <f t="shared" si="18"/>
        <v>0</v>
      </c>
      <c r="BH63">
        <f t="shared" si="19"/>
        <v>0</v>
      </c>
      <c r="BI63">
        <f t="shared" si="20"/>
        <v>0</v>
      </c>
      <c r="BJ63">
        <f t="shared" si="21"/>
        <v>0</v>
      </c>
      <c r="BK63">
        <f t="shared" si="22"/>
        <v>0</v>
      </c>
      <c r="BL63">
        <f t="shared" si="51"/>
        <v>0</v>
      </c>
      <c r="BM63">
        <f t="shared" si="52"/>
        <v>0</v>
      </c>
      <c r="BN63">
        <f t="shared" si="53"/>
        <v>0</v>
      </c>
      <c r="BO63">
        <f t="shared" si="54"/>
        <v>0</v>
      </c>
      <c r="BP63">
        <f t="shared" si="55"/>
        <v>0</v>
      </c>
      <c r="BQ63">
        <f t="shared" si="56"/>
        <v>0</v>
      </c>
      <c r="BR63" s="140">
        <f t="shared" si="57"/>
        <v>0</v>
      </c>
      <c r="BT63">
        <f t="shared" si="58"/>
        <v>0</v>
      </c>
      <c r="BU63">
        <f t="shared" si="59"/>
        <v>0</v>
      </c>
      <c r="BV63">
        <f t="shared" si="60"/>
        <v>0</v>
      </c>
      <c r="BW63">
        <f t="shared" si="61"/>
        <v>0</v>
      </c>
      <c r="BX63">
        <f t="shared" si="62"/>
        <v>0</v>
      </c>
      <c r="BY63">
        <f t="shared" si="63"/>
        <v>0</v>
      </c>
      <c r="BZ63">
        <f t="shared" si="64"/>
        <v>0</v>
      </c>
      <c r="CA63">
        <f t="shared" si="65"/>
        <v>0</v>
      </c>
      <c r="CB63">
        <f t="shared" si="66"/>
        <v>0</v>
      </c>
      <c r="CC63">
        <f t="shared" si="67"/>
        <v>0</v>
      </c>
      <c r="CD63">
        <f t="shared" si="68"/>
        <v>0</v>
      </c>
    </row>
    <row r="64" spans="1:82" ht="42" customHeight="1" thickBot="1" x14ac:dyDescent="0.45">
      <c r="A64" s="11"/>
      <c r="B64" s="144">
        <v>49</v>
      </c>
      <c r="C64" s="244" t="str">
        <f>IF('Soil Samples'!C54="","",'Soil Samples'!C54)</f>
        <v/>
      </c>
      <c r="D64" s="146" t="str">
        <f t="shared" si="23"/>
        <v/>
      </c>
      <c r="E64" s="128" t="str">
        <f t="shared" si="24"/>
        <v/>
      </c>
      <c r="F64" s="128" t="str">
        <f t="shared" si="25"/>
        <v/>
      </c>
      <c r="G64" s="128" t="str">
        <f t="shared" si="79"/>
        <v/>
      </c>
      <c r="H64" s="149"/>
      <c r="I64" s="128" t="str">
        <f t="shared" si="26"/>
        <v/>
      </c>
      <c r="J64" s="128" t="str">
        <f t="shared" si="27"/>
        <v/>
      </c>
      <c r="K64" s="128" t="str">
        <f t="shared" si="28"/>
        <v/>
      </c>
      <c r="L64" s="129" t="str">
        <f t="shared" si="29"/>
        <v/>
      </c>
      <c r="M64" s="129" t="str">
        <f t="shared" si="30"/>
        <v/>
      </c>
      <c r="N64" s="129" t="str">
        <f t="shared" si="31"/>
        <v/>
      </c>
      <c r="O64" s="129" t="str">
        <f t="shared" si="32"/>
        <v/>
      </c>
      <c r="P64" s="129" t="str">
        <f t="shared" si="33"/>
        <v/>
      </c>
      <c r="Q64" s="129" t="str">
        <f t="shared" si="34"/>
        <v/>
      </c>
      <c r="R64" s="129" t="str">
        <f t="shared" si="35"/>
        <v/>
      </c>
      <c r="S64" s="129" t="str">
        <f t="shared" si="36"/>
        <v/>
      </c>
      <c r="T64" s="129" t="str">
        <f t="shared" si="37"/>
        <v/>
      </c>
      <c r="U64" s="129" t="str">
        <f t="shared" si="38"/>
        <v/>
      </c>
      <c r="V64" s="129" t="str">
        <f t="shared" si="39"/>
        <v/>
      </c>
      <c r="W64" s="132"/>
      <c r="X64" s="152" t="str">
        <f>IF('Soil Samples'!C54="","",'Soil Samples'!C54)</f>
        <v/>
      </c>
      <c r="Y64" s="125">
        <f>'Soil Add on Tests'!E56</f>
        <v>0</v>
      </c>
      <c r="Z64" s="125">
        <f>'Soil Add on Tests'!F56</f>
        <v>0</v>
      </c>
      <c r="AA64" s="125">
        <f>'Soil Add on Tests'!G56</f>
        <v>0</v>
      </c>
      <c r="AB64" s="125">
        <f>'Soil Add on Tests'!H56</f>
        <v>0</v>
      </c>
      <c r="AC64" s="125">
        <f>'Soil Add on Tests'!I56</f>
        <v>0</v>
      </c>
      <c r="AD64" s="125">
        <f>'Soil Add on Tests'!J56</f>
        <v>0</v>
      </c>
      <c r="AF64">
        <f t="shared" si="69"/>
        <v>0</v>
      </c>
      <c r="AG64">
        <f t="shared" si="70"/>
        <v>0</v>
      </c>
      <c r="AH64">
        <f t="shared" si="71"/>
        <v>0</v>
      </c>
      <c r="AI64">
        <f t="shared" si="72"/>
        <v>0</v>
      </c>
      <c r="AJ64">
        <f t="shared" si="73"/>
        <v>0</v>
      </c>
      <c r="AK64">
        <f t="shared" si="74"/>
        <v>0</v>
      </c>
      <c r="AL64">
        <f t="shared" si="75"/>
        <v>0</v>
      </c>
      <c r="AM64" s="140">
        <f t="shared" si="2"/>
        <v>0</v>
      </c>
      <c r="AN64">
        <f t="shared" si="3"/>
        <v>0</v>
      </c>
      <c r="AO64">
        <f t="shared" si="4"/>
        <v>0</v>
      </c>
      <c r="AP64">
        <f t="shared" si="5"/>
        <v>0</v>
      </c>
      <c r="AQ64">
        <f t="shared" si="6"/>
        <v>0</v>
      </c>
      <c r="AR64">
        <f t="shared" si="7"/>
        <v>0</v>
      </c>
      <c r="AS64">
        <f t="shared" si="8"/>
        <v>0</v>
      </c>
      <c r="AT64" s="140">
        <f t="shared" si="76"/>
        <v>0</v>
      </c>
      <c r="AU64">
        <f t="shared" si="9"/>
        <v>0</v>
      </c>
      <c r="AV64">
        <f t="shared" si="48"/>
        <v>0</v>
      </c>
      <c r="AW64">
        <f t="shared" si="10"/>
        <v>0</v>
      </c>
      <c r="AX64">
        <f t="shared" si="11"/>
        <v>0</v>
      </c>
      <c r="AY64">
        <f t="shared" si="12"/>
        <v>0</v>
      </c>
      <c r="AZ64" s="140">
        <f t="shared" si="77"/>
        <v>0</v>
      </c>
      <c r="BA64">
        <f t="shared" si="13"/>
        <v>0</v>
      </c>
      <c r="BB64">
        <f t="shared" si="14"/>
        <v>0</v>
      </c>
      <c r="BC64">
        <f t="shared" si="15"/>
        <v>0</v>
      </c>
      <c r="BD64">
        <f t="shared" si="16"/>
        <v>0</v>
      </c>
      <c r="BE64" s="140">
        <f t="shared" si="78"/>
        <v>0</v>
      </c>
      <c r="BF64">
        <f t="shared" si="17"/>
        <v>0</v>
      </c>
      <c r="BG64">
        <f t="shared" si="18"/>
        <v>0</v>
      </c>
      <c r="BH64">
        <f t="shared" si="19"/>
        <v>0</v>
      </c>
      <c r="BI64">
        <f t="shared" si="20"/>
        <v>0</v>
      </c>
      <c r="BJ64">
        <f t="shared" si="21"/>
        <v>0</v>
      </c>
      <c r="BK64">
        <f t="shared" si="22"/>
        <v>0</v>
      </c>
      <c r="BL64">
        <f t="shared" si="51"/>
        <v>0</v>
      </c>
      <c r="BM64">
        <f t="shared" si="52"/>
        <v>0</v>
      </c>
      <c r="BN64">
        <f t="shared" si="53"/>
        <v>0</v>
      </c>
      <c r="BO64">
        <f t="shared" si="54"/>
        <v>0</v>
      </c>
      <c r="BP64">
        <f t="shared" si="55"/>
        <v>0</v>
      </c>
      <c r="BQ64">
        <f t="shared" si="56"/>
        <v>0</v>
      </c>
      <c r="BR64" s="140">
        <f t="shared" si="57"/>
        <v>0</v>
      </c>
      <c r="BT64">
        <f t="shared" si="58"/>
        <v>0</v>
      </c>
      <c r="BU64">
        <f t="shared" si="59"/>
        <v>0</v>
      </c>
      <c r="BV64">
        <f t="shared" si="60"/>
        <v>0</v>
      </c>
      <c r="BW64">
        <f t="shared" si="61"/>
        <v>0</v>
      </c>
      <c r="BX64">
        <f t="shared" si="62"/>
        <v>0</v>
      </c>
      <c r="BY64">
        <f t="shared" si="63"/>
        <v>0</v>
      </c>
      <c r="BZ64">
        <f t="shared" si="64"/>
        <v>0</v>
      </c>
      <c r="CA64">
        <f t="shared" si="65"/>
        <v>0</v>
      </c>
      <c r="CB64">
        <f t="shared" si="66"/>
        <v>0</v>
      </c>
      <c r="CC64">
        <f t="shared" si="67"/>
        <v>0</v>
      </c>
      <c r="CD64">
        <f t="shared" si="68"/>
        <v>0</v>
      </c>
    </row>
    <row r="65" spans="1:82" ht="42" customHeight="1" thickBot="1" x14ac:dyDescent="0.45">
      <c r="A65" s="11"/>
      <c r="B65" s="144">
        <v>50</v>
      </c>
      <c r="C65" s="244" t="str">
        <f>IF('Soil Samples'!C55="","",'Soil Samples'!C55)</f>
        <v/>
      </c>
      <c r="D65" s="146" t="str">
        <f t="shared" si="23"/>
        <v/>
      </c>
      <c r="E65" s="128" t="str">
        <f t="shared" si="24"/>
        <v/>
      </c>
      <c r="F65" s="128" t="str">
        <f t="shared" si="25"/>
        <v/>
      </c>
      <c r="G65" s="128" t="str">
        <f t="shared" si="79"/>
        <v/>
      </c>
      <c r="H65" s="149"/>
      <c r="I65" s="128" t="str">
        <f t="shared" si="26"/>
        <v/>
      </c>
      <c r="J65" s="128" t="str">
        <f t="shared" si="27"/>
        <v/>
      </c>
      <c r="K65" s="128" t="str">
        <f t="shared" si="28"/>
        <v/>
      </c>
      <c r="L65" s="129" t="str">
        <f t="shared" si="29"/>
        <v/>
      </c>
      <c r="M65" s="129" t="str">
        <f t="shared" si="30"/>
        <v/>
      </c>
      <c r="N65" s="129" t="str">
        <f t="shared" si="31"/>
        <v/>
      </c>
      <c r="O65" s="129" t="str">
        <f t="shared" si="32"/>
        <v/>
      </c>
      <c r="P65" s="129" t="str">
        <f t="shared" si="33"/>
        <v/>
      </c>
      <c r="Q65" s="129" t="str">
        <f t="shared" si="34"/>
        <v/>
      </c>
      <c r="R65" s="129" t="str">
        <f t="shared" si="35"/>
        <v/>
      </c>
      <c r="S65" s="129" t="str">
        <f t="shared" si="36"/>
        <v/>
      </c>
      <c r="T65" s="129" t="str">
        <f t="shared" si="37"/>
        <v/>
      </c>
      <c r="U65" s="129" t="str">
        <f t="shared" si="38"/>
        <v/>
      </c>
      <c r="V65" s="129" t="str">
        <f t="shared" si="39"/>
        <v/>
      </c>
      <c r="W65" s="132"/>
      <c r="X65" s="152" t="str">
        <f>IF('Soil Samples'!C55="","",'Soil Samples'!C55)</f>
        <v/>
      </c>
      <c r="Y65" s="125">
        <f>'Soil Add on Tests'!E57</f>
        <v>0</v>
      </c>
      <c r="Z65" s="125">
        <f>'Soil Add on Tests'!F57</f>
        <v>0</v>
      </c>
      <c r="AA65" s="125">
        <f>'Soil Add on Tests'!G57</f>
        <v>0</v>
      </c>
      <c r="AB65" s="125">
        <f>'Soil Add on Tests'!H57</f>
        <v>0</v>
      </c>
      <c r="AC65" s="125">
        <f>'Soil Add on Tests'!I57</f>
        <v>0</v>
      </c>
      <c r="AD65" s="125">
        <f>'Soil Add on Tests'!J57</f>
        <v>0</v>
      </c>
      <c r="AF65">
        <f t="shared" si="69"/>
        <v>0</v>
      </c>
      <c r="AG65">
        <f t="shared" si="70"/>
        <v>0</v>
      </c>
      <c r="AH65">
        <f t="shared" si="71"/>
        <v>0</v>
      </c>
      <c r="AI65">
        <f t="shared" si="72"/>
        <v>0</v>
      </c>
      <c r="AJ65">
        <f t="shared" si="73"/>
        <v>0</v>
      </c>
      <c r="AK65">
        <f t="shared" si="74"/>
        <v>0</v>
      </c>
      <c r="AL65">
        <f t="shared" si="75"/>
        <v>0</v>
      </c>
      <c r="AM65" s="140">
        <f t="shared" si="2"/>
        <v>0</v>
      </c>
      <c r="AN65">
        <f t="shared" si="3"/>
        <v>0</v>
      </c>
      <c r="AO65">
        <f t="shared" si="4"/>
        <v>0</v>
      </c>
      <c r="AP65">
        <f t="shared" si="5"/>
        <v>0</v>
      </c>
      <c r="AQ65">
        <f t="shared" si="6"/>
        <v>0</v>
      </c>
      <c r="AR65">
        <f t="shared" si="7"/>
        <v>0</v>
      </c>
      <c r="AS65">
        <f t="shared" si="8"/>
        <v>0</v>
      </c>
      <c r="AT65" s="140">
        <f t="shared" si="76"/>
        <v>0</v>
      </c>
      <c r="AU65">
        <f t="shared" si="9"/>
        <v>0</v>
      </c>
      <c r="AV65">
        <f t="shared" si="48"/>
        <v>0</v>
      </c>
      <c r="AW65">
        <f t="shared" si="10"/>
        <v>0</v>
      </c>
      <c r="AX65">
        <f t="shared" si="11"/>
        <v>0</v>
      </c>
      <c r="AY65">
        <f t="shared" si="12"/>
        <v>0</v>
      </c>
      <c r="AZ65" s="140">
        <f t="shared" si="77"/>
        <v>0</v>
      </c>
      <c r="BA65">
        <f t="shared" si="13"/>
        <v>0</v>
      </c>
      <c r="BB65">
        <f t="shared" si="14"/>
        <v>0</v>
      </c>
      <c r="BC65">
        <f t="shared" si="15"/>
        <v>0</v>
      </c>
      <c r="BD65">
        <f t="shared" si="16"/>
        <v>0</v>
      </c>
      <c r="BE65" s="140">
        <f t="shared" si="78"/>
        <v>0</v>
      </c>
      <c r="BF65">
        <f t="shared" si="17"/>
        <v>0</v>
      </c>
      <c r="BG65">
        <f t="shared" si="18"/>
        <v>0</v>
      </c>
      <c r="BH65">
        <f t="shared" si="19"/>
        <v>0</v>
      </c>
      <c r="BI65">
        <f t="shared" si="20"/>
        <v>0</v>
      </c>
      <c r="BJ65">
        <f t="shared" si="21"/>
        <v>0</v>
      </c>
      <c r="BK65">
        <f t="shared" si="22"/>
        <v>0</v>
      </c>
      <c r="BL65">
        <f t="shared" si="51"/>
        <v>0</v>
      </c>
      <c r="BM65">
        <f t="shared" si="52"/>
        <v>0</v>
      </c>
      <c r="BN65">
        <f t="shared" si="53"/>
        <v>0</v>
      </c>
      <c r="BO65">
        <f t="shared" si="54"/>
        <v>0</v>
      </c>
      <c r="BP65">
        <f t="shared" si="55"/>
        <v>0</v>
      </c>
      <c r="BQ65">
        <f t="shared" si="56"/>
        <v>0</v>
      </c>
      <c r="BR65" s="140">
        <f t="shared" si="57"/>
        <v>0</v>
      </c>
      <c r="BT65">
        <f t="shared" si="58"/>
        <v>0</v>
      </c>
      <c r="BU65">
        <f t="shared" si="59"/>
        <v>0</v>
      </c>
      <c r="BV65">
        <f t="shared" si="60"/>
        <v>0</v>
      </c>
      <c r="BW65">
        <f t="shared" si="61"/>
        <v>0</v>
      </c>
      <c r="BX65">
        <f t="shared" si="62"/>
        <v>0</v>
      </c>
      <c r="BY65">
        <f t="shared" si="63"/>
        <v>0</v>
      </c>
      <c r="BZ65">
        <f t="shared" si="64"/>
        <v>0</v>
      </c>
      <c r="CA65">
        <f t="shared" si="65"/>
        <v>0</v>
      </c>
      <c r="CB65">
        <f t="shared" si="66"/>
        <v>0</v>
      </c>
      <c r="CC65">
        <f t="shared" si="67"/>
        <v>0</v>
      </c>
      <c r="CD65">
        <f t="shared" si="68"/>
        <v>0</v>
      </c>
    </row>
    <row r="66" spans="1:82" ht="42" customHeight="1" thickBot="1" x14ac:dyDescent="0.45">
      <c r="A66" s="11"/>
      <c r="B66" s="144">
        <v>51</v>
      </c>
      <c r="C66" s="244" t="str">
        <f>IF('Soil Samples'!C56="","",'Soil Samples'!C56)</f>
        <v/>
      </c>
      <c r="D66" s="146" t="str">
        <f t="shared" si="23"/>
        <v/>
      </c>
      <c r="E66" s="128" t="str">
        <f t="shared" si="24"/>
        <v/>
      </c>
      <c r="F66" s="128" t="str">
        <f t="shared" si="25"/>
        <v/>
      </c>
      <c r="G66" s="128" t="str">
        <f t="shared" si="79"/>
        <v/>
      </c>
      <c r="H66" s="149"/>
      <c r="I66" s="128" t="str">
        <f t="shared" si="26"/>
        <v/>
      </c>
      <c r="J66" s="128" t="str">
        <f t="shared" si="27"/>
        <v/>
      </c>
      <c r="K66" s="128" t="str">
        <f t="shared" si="28"/>
        <v/>
      </c>
      <c r="L66" s="129" t="str">
        <f t="shared" si="29"/>
        <v/>
      </c>
      <c r="M66" s="129" t="str">
        <f t="shared" si="30"/>
        <v/>
      </c>
      <c r="N66" s="129" t="str">
        <f t="shared" si="31"/>
        <v/>
      </c>
      <c r="O66" s="129" t="str">
        <f t="shared" si="32"/>
        <v/>
      </c>
      <c r="P66" s="129" t="str">
        <f t="shared" si="33"/>
        <v/>
      </c>
      <c r="Q66" s="129" t="str">
        <f t="shared" si="34"/>
        <v/>
      </c>
      <c r="R66" s="129" t="str">
        <f t="shared" si="35"/>
        <v/>
      </c>
      <c r="S66" s="129" t="str">
        <f t="shared" si="36"/>
        <v/>
      </c>
      <c r="T66" s="129" t="str">
        <f t="shared" si="37"/>
        <v/>
      </c>
      <c r="U66" s="129" t="str">
        <f t="shared" si="38"/>
        <v/>
      </c>
      <c r="V66" s="129" t="str">
        <f t="shared" si="39"/>
        <v/>
      </c>
      <c r="W66" s="132"/>
      <c r="X66" s="152" t="str">
        <f>IF('Soil Samples'!C56="","",'Soil Samples'!C56)</f>
        <v/>
      </c>
      <c r="Y66" s="125">
        <f>'Soil Add on Tests'!E58</f>
        <v>0</v>
      </c>
      <c r="Z66" s="125">
        <f>'Soil Add on Tests'!F58</f>
        <v>0</v>
      </c>
      <c r="AA66" s="125">
        <f>'Soil Add on Tests'!G58</f>
        <v>0</v>
      </c>
      <c r="AB66" s="125">
        <f>'Soil Add on Tests'!H58</f>
        <v>0</v>
      </c>
      <c r="AC66" s="125">
        <f>'Soil Add on Tests'!I58</f>
        <v>0</v>
      </c>
      <c r="AD66" s="125">
        <f>'Soil Add on Tests'!J58</f>
        <v>0</v>
      </c>
      <c r="AF66">
        <f t="shared" si="69"/>
        <v>0</v>
      </c>
      <c r="AG66">
        <f t="shared" si="70"/>
        <v>0</v>
      </c>
      <c r="AH66">
        <f t="shared" si="71"/>
        <v>0</v>
      </c>
      <c r="AI66">
        <f t="shared" si="72"/>
        <v>0</v>
      </c>
      <c r="AJ66">
        <f t="shared" si="73"/>
        <v>0</v>
      </c>
      <c r="AK66">
        <f t="shared" si="74"/>
        <v>0</v>
      </c>
      <c r="AL66">
        <f t="shared" si="75"/>
        <v>0</v>
      </c>
      <c r="AM66" s="140">
        <f t="shared" si="2"/>
        <v>0</v>
      </c>
      <c r="AN66">
        <f t="shared" si="3"/>
        <v>0</v>
      </c>
      <c r="AO66">
        <f t="shared" si="4"/>
        <v>0</v>
      </c>
      <c r="AP66">
        <f t="shared" si="5"/>
        <v>0</v>
      </c>
      <c r="AQ66">
        <f t="shared" si="6"/>
        <v>0</v>
      </c>
      <c r="AR66">
        <f t="shared" si="7"/>
        <v>0</v>
      </c>
      <c r="AS66">
        <f t="shared" si="8"/>
        <v>0</v>
      </c>
      <c r="AT66" s="140">
        <f t="shared" si="76"/>
        <v>0</v>
      </c>
      <c r="AU66">
        <f t="shared" si="9"/>
        <v>0</v>
      </c>
      <c r="AV66">
        <f t="shared" si="48"/>
        <v>0</v>
      </c>
      <c r="AW66">
        <f t="shared" si="10"/>
        <v>0</v>
      </c>
      <c r="AX66">
        <f t="shared" si="11"/>
        <v>0</v>
      </c>
      <c r="AY66">
        <f t="shared" si="12"/>
        <v>0</v>
      </c>
      <c r="AZ66" s="140">
        <f t="shared" si="77"/>
        <v>0</v>
      </c>
      <c r="BA66">
        <f t="shared" si="13"/>
        <v>0</v>
      </c>
      <c r="BB66">
        <f t="shared" si="14"/>
        <v>0</v>
      </c>
      <c r="BC66">
        <f t="shared" si="15"/>
        <v>0</v>
      </c>
      <c r="BD66">
        <f t="shared" si="16"/>
        <v>0</v>
      </c>
      <c r="BE66" s="140">
        <f t="shared" si="78"/>
        <v>0</v>
      </c>
      <c r="BF66">
        <f t="shared" si="17"/>
        <v>0</v>
      </c>
      <c r="BG66">
        <f t="shared" si="18"/>
        <v>0</v>
      </c>
      <c r="BH66">
        <f t="shared" si="19"/>
        <v>0</v>
      </c>
      <c r="BI66">
        <f t="shared" si="20"/>
        <v>0</v>
      </c>
      <c r="BJ66">
        <f t="shared" si="21"/>
        <v>0</v>
      </c>
      <c r="BK66">
        <f t="shared" si="22"/>
        <v>0</v>
      </c>
      <c r="BL66">
        <f t="shared" si="51"/>
        <v>0</v>
      </c>
      <c r="BM66">
        <f t="shared" si="52"/>
        <v>0</v>
      </c>
      <c r="BN66">
        <f t="shared" si="53"/>
        <v>0</v>
      </c>
      <c r="BO66">
        <f t="shared" si="54"/>
        <v>0</v>
      </c>
      <c r="BP66">
        <f t="shared" si="55"/>
        <v>0</v>
      </c>
      <c r="BQ66">
        <f t="shared" si="56"/>
        <v>0</v>
      </c>
      <c r="BR66" s="140">
        <f t="shared" si="57"/>
        <v>0</v>
      </c>
      <c r="BT66">
        <f t="shared" si="58"/>
        <v>0</v>
      </c>
      <c r="BU66">
        <f t="shared" si="59"/>
        <v>0</v>
      </c>
      <c r="BV66">
        <f t="shared" si="60"/>
        <v>0</v>
      </c>
      <c r="BW66">
        <f t="shared" si="61"/>
        <v>0</v>
      </c>
      <c r="BX66">
        <f t="shared" si="62"/>
        <v>0</v>
      </c>
      <c r="BY66">
        <f t="shared" si="63"/>
        <v>0</v>
      </c>
      <c r="BZ66">
        <f t="shared" si="64"/>
        <v>0</v>
      </c>
      <c r="CA66">
        <f t="shared" si="65"/>
        <v>0</v>
      </c>
      <c r="CB66">
        <f t="shared" si="66"/>
        <v>0</v>
      </c>
      <c r="CC66">
        <f t="shared" si="67"/>
        <v>0</v>
      </c>
      <c r="CD66">
        <f t="shared" si="68"/>
        <v>0</v>
      </c>
    </row>
    <row r="67" spans="1:82" ht="42" customHeight="1" thickBot="1" x14ac:dyDescent="0.45">
      <c r="A67" s="11"/>
      <c r="B67" s="144">
        <v>52</v>
      </c>
      <c r="C67" s="244" t="str">
        <f>IF('Soil Samples'!C57="","",'Soil Samples'!C57)</f>
        <v/>
      </c>
      <c r="D67" s="146" t="str">
        <f t="shared" si="23"/>
        <v/>
      </c>
      <c r="E67" s="128" t="str">
        <f t="shared" si="24"/>
        <v/>
      </c>
      <c r="F67" s="128" t="str">
        <f t="shared" si="25"/>
        <v/>
      </c>
      <c r="G67" s="128" t="str">
        <f t="shared" si="79"/>
        <v/>
      </c>
      <c r="H67" s="149"/>
      <c r="I67" s="128" t="str">
        <f t="shared" si="26"/>
        <v/>
      </c>
      <c r="J67" s="128" t="str">
        <f t="shared" si="27"/>
        <v/>
      </c>
      <c r="K67" s="128" t="str">
        <f t="shared" si="28"/>
        <v/>
      </c>
      <c r="L67" s="129" t="str">
        <f t="shared" si="29"/>
        <v/>
      </c>
      <c r="M67" s="129" t="str">
        <f t="shared" si="30"/>
        <v/>
      </c>
      <c r="N67" s="129" t="str">
        <f t="shared" si="31"/>
        <v/>
      </c>
      <c r="O67" s="129" t="str">
        <f t="shared" si="32"/>
        <v/>
      </c>
      <c r="P67" s="129" t="str">
        <f t="shared" si="33"/>
        <v/>
      </c>
      <c r="Q67" s="129" t="str">
        <f t="shared" si="34"/>
        <v/>
      </c>
      <c r="R67" s="129" t="str">
        <f t="shared" si="35"/>
        <v/>
      </c>
      <c r="S67" s="129" t="str">
        <f t="shared" si="36"/>
        <v/>
      </c>
      <c r="T67" s="129" t="str">
        <f t="shared" si="37"/>
        <v/>
      </c>
      <c r="U67" s="129" t="str">
        <f t="shared" si="38"/>
        <v/>
      </c>
      <c r="V67" s="129" t="str">
        <f t="shared" si="39"/>
        <v/>
      </c>
      <c r="W67" s="132"/>
      <c r="X67" s="152" t="str">
        <f>IF('Soil Samples'!C57="","",'Soil Samples'!C57)</f>
        <v/>
      </c>
      <c r="Y67" s="125">
        <f>'Soil Add on Tests'!E59</f>
        <v>0</v>
      </c>
      <c r="Z67" s="125">
        <f>'Soil Add on Tests'!F59</f>
        <v>0</v>
      </c>
      <c r="AA67" s="125">
        <f>'Soil Add on Tests'!G59</f>
        <v>0</v>
      </c>
      <c r="AB67" s="125">
        <f>'Soil Add on Tests'!H59</f>
        <v>0</v>
      </c>
      <c r="AC67" s="125">
        <f>'Soil Add on Tests'!I59</f>
        <v>0</v>
      </c>
      <c r="AD67" s="125">
        <f>'Soil Add on Tests'!J59</f>
        <v>0</v>
      </c>
      <c r="AF67">
        <f t="shared" si="69"/>
        <v>0</v>
      </c>
      <c r="AG67">
        <f t="shared" si="70"/>
        <v>0</v>
      </c>
      <c r="AH67">
        <f t="shared" si="71"/>
        <v>0</v>
      </c>
      <c r="AI67">
        <f t="shared" si="72"/>
        <v>0</v>
      </c>
      <c r="AJ67">
        <f t="shared" si="73"/>
        <v>0</v>
      </c>
      <c r="AK67">
        <f t="shared" si="74"/>
        <v>0</v>
      </c>
      <c r="AL67">
        <f t="shared" si="75"/>
        <v>0</v>
      </c>
      <c r="AM67" s="140">
        <f t="shared" si="2"/>
        <v>0</v>
      </c>
      <c r="AN67">
        <f t="shared" si="3"/>
        <v>0</v>
      </c>
      <c r="AO67">
        <f t="shared" si="4"/>
        <v>0</v>
      </c>
      <c r="AP67">
        <f t="shared" si="5"/>
        <v>0</v>
      </c>
      <c r="AQ67">
        <f t="shared" si="6"/>
        <v>0</v>
      </c>
      <c r="AR67">
        <f t="shared" si="7"/>
        <v>0</v>
      </c>
      <c r="AS67">
        <f t="shared" si="8"/>
        <v>0</v>
      </c>
      <c r="AT67" s="140">
        <f t="shared" si="76"/>
        <v>0</v>
      </c>
      <c r="AU67">
        <f t="shared" si="9"/>
        <v>0</v>
      </c>
      <c r="AV67">
        <f t="shared" si="48"/>
        <v>0</v>
      </c>
      <c r="AW67">
        <f t="shared" si="10"/>
        <v>0</v>
      </c>
      <c r="AX67">
        <f t="shared" si="11"/>
        <v>0</v>
      </c>
      <c r="AY67">
        <f t="shared" si="12"/>
        <v>0</v>
      </c>
      <c r="AZ67" s="140">
        <f t="shared" si="77"/>
        <v>0</v>
      </c>
      <c r="BA67">
        <f t="shared" si="13"/>
        <v>0</v>
      </c>
      <c r="BB67">
        <f t="shared" si="14"/>
        <v>0</v>
      </c>
      <c r="BC67">
        <f t="shared" si="15"/>
        <v>0</v>
      </c>
      <c r="BD67">
        <f t="shared" si="16"/>
        <v>0</v>
      </c>
      <c r="BE67" s="140">
        <f t="shared" si="78"/>
        <v>0</v>
      </c>
      <c r="BF67">
        <f t="shared" si="17"/>
        <v>0</v>
      </c>
      <c r="BG67">
        <f t="shared" si="18"/>
        <v>0</v>
      </c>
      <c r="BH67">
        <f t="shared" si="19"/>
        <v>0</v>
      </c>
      <c r="BI67">
        <f t="shared" si="20"/>
        <v>0</v>
      </c>
      <c r="BJ67">
        <f t="shared" si="21"/>
        <v>0</v>
      </c>
      <c r="BK67">
        <f t="shared" si="22"/>
        <v>0</v>
      </c>
      <c r="BL67">
        <f t="shared" si="51"/>
        <v>0</v>
      </c>
      <c r="BM67">
        <f t="shared" si="52"/>
        <v>0</v>
      </c>
      <c r="BN67">
        <f t="shared" si="53"/>
        <v>0</v>
      </c>
      <c r="BO67">
        <f t="shared" si="54"/>
        <v>0</v>
      </c>
      <c r="BP67">
        <f t="shared" si="55"/>
        <v>0</v>
      </c>
      <c r="BQ67">
        <f t="shared" si="56"/>
        <v>0</v>
      </c>
      <c r="BR67" s="140">
        <f t="shared" si="57"/>
        <v>0</v>
      </c>
      <c r="BT67">
        <f t="shared" si="58"/>
        <v>0</v>
      </c>
      <c r="BU67">
        <f t="shared" si="59"/>
        <v>0</v>
      </c>
      <c r="BV67">
        <f t="shared" si="60"/>
        <v>0</v>
      </c>
      <c r="BW67">
        <f t="shared" si="61"/>
        <v>0</v>
      </c>
      <c r="BX67">
        <f t="shared" si="62"/>
        <v>0</v>
      </c>
      <c r="BY67">
        <f t="shared" si="63"/>
        <v>0</v>
      </c>
      <c r="BZ67">
        <f t="shared" si="64"/>
        <v>0</v>
      </c>
      <c r="CA67">
        <f t="shared" si="65"/>
        <v>0</v>
      </c>
      <c r="CB67">
        <f t="shared" si="66"/>
        <v>0</v>
      </c>
      <c r="CC67">
        <f t="shared" si="67"/>
        <v>0</v>
      </c>
      <c r="CD67">
        <f t="shared" si="68"/>
        <v>0</v>
      </c>
    </row>
    <row r="68" spans="1:82" ht="42" customHeight="1" thickBot="1" x14ac:dyDescent="0.45">
      <c r="A68" s="11"/>
      <c r="B68" s="144">
        <v>53</v>
      </c>
      <c r="C68" s="244" t="str">
        <f>IF('Soil Samples'!C58="","",'Soil Samples'!C58)</f>
        <v/>
      </c>
      <c r="D68" s="146" t="str">
        <f t="shared" si="23"/>
        <v/>
      </c>
      <c r="E68" s="128" t="str">
        <f t="shared" si="24"/>
        <v/>
      </c>
      <c r="F68" s="128" t="str">
        <f t="shared" si="25"/>
        <v/>
      </c>
      <c r="G68" s="128" t="str">
        <f t="shared" si="79"/>
        <v/>
      </c>
      <c r="H68" s="149"/>
      <c r="I68" s="128" t="str">
        <f t="shared" si="26"/>
        <v/>
      </c>
      <c r="J68" s="128" t="str">
        <f t="shared" si="27"/>
        <v/>
      </c>
      <c r="K68" s="128" t="str">
        <f t="shared" si="28"/>
        <v/>
      </c>
      <c r="L68" s="129" t="str">
        <f t="shared" si="29"/>
        <v/>
      </c>
      <c r="M68" s="129" t="str">
        <f t="shared" si="30"/>
        <v/>
      </c>
      <c r="N68" s="129" t="str">
        <f t="shared" si="31"/>
        <v/>
      </c>
      <c r="O68" s="129" t="str">
        <f t="shared" si="32"/>
        <v/>
      </c>
      <c r="P68" s="129" t="str">
        <f t="shared" si="33"/>
        <v/>
      </c>
      <c r="Q68" s="129" t="str">
        <f t="shared" si="34"/>
        <v/>
      </c>
      <c r="R68" s="129" t="str">
        <f t="shared" si="35"/>
        <v/>
      </c>
      <c r="S68" s="129" t="str">
        <f t="shared" si="36"/>
        <v/>
      </c>
      <c r="T68" s="129" t="str">
        <f t="shared" si="37"/>
        <v/>
      </c>
      <c r="U68" s="129" t="str">
        <f t="shared" si="38"/>
        <v/>
      </c>
      <c r="V68" s="129" t="str">
        <f t="shared" si="39"/>
        <v/>
      </c>
      <c r="W68" s="132"/>
      <c r="X68" s="152" t="str">
        <f>IF('Soil Samples'!C58="","",'Soil Samples'!C58)</f>
        <v/>
      </c>
      <c r="Y68" s="125">
        <f>'Soil Add on Tests'!E60</f>
        <v>0</v>
      </c>
      <c r="Z68" s="125">
        <f>'Soil Add on Tests'!F60</f>
        <v>0</v>
      </c>
      <c r="AA68" s="125">
        <f>'Soil Add on Tests'!G60</f>
        <v>0</v>
      </c>
      <c r="AB68" s="125">
        <f>'Soil Add on Tests'!H60</f>
        <v>0</v>
      </c>
      <c r="AC68" s="125">
        <f>'Soil Add on Tests'!I60</f>
        <v>0</v>
      </c>
      <c r="AD68" s="125">
        <f>'Soil Add on Tests'!J60</f>
        <v>0</v>
      </c>
      <c r="AF68">
        <f t="shared" si="69"/>
        <v>0</v>
      </c>
      <c r="AG68">
        <f t="shared" si="70"/>
        <v>0</v>
      </c>
      <c r="AH68">
        <f t="shared" si="71"/>
        <v>0</v>
      </c>
      <c r="AI68">
        <f t="shared" si="72"/>
        <v>0</v>
      </c>
      <c r="AJ68">
        <f t="shared" si="73"/>
        <v>0</v>
      </c>
      <c r="AK68">
        <f t="shared" si="74"/>
        <v>0</v>
      </c>
      <c r="AL68">
        <f t="shared" si="75"/>
        <v>0</v>
      </c>
      <c r="AM68" s="140">
        <f t="shared" si="2"/>
        <v>0</v>
      </c>
      <c r="AN68">
        <f t="shared" si="3"/>
        <v>0</v>
      </c>
      <c r="AO68">
        <f t="shared" si="4"/>
        <v>0</v>
      </c>
      <c r="AP68">
        <f t="shared" si="5"/>
        <v>0</v>
      </c>
      <c r="AQ68">
        <f t="shared" si="6"/>
        <v>0</v>
      </c>
      <c r="AR68">
        <f t="shared" si="7"/>
        <v>0</v>
      </c>
      <c r="AS68">
        <f t="shared" si="8"/>
        <v>0</v>
      </c>
      <c r="AT68" s="140">
        <f t="shared" si="76"/>
        <v>0</v>
      </c>
      <c r="AU68">
        <f t="shared" si="9"/>
        <v>0</v>
      </c>
      <c r="AV68">
        <f t="shared" si="48"/>
        <v>0</v>
      </c>
      <c r="AW68">
        <f t="shared" si="10"/>
        <v>0</v>
      </c>
      <c r="AX68">
        <f t="shared" si="11"/>
        <v>0</v>
      </c>
      <c r="AY68">
        <f t="shared" si="12"/>
        <v>0</v>
      </c>
      <c r="AZ68" s="140">
        <f t="shared" si="77"/>
        <v>0</v>
      </c>
      <c r="BA68">
        <f t="shared" si="13"/>
        <v>0</v>
      </c>
      <c r="BB68">
        <f t="shared" si="14"/>
        <v>0</v>
      </c>
      <c r="BC68">
        <f t="shared" si="15"/>
        <v>0</v>
      </c>
      <c r="BD68">
        <f t="shared" si="16"/>
        <v>0</v>
      </c>
      <c r="BE68" s="140">
        <f t="shared" si="78"/>
        <v>0</v>
      </c>
      <c r="BF68">
        <f t="shared" si="17"/>
        <v>0</v>
      </c>
      <c r="BG68">
        <f t="shared" si="18"/>
        <v>0</v>
      </c>
      <c r="BH68">
        <f t="shared" si="19"/>
        <v>0</v>
      </c>
      <c r="BI68">
        <f t="shared" si="20"/>
        <v>0</v>
      </c>
      <c r="BJ68">
        <f t="shared" si="21"/>
        <v>0</v>
      </c>
      <c r="BK68">
        <f t="shared" si="22"/>
        <v>0</v>
      </c>
      <c r="BL68">
        <f t="shared" si="51"/>
        <v>0</v>
      </c>
      <c r="BM68">
        <f t="shared" si="52"/>
        <v>0</v>
      </c>
      <c r="BN68">
        <f t="shared" si="53"/>
        <v>0</v>
      </c>
      <c r="BO68">
        <f t="shared" si="54"/>
        <v>0</v>
      </c>
      <c r="BP68">
        <f t="shared" si="55"/>
        <v>0</v>
      </c>
      <c r="BQ68">
        <f t="shared" si="56"/>
        <v>0</v>
      </c>
      <c r="BR68" s="140">
        <f t="shared" si="57"/>
        <v>0</v>
      </c>
      <c r="BT68">
        <f t="shared" si="58"/>
        <v>0</v>
      </c>
      <c r="BU68">
        <f t="shared" si="59"/>
        <v>0</v>
      </c>
      <c r="BV68">
        <f t="shared" si="60"/>
        <v>0</v>
      </c>
      <c r="BW68">
        <f t="shared" si="61"/>
        <v>0</v>
      </c>
      <c r="BX68">
        <f t="shared" si="62"/>
        <v>0</v>
      </c>
      <c r="BY68">
        <f t="shared" si="63"/>
        <v>0</v>
      </c>
      <c r="BZ68">
        <f t="shared" si="64"/>
        <v>0</v>
      </c>
      <c r="CA68">
        <f t="shared" si="65"/>
        <v>0</v>
      </c>
      <c r="CB68">
        <f t="shared" si="66"/>
        <v>0</v>
      </c>
      <c r="CC68">
        <f t="shared" si="67"/>
        <v>0</v>
      </c>
      <c r="CD68">
        <f t="shared" si="68"/>
        <v>0</v>
      </c>
    </row>
    <row r="69" spans="1:82" ht="42" customHeight="1" thickBot="1" x14ac:dyDescent="0.45">
      <c r="A69" s="11"/>
      <c r="B69" s="144">
        <v>54</v>
      </c>
      <c r="C69" s="244" t="str">
        <f>IF('Soil Samples'!C59="","",'Soil Samples'!C59)</f>
        <v/>
      </c>
      <c r="D69" s="146" t="str">
        <f t="shared" si="23"/>
        <v/>
      </c>
      <c r="E69" s="128" t="str">
        <f t="shared" si="24"/>
        <v/>
      </c>
      <c r="F69" s="128" t="str">
        <f t="shared" si="25"/>
        <v/>
      </c>
      <c r="G69" s="128" t="str">
        <f t="shared" si="79"/>
        <v/>
      </c>
      <c r="H69" s="149"/>
      <c r="I69" s="128" t="str">
        <f t="shared" si="26"/>
        <v/>
      </c>
      <c r="J69" s="128" t="str">
        <f t="shared" si="27"/>
        <v/>
      </c>
      <c r="K69" s="128" t="str">
        <f t="shared" si="28"/>
        <v/>
      </c>
      <c r="L69" s="129" t="str">
        <f t="shared" si="29"/>
        <v/>
      </c>
      <c r="M69" s="129" t="str">
        <f t="shared" si="30"/>
        <v/>
      </c>
      <c r="N69" s="129" t="str">
        <f t="shared" si="31"/>
        <v/>
      </c>
      <c r="O69" s="129" t="str">
        <f t="shared" si="32"/>
        <v/>
      </c>
      <c r="P69" s="129" t="str">
        <f t="shared" si="33"/>
        <v/>
      </c>
      <c r="Q69" s="129" t="str">
        <f t="shared" si="34"/>
        <v/>
      </c>
      <c r="R69" s="129" t="str">
        <f t="shared" si="35"/>
        <v/>
      </c>
      <c r="S69" s="129" t="str">
        <f t="shared" si="36"/>
        <v/>
      </c>
      <c r="T69" s="129" t="str">
        <f t="shared" si="37"/>
        <v/>
      </c>
      <c r="U69" s="129" t="str">
        <f t="shared" si="38"/>
        <v/>
      </c>
      <c r="V69" s="129" t="str">
        <f t="shared" si="39"/>
        <v/>
      </c>
      <c r="W69" s="132"/>
      <c r="X69" s="152" t="str">
        <f>IF('Soil Samples'!C59="","",'Soil Samples'!C59)</f>
        <v/>
      </c>
      <c r="Y69" s="125">
        <f>'Soil Add on Tests'!E61</f>
        <v>0</v>
      </c>
      <c r="Z69" s="125">
        <f>'Soil Add on Tests'!F61</f>
        <v>0</v>
      </c>
      <c r="AA69" s="125">
        <f>'Soil Add on Tests'!G61</f>
        <v>0</v>
      </c>
      <c r="AB69" s="125">
        <f>'Soil Add on Tests'!H61</f>
        <v>0</v>
      </c>
      <c r="AC69" s="125">
        <f>'Soil Add on Tests'!I61</f>
        <v>0</v>
      </c>
      <c r="AD69" s="125">
        <f>'Soil Add on Tests'!J61</f>
        <v>0</v>
      </c>
      <c r="AF69">
        <f t="shared" si="69"/>
        <v>0</v>
      </c>
      <c r="AG69">
        <f t="shared" si="70"/>
        <v>0</v>
      </c>
      <c r="AH69">
        <f t="shared" si="71"/>
        <v>0</v>
      </c>
      <c r="AI69">
        <f t="shared" si="72"/>
        <v>0</v>
      </c>
      <c r="AJ69">
        <f t="shared" si="73"/>
        <v>0</v>
      </c>
      <c r="AK69">
        <f t="shared" si="74"/>
        <v>0</v>
      </c>
      <c r="AL69">
        <f t="shared" si="75"/>
        <v>0</v>
      </c>
      <c r="AM69" s="140">
        <f t="shared" si="2"/>
        <v>0</v>
      </c>
      <c r="AN69">
        <f t="shared" si="3"/>
        <v>0</v>
      </c>
      <c r="AO69">
        <f t="shared" si="4"/>
        <v>0</v>
      </c>
      <c r="AP69">
        <f t="shared" si="5"/>
        <v>0</v>
      </c>
      <c r="AQ69">
        <f t="shared" si="6"/>
        <v>0</v>
      </c>
      <c r="AR69">
        <f t="shared" si="7"/>
        <v>0</v>
      </c>
      <c r="AS69">
        <f t="shared" si="8"/>
        <v>0</v>
      </c>
      <c r="AT69" s="140">
        <f t="shared" si="76"/>
        <v>0</v>
      </c>
      <c r="AU69">
        <f t="shared" si="9"/>
        <v>0</v>
      </c>
      <c r="AV69">
        <f t="shared" si="48"/>
        <v>0</v>
      </c>
      <c r="AW69">
        <f t="shared" si="10"/>
        <v>0</v>
      </c>
      <c r="AX69">
        <f t="shared" si="11"/>
        <v>0</v>
      </c>
      <c r="AY69">
        <f t="shared" si="12"/>
        <v>0</v>
      </c>
      <c r="AZ69" s="140">
        <f t="shared" si="77"/>
        <v>0</v>
      </c>
      <c r="BA69">
        <f t="shared" si="13"/>
        <v>0</v>
      </c>
      <c r="BB69">
        <f t="shared" si="14"/>
        <v>0</v>
      </c>
      <c r="BC69">
        <f t="shared" si="15"/>
        <v>0</v>
      </c>
      <c r="BD69">
        <f t="shared" si="16"/>
        <v>0</v>
      </c>
      <c r="BE69" s="140">
        <f t="shared" si="78"/>
        <v>0</v>
      </c>
      <c r="BF69">
        <f t="shared" si="17"/>
        <v>0</v>
      </c>
      <c r="BG69">
        <f t="shared" si="18"/>
        <v>0</v>
      </c>
      <c r="BH69">
        <f t="shared" si="19"/>
        <v>0</v>
      </c>
      <c r="BI69">
        <f t="shared" si="20"/>
        <v>0</v>
      </c>
      <c r="BJ69">
        <f t="shared" si="21"/>
        <v>0</v>
      </c>
      <c r="BK69">
        <f t="shared" si="22"/>
        <v>0</v>
      </c>
      <c r="BL69">
        <f t="shared" si="51"/>
        <v>0</v>
      </c>
      <c r="BM69">
        <f t="shared" si="52"/>
        <v>0</v>
      </c>
      <c r="BN69">
        <f t="shared" si="53"/>
        <v>0</v>
      </c>
      <c r="BO69">
        <f t="shared" si="54"/>
        <v>0</v>
      </c>
      <c r="BP69">
        <f t="shared" si="55"/>
        <v>0</v>
      </c>
      <c r="BQ69">
        <f t="shared" si="56"/>
        <v>0</v>
      </c>
      <c r="BR69" s="140">
        <f t="shared" si="57"/>
        <v>0</v>
      </c>
      <c r="BT69">
        <f t="shared" si="58"/>
        <v>0</v>
      </c>
      <c r="BU69">
        <f t="shared" si="59"/>
        <v>0</v>
      </c>
      <c r="BV69">
        <f t="shared" si="60"/>
        <v>0</v>
      </c>
      <c r="BW69">
        <f t="shared" si="61"/>
        <v>0</v>
      </c>
      <c r="BX69">
        <f t="shared" si="62"/>
        <v>0</v>
      </c>
      <c r="BY69">
        <f t="shared" si="63"/>
        <v>0</v>
      </c>
      <c r="BZ69">
        <f t="shared" si="64"/>
        <v>0</v>
      </c>
      <c r="CA69">
        <f t="shared" si="65"/>
        <v>0</v>
      </c>
      <c r="CB69">
        <f t="shared" si="66"/>
        <v>0</v>
      </c>
      <c r="CC69">
        <f t="shared" si="67"/>
        <v>0</v>
      </c>
      <c r="CD69">
        <f t="shared" si="68"/>
        <v>0</v>
      </c>
    </row>
    <row r="70" spans="1:82" ht="42" customHeight="1" thickBot="1" x14ac:dyDescent="0.45">
      <c r="A70" s="11"/>
      <c r="B70" s="144">
        <v>55</v>
      </c>
      <c r="C70" s="244" t="str">
        <f>IF('Soil Samples'!C60="","",'Soil Samples'!C60)</f>
        <v/>
      </c>
      <c r="D70" s="146" t="str">
        <f t="shared" si="23"/>
        <v/>
      </c>
      <c r="E70" s="128" t="str">
        <f t="shared" si="24"/>
        <v/>
      </c>
      <c r="F70" s="128" t="str">
        <f t="shared" si="25"/>
        <v/>
      </c>
      <c r="G70" s="128" t="str">
        <f t="shared" si="79"/>
        <v/>
      </c>
      <c r="H70" s="149"/>
      <c r="I70" s="128" t="str">
        <f t="shared" si="26"/>
        <v/>
      </c>
      <c r="J70" s="128" t="str">
        <f t="shared" si="27"/>
        <v/>
      </c>
      <c r="K70" s="128" t="str">
        <f t="shared" si="28"/>
        <v/>
      </c>
      <c r="L70" s="129" t="str">
        <f t="shared" si="29"/>
        <v/>
      </c>
      <c r="M70" s="129" t="str">
        <f t="shared" si="30"/>
        <v/>
      </c>
      <c r="N70" s="129" t="str">
        <f t="shared" si="31"/>
        <v/>
      </c>
      <c r="O70" s="129" t="str">
        <f t="shared" si="32"/>
        <v/>
      </c>
      <c r="P70" s="129" t="str">
        <f t="shared" si="33"/>
        <v/>
      </c>
      <c r="Q70" s="129" t="str">
        <f t="shared" si="34"/>
        <v/>
      </c>
      <c r="R70" s="129" t="str">
        <f t="shared" si="35"/>
        <v/>
      </c>
      <c r="S70" s="129" t="str">
        <f t="shared" si="36"/>
        <v/>
      </c>
      <c r="T70" s="129" t="str">
        <f t="shared" si="37"/>
        <v/>
      </c>
      <c r="U70" s="129" t="str">
        <f t="shared" si="38"/>
        <v/>
      </c>
      <c r="V70" s="129" t="str">
        <f t="shared" si="39"/>
        <v/>
      </c>
      <c r="W70" s="132"/>
      <c r="X70" s="152" t="str">
        <f>IF('Soil Samples'!C60="","",'Soil Samples'!C60)</f>
        <v/>
      </c>
      <c r="Y70" s="125">
        <f>'Soil Add on Tests'!E62</f>
        <v>0</v>
      </c>
      <c r="Z70" s="125">
        <f>'Soil Add on Tests'!F62</f>
        <v>0</v>
      </c>
      <c r="AA70" s="125">
        <f>'Soil Add on Tests'!G62</f>
        <v>0</v>
      </c>
      <c r="AB70" s="125">
        <f>'Soil Add on Tests'!H62</f>
        <v>0</v>
      </c>
      <c r="AC70" s="125">
        <f>'Soil Add on Tests'!I62</f>
        <v>0</v>
      </c>
      <c r="AD70" s="125">
        <f>'Soil Add on Tests'!J62</f>
        <v>0</v>
      </c>
      <c r="AF70">
        <f t="shared" si="69"/>
        <v>0</v>
      </c>
      <c r="AG70">
        <f t="shared" si="70"/>
        <v>0</v>
      </c>
      <c r="AH70">
        <f t="shared" si="71"/>
        <v>0</v>
      </c>
      <c r="AI70">
        <f t="shared" si="72"/>
        <v>0</v>
      </c>
      <c r="AJ70">
        <f t="shared" si="73"/>
        <v>0</v>
      </c>
      <c r="AK70">
        <f t="shared" si="74"/>
        <v>0</v>
      </c>
      <c r="AL70">
        <f t="shared" si="75"/>
        <v>0</v>
      </c>
      <c r="AM70" s="140">
        <f t="shared" si="2"/>
        <v>0</v>
      </c>
      <c r="AN70">
        <f t="shared" si="3"/>
        <v>0</v>
      </c>
      <c r="AO70">
        <f t="shared" si="4"/>
        <v>0</v>
      </c>
      <c r="AP70">
        <f t="shared" si="5"/>
        <v>0</v>
      </c>
      <c r="AQ70">
        <f t="shared" si="6"/>
        <v>0</v>
      </c>
      <c r="AR70">
        <f t="shared" si="7"/>
        <v>0</v>
      </c>
      <c r="AS70">
        <f t="shared" si="8"/>
        <v>0</v>
      </c>
      <c r="AT70" s="140">
        <f t="shared" si="76"/>
        <v>0</v>
      </c>
      <c r="AU70">
        <f t="shared" si="9"/>
        <v>0</v>
      </c>
      <c r="AV70">
        <f t="shared" si="48"/>
        <v>0</v>
      </c>
      <c r="AW70">
        <f t="shared" si="10"/>
        <v>0</v>
      </c>
      <c r="AX70">
        <f t="shared" si="11"/>
        <v>0</v>
      </c>
      <c r="AY70">
        <f t="shared" si="12"/>
        <v>0</v>
      </c>
      <c r="AZ70" s="140">
        <f t="shared" si="77"/>
        <v>0</v>
      </c>
      <c r="BA70">
        <f t="shared" si="13"/>
        <v>0</v>
      </c>
      <c r="BB70">
        <f t="shared" si="14"/>
        <v>0</v>
      </c>
      <c r="BC70">
        <f t="shared" si="15"/>
        <v>0</v>
      </c>
      <c r="BD70">
        <f t="shared" si="16"/>
        <v>0</v>
      </c>
      <c r="BE70" s="140">
        <f t="shared" si="78"/>
        <v>0</v>
      </c>
      <c r="BF70">
        <f t="shared" si="17"/>
        <v>0</v>
      </c>
      <c r="BG70">
        <f t="shared" si="18"/>
        <v>0</v>
      </c>
      <c r="BH70">
        <f t="shared" si="19"/>
        <v>0</v>
      </c>
      <c r="BI70">
        <f t="shared" si="20"/>
        <v>0</v>
      </c>
      <c r="BJ70">
        <f t="shared" si="21"/>
        <v>0</v>
      </c>
      <c r="BK70">
        <f t="shared" si="22"/>
        <v>0</v>
      </c>
      <c r="BL70">
        <f t="shared" si="51"/>
        <v>0</v>
      </c>
      <c r="BM70">
        <f t="shared" si="52"/>
        <v>0</v>
      </c>
      <c r="BN70">
        <f t="shared" si="53"/>
        <v>0</v>
      </c>
      <c r="BO70">
        <f t="shared" si="54"/>
        <v>0</v>
      </c>
      <c r="BP70">
        <f t="shared" si="55"/>
        <v>0</v>
      </c>
      <c r="BQ70">
        <f t="shared" si="56"/>
        <v>0</v>
      </c>
      <c r="BR70" s="140">
        <f t="shared" si="57"/>
        <v>0</v>
      </c>
      <c r="BT70">
        <f t="shared" si="58"/>
        <v>0</v>
      </c>
      <c r="BU70">
        <f t="shared" si="59"/>
        <v>0</v>
      </c>
      <c r="BV70">
        <f t="shared" si="60"/>
        <v>0</v>
      </c>
      <c r="BW70">
        <f t="shared" si="61"/>
        <v>0</v>
      </c>
      <c r="BX70">
        <f t="shared" si="62"/>
        <v>0</v>
      </c>
      <c r="BY70">
        <f t="shared" si="63"/>
        <v>0</v>
      </c>
      <c r="BZ70">
        <f t="shared" si="64"/>
        <v>0</v>
      </c>
      <c r="CA70">
        <f t="shared" si="65"/>
        <v>0</v>
      </c>
      <c r="CB70">
        <f t="shared" si="66"/>
        <v>0</v>
      </c>
      <c r="CC70">
        <f t="shared" si="67"/>
        <v>0</v>
      </c>
      <c r="CD70">
        <f t="shared" si="68"/>
        <v>0</v>
      </c>
    </row>
    <row r="71" spans="1:82" ht="42" customHeight="1" thickBot="1" x14ac:dyDescent="0.45">
      <c r="A71" s="11"/>
      <c r="B71" s="144">
        <v>56</v>
      </c>
      <c r="C71" s="244" t="str">
        <f>IF('Soil Samples'!C61="","",'Soil Samples'!C61)</f>
        <v/>
      </c>
      <c r="D71" s="146" t="str">
        <f t="shared" si="23"/>
        <v/>
      </c>
      <c r="E71" s="128" t="str">
        <f t="shared" si="24"/>
        <v/>
      </c>
      <c r="F71" s="128" t="str">
        <f t="shared" si="25"/>
        <v/>
      </c>
      <c r="G71" s="128" t="str">
        <f t="shared" si="79"/>
        <v/>
      </c>
      <c r="H71" s="149"/>
      <c r="I71" s="128" t="str">
        <f t="shared" si="26"/>
        <v/>
      </c>
      <c r="J71" s="128" t="str">
        <f t="shared" si="27"/>
        <v/>
      </c>
      <c r="K71" s="128" t="str">
        <f t="shared" si="28"/>
        <v/>
      </c>
      <c r="L71" s="129" t="str">
        <f t="shared" si="29"/>
        <v/>
      </c>
      <c r="M71" s="129" t="str">
        <f t="shared" si="30"/>
        <v/>
      </c>
      <c r="N71" s="129" t="str">
        <f t="shared" si="31"/>
        <v/>
      </c>
      <c r="O71" s="129" t="str">
        <f t="shared" si="32"/>
        <v/>
      </c>
      <c r="P71" s="129" t="str">
        <f t="shared" si="33"/>
        <v/>
      </c>
      <c r="Q71" s="129" t="str">
        <f t="shared" si="34"/>
        <v/>
      </c>
      <c r="R71" s="129" t="str">
        <f t="shared" si="35"/>
        <v/>
      </c>
      <c r="S71" s="129" t="str">
        <f t="shared" si="36"/>
        <v/>
      </c>
      <c r="T71" s="129" t="str">
        <f t="shared" si="37"/>
        <v/>
      </c>
      <c r="U71" s="129" t="str">
        <f t="shared" si="38"/>
        <v/>
      </c>
      <c r="V71" s="129" t="str">
        <f t="shared" si="39"/>
        <v/>
      </c>
      <c r="W71" s="132"/>
      <c r="X71" s="152" t="str">
        <f>IF('Soil Samples'!C61="","",'Soil Samples'!C61)</f>
        <v/>
      </c>
      <c r="Y71" s="125">
        <f>'Soil Add on Tests'!E63</f>
        <v>0</v>
      </c>
      <c r="Z71" s="125">
        <f>'Soil Add on Tests'!F63</f>
        <v>0</v>
      </c>
      <c r="AA71" s="125">
        <f>'Soil Add on Tests'!G63</f>
        <v>0</v>
      </c>
      <c r="AB71" s="125">
        <f>'Soil Add on Tests'!H63</f>
        <v>0</v>
      </c>
      <c r="AC71" s="125">
        <f>'Soil Add on Tests'!I63</f>
        <v>0</v>
      </c>
      <c r="AD71" s="125">
        <f>'Soil Add on Tests'!J63</f>
        <v>0</v>
      </c>
      <c r="AF71">
        <f t="shared" si="69"/>
        <v>0</v>
      </c>
      <c r="AG71">
        <f t="shared" si="70"/>
        <v>0</v>
      </c>
      <c r="AH71">
        <f t="shared" si="71"/>
        <v>0</v>
      </c>
      <c r="AI71">
        <f t="shared" si="72"/>
        <v>0</v>
      </c>
      <c r="AJ71">
        <f t="shared" si="73"/>
        <v>0</v>
      </c>
      <c r="AK71">
        <f t="shared" si="74"/>
        <v>0</v>
      </c>
      <c r="AL71">
        <f t="shared" si="75"/>
        <v>0</v>
      </c>
      <c r="AM71" s="140">
        <f t="shared" si="2"/>
        <v>0</v>
      </c>
      <c r="AN71">
        <f t="shared" si="3"/>
        <v>0</v>
      </c>
      <c r="AO71">
        <f t="shared" si="4"/>
        <v>0</v>
      </c>
      <c r="AP71">
        <f t="shared" si="5"/>
        <v>0</v>
      </c>
      <c r="AQ71">
        <f t="shared" si="6"/>
        <v>0</v>
      </c>
      <c r="AR71">
        <f t="shared" si="7"/>
        <v>0</v>
      </c>
      <c r="AS71">
        <f t="shared" si="8"/>
        <v>0</v>
      </c>
      <c r="AT71" s="140">
        <f t="shared" si="76"/>
        <v>0</v>
      </c>
      <c r="AU71">
        <f t="shared" si="9"/>
        <v>0</v>
      </c>
      <c r="AV71">
        <f t="shared" si="48"/>
        <v>0</v>
      </c>
      <c r="AW71">
        <f t="shared" si="10"/>
        <v>0</v>
      </c>
      <c r="AX71">
        <f t="shared" si="11"/>
        <v>0</v>
      </c>
      <c r="AY71">
        <f t="shared" si="12"/>
        <v>0</v>
      </c>
      <c r="AZ71" s="140">
        <f t="shared" si="77"/>
        <v>0</v>
      </c>
      <c r="BA71">
        <f t="shared" si="13"/>
        <v>0</v>
      </c>
      <c r="BB71">
        <f t="shared" si="14"/>
        <v>0</v>
      </c>
      <c r="BC71">
        <f t="shared" si="15"/>
        <v>0</v>
      </c>
      <c r="BD71">
        <f t="shared" si="16"/>
        <v>0</v>
      </c>
      <c r="BE71" s="140">
        <f t="shared" si="78"/>
        <v>0</v>
      </c>
      <c r="BF71">
        <f t="shared" si="17"/>
        <v>0</v>
      </c>
      <c r="BG71">
        <f t="shared" si="18"/>
        <v>0</v>
      </c>
      <c r="BH71">
        <f t="shared" si="19"/>
        <v>0</v>
      </c>
      <c r="BI71">
        <f t="shared" si="20"/>
        <v>0</v>
      </c>
      <c r="BJ71">
        <f t="shared" si="21"/>
        <v>0</v>
      </c>
      <c r="BK71">
        <f t="shared" si="22"/>
        <v>0</v>
      </c>
      <c r="BL71">
        <f t="shared" si="51"/>
        <v>0</v>
      </c>
      <c r="BM71">
        <f t="shared" si="52"/>
        <v>0</v>
      </c>
      <c r="BN71">
        <f t="shared" si="53"/>
        <v>0</v>
      </c>
      <c r="BO71">
        <f t="shared" si="54"/>
        <v>0</v>
      </c>
      <c r="BP71">
        <f t="shared" si="55"/>
        <v>0</v>
      </c>
      <c r="BQ71">
        <f t="shared" si="56"/>
        <v>0</v>
      </c>
      <c r="BR71" s="140">
        <f t="shared" si="57"/>
        <v>0</v>
      </c>
      <c r="BT71">
        <f t="shared" si="58"/>
        <v>0</v>
      </c>
      <c r="BU71">
        <f t="shared" si="59"/>
        <v>0</v>
      </c>
      <c r="BV71">
        <f t="shared" si="60"/>
        <v>0</v>
      </c>
      <c r="BW71">
        <f t="shared" si="61"/>
        <v>0</v>
      </c>
      <c r="BX71">
        <f t="shared" si="62"/>
        <v>0</v>
      </c>
      <c r="BY71">
        <f t="shared" si="63"/>
        <v>0</v>
      </c>
      <c r="BZ71">
        <f t="shared" si="64"/>
        <v>0</v>
      </c>
      <c r="CA71">
        <f t="shared" si="65"/>
        <v>0</v>
      </c>
      <c r="CB71">
        <f t="shared" si="66"/>
        <v>0</v>
      </c>
      <c r="CC71">
        <f t="shared" si="67"/>
        <v>0</v>
      </c>
      <c r="CD71">
        <f t="shared" si="68"/>
        <v>0</v>
      </c>
    </row>
    <row r="72" spans="1:82" ht="42" customHeight="1" thickBot="1" x14ac:dyDescent="0.45">
      <c r="A72" s="11"/>
      <c r="B72" s="144">
        <v>57</v>
      </c>
      <c r="C72" s="244" t="str">
        <f>IF('Soil Samples'!C62="","",'Soil Samples'!C62)</f>
        <v/>
      </c>
      <c r="D72" s="146" t="str">
        <f t="shared" si="23"/>
        <v/>
      </c>
      <c r="E72" s="128" t="str">
        <f t="shared" si="24"/>
        <v/>
      </c>
      <c r="F72" s="128" t="str">
        <f t="shared" si="25"/>
        <v/>
      </c>
      <c r="G72" s="128" t="str">
        <f t="shared" si="79"/>
        <v/>
      </c>
      <c r="H72" s="149"/>
      <c r="I72" s="128" t="str">
        <f t="shared" si="26"/>
        <v/>
      </c>
      <c r="J72" s="128" t="str">
        <f t="shared" si="27"/>
        <v/>
      </c>
      <c r="K72" s="128" t="str">
        <f t="shared" si="28"/>
        <v/>
      </c>
      <c r="L72" s="129" t="str">
        <f t="shared" si="29"/>
        <v/>
      </c>
      <c r="M72" s="129" t="str">
        <f t="shared" si="30"/>
        <v/>
      </c>
      <c r="N72" s="129" t="str">
        <f t="shared" si="31"/>
        <v/>
      </c>
      <c r="O72" s="129" t="str">
        <f t="shared" si="32"/>
        <v/>
      </c>
      <c r="P72" s="129" t="str">
        <f t="shared" si="33"/>
        <v/>
      </c>
      <c r="Q72" s="129" t="str">
        <f t="shared" si="34"/>
        <v/>
      </c>
      <c r="R72" s="129" t="str">
        <f t="shared" si="35"/>
        <v/>
      </c>
      <c r="S72" s="129" t="str">
        <f t="shared" si="36"/>
        <v/>
      </c>
      <c r="T72" s="129" t="str">
        <f t="shared" si="37"/>
        <v/>
      </c>
      <c r="U72" s="129" t="str">
        <f t="shared" si="38"/>
        <v/>
      </c>
      <c r="V72" s="129" t="str">
        <f t="shared" si="39"/>
        <v/>
      </c>
      <c r="W72" s="132"/>
      <c r="X72" s="152" t="str">
        <f>IF('Soil Samples'!C62="","",'Soil Samples'!C62)</f>
        <v/>
      </c>
      <c r="Y72" s="125">
        <f>'Soil Add on Tests'!E64</f>
        <v>0</v>
      </c>
      <c r="Z72" s="125">
        <f>'Soil Add on Tests'!F64</f>
        <v>0</v>
      </c>
      <c r="AA72" s="125">
        <f>'Soil Add on Tests'!G64</f>
        <v>0</v>
      </c>
      <c r="AB72" s="125">
        <f>'Soil Add on Tests'!H64</f>
        <v>0</v>
      </c>
      <c r="AC72" s="125">
        <f>'Soil Add on Tests'!I64</f>
        <v>0</v>
      </c>
      <c r="AD72" s="125">
        <f>'Soil Add on Tests'!J64</f>
        <v>0</v>
      </c>
      <c r="AF72">
        <f t="shared" si="69"/>
        <v>0</v>
      </c>
      <c r="AG72">
        <f t="shared" si="70"/>
        <v>0</v>
      </c>
      <c r="AH72">
        <f t="shared" si="71"/>
        <v>0</v>
      </c>
      <c r="AI72">
        <f t="shared" si="72"/>
        <v>0</v>
      </c>
      <c r="AJ72">
        <f t="shared" si="73"/>
        <v>0</v>
      </c>
      <c r="AK72">
        <f t="shared" si="74"/>
        <v>0</v>
      </c>
      <c r="AL72">
        <f t="shared" si="75"/>
        <v>0</v>
      </c>
      <c r="AM72" s="140">
        <f t="shared" si="2"/>
        <v>0</v>
      </c>
      <c r="AN72">
        <f t="shared" si="3"/>
        <v>0</v>
      </c>
      <c r="AO72">
        <f t="shared" si="4"/>
        <v>0</v>
      </c>
      <c r="AP72">
        <f t="shared" si="5"/>
        <v>0</v>
      </c>
      <c r="AQ72">
        <f t="shared" si="6"/>
        <v>0</v>
      </c>
      <c r="AR72">
        <f t="shared" si="7"/>
        <v>0</v>
      </c>
      <c r="AS72">
        <f t="shared" si="8"/>
        <v>0</v>
      </c>
      <c r="AT72" s="140">
        <f t="shared" si="76"/>
        <v>0</v>
      </c>
      <c r="AU72">
        <f t="shared" si="9"/>
        <v>0</v>
      </c>
      <c r="AV72">
        <f t="shared" si="48"/>
        <v>0</v>
      </c>
      <c r="AW72">
        <f t="shared" si="10"/>
        <v>0</v>
      </c>
      <c r="AX72">
        <f t="shared" si="11"/>
        <v>0</v>
      </c>
      <c r="AY72">
        <f t="shared" si="12"/>
        <v>0</v>
      </c>
      <c r="AZ72" s="140">
        <f t="shared" si="77"/>
        <v>0</v>
      </c>
      <c r="BA72">
        <f t="shared" si="13"/>
        <v>0</v>
      </c>
      <c r="BB72">
        <f t="shared" si="14"/>
        <v>0</v>
      </c>
      <c r="BC72">
        <f t="shared" si="15"/>
        <v>0</v>
      </c>
      <c r="BD72">
        <f t="shared" si="16"/>
        <v>0</v>
      </c>
      <c r="BE72" s="140">
        <f t="shared" si="78"/>
        <v>0</v>
      </c>
      <c r="BF72">
        <f t="shared" si="17"/>
        <v>0</v>
      </c>
      <c r="BG72">
        <f t="shared" si="18"/>
        <v>0</v>
      </c>
      <c r="BH72">
        <f t="shared" si="19"/>
        <v>0</v>
      </c>
      <c r="BI72">
        <f t="shared" si="20"/>
        <v>0</v>
      </c>
      <c r="BJ72">
        <f t="shared" si="21"/>
        <v>0</v>
      </c>
      <c r="BK72">
        <f t="shared" si="22"/>
        <v>0</v>
      </c>
      <c r="BL72">
        <f t="shared" si="51"/>
        <v>0</v>
      </c>
      <c r="BM72">
        <f t="shared" si="52"/>
        <v>0</v>
      </c>
      <c r="BN72">
        <f t="shared" si="53"/>
        <v>0</v>
      </c>
      <c r="BO72">
        <f t="shared" si="54"/>
        <v>0</v>
      </c>
      <c r="BP72">
        <f t="shared" si="55"/>
        <v>0</v>
      </c>
      <c r="BQ72">
        <f t="shared" si="56"/>
        <v>0</v>
      </c>
      <c r="BR72" s="140">
        <f t="shared" si="57"/>
        <v>0</v>
      </c>
      <c r="BT72">
        <f t="shared" si="58"/>
        <v>0</v>
      </c>
      <c r="BU72">
        <f t="shared" si="59"/>
        <v>0</v>
      </c>
      <c r="BV72">
        <f t="shared" si="60"/>
        <v>0</v>
      </c>
      <c r="BW72">
        <f t="shared" si="61"/>
        <v>0</v>
      </c>
      <c r="BX72">
        <f t="shared" si="62"/>
        <v>0</v>
      </c>
      <c r="BY72">
        <f t="shared" si="63"/>
        <v>0</v>
      </c>
      <c r="BZ72">
        <f t="shared" si="64"/>
        <v>0</v>
      </c>
      <c r="CA72">
        <f t="shared" si="65"/>
        <v>0</v>
      </c>
      <c r="CB72">
        <f t="shared" si="66"/>
        <v>0</v>
      </c>
      <c r="CC72">
        <f t="shared" si="67"/>
        <v>0</v>
      </c>
      <c r="CD72">
        <f t="shared" si="68"/>
        <v>0</v>
      </c>
    </row>
    <row r="73" spans="1:82" ht="42" customHeight="1" thickBot="1" x14ac:dyDescent="0.45">
      <c r="A73" s="11"/>
      <c r="B73" s="144">
        <v>58</v>
      </c>
      <c r="C73" s="244" t="str">
        <f>IF('Soil Samples'!C63="","",'Soil Samples'!C63)</f>
        <v/>
      </c>
      <c r="D73" s="146" t="str">
        <f t="shared" si="23"/>
        <v/>
      </c>
      <c r="E73" s="128" t="str">
        <f t="shared" si="24"/>
        <v/>
      </c>
      <c r="F73" s="128" t="str">
        <f t="shared" si="25"/>
        <v/>
      </c>
      <c r="G73" s="128" t="str">
        <f t="shared" si="79"/>
        <v/>
      </c>
      <c r="H73" s="149"/>
      <c r="I73" s="128" t="str">
        <f t="shared" si="26"/>
        <v/>
      </c>
      <c r="J73" s="128" t="str">
        <f t="shared" si="27"/>
        <v/>
      </c>
      <c r="K73" s="128" t="str">
        <f t="shared" si="28"/>
        <v/>
      </c>
      <c r="L73" s="129" t="str">
        <f t="shared" si="29"/>
        <v/>
      </c>
      <c r="M73" s="129" t="str">
        <f t="shared" si="30"/>
        <v/>
      </c>
      <c r="N73" s="129" t="str">
        <f t="shared" si="31"/>
        <v/>
      </c>
      <c r="O73" s="129" t="str">
        <f t="shared" si="32"/>
        <v/>
      </c>
      <c r="P73" s="129" t="str">
        <f t="shared" si="33"/>
        <v/>
      </c>
      <c r="Q73" s="129" t="str">
        <f t="shared" si="34"/>
        <v/>
      </c>
      <c r="R73" s="129" t="str">
        <f t="shared" si="35"/>
        <v/>
      </c>
      <c r="S73" s="129" t="str">
        <f t="shared" si="36"/>
        <v/>
      </c>
      <c r="T73" s="129" t="str">
        <f t="shared" si="37"/>
        <v/>
      </c>
      <c r="U73" s="129" t="str">
        <f t="shared" si="38"/>
        <v/>
      </c>
      <c r="V73" s="129" t="str">
        <f t="shared" si="39"/>
        <v/>
      </c>
      <c r="W73" s="132"/>
      <c r="X73" s="152" t="str">
        <f>IF('Soil Samples'!C63="","",'Soil Samples'!C63)</f>
        <v/>
      </c>
      <c r="Y73" s="125">
        <f>'Soil Add on Tests'!E65</f>
        <v>0</v>
      </c>
      <c r="Z73" s="125">
        <f>'Soil Add on Tests'!F65</f>
        <v>0</v>
      </c>
      <c r="AA73" s="125">
        <f>'Soil Add on Tests'!G65</f>
        <v>0</v>
      </c>
      <c r="AB73" s="125">
        <f>'Soil Add on Tests'!H65</f>
        <v>0</v>
      </c>
      <c r="AC73" s="125">
        <f>'Soil Add on Tests'!I65</f>
        <v>0</v>
      </c>
      <c r="AD73" s="125">
        <f>'Soil Add on Tests'!J65</f>
        <v>0</v>
      </c>
      <c r="AF73">
        <f t="shared" si="69"/>
        <v>0</v>
      </c>
      <c r="AG73">
        <f t="shared" si="70"/>
        <v>0</v>
      </c>
      <c r="AH73">
        <f t="shared" si="71"/>
        <v>0</v>
      </c>
      <c r="AI73">
        <f t="shared" si="72"/>
        <v>0</v>
      </c>
      <c r="AJ73">
        <f t="shared" si="73"/>
        <v>0</v>
      </c>
      <c r="AK73">
        <f t="shared" si="74"/>
        <v>0</v>
      </c>
      <c r="AL73">
        <f t="shared" si="75"/>
        <v>0</v>
      </c>
      <c r="AM73" s="140">
        <f t="shared" si="2"/>
        <v>0</v>
      </c>
      <c r="AN73">
        <f t="shared" si="3"/>
        <v>0</v>
      </c>
      <c r="AO73">
        <f t="shared" si="4"/>
        <v>0</v>
      </c>
      <c r="AP73">
        <f t="shared" si="5"/>
        <v>0</v>
      </c>
      <c r="AQ73">
        <f t="shared" si="6"/>
        <v>0</v>
      </c>
      <c r="AR73">
        <f t="shared" si="7"/>
        <v>0</v>
      </c>
      <c r="AS73">
        <f t="shared" si="8"/>
        <v>0</v>
      </c>
      <c r="AT73" s="140">
        <f t="shared" si="76"/>
        <v>0</v>
      </c>
      <c r="AU73">
        <f t="shared" si="9"/>
        <v>0</v>
      </c>
      <c r="AV73">
        <f t="shared" si="48"/>
        <v>0</v>
      </c>
      <c r="AW73">
        <f t="shared" si="10"/>
        <v>0</v>
      </c>
      <c r="AX73">
        <f t="shared" si="11"/>
        <v>0</v>
      </c>
      <c r="AY73">
        <f t="shared" si="12"/>
        <v>0</v>
      </c>
      <c r="AZ73" s="140">
        <f t="shared" si="77"/>
        <v>0</v>
      </c>
      <c r="BA73">
        <f t="shared" si="13"/>
        <v>0</v>
      </c>
      <c r="BB73">
        <f t="shared" si="14"/>
        <v>0</v>
      </c>
      <c r="BC73">
        <f t="shared" si="15"/>
        <v>0</v>
      </c>
      <c r="BD73">
        <f t="shared" si="16"/>
        <v>0</v>
      </c>
      <c r="BE73" s="140">
        <f t="shared" si="78"/>
        <v>0</v>
      </c>
      <c r="BF73">
        <f t="shared" si="17"/>
        <v>0</v>
      </c>
      <c r="BG73">
        <f t="shared" si="18"/>
        <v>0</v>
      </c>
      <c r="BH73">
        <f t="shared" si="19"/>
        <v>0</v>
      </c>
      <c r="BI73">
        <f t="shared" si="20"/>
        <v>0</v>
      </c>
      <c r="BJ73">
        <f t="shared" si="21"/>
        <v>0</v>
      </c>
      <c r="BK73">
        <f t="shared" si="22"/>
        <v>0</v>
      </c>
      <c r="BL73">
        <f t="shared" si="51"/>
        <v>0</v>
      </c>
      <c r="BM73">
        <f t="shared" si="52"/>
        <v>0</v>
      </c>
      <c r="BN73">
        <f t="shared" si="53"/>
        <v>0</v>
      </c>
      <c r="BO73">
        <f t="shared" si="54"/>
        <v>0</v>
      </c>
      <c r="BP73">
        <f t="shared" si="55"/>
        <v>0</v>
      </c>
      <c r="BQ73">
        <f t="shared" si="56"/>
        <v>0</v>
      </c>
      <c r="BR73" s="140">
        <f t="shared" si="57"/>
        <v>0</v>
      </c>
      <c r="BT73">
        <f t="shared" si="58"/>
        <v>0</v>
      </c>
      <c r="BU73">
        <f t="shared" si="59"/>
        <v>0</v>
      </c>
      <c r="BV73">
        <f t="shared" si="60"/>
        <v>0</v>
      </c>
      <c r="BW73">
        <f t="shared" si="61"/>
        <v>0</v>
      </c>
      <c r="BX73">
        <f t="shared" si="62"/>
        <v>0</v>
      </c>
      <c r="BY73">
        <f t="shared" si="63"/>
        <v>0</v>
      </c>
      <c r="BZ73">
        <f t="shared" si="64"/>
        <v>0</v>
      </c>
      <c r="CA73">
        <f t="shared" si="65"/>
        <v>0</v>
      </c>
      <c r="CB73">
        <f t="shared" si="66"/>
        <v>0</v>
      </c>
      <c r="CC73">
        <f t="shared" si="67"/>
        <v>0</v>
      </c>
      <c r="CD73">
        <f t="shared" si="68"/>
        <v>0</v>
      </c>
    </row>
    <row r="74" spans="1:82" ht="42" customHeight="1" thickBot="1" x14ac:dyDescent="0.45">
      <c r="A74" s="11"/>
      <c r="B74" s="144">
        <v>59</v>
      </c>
      <c r="C74" s="244" t="str">
        <f>IF('Soil Samples'!C64="","",'Soil Samples'!C64)</f>
        <v/>
      </c>
      <c r="D74" s="146" t="str">
        <f t="shared" si="23"/>
        <v/>
      </c>
      <c r="E74" s="128" t="str">
        <f t="shared" si="24"/>
        <v/>
      </c>
      <c r="F74" s="128" t="str">
        <f t="shared" si="25"/>
        <v/>
      </c>
      <c r="G74" s="128" t="str">
        <f t="shared" si="79"/>
        <v/>
      </c>
      <c r="H74" s="149"/>
      <c r="I74" s="128" t="str">
        <f t="shared" si="26"/>
        <v/>
      </c>
      <c r="J74" s="128" t="str">
        <f t="shared" si="27"/>
        <v/>
      </c>
      <c r="K74" s="128" t="str">
        <f t="shared" si="28"/>
        <v/>
      </c>
      <c r="L74" s="129" t="str">
        <f t="shared" si="29"/>
        <v/>
      </c>
      <c r="M74" s="129" t="str">
        <f t="shared" si="30"/>
        <v/>
      </c>
      <c r="N74" s="129" t="str">
        <f t="shared" si="31"/>
        <v/>
      </c>
      <c r="O74" s="129" t="str">
        <f t="shared" si="32"/>
        <v/>
      </c>
      <c r="P74" s="129" t="str">
        <f t="shared" si="33"/>
        <v/>
      </c>
      <c r="Q74" s="129" t="str">
        <f t="shared" si="34"/>
        <v/>
      </c>
      <c r="R74" s="129" t="str">
        <f t="shared" si="35"/>
        <v/>
      </c>
      <c r="S74" s="129" t="str">
        <f t="shared" si="36"/>
        <v/>
      </c>
      <c r="T74" s="129" t="str">
        <f t="shared" si="37"/>
        <v/>
      </c>
      <c r="U74" s="129" t="str">
        <f t="shared" si="38"/>
        <v/>
      </c>
      <c r="V74" s="129" t="str">
        <f t="shared" si="39"/>
        <v/>
      </c>
      <c r="W74" s="132"/>
      <c r="X74" s="152" t="str">
        <f>IF('Soil Samples'!C64="","",'Soil Samples'!C64)</f>
        <v/>
      </c>
      <c r="Y74" s="125">
        <f>'Soil Add on Tests'!E66</f>
        <v>0</v>
      </c>
      <c r="Z74" s="125">
        <f>'Soil Add on Tests'!F66</f>
        <v>0</v>
      </c>
      <c r="AA74" s="125">
        <f>'Soil Add on Tests'!G66</f>
        <v>0</v>
      </c>
      <c r="AB74" s="125">
        <f>'Soil Add on Tests'!H66</f>
        <v>0</v>
      </c>
      <c r="AC74" s="125">
        <f>'Soil Add on Tests'!I66</f>
        <v>0</v>
      </c>
      <c r="AD74" s="125">
        <f>'Soil Add on Tests'!J66</f>
        <v>0</v>
      </c>
      <c r="AF74">
        <f t="shared" si="69"/>
        <v>0</v>
      </c>
      <c r="AG74">
        <f t="shared" si="70"/>
        <v>0</v>
      </c>
      <c r="AH74">
        <f t="shared" si="71"/>
        <v>0</v>
      </c>
      <c r="AI74">
        <f t="shared" si="72"/>
        <v>0</v>
      </c>
      <c r="AJ74">
        <f t="shared" si="73"/>
        <v>0</v>
      </c>
      <c r="AK74">
        <f t="shared" si="74"/>
        <v>0</v>
      </c>
      <c r="AL74">
        <f t="shared" si="75"/>
        <v>0</v>
      </c>
      <c r="AM74" s="140">
        <f t="shared" si="2"/>
        <v>0</v>
      </c>
      <c r="AN74">
        <f t="shared" si="3"/>
        <v>0</v>
      </c>
      <c r="AO74">
        <f t="shared" si="4"/>
        <v>0</v>
      </c>
      <c r="AP74">
        <f t="shared" si="5"/>
        <v>0</v>
      </c>
      <c r="AQ74">
        <f t="shared" si="6"/>
        <v>0</v>
      </c>
      <c r="AR74">
        <f t="shared" si="7"/>
        <v>0</v>
      </c>
      <c r="AS74">
        <f t="shared" si="8"/>
        <v>0</v>
      </c>
      <c r="AT74" s="140">
        <f t="shared" si="76"/>
        <v>0</v>
      </c>
      <c r="AU74">
        <f t="shared" si="9"/>
        <v>0</v>
      </c>
      <c r="AV74">
        <f t="shared" si="48"/>
        <v>0</v>
      </c>
      <c r="AW74">
        <f t="shared" si="10"/>
        <v>0</v>
      </c>
      <c r="AX74">
        <f t="shared" si="11"/>
        <v>0</v>
      </c>
      <c r="AY74">
        <f t="shared" si="12"/>
        <v>0</v>
      </c>
      <c r="AZ74" s="140">
        <f t="shared" si="77"/>
        <v>0</v>
      </c>
      <c r="BA74">
        <f t="shared" si="13"/>
        <v>0</v>
      </c>
      <c r="BB74">
        <f t="shared" si="14"/>
        <v>0</v>
      </c>
      <c r="BC74">
        <f t="shared" si="15"/>
        <v>0</v>
      </c>
      <c r="BD74">
        <f t="shared" si="16"/>
        <v>0</v>
      </c>
      <c r="BE74" s="140">
        <f t="shared" si="78"/>
        <v>0</v>
      </c>
      <c r="BF74">
        <f t="shared" si="17"/>
        <v>0</v>
      </c>
      <c r="BG74">
        <f t="shared" si="18"/>
        <v>0</v>
      </c>
      <c r="BH74">
        <f t="shared" si="19"/>
        <v>0</v>
      </c>
      <c r="BI74">
        <f t="shared" si="20"/>
        <v>0</v>
      </c>
      <c r="BJ74">
        <f t="shared" si="21"/>
        <v>0</v>
      </c>
      <c r="BK74">
        <f t="shared" si="22"/>
        <v>0</v>
      </c>
      <c r="BL74">
        <f t="shared" si="51"/>
        <v>0</v>
      </c>
      <c r="BM74">
        <f t="shared" si="52"/>
        <v>0</v>
      </c>
      <c r="BN74">
        <f t="shared" si="53"/>
        <v>0</v>
      </c>
      <c r="BO74">
        <f t="shared" si="54"/>
        <v>0</v>
      </c>
      <c r="BP74">
        <f t="shared" si="55"/>
        <v>0</v>
      </c>
      <c r="BQ74">
        <f t="shared" si="56"/>
        <v>0</v>
      </c>
      <c r="BR74" s="140">
        <f t="shared" si="57"/>
        <v>0</v>
      </c>
      <c r="BT74">
        <f t="shared" si="58"/>
        <v>0</v>
      </c>
      <c r="BU74">
        <f t="shared" si="59"/>
        <v>0</v>
      </c>
      <c r="BV74">
        <f t="shared" si="60"/>
        <v>0</v>
      </c>
      <c r="BW74">
        <f t="shared" si="61"/>
        <v>0</v>
      </c>
      <c r="BX74">
        <f t="shared" si="62"/>
        <v>0</v>
      </c>
      <c r="BY74">
        <f t="shared" si="63"/>
        <v>0</v>
      </c>
      <c r="BZ74">
        <f t="shared" si="64"/>
        <v>0</v>
      </c>
      <c r="CA74">
        <f t="shared" si="65"/>
        <v>0</v>
      </c>
      <c r="CB74">
        <f t="shared" si="66"/>
        <v>0</v>
      </c>
      <c r="CC74">
        <f t="shared" si="67"/>
        <v>0</v>
      </c>
      <c r="CD74">
        <f t="shared" si="68"/>
        <v>0</v>
      </c>
    </row>
    <row r="75" spans="1:82" ht="42" customHeight="1" thickBot="1" x14ac:dyDescent="0.45">
      <c r="A75" s="11"/>
      <c r="B75" s="144">
        <v>60</v>
      </c>
      <c r="C75" s="244" t="str">
        <f>IF('Soil Samples'!C65="","",'Soil Samples'!C65)</f>
        <v/>
      </c>
      <c r="D75" s="146" t="str">
        <f t="shared" si="23"/>
        <v/>
      </c>
      <c r="E75" s="128" t="str">
        <f t="shared" si="24"/>
        <v/>
      </c>
      <c r="F75" s="128" t="str">
        <f t="shared" si="25"/>
        <v/>
      </c>
      <c r="G75" s="128" t="str">
        <f t="shared" si="79"/>
        <v/>
      </c>
      <c r="H75" s="149"/>
      <c r="I75" s="128" t="str">
        <f t="shared" si="26"/>
        <v/>
      </c>
      <c r="J75" s="128" t="str">
        <f t="shared" si="27"/>
        <v/>
      </c>
      <c r="K75" s="128" t="str">
        <f t="shared" si="28"/>
        <v/>
      </c>
      <c r="L75" s="129" t="str">
        <f t="shared" si="29"/>
        <v/>
      </c>
      <c r="M75" s="129" t="str">
        <f t="shared" si="30"/>
        <v/>
      </c>
      <c r="N75" s="129" t="str">
        <f t="shared" si="31"/>
        <v/>
      </c>
      <c r="O75" s="129" t="str">
        <f t="shared" si="32"/>
        <v/>
      </c>
      <c r="P75" s="129" t="str">
        <f t="shared" si="33"/>
        <v/>
      </c>
      <c r="Q75" s="129" t="str">
        <f t="shared" si="34"/>
        <v/>
      </c>
      <c r="R75" s="129" t="str">
        <f t="shared" si="35"/>
        <v/>
      </c>
      <c r="S75" s="129" t="str">
        <f t="shared" si="36"/>
        <v/>
      </c>
      <c r="T75" s="129" t="str">
        <f t="shared" si="37"/>
        <v/>
      </c>
      <c r="U75" s="129" t="str">
        <f t="shared" si="38"/>
        <v/>
      </c>
      <c r="V75" s="129" t="str">
        <f t="shared" si="39"/>
        <v/>
      </c>
      <c r="W75" s="132"/>
      <c r="X75" s="152" t="str">
        <f>IF('Soil Samples'!C65="","",'Soil Samples'!C65)</f>
        <v/>
      </c>
      <c r="Y75" s="125">
        <f>'Soil Add on Tests'!E67</f>
        <v>0</v>
      </c>
      <c r="Z75" s="125">
        <f>'Soil Add on Tests'!F67</f>
        <v>0</v>
      </c>
      <c r="AA75" s="125">
        <f>'Soil Add on Tests'!G67</f>
        <v>0</v>
      </c>
      <c r="AB75" s="125">
        <f>'Soil Add on Tests'!H67</f>
        <v>0</v>
      </c>
      <c r="AC75" s="125">
        <f>'Soil Add on Tests'!I67</f>
        <v>0</v>
      </c>
      <c r="AD75" s="125">
        <f>'Soil Add on Tests'!J67</f>
        <v>0</v>
      </c>
      <c r="AF75">
        <f t="shared" si="69"/>
        <v>0</v>
      </c>
      <c r="AG75">
        <f t="shared" si="70"/>
        <v>0</v>
      </c>
      <c r="AH75">
        <f t="shared" si="71"/>
        <v>0</v>
      </c>
      <c r="AI75">
        <f t="shared" si="72"/>
        <v>0</v>
      </c>
      <c r="AJ75">
        <f t="shared" si="73"/>
        <v>0</v>
      </c>
      <c r="AK75">
        <f t="shared" si="74"/>
        <v>0</v>
      </c>
      <c r="AL75">
        <f t="shared" si="75"/>
        <v>0</v>
      </c>
      <c r="AM75" s="140">
        <f t="shared" si="2"/>
        <v>0</v>
      </c>
      <c r="AN75">
        <f t="shared" si="3"/>
        <v>0</v>
      </c>
      <c r="AO75">
        <f t="shared" si="4"/>
        <v>0</v>
      </c>
      <c r="AP75">
        <f t="shared" si="5"/>
        <v>0</v>
      </c>
      <c r="AQ75">
        <f t="shared" si="6"/>
        <v>0</v>
      </c>
      <c r="AR75">
        <f t="shared" si="7"/>
        <v>0</v>
      </c>
      <c r="AS75">
        <f t="shared" si="8"/>
        <v>0</v>
      </c>
      <c r="AT75" s="140">
        <f t="shared" si="76"/>
        <v>0</v>
      </c>
      <c r="AU75">
        <f t="shared" si="9"/>
        <v>0</v>
      </c>
      <c r="AV75">
        <f t="shared" si="48"/>
        <v>0</v>
      </c>
      <c r="AW75">
        <f t="shared" si="10"/>
        <v>0</v>
      </c>
      <c r="AX75">
        <f t="shared" si="11"/>
        <v>0</v>
      </c>
      <c r="AY75">
        <f t="shared" si="12"/>
        <v>0</v>
      </c>
      <c r="AZ75" s="140">
        <f t="shared" si="77"/>
        <v>0</v>
      </c>
      <c r="BA75">
        <f t="shared" si="13"/>
        <v>0</v>
      </c>
      <c r="BB75">
        <f t="shared" si="14"/>
        <v>0</v>
      </c>
      <c r="BC75">
        <f t="shared" si="15"/>
        <v>0</v>
      </c>
      <c r="BD75">
        <f t="shared" si="16"/>
        <v>0</v>
      </c>
      <c r="BE75" s="140">
        <f t="shared" si="78"/>
        <v>0</v>
      </c>
      <c r="BF75">
        <f t="shared" si="17"/>
        <v>0</v>
      </c>
      <c r="BG75">
        <f t="shared" si="18"/>
        <v>0</v>
      </c>
      <c r="BH75">
        <f t="shared" si="19"/>
        <v>0</v>
      </c>
      <c r="BI75">
        <f t="shared" si="20"/>
        <v>0</v>
      </c>
      <c r="BJ75">
        <f t="shared" si="21"/>
        <v>0</v>
      </c>
      <c r="BK75">
        <f t="shared" si="22"/>
        <v>0</v>
      </c>
      <c r="BL75">
        <f t="shared" si="51"/>
        <v>0</v>
      </c>
      <c r="BM75">
        <f t="shared" si="52"/>
        <v>0</v>
      </c>
      <c r="BN75">
        <f t="shared" si="53"/>
        <v>0</v>
      </c>
      <c r="BO75">
        <f t="shared" si="54"/>
        <v>0</v>
      </c>
      <c r="BP75">
        <f t="shared" si="55"/>
        <v>0</v>
      </c>
      <c r="BQ75">
        <f t="shared" si="56"/>
        <v>0</v>
      </c>
      <c r="BR75" s="140">
        <f t="shared" si="57"/>
        <v>0</v>
      </c>
      <c r="BT75">
        <f t="shared" si="58"/>
        <v>0</v>
      </c>
      <c r="BU75">
        <f t="shared" si="59"/>
        <v>0</v>
      </c>
      <c r="BV75">
        <f t="shared" si="60"/>
        <v>0</v>
      </c>
      <c r="BW75">
        <f t="shared" si="61"/>
        <v>0</v>
      </c>
      <c r="BX75">
        <f t="shared" si="62"/>
        <v>0</v>
      </c>
      <c r="BY75">
        <f t="shared" si="63"/>
        <v>0</v>
      </c>
      <c r="BZ75">
        <f t="shared" si="64"/>
        <v>0</v>
      </c>
      <c r="CA75">
        <f t="shared" si="65"/>
        <v>0</v>
      </c>
      <c r="CB75">
        <f t="shared" si="66"/>
        <v>0</v>
      </c>
      <c r="CC75">
        <f t="shared" si="67"/>
        <v>0</v>
      </c>
      <c r="CD75">
        <f t="shared" si="68"/>
        <v>0</v>
      </c>
    </row>
    <row r="76" spans="1:82" ht="42" customHeight="1" thickBot="1" x14ac:dyDescent="0.45">
      <c r="A76" s="11"/>
      <c r="B76" s="144">
        <v>61</v>
      </c>
      <c r="C76" s="244" t="str">
        <f>IF('Soil Samples'!C66="","",'Soil Samples'!C66)</f>
        <v/>
      </c>
      <c r="D76" s="146" t="str">
        <f t="shared" si="23"/>
        <v/>
      </c>
      <c r="E76" s="128" t="str">
        <f t="shared" si="24"/>
        <v/>
      </c>
      <c r="F76" s="128" t="str">
        <f t="shared" si="25"/>
        <v/>
      </c>
      <c r="G76" s="128" t="str">
        <f t="shared" si="79"/>
        <v/>
      </c>
      <c r="H76" s="149"/>
      <c r="I76" s="128" t="str">
        <f t="shared" si="26"/>
        <v/>
      </c>
      <c r="J76" s="128" t="str">
        <f t="shared" si="27"/>
        <v/>
      </c>
      <c r="K76" s="128" t="str">
        <f t="shared" si="28"/>
        <v/>
      </c>
      <c r="L76" s="129" t="str">
        <f t="shared" si="29"/>
        <v/>
      </c>
      <c r="M76" s="129" t="str">
        <f t="shared" si="30"/>
        <v/>
      </c>
      <c r="N76" s="129" t="str">
        <f t="shared" si="31"/>
        <v/>
      </c>
      <c r="O76" s="129" t="str">
        <f t="shared" si="32"/>
        <v/>
      </c>
      <c r="P76" s="129" t="str">
        <f t="shared" si="33"/>
        <v/>
      </c>
      <c r="Q76" s="129" t="str">
        <f t="shared" si="34"/>
        <v/>
      </c>
      <c r="R76" s="129" t="str">
        <f t="shared" si="35"/>
        <v/>
      </c>
      <c r="S76" s="129" t="str">
        <f t="shared" si="36"/>
        <v/>
      </c>
      <c r="T76" s="129" t="str">
        <f t="shared" si="37"/>
        <v/>
      </c>
      <c r="U76" s="129" t="str">
        <f t="shared" si="38"/>
        <v/>
      </c>
      <c r="V76" s="129" t="str">
        <f t="shared" si="39"/>
        <v/>
      </c>
      <c r="W76" s="132"/>
      <c r="X76" s="152" t="str">
        <f>IF('Soil Samples'!C66="","",'Soil Samples'!C66)</f>
        <v/>
      </c>
      <c r="Y76" s="125">
        <f>'Soil Add on Tests'!E68</f>
        <v>0</v>
      </c>
      <c r="Z76" s="125">
        <f>'Soil Add on Tests'!F68</f>
        <v>0</v>
      </c>
      <c r="AA76" s="125">
        <f>'Soil Add on Tests'!G68</f>
        <v>0</v>
      </c>
      <c r="AB76" s="125">
        <f>'Soil Add on Tests'!H68</f>
        <v>0</v>
      </c>
      <c r="AC76" s="125">
        <f>'Soil Add on Tests'!I68</f>
        <v>0</v>
      </c>
      <c r="AD76" s="125">
        <f>'Soil Add on Tests'!J68</f>
        <v>0</v>
      </c>
      <c r="AF76">
        <f t="shared" si="69"/>
        <v>0</v>
      </c>
      <c r="AG76">
        <f t="shared" si="70"/>
        <v>0</v>
      </c>
      <c r="AH76">
        <f t="shared" si="71"/>
        <v>0</v>
      </c>
      <c r="AI76">
        <f t="shared" si="72"/>
        <v>0</v>
      </c>
      <c r="AJ76">
        <f t="shared" si="73"/>
        <v>0</v>
      </c>
      <c r="AK76">
        <f t="shared" si="74"/>
        <v>0</v>
      </c>
      <c r="AL76">
        <f t="shared" si="75"/>
        <v>0</v>
      </c>
      <c r="AM76" s="140">
        <f t="shared" si="2"/>
        <v>0</v>
      </c>
      <c r="AN76">
        <f t="shared" si="3"/>
        <v>0</v>
      </c>
      <c r="AO76">
        <f t="shared" si="4"/>
        <v>0</v>
      </c>
      <c r="AP76">
        <f t="shared" si="5"/>
        <v>0</v>
      </c>
      <c r="AQ76">
        <f t="shared" si="6"/>
        <v>0</v>
      </c>
      <c r="AR76">
        <f t="shared" si="7"/>
        <v>0</v>
      </c>
      <c r="AS76">
        <f t="shared" si="8"/>
        <v>0</v>
      </c>
      <c r="AT76" s="140">
        <f t="shared" si="76"/>
        <v>0</v>
      </c>
      <c r="AU76">
        <f t="shared" si="9"/>
        <v>0</v>
      </c>
      <c r="AV76">
        <f t="shared" si="48"/>
        <v>0</v>
      </c>
      <c r="AW76">
        <f t="shared" si="10"/>
        <v>0</v>
      </c>
      <c r="AX76">
        <f t="shared" si="11"/>
        <v>0</v>
      </c>
      <c r="AY76">
        <f t="shared" si="12"/>
        <v>0</v>
      </c>
      <c r="AZ76" s="140">
        <f t="shared" si="77"/>
        <v>0</v>
      </c>
      <c r="BA76">
        <f t="shared" si="13"/>
        <v>0</v>
      </c>
      <c r="BB76">
        <f t="shared" si="14"/>
        <v>0</v>
      </c>
      <c r="BC76">
        <f t="shared" si="15"/>
        <v>0</v>
      </c>
      <c r="BD76">
        <f t="shared" si="16"/>
        <v>0</v>
      </c>
      <c r="BE76" s="140">
        <f t="shared" si="78"/>
        <v>0</v>
      </c>
      <c r="BF76">
        <f t="shared" si="17"/>
        <v>0</v>
      </c>
      <c r="BG76">
        <f t="shared" si="18"/>
        <v>0</v>
      </c>
      <c r="BH76">
        <f t="shared" si="19"/>
        <v>0</v>
      </c>
      <c r="BI76">
        <f t="shared" si="20"/>
        <v>0</v>
      </c>
      <c r="BJ76">
        <f t="shared" si="21"/>
        <v>0</v>
      </c>
      <c r="BK76">
        <f t="shared" si="22"/>
        <v>0</v>
      </c>
      <c r="BL76">
        <f t="shared" si="51"/>
        <v>0</v>
      </c>
      <c r="BM76">
        <f t="shared" si="52"/>
        <v>0</v>
      </c>
      <c r="BN76">
        <f t="shared" si="53"/>
        <v>0</v>
      </c>
      <c r="BO76">
        <f t="shared" si="54"/>
        <v>0</v>
      </c>
      <c r="BP76">
        <f t="shared" si="55"/>
        <v>0</v>
      </c>
      <c r="BQ76">
        <f t="shared" si="56"/>
        <v>0</v>
      </c>
      <c r="BR76" s="140">
        <f t="shared" si="57"/>
        <v>0</v>
      </c>
      <c r="BT76">
        <f t="shared" si="58"/>
        <v>0</v>
      </c>
      <c r="BU76">
        <f t="shared" si="59"/>
        <v>0</v>
      </c>
      <c r="BV76">
        <f t="shared" si="60"/>
        <v>0</v>
      </c>
      <c r="BW76">
        <f t="shared" si="61"/>
        <v>0</v>
      </c>
      <c r="BX76">
        <f t="shared" si="62"/>
        <v>0</v>
      </c>
      <c r="BY76">
        <f t="shared" si="63"/>
        <v>0</v>
      </c>
      <c r="BZ76">
        <f t="shared" si="64"/>
        <v>0</v>
      </c>
      <c r="CA76">
        <f t="shared" si="65"/>
        <v>0</v>
      </c>
      <c r="CB76">
        <f t="shared" si="66"/>
        <v>0</v>
      </c>
      <c r="CC76">
        <f t="shared" si="67"/>
        <v>0</v>
      </c>
      <c r="CD76">
        <f t="shared" si="68"/>
        <v>0</v>
      </c>
    </row>
    <row r="77" spans="1:82" ht="42" customHeight="1" thickBot="1" x14ac:dyDescent="0.45">
      <c r="A77" s="11"/>
      <c r="B77" s="144">
        <v>62</v>
      </c>
      <c r="C77" s="244" t="str">
        <f>IF('Soil Samples'!C67="","",'Soil Samples'!C67)</f>
        <v/>
      </c>
      <c r="D77" s="146" t="str">
        <f t="shared" si="23"/>
        <v/>
      </c>
      <c r="E77" s="128" t="str">
        <f t="shared" si="24"/>
        <v/>
      </c>
      <c r="F77" s="128" t="str">
        <f t="shared" si="25"/>
        <v/>
      </c>
      <c r="G77" s="128" t="str">
        <f t="shared" si="79"/>
        <v/>
      </c>
      <c r="H77" s="149"/>
      <c r="I77" s="128" t="str">
        <f t="shared" si="26"/>
        <v/>
      </c>
      <c r="J77" s="128" t="str">
        <f t="shared" si="27"/>
        <v/>
      </c>
      <c r="K77" s="128" t="str">
        <f t="shared" si="28"/>
        <v/>
      </c>
      <c r="L77" s="129" t="str">
        <f t="shared" si="29"/>
        <v/>
      </c>
      <c r="M77" s="129" t="str">
        <f t="shared" si="30"/>
        <v/>
      </c>
      <c r="N77" s="129" t="str">
        <f t="shared" si="31"/>
        <v/>
      </c>
      <c r="O77" s="129" t="str">
        <f t="shared" si="32"/>
        <v/>
      </c>
      <c r="P77" s="129" t="str">
        <f t="shared" si="33"/>
        <v/>
      </c>
      <c r="Q77" s="129" t="str">
        <f t="shared" si="34"/>
        <v/>
      </c>
      <c r="R77" s="129" t="str">
        <f t="shared" si="35"/>
        <v/>
      </c>
      <c r="S77" s="129" t="str">
        <f t="shared" si="36"/>
        <v/>
      </c>
      <c r="T77" s="129" t="str">
        <f t="shared" si="37"/>
        <v/>
      </c>
      <c r="U77" s="129" t="str">
        <f t="shared" si="38"/>
        <v/>
      </c>
      <c r="V77" s="129" t="str">
        <f t="shared" si="39"/>
        <v/>
      </c>
      <c r="W77" s="132"/>
      <c r="X77" s="152" t="str">
        <f>IF('Soil Samples'!C67="","",'Soil Samples'!C67)</f>
        <v/>
      </c>
      <c r="Y77" s="125">
        <f>'Soil Add on Tests'!E69</f>
        <v>0</v>
      </c>
      <c r="Z77" s="125">
        <f>'Soil Add on Tests'!F69</f>
        <v>0</v>
      </c>
      <c r="AA77" s="125">
        <f>'Soil Add on Tests'!G69</f>
        <v>0</v>
      </c>
      <c r="AB77" s="125">
        <f>'Soil Add on Tests'!H69</f>
        <v>0</v>
      </c>
      <c r="AC77" s="125">
        <f>'Soil Add on Tests'!I69</f>
        <v>0</v>
      </c>
      <c r="AD77" s="125">
        <f>'Soil Add on Tests'!J69</f>
        <v>0</v>
      </c>
      <c r="AF77">
        <f t="shared" si="69"/>
        <v>0</v>
      </c>
      <c r="AG77">
        <f t="shared" si="70"/>
        <v>0</v>
      </c>
      <c r="AH77">
        <f t="shared" si="71"/>
        <v>0</v>
      </c>
      <c r="AI77">
        <f t="shared" si="72"/>
        <v>0</v>
      </c>
      <c r="AJ77">
        <f t="shared" si="73"/>
        <v>0</v>
      </c>
      <c r="AK77">
        <f t="shared" si="74"/>
        <v>0</v>
      </c>
      <c r="AL77">
        <f t="shared" si="75"/>
        <v>0</v>
      </c>
      <c r="AM77" s="140">
        <f t="shared" si="2"/>
        <v>0</v>
      </c>
      <c r="AN77">
        <f t="shared" si="3"/>
        <v>0</v>
      </c>
      <c r="AO77">
        <f t="shared" si="4"/>
        <v>0</v>
      </c>
      <c r="AP77">
        <f t="shared" si="5"/>
        <v>0</v>
      </c>
      <c r="AQ77">
        <f t="shared" si="6"/>
        <v>0</v>
      </c>
      <c r="AR77">
        <f t="shared" si="7"/>
        <v>0</v>
      </c>
      <c r="AS77">
        <f t="shared" si="8"/>
        <v>0</v>
      </c>
      <c r="AT77" s="140">
        <f t="shared" si="76"/>
        <v>0</v>
      </c>
      <c r="AU77">
        <f t="shared" si="9"/>
        <v>0</v>
      </c>
      <c r="AV77">
        <f t="shared" si="48"/>
        <v>0</v>
      </c>
      <c r="AW77">
        <f t="shared" si="10"/>
        <v>0</v>
      </c>
      <c r="AX77">
        <f t="shared" si="11"/>
        <v>0</v>
      </c>
      <c r="AY77">
        <f t="shared" si="12"/>
        <v>0</v>
      </c>
      <c r="AZ77" s="140">
        <f t="shared" si="77"/>
        <v>0</v>
      </c>
      <c r="BA77">
        <f t="shared" si="13"/>
        <v>0</v>
      </c>
      <c r="BB77">
        <f t="shared" si="14"/>
        <v>0</v>
      </c>
      <c r="BC77">
        <f t="shared" si="15"/>
        <v>0</v>
      </c>
      <c r="BD77">
        <f t="shared" si="16"/>
        <v>0</v>
      </c>
      <c r="BE77" s="140">
        <f t="shared" si="78"/>
        <v>0</v>
      </c>
      <c r="BF77">
        <f t="shared" si="17"/>
        <v>0</v>
      </c>
      <c r="BG77">
        <f t="shared" si="18"/>
        <v>0</v>
      </c>
      <c r="BH77">
        <f t="shared" si="19"/>
        <v>0</v>
      </c>
      <c r="BI77">
        <f t="shared" si="20"/>
        <v>0</v>
      </c>
      <c r="BJ77">
        <f t="shared" si="21"/>
        <v>0</v>
      </c>
      <c r="BK77">
        <f t="shared" si="22"/>
        <v>0</v>
      </c>
      <c r="BL77">
        <f t="shared" si="51"/>
        <v>0</v>
      </c>
      <c r="BM77">
        <f t="shared" si="52"/>
        <v>0</v>
      </c>
      <c r="BN77">
        <f t="shared" si="53"/>
        <v>0</v>
      </c>
      <c r="BO77">
        <f t="shared" si="54"/>
        <v>0</v>
      </c>
      <c r="BP77">
        <f t="shared" si="55"/>
        <v>0</v>
      </c>
      <c r="BQ77">
        <f t="shared" si="56"/>
        <v>0</v>
      </c>
      <c r="BR77" s="140">
        <f t="shared" si="57"/>
        <v>0</v>
      </c>
      <c r="BT77">
        <f t="shared" si="58"/>
        <v>0</v>
      </c>
      <c r="BU77">
        <f t="shared" si="59"/>
        <v>0</v>
      </c>
      <c r="BV77">
        <f t="shared" si="60"/>
        <v>0</v>
      </c>
      <c r="BW77">
        <f t="shared" si="61"/>
        <v>0</v>
      </c>
      <c r="BX77">
        <f t="shared" si="62"/>
        <v>0</v>
      </c>
      <c r="BY77">
        <f t="shared" si="63"/>
        <v>0</v>
      </c>
      <c r="BZ77">
        <f t="shared" si="64"/>
        <v>0</v>
      </c>
      <c r="CA77">
        <f t="shared" si="65"/>
        <v>0</v>
      </c>
      <c r="CB77">
        <f t="shared" si="66"/>
        <v>0</v>
      </c>
      <c r="CC77">
        <f t="shared" si="67"/>
        <v>0</v>
      </c>
      <c r="CD77">
        <f t="shared" si="68"/>
        <v>0</v>
      </c>
    </row>
    <row r="78" spans="1:82" ht="42" customHeight="1" thickBot="1" x14ac:dyDescent="0.45">
      <c r="A78" s="11"/>
      <c r="B78" s="144">
        <v>63</v>
      </c>
      <c r="C78" s="244" t="str">
        <f>IF('Soil Samples'!C68="","",'Soil Samples'!C68)</f>
        <v/>
      </c>
      <c r="D78" s="146" t="str">
        <f t="shared" si="23"/>
        <v/>
      </c>
      <c r="E78" s="128" t="str">
        <f t="shared" si="24"/>
        <v/>
      </c>
      <c r="F78" s="128" t="str">
        <f t="shared" si="25"/>
        <v/>
      </c>
      <c r="G78" s="128" t="str">
        <f t="shared" si="79"/>
        <v/>
      </c>
      <c r="H78" s="149"/>
      <c r="I78" s="128" t="str">
        <f t="shared" si="26"/>
        <v/>
      </c>
      <c r="J78" s="128" t="str">
        <f t="shared" si="27"/>
        <v/>
      </c>
      <c r="K78" s="128" t="str">
        <f t="shared" si="28"/>
        <v/>
      </c>
      <c r="L78" s="129" t="str">
        <f t="shared" si="29"/>
        <v/>
      </c>
      <c r="M78" s="129" t="str">
        <f t="shared" si="30"/>
        <v/>
      </c>
      <c r="N78" s="129" t="str">
        <f t="shared" si="31"/>
        <v/>
      </c>
      <c r="O78" s="129" t="str">
        <f t="shared" si="32"/>
        <v/>
      </c>
      <c r="P78" s="129" t="str">
        <f t="shared" si="33"/>
        <v/>
      </c>
      <c r="Q78" s="129" t="str">
        <f t="shared" si="34"/>
        <v/>
      </c>
      <c r="R78" s="129" t="str">
        <f t="shared" si="35"/>
        <v/>
      </c>
      <c r="S78" s="129" t="str">
        <f t="shared" si="36"/>
        <v/>
      </c>
      <c r="T78" s="129" t="str">
        <f t="shared" si="37"/>
        <v/>
      </c>
      <c r="U78" s="129" t="str">
        <f t="shared" si="38"/>
        <v/>
      </c>
      <c r="V78" s="129" t="str">
        <f t="shared" si="39"/>
        <v/>
      </c>
      <c r="W78" s="132"/>
      <c r="X78" s="152" t="str">
        <f>IF('Soil Samples'!C68="","",'Soil Samples'!C68)</f>
        <v/>
      </c>
      <c r="Y78" s="125">
        <f>'Soil Add on Tests'!E70</f>
        <v>0</v>
      </c>
      <c r="Z78" s="125">
        <f>'Soil Add on Tests'!F70</f>
        <v>0</v>
      </c>
      <c r="AA78" s="125">
        <f>'Soil Add on Tests'!G70</f>
        <v>0</v>
      </c>
      <c r="AB78" s="125">
        <f>'Soil Add on Tests'!H70</f>
        <v>0</v>
      </c>
      <c r="AC78" s="125">
        <f>'Soil Add on Tests'!I70</f>
        <v>0</v>
      </c>
      <c r="AD78" s="125">
        <f>'Soil Add on Tests'!J70</f>
        <v>0</v>
      </c>
      <c r="AF78">
        <f t="shared" si="69"/>
        <v>0</v>
      </c>
      <c r="AG78">
        <f t="shared" si="70"/>
        <v>0</v>
      </c>
      <c r="AH78">
        <f t="shared" si="71"/>
        <v>0</v>
      </c>
      <c r="AI78">
        <f t="shared" si="72"/>
        <v>0</v>
      </c>
      <c r="AJ78">
        <f t="shared" si="73"/>
        <v>0</v>
      </c>
      <c r="AK78">
        <f t="shared" si="74"/>
        <v>0</v>
      </c>
      <c r="AL78">
        <f t="shared" si="75"/>
        <v>0</v>
      </c>
      <c r="AM78" s="140">
        <f t="shared" si="2"/>
        <v>0</v>
      </c>
      <c r="AN78">
        <f t="shared" si="3"/>
        <v>0</v>
      </c>
      <c r="AO78">
        <f t="shared" si="4"/>
        <v>0</v>
      </c>
      <c r="AP78">
        <f t="shared" si="5"/>
        <v>0</v>
      </c>
      <c r="AQ78">
        <f t="shared" si="6"/>
        <v>0</v>
      </c>
      <c r="AR78">
        <f t="shared" si="7"/>
        <v>0</v>
      </c>
      <c r="AS78">
        <f t="shared" si="8"/>
        <v>0</v>
      </c>
      <c r="AT78" s="140">
        <f t="shared" si="76"/>
        <v>0</v>
      </c>
      <c r="AU78">
        <f t="shared" si="9"/>
        <v>0</v>
      </c>
      <c r="AV78">
        <f t="shared" si="48"/>
        <v>0</v>
      </c>
      <c r="AW78">
        <f t="shared" si="10"/>
        <v>0</v>
      </c>
      <c r="AX78">
        <f t="shared" si="11"/>
        <v>0</v>
      </c>
      <c r="AY78">
        <f t="shared" si="12"/>
        <v>0</v>
      </c>
      <c r="AZ78" s="140">
        <f t="shared" si="77"/>
        <v>0</v>
      </c>
      <c r="BA78">
        <f t="shared" si="13"/>
        <v>0</v>
      </c>
      <c r="BB78">
        <f t="shared" si="14"/>
        <v>0</v>
      </c>
      <c r="BC78">
        <f t="shared" si="15"/>
        <v>0</v>
      </c>
      <c r="BD78">
        <f t="shared" si="16"/>
        <v>0</v>
      </c>
      <c r="BE78" s="140">
        <f t="shared" si="78"/>
        <v>0</v>
      </c>
      <c r="BF78">
        <f t="shared" si="17"/>
        <v>0</v>
      </c>
      <c r="BG78">
        <f t="shared" si="18"/>
        <v>0</v>
      </c>
      <c r="BH78">
        <f t="shared" si="19"/>
        <v>0</v>
      </c>
      <c r="BI78">
        <f t="shared" si="20"/>
        <v>0</v>
      </c>
      <c r="BJ78">
        <f t="shared" si="21"/>
        <v>0</v>
      </c>
      <c r="BK78">
        <f t="shared" si="22"/>
        <v>0</v>
      </c>
      <c r="BL78">
        <f t="shared" si="51"/>
        <v>0</v>
      </c>
      <c r="BM78">
        <f t="shared" si="52"/>
        <v>0</v>
      </c>
      <c r="BN78">
        <f t="shared" si="53"/>
        <v>0</v>
      </c>
      <c r="BO78">
        <f t="shared" si="54"/>
        <v>0</v>
      </c>
      <c r="BP78">
        <f t="shared" si="55"/>
        <v>0</v>
      </c>
      <c r="BQ78">
        <f t="shared" si="56"/>
        <v>0</v>
      </c>
      <c r="BR78" s="140">
        <f t="shared" si="57"/>
        <v>0</v>
      </c>
      <c r="BT78">
        <f t="shared" si="58"/>
        <v>0</v>
      </c>
      <c r="BU78">
        <f t="shared" si="59"/>
        <v>0</v>
      </c>
      <c r="BV78">
        <f t="shared" si="60"/>
        <v>0</v>
      </c>
      <c r="BW78">
        <f t="shared" si="61"/>
        <v>0</v>
      </c>
      <c r="BX78">
        <f t="shared" si="62"/>
        <v>0</v>
      </c>
      <c r="BY78">
        <f t="shared" si="63"/>
        <v>0</v>
      </c>
      <c r="BZ78">
        <f t="shared" si="64"/>
        <v>0</v>
      </c>
      <c r="CA78">
        <f t="shared" si="65"/>
        <v>0</v>
      </c>
      <c r="CB78">
        <f t="shared" si="66"/>
        <v>0</v>
      </c>
      <c r="CC78">
        <f t="shared" si="67"/>
        <v>0</v>
      </c>
      <c r="CD78">
        <f t="shared" si="68"/>
        <v>0</v>
      </c>
    </row>
    <row r="79" spans="1:82" ht="42" customHeight="1" thickBot="1" x14ac:dyDescent="0.45">
      <c r="A79" s="11"/>
      <c r="B79" s="144">
        <v>64</v>
      </c>
      <c r="C79" s="244" t="str">
        <f>IF('Soil Samples'!C69="","",'Soil Samples'!C69)</f>
        <v/>
      </c>
      <c r="D79" s="146" t="str">
        <f t="shared" si="23"/>
        <v/>
      </c>
      <c r="E79" s="128" t="str">
        <f t="shared" si="24"/>
        <v/>
      </c>
      <c r="F79" s="128" t="str">
        <f t="shared" si="25"/>
        <v/>
      </c>
      <c r="G79" s="128" t="str">
        <f t="shared" si="79"/>
        <v/>
      </c>
      <c r="H79" s="149"/>
      <c r="I79" s="128" t="str">
        <f t="shared" si="26"/>
        <v/>
      </c>
      <c r="J79" s="128" t="str">
        <f t="shared" si="27"/>
        <v/>
      </c>
      <c r="K79" s="128" t="str">
        <f t="shared" si="28"/>
        <v/>
      </c>
      <c r="L79" s="129" t="str">
        <f t="shared" si="29"/>
        <v/>
      </c>
      <c r="M79" s="129" t="str">
        <f t="shared" si="30"/>
        <v/>
      </c>
      <c r="N79" s="129" t="str">
        <f t="shared" si="31"/>
        <v/>
      </c>
      <c r="O79" s="129" t="str">
        <f t="shared" si="32"/>
        <v/>
      </c>
      <c r="P79" s="129" t="str">
        <f t="shared" si="33"/>
        <v/>
      </c>
      <c r="Q79" s="129" t="str">
        <f t="shared" si="34"/>
        <v/>
      </c>
      <c r="R79" s="129" t="str">
        <f t="shared" si="35"/>
        <v/>
      </c>
      <c r="S79" s="129" t="str">
        <f t="shared" si="36"/>
        <v/>
      </c>
      <c r="T79" s="129" t="str">
        <f t="shared" si="37"/>
        <v/>
      </c>
      <c r="U79" s="129" t="str">
        <f t="shared" si="38"/>
        <v/>
      </c>
      <c r="V79" s="129" t="str">
        <f t="shared" si="39"/>
        <v/>
      </c>
      <c r="W79" s="132"/>
      <c r="X79" s="152" t="str">
        <f>IF('Soil Samples'!C69="","",'Soil Samples'!C69)</f>
        <v/>
      </c>
      <c r="Y79" s="125">
        <f>'Soil Add on Tests'!E71</f>
        <v>0</v>
      </c>
      <c r="Z79" s="125">
        <f>'Soil Add on Tests'!F71</f>
        <v>0</v>
      </c>
      <c r="AA79" s="125">
        <f>'Soil Add on Tests'!G71</f>
        <v>0</v>
      </c>
      <c r="AB79" s="125">
        <f>'Soil Add on Tests'!H71</f>
        <v>0</v>
      </c>
      <c r="AC79" s="125">
        <f>'Soil Add on Tests'!I71</f>
        <v>0</v>
      </c>
      <c r="AD79" s="125">
        <f>'Soil Add on Tests'!J71</f>
        <v>0</v>
      </c>
      <c r="AF79">
        <f t="shared" si="69"/>
        <v>0</v>
      </c>
      <c r="AG79">
        <f t="shared" si="70"/>
        <v>0</v>
      </c>
      <c r="AH79">
        <f t="shared" si="71"/>
        <v>0</v>
      </c>
      <c r="AI79">
        <f t="shared" si="72"/>
        <v>0</v>
      </c>
      <c r="AJ79">
        <f t="shared" si="73"/>
        <v>0</v>
      </c>
      <c r="AK79">
        <f t="shared" si="74"/>
        <v>0</v>
      </c>
      <c r="AL79">
        <f t="shared" si="75"/>
        <v>0</v>
      </c>
      <c r="AM79" s="140">
        <f t="shared" si="2"/>
        <v>0</v>
      </c>
      <c r="AN79">
        <f t="shared" si="3"/>
        <v>0</v>
      </c>
      <c r="AO79">
        <f t="shared" si="4"/>
        <v>0</v>
      </c>
      <c r="AP79">
        <f t="shared" si="5"/>
        <v>0</v>
      </c>
      <c r="AQ79">
        <f t="shared" si="6"/>
        <v>0</v>
      </c>
      <c r="AR79">
        <f t="shared" si="7"/>
        <v>0</v>
      </c>
      <c r="AS79">
        <f t="shared" si="8"/>
        <v>0</v>
      </c>
      <c r="AT79" s="140">
        <f t="shared" si="76"/>
        <v>0</v>
      </c>
      <c r="AU79">
        <f t="shared" si="9"/>
        <v>0</v>
      </c>
      <c r="AV79">
        <f t="shared" si="48"/>
        <v>0</v>
      </c>
      <c r="AW79">
        <f t="shared" si="10"/>
        <v>0</v>
      </c>
      <c r="AX79">
        <f t="shared" si="11"/>
        <v>0</v>
      </c>
      <c r="AY79">
        <f t="shared" si="12"/>
        <v>0</v>
      </c>
      <c r="AZ79" s="140">
        <f t="shared" si="77"/>
        <v>0</v>
      </c>
      <c r="BA79">
        <f t="shared" si="13"/>
        <v>0</v>
      </c>
      <c r="BB79">
        <f t="shared" si="14"/>
        <v>0</v>
      </c>
      <c r="BC79">
        <f t="shared" si="15"/>
        <v>0</v>
      </c>
      <c r="BD79">
        <f t="shared" si="16"/>
        <v>0</v>
      </c>
      <c r="BE79" s="140">
        <f t="shared" si="78"/>
        <v>0</v>
      </c>
      <c r="BF79">
        <f t="shared" si="17"/>
        <v>0</v>
      </c>
      <c r="BG79">
        <f t="shared" si="18"/>
        <v>0</v>
      </c>
      <c r="BH79">
        <f t="shared" si="19"/>
        <v>0</v>
      </c>
      <c r="BI79">
        <f t="shared" si="20"/>
        <v>0</v>
      </c>
      <c r="BJ79">
        <f t="shared" si="21"/>
        <v>0</v>
      </c>
      <c r="BK79">
        <f t="shared" si="22"/>
        <v>0</v>
      </c>
      <c r="BL79">
        <f t="shared" si="51"/>
        <v>0</v>
      </c>
      <c r="BM79">
        <f t="shared" si="52"/>
        <v>0</v>
      </c>
      <c r="BN79">
        <f t="shared" si="53"/>
        <v>0</v>
      </c>
      <c r="BO79">
        <f t="shared" si="54"/>
        <v>0</v>
      </c>
      <c r="BP79">
        <f t="shared" si="55"/>
        <v>0</v>
      </c>
      <c r="BQ79">
        <f t="shared" si="56"/>
        <v>0</v>
      </c>
      <c r="BR79" s="140">
        <f t="shared" si="57"/>
        <v>0</v>
      </c>
      <c r="BT79">
        <f t="shared" si="58"/>
        <v>0</v>
      </c>
      <c r="BU79">
        <f t="shared" si="59"/>
        <v>0</v>
      </c>
      <c r="BV79">
        <f t="shared" si="60"/>
        <v>0</v>
      </c>
      <c r="BW79">
        <f t="shared" si="61"/>
        <v>0</v>
      </c>
      <c r="BX79">
        <f t="shared" si="62"/>
        <v>0</v>
      </c>
      <c r="BY79">
        <f t="shared" si="63"/>
        <v>0</v>
      </c>
      <c r="BZ79">
        <f t="shared" si="64"/>
        <v>0</v>
      </c>
      <c r="CA79">
        <f t="shared" si="65"/>
        <v>0</v>
      </c>
      <c r="CB79">
        <f t="shared" si="66"/>
        <v>0</v>
      </c>
      <c r="CC79">
        <f t="shared" si="67"/>
        <v>0</v>
      </c>
      <c r="CD79">
        <f t="shared" si="68"/>
        <v>0</v>
      </c>
    </row>
    <row r="80" spans="1:82" ht="42" customHeight="1" thickBot="1" x14ac:dyDescent="0.45">
      <c r="A80" s="11"/>
      <c r="B80" s="144">
        <v>65</v>
      </c>
      <c r="C80" s="244" t="str">
        <f>IF('Soil Samples'!C70="","",'Soil Samples'!C70)</f>
        <v/>
      </c>
      <c r="D80" s="146" t="str">
        <f t="shared" si="23"/>
        <v/>
      </c>
      <c r="E80" s="128" t="str">
        <f t="shared" si="24"/>
        <v/>
      </c>
      <c r="F80" s="128" t="str">
        <f t="shared" si="25"/>
        <v/>
      </c>
      <c r="G80" s="128" t="str">
        <f t="shared" si="79"/>
        <v/>
      </c>
      <c r="H80" s="149"/>
      <c r="I80" s="128" t="str">
        <f t="shared" si="26"/>
        <v/>
      </c>
      <c r="J80" s="128" t="str">
        <f t="shared" si="27"/>
        <v/>
      </c>
      <c r="K80" s="128" t="str">
        <f t="shared" si="28"/>
        <v/>
      </c>
      <c r="L80" s="129" t="str">
        <f t="shared" si="29"/>
        <v/>
      </c>
      <c r="M80" s="129" t="str">
        <f t="shared" si="30"/>
        <v/>
      </c>
      <c r="N80" s="129" t="str">
        <f t="shared" si="31"/>
        <v/>
      </c>
      <c r="O80" s="129" t="str">
        <f t="shared" si="32"/>
        <v/>
      </c>
      <c r="P80" s="129" t="str">
        <f t="shared" si="33"/>
        <v/>
      </c>
      <c r="Q80" s="129" t="str">
        <f t="shared" si="34"/>
        <v/>
      </c>
      <c r="R80" s="129" t="str">
        <f t="shared" si="35"/>
        <v/>
      </c>
      <c r="S80" s="129" t="str">
        <f t="shared" si="36"/>
        <v/>
      </c>
      <c r="T80" s="129" t="str">
        <f t="shared" si="37"/>
        <v/>
      </c>
      <c r="U80" s="129" t="str">
        <f t="shared" si="38"/>
        <v/>
      </c>
      <c r="V80" s="129" t="str">
        <f t="shared" si="39"/>
        <v/>
      </c>
      <c r="W80" s="132"/>
      <c r="X80" s="152" t="str">
        <f>IF('Soil Samples'!C70="","",'Soil Samples'!C70)</f>
        <v/>
      </c>
      <c r="Y80" s="125">
        <f>'Soil Add on Tests'!E72</f>
        <v>0</v>
      </c>
      <c r="Z80" s="125">
        <f>'Soil Add on Tests'!F72</f>
        <v>0</v>
      </c>
      <c r="AA80" s="125">
        <f>'Soil Add on Tests'!G72</f>
        <v>0</v>
      </c>
      <c r="AB80" s="125">
        <f>'Soil Add on Tests'!H72</f>
        <v>0</v>
      </c>
      <c r="AC80" s="125">
        <f>'Soil Add on Tests'!I72</f>
        <v>0</v>
      </c>
      <c r="AD80" s="125">
        <f>'Soil Add on Tests'!J72</f>
        <v>0</v>
      </c>
      <c r="AF80">
        <f t="shared" si="69"/>
        <v>0</v>
      </c>
      <c r="AG80">
        <f t="shared" si="70"/>
        <v>0</v>
      </c>
      <c r="AH80">
        <f t="shared" si="71"/>
        <v>0</v>
      </c>
      <c r="AI80">
        <f t="shared" si="72"/>
        <v>0</v>
      </c>
      <c r="AJ80">
        <f t="shared" si="73"/>
        <v>0</v>
      </c>
      <c r="AK80">
        <f t="shared" si="74"/>
        <v>0</v>
      </c>
      <c r="AL80">
        <f t="shared" si="75"/>
        <v>0</v>
      </c>
      <c r="AM80" s="140">
        <f t="shared" ref="AM80:AM143" si="80">SUM(AF80:AL80)</f>
        <v>0</v>
      </c>
      <c r="AN80">
        <f t="shared" ref="AN80:AN143" si="81">IF(X80=3,1,0)</f>
        <v>0</v>
      </c>
      <c r="AO80">
        <f t="shared" ref="AO80:AO143" si="82">IF(X80=4,1,0)</f>
        <v>0</v>
      </c>
      <c r="AP80">
        <f t="shared" ref="AP80:AP143" si="83">IF(X80=5,1,0)</f>
        <v>0</v>
      </c>
      <c r="AQ80">
        <f t="shared" ref="AQ80:AQ143" si="84">IF(X80=10,1,0)</f>
        <v>0</v>
      </c>
      <c r="AR80">
        <f t="shared" ref="AR80:AR143" si="85">IF(X80=11,1,0)</f>
        <v>0</v>
      </c>
      <c r="AS80">
        <f t="shared" ref="AS80:AS143" si="86">IF(X80=12,1,0)</f>
        <v>0</v>
      </c>
      <c r="AT80" s="140">
        <f t="shared" si="76"/>
        <v>0</v>
      </c>
      <c r="AU80">
        <f t="shared" ref="AU80:AU143" si="87">IF(X80=5,1,0)</f>
        <v>0</v>
      </c>
      <c r="AV80">
        <f t="shared" si="48"/>
        <v>0</v>
      </c>
      <c r="AW80">
        <f t="shared" ref="AW80:AW143" si="88">IF(X80=7,1,0)</f>
        <v>0</v>
      </c>
      <c r="AX80">
        <f t="shared" ref="AX80:AX143" si="89">IF(X80=8,1,0)</f>
        <v>0</v>
      </c>
      <c r="AY80">
        <f t="shared" ref="AY80:AY143" si="90">IF(X80=12,1,0)</f>
        <v>0</v>
      </c>
      <c r="AZ80" s="140">
        <f t="shared" si="77"/>
        <v>0</v>
      </c>
      <c r="BA80">
        <f t="shared" ref="BA80:BA143" si="91">IF(X80=9,1,0)</f>
        <v>0</v>
      </c>
      <c r="BB80">
        <f t="shared" ref="BB80:BB143" si="92">IF(X80=10,1,0)</f>
        <v>0</v>
      </c>
      <c r="BC80">
        <f t="shared" ref="BC80:BC143" si="93">IF(X80=11,1,0)</f>
        <v>0</v>
      </c>
      <c r="BD80">
        <f t="shared" ref="BD80:BD143" si="94">IF(X80=12,1,0)</f>
        <v>0</v>
      </c>
      <c r="BE80" s="140">
        <f t="shared" si="78"/>
        <v>0</v>
      </c>
      <c r="BF80">
        <f t="shared" ref="BF80:BF143" si="95">IF(X80=4,1,0)</f>
        <v>0</v>
      </c>
      <c r="BG80">
        <f t="shared" ref="BG80:BG143" si="96">IF(X80=5,1,0)</f>
        <v>0</v>
      </c>
      <c r="BH80">
        <f t="shared" ref="BH80:BH143" si="97">IF(X80=6,1,0)</f>
        <v>0</v>
      </c>
      <c r="BI80">
        <f t="shared" ref="BI80:BI143" si="98">IF(X80=8,1,0)</f>
        <v>0</v>
      </c>
      <c r="BJ80">
        <f t="shared" ref="BJ80:BJ143" si="99">IF(X80=11,1,0)</f>
        <v>0</v>
      </c>
      <c r="BK80">
        <f t="shared" ref="BK80:BK143" si="100">IF(X80=12,1,0)</f>
        <v>0</v>
      </c>
      <c r="BL80">
        <f t="shared" si="51"/>
        <v>0</v>
      </c>
      <c r="BM80">
        <f t="shared" si="52"/>
        <v>0</v>
      </c>
      <c r="BN80">
        <f t="shared" si="53"/>
        <v>0</v>
      </c>
      <c r="BO80">
        <f t="shared" si="54"/>
        <v>0</v>
      </c>
      <c r="BP80">
        <f t="shared" si="55"/>
        <v>0</v>
      </c>
      <c r="BQ80">
        <f t="shared" si="56"/>
        <v>0</v>
      </c>
      <c r="BR80" s="140">
        <f t="shared" si="57"/>
        <v>0</v>
      </c>
      <c r="BT80">
        <f t="shared" si="58"/>
        <v>0</v>
      </c>
      <c r="BU80">
        <f t="shared" si="59"/>
        <v>0</v>
      </c>
      <c r="BV80">
        <f t="shared" si="60"/>
        <v>0</v>
      </c>
      <c r="BW80">
        <f t="shared" si="61"/>
        <v>0</v>
      </c>
      <c r="BX80">
        <f t="shared" si="62"/>
        <v>0</v>
      </c>
      <c r="BY80">
        <f t="shared" si="63"/>
        <v>0</v>
      </c>
      <c r="BZ80">
        <f t="shared" si="64"/>
        <v>0</v>
      </c>
      <c r="CA80">
        <f t="shared" si="65"/>
        <v>0</v>
      </c>
      <c r="CB80">
        <f t="shared" si="66"/>
        <v>0</v>
      </c>
      <c r="CC80">
        <f t="shared" si="67"/>
        <v>0</v>
      </c>
      <c r="CD80">
        <f t="shared" si="68"/>
        <v>0</v>
      </c>
    </row>
    <row r="81" spans="1:82" ht="42" customHeight="1" thickBot="1" x14ac:dyDescent="0.45">
      <c r="A81" s="11"/>
      <c r="B81" s="144">
        <v>66</v>
      </c>
      <c r="C81" s="244" t="str">
        <f>IF('Soil Samples'!C71="","",'Soil Samples'!C71)</f>
        <v/>
      </c>
      <c r="D81" s="146" t="str">
        <f t="shared" ref="D81:D144" si="101">IF(X81="","","X")</f>
        <v/>
      </c>
      <c r="E81" s="128" t="str">
        <f t="shared" ref="E81:E144" si="102">IF(X81="","","X")</f>
        <v/>
      </c>
      <c r="F81" s="128" t="str">
        <f t="shared" ref="F81:F144" si="103">IF(X81="","","X")</f>
        <v/>
      </c>
      <c r="G81" s="128" t="str">
        <f t="shared" ref="G81:G144" si="104">IF(AM81&gt;0,"X","")</f>
        <v/>
      </c>
      <c r="H81" s="149"/>
      <c r="I81" s="128" t="str">
        <f t="shared" ref="I81:I144" si="105">IF(AZ81&gt;0,"X","")</f>
        <v/>
      </c>
      <c r="J81" s="128" t="str">
        <f t="shared" ref="J81:J144" si="106">IF(BE81&gt;0,"X","")</f>
        <v/>
      </c>
      <c r="K81" s="128" t="str">
        <f t="shared" ref="K81:K144" si="107">IF(BR81&gt;0,"X","")</f>
        <v/>
      </c>
      <c r="L81" s="129" t="str">
        <f t="shared" ref="L81:L144" si="108">IF(BT81=1,"X","")</f>
        <v/>
      </c>
      <c r="M81" s="129" t="str">
        <f t="shared" ref="M81:M144" si="109">IF(BU81=1,"X","")</f>
        <v/>
      </c>
      <c r="N81" s="129" t="str">
        <f t="shared" ref="N81:N144" si="110">IF(BV81=1,"X","")</f>
        <v/>
      </c>
      <c r="O81" s="129" t="str">
        <f t="shared" ref="O81:O144" si="111">IF(BW81=1,"X","")</f>
        <v/>
      </c>
      <c r="P81" s="129" t="str">
        <f t="shared" ref="P81:P144" si="112">IF(BX81=1,"X","")</f>
        <v/>
      </c>
      <c r="Q81" s="129" t="str">
        <f t="shared" ref="Q81:Q144" si="113">IF(BY81=1,"X","")</f>
        <v/>
      </c>
      <c r="R81" s="129" t="str">
        <f t="shared" ref="R81:R144" si="114">IF(BZ81=1,"X","")</f>
        <v/>
      </c>
      <c r="S81" s="129" t="str">
        <f t="shared" ref="S81:S144" si="115">IF(CA81=1,"X","")</f>
        <v/>
      </c>
      <c r="T81" s="129" t="str">
        <f t="shared" ref="T81:T144" si="116">IF(CB81=1,"X","")</f>
        <v/>
      </c>
      <c r="U81" s="129" t="str">
        <f t="shared" ref="U81:U144" si="117">IF(CC81=1,"X","")</f>
        <v/>
      </c>
      <c r="V81" s="129" t="str">
        <f t="shared" ref="V81:V144" si="118">IF(CD81=1,"X","")</f>
        <v/>
      </c>
      <c r="W81" s="132"/>
      <c r="X81" s="152" t="str">
        <f>IF('Soil Samples'!C71="","",'Soil Samples'!C71)</f>
        <v/>
      </c>
      <c r="Y81" s="125">
        <f>'Soil Add on Tests'!E73</f>
        <v>0</v>
      </c>
      <c r="Z81" s="125">
        <f>'Soil Add on Tests'!F73</f>
        <v>0</v>
      </c>
      <c r="AA81" s="125">
        <f>'Soil Add on Tests'!G73</f>
        <v>0</v>
      </c>
      <c r="AB81" s="125">
        <f>'Soil Add on Tests'!H73</f>
        <v>0</v>
      </c>
      <c r="AC81" s="125">
        <f>'Soil Add on Tests'!I73</f>
        <v>0</v>
      </c>
      <c r="AD81" s="125">
        <f>'Soil Add on Tests'!J73</f>
        <v>0</v>
      </c>
      <c r="AF81">
        <f t="shared" si="69"/>
        <v>0</v>
      </c>
      <c r="AG81">
        <f t="shared" si="70"/>
        <v>0</v>
      </c>
      <c r="AH81">
        <f t="shared" si="71"/>
        <v>0</v>
      </c>
      <c r="AI81">
        <f t="shared" si="72"/>
        <v>0</v>
      </c>
      <c r="AJ81">
        <f t="shared" si="73"/>
        <v>0</v>
      </c>
      <c r="AK81">
        <f t="shared" si="74"/>
        <v>0</v>
      </c>
      <c r="AL81">
        <f t="shared" si="75"/>
        <v>0</v>
      </c>
      <c r="AM81" s="140">
        <f t="shared" si="80"/>
        <v>0</v>
      </c>
      <c r="AN81">
        <f t="shared" si="81"/>
        <v>0</v>
      </c>
      <c r="AO81">
        <f t="shared" si="82"/>
        <v>0</v>
      </c>
      <c r="AP81">
        <f t="shared" si="83"/>
        <v>0</v>
      </c>
      <c r="AQ81">
        <f t="shared" si="84"/>
        <v>0</v>
      </c>
      <c r="AR81">
        <f t="shared" si="85"/>
        <v>0</v>
      </c>
      <c r="AS81">
        <f t="shared" si="86"/>
        <v>0</v>
      </c>
      <c r="AT81" s="140">
        <f t="shared" si="76"/>
        <v>0</v>
      </c>
      <c r="AU81">
        <f t="shared" si="87"/>
        <v>0</v>
      </c>
      <c r="AV81">
        <f t="shared" ref="AV81:AV144" si="119">IF(X81=3,1,0)</f>
        <v>0</v>
      </c>
      <c r="AW81">
        <f t="shared" si="88"/>
        <v>0</v>
      </c>
      <c r="AX81">
        <f t="shared" si="89"/>
        <v>0</v>
      </c>
      <c r="AY81">
        <f t="shared" si="90"/>
        <v>0</v>
      </c>
      <c r="AZ81" s="140">
        <f t="shared" si="77"/>
        <v>0</v>
      </c>
      <c r="BA81">
        <f t="shared" si="91"/>
        <v>0</v>
      </c>
      <c r="BB81">
        <f t="shared" si="92"/>
        <v>0</v>
      </c>
      <c r="BC81">
        <f t="shared" si="93"/>
        <v>0</v>
      </c>
      <c r="BD81">
        <f t="shared" si="94"/>
        <v>0</v>
      </c>
      <c r="BE81" s="140">
        <f t="shared" si="78"/>
        <v>0</v>
      </c>
      <c r="BF81">
        <f t="shared" si="95"/>
        <v>0</v>
      </c>
      <c r="BG81">
        <f t="shared" si="96"/>
        <v>0</v>
      </c>
      <c r="BH81">
        <f t="shared" si="97"/>
        <v>0</v>
      </c>
      <c r="BI81">
        <f t="shared" si="98"/>
        <v>0</v>
      </c>
      <c r="BJ81">
        <f t="shared" si="99"/>
        <v>0</v>
      </c>
      <c r="BK81">
        <f t="shared" si="100"/>
        <v>0</v>
      </c>
      <c r="BL81">
        <f t="shared" ref="BL81:BL144" si="120">IF(Y81=21,1,0)</f>
        <v>0</v>
      </c>
      <c r="BM81">
        <f t="shared" ref="BM81:BM144" si="121">IF(Z81=21,1,0)</f>
        <v>0</v>
      </c>
      <c r="BN81">
        <f t="shared" ref="BN81:BN144" si="122">IF(AA81=21,1,0)</f>
        <v>0</v>
      </c>
      <c r="BO81">
        <f t="shared" ref="BO81:BO144" si="123">IF(AB81=21,1,0)</f>
        <v>0</v>
      </c>
      <c r="BP81">
        <f t="shared" ref="BP81:BP144" si="124">IF(AC81=21,1,0)</f>
        <v>0</v>
      </c>
      <c r="BQ81">
        <f t="shared" ref="BQ81:BQ144" si="125">IF(AD81=21,1,0)</f>
        <v>0</v>
      </c>
      <c r="BR81" s="140">
        <f t="shared" ref="BR81:BR144" si="126">SUM(BF81:BQ81)</f>
        <v>0</v>
      </c>
      <c r="BT81">
        <f t="shared" ref="BT81:BT144" si="127">COUNTIF($Y81:$AD81,22)</f>
        <v>0</v>
      </c>
      <c r="BU81">
        <f t="shared" ref="BU81:BU144" si="128">COUNTIF($Y81:$AD81,23)</f>
        <v>0</v>
      </c>
      <c r="BV81">
        <f t="shared" ref="BV81:BV144" si="129">COUNTIF($Y81:$AD81,24)</f>
        <v>0</v>
      </c>
      <c r="BW81">
        <f t="shared" ref="BW81:BW144" si="130">COUNTIF($Y81:$AD81,25)</f>
        <v>0</v>
      </c>
      <c r="BX81">
        <f t="shared" ref="BX81:BX144" si="131">COUNTIF($Y81:$AD81,26)</f>
        <v>0</v>
      </c>
      <c r="BY81">
        <f t="shared" ref="BY81:BY144" si="132">COUNTIF($Y81:$AD81,27)</f>
        <v>0</v>
      </c>
      <c r="BZ81">
        <f t="shared" ref="BZ81:BZ144" si="133">COUNTIF($Y81:$AD81,28)</f>
        <v>0</v>
      </c>
      <c r="CA81">
        <f t="shared" ref="CA81:CA144" si="134">COUNTIF($Y81:$AD81,29)</f>
        <v>0</v>
      </c>
      <c r="CB81">
        <f t="shared" ref="CB81:CB144" si="135">COUNTIF($Y81:$AD81,30)</f>
        <v>0</v>
      </c>
      <c r="CC81">
        <f t="shared" ref="CC81:CC144" si="136">COUNTIF($Y81:$AD81,31)</f>
        <v>0</v>
      </c>
      <c r="CD81">
        <f t="shared" ref="CD81:CD144" si="137">COUNTIF($Y81:$AD81,32)</f>
        <v>0</v>
      </c>
    </row>
    <row r="82" spans="1:82" ht="42" customHeight="1" thickBot="1" x14ac:dyDescent="0.45">
      <c r="A82" s="11"/>
      <c r="B82" s="144">
        <v>67</v>
      </c>
      <c r="C82" s="244" t="str">
        <f>IF('Soil Samples'!C72="","",'Soil Samples'!C72)</f>
        <v/>
      </c>
      <c r="D82" s="146" t="str">
        <f t="shared" si="101"/>
        <v/>
      </c>
      <c r="E82" s="128" t="str">
        <f t="shared" si="102"/>
        <v/>
      </c>
      <c r="F82" s="128" t="str">
        <f t="shared" si="103"/>
        <v/>
      </c>
      <c r="G82" s="128" t="str">
        <f t="shared" si="104"/>
        <v/>
      </c>
      <c r="H82" s="149"/>
      <c r="I82" s="128" t="str">
        <f t="shared" si="105"/>
        <v/>
      </c>
      <c r="J82" s="128" t="str">
        <f t="shared" si="106"/>
        <v/>
      </c>
      <c r="K82" s="128" t="str">
        <f t="shared" si="107"/>
        <v/>
      </c>
      <c r="L82" s="129" t="str">
        <f t="shared" si="108"/>
        <v/>
      </c>
      <c r="M82" s="129" t="str">
        <f t="shared" si="109"/>
        <v/>
      </c>
      <c r="N82" s="129" t="str">
        <f t="shared" si="110"/>
        <v/>
      </c>
      <c r="O82" s="129" t="str">
        <f t="shared" si="111"/>
        <v/>
      </c>
      <c r="P82" s="129" t="str">
        <f t="shared" si="112"/>
        <v/>
      </c>
      <c r="Q82" s="129" t="str">
        <f t="shared" si="113"/>
        <v/>
      </c>
      <c r="R82" s="129" t="str">
        <f t="shared" si="114"/>
        <v/>
      </c>
      <c r="S82" s="129" t="str">
        <f t="shared" si="115"/>
        <v/>
      </c>
      <c r="T82" s="129" t="str">
        <f t="shared" si="116"/>
        <v/>
      </c>
      <c r="U82" s="129" t="str">
        <f t="shared" si="117"/>
        <v/>
      </c>
      <c r="V82" s="129" t="str">
        <f t="shared" si="118"/>
        <v/>
      </c>
      <c r="W82" s="132"/>
      <c r="X82" s="152" t="str">
        <f>IF('Soil Samples'!C72="","",'Soil Samples'!C72)</f>
        <v/>
      </c>
      <c r="Y82" s="125">
        <f>'Soil Add on Tests'!E74</f>
        <v>0</v>
      </c>
      <c r="Z82" s="125">
        <f>'Soil Add on Tests'!F74</f>
        <v>0</v>
      </c>
      <c r="AA82" s="125">
        <f>'Soil Add on Tests'!G74</f>
        <v>0</v>
      </c>
      <c r="AB82" s="125">
        <f>'Soil Add on Tests'!H74</f>
        <v>0</v>
      </c>
      <c r="AC82" s="125">
        <f>'Soil Add on Tests'!I74</f>
        <v>0</v>
      </c>
      <c r="AD82" s="125">
        <f>'Soil Add on Tests'!J74</f>
        <v>0</v>
      </c>
      <c r="AF82">
        <f t="shared" si="69"/>
        <v>0</v>
      </c>
      <c r="AG82">
        <f t="shared" si="70"/>
        <v>0</v>
      </c>
      <c r="AH82">
        <f t="shared" si="71"/>
        <v>0</v>
      </c>
      <c r="AI82">
        <f t="shared" si="72"/>
        <v>0</v>
      </c>
      <c r="AJ82">
        <f t="shared" si="73"/>
        <v>0</v>
      </c>
      <c r="AK82">
        <f t="shared" si="74"/>
        <v>0</v>
      </c>
      <c r="AL82">
        <f t="shared" si="75"/>
        <v>0</v>
      </c>
      <c r="AM82" s="140">
        <f t="shared" si="80"/>
        <v>0</v>
      </c>
      <c r="AN82">
        <f t="shared" si="81"/>
        <v>0</v>
      </c>
      <c r="AO82">
        <f t="shared" si="82"/>
        <v>0</v>
      </c>
      <c r="AP82">
        <f t="shared" si="83"/>
        <v>0</v>
      </c>
      <c r="AQ82">
        <f t="shared" si="84"/>
        <v>0</v>
      </c>
      <c r="AR82">
        <f t="shared" si="85"/>
        <v>0</v>
      </c>
      <c r="AS82">
        <f t="shared" si="86"/>
        <v>0</v>
      </c>
      <c r="AT82" s="140">
        <f t="shared" si="76"/>
        <v>0</v>
      </c>
      <c r="AU82">
        <f t="shared" si="87"/>
        <v>0</v>
      </c>
      <c r="AV82">
        <f t="shared" si="119"/>
        <v>0</v>
      </c>
      <c r="AW82">
        <f t="shared" si="88"/>
        <v>0</v>
      </c>
      <c r="AX82">
        <f t="shared" si="89"/>
        <v>0</v>
      </c>
      <c r="AY82">
        <f t="shared" si="90"/>
        <v>0</v>
      </c>
      <c r="AZ82" s="140">
        <f t="shared" si="77"/>
        <v>0</v>
      </c>
      <c r="BA82">
        <f t="shared" si="91"/>
        <v>0</v>
      </c>
      <c r="BB82">
        <f t="shared" si="92"/>
        <v>0</v>
      </c>
      <c r="BC82">
        <f t="shared" si="93"/>
        <v>0</v>
      </c>
      <c r="BD82">
        <f t="shared" si="94"/>
        <v>0</v>
      </c>
      <c r="BE82" s="140">
        <f t="shared" si="78"/>
        <v>0</v>
      </c>
      <c r="BF82">
        <f t="shared" si="95"/>
        <v>0</v>
      </c>
      <c r="BG82">
        <f t="shared" si="96"/>
        <v>0</v>
      </c>
      <c r="BH82">
        <f t="shared" si="97"/>
        <v>0</v>
      </c>
      <c r="BI82">
        <f t="shared" si="98"/>
        <v>0</v>
      </c>
      <c r="BJ82">
        <f t="shared" si="99"/>
        <v>0</v>
      </c>
      <c r="BK82">
        <f t="shared" si="100"/>
        <v>0</v>
      </c>
      <c r="BL82">
        <f t="shared" si="120"/>
        <v>0</v>
      </c>
      <c r="BM82">
        <f t="shared" si="121"/>
        <v>0</v>
      </c>
      <c r="BN82">
        <f t="shared" si="122"/>
        <v>0</v>
      </c>
      <c r="BO82">
        <f t="shared" si="123"/>
        <v>0</v>
      </c>
      <c r="BP82">
        <f t="shared" si="124"/>
        <v>0</v>
      </c>
      <c r="BQ82">
        <f t="shared" si="125"/>
        <v>0</v>
      </c>
      <c r="BR82" s="140">
        <f t="shared" si="126"/>
        <v>0</v>
      </c>
      <c r="BT82">
        <f t="shared" si="127"/>
        <v>0</v>
      </c>
      <c r="BU82">
        <f t="shared" si="128"/>
        <v>0</v>
      </c>
      <c r="BV82">
        <f t="shared" si="129"/>
        <v>0</v>
      </c>
      <c r="BW82">
        <f t="shared" si="130"/>
        <v>0</v>
      </c>
      <c r="BX82">
        <f t="shared" si="131"/>
        <v>0</v>
      </c>
      <c r="BY82">
        <f t="shared" si="132"/>
        <v>0</v>
      </c>
      <c r="BZ82">
        <f t="shared" si="133"/>
        <v>0</v>
      </c>
      <c r="CA82">
        <f t="shared" si="134"/>
        <v>0</v>
      </c>
      <c r="CB82">
        <f t="shared" si="135"/>
        <v>0</v>
      </c>
      <c r="CC82">
        <f t="shared" si="136"/>
        <v>0</v>
      </c>
      <c r="CD82">
        <f t="shared" si="137"/>
        <v>0</v>
      </c>
    </row>
    <row r="83" spans="1:82" ht="42" customHeight="1" thickBot="1" x14ac:dyDescent="0.45">
      <c r="A83" s="11"/>
      <c r="B83" s="144">
        <v>68</v>
      </c>
      <c r="C83" s="244" t="str">
        <f>IF('Soil Samples'!C73="","",'Soil Samples'!C73)</f>
        <v/>
      </c>
      <c r="D83" s="146" t="str">
        <f t="shared" si="101"/>
        <v/>
      </c>
      <c r="E83" s="128" t="str">
        <f t="shared" si="102"/>
        <v/>
      </c>
      <c r="F83" s="128" t="str">
        <f t="shared" si="103"/>
        <v/>
      </c>
      <c r="G83" s="128" t="str">
        <f t="shared" si="104"/>
        <v/>
      </c>
      <c r="H83" s="149"/>
      <c r="I83" s="128" t="str">
        <f t="shared" si="105"/>
        <v/>
      </c>
      <c r="J83" s="128" t="str">
        <f t="shared" si="106"/>
        <v/>
      </c>
      <c r="K83" s="128" t="str">
        <f t="shared" si="107"/>
        <v/>
      </c>
      <c r="L83" s="129" t="str">
        <f t="shared" si="108"/>
        <v/>
      </c>
      <c r="M83" s="129" t="str">
        <f t="shared" si="109"/>
        <v/>
      </c>
      <c r="N83" s="129" t="str">
        <f t="shared" si="110"/>
        <v/>
      </c>
      <c r="O83" s="129" t="str">
        <f t="shared" si="111"/>
        <v/>
      </c>
      <c r="P83" s="129" t="str">
        <f t="shared" si="112"/>
        <v/>
      </c>
      <c r="Q83" s="129" t="str">
        <f t="shared" si="113"/>
        <v/>
      </c>
      <c r="R83" s="129" t="str">
        <f t="shared" si="114"/>
        <v/>
      </c>
      <c r="S83" s="129" t="str">
        <f t="shared" si="115"/>
        <v/>
      </c>
      <c r="T83" s="129" t="str">
        <f t="shared" si="116"/>
        <v/>
      </c>
      <c r="U83" s="129" t="str">
        <f t="shared" si="117"/>
        <v/>
      </c>
      <c r="V83" s="129" t="str">
        <f t="shared" si="118"/>
        <v/>
      </c>
      <c r="W83" s="132"/>
      <c r="X83" s="152" t="str">
        <f>IF('Soil Samples'!C73="","",'Soil Samples'!C73)</f>
        <v/>
      </c>
      <c r="Y83" s="125">
        <f>'Soil Add on Tests'!E75</f>
        <v>0</v>
      </c>
      <c r="Z83" s="125">
        <f>'Soil Add on Tests'!F75</f>
        <v>0</v>
      </c>
      <c r="AA83" s="125">
        <f>'Soil Add on Tests'!G75</f>
        <v>0</v>
      </c>
      <c r="AB83" s="125">
        <f>'Soil Add on Tests'!H75</f>
        <v>0</v>
      </c>
      <c r="AC83" s="125">
        <f>'Soil Add on Tests'!I75</f>
        <v>0</v>
      </c>
      <c r="AD83" s="125">
        <f>'Soil Add on Tests'!J75</f>
        <v>0</v>
      </c>
      <c r="AF83">
        <f t="shared" si="69"/>
        <v>0</v>
      </c>
      <c r="AG83">
        <f t="shared" si="70"/>
        <v>0</v>
      </c>
      <c r="AH83">
        <f t="shared" si="71"/>
        <v>0</v>
      </c>
      <c r="AI83">
        <f t="shared" si="72"/>
        <v>0</v>
      </c>
      <c r="AJ83">
        <f t="shared" si="73"/>
        <v>0</v>
      </c>
      <c r="AK83">
        <f t="shared" si="74"/>
        <v>0</v>
      </c>
      <c r="AL83">
        <f t="shared" si="75"/>
        <v>0</v>
      </c>
      <c r="AM83" s="140">
        <f t="shared" si="80"/>
        <v>0</v>
      </c>
      <c r="AN83">
        <f t="shared" si="81"/>
        <v>0</v>
      </c>
      <c r="AO83">
        <f t="shared" si="82"/>
        <v>0</v>
      </c>
      <c r="AP83">
        <f t="shared" si="83"/>
        <v>0</v>
      </c>
      <c r="AQ83">
        <f t="shared" si="84"/>
        <v>0</v>
      </c>
      <c r="AR83">
        <f t="shared" si="85"/>
        <v>0</v>
      </c>
      <c r="AS83">
        <f t="shared" si="86"/>
        <v>0</v>
      </c>
      <c r="AT83" s="140">
        <f t="shared" si="76"/>
        <v>0</v>
      </c>
      <c r="AU83">
        <f t="shared" si="87"/>
        <v>0</v>
      </c>
      <c r="AV83">
        <f t="shared" si="119"/>
        <v>0</v>
      </c>
      <c r="AW83">
        <f t="shared" si="88"/>
        <v>0</v>
      </c>
      <c r="AX83">
        <f t="shared" si="89"/>
        <v>0</v>
      </c>
      <c r="AY83">
        <f t="shared" si="90"/>
        <v>0</v>
      </c>
      <c r="AZ83" s="140">
        <f t="shared" si="77"/>
        <v>0</v>
      </c>
      <c r="BA83">
        <f t="shared" si="91"/>
        <v>0</v>
      </c>
      <c r="BB83">
        <f t="shared" si="92"/>
        <v>0</v>
      </c>
      <c r="BC83">
        <f t="shared" si="93"/>
        <v>0</v>
      </c>
      <c r="BD83">
        <f t="shared" si="94"/>
        <v>0</v>
      </c>
      <c r="BE83" s="140">
        <f t="shared" si="78"/>
        <v>0</v>
      </c>
      <c r="BF83">
        <f t="shared" si="95"/>
        <v>0</v>
      </c>
      <c r="BG83">
        <f t="shared" si="96"/>
        <v>0</v>
      </c>
      <c r="BH83">
        <f t="shared" si="97"/>
        <v>0</v>
      </c>
      <c r="BI83">
        <f t="shared" si="98"/>
        <v>0</v>
      </c>
      <c r="BJ83">
        <f t="shared" si="99"/>
        <v>0</v>
      </c>
      <c r="BK83">
        <f t="shared" si="100"/>
        <v>0</v>
      </c>
      <c r="BL83">
        <f t="shared" si="120"/>
        <v>0</v>
      </c>
      <c r="BM83">
        <f t="shared" si="121"/>
        <v>0</v>
      </c>
      <c r="BN83">
        <f t="shared" si="122"/>
        <v>0</v>
      </c>
      <c r="BO83">
        <f t="shared" si="123"/>
        <v>0</v>
      </c>
      <c r="BP83">
        <f t="shared" si="124"/>
        <v>0</v>
      </c>
      <c r="BQ83">
        <f t="shared" si="125"/>
        <v>0</v>
      </c>
      <c r="BR83" s="140">
        <f t="shared" si="126"/>
        <v>0</v>
      </c>
      <c r="BT83">
        <f t="shared" si="127"/>
        <v>0</v>
      </c>
      <c r="BU83">
        <f t="shared" si="128"/>
        <v>0</v>
      </c>
      <c r="BV83">
        <f t="shared" si="129"/>
        <v>0</v>
      </c>
      <c r="BW83">
        <f t="shared" si="130"/>
        <v>0</v>
      </c>
      <c r="BX83">
        <f t="shared" si="131"/>
        <v>0</v>
      </c>
      <c r="BY83">
        <f t="shared" si="132"/>
        <v>0</v>
      </c>
      <c r="BZ83">
        <f t="shared" si="133"/>
        <v>0</v>
      </c>
      <c r="CA83">
        <f t="shared" si="134"/>
        <v>0</v>
      </c>
      <c r="CB83">
        <f t="shared" si="135"/>
        <v>0</v>
      </c>
      <c r="CC83">
        <f t="shared" si="136"/>
        <v>0</v>
      </c>
      <c r="CD83">
        <f t="shared" si="137"/>
        <v>0</v>
      </c>
    </row>
    <row r="84" spans="1:82" ht="42" customHeight="1" thickBot="1" x14ac:dyDescent="0.45">
      <c r="A84" s="11"/>
      <c r="B84" s="144">
        <v>69</v>
      </c>
      <c r="C84" s="244" t="str">
        <f>IF('Soil Samples'!C74="","",'Soil Samples'!C74)</f>
        <v/>
      </c>
      <c r="D84" s="146" t="str">
        <f t="shared" si="101"/>
        <v/>
      </c>
      <c r="E84" s="128" t="str">
        <f t="shared" si="102"/>
        <v/>
      </c>
      <c r="F84" s="128" t="str">
        <f t="shared" si="103"/>
        <v/>
      </c>
      <c r="G84" s="128" t="str">
        <f t="shared" si="104"/>
        <v/>
      </c>
      <c r="H84" s="149"/>
      <c r="I84" s="128" t="str">
        <f t="shared" si="105"/>
        <v/>
      </c>
      <c r="J84" s="128" t="str">
        <f t="shared" si="106"/>
        <v/>
      </c>
      <c r="K84" s="128" t="str">
        <f t="shared" si="107"/>
        <v/>
      </c>
      <c r="L84" s="129" t="str">
        <f t="shared" si="108"/>
        <v/>
      </c>
      <c r="M84" s="129" t="str">
        <f t="shared" si="109"/>
        <v/>
      </c>
      <c r="N84" s="129" t="str">
        <f t="shared" si="110"/>
        <v/>
      </c>
      <c r="O84" s="129" t="str">
        <f t="shared" si="111"/>
        <v/>
      </c>
      <c r="P84" s="129" t="str">
        <f t="shared" si="112"/>
        <v/>
      </c>
      <c r="Q84" s="129" t="str">
        <f t="shared" si="113"/>
        <v/>
      </c>
      <c r="R84" s="129" t="str">
        <f t="shared" si="114"/>
        <v/>
      </c>
      <c r="S84" s="129" t="str">
        <f t="shared" si="115"/>
        <v/>
      </c>
      <c r="T84" s="129" t="str">
        <f t="shared" si="116"/>
        <v/>
      </c>
      <c r="U84" s="129" t="str">
        <f t="shared" si="117"/>
        <v/>
      </c>
      <c r="V84" s="129" t="str">
        <f t="shared" si="118"/>
        <v/>
      </c>
      <c r="W84" s="132"/>
      <c r="X84" s="152" t="str">
        <f>IF('Soil Samples'!C74="","",'Soil Samples'!C74)</f>
        <v/>
      </c>
      <c r="Y84" s="125">
        <f>'Soil Add on Tests'!E76</f>
        <v>0</v>
      </c>
      <c r="Z84" s="125">
        <f>'Soil Add on Tests'!F76</f>
        <v>0</v>
      </c>
      <c r="AA84" s="125">
        <f>'Soil Add on Tests'!G76</f>
        <v>0</v>
      </c>
      <c r="AB84" s="125">
        <f>'Soil Add on Tests'!H76</f>
        <v>0</v>
      </c>
      <c r="AC84" s="125">
        <f>'Soil Add on Tests'!I76</f>
        <v>0</v>
      </c>
      <c r="AD84" s="125">
        <f>'Soil Add on Tests'!J76</f>
        <v>0</v>
      </c>
      <c r="AF84">
        <f t="shared" si="69"/>
        <v>0</v>
      </c>
      <c r="AG84">
        <f t="shared" si="70"/>
        <v>0</v>
      </c>
      <c r="AH84">
        <f t="shared" si="71"/>
        <v>0</v>
      </c>
      <c r="AI84">
        <f t="shared" si="72"/>
        <v>0</v>
      </c>
      <c r="AJ84">
        <f t="shared" si="73"/>
        <v>0</v>
      </c>
      <c r="AK84">
        <f t="shared" si="74"/>
        <v>0</v>
      </c>
      <c r="AL84">
        <f t="shared" si="75"/>
        <v>0</v>
      </c>
      <c r="AM84" s="140">
        <f t="shared" si="80"/>
        <v>0</v>
      </c>
      <c r="AN84">
        <f t="shared" si="81"/>
        <v>0</v>
      </c>
      <c r="AO84">
        <f t="shared" si="82"/>
        <v>0</v>
      </c>
      <c r="AP84">
        <f t="shared" si="83"/>
        <v>0</v>
      </c>
      <c r="AQ84">
        <f t="shared" si="84"/>
        <v>0</v>
      </c>
      <c r="AR84">
        <f t="shared" si="85"/>
        <v>0</v>
      </c>
      <c r="AS84">
        <f t="shared" si="86"/>
        <v>0</v>
      </c>
      <c r="AT84" s="140">
        <f t="shared" si="76"/>
        <v>0</v>
      </c>
      <c r="AU84">
        <f t="shared" si="87"/>
        <v>0</v>
      </c>
      <c r="AV84">
        <f t="shared" si="119"/>
        <v>0</v>
      </c>
      <c r="AW84">
        <f t="shared" si="88"/>
        <v>0</v>
      </c>
      <c r="AX84">
        <f t="shared" si="89"/>
        <v>0</v>
      </c>
      <c r="AY84">
        <f t="shared" si="90"/>
        <v>0</v>
      </c>
      <c r="AZ84" s="140">
        <f t="shared" si="77"/>
        <v>0</v>
      </c>
      <c r="BA84">
        <f t="shared" si="91"/>
        <v>0</v>
      </c>
      <c r="BB84">
        <f t="shared" si="92"/>
        <v>0</v>
      </c>
      <c r="BC84">
        <f t="shared" si="93"/>
        <v>0</v>
      </c>
      <c r="BD84">
        <f t="shared" si="94"/>
        <v>0</v>
      </c>
      <c r="BE84" s="140">
        <f t="shared" si="78"/>
        <v>0</v>
      </c>
      <c r="BF84">
        <f t="shared" si="95"/>
        <v>0</v>
      </c>
      <c r="BG84">
        <f t="shared" si="96"/>
        <v>0</v>
      </c>
      <c r="BH84">
        <f t="shared" si="97"/>
        <v>0</v>
      </c>
      <c r="BI84">
        <f t="shared" si="98"/>
        <v>0</v>
      </c>
      <c r="BJ84">
        <f t="shared" si="99"/>
        <v>0</v>
      </c>
      <c r="BK84">
        <f t="shared" si="100"/>
        <v>0</v>
      </c>
      <c r="BL84">
        <f t="shared" si="120"/>
        <v>0</v>
      </c>
      <c r="BM84">
        <f t="shared" si="121"/>
        <v>0</v>
      </c>
      <c r="BN84">
        <f t="shared" si="122"/>
        <v>0</v>
      </c>
      <c r="BO84">
        <f t="shared" si="123"/>
        <v>0</v>
      </c>
      <c r="BP84">
        <f t="shared" si="124"/>
        <v>0</v>
      </c>
      <c r="BQ84">
        <f t="shared" si="125"/>
        <v>0</v>
      </c>
      <c r="BR84" s="140">
        <f t="shared" si="126"/>
        <v>0</v>
      </c>
      <c r="BT84">
        <f t="shared" si="127"/>
        <v>0</v>
      </c>
      <c r="BU84">
        <f t="shared" si="128"/>
        <v>0</v>
      </c>
      <c r="BV84">
        <f t="shared" si="129"/>
        <v>0</v>
      </c>
      <c r="BW84">
        <f t="shared" si="130"/>
        <v>0</v>
      </c>
      <c r="BX84">
        <f t="shared" si="131"/>
        <v>0</v>
      </c>
      <c r="BY84">
        <f t="shared" si="132"/>
        <v>0</v>
      </c>
      <c r="BZ84">
        <f t="shared" si="133"/>
        <v>0</v>
      </c>
      <c r="CA84">
        <f t="shared" si="134"/>
        <v>0</v>
      </c>
      <c r="CB84">
        <f t="shared" si="135"/>
        <v>0</v>
      </c>
      <c r="CC84">
        <f t="shared" si="136"/>
        <v>0</v>
      </c>
      <c r="CD84">
        <f t="shared" si="137"/>
        <v>0</v>
      </c>
    </row>
    <row r="85" spans="1:82" ht="42" customHeight="1" thickBot="1" x14ac:dyDescent="0.45">
      <c r="A85" s="11"/>
      <c r="B85" s="144">
        <v>70</v>
      </c>
      <c r="C85" s="244" t="str">
        <f>IF('Soil Samples'!C75="","",'Soil Samples'!C75)</f>
        <v/>
      </c>
      <c r="D85" s="146" t="str">
        <f t="shared" si="101"/>
        <v/>
      </c>
      <c r="E85" s="128" t="str">
        <f t="shared" si="102"/>
        <v/>
      </c>
      <c r="F85" s="128" t="str">
        <f t="shared" si="103"/>
        <v/>
      </c>
      <c r="G85" s="128" t="str">
        <f t="shared" si="104"/>
        <v/>
      </c>
      <c r="H85" s="149"/>
      <c r="I85" s="128" t="str">
        <f t="shared" si="105"/>
        <v/>
      </c>
      <c r="J85" s="128" t="str">
        <f t="shared" si="106"/>
        <v/>
      </c>
      <c r="K85" s="128" t="str">
        <f t="shared" si="107"/>
        <v/>
      </c>
      <c r="L85" s="129" t="str">
        <f t="shared" si="108"/>
        <v/>
      </c>
      <c r="M85" s="129" t="str">
        <f t="shared" si="109"/>
        <v/>
      </c>
      <c r="N85" s="129" t="str">
        <f t="shared" si="110"/>
        <v/>
      </c>
      <c r="O85" s="129" t="str">
        <f t="shared" si="111"/>
        <v/>
      </c>
      <c r="P85" s="129" t="str">
        <f t="shared" si="112"/>
        <v/>
      </c>
      <c r="Q85" s="129" t="str">
        <f t="shared" si="113"/>
        <v/>
      </c>
      <c r="R85" s="129" t="str">
        <f t="shared" si="114"/>
        <v/>
      </c>
      <c r="S85" s="129" t="str">
        <f t="shared" si="115"/>
        <v/>
      </c>
      <c r="T85" s="129" t="str">
        <f t="shared" si="116"/>
        <v/>
      </c>
      <c r="U85" s="129" t="str">
        <f t="shared" si="117"/>
        <v/>
      </c>
      <c r="V85" s="129" t="str">
        <f t="shared" si="118"/>
        <v/>
      </c>
      <c r="W85" s="132"/>
      <c r="X85" s="152" t="str">
        <f>IF('Soil Samples'!C75="","",'Soil Samples'!C75)</f>
        <v/>
      </c>
      <c r="Y85" s="125">
        <f>'Soil Add on Tests'!E77</f>
        <v>0</v>
      </c>
      <c r="Z85" s="125">
        <f>'Soil Add on Tests'!F77</f>
        <v>0</v>
      </c>
      <c r="AA85" s="125">
        <f>'Soil Add on Tests'!G77</f>
        <v>0</v>
      </c>
      <c r="AB85" s="125">
        <f>'Soil Add on Tests'!H77</f>
        <v>0</v>
      </c>
      <c r="AC85" s="125">
        <f>'Soil Add on Tests'!I77</f>
        <v>0</v>
      </c>
      <c r="AD85" s="125">
        <f>'Soil Add on Tests'!J77</f>
        <v>0</v>
      </c>
      <c r="AF85">
        <f t="shared" si="69"/>
        <v>0</v>
      </c>
      <c r="AG85">
        <f t="shared" si="70"/>
        <v>0</v>
      </c>
      <c r="AH85">
        <f t="shared" si="71"/>
        <v>0</v>
      </c>
      <c r="AI85">
        <f t="shared" si="72"/>
        <v>0</v>
      </c>
      <c r="AJ85">
        <f t="shared" si="73"/>
        <v>0</v>
      </c>
      <c r="AK85">
        <f t="shared" si="74"/>
        <v>0</v>
      </c>
      <c r="AL85">
        <f t="shared" si="75"/>
        <v>0</v>
      </c>
      <c r="AM85" s="140">
        <f t="shared" si="80"/>
        <v>0</v>
      </c>
      <c r="AN85">
        <f t="shared" si="81"/>
        <v>0</v>
      </c>
      <c r="AO85">
        <f t="shared" si="82"/>
        <v>0</v>
      </c>
      <c r="AP85">
        <f t="shared" si="83"/>
        <v>0</v>
      </c>
      <c r="AQ85">
        <f t="shared" si="84"/>
        <v>0</v>
      </c>
      <c r="AR85">
        <f t="shared" si="85"/>
        <v>0</v>
      </c>
      <c r="AS85">
        <f t="shared" si="86"/>
        <v>0</v>
      </c>
      <c r="AT85" s="140">
        <f t="shared" si="76"/>
        <v>0</v>
      </c>
      <c r="AU85">
        <f t="shared" si="87"/>
        <v>0</v>
      </c>
      <c r="AV85">
        <f t="shared" si="119"/>
        <v>0</v>
      </c>
      <c r="AW85">
        <f t="shared" si="88"/>
        <v>0</v>
      </c>
      <c r="AX85">
        <f t="shared" si="89"/>
        <v>0</v>
      </c>
      <c r="AY85">
        <f t="shared" si="90"/>
        <v>0</v>
      </c>
      <c r="AZ85" s="140">
        <f t="shared" si="77"/>
        <v>0</v>
      </c>
      <c r="BA85">
        <f t="shared" si="91"/>
        <v>0</v>
      </c>
      <c r="BB85">
        <f t="shared" si="92"/>
        <v>0</v>
      </c>
      <c r="BC85">
        <f t="shared" si="93"/>
        <v>0</v>
      </c>
      <c r="BD85">
        <f t="shared" si="94"/>
        <v>0</v>
      </c>
      <c r="BE85" s="140">
        <f t="shared" si="78"/>
        <v>0</v>
      </c>
      <c r="BF85">
        <f t="shared" si="95"/>
        <v>0</v>
      </c>
      <c r="BG85">
        <f t="shared" si="96"/>
        <v>0</v>
      </c>
      <c r="BH85">
        <f t="shared" si="97"/>
        <v>0</v>
      </c>
      <c r="BI85">
        <f t="shared" si="98"/>
        <v>0</v>
      </c>
      <c r="BJ85">
        <f t="shared" si="99"/>
        <v>0</v>
      </c>
      <c r="BK85">
        <f t="shared" si="100"/>
        <v>0</v>
      </c>
      <c r="BL85">
        <f t="shared" si="120"/>
        <v>0</v>
      </c>
      <c r="BM85">
        <f t="shared" si="121"/>
        <v>0</v>
      </c>
      <c r="BN85">
        <f t="shared" si="122"/>
        <v>0</v>
      </c>
      <c r="BO85">
        <f t="shared" si="123"/>
        <v>0</v>
      </c>
      <c r="BP85">
        <f t="shared" si="124"/>
        <v>0</v>
      </c>
      <c r="BQ85">
        <f t="shared" si="125"/>
        <v>0</v>
      </c>
      <c r="BR85" s="140">
        <f t="shared" si="126"/>
        <v>0</v>
      </c>
      <c r="BT85">
        <f t="shared" si="127"/>
        <v>0</v>
      </c>
      <c r="BU85">
        <f t="shared" si="128"/>
        <v>0</v>
      </c>
      <c r="BV85">
        <f t="shared" si="129"/>
        <v>0</v>
      </c>
      <c r="BW85">
        <f t="shared" si="130"/>
        <v>0</v>
      </c>
      <c r="BX85">
        <f t="shared" si="131"/>
        <v>0</v>
      </c>
      <c r="BY85">
        <f t="shared" si="132"/>
        <v>0</v>
      </c>
      <c r="BZ85">
        <f t="shared" si="133"/>
        <v>0</v>
      </c>
      <c r="CA85">
        <f t="shared" si="134"/>
        <v>0</v>
      </c>
      <c r="CB85">
        <f t="shared" si="135"/>
        <v>0</v>
      </c>
      <c r="CC85">
        <f t="shared" si="136"/>
        <v>0</v>
      </c>
      <c r="CD85">
        <f t="shared" si="137"/>
        <v>0</v>
      </c>
    </row>
    <row r="86" spans="1:82" ht="42" customHeight="1" thickBot="1" x14ac:dyDescent="0.45">
      <c r="A86" s="11"/>
      <c r="B86" s="144">
        <v>71</v>
      </c>
      <c r="C86" s="244" t="str">
        <f>IF('Soil Samples'!C76="","",'Soil Samples'!C76)</f>
        <v/>
      </c>
      <c r="D86" s="146" t="str">
        <f t="shared" si="101"/>
        <v/>
      </c>
      <c r="E86" s="128" t="str">
        <f t="shared" si="102"/>
        <v/>
      </c>
      <c r="F86" s="128" t="str">
        <f t="shared" si="103"/>
        <v/>
      </c>
      <c r="G86" s="128" t="str">
        <f t="shared" si="104"/>
        <v/>
      </c>
      <c r="H86" s="149"/>
      <c r="I86" s="128" t="str">
        <f t="shared" si="105"/>
        <v/>
      </c>
      <c r="J86" s="128" t="str">
        <f t="shared" si="106"/>
        <v/>
      </c>
      <c r="K86" s="128" t="str">
        <f t="shared" si="107"/>
        <v/>
      </c>
      <c r="L86" s="129" t="str">
        <f t="shared" si="108"/>
        <v/>
      </c>
      <c r="M86" s="129" t="str">
        <f t="shared" si="109"/>
        <v/>
      </c>
      <c r="N86" s="129" t="str">
        <f t="shared" si="110"/>
        <v/>
      </c>
      <c r="O86" s="129" t="str">
        <f t="shared" si="111"/>
        <v/>
      </c>
      <c r="P86" s="129" t="str">
        <f t="shared" si="112"/>
        <v/>
      </c>
      <c r="Q86" s="129" t="str">
        <f t="shared" si="113"/>
        <v/>
      </c>
      <c r="R86" s="129" t="str">
        <f t="shared" si="114"/>
        <v/>
      </c>
      <c r="S86" s="129" t="str">
        <f t="shared" si="115"/>
        <v/>
      </c>
      <c r="T86" s="129" t="str">
        <f t="shared" si="116"/>
        <v/>
      </c>
      <c r="U86" s="129" t="str">
        <f t="shared" si="117"/>
        <v/>
      </c>
      <c r="V86" s="129" t="str">
        <f t="shared" si="118"/>
        <v/>
      </c>
      <c r="W86" s="132"/>
      <c r="X86" s="152" t="str">
        <f>IF('Soil Samples'!C76="","",'Soil Samples'!C76)</f>
        <v/>
      </c>
      <c r="Y86" s="125">
        <f>'Soil Add on Tests'!E78</f>
        <v>0</v>
      </c>
      <c r="Z86" s="125">
        <f>'Soil Add on Tests'!F78</f>
        <v>0</v>
      </c>
      <c r="AA86" s="125">
        <f>'Soil Add on Tests'!G78</f>
        <v>0</v>
      </c>
      <c r="AB86" s="125">
        <f>'Soil Add on Tests'!H78</f>
        <v>0</v>
      </c>
      <c r="AC86" s="125">
        <f>'Soil Add on Tests'!I78</f>
        <v>0</v>
      </c>
      <c r="AD86" s="125">
        <f>'Soil Add on Tests'!J78</f>
        <v>0</v>
      </c>
      <c r="AF86">
        <f t="shared" si="69"/>
        <v>0</v>
      </c>
      <c r="AG86">
        <f t="shared" si="70"/>
        <v>0</v>
      </c>
      <c r="AH86">
        <f t="shared" si="71"/>
        <v>0</v>
      </c>
      <c r="AI86">
        <f t="shared" si="72"/>
        <v>0</v>
      </c>
      <c r="AJ86">
        <f t="shared" si="73"/>
        <v>0</v>
      </c>
      <c r="AK86">
        <f t="shared" si="74"/>
        <v>0</v>
      </c>
      <c r="AL86">
        <f t="shared" si="75"/>
        <v>0</v>
      </c>
      <c r="AM86" s="140">
        <f t="shared" si="80"/>
        <v>0</v>
      </c>
      <c r="AN86">
        <f t="shared" si="81"/>
        <v>0</v>
      </c>
      <c r="AO86">
        <f t="shared" si="82"/>
        <v>0</v>
      </c>
      <c r="AP86">
        <f t="shared" si="83"/>
        <v>0</v>
      </c>
      <c r="AQ86">
        <f t="shared" si="84"/>
        <v>0</v>
      </c>
      <c r="AR86">
        <f t="shared" si="85"/>
        <v>0</v>
      </c>
      <c r="AS86">
        <f t="shared" si="86"/>
        <v>0</v>
      </c>
      <c r="AT86" s="140">
        <f t="shared" si="76"/>
        <v>0</v>
      </c>
      <c r="AU86">
        <f t="shared" si="87"/>
        <v>0</v>
      </c>
      <c r="AV86">
        <f t="shared" si="119"/>
        <v>0</v>
      </c>
      <c r="AW86">
        <f t="shared" si="88"/>
        <v>0</v>
      </c>
      <c r="AX86">
        <f t="shared" si="89"/>
        <v>0</v>
      </c>
      <c r="AY86">
        <f t="shared" si="90"/>
        <v>0</v>
      </c>
      <c r="AZ86" s="140">
        <f t="shared" si="77"/>
        <v>0</v>
      </c>
      <c r="BA86">
        <f t="shared" si="91"/>
        <v>0</v>
      </c>
      <c r="BB86">
        <f t="shared" si="92"/>
        <v>0</v>
      </c>
      <c r="BC86">
        <f t="shared" si="93"/>
        <v>0</v>
      </c>
      <c r="BD86">
        <f t="shared" si="94"/>
        <v>0</v>
      </c>
      <c r="BE86" s="140">
        <f t="shared" si="78"/>
        <v>0</v>
      </c>
      <c r="BF86">
        <f t="shared" si="95"/>
        <v>0</v>
      </c>
      <c r="BG86">
        <f t="shared" si="96"/>
        <v>0</v>
      </c>
      <c r="BH86">
        <f t="shared" si="97"/>
        <v>0</v>
      </c>
      <c r="BI86">
        <f t="shared" si="98"/>
        <v>0</v>
      </c>
      <c r="BJ86">
        <f t="shared" si="99"/>
        <v>0</v>
      </c>
      <c r="BK86">
        <f t="shared" si="100"/>
        <v>0</v>
      </c>
      <c r="BL86">
        <f t="shared" si="120"/>
        <v>0</v>
      </c>
      <c r="BM86">
        <f t="shared" si="121"/>
        <v>0</v>
      </c>
      <c r="BN86">
        <f t="shared" si="122"/>
        <v>0</v>
      </c>
      <c r="BO86">
        <f t="shared" si="123"/>
        <v>0</v>
      </c>
      <c r="BP86">
        <f t="shared" si="124"/>
        <v>0</v>
      </c>
      <c r="BQ86">
        <f t="shared" si="125"/>
        <v>0</v>
      </c>
      <c r="BR86" s="140">
        <f t="shared" si="126"/>
        <v>0</v>
      </c>
      <c r="BT86">
        <f t="shared" si="127"/>
        <v>0</v>
      </c>
      <c r="BU86">
        <f t="shared" si="128"/>
        <v>0</v>
      </c>
      <c r="BV86">
        <f t="shared" si="129"/>
        <v>0</v>
      </c>
      <c r="BW86">
        <f t="shared" si="130"/>
        <v>0</v>
      </c>
      <c r="BX86">
        <f t="shared" si="131"/>
        <v>0</v>
      </c>
      <c r="BY86">
        <f t="shared" si="132"/>
        <v>0</v>
      </c>
      <c r="BZ86">
        <f t="shared" si="133"/>
        <v>0</v>
      </c>
      <c r="CA86">
        <f t="shared" si="134"/>
        <v>0</v>
      </c>
      <c r="CB86">
        <f t="shared" si="135"/>
        <v>0</v>
      </c>
      <c r="CC86">
        <f t="shared" si="136"/>
        <v>0</v>
      </c>
      <c r="CD86">
        <f t="shared" si="137"/>
        <v>0</v>
      </c>
    </row>
    <row r="87" spans="1:82" ht="42" customHeight="1" thickBot="1" x14ac:dyDescent="0.45">
      <c r="A87" s="11"/>
      <c r="B87" s="144">
        <v>72</v>
      </c>
      <c r="C87" s="244" t="str">
        <f>IF('Soil Samples'!C77="","",'Soil Samples'!C77)</f>
        <v/>
      </c>
      <c r="D87" s="146" t="str">
        <f t="shared" si="101"/>
        <v/>
      </c>
      <c r="E87" s="128" t="str">
        <f t="shared" si="102"/>
        <v/>
      </c>
      <c r="F87" s="128" t="str">
        <f t="shared" si="103"/>
        <v/>
      </c>
      <c r="G87" s="128" t="str">
        <f t="shared" si="104"/>
        <v/>
      </c>
      <c r="H87" s="149"/>
      <c r="I87" s="128" t="str">
        <f t="shared" si="105"/>
        <v/>
      </c>
      <c r="J87" s="128" t="str">
        <f t="shared" si="106"/>
        <v/>
      </c>
      <c r="K87" s="128" t="str">
        <f t="shared" si="107"/>
        <v/>
      </c>
      <c r="L87" s="129" t="str">
        <f t="shared" si="108"/>
        <v/>
      </c>
      <c r="M87" s="129" t="str">
        <f t="shared" si="109"/>
        <v/>
      </c>
      <c r="N87" s="129" t="str">
        <f t="shared" si="110"/>
        <v/>
      </c>
      <c r="O87" s="129" t="str">
        <f t="shared" si="111"/>
        <v/>
      </c>
      <c r="P87" s="129" t="str">
        <f t="shared" si="112"/>
        <v/>
      </c>
      <c r="Q87" s="129" t="str">
        <f t="shared" si="113"/>
        <v/>
      </c>
      <c r="R87" s="129" t="str">
        <f t="shared" si="114"/>
        <v/>
      </c>
      <c r="S87" s="129" t="str">
        <f t="shared" si="115"/>
        <v/>
      </c>
      <c r="T87" s="129" t="str">
        <f t="shared" si="116"/>
        <v/>
      </c>
      <c r="U87" s="129" t="str">
        <f t="shared" si="117"/>
        <v/>
      </c>
      <c r="V87" s="129" t="str">
        <f t="shared" si="118"/>
        <v/>
      </c>
      <c r="W87" s="132"/>
      <c r="X87" s="152" t="str">
        <f>IF('Soil Samples'!C77="","",'Soil Samples'!C77)</f>
        <v/>
      </c>
      <c r="Y87" s="125">
        <f>'Soil Add on Tests'!E79</f>
        <v>0</v>
      </c>
      <c r="Z87" s="125">
        <f>'Soil Add on Tests'!F79</f>
        <v>0</v>
      </c>
      <c r="AA87" s="125">
        <f>'Soil Add on Tests'!G79</f>
        <v>0</v>
      </c>
      <c r="AB87" s="125">
        <f>'Soil Add on Tests'!H79</f>
        <v>0</v>
      </c>
      <c r="AC87" s="125">
        <f>'Soil Add on Tests'!I79</f>
        <v>0</v>
      </c>
      <c r="AD87" s="125">
        <f>'Soil Add on Tests'!J79</f>
        <v>0</v>
      </c>
      <c r="AF87">
        <f t="shared" si="69"/>
        <v>0</v>
      </c>
      <c r="AG87">
        <f t="shared" si="70"/>
        <v>0</v>
      </c>
      <c r="AH87">
        <f t="shared" si="71"/>
        <v>0</v>
      </c>
      <c r="AI87">
        <f t="shared" si="72"/>
        <v>0</v>
      </c>
      <c r="AJ87">
        <f t="shared" si="73"/>
        <v>0</v>
      </c>
      <c r="AK87">
        <f t="shared" si="74"/>
        <v>0</v>
      </c>
      <c r="AL87">
        <f t="shared" si="75"/>
        <v>0</v>
      </c>
      <c r="AM87" s="140">
        <f t="shared" si="80"/>
        <v>0</v>
      </c>
      <c r="AN87">
        <f t="shared" si="81"/>
        <v>0</v>
      </c>
      <c r="AO87">
        <f t="shared" si="82"/>
        <v>0</v>
      </c>
      <c r="AP87">
        <f t="shared" si="83"/>
        <v>0</v>
      </c>
      <c r="AQ87">
        <f t="shared" si="84"/>
        <v>0</v>
      </c>
      <c r="AR87">
        <f t="shared" si="85"/>
        <v>0</v>
      </c>
      <c r="AS87">
        <f t="shared" si="86"/>
        <v>0</v>
      </c>
      <c r="AT87" s="140">
        <f t="shared" si="76"/>
        <v>0</v>
      </c>
      <c r="AU87">
        <f t="shared" si="87"/>
        <v>0</v>
      </c>
      <c r="AV87">
        <f t="shared" si="119"/>
        <v>0</v>
      </c>
      <c r="AW87">
        <f t="shared" si="88"/>
        <v>0</v>
      </c>
      <c r="AX87">
        <f t="shared" si="89"/>
        <v>0</v>
      </c>
      <c r="AY87">
        <f t="shared" si="90"/>
        <v>0</v>
      </c>
      <c r="AZ87" s="140">
        <f t="shared" si="77"/>
        <v>0</v>
      </c>
      <c r="BA87">
        <f t="shared" si="91"/>
        <v>0</v>
      </c>
      <c r="BB87">
        <f t="shared" si="92"/>
        <v>0</v>
      </c>
      <c r="BC87">
        <f t="shared" si="93"/>
        <v>0</v>
      </c>
      <c r="BD87">
        <f t="shared" si="94"/>
        <v>0</v>
      </c>
      <c r="BE87" s="140">
        <f t="shared" si="78"/>
        <v>0</v>
      </c>
      <c r="BF87">
        <f t="shared" si="95"/>
        <v>0</v>
      </c>
      <c r="BG87">
        <f t="shared" si="96"/>
        <v>0</v>
      </c>
      <c r="BH87">
        <f t="shared" si="97"/>
        <v>0</v>
      </c>
      <c r="BI87">
        <f t="shared" si="98"/>
        <v>0</v>
      </c>
      <c r="BJ87">
        <f t="shared" si="99"/>
        <v>0</v>
      </c>
      <c r="BK87">
        <f t="shared" si="100"/>
        <v>0</v>
      </c>
      <c r="BL87">
        <f t="shared" si="120"/>
        <v>0</v>
      </c>
      <c r="BM87">
        <f t="shared" si="121"/>
        <v>0</v>
      </c>
      <c r="BN87">
        <f t="shared" si="122"/>
        <v>0</v>
      </c>
      <c r="BO87">
        <f t="shared" si="123"/>
        <v>0</v>
      </c>
      <c r="BP87">
        <f t="shared" si="124"/>
        <v>0</v>
      </c>
      <c r="BQ87">
        <f t="shared" si="125"/>
        <v>0</v>
      </c>
      <c r="BR87" s="140">
        <f t="shared" si="126"/>
        <v>0</v>
      </c>
      <c r="BT87">
        <f t="shared" si="127"/>
        <v>0</v>
      </c>
      <c r="BU87">
        <f t="shared" si="128"/>
        <v>0</v>
      </c>
      <c r="BV87">
        <f t="shared" si="129"/>
        <v>0</v>
      </c>
      <c r="BW87">
        <f t="shared" si="130"/>
        <v>0</v>
      </c>
      <c r="BX87">
        <f t="shared" si="131"/>
        <v>0</v>
      </c>
      <c r="BY87">
        <f t="shared" si="132"/>
        <v>0</v>
      </c>
      <c r="BZ87">
        <f t="shared" si="133"/>
        <v>0</v>
      </c>
      <c r="CA87">
        <f t="shared" si="134"/>
        <v>0</v>
      </c>
      <c r="CB87">
        <f t="shared" si="135"/>
        <v>0</v>
      </c>
      <c r="CC87">
        <f t="shared" si="136"/>
        <v>0</v>
      </c>
      <c r="CD87">
        <f t="shared" si="137"/>
        <v>0</v>
      </c>
    </row>
    <row r="88" spans="1:82" ht="42" customHeight="1" thickBot="1" x14ac:dyDescent="0.45">
      <c r="A88" s="11"/>
      <c r="B88" s="144">
        <v>73</v>
      </c>
      <c r="C88" s="244" t="str">
        <f>IF('Soil Samples'!C78="","",'Soil Samples'!C78)</f>
        <v/>
      </c>
      <c r="D88" s="146" t="str">
        <f t="shared" si="101"/>
        <v/>
      </c>
      <c r="E88" s="128" t="str">
        <f t="shared" si="102"/>
        <v/>
      </c>
      <c r="F88" s="128" t="str">
        <f t="shared" si="103"/>
        <v/>
      </c>
      <c r="G88" s="128" t="str">
        <f t="shared" si="104"/>
        <v/>
      </c>
      <c r="H88" s="149"/>
      <c r="I88" s="128" t="str">
        <f t="shared" si="105"/>
        <v/>
      </c>
      <c r="J88" s="128" t="str">
        <f t="shared" si="106"/>
        <v/>
      </c>
      <c r="K88" s="128" t="str">
        <f t="shared" si="107"/>
        <v/>
      </c>
      <c r="L88" s="129" t="str">
        <f t="shared" si="108"/>
        <v/>
      </c>
      <c r="M88" s="129" t="str">
        <f t="shared" si="109"/>
        <v/>
      </c>
      <c r="N88" s="129" t="str">
        <f t="shared" si="110"/>
        <v/>
      </c>
      <c r="O88" s="129" t="str">
        <f t="shared" si="111"/>
        <v/>
      </c>
      <c r="P88" s="129" t="str">
        <f t="shared" si="112"/>
        <v/>
      </c>
      <c r="Q88" s="129" t="str">
        <f t="shared" si="113"/>
        <v/>
      </c>
      <c r="R88" s="129" t="str">
        <f t="shared" si="114"/>
        <v/>
      </c>
      <c r="S88" s="129" t="str">
        <f t="shared" si="115"/>
        <v/>
      </c>
      <c r="T88" s="129" t="str">
        <f t="shared" si="116"/>
        <v/>
      </c>
      <c r="U88" s="129" t="str">
        <f t="shared" si="117"/>
        <v/>
      </c>
      <c r="V88" s="129" t="str">
        <f t="shared" si="118"/>
        <v/>
      </c>
      <c r="W88" s="132"/>
      <c r="X88" s="152" t="str">
        <f>IF('Soil Samples'!C78="","",'Soil Samples'!C78)</f>
        <v/>
      </c>
      <c r="Y88" s="125">
        <f>'Soil Add on Tests'!E80</f>
        <v>0</v>
      </c>
      <c r="Z88" s="125">
        <f>'Soil Add on Tests'!F80</f>
        <v>0</v>
      </c>
      <c r="AA88" s="125">
        <f>'Soil Add on Tests'!G80</f>
        <v>0</v>
      </c>
      <c r="AB88" s="125">
        <f>'Soil Add on Tests'!H80</f>
        <v>0</v>
      </c>
      <c r="AC88" s="125">
        <f>'Soil Add on Tests'!I80</f>
        <v>0</v>
      </c>
      <c r="AD88" s="125">
        <f>'Soil Add on Tests'!J80</f>
        <v>0</v>
      </c>
      <c r="AF88">
        <f t="shared" si="69"/>
        <v>0</v>
      </c>
      <c r="AG88">
        <f t="shared" si="70"/>
        <v>0</v>
      </c>
      <c r="AH88">
        <f t="shared" si="71"/>
        <v>0</v>
      </c>
      <c r="AI88">
        <f t="shared" si="72"/>
        <v>0</v>
      </c>
      <c r="AJ88">
        <f t="shared" si="73"/>
        <v>0</v>
      </c>
      <c r="AK88">
        <f t="shared" si="74"/>
        <v>0</v>
      </c>
      <c r="AL88">
        <f t="shared" si="75"/>
        <v>0</v>
      </c>
      <c r="AM88" s="140">
        <f t="shared" si="80"/>
        <v>0</v>
      </c>
      <c r="AN88">
        <f t="shared" si="81"/>
        <v>0</v>
      </c>
      <c r="AO88">
        <f t="shared" si="82"/>
        <v>0</v>
      </c>
      <c r="AP88">
        <f t="shared" si="83"/>
        <v>0</v>
      </c>
      <c r="AQ88">
        <f t="shared" si="84"/>
        <v>0</v>
      </c>
      <c r="AR88">
        <f t="shared" si="85"/>
        <v>0</v>
      </c>
      <c r="AS88">
        <f t="shared" si="86"/>
        <v>0</v>
      </c>
      <c r="AT88" s="140">
        <f t="shared" si="76"/>
        <v>0</v>
      </c>
      <c r="AU88">
        <f t="shared" si="87"/>
        <v>0</v>
      </c>
      <c r="AV88">
        <f t="shared" si="119"/>
        <v>0</v>
      </c>
      <c r="AW88">
        <f t="shared" si="88"/>
        <v>0</v>
      </c>
      <c r="AX88">
        <f t="shared" si="89"/>
        <v>0</v>
      </c>
      <c r="AY88">
        <f t="shared" si="90"/>
        <v>0</v>
      </c>
      <c r="AZ88" s="140">
        <f t="shared" si="77"/>
        <v>0</v>
      </c>
      <c r="BA88">
        <f t="shared" si="91"/>
        <v>0</v>
      </c>
      <c r="BB88">
        <f t="shared" si="92"/>
        <v>0</v>
      </c>
      <c r="BC88">
        <f t="shared" si="93"/>
        <v>0</v>
      </c>
      <c r="BD88">
        <f t="shared" si="94"/>
        <v>0</v>
      </c>
      <c r="BE88" s="140">
        <f t="shared" si="78"/>
        <v>0</v>
      </c>
      <c r="BF88">
        <f t="shared" si="95"/>
        <v>0</v>
      </c>
      <c r="BG88">
        <f t="shared" si="96"/>
        <v>0</v>
      </c>
      <c r="BH88">
        <f t="shared" si="97"/>
        <v>0</v>
      </c>
      <c r="BI88">
        <f t="shared" si="98"/>
        <v>0</v>
      </c>
      <c r="BJ88">
        <f t="shared" si="99"/>
        <v>0</v>
      </c>
      <c r="BK88">
        <f t="shared" si="100"/>
        <v>0</v>
      </c>
      <c r="BL88">
        <f t="shared" si="120"/>
        <v>0</v>
      </c>
      <c r="BM88">
        <f t="shared" si="121"/>
        <v>0</v>
      </c>
      <c r="BN88">
        <f t="shared" si="122"/>
        <v>0</v>
      </c>
      <c r="BO88">
        <f t="shared" si="123"/>
        <v>0</v>
      </c>
      <c r="BP88">
        <f t="shared" si="124"/>
        <v>0</v>
      </c>
      <c r="BQ88">
        <f t="shared" si="125"/>
        <v>0</v>
      </c>
      <c r="BR88" s="140">
        <f t="shared" si="126"/>
        <v>0</v>
      </c>
      <c r="BT88">
        <f t="shared" si="127"/>
        <v>0</v>
      </c>
      <c r="BU88">
        <f t="shared" si="128"/>
        <v>0</v>
      </c>
      <c r="BV88">
        <f t="shared" si="129"/>
        <v>0</v>
      </c>
      <c r="BW88">
        <f t="shared" si="130"/>
        <v>0</v>
      </c>
      <c r="BX88">
        <f t="shared" si="131"/>
        <v>0</v>
      </c>
      <c r="BY88">
        <f t="shared" si="132"/>
        <v>0</v>
      </c>
      <c r="BZ88">
        <f t="shared" si="133"/>
        <v>0</v>
      </c>
      <c r="CA88">
        <f t="shared" si="134"/>
        <v>0</v>
      </c>
      <c r="CB88">
        <f t="shared" si="135"/>
        <v>0</v>
      </c>
      <c r="CC88">
        <f t="shared" si="136"/>
        <v>0</v>
      </c>
      <c r="CD88">
        <f t="shared" si="137"/>
        <v>0</v>
      </c>
    </row>
    <row r="89" spans="1:82" ht="42" customHeight="1" thickBot="1" x14ac:dyDescent="0.45">
      <c r="A89" s="11"/>
      <c r="B89" s="144">
        <v>74</v>
      </c>
      <c r="C89" s="244" t="str">
        <f>IF('Soil Samples'!C79="","",'Soil Samples'!C79)</f>
        <v/>
      </c>
      <c r="D89" s="146" t="str">
        <f t="shared" si="101"/>
        <v/>
      </c>
      <c r="E89" s="128" t="str">
        <f t="shared" si="102"/>
        <v/>
      </c>
      <c r="F89" s="128" t="str">
        <f t="shared" si="103"/>
        <v/>
      </c>
      <c r="G89" s="128" t="str">
        <f t="shared" si="104"/>
        <v/>
      </c>
      <c r="H89" s="149"/>
      <c r="I89" s="128" t="str">
        <f t="shared" si="105"/>
        <v/>
      </c>
      <c r="J89" s="128" t="str">
        <f t="shared" si="106"/>
        <v/>
      </c>
      <c r="K89" s="128" t="str">
        <f t="shared" si="107"/>
        <v/>
      </c>
      <c r="L89" s="129" t="str">
        <f t="shared" si="108"/>
        <v/>
      </c>
      <c r="M89" s="129" t="str">
        <f t="shared" si="109"/>
        <v/>
      </c>
      <c r="N89" s="129" t="str">
        <f t="shared" si="110"/>
        <v/>
      </c>
      <c r="O89" s="129" t="str">
        <f t="shared" si="111"/>
        <v/>
      </c>
      <c r="P89" s="129" t="str">
        <f t="shared" si="112"/>
        <v/>
      </c>
      <c r="Q89" s="129" t="str">
        <f t="shared" si="113"/>
        <v/>
      </c>
      <c r="R89" s="129" t="str">
        <f t="shared" si="114"/>
        <v/>
      </c>
      <c r="S89" s="129" t="str">
        <f t="shared" si="115"/>
        <v/>
      </c>
      <c r="T89" s="129" t="str">
        <f t="shared" si="116"/>
        <v/>
      </c>
      <c r="U89" s="129" t="str">
        <f t="shared" si="117"/>
        <v/>
      </c>
      <c r="V89" s="129" t="str">
        <f t="shared" si="118"/>
        <v/>
      </c>
      <c r="W89" s="132"/>
      <c r="X89" s="152" t="str">
        <f>IF('Soil Samples'!C79="","",'Soil Samples'!C79)</f>
        <v/>
      </c>
      <c r="Y89" s="125">
        <f>'Soil Add on Tests'!E81</f>
        <v>0</v>
      </c>
      <c r="Z89" s="125">
        <f>'Soil Add on Tests'!F81</f>
        <v>0</v>
      </c>
      <c r="AA89" s="125">
        <f>'Soil Add on Tests'!G81</f>
        <v>0</v>
      </c>
      <c r="AB89" s="125">
        <f>'Soil Add on Tests'!H81</f>
        <v>0</v>
      </c>
      <c r="AC89" s="125">
        <f>'Soil Add on Tests'!I81</f>
        <v>0</v>
      </c>
      <c r="AD89" s="125">
        <f>'Soil Add on Tests'!J81</f>
        <v>0</v>
      </c>
      <c r="AF89">
        <f t="shared" si="69"/>
        <v>0</v>
      </c>
      <c r="AG89">
        <f t="shared" si="70"/>
        <v>0</v>
      </c>
      <c r="AH89">
        <f t="shared" si="71"/>
        <v>0</v>
      </c>
      <c r="AI89">
        <f t="shared" si="72"/>
        <v>0</v>
      </c>
      <c r="AJ89">
        <f t="shared" si="73"/>
        <v>0</v>
      </c>
      <c r="AK89">
        <f t="shared" si="74"/>
        <v>0</v>
      </c>
      <c r="AL89">
        <f t="shared" si="75"/>
        <v>0</v>
      </c>
      <c r="AM89" s="140">
        <f t="shared" si="80"/>
        <v>0</v>
      </c>
      <c r="AN89">
        <f t="shared" si="81"/>
        <v>0</v>
      </c>
      <c r="AO89">
        <f t="shared" si="82"/>
        <v>0</v>
      </c>
      <c r="AP89">
        <f t="shared" si="83"/>
        <v>0</v>
      </c>
      <c r="AQ89">
        <f t="shared" si="84"/>
        <v>0</v>
      </c>
      <c r="AR89">
        <f t="shared" si="85"/>
        <v>0</v>
      </c>
      <c r="AS89">
        <f t="shared" si="86"/>
        <v>0</v>
      </c>
      <c r="AT89" s="140">
        <f t="shared" si="76"/>
        <v>0</v>
      </c>
      <c r="AU89">
        <f t="shared" si="87"/>
        <v>0</v>
      </c>
      <c r="AV89">
        <f t="shared" si="119"/>
        <v>0</v>
      </c>
      <c r="AW89">
        <f t="shared" si="88"/>
        <v>0</v>
      </c>
      <c r="AX89">
        <f t="shared" si="89"/>
        <v>0</v>
      </c>
      <c r="AY89">
        <f t="shared" si="90"/>
        <v>0</v>
      </c>
      <c r="AZ89" s="140">
        <f t="shared" si="77"/>
        <v>0</v>
      </c>
      <c r="BA89">
        <f t="shared" si="91"/>
        <v>0</v>
      </c>
      <c r="BB89">
        <f t="shared" si="92"/>
        <v>0</v>
      </c>
      <c r="BC89">
        <f t="shared" si="93"/>
        <v>0</v>
      </c>
      <c r="BD89">
        <f t="shared" si="94"/>
        <v>0</v>
      </c>
      <c r="BE89" s="140">
        <f t="shared" si="78"/>
        <v>0</v>
      </c>
      <c r="BF89">
        <f t="shared" si="95"/>
        <v>0</v>
      </c>
      <c r="BG89">
        <f t="shared" si="96"/>
        <v>0</v>
      </c>
      <c r="BH89">
        <f t="shared" si="97"/>
        <v>0</v>
      </c>
      <c r="BI89">
        <f t="shared" si="98"/>
        <v>0</v>
      </c>
      <c r="BJ89">
        <f t="shared" si="99"/>
        <v>0</v>
      </c>
      <c r="BK89">
        <f t="shared" si="100"/>
        <v>0</v>
      </c>
      <c r="BL89">
        <f t="shared" si="120"/>
        <v>0</v>
      </c>
      <c r="BM89">
        <f t="shared" si="121"/>
        <v>0</v>
      </c>
      <c r="BN89">
        <f t="shared" si="122"/>
        <v>0</v>
      </c>
      <c r="BO89">
        <f t="shared" si="123"/>
        <v>0</v>
      </c>
      <c r="BP89">
        <f t="shared" si="124"/>
        <v>0</v>
      </c>
      <c r="BQ89">
        <f t="shared" si="125"/>
        <v>0</v>
      </c>
      <c r="BR89" s="140">
        <f t="shared" si="126"/>
        <v>0</v>
      </c>
      <c r="BT89">
        <f t="shared" si="127"/>
        <v>0</v>
      </c>
      <c r="BU89">
        <f t="shared" si="128"/>
        <v>0</v>
      </c>
      <c r="BV89">
        <f t="shared" si="129"/>
        <v>0</v>
      </c>
      <c r="BW89">
        <f t="shared" si="130"/>
        <v>0</v>
      </c>
      <c r="BX89">
        <f t="shared" si="131"/>
        <v>0</v>
      </c>
      <c r="BY89">
        <f t="shared" si="132"/>
        <v>0</v>
      </c>
      <c r="BZ89">
        <f t="shared" si="133"/>
        <v>0</v>
      </c>
      <c r="CA89">
        <f t="shared" si="134"/>
        <v>0</v>
      </c>
      <c r="CB89">
        <f t="shared" si="135"/>
        <v>0</v>
      </c>
      <c r="CC89">
        <f t="shared" si="136"/>
        <v>0</v>
      </c>
      <c r="CD89">
        <f t="shared" si="137"/>
        <v>0</v>
      </c>
    </row>
    <row r="90" spans="1:82" ht="42" customHeight="1" thickBot="1" x14ac:dyDescent="0.45">
      <c r="A90" s="11"/>
      <c r="B90" s="144">
        <v>75</v>
      </c>
      <c r="C90" s="244" t="str">
        <f>IF('Soil Samples'!C80="","",'Soil Samples'!C80)</f>
        <v/>
      </c>
      <c r="D90" s="146" t="str">
        <f t="shared" si="101"/>
        <v/>
      </c>
      <c r="E90" s="128" t="str">
        <f t="shared" si="102"/>
        <v/>
      </c>
      <c r="F90" s="128" t="str">
        <f t="shared" si="103"/>
        <v/>
      </c>
      <c r="G90" s="128" t="str">
        <f t="shared" si="104"/>
        <v/>
      </c>
      <c r="H90" s="149"/>
      <c r="I90" s="128" t="str">
        <f t="shared" si="105"/>
        <v/>
      </c>
      <c r="J90" s="128" t="str">
        <f t="shared" si="106"/>
        <v/>
      </c>
      <c r="K90" s="128" t="str">
        <f t="shared" si="107"/>
        <v/>
      </c>
      <c r="L90" s="129" t="str">
        <f t="shared" si="108"/>
        <v/>
      </c>
      <c r="M90" s="129" t="str">
        <f t="shared" si="109"/>
        <v/>
      </c>
      <c r="N90" s="129" t="str">
        <f t="shared" si="110"/>
        <v/>
      </c>
      <c r="O90" s="129" t="str">
        <f t="shared" si="111"/>
        <v/>
      </c>
      <c r="P90" s="129" t="str">
        <f t="shared" si="112"/>
        <v/>
      </c>
      <c r="Q90" s="129" t="str">
        <f t="shared" si="113"/>
        <v/>
      </c>
      <c r="R90" s="129" t="str">
        <f t="shared" si="114"/>
        <v/>
      </c>
      <c r="S90" s="129" t="str">
        <f t="shared" si="115"/>
        <v/>
      </c>
      <c r="T90" s="129" t="str">
        <f t="shared" si="116"/>
        <v/>
      </c>
      <c r="U90" s="129" t="str">
        <f t="shared" si="117"/>
        <v/>
      </c>
      <c r="V90" s="129" t="str">
        <f t="shared" si="118"/>
        <v/>
      </c>
      <c r="W90" s="132"/>
      <c r="X90" s="152" t="str">
        <f>IF('Soil Samples'!C80="","",'Soil Samples'!C80)</f>
        <v/>
      </c>
      <c r="Y90" s="125">
        <f>'Soil Add on Tests'!E82</f>
        <v>0</v>
      </c>
      <c r="Z90" s="125">
        <f>'Soil Add on Tests'!F82</f>
        <v>0</v>
      </c>
      <c r="AA90" s="125">
        <f>'Soil Add on Tests'!G82</f>
        <v>0</v>
      </c>
      <c r="AB90" s="125">
        <f>'Soil Add on Tests'!H82</f>
        <v>0</v>
      </c>
      <c r="AC90" s="125">
        <f>'Soil Add on Tests'!I82</f>
        <v>0</v>
      </c>
      <c r="AD90" s="125">
        <f>'Soil Add on Tests'!J82</f>
        <v>0</v>
      </c>
      <c r="AF90">
        <f t="shared" si="69"/>
        <v>0</v>
      </c>
      <c r="AG90">
        <f t="shared" si="70"/>
        <v>0</v>
      </c>
      <c r="AH90">
        <f t="shared" si="71"/>
        <v>0</v>
      </c>
      <c r="AI90">
        <f t="shared" si="72"/>
        <v>0</v>
      </c>
      <c r="AJ90">
        <f t="shared" si="73"/>
        <v>0</v>
      </c>
      <c r="AK90">
        <f t="shared" si="74"/>
        <v>0</v>
      </c>
      <c r="AL90">
        <f t="shared" si="75"/>
        <v>0</v>
      </c>
      <c r="AM90" s="140">
        <f t="shared" si="80"/>
        <v>0</v>
      </c>
      <c r="AN90">
        <f t="shared" si="81"/>
        <v>0</v>
      </c>
      <c r="AO90">
        <f t="shared" si="82"/>
        <v>0</v>
      </c>
      <c r="AP90">
        <f t="shared" si="83"/>
        <v>0</v>
      </c>
      <c r="AQ90">
        <f t="shared" si="84"/>
        <v>0</v>
      </c>
      <c r="AR90">
        <f t="shared" si="85"/>
        <v>0</v>
      </c>
      <c r="AS90">
        <f t="shared" si="86"/>
        <v>0</v>
      </c>
      <c r="AT90" s="140">
        <f t="shared" si="76"/>
        <v>0</v>
      </c>
      <c r="AU90">
        <f t="shared" si="87"/>
        <v>0</v>
      </c>
      <c r="AV90">
        <f t="shared" si="119"/>
        <v>0</v>
      </c>
      <c r="AW90">
        <f t="shared" si="88"/>
        <v>0</v>
      </c>
      <c r="AX90">
        <f t="shared" si="89"/>
        <v>0</v>
      </c>
      <c r="AY90">
        <f t="shared" si="90"/>
        <v>0</v>
      </c>
      <c r="AZ90" s="140">
        <f t="shared" si="77"/>
        <v>0</v>
      </c>
      <c r="BA90">
        <f t="shared" si="91"/>
        <v>0</v>
      </c>
      <c r="BB90">
        <f t="shared" si="92"/>
        <v>0</v>
      </c>
      <c r="BC90">
        <f t="shared" si="93"/>
        <v>0</v>
      </c>
      <c r="BD90">
        <f t="shared" si="94"/>
        <v>0</v>
      </c>
      <c r="BE90" s="140">
        <f t="shared" si="78"/>
        <v>0</v>
      </c>
      <c r="BF90">
        <f t="shared" si="95"/>
        <v>0</v>
      </c>
      <c r="BG90">
        <f t="shared" si="96"/>
        <v>0</v>
      </c>
      <c r="BH90">
        <f t="shared" si="97"/>
        <v>0</v>
      </c>
      <c r="BI90">
        <f t="shared" si="98"/>
        <v>0</v>
      </c>
      <c r="BJ90">
        <f t="shared" si="99"/>
        <v>0</v>
      </c>
      <c r="BK90">
        <f t="shared" si="100"/>
        <v>0</v>
      </c>
      <c r="BL90">
        <f t="shared" si="120"/>
        <v>0</v>
      </c>
      <c r="BM90">
        <f t="shared" si="121"/>
        <v>0</v>
      </c>
      <c r="BN90">
        <f t="shared" si="122"/>
        <v>0</v>
      </c>
      <c r="BO90">
        <f t="shared" si="123"/>
        <v>0</v>
      </c>
      <c r="BP90">
        <f t="shared" si="124"/>
        <v>0</v>
      </c>
      <c r="BQ90">
        <f t="shared" si="125"/>
        <v>0</v>
      </c>
      <c r="BR90" s="140">
        <f t="shared" si="126"/>
        <v>0</v>
      </c>
      <c r="BT90">
        <f t="shared" si="127"/>
        <v>0</v>
      </c>
      <c r="BU90">
        <f t="shared" si="128"/>
        <v>0</v>
      </c>
      <c r="BV90">
        <f t="shared" si="129"/>
        <v>0</v>
      </c>
      <c r="BW90">
        <f t="shared" si="130"/>
        <v>0</v>
      </c>
      <c r="BX90">
        <f t="shared" si="131"/>
        <v>0</v>
      </c>
      <c r="BY90">
        <f t="shared" si="132"/>
        <v>0</v>
      </c>
      <c r="BZ90">
        <f t="shared" si="133"/>
        <v>0</v>
      </c>
      <c r="CA90">
        <f t="shared" si="134"/>
        <v>0</v>
      </c>
      <c r="CB90">
        <f t="shared" si="135"/>
        <v>0</v>
      </c>
      <c r="CC90">
        <f t="shared" si="136"/>
        <v>0</v>
      </c>
      <c r="CD90">
        <f t="shared" si="137"/>
        <v>0</v>
      </c>
    </row>
    <row r="91" spans="1:82" ht="42" customHeight="1" thickBot="1" x14ac:dyDescent="0.45">
      <c r="A91" s="11"/>
      <c r="B91" s="144">
        <v>76</v>
      </c>
      <c r="C91" s="244" t="str">
        <f>IF('Soil Samples'!C81="","",'Soil Samples'!C81)</f>
        <v/>
      </c>
      <c r="D91" s="146" t="str">
        <f t="shared" si="101"/>
        <v/>
      </c>
      <c r="E91" s="128" t="str">
        <f t="shared" si="102"/>
        <v/>
      </c>
      <c r="F91" s="128" t="str">
        <f t="shared" si="103"/>
        <v/>
      </c>
      <c r="G91" s="128" t="str">
        <f t="shared" si="104"/>
        <v/>
      </c>
      <c r="H91" s="149"/>
      <c r="I91" s="128" t="str">
        <f t="shared" si="105"/>
        <v/>
      </c>
      <c r="J91" s="128" t="str">
        <f t="shared" si="106"/>
        <v/>
      </c>
      <c r="K91" s="128" t="str">
        <f t="shared" si="107"/>
        <v/>
      </c>
      <c r="L91" s="129" t="str">
        <f t="shared" si="108"/>
        <v/>
      </c>
      <c r="M91" s="129" t="str">
        <f t="shared" si="109"/>
        <v/>
      </c>
      <c r="N91" s="129" t="str">
        <f t="shared" si="110"/>
        <v/>
      </c>
      <c r="O91" s="129" t="str">
        <f t="shared" si="111"/>
        <v/>
      </c>
      <c r="P91" s="129" t="str">
        <f t="shared" si="112"/>
        <v/>
      </c>
      <c r="Q91" s="129" t="str">
        <f t="shared" si="113"/>
        <v/>
      </c>
      <c r="R91" s="129" t="str">
        <f t="shared" si="114"/>
        <v/>
      </c>
      <c r="S91" s="129" t="str">
        <f t="shared" si="115"/>
        <v/>
      </c>
      <c r="T91" s="129" t="str">
        <f t="shared" si="116"/>
        <v/>
      </c>
      <c r="U91" s="129" t="str">
        <f t="shared" si="117"/>
        <v/>
      </c>
      <c r="V91" s="129" t="str">
        <f t="shared" si="118"/>
        <v/>
      </c>
      <c r="W91" s="132"/>
      <c r="X91" s="152" t="str">
        <f>IF('Soil Samples'!C81="","",'Soil Samples'!C81)</f>
        <v/>
      </c>
      <c r="Y91" s="125">
        <f>'Soil Add on Tests'!E83</f>
        <v>0</v>
      </c>
      <c r="Z91" s="125">
        <f>'Soil Add on Tests'!F83</f>
        <v>0</v>
      </c>
      <c r="AA91" s="125">
        <f>'Soil Add on Tests'!G83</f>
        <v>0</v>
      </c>
      <c r="AB91" s="125">
        <f>'Soil Add on Tests'!H83</f>
        <v>0</v>
      </c>
      <c r="AC91" s="125">
        <f>'Soil Add on Tests'!I83</f>
        <v>0</v>
      </c>
      <c r="AD91" s="125">
        <f>'Soil Add on Tests'!J83</f>
        <v>0</v>
      </c>
      <c r="AF91">
        <f t="shared" si="69"/>
        <v>0</v>
      </c>
      <c r="AG91">
        <f t="shared" si="70"/>
        <v>0</v>
      </c>
      <c r="AH91">
        <f t="shared" si="71"/>
        <v>0</v>
      </c>
      <c r="AI91">
        <f t="shared" si="72"/>
        <v>0</v>
      </c>
      <c r="AJ91">
        <f t="shared" si="73"/>
        <v>0</v>
      </c>
      <c r="AK91">
        <f t="shared" si="74"/>
        <v>0</v>
      </c>
      <c r="AL91">
        <f t="shared" si="75"/>
        <v>0</v>
      </c>
      <c r="AM91" s="140">
        <f t="shared" si="80"/>
        <v>0</v>
      </c>
      <c r="AN91">
        <f t="shared" si="81"/>
        <v>0</v>
      </c>
      <c r="AO91">
        <f t="shared" si="82"/>
        <v>0</v>
      </c>
      <c r="AP91">
        <f t="shared" si="83"/>
        <v>0</v>
      </c>
      <c r="AQ91">
        <f t="shared" si="84"/>
        <v>0</v>
      </c>
      <c r="AR91">
        <f t="shared" si="85"/>
        <v>0</v>
      </c>
      <c r="AS91">
        <f t="shared" si="86"/>
        <v>0</v>
      </c>
      <c r="AT91" s="140">
        <f t="shared" si="76"/>
        <v>0</v>
      </c>
      <c r="AU91">
        <f t="shared" si="87"/>
        <v>0</v>
      </c>
      <c r="AV91">
        <f t="shared" si="119"/>
        <v>0</v>
      </c>
      <c r="AW91">
        <f t="shared" si="88"/>
        <v>0</v>
      </c>
      <c r="AX91">
        <f t="shared" si="89"/>
        <v>0</v>
      </c>
      <c r="AY91">
        <f t="shared" si="90"/>
        <v>0</v>
      </c>
      <c r="AZ91" s="140">
        <f t="shared" si="77"/>
        <v>0</v>
      </c>
      <c r="BA91">
        <f t="shared" si="91"/>
        <v>0</v>
      </c>
      <c r="BB91">
        <f t="shared" si="92"/>
        <v>0</v>
      </c>
      <c r="BC91">
        <f t="shared" si="93"/>
        <v>0</v>
      </c>
      <c r="BD91">
        <f t="shared" si="94"/>
        <v>0</v>
      </c>
      <c r="BE91" s="140">
        <f t="shared" si="78"/>
        <v>0</v>
      </c>
      <c r="BF91">
        <f t="shared" si="95"/>
        <v>0</v>
      </c>
      <c r="BG91">
        <f t="shared" si="96"/>
        <v>0</v>
      </c>
      <c r="BH91">
        <f t="shared" si="97"/>
        <v>0</v>
      </c>
      <c r="BI91">
        <f t="shared" si="98"/>
        <v>0</v>
      </c>
      <c r="BJ91">
        <f t="shared" si="99"/>
        <v>0</v>
      </c>
      <c r="BK91">
        <f t="shared" si="100"/>
        <v>0</v>
      </c>
      <c r="BL91">
        <f t="shared" si="120"/>
        <v>0</v>
      </c>
      <c r="BM91">
        <f t="shared" si="121"/>
        <v>0</v>
      </c>
      <c r="BN91">
        <f t="shared" si="122"/>
        <v>0</v>
      </c>
      <c r="BO91">
        <f t="shared" si="123"/>
        <v>0</v>
      </c>
      <c r="BP91">
        <f t="shared" si="124"/>
        <v>0</v>
      </c>
      <c r="BQ91">
        <f t="shared" si="125"/>
        <v>0</v>
      </c>
      <c r="BR91" s="140">
        <f t="shared" si="126"/>
        <v>0</v>
      </c>
      <c r="BT91">
        <f t="shared" si="127"/>
        <v>0</v>
      </c>
      <c r="BU91">
        <f t="shared" si="128"/>
        <v>0</v>
      </c>
      <c r="BV91">
        <f t="shared" si="129"/>
        <v>0</v>
      </c>
      <c r="BW91">
        <f t="shared" si="130"/>
        <v>0</v>
      </c>
      <c r="BX91">
        <f t="shared" si="131"/>
        <v>0</v>
      </c>
      <c r="BY91">
        <f t="shared" si="132"/>
        <v>0</v>
      </c>
      <c r="BZ91">
        <f t="shared" si="133"/>
        <v>0</v>
      </c>
      <c r="CA91">
        <f t="shared" si="134"/>
        <v>0</v>
      </c>
      <c r="CB91">
        <f t="shared" si="135"/>
        <v>0</v>
      </c>
      <c r="CC91">
        <f t="shared" si="136"/>
        <v>0</v>
      </c>
      <c r="CD91">
        <f t="shared" si="137"/>
        <v>0</v>
      </c>
    </row>
    <row r="92" spans="1:82" ht="42" customHeight="1" thickBot="1" x14ac:dyDescent="0.45">
      <c r="A92" s="11"/>
      <c r="B92" s="144">
        <v>77</v>
      </c>
      <c r="C92" s="244" t="str">
        <f>IF('Soil Samples'!C82="","",'Soil Samples'!C82)</f>
        <v/>
      </c>
      <c r="D92" s="146" t="str">
        <f t="shared" si="101"/>
        <v/>
      </c>
      <c r="E92" s="128" t="str">
        <f t="shared" si="102"/>
        <v/>
      </c>
      <c r="F92" s="128" t="str">
        <f t="shared" si="103"/>
        <v/>
      </c>
      <c r="G92" s="128" t="str">
        <f t="shared" si="104"/>
        <v/>
      </c>
      <c r="H92" s="149"/>
      <c r="I92" s="128" t="str">
        <f t="shared" si="105"/>
        <v/>
      </c>
      <c r="J92" s="128" t="str">
        <f t="shared" si="106"/>
        <v/>
      </c>
      <c r="K92" s="128" t="str">
        <f t="shared" si="107"/>
        <v/>
      </c>
      <c r="L92" s="129" t="str">
        <f t="shared" si="108"/>
        <v/>
      </c>
      <c r="M92" s="129" t="str">
        <f t="shared" si="109"/>
        <v/>
      </c>
      <c r="N92" s="129" t="str">
        <f t="shared" si="110"/>
        <v/>
      </c>
      <c r="O92" s="129" t="str">
        <f t="shared" si="111"/>
        <v/>
      </c>
      <c r="P92" s="129" t="str">
        <f t="shared" si="112"/>
        <v/>
      </c>
      <c r="Q92" s="129" t="str">
        <f t="shared" si="113"/>
        <v/>
      </c>
      <c r="R92" s="129" t="str">
        <f t="shared" si="114"/>
        <v/>
      </c>
      <c r="S92" s="129" t="str">
        <f t="shared" si="115"/>
        <v/>
      </c>
      <c r="T92" s="129" t="str">
        <f t="shared" si="116"/>
        <v/>
      </c>
      <c r="U92" s="129" t="str">
        <f t="shared" si="117"/>
        <v/>
      </c>
      <c r="V92" s="129" t="str">
        <f t="shared" si="118"/>
        <v/>
      </c>
      <c r="W92" s="132"/>
      <c r="X92" s="152" t="str">
        <f>IF('Soil Samples'!C82="","",'Soil Samples'!C82)</f>
        <v/>
      </c>
      <c r="Y92" s="125">
        <f>'Soil Add on Tests'!E84</f>
        <v>0</v>
      </c>
      <c r="Z92" s="125">
        <f>'Soil Add on Tests'!F84</f>
        <v>0</v>
      </c>
      <c r="AA92" s="125">
        <f>'Soil Add on Tests'!G84</f>
        <v>0</v>
      </c>
      <c r="AB92" s="125">
        <f>'Soil Add on Tests'!H84</f>
        <v>0</v>
      </c>
      <c r="AC92" s="125">
        <f>'Soil Add on Tests'!I84</f>
        <v>0</v>
      </c>
      <c r="AD92" s="125">
        <f>'Soil Add on Tests'!J84</f>
        <v>0</v>
      </c>
      <c r="AF92">
        <f t="shared" si="69"/>
        <v>0</v>
      </c>
      <c r="AG92">
        <f t="shared" si="70"/>
        <v>0</v>
      </c>
      <c r="AH92">
        <f t="shared" si="71"/>
        <v>0</v>
      </c>
      <c r="AI92">
        <f t="shared" si="72"/>
        <v>0</v>
      </c>
      <c r="AJ92">
        <f t="shared" si="73"/>
        <v>0</v>
      </c>
      <c r="AK92">
        <f t="shared" si="74"/>
        <v>0</v>
      </c>
      <c r="AL92">
        <f t="shared" si="75"/>
        <v>0</v>
      </c>
      <c r="AM92" s="140">
        <f t="shared" si="80"/>
        <v>0</v>
      </c>
      <c r="AN92">
        <f t="shared" si="81"/>
        <v>0</v>
      </c>
      <c r="AO92">
        <f t="shared" si="82"/>
        <v>0</v>
      </c>
      <c r="AP92">
        <f t="shared" si="83"/>
        <v>0</v>
      </c>
      <c r="AQ92">
        <f t="shared" si="84"/>
        <v>0</v>
      </c>
      <c r="AR92">
        <f t="shared" si="85"/>
        <v>0</v>
      </c>
      <c r="AS92">
        <f t="shared" si="86"/>
        <v>0</v>
      </c>
      <c r="AT92" s="140">
        <f t="shared" si="76"/>
        <v>0</v>
      </c>
      <c r="AU92">
        <f t="shared" si="87"/>
        <v>0</v>
      </c>
      <c r="AV92">
        <f t="shared" si="119"/>
        <v>0</v>
      </c>
      <c r="AW92">
        <f t="shared" si="88"/>
        <v>0</v>
      </c>
      <c r="AX92">
        <f t="shared" si="89"/>
        <v>0</v>
      </c>
      <c r="AY92">
        <f t="shared" si="90"/>
        <v>0</v>
      </c>
      <c r="AZ92" s="140">
        <f t="shared" si="77"/>
        <v>0</v>
      </c>
      <c r="BA92">
        <f t="shared" si="91"/>
        <v>0</v>
      </c>
      <c r="BB92">
        <f t="shared" si="92"/>
        <v>0</v>
      </c>
      <c r="BC92">
        <f t="shared" si="93"/>
        <v>0</v>
      </c>
      <c r="BD92">
        <f t="shared" si="94"/>
        <v>0</v>
      </c>
      <c r="BE92" s="140">
        <f t="shared" si="78"/>
        <v>0</v>
      </c>
      <c r="BF92">
        <f t="shared" si="95"/>
        <v>0</v>
      </c>
      <c r="BG92">
        <f t="shared" si="96"/>
        <v>0</v>
      </c>
      <c r="BH92">
        <f t="shared" si="97"/>
        <v>0</v>
      </c>
      <c r="BI92">
        <f t="shared" si="98"/>
        <v>0</v>
      </c>
      <c r="BJ92">
        <f t="shared" si="99"/>
        <v>0</v>
      </c>
      <c r="BK92">
        <f t="shared" si="100"/>
        <v>0</v>
      </c>
      <c r="BL92">
        <f t="shared" si="120"/>
        <v>0</v>
      </c>
      <c r="BM92">
        <f t="shared" si="121"/>
        <v>0</v>
      </c>
      <c r="BN92">
        <f t="shared" si="122"/>
        <v>0</v>
      </c>
      <c r="BO92">
        <f t="shared" si="123"/>
        <v>0</v>
      </c>
      <c r="BP92">
        <f t="shared" si="124"/>
        <v>0</v>
      </c>
      <c r="BQ92">
        <f t="shared" si="125"/>
        <v>0</v>
      </c>
      <c r="BR92" s="140">
        <f t="shared" si="126"/>
        <v>0</v>
      </c>
      <c r="BT92">
        <f t="shared" si="127"/>
        <v>0</v>
      </c>
      <c r="BU92">
        <f t="shared" si="128"/>
        <v>0</v>
      </c>
      <c r="BV92">
        <f t="shared" si="129"/>
        <v>0</v>
      </c>
      <c r="BW92">
        <f t="shared" si="130"/>
        <v>0</v>
      </c>
      <c r="BX92">
        <f t="shared" si="131"/>
        <v>0</v>
      </c>
      <c r="BY92">
        <f t="shared" si="132"/>
        <v>0</v>
      </c>
      <c r="BZ92">
        <f t="shared" si="133"/>
        <v>0</v>
      </c>
      <c r="CA92">
        <f t="shared" si="134"/>
        <v>0</v>
      </c>
      <c r="CB92">
        <f t="shared" si="135"/>
        <v>0</v>
      </c>
      <c r="CC92">
        <f t="shared" si="136"/>
        <v>0</v>
      </c>
      <c r="CD92">
        <f t="shared" si="137"/>
        <v>0</v>
      </c>
    </row>
    <row r="93" spans="1:82" ht="42" customHeight="1" thickBot="1" x14ac:dyDescent="0.45">
      <c r="A93" s="11"/>
      <c r="B93" s="144">
        <v>78</v>
      </c>
      <c r="C93" s="244" t="str">
        <f>IF('Soil Samples'!C83="","",'Soil Samples'!C83)</f>
        <v/>
      </c>
      <c r="D93" s="146" t="str">
        <f t="shared" si="101"/>
        <v/>
      </c>
      <c r="E93" s="128" t="str">
        <f t="shared" si="102"/>
        <v/>
      </c>
      <c r="F93" s="128" t="str">
        <f t="shared" si="103"/>
        <v/>
      </c>
      <c r="G93" s="128" t="str">
        <f t="shared" si="104"/>
        <v/>
      </c>
      <c r="H93" s="149"/>
      <c r="I93" s="128" t="str">
        <f t="shared" si="105"/>
        <v/>
      </c>
      <c r="J93" s="128" t="str">
        <f t="shared" si="106"/>
        <v/>
      </c>
      <c r="K93" s="128" t="str">
        <f t="shared" si="107"/>
        <v/>
      </c>
      <c r="L93" s="129" t="str">
        <f t="shared" si="108"/>
        <v/>
      </c>
      <c r="M93" s="129" t="str">
        <f t="shared" si="109"/>
        <v/>
      </c>
      <c r="N93" s="129" t="str">
        <f t="shared" si="110"/>
        <v/>
      </c>
      <c r="O93" s="129" t="str">
        <f t="shared" si="111"/>
        <v/>
      </c>
      <c r="P93" s="129" t="str">
        <f t="shared" si="112"/>
        <v/>
      </c>
      <c r="Q93" s="129" t="str">
        <f t="shared" si="113"/>
        <v/>
      </c>
      <c r="R93" s="129" t="str">
        <f t="shared" si="114"/>
        <v/>
      </c>
      <c r="S93" s="129" t="str">
        <f t="shared" si="115"/>
        <v/>
      </c>
      <c r="T93" s="129" t="str">
        <f t="shared" si="116"/>
        <v/>
      </c>
      <c r="U93" s="129" t="str">
        <f t="shared" si="117"/>
        <v/>
      </c>
      <c r="V93" s="129" t="str">
        <f t="shared" si="118"/>
        <v/>
      </c>
      <c r="W93" s="132"/>
      <c r="X93" s="152" t="str">
        <f>IF('Soil Samples'!C83="","",'Soil Samples'!C83)</f>
        <v/>
      </c>
      <c r="Y93" s="125">
        <f>'Soil Add on Tests'!E85</f>
        <v>0</v>
      </c>
      <c r="Z93" s="125">
        <f>'Soil Add on Tests'!F85</f>
        <v>0</v>
      </c>
      <c r="AA93" s="125">
        <f>'Soil Add on Tests'!G85</f>
        <v>0</v>
      </c>
      <c r="AB93" s="125">
        <f>'Soil Add on Tests'!H85</f>
        <v>0</v>
      </c>
      <c r="AC93" s="125">
        <f>'Soil Add on Tests'!I85</f>
        <v>0</v>
      </c>
      <c r="AD93" s="125">
        <f>'Soil Add on Tests'!J85</f>
        <v>0</v>
      </c>
      <c r="AF93">
        <f t="shared" si="69"/>
        <v>0</v>
      </c>
      <c r="AG93">
        <f t="shared" si="70"/>
        <v>0</v>
      </c>
      <c r="AH93">
        <f t="shared" si="71"/>
        <v>0</v>
      </c>
      <c r="AI93">
        <f t="shared" si="72"/>
        <v>0</v>
      </c>
      <c r="AJ93">
        <f t="shared" si="73"/>
        <v>0</v>
      </c>
      <c r="AK93">
        <f t="shared" si="74"/>
        <v>0</v>
      </c>
      <c r="AL93">
        <f t="shared" si="75"/>
        <v>0</v>
      </c>
      <c r="AM93" s="140">
        <f t="shared" si="80"/>
        <v>0</v>
      </c>
      <c r="AN93">
        <f t="shared" si="81"/>
        <v>0</v>
      </c>
      <c r="AO93">
        <f t="shared" si="82"/>
        <v>0</v>
      </c>
      <c r="AP93">
        <f t="shared" si="83"/>
        <v>0</v>
      </c>
      <c r="AQ93">
        <f t="shared" si="84"/>
        <v>0</v>
      </c>
      <c r="AR93">
        <f t="shared" si="85"/>
        <v>0</v>
      </c>
      <c r="AS93">
        <f t="shared" si="86"/>
        <v>0</v>
      </c>
      <c r="AT93" s="140">
        <f t="shared" si="76"/>
        <v>0</v>
      </c>
      <c r="AU93">
        <f t="shared" si="87"/>
        <v>0</v>
      </c>
      <c r="AV93">
        <f t="shared" si="119"/>
        <v>0</v>
      </c>
      <c r="AW93">
        <f t="shared" si="88"/>
        <v>0</v>
      </c>
      <c r="AX93">
        <f t="shared" si="89"/>
        <v>0</v>
      </c>
      <c r="AY93">
        <f t="shared" si="90"/>
        <v>0</v>
      </c>
      <c r="AZ93" s="140">
        <f t="shared" si="77"/>
        <v>0</v>
      </c>
      <c r="BA93">
        <f t="shared" si="91"/>
        <v>0</v>
      </c>
      <c r="BB93">
        <f t="shared" si="92"/>
        <v>0</v>
      </c>
      <c r="BC93">
        <f t="shared" si="93"/>
        <v>0</v>
      </c>
      <c r="BD93">
        <f t="shared" si="94"/>
        <v>0</v>
      </c>
      <c r="BE93" s="140">
        <f t="shared" si="78"/>
        <v>0</v>
      </c>
      <c r="BF93">
        <f t="shared" si="95"/>
        <v>0</v>
      </c>
      <c r="BG93">
        <f t="shared" si="96"/>
        <v>0</v>
      </c>
      <c r="BH93">
        <f t="shared" si="97"/>
        <v>0</v>
      </c>
      <c r="BI93">
        <f t="shared" si="98"/>
        <v>0</v>
      </c>
      <c r="BJ93">
        <f t="shared" si="99"/>
        <v>0</v>
      </c>
      <c r="BK93">
        <f t="shared" si="100"/>
        <v>0</v>
      </c>
      <c r="BL93">
        <f t="shared" si="120"/>
        <v>0</v>
      </c>
      <c r="BM93">
        <f t="shared" si="121"/>
        <v>0</v>
      </c>
      <c r="BN93">
        <f t="shared" si="122"/>
        <v>0</v>
      </c>
      <c r="BO93">
        <f t="shared" si="123"/>
        <v>0</v>
      </c>
      <c r="BP93">
        <f t="shared" si="124"/>
        <v>0</v>
      </c>
      <c r="BQ93">
        <f t="shared" si="125"/>
        <v>0</v>
      </c>
      <c r="BR93" s="140">
        <f t="shared" si="126"/>
        <v>0</v>
      </c>
      <c r="BT93">
        <f t="shared" si="127"/>
        <v>0</v>
      </c>
      <c r="BU93">
        <f t="shared" si="128"/>
        <v>0</v>
      </c>
      <c r="BV93">
        <f t="shared" si="129"/>
        <v>0</v>
      </c>
      <c r="BW93">
        <f t="shared" si="130"/>
        <v>0</v>
      </c>
      <c r="BX93">
        <f t="shared" si="131"/>
        <v>0</v>
      </c>
      <c r="BY93">
        <f t="shared" si="132"/>
        <v>0</v>
      </c>
      <c r="BZ93">
        <f t="shared" si="133"/>
        <v>0</v>
      </c>
      <c r="CA93">
        <f t="shared" si="134"/>
        <v>0</v>
      </c>
      <c r="CB93">
        <f t="shared" si="135"/>
        <v>0</v>
      </c>
      <c r="CC93">
        <f t="shared" si="136"/>
        <v>0</v>
      </c>
      <c r="CD93">
        <f t="shared" si="137"/>
        <v>0</v>
      </c>
    </row>
    <row r="94" spans="1:82" ht="42" customHeight="1" thickBot="1" x14ac:dyDescent="0.45">
      <c r="A94" s="11"/>
      <c r="B94" s="144">
        <v>79</v>
      </c>
      <c r="C94" s="244" t="str">
        <f>IF('Soil Samples'!C84="","",'Soil Samples'!C84)</f>
        <v/>
      </c>
      <c r="D94" s="146" t="str">
        <f t="shared" si="101"/>
        <v/>
      </c>
      <c r="E94" s="128" t="str">
        <f t="shared" si="102"/>
        <v/>
      </c>
      <c r="F94" s="128" t="str">
        <f t="shared" si="103"/>
        <v/>
      </c>
      <c r="G94" s="128" t="str">
        <f t="shared" si="104"/>
        <v/>
      </c>
      <c r="H94" s="149"/>
      <c r="I94" s="128" t="str">
        <f t="shared" si="105"/>
        <v/>
      </c>
      <c r="J94" s="128" t="str">
        <f t="shared" si="106"/>
        <v/>
      </c>
      <c r="K94" s="128" t="str">
        <f t="shared" si="107"/>
        <v/>
      </c>
      <c r="L94" s="129" t="str">
        <f t="shared" si="108"/>
        <v/>
      </c>
      <c r="M94" s="129" t="str">
        <f t="shared" si="109"/>
        <v/>
      </c>
      <c r="N94" s="129" t="str">
        <f t="shared" si="110"/>
        <v/>
      </c>
      <c r="O94" s="129" t="str">
        <f t="shared" si="111"/>
        <v/>
      </c>
      <c r="P94" s="129" t="str">
        <f t="shared" si="112"/>
        <v/>
      </c>
      <c r="Q94" s="129" t="str">
        <f t="shared" si="113"/>
        <v/>
      </c>
      <c r="R94" s="129" t="str">
        <f t="shared" si="114"/>
        <v/>
      </c>
      <c r="S94" s="129" t="str">
        <f t="shared" si="115"/>
        <v/>
      </c>
      <c r="T94" s="129" t="str">
        <f t="shared" si="116"/>
        <v/>
      </c>
      <c r="U94" s="129" t="str">
        <f t="shared" si="117"/>
        <v/>
      </c>
      <c r="V94" s="129" t="str">
        <f t="shared" si="118"/>
        <v/>
      </c>
      <c r="W94" s="132"/>
      <c r="X94" s="152" t="str">
        <f>IF('Soil Samples'!C84="","",'Soil Samples'!C84)</f>
        <v/>
      </c>
      <c r="Y94" s="125">
        <f>'Soil Add on Tests'!E86</f>
        <v>0</v>
      </c>
      <c r="Z94" s="125">
        <f>'Soil Add on Tests'!F86</f>
        <v>0</v>
      </c>
      <c r="AA94" s="125">
        <f>'Soil Add on Tests'!G86</f>
        <v>0</v>
      </c>
      <c r="AB94" s="125">
        <f>'Soil Add on Tests'!H86</f>
        <v>0</v>
      </c>
      <c r="AC94" s="125">
        <f>'Soil Add on Tests'!I86</f>
        <v>0</v>
      </c>
      <c r="AD94" s="125">
        <f>'Soil Add on Tests'!J86</f>
        <v>0</v>
      </c>
      <c r="AF94">
        <f t="shared" si="69"/>
        <v>0</v>
      </c>
      <c r="AG94">
        <f t="shared" si="70"/>
        <v>0</v>
      </c>
      <c r="AH94">
        <f t="shared" si="71"/>
        <v>0</v>
      </c>
      <c r="AI94">
        <f t="shared" si="72"/>
        <v>0</v>
      </c>
      <c r="AJ94">
        <f t="shared" si="73"/>
        <v>0</v>
      </c>
      <c r="AK94">
        <f t="shared" si="74"/>
        <v>0</v>
      </c>
      <c r="AL94">
        <f t="shared" si="75"/>
        <v>0</v>
      </c>
      <c r="AM94" s="140">
        <f t="shared" si="80"/>
        <v>0</v>
      </c>
      <c r="AN94">
        <f t="shared" si="81"/>
        <v>0</v>
      </c>
      <c r="AO94">
        <f t="shared" si="82"/>
        <v>0</v>
      </c>
      <c r="AP94">
        <f t="shared" si="83"/>
        <v>0</v>
      </c>
      <c r="AQ94">
        <f t="shared" si="84"/>
        <v>0</v>
      </c>
      <c r="AR94">
        <f t="shared" si="85"/>
        <v>0</v>
      </c>
      <c r="AS94">
        <f t="shared" si="86"/>
        <v>0</v>
      </c>
      <c r="AT94" s="140">
        <f t="shared" si="76"/>
        <v>0</v>
      </c>
      <c r="AU94">
        <f t="shared" si="87"/>
        <v>0</v>
      </c>
      <c r="AV94">
        <f t="shared" si="119"/>
        <v>0</v>
      </c>
      <c r="AW94">
        <f t="shared" si="88"/>
        <v>0</v>
      </c>
      <c r="AX94">
        <f t="shared" si="89"/>
        <v>0</v>
      </c>
      <c r="AY94">
        <f t="shared" si="90"/>
        <v>0</v>
      </c>
      <c r="AZ94" s="140">
        <f t="shared" si="77"/>
        <v>0</v>
      </c>
      <c r="BA94">
        <f t="shared" si="91"/>
        <v>0</v>
      </c>
      <c r="BB94">
        <f t="shared" si="92"/>
        <v>0</v>
      </c>
      <c r="BC94">
        <f t="shared" si="93"/>
        <v>0</v>
      </c>
      <c r="BD94">
        <f t="shared" si="94"/>
        <v>0</v>
      </c>
      <c r="BE94" s="140">
        <f t="shared" si="78"/>
        <v>0</v>
      </c>
      <c r="BF94">
        <f t="shared" si="95"/>
        <v>0</v>
      </c>
      <c r="BG94">
        <f t="shared" si="96"/>
        <v>0</v>
      </c>
      <c r="BH94">
        <f t="shared" si="97"/>
        <v>0</v>
      </c>
      <c r="BI94">
        <f t="shared" si="98"/>
        <v>0</v>
      </c>
      <c r="BJ94">
        <f t="shared" si="99"/>
        <v>0</v>
      </c>
      <c r="BK94">
        <f t="shared" si="100"/>
        <v>0</v>
      </c>
      <c r="BL94">
        <f t="shared" si="120"/>
        <v>0</v>
      </c>
      <c r="BM94">
        <f t="shared" si="121"/>
        <v>0</v>
      </c>
      <c r="BN94">
        <f t="shared" si="122"/>
        <v>0</v>
      </c>
      <c r="BO94">
        <f t="shared" si="123"/>
        <v>0</v>
      </c>
      <c r="BP94">
        <f t="shared" si="124"/>
        <v>0</v>
      </c>
      <c r="BQ94">
        <f t="shared" si="125"/>
        <v>0</v>
      </c>
      <c r="BR94" s="140">
        <f t="shared" si="126"/>
        <v>0</v>
      </c>
      <c r="BT94">
        <f t="shared" si="127"/>
        <v>0</v>
      </c>
      <c r="BU94">
        <f t="shared" si="128"/>
        <v>0</v>
      </c>
      <c r="BV94">
        <f t="shared" si="129"/>
        <v>0</v>
      </c>
      <c r="BW94">
        <f t="shared" si="130"/>
        <v>0</v>
      </c>
      <c r="BX94">
        <f t="shared" si="131"/>
        <v>0</v>
      </c>
      <c r="BY94">
        <f t="shared" si="132"/>
        <v>0</v>
      </c>
      <c r="BZ94">
        <f t="shared" si="133"/>
        <v>0</v>
      </c>
      <c r="CA94">
        <f t="shared" si="134"/>
        <v>0</v>
      </c>
      <c r="CB94">
        <f t="shared" si="135"/>
        <v>0</v>
      </c>
      <c r="CC94">
        <f t="shared" si="136"/>
        <v>0</v>
      </c>
      <c r="CD94">
        <f t="shared" si="137"/>
        <v>0</v>
      </c>
    </row>
    <row r="95" spans="1:82" ht="42" customHeight="1" thickBot="1" x14ac:dyDescent="0.45">
      <c r="A95" s="11"/>
      <c r="B95" s="144">
        <v>80</v>
      </c>
      <c r="C95" s="244" t="str">
        <f>IF('Soil Samples'!C85="","",'Soil Samples'!C85)</f>
        <v/>
      </c>
      <c r="D95" s="146" t="str">
        <f t="shared" si="101"/>
        <v/>
      </c>
      <c r="E95" s="128" t="str">
        <f t="shared" si="102"/>
        <v/>
      </c>
      <c r="F95" s="128" t="str">
        <f t="shared" si="103"/>
        <v/>
      </c>
      <c r="G95" s="128" t="str">
        <f t="shared" si="104"/>
        <v/>
      </c>
      <c r="H95" s="149"/>
      <c r="I95" s="128" t="str">
        <f t="shared" si="105"/>
        <v/>
      </c>
      <c r="J95" s="128" t="str">
        <f t="shared" si="106"/>
        <v/>
      </c>
      <c r="K95" s="128" t="str">
        <f t="shared" si="107"/>
        <v/>
      </c>
      <c r="L95" s="129" t="str">
        <f t="shared" si="108"/>
        <v/>
      </c>
      <c r="M95" s="129" t="str">
        <f t="shared" si="109"/>
        <v/>
      </c>
      <c r="N95" s="129" t="str">
        <f t="shared" si="110"/>
        <v/>
      </c>
      <c r="O95" s="129" t="str">
        <f t="shared" si="111"/>
        <v/>
      </c>
      <c r="P95" s="129" t="str">
        <f t="shared" si="112"/>
        <v/>
      </c>
      <c r="Q95" s="129" t="str">
        <f t="shared" si="113"/>
        <v/>
      </c>
      <c r="R95" s="129" t="str">
        <f t="shared" si="114"/>
        <v/>
      </c>
      <c r="S95" s="129" t="str">
        <f t="shared" si="115"/>
        <v/>
      </c>
      <c r="T95" s="129" t="str">
        <f t="shared" si="116"/>
        <v/>
      </c>
      <c r="U95" s="129" t="str">
        <f t="shared" si="117"/>
        <v/>
      </c>
      <c r="V95" s="129" t="str">
        <f t="shared" si="118"/>
        <v/>
      </c>
      <c r="W95" s="132"/>
      <c r="X95" s="152" t="str">
        <f>IF('Soil Samples'!C85="","",'Soil Samples'!C85)</f>
        <v/>
      </c>
      <c r="Y95" s="125">
        <f>'Soil Add on Tests'!E87</f>
        <v>0</v>
      </c>
      <c r="Z95" s="125">
        <f>'Soil Add on Tests'!F87</f>
        <v>0</v>
      </c>
      <c r="AA95" s="125">
        <f>'Soil Add on Tests'!G87</f>
        <v>0</v>
      </c>
      <c r="AB95" s="125">
        <f>'Soil Add on Tests'!H87</f>
        <v>0</v>
      </c>
      <c r="AC95" s="125">
        <f>'Soil Add on Tests'!I87</f>
        <v>0</v>
      </c>
      <c r="AD95" s="125">
        <f>'Soil Add on Tests'!J87</f>
        <v>0</v>
      </c>
      <c r="AF95">
        <f t="shared" si="69"/>
        <v>0</v>
      </c>
      <c r="AG95">
        <f t="shared" si="70"/>
        <v>0</v>
      </c>
      <c r="AH95">
        <f t="shared" si="71"/>
        <v>0</v>
      </c>
      <c r="AI95">
        <f t="shared" si="72"/>
        <v>0</v>
      </c>
      <c r="AJ95">
        <f t="shared" si="73"/>
        <v>0</v>
      </c>
      <c r="AK95">
        <f t="shared" si="74"/>
        <v>0</v>
      </c>
      <c r="AL95">
        <f t="shared" si="75"/>
        <v>0</v>
      </c>
      <c r="AM95" s="140">
        <f t="shared" si="80"/>
        <v>0</v>
      </c>
      <c r="AN95">
        <f t="shared" si="81"/>
        <v>0</v>
      </c>
      <c r="AO95">
        <f t="shared" si="82"/>
        <v>0</v>
      </c>
      <c r="AP95">
        <f t="shared" si="83"/>
        <v>0</v>
      </c>
      <c r="AQ95">
        <f t="shared" si="84"/>
        <v>0</v>
      </c>
      <c r="AR95">
        <f t="shared" si="85"/>
        <v>0</v>
      </c>
      <c r="AS95">
        <f t="shared" si="86"/>
        <v>0</v>
      </c>
      <c r="AT95" s="140">
        <f t="shared" si="76"/>
        <v>0</v>
      </c>
      <c r="AU95">
        <f t="shared" si="87"/>
        <v>0</v>
      </c>
      <c r="AV95">
        <f t="shared" si="119"/>
        <v>0</v>
      </c>
      <c r="AW95">
        <f t="shared" si="88"/>
        <v>0</v>
      </c>
      <c r="AX95">
        <f t="shared" si="89"/>
        <v>0</v>
      </c>
      <c r="AY95">
        <f t="shared" si="90"/>
        <v>0</v>
      </c>
      <c r="AZ95" s="140">
        <f t="shared" si="77"/>
        <v>0</v>
      </c>
      <c r="BA95">
        <f t="shared" si="91"/>
        <v>0</v>
      </c>
      <c r="BB95">
        <f t="shared" si="92"/>
        <v>0</v>
      </c>
      <c r="BC95">
        <f t="shared" si="93"/>
        <v>0</v>
      </c>
      <c r="BD95">
        <f t="shared" si="94"/>
        <v>0</v>
      </c>
      <c r="BE95" s="140">
        <f t="shared" si="78"/>
        <v>0</v>
      </c>
      <c r="BF95">
        <f t="shared" si="95"/>
        <v>0</v>
      </c>
      <c r="BG95">
        <f t="shared" si="96"/>
        <v>0</v>
      </c>
      <c r="BH95">
        <f t="shared" si="97"/>
        <v>0</v>
      </c>
      <c r="BI95">
        <f t="shared" si="98"/>
        <v>0</v>
      </c>
      <c r="BJ95">
        <f t="shared" si="99"/>
        <v>0</v>
      </c>
      <c r="BK95">
        <f t="shared" si="100"/>
        <v>0</v>
      </c>
      <c r="BL95">
        <f t="shared" si="120"/>
        <v>0</v>
      </c>
      <c r="BM95">
        <f t="shared" si="121"/>
        <v>0</v>
      </c>
      <c r="BN95">
        <f t="shared" si="122"/>
        <v>0</v>
      </c>
      <c r="BO95">
        <f t="shared" si="123"/>
        <v>0</v>
      </c>
      <c r="BP95">
        <f t="shared" si="124"/>
        <v>0</v>
      </c>
      <c r="BQ95">
        <f t="shared" si="125"/>
        <v>0</v>
      </c>
      <c r="BR95" s="140">
        <f t="shared" si="126"/>
        <v>0</v>
      </c>
      <c r="BT95">
        <f t="shared" si="127"/>
        <v>0</v>
      </c>
      <c r="BU95">
        <f t="shared" si="128"/>
        <v>0</v>
      </c>
      <c r="BV95">
        <f t="shared" si="129"/>
        <v>0</v>
      </c>
      <c r="BW95">
        <f t="shared" si="130"/>
        <v>0</v>
      </c>
      <c r="BX95">
        <f t="shared" si="131"/>
        <v>0</v>
      </c>
      <c r="BY95">
        <f t="shared" si="132"/>
        <v>0</v>
      </c>
      <c r="BZ95">
        <f t="shared" si="133"/>
        <v>0</v>
      </c>
      <c r="CA95">
        <f t="shared" si="134"/>
        <v>0</v>
      </c>
      <c r="CB95">
        <f t="shared" si="135"/>
        <v>0</v>
      </c>
      <c r="CC95">
        <f t="shared" si="136"/>
        <v>0</v>
      </c>
      <c r="CD95">
        <f t="shared" si="137"/>
        <v>0</v>
      </c>
    </row>
    <row r="96" spans="1:82" ht="42" customHeight="1" thickBot="1" x14ac:dyDescent="0.45">
      <c r="A96" s="11"/>
      <c r="B96" s="144">
        <v>81</v>
      </c>
      <c r="C96" s="244" t="str">
        <f>IF('Soil Samples'!C86="","",'Soil Samples'!C86)</f>
        <v/>
      </c>
      <c r="D96" s="146" t="str">
        <f t="shared" si="101"/>
        <v/>
      </c>
      <c r="E96" s="128" t="str">
        <f t="shared" si="102"/>
        <v/>
      </c>
      <c r="F96" s="128" t="str">
        <f t="shared" si="103"/>
        <v/>
      </c>
      <c r="G96" s="128" t="str">
        <f t="shared" si="104"/>
        <v/>
      </c>
      <c r="H96" s="149"/>
      <c r="I96" s="128" t="str">
        <f t="shared" si="105"/>
        <v/>
      </c>
      <c r="J96" s="128" t="str">
        <f t="shared" si="106"/>
        <v/>
      </c>
      <c r="K96" s="128" t="str">
        <f t="shared" si="107"/>
        <v/>
      </c>
      <c r="L96" s="129" t="str">
        <f t="shared" si="108"/>
        <v/>
      </c>
      <c r="M96" s="129" t="str">
        <f t="shared" si="109"/>
        <v/>
      </c>
      <c r="N96" s="129" t="str">
        <f t="shared" si="110"/>
        <v/>
      </c>
      <c r="O96" s="129" t="str">
        <f t="shared" si="111"/>
        <v/>
      </c>
      <c r="P96" s="129" t="str">
        <f t="shared" si="112"/>
        <v/>
      </c>
      <c r="Q96" s="129" t="str">
        <f t="shared" si="113"/>
        <v/>
      </c>
      <c r="R96" s="129" t="str">
        <f t="shared" si="114"/>
        <v/>
      </c>
      <c r="S96" s="129" t="str">
        <f t="shared" si="115"/>
        <v/>
      </c>
      <c r="T96" s="129" t="str">
        <f t="shared" si="116"/>
        <v/>
      </c>
      <c r="U96" s="129" t="str">
        <f t="shared" si="117"/>
        <v/>
      </c>
      <c r="V96" s="129" t="str">
        <f t="shared" si="118"/>
        <v/>
      </c>
      <c r="W96" s="132"/>
      <c r="X96" s="152" t="str">
        <f>IF('Soil Samples'!C86="","",'Soil Samples'!C86)</f>
        <v/>
      </c>
      <c r="Y96" s="125">
        <f>'Soil Add on Tests'!E88</f>
        <v>0</v>
      </c>
      <c r="Z96" s="125">
        <f>'Soil Add on Tests'!F88</f>
        <v>0</v>
      </c>
      <c r="AA96" s="125">
        <f>'Soil Add on Tests'!G88</f>
        <v>0</v>
      </c>
      <c r="AB96" s="125">
        <f>'Soil Add on Tests'!H88</f>
        <v>0</v>
      </c>
      <c r="AC96" s="125">
        <f>'Soil Add on Tests'!I88</f>
        <v>0</v>
      </c>
      <c r="AD96" s="125">
        <f>'Soil Add on Tests'!J88</f>
        <v>0</v>
      </c>
      <c r="AF96">
        <f t="shared" si="69"/>
        <v>0</v>
      </c>
      <c r="AG96">
        <f t="shared" si="70"/>
        <v>0</v>
      </c>
      <c r="AH96">
        <f t="shared" si="71"/>
        <v>0</v>
      </c>
      <c r="AI96">
        <f t="shared" si="72"/>
        <v>0</v>
      </c>
      <c r="AJ96">
        <f t="shared" si="73"/>
        <v>0</v>
      </c>
      <c r="AK96">
        <f t="shared" si="74"/>
        <v>0</v>
      </c>
      <c r="AL96">
        <f t="shared" si="75"/>
        <v>0</v>
      </c>
      <c r="AM96" s="140">
        <f t="shared" si="80"/>
        <v>0</v>
      </c>
      <c r="AN96">
        <f t="shared" si="81"/>
        <v>0</v>
      </c>
      <c r="AO96">
        <f t="shared" si="82"/>
        <v>0</v>
      </c>
      <c r="AP96">
        <f t="shared" si="83"/>
        <v>0</v>
      </c>
      <c r="AQ96">
        <f t="shared" si="84"/>
        <v>0</v>
      </c>
      <c r="AR96">
        <f t="shared" si="85"/>
        <v>0</v>
      </c>
      <c r="AS96">
        <f t="shared" si="86"/>
        <v>0</v>
      </c>
      <c r="AT96" s="140">
        <f t="shared" si="76"/>
        <v>0</v>
      </c>
      <c r="AU96">
        <f t="shared" si="87"/>
        <v>0</v>
      </c>
      <c r="AV96">
        <f t="shared" si="119"/>
        <v>0</v>
      </c>
      <c r="AW96">
        <f t="shared" si="88"/>
        <v>0</v>
      </c>
      <c r="AX96">
        <f t="shared" si="89"/>
        <v>0</v>
      </c>
      <c r="AY96">
        <f t="shared" si="90"/>
        <v>0</v>
      </c>
      <c r="AZ96" s="140">
        <f t="shared" si="77"/>
        <v>0</v>
      </c>
      <c r="BA96">
        <f t="shared" si="91"/>
        <v>0</v>
      </c>
      <c r="BB96">
        <f t="shared" si="92"/>
        <v>0</v>
      </c>
      <c r="BC96">
        <f t="shared" si="93"/>
        <v>0</v>
      </c>
      <c r="BD96">
        <f t="shared" si="94"/>
        <v>0</v>
      </c>
      <c r="BE96" s="140">
        <f t="shared" si="78"/>
        <v>0</v>
      </c>
      <c r="BF96">
        <f t="shared" si="95"/>
        <v>0</v>
      </c>
      <c r="BG96">
        <f t="shared" si="96"/>
        <v>0</v>
      </c>
      <c r="BH96">
        <f t="shared" si="97"/>
        <v>0</v>
      </c>
      <c r="BI96">
        <f t="shared" si="98"/>
        <v>0</v>
      </c>
      <c r="BJ96">
        <f t="shared" si="99"/>
        <v>0</v>
      </c>
      <c r="BK96">
        <f t="shared" si="100"/>
        <v>0</v>
      </c>
      <c r="BL96">
        <f t="shared" si="120"/>
        <v>0</v>
      </c>
      <c r="BM96">
        <f t="shared" si="121"/>
        <v>0</v>
      </c>
      <c r="BN96">
        <f t="shared" si="122"/>
        <v>0</v>
      </c>
      <c r="BO96">
        <f t="shared" si="123"/>
        <v>0</v>
      </c>
      <c r="BP96">
        <f t="shared" si="124"/>
        <v>0</v>
      </c>
      <c r="BQ96">
        <f t="shared" si="125"/>
        <v>0</v>
      </c>
      <c r="BR96" s="140">
        <f t="shared" si="126"/>
        <v>0</v>
      </c>
      <c r="BT96">
        <f t="shared" si="127"/>
        <v>0</v>
      </c>
      <c r="BU96">
        <f t="shared" si="128"/>
        <v>0</v>
      </c>
      <c r="BV96">
        <f t="shared" si="129"/>
        <v>0</v>
      </c>
      <c r="BW96">
        <f t="shared" si="130"/>
        <v>0</v>
      </c>
      <c r="BX96">
        <f t="shared" si="131"/>
        <v>0</v>
      </c>
      <c r="BY96">
        <f t="shared" si="132"/>
        <v>0</v>
      </c>
      <c r="BZ96">
        <f t="shared" si="133"/>
        <v>0</v>
      </c>
      <c r="CA96">
        <f t="shared" si="134"/>
        <v>0</v>
      </c>
      <c r="CB96">
        <f t="shared" si="135"/>
        <v>0</v>
      </c>
      <c r="CC96">
        <f t="shared" si="136"/>
        <v>0</v>
      </c>
      <c r="CD96">
        <f t="shared" si="137"/>
        <v>0</v>
      </c>
    </row>
    <row r="97" spans="1:82" ht="42" customHeight="1" thickBot="1" x14ac:dyDescent="0.45">
      <c r="A97" s="11"/>
      <c r="B97" s="144">
        <v>82</v>
      </c>
      <c r="C97" s="244" t="str">
        <f>IF('Soil Samples'!C87="","",'Soil Samples'!C87)</f>
        <v/>
      </c>
      <c r="D97" s="146" t="str">
        <f t="shared" si="101"/>
        <v/>
      </c>
      <c r="E97" s="128" t="str">
        <f t="shared" si="102"/>
        <v/>
      </c>
      <c r="F97" s="128" t="str">
        <f t="shared" si="103"/>
        <v/>
      </c>
      <c r="G97" s="128" t="str">
        <f t="shared" si="104"/>
        <v/>
      </c>
      <c r="H97" s="149"/>
      <c r="I97" s="128" t="str">
        <f t="shared" si="105"/>
        <v/>
      </c>
      <c r="J97" s="128" t="str">
        <f t="shared" si="106"/>
        <v/>
      </c>
      <c r="K97" s="128" t="str">
        <f t="shared" si="107"/>
        <v/>
      </c>
      <c r="L97" s="129" t="str">
        <f t="shared" si="108"/>
        <v/>
      </c>
      <c r="M97" s="129" t="str">
        <f t="shared" si="109"/>
        <v/>
      </c>
      <c r="N97" s="129" t="str">
        <f t="shared" si="110"/>
        <v/>
      </c>
      <c r="O97" s="129" t="str">
        <f t="shared" si="111"/>
        <v/>
      </c>
      <c r="P97" s="129" t="str">
        <f t="shared" si="112"/>
        <v/>
      </c>
      <c r="Q97" s="129" t="str">
        <f t="shared" si="113"/>
        <v/>
      </c>
      <c r="R97" s="129" t="str">
        <f t="shared" si="114"/>
        <v/>
      </c>
      <c r="S97" s="129" t="str">
        <f t="shared" si="115"/>
        <v/>
      </c>
      <c r="T97" s="129" t="str">
        <f t="shared" si="116"/>
        <v/>
      </c>
      <c r="U97" s="129" t="str">
        <f t="shared" si="117"/>
        <v/>
      </c>
      <c r="V97" s="129" t="str">
        <f t="shared" si="118"/>
        <v/>
      </c>
      <c r="W97" s="132"/>
      <c r="X97" s="152" t="str">
        <f>IF('Soil Samples'!C87="","",'Soil Samples'!C87)</f>
        <v/>
      </c>
      <c r="Y97" s="125">
        <f>'Soil Add on Tests'!E89</f>
        <v>0</v>
      </c>
      <c r="Z97" s="125">
        <f>'Soil Add on Tests'!F89</f>
        <v>0</v>
      </c>
      <c r="AA97" s="125">
        <f>'Soil Add on Tests'!G89</f>
        <v>0</v>
      </c>
      <c r="AB97" s="125">
        <f>'Soil Add on Tests'!H89</f>
        <v>0</v>
      </c>
      <c r="AC97" s="125">
        <f>'Soil Add on Tests'!I89</f>
        <v>0</v>
      </c>
      <c r="AD97" s="125">
        <f>'Soil Add on Tests'!J89</f>
        <v>0</v>
      </c>
      <c r="AF97">
        <f t="shared" ref="AF97:AF160" si="138">IF(X97=2,1,0)</f>
        <v>0</v>
      </c>
      <c r="AG97">
        <f t="shared" ref="AG97:AG160" si="139">IF(X97=3,1,0)</f>
        <v>0</v>
      </c>
      <c r="AH97">
        <f t="shared" ref="AH97:AH160" si="140">IF(X97=4,1,0)</f>
        <v>0</v>
      </c>
      <c r="AI97">
        <f t="shared" ref="AI97:AI160" si="141">IF(X97=5,1,0)</f>
        <v>0</v>
      </c>
      <c r="AJ97">
        <f t="shared" ref="AJ97:AJ160" si="142">IF(X97=10,1,0)</f>
        <v>0</v>
      </c>
      <c r="AK97">
        <f t="shared" ref="AK97:AK160" si="143">IF(X97=11,1,0)</f>
        <v>0</v>
      </c>
      <c r="AL97">
        <f t="shared" ref="AL97:AL160" si="144">IF(X97=12,1,0)</f>
        <v>0</v>
      </c>
      <c r="AM97" s="140">
        <f t="shared" si="80"/>
        <v>0</v>
      </c>
      <c r="AN97">
        <f t="shared" si="81"/>
        <v>0</v>
      </c>
      <c r="AO97">
        <f t="shared" si="82"/>
        <v>0</v>
      </c>
      <c r="AP97">
        <f t="shared" si="83"/>
        <v>0</v>
      </c>
      <c r="AQ97">
        <f t="shared" si="84"/>
        <v>0</v>
      </c>
      <c r="AR97">
        <f t="shared" si="85"/>
        <v>0</v>
      </c>
      <c r="AS97">
        <f t="shared" si="86"/>
        <v>0</v>
      </c>
      <c r="AT97" s="140">
        <f t="shared" ref="AT97:AT160" si="145">SUM(AN97:AS97)</f>
        <v>0</v>
      </c>
      <c r="AU97">
        <f t="shared" si="87"/>
        <v>0</v>
      </c>
      <c r="AV97">
        <f t="shared" si="119"/>
        <v>0</v>
      </c>
      <c r="AW97">
        <f t="shared" si="88"/>
        <v>0</v>
      </c>
      <c r="AX97">
        <f t="shared" si="89"/>
        <v>0</v>
      </c>
      <c r="AY97">
        <f t="shared" si="90"/>
        <v>0</v>
      </c>
      <c r="AZ97" s="140">
        <f t="shared" ref="AZ97:AZ160" si="146">SUM(AU97:AY97)</f>
        <v>0</v>
      </c>
      <c r="BA97">
        <f t="shared" si="91"/>
        <v>0</v>
      </c>
      <c r="BB97">
        <f t="shared" si="92"/>
        <v>0</v>
      </c>
      <c r="BC97">
        <f t="shared" si="93"/>
        <v>0</v>
      </c>
      <c r="BD97">
        <f t="shared" si="94"/>
        <v>0</v>
      </c>
      <c r="BE97" s="140">
        <f t="shared" ref="BE97:BE160" si="147">SUM(BA97:BD97)</f>
        <v>0</v>
      </c>
      <c r="BF97">
        <f t="shared" si="95"/>
        <v>0</v>
      </c>
      <c r="BG97">
        <f t="shared" si="96"/>
        <v>0</v>
      </c>
      <c r="BH97">
        <f t="shared" si="97"/>
        <v>0</v>
      </c>
      <c r="BI97">
        <f t="shared" si="98"/>
        <v>0</v>
      </c>
      <c r="BJ97">
        <f t="shared" si="99"/>
        <v>0</v>
      </c>
      <c r="BK97">
        <f t="shared" si="100"/>
        <v>0</v>
      </c>
      <c r="BL97">
        <f t="shared" si="120"/>
        <v>0</v>
      </c>
      <c r="BM97">
        <f t="shared" si="121"/>
        <v>0</v>
      </c>
      <c r="BN97">
        <f t="shared" si="122"/>
        <v>0</v>
      </c>
      <c r="BO97">
        <f t="shared" si="123"/>
        <v>0</v>
      </c>
      <c r="BP97">
        <f t="shared" si="124"/>
        <v>0</v>
      </c>
      <c r="BQ97">
        <f t="shared" si="125"/>
        <v>0</v>
      </c>
      <c r="BR97" s="140">
        <f t="shared" si="126"/>
        <v>0</v>
      </c>
      <c r="BT97">
        <f t="shared" si="127"/>
        <v>0</v>
      </c>
      <c r="BU97">
        <f t="shared" si="128"/>
        <v>0</v>
      </c>
      <c r="BV97">
        <f t="shared" si="129"/>
        <v>0</v>
      </c>
      <c r="BW97">
        <f t="shared" si="130"/>
        <v>0</v>
      </c>
      <c r="BX97">
        <f t="shared" si="131"/>
        <v>0</v>
      </c>
      <c r="BY97">
        <f t="shared" si="132"/>
        <v>0</v>
      </c>
      <c r="BZ97">
        <f t="shared" si="133"/>
        <v>0</v>
      </c>
      <c r="CA97">
        <f t="shared" si="134"/>
        <v>0</v>
      </c>
      <c r="CB97">
        <f t="shared" si="135"/>
        <v>0</v>
      </c>
      <c r="CC97">
        <f t="shared" si="136"/>
        <v>0</v>
      </c>
      <c r="CD97">
        <f t="shared" si="137"/>
        <v>0</v>
      </c>
    </row>
    <row r="98" spans="1:82" ht="42" customHeight="1" thickBot="1" x14ac:dyDescent="0.45">
      <c r="A98" s="11"/>
      <c r="B98" s="144">
        <v>83</v>
      </c>
      <c r="C98" s="244" t="str">
        <f>IF('Soil Samples'!C88="","",'Soil Samples'!C88)</f>
        <v/>
      </c>
      <c r="D98" s="146" t="str">
        <f t="shared" si="101"/>
        <v/>
      </c>
      <c r="E98" s="128" t="str">
        <f t="shared" si="102"/>
        <v/>
      </c>
      <c r="F98" s="128" t="str">
        <f t="shared" si="103"/>
        <v/>
      </c>
      <c r="G98" s="128" t="str">
        <f t="shared" si="104"/>
        <v/>
      </c>
      <c r="H98" s="149"/>
      <c r="I98" s="128" t="str">
        <f t="shared" si="105"/>
        <v/>
      </c>
      <c r="J98" s="128" t="str">
        <f t="shared" si="106"/>
        <v/>
      </c>
      <c r="K98" s="128" t="str">
        <f t="shared" si="107"/>
        <v/>
      </c>
      <c r="L98" s="129" t="str">
        <f t="shared" si="108"/>
        <v/>
      </c>
      <c r="M98" s="129" t="str">
        <f t="shared" si="109"/>
        <v/>
      </c>
      <c r="N98" s="129" t="str">
        <f t="shared" si="110"/>
        <v/>
      </c>
      <c r="O98" s="129" t="str">
        <f t="shared" si="111"/>
        <v/>
      </c>
      <c r="P98" s="129" t="str">
        <f t="shared" si="112"/>
        <v/>
      </c>
      <c r="Q98" s="129" t="str">
        <f t="shared" si="113"/>
        <v/>
      </c>
      <c r="R98" s="129" t="str">
        <f t="shared" si="114"/>
        <v/>
      </c>
      <c r="S98" s="129" t="str">
        <f t="shared" si="115"/>
        <v/>
      </c>
      <c r="T98" s="129" t="str">
        <f t="shared" si="116"/>
        <v/>
      </c>
      <c r="U98" s="129" t="str">
        <f t="shared" si="117"/>
        <v/>
      </c>
      <c r="V98" s="129" t="str">
        <f t="shared" si="118"/>
        <v/>
      </c>
      <c r="W98" s="132"/>
      <c r="X98" s="152" t="str">
        <f>IF('Soil Samples'!C88="","",'Soil Samples'!C88)</f>
        <v/>
      </c>
      <c r="Y98" s="125">
        <f>'Soil Add on Tests'!E90</f>
        <v>0</v>
      </c>
      <c r="Z98" s="125">
        <f>'Soil Add on Tests'!F90</f>
        <v>0</v>
      </c>
      <c r="AA98" s="125">
        <f>'Soil Add on Tests'!G90</f>
        <v>0</v>
      </c>
      <c r="AB98" s="125">
        <f>'Soil Add on Tests'!H90</f>
        <v>0</v>
      </c>
      <c r="AC98" s="125">
        <f>'Soil Add on Tests'!I90</f>
        <v>0</v>
      </c>
      <c r="AD98" s="125">
        <f>'Soil Add on Tests'!J90</f>
        <v>0</v>
      </c>
      <c r="AF98">
        <f t="shared" si="138"/>
        <v>0</v>
      </c>
      <c r="AG98">
        <f t="shared" si="139"/>
        <v>0</v>
      </c>
      <c r="AH98">
        <f t="shared" si="140"/>
        <v>0</v>
      </c>
      <c r="AI98">
        <f t="shared" si="141"/>
        <v>0</v>
      </c>
      <c r="AJ98">
        <f t="shared" si="142"/>
        <v>0</v>
      </c>
      <c r="AK98">
        <f t="shared" si="143"/>
        <v>0</v>
      </c>
      <c r="AL98">
        <f t="shared" si="144"/>
        <v>0</v>
      </c>
      <c r="AM98" s="140">
        <f t="shared" si="80"/>
        <v>0</v>
      </c>
      <c r="AN98">
        <f t="shared" si="81"/>
        <v>0</v>
      </c>
      <c r="AO98">
        <f t="shared" si="82"/>
        <v>0</v>
      </c>
      <c r="AP98">
        <f t="shared" si="83"/>
        <v>0</v>
      </c>
      <c r="AQ98">
        <f t="shared" si="84"/>
        <v>0</v>
      </c>
      <c r="AR98">
        <f t="shared" si="85"/>
        <v>0</v>
      </c>
      <c r="AS98">
        <f t="shared" si="86"/>
        <v>0</v>
      </c>
      <c r="AT98" s="140">
        <f t="shared" si="145"/>
        <v>0</v>
      </c>
      <c r="AU98">
        <f t="shared" si="87"/>
        <v>0</v>
      </c>
      <c r="AV98">
        <f t="shared" si="119"/>
        <v>0</v>
      </c>
      <c r="AW98">
        <f t="shared" si="88"/>
        <v>0</v>
      </c>
      <c r="AX98">
        <f t="shared" si="89"/>
        <v>0</v>
      </c>
      <c r="AY98">
        <f t="shared" si="90"/>
        <v>0</v>
      </c>
      <c r="AZ98" s="140">
        <f t="shared" si="146"/>
        <v>0</v>
      </c>
      <c r="BA98">
        <f t="shared" si="91"/>
        <v>0</v>
      </c>
      <c r="BB98">
        <f t="shared" si="92"/>
        <v>0</v>
      </c>
      <c r="BC98">
        <f t="shared" si="93"/>
        <v>0</v>
      </c>
      <c r="BD98">
        <f t="shared" si="94"/>
        <v>0</v>
      </c>
      <c r="BE98" s="140">
        <f t="shared" si="147"/>
        <v>0</v>
      </c>
      <c r="BF98">
        <f t="shared" si="95"/>
        <v>0</v>
      </c>
      <c r="BG98">
        <f t="shared" si="96"/>
        <v>0</v>
      </c>
      <c r="BH98">
        <f t="shared" si="97"/>
        <v>0</v>
      </c>
      <c r="BI98">
        <f t="shared" si="98"/>
        <v>0</v>
      </c>
      <c r="BJ98">
        <f t="shared" si="99"/>
        <v>0</v>
      </c>
      <c r="BK98">
        <f t="shared" si="100"/>
        <v>0</v>
      </c>
      <c r="BL98">
        <f t="shared" si="120"/>
        <v>0</v>
      </c>
      <c r="BM98">
        <f t="shared" si="121"/>
        <v>0</v>
      </c>
      <c r="BN98">
        <f t="shared" si="122"/>
        <v>0</v>
      </c>
      <c r="BO98">
        <f t="shared" si="123"/>
        <v>0</v>
      </c>
      <c r="BP98">
        <f t="shared" si="124"/>
        <v>0</v>
      </c>
      <c r="BQ98">
        <f t="shared" si="125"/>
        <v>0</v>
      </c>
      <c r="BR98" s="140">
        <f t="shared" si="126"/>
        <v>0</v>
      </c>
      <c r="BT98">
        <f t="shared" si="127"/>
        <v>0</v>
      </c>
      <c r="BU98">
        <f t="shared" si="128"/>
        <v>0</v>
      </c>
      <c r="BV98">
        <f t="shared" si="129"/>
        <v>0</v>
      </c>
      <c r="BW98">
        <f t="shared" si="130"/>
        <v>0</v>
      </c>
      <c r="BX98">
        <f t="shared" si="131"/>
        <v>0</v>
      </c>
      <c r="BY98">
        <f t="shared" si="132"/>
        <v>0</v>
      </c>
      <c r="BZ98">
        <f t="shared" si="133"/>
        <v>0</v>
      </c>
      <c r="CA98">
        <f t="shared" si="134"/>
        <v>0</v>
      </c>
      <c r="CB98">
        <f t="shared" si="135"/>
        <v>0</v>
      </c>
      <c r="CC98">
        <f t="shared" si="136"/>
        <v>0</v>
      </c>
      <c r="CD98">
        <f t="shared" si="137"/>
        <v>0</v>
      </c>
    </row>
    <row r="99" spans="1:82" ht="42" customHeight="1" thickBot="1" x14ac:dyDescent="0.45">
      <c r="A99" s="11"/>
      <c r="B99" s="144">
        <v>84</v>
      </c>
      <c r="C99" s="244" t="str">
        <f>IF('Soil Samples'!C89="","",'Soil Samples'!C89)</f>
        <v/>
      </c>
      <c r="D99" s="146" t="str">
        <f t="shared" si="101"/>
        <v/>
      </c>
      <c r="E99" s="128" t="str">
        <f t="shared" si="102"/>
        <v/>
      </c>
      <c r="F99" s="128" t="str">
        <f t="shared" si="103"/>
        <v/>
      </c>
      <c r="G99" s="128" t="str">
        <f t="shared" si="104"/>
        <v/>
      </c>
      <c r="H99" s="149"/>
      <c r="I99" s="128" t="str">
        <f t="shared" si="105"/>
        <v/>
      </c>
      <c r="J99" s="128" t="str">
        <f t="shared" si="106"/>
        <v/>
      </c>
      <c r="K99" s="128" t="str">
        <f t="shared" si="107"/>
        <v/>
      </c>
      <c r="L99" s="129" t="str">
        <f t="shared" si="108"/>
        <v/>
      </c>
      <c r="M99" s="129" t="str">
        <f t="shared" si="109"/>
        <v/>
      </c>
      <c r="N99" s="129" t="str">
        <f t="shared" si="110"/>
        <v/>
      </c>
      <c r="O99" s="129" t="str">
        <f t="shared" si="111"/>
        <v/>
      </c>
      <c r="P99" s="129" t="str">
        <f t="shared" si="112"/>
        <v/>
      </c>
      <c r="Q99" s="129" t="str">
        <f t="shared" si="113"/>
        <v/>
      </c>
      <c r="R99" s="129" t="str">
        <f t="shared" si="114"/>
        <v/>
      </c>
      <c r="S99" s="129" t="str">
        <f t="shared" si="115"/>
        <v/>
      </c>
      <c r="T99" s="129" t="str">
        <f t="shared" si="116"/>
        <v/>
      </c>
      <c r="U99" s="129" t="str">
        <f t="shared" si="117"/>
        <v/>
      </c>
      <c r="V99" s="129" t="str">
        <f t="shared" si="118"/>
        <v/>
      </c>
      <c r="W99" s="132"/>
      <c r="X99" s="152" t="str">
        <f>IF('Soil Samples'!C89="","",'Soil Samples'!C89)</f>
        <v/>
      </c>
      <c r="Y99" s="125">
        <f>'Soil Add on Tests'!E91</f>
        <v>0</v>
      </c>
      <c r="Z99" s="125">
        <f>'Soil Add on Tests'!F91</f>
        <v>0</v>
      </c>
      <c r="AA99" s="125">
        <f>'Soil Add on Tests'!G91</f>
        <v>0</v>
      </c>
      <c r="AB99" s="125">
        <f>'Soil Add on Tests'!H91</f>
        <v>0</v>
      </c>
      <c r="AC99" s="125">
        <f>'Soil Add on Tests'!I91</f>
        <v>0</v>
      </c>
      <c r="AD99" s="125">
        <f>'Soil Add on Tests'!J91</f>
        <v>0</v>
      </c>
      <c r="AF99">
        <f t="shared" si="138"/>
        <v>0</v>
      </c>
      <c r="AG99">
        <f t="shared" si="139"/>
        <v>0</v>
      </c>
      <c r="AH99">
        <f t="shared" si="140"/>
        <v>0</v>
      </c>
      <c r="AI99">
        <f t="shared" si="141"/>
        <v>0</v>
      </c>
      <c r="AJ99">
        <f t="shared" si="142"/>
        <v>0</v>
      </c>
      <c r="AK99">
        <f t="shared" si="143"/>
        <v>0</v>
      </c>
      <c r="AL99">
        <f t="shared" si="144"/>
        <v>0</v>
      </c>
      <c r="AM99" s="140">
        <f t="shared" si="80"/>
        <v>0</v>
      </c>
      <c r="AN99">
        <f t="shared" si="81"/>
        <v>0</v>
      </c>
      <c r="AO99">
        <f t="shared" si="82"/>
        <v>0</v>
      </c>
      <c r="AP99">
        <f t="shared" si="83"/>
        <v>0</v>
      </c>
      <c r="AQ99">
        <f t="shared" si="84"/>
        <v>0</v>
      </c>
      <c r="AR99">
        <f t="shared" si="85"/>
        <v>0</v>
      </c>
      <c r="AS99">
        <f t="shared" si="86"/>
        <v>0</v>
      </c>
      <c r="AT99" s="140">
        <f t="shared" si="145"/>
        <v>0</v>
      </c>
      <c r="AU99">
        <f t="shared" si="87"/>
        <v>0</v>
      </c>
      <c r="AV99">
        <f t="shared" si="119"/>
        <v>0</v>
      </c>
      <c r="AW99">
        <f t="shared" si="88"/>
        <v>0</v>
      </c>
      <c r="AX99">
        <f t="shared" si="89"/>
        <v>0</v>
      </c>
      <c r="AY99">
        <f t="shared" si="90"/>
        <v>0</v>
      </c>
      <c r="AZ99" s="140">
        <f t="shared" si="146"/>
        <v>0</v>
      </c>
      <c r="BA99">
        <f t="shared" si="91"/>
        <v>0</v>
      </c>
      <c r="BB99">
        <f t="shared" si="92"/>
        <v>0</v>
      </c>
      <c r="BC99">
        <f t="shared" si="93"/>
        <v>0</v>
      </c>
      <c r="BD99">
        <f t="shared" si="94"/>
        <v>0</v>
      </c>
      <c r="BE99" s="140">
        <f t="shared" si="147"/>
        <v>0</v>
      </c>
      <c r="BF99">
        <f t="shared" si="95"/>
        <v>0</v>
      </c>
      <c r="BG99">
        <f t="shared" si="96"/>
        <v>0</v>
      </c>
      <c r="BH99">
        <f t="shared" si="97"/>
        <v>0</v>
      </c>
      <c r="BI99">
        <f t="shared" si="98"/>
        <v>0</v>
      </c>
      <c r="BJ99">
        <f t="shared" si="99"/>
        <v>0</v>
      </c>
      <c r="BK99">
        <f t="shared" si="100"/>
        <v>0</v>
      </c>
      <c r="BL99">
        <f t="shared" si="120"/>
        <v>0</v>
      </c>
      <c r="BM99">
        <f t="shared" si="121"/>
        <v>0</v>
      </c>
      <c r="BN99">
        <f t="shared" si="122"/>
        <v>0</v>
      </c>
      <c r="BO99">
        <f t="shared" si="123"/>
        <v>0</v>
      </c>
      <c r="BP99">
        <f t="shared" si="124"/>
        <v>0</v>
      </c>
      <c r="BQ99">
        <f t="shared" si="125"/>
        <v>0</v>
      </c>
      <c r="BR99" s="140">
        <f t="shared" si="126"/>
        <v>0</v>
      </c>
      <c r="BT99">
        <f t="shared" si="127"/>
        <v>0</v>
      </c>
      <c r="BU99">
        <f t="shared" si="128"/>
        <v>0</v>
      </c>
      <c r="BV99">
        <f t="shared" si="129"/>
        <v>0</v>
      </c>
      <c r="BW99">
        <f t="shared" si="130"/>
        <v>0</v>
      </c>
      <c r="BX99">
        <f t="shared" si="131"/>
        <v>0</v>
      </c>
      <c r="BY99">
        <f t="shared" si="132"/>
        <v>0</v>
      </c>
      <c r="BZ99">
        <f t="shared" si="133"/>
        <v>0</v>
      </c>
      <c r="CA99">
        <f t="shared" si="134"/>
        <v>0</v>
      </c>
      <c r="CB99">
        <f t="shared" si="135"/>
        <v>0</v>
      </c>
      <c r="CC99">
        <f t="shared" si="136"/>
        <v>0</v>
      </c>
      <c r="CD99">
        <f t="shared" si="137"/>
        <v>0</v>
      </c>
    </row>
    <row r="100" spans="1:82" ht="42" customHeight="1" thickBot="1" x14ac:dyDescent="0.45">
      <c r="A100" s="11"/>
      <c r="B100" s="144">
        <v>85</v>
      </c>
      <c r="C100" s="244" t="str">
        <f>IF('Soil Samples'!C90="","",'Soil Samples'!C90)</f>
        <v/>
      </c>
      <c r="D100" s="146" t="str">
        <f t="shared" si="101"/>
        <v/>
      </c>
      <c r="E100" s="128" t="str">
        <f t="shared" si="102"/>
        <v/>
      </c>
      <c r="F100" s="128" t="str">
        <f t="shared" si="103"/>
        <v/>
      </c>
      <c r="G100" s="128" t="str">
        <f t="shared" si="104"/>
        <v/>
      </c>
      <c r="H100" s="149"/>
      <c r="I100" s="128" t="str">
        <f t="shared" si="105"/>
        <v/>
      </c>
      <c r="J100" s="128" t="str">
        <f t="shared" si="106"/>
        <v/>
      </c>
      <c r="K100" s="128" t="str">
        <f t="shared" si="107"/>
        <v/>
      </c>
      <c r="L100" s="129" t="str">
        <f t="shared" si="108"/>
        <v/>
      </c>
      <c r="M100" s="129" t="str">
        <f t="shared" si="109"/>
        <v/>
      </c>
      <c r="N100" s="129" t="str">
        <f t="shared" si="110"/>
        <v/>
      </c>
      <c r="O100" s="129" t="str">
        <f t="shared" si="111"/>
        <v/>
      </c>
      <c r="P100" s="129" t="str">
        <f t="shared" si="112"/>
        <v/>
      </c>
      <c r="Q100" s="129" t="str">
        <f t="shared" si="113"/>
        <v/>
      </c>
      <c r="R100" s="129" t="str">
        <f t="shared" si="114"/>
        <v/>
      </c>
      <c r="S100" s="129" t="str">
        <f t="shared" si="115"/>
        <v/>
      </c>
      <c r="T100" s="129" t="str">
        <f t="shared" si="116"/>
        <v/>
      </c>
      <c r="U100" s="129" t="str">
        <f t="shared" si="117"/>
        <v/>
      </c>
      <c r="V100" s="129" t="str">
        <f t="shared" si="118"/>
        <v/>
      </c>
      <c r="W100" s="132"/>
      <c r="X100" s="152" t="str">
        <f>IF('Soil Samples'!C90="","",'Soil Samples'!C90)</f>
        <v/>
      </c>
      <c r="Y100" s="125">
        <f>'Soil Add on Tests'!E92</f>
        <v>0</v>
      </c>
      <c r="Z100" s="125">
        <f>'Soil Add on Tests'!F92</f>
        <v>0</v>
      </c>
      <c r="AA100" s="125">
        <f>'Soil Add on Tests'!G92</f>
        <v>0</v>
      </c>
      <c r="AB100" s="125">
        <f>'Soil Add on Tests'!H92</f>
        <v>0</v>
      </c>
      <c r="AC100" s="125">
        <f>'Soil Add on Tests'!I92</f>
        <v>0</v>
      </c>
      <c r="AD100" s="125">
        <f>'Soil Add on Tests'!J92</f>
        <v>0</v>
      </c>
      <c r="AF100">
        <f t="shared" si="138"/>
        <v>0</v>
      </c>
      <c r="AG100">
        <f t="shared" si="139"/>
        <v>0</v>
      </c>
      <c r="AH100">
        <f t="shared" si="140"/>
        <v>0</v>
      </c>
      <c r="AI100">
        <f t="shared" si="141"/>
        <v>0</v>
      </c>
      <c r="AJ100">
        <f t="shared" si="142"/>
        <v>0</v>
      </c>
      <c r="AK100">
        <f t="shared" si="143"/>
        <v>0</v>
      </c>
      <c r="AL100">
        <f t="shared" si="144"/>
        <v>0</v>
      </c>
      <c r="AM100" s="140">
        <f t="shared" si="80"/>
        <v>0</v>
      </c>
      <c r="AN100">
        <f t="shared" si="81"/>
        <v>0</v>
      </c>
      <c r="AO100">
        <f t="shared" si="82"/>
        <v>0</v>
      </c>
      <c r="AP100">
        <f t="shared" si="83"/>
        <v>0</v>
      </c>
      <c r="AQ100">
        <f t="shared" si="84"/>
        <v>0</v>
      </c>
      <c r="AR100">
        <f t="shared" si="85"/>
        <v>0</v>
      </c>
      <c r="AS100">
        <f t="shared" si="86"/>
        <v>0</v>
      </c>
      <c r="AT100" s="140">
        <f t="shared" si="145"/>
        <v>0</v>
      </c>
      <c r="AU100">
        <f t="shared" si="87"/>
        <v>0</v>
      </c>
      <c r="AV100">
        <f t="shared" si="119"/>
        <v>0</v>
      </c>
      <c r="AW100">
        <f t="shared" si="88"/>
        <v>0</v>
      </c>
      <c r="AX100">
        <f t="shared" si="89"/>
        <v>0</v>
      </c>
      <c r="AY100">
        <f t="shared" si="90"/>
        <v>0</v>
      </c>
      <c r="AZ100" s="140">
        <f t="shared" si="146"/>
        <v>0</v>
      </c>
      <c r="BA100">
        <f t="shared" si="91"/>
        <v>0</v>
      </c>
      <c r="BB100">
        <f t="shared" si="92"/>
        <v>0</v>
      </c>
      <c r="BC100">
        <f t="shared" si="93"/>
        <v>0</v>
      </c>
      <c r="BD100">
        <f t="shared" si="94"/>
        <v>0</v>
      </c>
      <c r="BE100" s="140">
        <f t="shared" si="147"/>
        <v>0</v>
      </c>
      <c r="BF100">
        <f t="shared" si="95"/>
        <v>0</v>
      </c>
      <c r="BG100">
        <f t="shared" si="96"/>
        <v>0</v>
      </c>
      <c r="BH100">
        <f t="shared" si="97"/>
        <v>0</v>
      </c>
      <c r="BI100">
        <f t="shared" si="98"/>
        <v>0</v>
      </c>
      <c r="BJ100">
        <f t="shared" si="99"/>
        <v>0</v>
      </c>
      <c r="BK100">
        <f t="shared" si="100"/>
        <v>0</v>
      </c>
      <c r="BL100">
        <f t="shared" si="120"/>
        <v>0</v>
      </c>
      <c r="BM100">
        <f t="shared" si="121"/>
        <v>0</v>
      </c>
      <c r="BN100">
        <f t="shared" si="122"/>
        <v>0</v>
      </c>
      <c r="BO100">
        <f t="shared" si="123"/>
        <v>0</v>
      </c>
      <c r="BP100">
        <f t="shared" si="124"/>
        <v>0</v>
      </c>
      <c r="BQ100">
        <f t="shared" si="125"/>
        <v>0</v>
      </c>
      <c r="BR100" s="140">
        <f t="shared" si="126"/>
        <v>0</v>
      </c>
      <c r="BT100">
        <f t="shared" si="127"/>
        <v>0</v>
      </c>
      <c r="BU100">
        <f t="shared" si="128"/>
        <v>0</v>
      </c>
      <c r="BV100">
        <f t="shared" si="129"/>
        <v>0</v>
      </c>
      <c r="BW100">
        <f t="shared" si="130"/>
        <v>0</v>
      </c>
      <c r="BX100">
        <f t="shared" si="131"/>
        <v>0</v>
      </c>
      <c r="BY100">
        <f t="shared" si="132"/>
        <v>0</v>
      </c>
      <c r="BZ100">
        <f t="shared" si="133"/>
        <v>0</v>
      </c>
      <c r="CA100">
        <f t="shared" si="134"/>
        <v>0</v>
      </c>
      <c r="CB100">
        <f t="shared" si="135"/>
        <v>0</v>
      </c>
      <c r="CC100">
        <f t="shared" si="136"/>
        <v>0</v>
      </c>
      <c r="CD100">
        <f t="shared" si="137"/>
        <v>0</v>
      </c>
    </row>
    <row r="101" spans="1:82" ht="42" customHeight="1" thickBot="1" x14ac:dyDescent="0.45">
      <c r="A101" s="11"/>
      <c r="B101" s="144">
        <v>86</v>
      </c>
      <c r="C101" s="244" t="str">
        <f>IF('Soil Samples'!C91="","",'Soil Samples'!C91)</f>
        <v/>
      </c>
      <c r="D101" s="146" t="str">
        <f t="shared" si="101"/>
        <v/>
      </c>
      <c r="E101" s="128" t="str">
        <f t="shared" si="102"/>
        <v/>
      </c>
      <c r="F101" s="128" t="str">
        <f t="shared" si="103"/>
        <v/>
      </c>
      <c r="G101" s="128" t="str">
        <f t="shared" si="104"/>
        <v/>
      </c>
      <c r="H101" s="149"/>
      <c r="I101" s="128" t="str">
        <f t="shared" si="105"/>
        <v/>
      </c>
      <c r="J101" s="128" t="str">
        <f t="shared" si="106"/>
        <v/>
      </c>
      <c r="K101" s="128" t="str">
        <f t="shared" si="107"/>
        <v/>
      </c>
      <c r="L101" s="129" t="str">
        <f t="shared" si="108"/>
        <v/>
      </c>
      <c r="M101" s="129" t="str">
        <f t="shared" si="109"/>
        <v/>
      </c>
      <c r="N101" s="129" t="str">
        <f t="shared" si="110"/>
        <v/>
      </c>
      <c r="O101" s="129" t="str">
        <f t="shared" si="111"/>
        <v/>
      </c>
      <c r="P101" s="129" t="str">
        <f t="shared" si="112"/>
        <v/>
      </c>
      <c r="Q101" s="129" t="str">
        <f t="shared" si="113"/>
        <v/>
      </c>
      <c r="R101" s="129" t="str">
        <f t="shared" si="114"/>
        <v/>
      </c>
      <c r="S101" s="129" t="str">
        <f t="shared" si="115"/>
        <v/>
      </c>
      <c r="T101" s="129" t="str">
        <f t="shared" si="116"/>
        <v/>
      </c>
      <c r="U101" s="129" t="str">
        <f t="shared" si="117"/>
        <v/>
      </c>
      <c r="V101" s="129" t="str">
        <f t="shared" si="118"/>
        <v/>
      </c>
      <c r="W101" s="132"/>
      <c r="X101" s="152" t="str">
        <f>IF('Soil Samples'!C91="","",'Soil Samples'!C91)</f>
        <v/>
      </c>
      <c r="Y101" s="125">
        <f>'Soil Add on Tests'!E93</f>
        <v>0</v>
      </c>
      <c r="Z101" s="125">
        <f>'Soil Add on Tests'!F93</f>
        <v>0</v>
      </c>
      <c r="AA101" s="125">
        <f>'Soil Add on Tests'!G93</f>
        <v>0</v>
      </c>
      <c r="AB101" s="125">
        <f>'Soil Add on Tests'!H93</f>
        <v>0</v>
      </c>
      <c r="AC101" s="125">
        <f>'Soil Add on Tests'!I93</f>
        <v>0</v>
      </c>
      <c r="AD101" s="125">
        <f>'Soil Add on Tests'!J93</f>
        <v>0</v>
      </c>
      <c r="AF101">
        <f t="shared" si="138"/>
        <v>0</v>
      </c>
      <c r="AG101">
        <f t="shared" si="139"/>
        <v>0</v>
      </c>
      <c r="AH101">
        <f t="shared" si="140"/>
        <v>0</v>
      </c>
      <c r="AI101">
        <f t="shared" si="141"/>
        <v>0</v>
      </c>
      <c r="AJ101">
        <f t="shared" si="142"/>
        <v>0</v>
      </c>
      <c r="AK101">
        <f t="shared" si="143"/>
        <v>0</v>
      </c>
      <c r="AL101">
        <f t="shared" si="144"/>
        <v>0</v>
      </c>
      <c r="AM101" s="140">
        <f t="shared" si="80"/>
        <v>0</v>
      </c>
      <c r="AN101">
        <f t="shared" si="81"/>
        <v>0</v>
      </c>
      <c r="AO101">
        <f t="shared" si="82"/>
        <v>0</v>
      </c>
      <c r="AP101">
        <f t="shared" si="83"/>
        <v>0</v>
      </c>
      <c r="AQ101">
        <f t="shared" si="84"/>
        <v>0</v>
      </c>
      <c r="AR101">
        <f t="shared" si="85"/>
        <v>0</v>
      </c>
      <c r="AS101">
        <f t="shared" si="86"/>
        <v>0</v>
      </c>
      <c r="AT101" s="140">
        <f t="shared" si="145"/>
        <v>0</v>
      </c>
      <c r="AU101">
        <f t="shared" si="87"/>
        <v>0</v>
      </c>
      <c r="AV101">
        <f t="shared" si="119"/>
        <v>0</v>
      </c>
      <c r="AW101">
        <f t="shared" si="88"/>
        <v>0</v>
      </c>
      <c r="AX101">
        <f t="shared" si="89"/>
        <v>0</v>
      </c>
      <c r="AY101">
        <f t="shared" si="90"/>
        <v>0</v>
      </c>
      <c r="AZ101" s="140">
        <f t="shared" si="146"/>
        <v>0</v>
      </c>
      <c r="BA101">
        <f t="shared" si="91"/>
        <v>0</v>
      </c>
      <c r="BB101">
        <f t="shared" si="92"/>
        <v>0</v>
      </c>
      <c r="BC101">
        <f t="shared" si="93"/>
        <v>0</v>
      </c>
      <c r="BD101">
        <f t="shared" si="94"/>
        <v>0</v>
      </c>
      <c r="BE101" s="140">
        <f t="shared" si="147"/>
        <v>0</v>
      </c>
      <c r="BF101">
        <f t="shared" si="95"/>
        <v>0</v>
      </c>
      <c r="BG101">
        <f t="shared" si="96"/>
        <v>0</v>
      </c>
      <c r="BH101">
        <f t="shared" si="97"/>
        <v>0</v>
      </c>
      <c r="BI101">
        <f t="shared" si="98"/>
        <v>0</v>
      </c>
      <c r="BJ101">
        <f t="shared" si="99"/>
        <v>0</v>
      </c>
      <c r="BK101">
        <f t="shared" si="100"/>
        <v>0</v>
      </c>
      <c r="BL101">
        <f t="shared" si="120"/>
        <v>0</v>
      </c>
      <c r="BM101">
        <f t="shared" si="121"/>
        <v>0</v>
      </c>
      <c r="BN101">
        <f t="shared" si="122"/>
        <v>0</v>
      </c>
      <c r="BO101">
        <f t="shared" si="123"/>
        <v>0</v>
      </c>
      <c r="BP101">
        <f t="shared" si="124"/>
        <v>0</v>
      </c>
      <c r="BQ101">
        <f t="shared" si="125"/>
        <v>0</v>
      </c>
      <c r="BR101" s="140">
        <f t="shared" si="126"/>
        <v>0</v>
      </c>
      <c r="BT101">
        <f t="shared" si="127"/>
        <v>0</v>
      </c>
      <c r="BU101">
        <f t="shared" si="128"/>
        <v>0</v>
      </c>
      <c r="BV101">
        <f t="shared" si="129"/>
        <v>0</v>
      </c>
      <c r="BW101">
        <f t="shared" si="130"/>
        <v>0</v>
      </c>
      <c r="BX101">
        <f t="shared" si="131"/>
        <v>0</v>
      </c>
      <c r="BY101">
        <f t="shared" si="132"/>
        <v>0</v>
      </c>
      <c r="BZ101">
        <f t="shared" si="133"/>
        <v>0</v>
      </c>
      <c r="CA101">
        <f t="shared" si="134"/>
        <v>0</v>
      </c>
      <c r="CB101">
        <f t="shared" si="135"/>
        <v>0</v>
      </c>
      <c r="CC101">
        <f t="shared" si="136"/>
        <v>0</v>
      </c>
      <c r="CD101">
        <f t="shared" si="137"/>
        <v>0</v>
      </c>
    </row>
    <row r="102" spans="1:82" ht="42" customHeight="1" thickBot="1" x14ac:dyDescent="0.45">
      <c r="A102" s="11"/>
      <c r="B102" s="144">
        <v>87</v>
      </c>
      <c r="C102" s="244" t="str">
        <f>IF('Soil Samples'!C92="","",'Soil Samples'!C92)</f>
        <v/>
      </c>
      <c r="D102" s="146" t="str">
        <f t="shared" si="101"/>
        <v/>
      </c>
      <c r="E102" s="128" t="str">
        <f t="shared" si="102"/>
        <v/>
      </c>
      <c r="F102" s="128" t="str">
        <f t="shared" si="103"/>
        <v/>
      </c>
      <c r="G102" s="128" t="str">
        <f t="shared" si="104"/>
        <v/>
      </c>
      <c r="H102" s="149"/>
      <c r="I102" s="128" t="str">
        <f t="shared" si="105"/>
        <v/>
      </c>
      <c r="J102" s="128" t="str">
        <f t="shared" si="106"/>
        <v/>
      </c>
      <c r="K102" s="128" t="str">
        <f t="shared" si="107"/>
        <v/>
      </c>
      <c r="L102" s="129" t="str">
        <f t="shared" si="108"/>
        <v/>
      </c>
      <c r="M102" s="129" t="str">
        <f t="shared" si="109"/>
        <v/>
      </c>
      <c r="N102" s="129" t="str">
        <f t="shared" si="110"/>
        <v/>
      </c>
      <c r="O102" s="129" t="str">
        <f t="shared" si="111"/>
        <v/>
      </c>
      <c r="P102" s="129" t="str">
        <f t="shared" si="112"/>
        <v/>
      </c>
      <c r="Q102" s="129" t="str">
        <f t="shared" si="113"/>
        <v/>
      </c>
      <c r="R102" s="129" t="str">
        <f t="shared" si="114"/>
        <v/>
      </c>
      <c r="S102" s="129" t="str">
        <f t="shared" si="115"/>
        <v/>
      </c>
      <c r="T102" s="129" t="str">
        <f t="shared" si="116"/>
        <v/>
      </c>
      <c r="U102" s="129" t="str">
        <f t="shared" si="117"/>
        <v/>
      </c>
      <c r="V102" s="129" t="str">
        <f t="shared" si="118"/>
        <v/>
      </c>
      <c r="W102" s="132"/>
      <c r="X102" s="152" t="str">
        <f>IF('Soil Samples'!C92="","",'Soil Samples'!C92)</f>
        <v/>
      </c>
      <c r="Y102" s="125">
        <f>'Soil Add on Tests'!E94</f>
        <v>0</v>
      </c>
      <c r="Z102" s="125">
        <f>'Soil Add on Tests'!F94</f>
        <v>0</v>
      </c>
      <c r="AA102" s="125">
        <f>'Soil Add on Tests'!G94</f>
        <v>0</v>
      </c>
      <c r="AB102" s="125">
        <f>'Soil Add on Tests'!H94</f>
        <v>0</v>
      </c>
      <c r="AC102" s="125">
        <f>'Soil Add on Tests'!I94</f>
        <v>0</v>
      </c>
      <c r="AD102" s="125">
        <f>'Soil Add on Tests'!J94</f>
        <v>0</v>
      </c>
      <c r="AF102">
        <f t="shared" si="138"/>
        <v>0</v>
      </c>
      <c r="AG102">
        <f t="shared" si="139"/>
        <v>0</v>
      </c>
      <c r="AH102">
        <f t="shared" si="140"/>
        <v>0</v>
      </c>
      <c r="AI102">
        <f t="shared" si="141"/>
        <v>0</v>
      </c>
      <c r="AJ102">
        <f t="shared" si="142"/>
        <v>0</v>
      </c>
      <c r="AK102">
        <f t="shared" si="143"/>
        <v>0</v>
      </c>
      <c r="AL102">
        <f t="shared" si="144"/>
        <v>0</v>
      </c>
      <c r="AM102" s="140">
        <f t="shared" si="80"/>
        <v>0</v>
      </c>
      <c r="AN102">
        <f t="shared" si="81"/>
        <v>0</v>
      </c>
      <c r="AO102">
        <f t="shared" si="82"/>
        <v>0</v>
      </c>
      <c r="AP102">
        <f t="shared" si="83"/>
        <v>0</v>
      </c>
      <c r="AQ102">
        <f t="shared" si="84"/>
        <v>0</v>
      </c>
      <c r="AR102">
        <f t="shared" si="85"/>
        <v>0</v>
      </c>
      <c r="AS102">
        <f t="shared" si="86"/>
        <v>0</v>
      </c>
      <c r="AT102" s="140">
        <f t="shared" si="145"/>
        <v>0</v>
      </c>
      <c r="AU102">
        <f t="shared" si="87"/>
        <v>0</v>
      </c>
      <c r="AV102">
        <f t="shared" si="119"/>
        <v>0</v>
      </c>
      <c r="AW102">
        <f t="shared" si="88"/>
        <v>0</v>
      </c>
      <c r="AX102">
        <f t="shared" si="89"/>
        <v>0</v>
      </c>
      <c r="AY102">
        <f t="shared" si="90"/>
        <v>0</v>
      </c>
      <c r="AZ102" s="140">
        <f t="shared" si="146"/>
        <v>0</v>
      </c>
      <c r="BA102">
        <f t="shared" si="91"/>
        <v>0</v>
      </c>
      <c r="BB102">
        <f t="shared" si="92"/>
        <v>0</v>
      </c>
      <c r="BC102">
        <f t="shared" si="93"/>
        <v>0</v>
      </c>
      <c r="BD102">
        <f t="shared" si="94"/>
        <v>0</v>
      </c>
      <c r="BE102" s="140">
        <f t="shared" si="147"/>
        <v>0</v>
      </c>
      <c r="BF102">
        <f t="shared" si="95"/>
        <v>0</v>
      </c>
      <c r="BG102">
        <f t="shared" si="96"/>
        <v>0</v>
      </c>
      <c r="BH102">
        <f t="shared" si="97"/>
        <v>0</v>
      </c>
      <c r="BI102">
        <f t="shared" si="98"/>
        <v>0</v>
      </c>
      <c r="BJ102">
        <f t="shared" si="99"/>
        <v>0</v>
      </c>
      <c r="BK102">
        <f t="shared" si="100"/>
        <v>0</v>
      </c>
      <c r="BL102">
        <f t="shared" si="120"/>
        <v>0</v>
      </c>
      <c r="BM102">
        <f t="shared" si="121"/>
        <v>0</v>
      </c>
      <c r="BN102">
        <f t="shared" si="122"/>
        <v>0</v>
      </c>
      <c r="BO102">
        <f t="shared" si="123"/>
        <v>0</v>
      </c>
      <c r="BP102">
        <f t="shared" si="124"/>
        <v>0</v>
      </c>
      <c r="BQ102">
        <f t="shared" si="125"/>
        <v>0</v>
      </c>
      <c r="BR102" s="140">
        <f t="shared" si="126"/>
        <v>0</v>
      </c>
      <c r="BT102">
        <f t="shared" si="127"/>
        <v>0</v>
      </c>
      <c r="BU102">
        <f t="shared" si="128"/>
        <v>0</v>
      </c>
      <c r="BV102">
        <f t="shared" si="129"/>
        <v>0</v>
      </c>
      <c r="BW102">
        <f t="shared" si="130"/>
        <v>0</v>
      </c>
      <c r="BX102">
        <f t="shared" si="131"/>
        <v>0</v>
      </c>
      <c r="BY102">
        <f t="shared" si="132"/>
        <v>0</v>
      </c>
      <c r="BZ102">
        <f t="shared" si="133"/>
        <v>0</v>
      </c>
      <c r="CA102">
        <f t="shared" si="134"/>
        <v>0</v>
      </c>
      <c r="CB102">
        <f t="shared" si="135"/>
        <v>0</v>
      </c>
      <c r="CC102">
        <f t="shared" si="136"/>
        <v>0</v>
      </c>
      <c r="CD102">
        <f t="shared" si="137"/>
        <v>0</v>
      </c>
    </row>
    <row r="103" spans="1:82" ht="42" customHeight="1" thickBot="1" x14ac:dyDescent="0.45">
      <c r="A103" s="11"/>
      <c r="B103" s="144">
        <v>88</v>
      </c>
      <c r="C103" s="244" t="str">
        <f>IF('Soil Samples'!C93="","",'Soil Samples'!C93)</f>
        <v/>
      </c>
      <c r="D103" s="146" t="str">
        <f t="shared" si="101"/>
        <v/>
      </c>
      <c r="E103" s="128" t="str">
        <f t="shared" si="102"/>
        <v/>
      </c>
      <c r="F103" s="128" t="str">
        <f t="shared" si="103"/>
        <v/>
      </c>
      <c r="G103" s="128" t="str">
        <f t="shared" si="104"/>
        <v/>
      </c>
      <c r="H103" s="149"/>
      <c r="I103" s="128" t="str">
        <f t="shared" si="105"/>
        <v/>
      </c>
      <c r="J103" s="128" t="str">
        <f t="shared" si="106"/>
        <v/>
      </c>
      <c r="K103" s="128" t="str">
        <f t="shared" si="107"/>
        <v/>
      </c>
      <c r="L103" s="129" t="str">
        <f t="shared" si="108"/>
        <v/>
      </c>
      <c r="M103" s="129" t="str">
        <f t="shared" si="109"/>
        <v/>
      </c>
      <c r="N103" s="129" t="str">
        <f t="shared" si="110"/>
        <v/>
      </c>
      <c r="O103" s="129" t="str">
        <f t="shared" si="111"/>
        <v/>
      </c>
      <c r="P103" s="129" t="str">
        <f t="shared" si="112"/>
        <v/>
      </c>
      <c r="Q103" s="129" t="str">
        <f t="shared" si="113"/>
        <v/>
      </c>
      <c r="R103" s="129" t="str">
        <f t="shared" si="114"/>
        <v/>
      </c>
      <c r="S103" s="129" t="str">
        <f t="shared" si="115"/>
        <v/>
      </c>
      <c r="T103" s="129" t="str">
        <f t="shared" si="116"/>
        <v/>
      </c>
      <c r="U103" s="129" t="str">
        <f t="shared" si="117"/>
        <v/>
      </c>
      <c r="V103" s="129" t="str">
        <f t="shared" si="118"/>
        <v/>
      </c>
      <c r="W103" s="132"/>
      <c r="X103" s="152" t="str">
        <f>IF('Soil Samples'!C93="","",'Soil Samples'!C93)</f>
        <v/>
      </c>
      <c r="Y103" s="125">
        <f>'Soil Add on Tests'!E95</f>
        <v>0</v>
      </c>
      <c r="Z103" s="125">
        <f>'Soil Add on Tests'!F95</f>
        <v>0</v>
      </c>
      <c r="AA103" s="125">
        <f>'Soil Add on Tests'!G95</f>
        <v>0</v>
      </c>
      <c r="AB103" s="125">
        <f>'Soil Add on Tests'!H95</f>
        <v>0</v>
      </c>
      <c r="AC103" s="125">
        <f>'Soil Add on Tests'!I95</f>
        <v>0</v>
      </c>
      <c r="AD103" s="125">
        <f>'Soil Add on Tests'!J95</f>
        <v>0</v>
      </c>
      <c r="AF103">
        <f t="shared" si="138"/>
        <v>0</v>
      </c>
      <c r="AG103">
        <f t="shared" si="139"/>
        <v>0</v>
      </c>
      <c r="AH103">
        <f t="shared" si="140"/>
        <v>0</v>
      </c>
      <c r="AI103">
        <f t="shared" si="141"/>
        <v>0</v>
      </c>
      <c r="AJ103">
        <f t="shared" si="142"/>
        <v>0</v>
      </c>
      <c r="AK103">
        <f t="shared" si="143"/>
        <v>0</v>
      </c>
      <c r="AL103">
        <f t="shared" si="144"/>
        <v>0</v>
      </c>
      <c r="AM103" s="140">
        <f t="shared" si="80"/>
        <v>0</v>
      </c>
      <c r="AN103">
        <f t="shared" si="81"/>
        <v>0</v>
      </c>
      <c r="AO103">
        <f t="shared" si="82"/>
        <v>0</v>
      </c>
      <c r="AP103">
        <f t="shared" si="83"/>
        <v>0</v>
      </c>
      <c r="AQ103">
        <f t="shared" si="84"/>
        <v>0</v>
      </c>
      <c r="AR103">
        <f t="shared" si="85"/>
        <v>0</v>
      </c>
      <c r="AS103">
        <f t="shared" si="86"/>
        <v>0</v>
      </c>
      <c r="AT103" s="140">
        <f t="shared" si="145"/>
        <v>0</v>
      </c>
      <c r="AU103">
        <f t="shared" si="87"/>
        <v>0</v>
      </c>
      <c r="AV103">
        <f t="shared" si="119"/>
        <v>0</v>
      </c>
      <c r="AW103">
        <f t="shared" si="88"/>
        <v>0</v>
      </c>
      <c r="AX103">
        <f t="shared" si="89"/>
        <v>0</v>
      </c>
      <c r="AY103">
        <f t="shared" si="90"/>
        <v>0</v>
      </c>
      <c r="AZ103" s="140">
        <f t="shared" si="146"/>
        <v>0</v>
      </c>
      <c r="BA103">
        <f t="shared" si="91"/>
        <v>0</v>
      </c>
      <c r="BB103">
        <f t="shared" si="92"/>
        <v>0</v>
      </c>
      <c r="BC103">
        <f t="shared" si="93"/>
        <v>0</v>
      </c>
      <c r="BD103">
        <f t="shared" si="94"/>
        <v>0</v>
      </c>
      <c r="BE103" s="140">
        <f t="shared" si="147"/>
        <v>0</v>
      </c>
      <c r="BF103">
        <f t="shared" si="95"/>
        <v>0</v>
      </c>
      <c r="BG103">
        <f t="shared" si="96"/>
        <v>0</v>
      </c>
      <c r="BH103">
        <f t="shared" si="97"/>
        <v>0</v>
      </c>
      <c r="BI103">
        <f t="shared" si="98"/>
        <v>0</v>
      </c>
      <c r="BJ103">
        <f t="shared" si="99"/>
        <v>0</v>
      </c>
      <c r="BK103">
        <f t="shared" si="100"/>
        <v>0</v>
      </c>
      <c r="BL103">
        <f t="shared" si="120"/>
        <v>0</v>
      </c>
      <c r="BM103">
        <f t="shared" si="121"/>
        <v>0</v>
      </c>
      <c r="BN103">
        <f t="shared" si="122"/>
        <v>0</v>
      </c>
      <c r="BO103">
        <f t="shared" si="123"/>
        <v>0</v>
      </c>
      <c r="BP103">
        <f t="shared" si="124"/>
        <v>0</v>
      </c>
      <c r="BQ103">
        <f t="shared" si="125"/>
        <v>0</v>
      </c>
      <c r="BR103" s="140">
        <f t="shared" si="126"/>
        <v>0</v>
      </c>
      <c r="BT103">
        <f t="shared" si="127"/>
        <v>0</v>
      </c>
      <c r="BU103">
        <f t="shared" si="128"/>
        <v>0</v>
      </c>
      <c r="BV103">
        <f t="shared" si="129"/>
        <v>0</v>
      </c>
      <c r="BW103">
        <f t="shared" si="130"/>
        <v>0</v>
      </c>
      <c r="BX103">
        <f t="shared" si="131"/>
        <v>0</v>
      </c>
      <c r="BY103">
        <f t="shared" si="132"/>
        <v>0</v>
      </c>
      <c r="BZ103">
        <f t="shared" si="133"/>
        <v>0</v>
      </c>
      <c r="CA103">
        <f t="shared" si="134"/>
        <v>0</v>
      </c>
      <c r="CB103">
        <f t="shared" si="135"/>
        <v>0</v>
      </c>
      <c r="CC103">
        <f t="shared" si="136"/>
        <v>0</v>
      </c>
      <c r="CD103">
        <f t="shared" si="137"/>
        <v>0</v>
      </c>
    </row>
    <row r="104" spans="1:82" ht="42" customHeight="1" thickBot="1" x14ac:dyDescent="0.45">
      <c r="A104" s="11"/>
      <c r="B104" s="144">
        <v>89</v>
      </c>
      <c r="C104" s="244" t="str">
        <f>IF('Soil Samples'!C94="","",'Soil Samples'!C94)</f>
        <v/>
      </c>
      <c r="D104" s="146" t="str">
        <f t="shared" si="101"/>
        <v/>
      </c>
      <c r="E104" s="128" t="str">
        <f t="shared" si="102"/>
        <v/>
      </c>
      <c r="F104" s="128" t="str">
        <f t="shared" si="103"/>
        <v/>
      </c>
      <c r="G104" s="128" t="str">
        <f t="shared" si="104"/>
        <v/>
      </c>
      <c r="H104" s="149"/>
      <c r="I104" s="128" t="str">
        <f t="shared" si="105"/>
        <v/>
      </c>
      <c r="J104" s="128" t="str">
        <f t="shared" si="106"/>
        <v/>
      </c>
      <c r="K104" s="128" t="str">
        <f t="shared" si="107"/>
        <v/>
      </c>
      <c r="L104" s="129" t="str">
        <f t="shared" si="108"/>
        <v/>
      </c>
      <c r="M104" s="129" t="str">
        <f t="shared" si="109"/>
        <v/>
      </c>
      <c r="N104" s="129" t="str">
        <f t="shared" si="110"/>
        <v/>
      </c>
      <c r="O104" s="129" t="str">
        <f t="shared" si="111"/>
        <v/>
      </c>
      <c r="P104" s="129" t="str">
        <f t="shared" si="112"/>
        <v/>
      </c>
      <c r="Q104" s="129" t="str">
        <f t="shared" si="113"/>
        <v/>
      </c>
      <c r="R104" s="129" t="str">
        <f t="shared" si="114"/>
        <v/>
      </c>
      <c r="S104" s="129" t="str">
        <f t="shared" si="115"/>
        <v/>
      </c>
      <c r="T104" s="129" t="str">
        <f t="shared" si="116"/>
        <v/>
      </c>
      <c r="U104" s="129" t="str">
        <f t="shared" si="117"/>
        <v/>
      </c>
      <c r="V104" s="129" t="str">
        <f t="shared" si="118"/>
        <v/>
      </c>
      <c r="W104" s="132"/>
      <c r="X104" s="152" t="str">
        <f>IF('Soil Samples'!C94="","",'Soil Samples'!C94)</f>
        <v/>
      </c>
      <c r="Y104" s="125">
        <f>'Soil Add on Tests'!E96</f>
        <v>0</v>
      </c>
      <c r="Z104" s="125">
        <f>'Soil Add on Tests'!F96</f>
        <v>0</v>
      </c>
      <c r="AA104" s="125">
        <f>'Soil Add on Tests'!G96</f>
        <v>0</v>
      </c>
      <c r="AB104" s="125">
        <f>'Soil Add on Tests'!H96</f>
        <v>0</v>
      </c>
      <c r="AC104" s="125">
        <f>'Soil Add on Tests'!I96</f>
        <v>0</v>
      </c>
      <c r="AD104" s="125">
        <f>'Soil Add on Tests'!J96</f>
        <v>0</v>
      </c>
      <c r="AF104">
        <f t="shared" si="138"/>
        <v>0</v>
      </c>
      <c r="AG104">
        <f t="shared" si="139"/>
        <v>0</v>
      </c>
      <c r="AH104">
        <f t="shared" si="140"/>
        <v>0</v>
      </c>
      <c r="AI104">
        <f t="shared" si="141"/>
        <v>0</v>
      </c>
      <c r="AJ104">
        <f t="shared" si="142"/>
        <v>0</v>
      </c>
      <c r="AK104">
        <f t="shared" si="143"/>
        <v>0</v>
      </c>
      <c r="AL104">
        <f t="shared" si="144"/>
        <v>0</v>
      </c>
      <c r="AM104" s="140">
        <f t="shared" si="80"/>
        <v>0</v>
      </c>
      <c r="AN104">
        <f t="shared" si="81"/>
        <v>0</v>
      </c>
      <c r="AO104">
        <f t="shared" si="82"/>
        <v>0</v>
      </c>
      <c r="AP104">
        <f t="shared" si="83"/>
        <v>0</v>
      </c>
      <c r="AQ104">
        <f t="shared" si="84"/>
        <v>0</v>
      </c>
      <c r="AR104">
        <f t="shared" si="85"/>
        <v>0</v>
      </c>
      <c r="AS104">
        <f t="shared" si="86"/>
        <v>0</v>
      </c>
      <c r="AT104" s="140">
        <f t="shared" si="145"/>
        <v>0</v>
      </c>
      <c r="AU104">
        <f t="shared" si="87"/>
        <v>0</v>
      </c>
      <c r="AV104">
        <f t="shared" si="119"/>
        <v>0</v>
      </c>
      <c r="AW104">
        <f t="shared" si="88"/>
        <v>0</v>
      </c>
      <c r="AX104">
        <f t="shared" si="89"/>
        <v>0</v>
      </c>
      <c r="AY104">
        <f t="shared" si="90"/>
        <v>0</v>
      </c>
      <c r="AZ104" s="140">
        <f t="shared" si="146"/>
        <v>0</v>
      </c>
      <c r="BA104">
        <f t="shared" si="91"/>
        <v>0</v>
      </c>
      <c r="BB104">
        <f t="shared" si="92"/>
        <v>0</v>
      </c>
      <c r="BC104">
        <f t="shared" si="93"/>
        <v>0</v>
      </c>
      <c r="BD104">
        <f t="shared" si="94"/>
        <v>0</v>
      </c>
      <c r="BE104" s="140">
        <f t="shared" si="147"/>
        <v>0</v>
      </c>
      <c r="BF104">
        <f t="shared" si="95"/>
        <v>0</v>
      </c>
      <c r="BG104">
        <f t="shared" si="96"/>
        <v>0</v>
      </c>
      <c r="BH104">
        <f t="shared" si="97"/>
        <v>0</v>
      </c>
      <c r="BI104">
        <f t="shared" si="98"/>
        <v>0</v>
      </c>
      <c r="BJ104">
        <f t="shared" si="99"/>
        <v>0</v>
      </c>
      <c r="BK104">
        <f t="shared" si="100"/>
        <v>0</v>
      </c>
      <c r="BL104">
        <f t="shared" si="120"/>
        <v>0</v>
      </c>
      <c r="BM104">
        <f t="shared" si="121"/>
        <v>0</v>
      </c>
      <c r="BN104">
        <f t="shared" si="122"/>
        <v>0</v>
      </c>
      <c r="BO104">
        <f t="shared" si="123"/>
        <v>0</v>
      </c>
      <c r="BP104">
        <f t="shared" si="124"/>
        <v>0</v>
      </c>
      <c r="BQ104">
        <f t="shared" si="125"/>
        <v>0</v>
      </c>
      <c r="BR104" s="140">
        <f t="shared" si="126"/>
        <v>0</v>
      </c>
      <c r="BT104">
        <f t="shared" si="127"/>
        <v>0</v>
      </c>
      <c r="BU104">
        <f t="shared" si="128"/>
        <v>0</v>
      </c>
      <c r="BV104">
        <f t="shared" si="129"/>
        <v>0</v>
      </c>
      <c r="BW104">
        <f t="shared" si="130"/>
        <v>0</v>
      </c>
      <c r="BX104">
        <f t="shared" si="131"/>
        <v>0</v>
      </c>
      <c r="BY104">
        <f t="shared" si="132"/>
        <v>0</v>
      </c>
      <c r="BZ104">
        <f t="shared" si="133"/>
        <v>0</v>
      </c>
      <c r="CA104">
        <f t="shared" si="134"/>
        <v>0</v>
      </c>
      <c r="CB104">
        <f t="shared" si="135"/>
        <v>0</v>
      </c>
      <c r="CC104">
        <f t="shared" si="136"/>
        <v>0</v>
      </c>
      <c r="CD104">
        <f t="shared" si="137"/>
        <v>0</v>
      </c>
    </row>
    <row r="105" spans="1:82" ht="42" customHeight="1" thickBot="1" x14ac:dyDescent="0.45">
      <c r="A105" s="11"/>
      <c r="B105" s="144">
        <v>90</v>
      </c>
      <c r="C105" s="244" t="str">
        <f>IF('Soil Samples'!C95="","",'Soil Samples'!C95)</f>
        <v/>
      </c>
      <c r="D105" s="146" t="str">
        <f t="shared" si="101"/>
        <v/>
      </c>
      <c r="E105" s="128" t="str">
        <f t="shared" si="102"/>
        <v/>
      </c>
      <c r="F105" s="128" t="str">
        <f t="shared" si="103"/>
        <v/>
      </c>
      <c r="G105" s="128" t="str">
        <f t="shared" si="104"/>
        <v/>
      </c>
      <c r="H105" s="149"/>
      <c r="I105" s="128" t="str">
        <f t="shared" si="105"/>
        <v/>
      </c>
      <c r="J105" s="128" t="str">
        <f t="shared" si="106"/>
        <v/>
      </c>
      <c r="K105" s="128" t="str">
        <f t="shared" si="107"/>
        <v/>
      </c>
      <c r="L105" s="129" t="str">
        <f t="shared" si="108"/>
        <v/>
      </c>
      <c r="M105" s="129" t="str">
        <f t="shared" si="109"/>
        <v/>
      </c>
      <c r="N105" s="129" t="str">
        <f t="shared" si="110"/>
        <v/>
      </c>
      <c r="O105" s="129" t="str">
        <f t="shared" si="111"/>
        <v/>
      </c>
      <c r="P105" s="129" t="str">
        <f t="shared" si="112"/>
        <v/>
      </c>
      <c r="Q105" s="129" t="str">
        <f t="shared" si="113"/>
        <v/>
      </c>
      <c r="R105" s="129" t="str">
        <f t="shared" si="114"/>
        <v/>
      </c>
      <c r="S105" s="129" t="str">
        <f t="shared" si="115"/>
        <v/>
      </c>
      <c r="T105" s="129" t="str">
        <f t="shared" si="116"/>
        <v/>
      </c>
      <c r="U105" s="129" t="str">
        <f t="shared" si="117"/>
        <v/>
      </c>
      <c r="V105" s="129" t="str">
        <f t="shared" si="118"/>
        <v/>
      </c>
      <c r="W105" s="132"/>
      <c r="X105" s="152" t="str">
        <f>IF('Soil Samples'!C95="","",'Soil Samples'!C95)</f>
        <v/>
      </c>
      <c r="Y105" s="125">
        <f>'Soil Add on Tests'!E97</f>
        <v>0</v>
      </c>
      <c r="Z105" s="125">
        <f>'Soil Add on Tests'!F97</f>
        <v>0</v>
      </c>
      <c r="AA105" s="125">
        <f>'Soil Add on Tests'!G97</f>
        <v>0</v>
      </c>
      <c r="AB105" s="125">
        <f>'Soil Add on Tests'!H97</f>
        <v>0</v>
      </c>
      <c r="AC105" s="125">
        <f>'Soil Add on Tests'!I97</f>
        <v>0</v>
      </c>
      <c r="AD105" s="125">
        <f>'Soil Add on Tests'!J97</f>
        <v>0</v>
      </c>
      <c r="AF105">
        <f t="shared" si="138"/>
        <v>0</v>
      </c>
      <c r="AG105">
        <f t="shared" si="139"/>
        <v>0</v>
      </c>
      <c r="AH105">
        <f t="shared" si="140"/>
        <v>0</v>
      </c>
      <c r="AI105">
        <f t="shared" si="141"/>
        <v>0</v>
      </c>
      <c r="AJ105">
        <f t="shared" si="142"/>
        <v>0</v>
      </c>
      <c r="AK105">
        <f t="shared" si="143"/>
        <v>0</v>
      </c>
      <c r="AL105">
        <f t="shared" si="144"/>
        <v>0</v>
      </c>
      <c r="AM105" s="140">
        <f t="shared" si="80"/>
        <v>0</v>
      </c>
      <c r="AN105">
        <f t="shared" si="81"/>
        <v>0</v>
      </c>
      <c r="AO105">
        <f t="shared" si="82"/>
        <v>0</v>
      </c>
      <c r="AP105">
        <f t="shared" si="83"/>
        <v>0</v>
      </c>
      <c r="AQ105">
        <f t="shared" si="84"/>
        <v>0</v>
      </c>
      <c r="AR105">
        <f t="shared" si="85"/>
        <v>0</v>
      </c>
      <c r="AS105">
        <f t="shared" si="86"/>
        <v>0</v>
      </c>
      <c r="AT105" s="140">
        <f t="shared" si="145"/>
        <v>0</v>
      </c>
      <c r="AU105">
        <f t="shared" si="87"/>
        <v>0</v>
      </c>
      <c r="AV105">
        <f t="shared" si="119"/>
        <v>0</v>
      </c>
      <c r="AW105">
        <f t="shared" si="88"/>
        <v>0</v>
      </c>
      <c r="AX105">
        <f t="shared" si="89"/>
        <v>0</v>
      </c>
      <c r="AY105">
        <f t="shared" si="90"/>
        <v>0</v>
      </c>
      <c r="AZ105" s="140">
        <f t="shared" si="146"/>
        <v>0</v>
      </c>
      <c r="BA105">
        <f t="shared" si="91"/>
        <v>0</v>
      </c>
      <c r="BB105">
        <f t="shared" si="92"/>
        <v>0</v>
      </c>
      <c r="BC105">
        <f t="shared" si="93"/>
        <v>0</v>
      </c>
      <c r="BD105">
        <f t="shared" si="94"/>
        <v>0</v>
      </c>
      <c r="BE105" s="140">
        <f t="shared" si="147"/>
        <v>0</v>
      </c>
      <c r="BF105">
        <f t="shared" si="95"/>
        <v>0</v>
      </c>
      <c r="BG105">
        <f t="shared" si="96"/>
        <v>0</v>
      </c>
      <c r="BH105">
        <f t="shared" si="97"/>
        <v>0</v>
      </c>
      <c r="BI105">
        <f t="shared" si="98"/>
        <v>0</v>
      </c>
      <c r="BJ105">
        <f t="shared" si="99"/>
        <v>0</v>
      </c>
      <c r="BK105">
        <f t="shared" si="100"/>
        <v>0</v>
      </c>
      <c r="BL105">
        <f t="shared" si="120"/>
        <v>0</v>
      </c>
      <c r="BM105">
        <f t="shared" si="121"/>
        <v>0</v>
      </c>
      <c r="BN105">
        <f t="shared" si="122"/>
        <v>0</v>
      </c>
      <c r="BO105">
        <f t="shared" si="123"/>
        <v>0</v>
      </c>
      <c r="BP105">
        <f t="shared" si="124"/>
        <v>0</v>
      </c>
      <c r="BQ105">
        <f t="shared" si="125"/>
        <v>0</v>
      </c>
      <c r="BR105" s="140">
        <f t="shared" si="126"/>
        <v>0</v>
      </c>
      <c r="BT105">
        <f t="shared" si="127"/>
        <v>0</v>
      </c>
      <c r="BU105">
        <f t="shared" si="128"/>
        <v>0</v>
      </c>
      <c r="BV105">
        <f t="shared" si="129"/>
        <v>0</v>
      </c>
      <c r="BW105">
        <f t="shared" si="130"/>
        <v>0</v>
      </c>
      <c r="BX105">
        <f t="shared" si="131"/>
        <v>0</v>
      </c>
      <c r="BY105">
        <f t="shared" si="132"/>
        <v>0</v>
      </c>
      <c r="BZ105">
        <f t="shared" si="133"/>
        <v>0</v>
      </c>
      <c r="CA105">
        <f t="shared" si="134"/>
        <v>0</v>
      </c>
      <c r="CB105">
        <f t="shared" si="135"/>
        <v>0</v>
      </c>
      <c r="CC105">
        <f t="shared" si="136"/>
        <v>0</v>
      </c>
      <c r="CD105">
        <f t="shared" si="137"/>
        <v>0</v>
      </c>
    </row>
    <row r="106" spans="1:82" ht="42" customHeight="1" thickBot="1" x14ac:dyDescent="0.45">
      <c r="A106" s="11"/>
      <c r="B106" s="144">
        <v>91</v>
      </c>
      <c r="C106" s="244" t="str">
        <f>IF('Soil Samples'!C96="","",'Soil Samples'!C96)</f>
        <v/>
      </c>
      <c r="D106" s="146" t="str">
        <f t="shared" si="101"/>
        <v/>
      </c>
      <c r="E106" s="128" t="str">
        <f t="shared" si="102"/>
        <v/>
      </c>
      <c r="F106" s="128" t="str">
        <f t="shared" si="103"/>
        <v/>
      </c>
      <c r="G106" s="128" t="str">
        <f t="shared" si="104"/>
        <v/>
      </c>
      <c r="H106" s="149"/>
      <c r="I106" s="128" t="str">
        <f t="shared" si="105"/>
        <v/>
      </c>
      <c r="J106" s="128" t="str">
        <f t="shared" si="106"/>
        <v/>
      </c>
      <c r="K106" s="128" t="str">
        <f t="shared" si="107"/>
        <v/>
      </c>
      <c r="L106" s="129" t="str">
        <f t="shared" si="108"/>
        <v/>
      </c>
      <c r="M106" s="129" t="str">
        <f t="shared" si="109"/>
        <v/>
      </c>
      <c r="N106" s="129" t="str">
        <f t="shared" si="110"/>
        <v/>
      </c>
      <c r="O106" s="129" t="str">
        <f t="shared" si="111"/>
        <v/>
      </c>
      <c r="P106" s="129" t="str">
        <f t="shared" si="112"/>
        <v/>
      </c>
      <c r="Q106" s="129" t="str">
        <f t="shared" si="113"/>
        <v/>
      </c>
      <c r="R106" s="129" t="str">
        <f t="shared" si="114"/>
        <v/>
      </c>
      <c r="S106" s="129" t="str">
        <f t="shared" si="115"/>
        <v/>
      </c>
      <c r="T106" s="129" t="str">
        <f t="shared" si="116"/>
        <v/>
      </c>
      <c r="U106" s="129" t="str">
        <f t="shared" si="117"/>
        <v/>
      </c>
      <c r="V106" s="129" t="str">
        <f t="shared" si="118"/>
        <v/>
      </c>
      <c r="W106" s="132"/>
      <c r="X106" s="152" t="str">
        <f>IF('Soil Samples'!C96="","",'Soil Samples'!C96)</f>
        <v/>
      </c>
      <c r="Y106" s="125">
        <f>'Soil Add on Tests'!E98</f>
        <v>0</v>
      </c>
      <c r="Z106" s="125">
        <f>'Soil Add on Tests'!F98</f>
        <v>0</v>
      </c>
      <c r="AA106" s="125">
        <f>'Soil Add on Tests'!G98</f>
        <v>0</v>
      </c>
      <c r="AB106" s="125">
        <f>'Soil Add on Tests'!H98</f>
        <v>0</v>
      </c>
      <c r="AC106" s="125">
        <f>'Soil Add on Tests'!I98</f>
        <v>0</v>
      </c>
      <c r="AD106" s="125">
        <f>'Soil Add on Tests'!J98</f>
        <v>0</v>
      </c>
      <c r="AF106">
        <f t="shared" si="138"/>
        <v>0</v>
      </c>
      <c r="AG106">
        <f t="shared" si="139"/>
        <v>0</v>
      </c>
      <c r="AH106">
        <f t="shared" si="140"/>
        <v>0</v>
      </c>
      <c r="AI106">
        <f t="shared" si="141"/>
        <v>0</v>
      </c>
      <c r="AJ106">
        <f t="shared" si="142"/>
        <v>0</v>
      </c>
      <c r="AK106">
        <f t="shared" si="143"/>
        <v>0</v>
      </c>
      <c r="AL106">
        <f t="shared" si="144"/>
        <v>0</v>
      </c>
      <c r="AM106" s="140">
        <f t="shared" si="80"/>
        <v>0</v>
      </c>
      <c r="AN106">
        <f t="shared" si="81"/>
        <v>0</v>
      </c>
      <c r="AO106">
        <f t="shared" si="82"/>
        <v>0</v>
      </c>
      <c r="AP106">
        <f t="shared" si="83"/>
        <v>0</v>
      </c>
      <c r="AQ106">
        <f t="shared" si="84"/>
        <v>0</v>
      </c>
      <c r="AR106">
        <f t="shared" si="85"/>
        <v>0</v>
      </c>
      <c r="AS106">
        <f t="shared" si="86"/>
        <v>0</v>
      </c>
      <c r="AT106" s="140">
        <f t="shared" si="145"/>
        <v>0</v>
      </c>
      <c r="AU106">
        <f t="shared" si="87"/>
        <v>0</v>
      </c>
      <c r="AV106">
        <f t="shared" si="119"/>
        <v>0</v>
      </c>
      <c r="AW106">
        <f t="shared" si="88"/>
        <v>0</v>
      </c>
      <c r="AX106">
        <f t="shared" si="89"/>
        <v>0</v>
      </c>
      <c r="AY106">
        <f t="shared" si="90"/>
        <v>0</v>
      </c>
      <c r="AZ106" s="140">
        <f t="shared" si="146"/>
        <v>0</v>
      </c>
      <c r="BA106">
        <f t="shared" si="91"/>
        <v>0</v>
      </c>
      <c r="BB106">
        <f t="shared" si="92"/>
        <v>0</v>
      </c>
      <c r="BC106">
        <f t="shared" si="93"/>
        <v>0</v>
      </c>
      <c r="BD106">
        <f t="shared" si="94"/>
        <v>0</v>
      </c>
      <c r="BE106" s="140">
        <f t="shared" si="147"/>
        <v>0</v>
      </c>
      <c r="BF106">
        <f t="shared" si="95"/>
        <v>0</v>
      </c>
      <c r="BG106">
        <f t="shared" si="96"/>
        <v>0</v>
      </c>
      <c r="BH106">
        <f t="shared" si="97"/>
        <v>0</v>
      </c>
      <c r="BI106">
        <f t="shared" si="98"/>
        <v>0</v>
      </c>
      <c r="BJ106">
        <f t="shared" si="99"/>
        <v>0</v>
      </c>
      <c r="BK106">
        <f t="shared" si="100"/>
        <v>0</v>
      </c>
      <c r="BL106">
        <f t="shared" si="120"/>
        <v>0</v>
      </c>
      <c r="BM106">
        <f t="shared" si="121"/>
        <v>0</v>
      </c>
      <c r="BN106">
        <f t="shared" si="122"/>
        <v>0</v>
      </c>
      <c r="BO106">
        <f t="shared" si="123"/>
        <v>0</v>
      </c>
      <c r="BP106">
        <f t="shared" si="124"/>
        <v>0</v>
      </c>
      <c r="BQ106">
        <f t="shared" si="125"/>
        <v>0</v>
      </c>
      <c r="BR106" s="140">
        <f t="shared" si="126"/>
        <v>0</v>
      </c>
      <c r="BT106">
        <f t="shared" si="127"/>
        <v>0</v>
      </c>
      <c r="BU106">
        <f t="shared" si="128"/>
        <v>0</v>
      </c>
      <c r="BV106">
        <f t="shared" si="129"/>
        <v>0</v>
      </c>
      <c r="BW106">
        <f t="shared" si="130"/>
        <v>0</v>
      </c>
      <c r="BX106">
        <f t="shared" si="131"/>
        <v>0</v>
      </c>
      <c r="BY106">
        <f t="shared" si="132"/>
        <v>0</v>
      </c>
      <c r="BZ106">
        <f t="shared" si="133"/>
        <v>0</v>
      </c>
      <c r="CA106">
        <f t="shared" si="134"/>
        <v>0</v>
      </c>
      <c r="CB106">
        <f t="shared" si="135"/>
        <v>0</v>
      </c>
      <c r="CC106">
        <f t="shared" si="136"/>
        <v>0</v>
      </c>
      <c r="CD106">
        <f t="shared" si="137"/>
        <v>0</v>
      </c>
    </row>
    <row r="107" spans="1:82" ht="42" customHeight="1" thickBot="1" x14ac:dyDescent="0.45">
      <c r="A107" s="11"/>
      <c r="B107" s="144">
        <v>92</v>
      </c>
      <c r="C107" s="244" t="str">
        <f>IF('Soil Samples'!C97="","",'Soil Samples'!C97)</f>
        <v/>
      </c>
      <c r="D107" s="146" t="str">
        <f t="shared" si="101"/>
        <v/>
      </c>
      <c r="E107" s="128" t="str">
        <f t="shared" si="102"/>
        <v/>
      </c>
      <c r="F107" s="128" t="str">
        <f t="shared" si="103"/>
        <v/>
      </c>
      <c r="G107" s="128" t="str">
        <f t="shared" si="104"/>
        <v/>
      </c>
      <c r="H107" s="149"/>
      <c r="I107" s="128" t="str">
        <f t="shared" si="105"/>
        <v/>
      </c>
      <c r="J107" s="128" t="str">
        <f t="shared" si="106"/>
        <v/>
      </c>
      <c r="K107" s="128" t="str">
        <f t="shared" si="107"/>
        <v/>
      </c>
      <c r="L107" s="129" t="str">
        <f t="shared" si="108"/>
        <v/>
      </c>
      <c r="M107" s="129" t="str">
        <f t="shared" si="109"/>
        <v/>
      </c>
      <c r="N107" s="129" t="str">
        <f t="shared" si="110"/>
        <v/>
      </c>
      <c r="O107" s="129" t="str">
        <f t="shared" si="111"/>
        <v/>
      </c>
      <c r="P107" s="129" t="str">
        <f t="shared" si="112"/>
        <v/>
      </c>
      <c r="Q107" s="129" t="str">
        <f t="shared" si="113"/>
        <v/>
      </c>
      <c r="R107" s="129" t="str">
        <f t="shared" si="114"/>
        <v/>
      </c>
      <c r="S107" s="129" t="str">
        <f t="shared" si="115"/>
        <v/>
      </c>
      <c r="T107" s="129" t="str">
        <f t="shared" si="116"/>
        <v/>
      </c>
      <c r="U107" s="129" t="str">
        <f t="shared" si="117"/>
        <v/>
      </c>
      <c r="V107" s="129" t="str">
        <f t="shared" si="118"/>
        <v/>
      </c>
      <c r="W107" s="132"/>
      <c r="X107" s="152" t="str">
        <f>IF('Soil Samples'!C97="","",'Soil Samples'!C97)</f>
        <v/>
      </c>
      <c r="Y107" s="125">
        <f>'Soil Add on Tests'!E99</f>
        <v>0</v>
      </c>
      <c r="Z107" s="125">
        <f>'Soil Add on Tests'!F99</f>
        <v>0</v>
      </c>
      <c r="AA107" s="125">
        <f>'Soil Add on Tests'!G99</f>
        <v>0</v>
      </c>
      <c r="AB107" s="125">
        <f>'Soil Add on Tests'!H99</f>
        <v>0</v>
      </c>
      <c r="AC107" s="125">
        <f>'Soil Add on Tests'!I99</f>
        <v>0</v>
      </c>
      <c r="AD107" s="125">
        <f>'Soil Add on Tests'!J99</f>
        <v>0</v>
      </c>
      <c r="AF107">
        <f t="shared" si="138"/>
        <v>0</v>
      </c>
      <c r="AG107">
        <f t="shared" si="139"/>
        <v>0</v>
      </c>
      <c r="AH107">
        <f t="shared" si="140"/>
        <v>0</v>
      </c>
      <c r="AI107">
        <f t="shared" si="141"/>
        <v>0</v>
      </c>
      <c r="AJ107">
        <f t="shared" si="142"/>
        <v>0</v>
      </c>
      <c r="AK107">
        <f t="shared" si="143"/>
        <v>0</v>
      </c>
      <c r="AL107">
        <f t="shared" si="144"/>
        <v>0</v>
      </c>
      <c r="AM107" s="140">
        <f t="shared" si="80"/>
        <v>0</v>
      </c>
      <c r="AN107">
        <f t="shared" si="81"/>
        <v>0</v>
      </c>
      <c r="AO107">
        <f t="shared" si="82"/>
        <v>0</v>
      </c>
      <c r="AP107">
        <f t="shared" si="83"/>
        <v>0</v>
      </c>
      <c r="AQ107">
        <f t="shared" si="84"/>
        <v>0</v>
      </c>
      <c r="AR107">
        <f t="shared" si="85"/>
        <v>0</v>
      </c>
      <c r="AS107">
        <f t="shared" si="86"/>
        <v>0</v>
      </c>
      <c r="AT107" s="140">
        <f t="shared" si="145"/>
        <v>0</v>
      </c>
      <c r="AU107">
        <f t="shared" si="87"/>
        <v>0</v>
      </c>
      <c r="AV107">
        <f t="shared" si="119"/>
        <v>0</v>
      </c>
      <c r="AW107">
        <f t="shared" si="88"/>
        <v>0</v>
      </c>
      <c r="AX107">
        <f t="shared" si="89"/>
        <v>0</v>
      </c>
      <c r="AY107">
        <f t="shared" si="90"/>
        <v>0</v>
      </c>
      <c r="AZ107" s="140">
        <f t="shared" si="146"/>
        <v>0</v>
      </c>
      <c r="BA107">
        <f t="shared" si="91"/>
        <v>0</v>
      </c>
      <c r="BB107">
        <f t="shared" si="92"/>
        <v>0</v>
      </c>
      <c r="BC107">
        <f t="shared" si="93"/>
        <v>0</v>
      </c>
      <c r="BD107">
        <f t="shared" si="94"/>
        <v>0</v>
      </c>
      <c r="BE107" s="140">
        <f t="shared" si="147"/>
        <v>0</v>
      </c>
      <c r="BF107">
        <f t="shared" si="95"/>
        <v>0</v>
      </c>
      <c r="BG107">
        <f t="shared" si="96"/>
        <v>0</v>
      </c>
      <c r="BH107">
        <f t="shared" si="97"/>
        <v>0</v>
      </c>
      <c r="BI107">
        <f t="shared" si="98"/>
        <v>0</v>
      </c>
      <c r="BJ107">
        <f t="shared" si="99"/>
        <v>0</v>
      </c>
      <c r="BK107">
        <f t="shared" si="100"/>
        <v>0</v>
      </c>
      <c r="BL107">
        <f t="shared" si="120"/>
        <v>0</v>
      </c>
      <c r="BM107">
        <f t="shared" si="121"/>
        <v>0</v>
      </c>
      <c r="BN107">
        <f t="shared" si="122"/>
        <v>0</v>
      </c>
      <c r="BO107">
        <f t="shared" si="123"/>
        <v>0</v>
      </c>
      <c r="BP107">
        <f t="shared" si="124"/>
        <v>0</v>
      </c>
      <c r="BQ107">
        <f t="shared" si="125"/>
        <v>0</v>
      </c>
      <c r="BR107" s="140">
        <f t="shared" si="126"/>
        <v>0</v>
      </c>
      <c r="BT107">
        <f t="shared" si="127"/>
        <v>0</v>
      </c>
      <c r="BU107">
        <f t="shared" si="128"/>
        <v>0</v>
      </c>
      <c r="BV107">
        <f t="shared" si="129"/>
        <v>0</v>
      </c>
      <c r="BW107">
        <f t="shared" si="130"/>
        <v>0</v>
      </c>
      <c r="BX107">
        <f t="shared" si="131"/>
        <v>0</v>
      </c>
      <c r="BY107">
        <f t="shared" si="132"/>
        <v>0</v>
      </c>
      <c r="BZ107">
        <f t="shared" si="133"/>
        <v>0</v>
      </c>
      <c r="CA107">
        <f t="shared" si="134"/>
        <v>0</v>
      </c>
      <c r="CB107">
        <f t="shared" si="135"/>
        <v>0</v>
      </c>
      <c r="CC107">
        <f t="shared" si="136"/>
        <v>0</v>
      </c>
      <c r="CD107">
        <f t="shared" si="137"/>
        <v>0</v>
      </c>
    </row>
    <row r="108" spans="1:82" ht="42" customHeight="1" thickBot="1" x14ac:dyDescent="0.45">
      <c r="A108" s="11"/>
      <c r="B108" s="144">
        <v>93</v>
      </c>
      <c r="C108" s="244" t="str">
        <f>IF('Soil Samples'!C98="","",'Soil Samples'!C98)</f>
        <v/>
      </c>
      <c r="D108" s="146" t="str">
        <f t="shared" si="101"/>
        <v/>
      </c>
      <c r="E108" s="128" t="str">
        <f t="shared" si="102"/>
        <v/>
      </c>
      <c r="F108" s="128" t="str">
        <f t="shared" si="103"/>
        <v/>
      </c>
      <c r="G108" s="128" t="str">
        <f t="shared" si="104"/>
        <v/>
      </c>
      <c r="H108" s="149"/>
      <c r="I108" s="128" t="str">
        <f t="shared" si="105"/>
        <v/>
      </c>
      <c r="J108" s="128" t="str">
        <f t="shared" si="106"/>
        <v/>
      </c>
      <c r="K108" s="128" t="str">
        <f t="shared" si="107"/>
        <v/>
      </c>
      <c r="L108" s="129" t="str">
        <f t="shared" si="108"/>
        <v/>
      </c>
      <c r="M108" s="129" t="str">
        <f t="shared" si="109"/>
        <v/>
      </c>
      <c r="N108" s="129" t="str">
        <f t="shared" si="110"/>
        <v/>
      </c>
      <c r="O108" s="129" t="str">
        <f t="shared" si="111"/>
        <v/>
      </c>
      <c r="P108" s="129" t="str">
        <f t="shared" si="112"/>
        <v/>
      </c>
      <c r="Q108" s="129" t="str">
        <f t="shared" si="113"/>
        <v/>
      </c>
      <c r="R108" s="129" t="str">
        <f t="shared" si="114"/>
        <v/>
      </c>
      <c r="S108" s="129" t="str">
        <f t="shared" si="115"/>
        <v/>
      </c>
      <c r="T108" s="129" t="str">
        <f t="shared" si="116"/>
        <v/>
      </c>
      <c r="U108" s="129" t="str">
        <f t="shared" si="117"/>
        <v/>
      </c>
      <c r="V108" s="129" t="str">
        <f t="shared" si="118"/>
        <v/>
      </c>
      <c r="W108" s="132"/>
      <c r="X108" s="152" t="str">
        <f>IF('Soil Samples'!C98="","",'Soil Samples'!C98)</f>
        <v/>
      </c>
      <c r="Y108" s="125">
        <f>'Soil Add on Tests'!E100</f>
        <v>0</v>
      </c>
      <c r="Z108" s="125">
        <f>'Soil Add on Tests'!F100</f>
        <v>0</v>
      </c>
      <c r="AA108" s="125">
        <f>'Soil Add on Tests'!G100</f>
        <v>0</v>
      </c>
      <c r="AB108" s="125">
        <f>'Soil Add on Tests'!H100</f>
        <v>0</v>
      </c>
      <c r="AC108" s="125">
        <f>'Soil Add on Tests'!I100</f>
        <v>0</v>
      </c>
      <c r="AD108" s="125">
        <f>'Soil Add on Tests'!J100</f>
        <v>0</v>
      </c>
      <c r="AF108">
        <f t="shared" si="138"/>
        <v>0</v>
      </c>
      <c r="AG108">
        <f t="shared" si="139"/>
        <v>0</v>
      </c>
      <c r="AH108">
        <f t="shared" si="140"/>
        <v>0</v>
      </c>
      <c r="AI108">
        <f t="shared" si="141"/>
        <v>0</v>
      </c>
      <c r="AJ108">
        <f t="shared" si="142"/>
        <v>0</v>
      </c>
      <c r="AK108">
        <f t="shared" si="143"/>
        <v>0</v>
      </c>
      <c r="AL108">
        <f t="shared" si="144"/>
        <v>0</v>
      </c>
      <c r="AM108" s="140">
        <f t="shared" si="80"/>
        <v>0</v>
      </c>
      <c r="AN108">
        <f t="shared" si="81"/>
        <v>0</v>
      </c>
      <c r="AO108">
        <f t="shared" si="82"/>
        <v>0</v>
      </c>
      <c r="AP108">
        <f t="shared" si="83"/>
        <v>0</v>
      </c>
      <c r="AQ108">
        <f t="shared" si="84"/>
        <v>0</v>
      </c>
      <c r="AR108">
        <f t="shared" si="85"/>
        <v>0</v>
      </c>
      <c r="AS108">
        <f t="shared" si="86"/>
        <v>0</v>
      </c>
      <c r="AT108" s="140">
        <f t="shared" si="145"/>
        <v>0</v>
      </c>
      <c r="AU108">
        <f t="shared" si="87"/>
        <v>0</v>
      </c>
      <c r="AV108">
        <f t="shared" si="119"/>
        <v>0</v>
      </c>
      <c r="AW108">
        <f t="shared" si="88"/>
        <v>0</v>
      </c>
      <c r="AX108">
        <f t="shared" si="89"/>
        <v>0</v>
      </c>
      <c r="AY108">
        <f t="shared" si="90"/>
        <v>0</v>
      </c>
      <c r="AZ108" s="140">
        <f t="shared" si="146"/>
        <v>0</v>
      </c>
      <c r="BA108">
        <f t="shared" si="91"/>
        <v>0</v>
      </c>
      <c r="BB108">
        <f t="shared" si="92"/>
        <v>0</v>
      </c>
      <c r="BC108">
        <f t="shared" si="93"/>
        <v>0</v>
      </c>
      <c r="BD108">
        <f t="shared" si="94"/>
        <v>0</v>
      </c>
      <c r="BE108" s="140">
        <f t="shared" si="147"/>
        <v>0</v>
      </c>
      <c r="BF108">
        <f t="shared" si="95"/>
        <v>0</v>
      </c>
      <c r="BG108">
        <f t="shared" si="96"/>
        <v>0</v>
      </c>
      <c r="BH108">
        <f t="shared" si="97"/>
        <v>0</v>
      </c>
      <c r="BI108">
        <f t="shared" si="98"/>
        <v>0</v>
      </c>
      <c r="BJ108">
        <f t="shared" si="99"/>
        <v>0</v>
      </c>
      <c r="BK108">
        <f t="shared" si="100"/>
        <v>0</v>
      </c>
      <c r="BL108">
        <f t="shared" si="120"/>
        <v>0</v>
      </c>
      <c r="BM108">
        <f t="shared" si="121"/>
        <v>0</v>
      </c>
      <c r="BN108">
        <f t="shared" si="122"/>
        <v>0</v>
      </c>
      <c r="BO108">
        <f t="shared" si="123"/>
        <v>0</v>
      </c>
      <c r="BP108">
        <f t="shared" si="124"/>
        <v>0</v>
      </c>
      <c r="BQ108">
        <f t="shared" si="125"/>
        <v>0</v>
      </c>
      <c r="BR108" s="140">
        <f t="shared" si="126"/>
        <v>0</v>
      </c>
      <c r="BT108">
        <f t="shared" si="127"/>
        <v>0</v>
      </c>
      <c r="BU108">
        <f t="shared" si="128"/>
        <v>0</v>
      </c>
      <c r="BV108">
        <f t="shared" si="129"/>
        <v>0</v>
      </c>
      <c r="BW108">
        <f t="shared" si="130"/>
        <v>0</v>
      </c>
      <c r="BX108">
        <f t="shared" si="131"/>
        <v>0</v>
      </c>
      <c r="BY108">
        <f t="shared" si="132"/>
        <v>0</v>
      </c>
      <c r="BZ108">
        <f t="shared" si="133"/>
        <v>0</v>
      </c>
      <c r="CA108">
        <f t="shared" si="134"/>
        <v>0</v>
      </c>
      <c r="CB108">
        <f t="shared" si="135"/>
        <v>0</v>
      </c>
      <c r="CC108">
        <f t="shared" si="136"/>
        <v>0</v>
      </c>
      <c r="CD108">
        <f t="shared" si="137"/>
        <v>0</v>
      </c>
    </row>
    <row r="109" spans="1:82" ht="42" customHeight="1" thickBot="1" x14ac:dyDescent="0.45">
      <c r="A109" s="11"/>
      <c r="B109" s="144">
        <v>94</v>
      </c>
      <c r="C109" s="244" t="str">
        <f>IF('Soil Samples'!C99="","",'Soil Samples'!C99)</f>
        <v/>
      </c>
      <c r="D109" s="146" t="str">
        <f t="shared" si="101"/>
        <v/>
      </c>
      <c r="E109" s="128" t="str">
        <f t="shared" si="102"/>
        <v/>
      </c>
      <c r="F109" s="128" t="str">
        <f t="shared" si="103"/>
        <v/>
      </c>
      <c r="G109" s="128" t="str">
        <f t="shared" si="104"/>
        <v/>
      </c>
      <c r="H109" s="149"/>
      <c r="I109" s="128" t="str">
        <f t="shared" si="105"/>
        <v/>
      </c>
      <c r="J109" s="128" t="str">
        <f t="shared" si="106"/>
        <v/>
      </c>
      <c r="K109" s="128" t="str">
        <f t="shared" si="107"/>
        <v/>
      </c>
      <c r="L109" s="129" t="str">
        <f t="shared" si="108"/>
        <v/>
      </c>
      <c r="M109" s="129" t="str">
        <f t="shared" si="109"/>
        <v/>
      </c>
      <c r="N109" s="129" t="str">
        <f t="shared" si="110"/>
        <v/>
      </c>
      <c r="O109" s="129" t="str">
        <f t="shared" si="111"/>
        <v/>
      </c>
      <c r="P109" s="129" t="str">
        <f t="shared" si="112"/>
        <v/>
      </c>
      <c r="Q109" s="129" t="str">
        <f t="shared" si="113"/>
        <v/>
      </c>
      <c r="R109" s="129" t="str">
        <f t="shared" si="114"/>
        <v/>
      </c>
      <c r="S109" s="129" t="str">
        <f t="shared" si="115"/>
        <v/>
      </c>
      <c r="T109" s="129" t="str">
        <f t="shared" si="116"/>
        <v/>
      </c>
      <c r="U109" s="129" t="str">
        <f t="shared" si="117"/>
        <v/>
      </c>
      <c r="V109" s="129" t="str">
        <f t="shared" si="118"/>
        <v/>
      </c>
      <c r="W109" s="132"/>
      <c r="X109" s="152" t="str">
        <f>IF('Soil Samples'!C99="","",'Soil Samples'!C99)</f>
        <v/>
      </c>
      <c r="Y109" s="125">
        <f>'Soil Add on Tests'!E101</f>
        <v>0</v>
      </c>
      <c r="Z109" s="125">
        <f>'Soil Add on Tests'!F101</f>
        <v>0</v>
      </c>
      <c r="AA109" s="125">
        <f>'Soil Add on Tests'!G101</f>
        <v>0</v>
      </c>
      <c r="AB109" s="125">
        <f>'Soil Add on Tests'!H101</f>
        <v>0</v>
      </c>
      <c r="AC109" s="125">
        <f>'Soil Add on Tests'!I101</f>
        <v>0</v>
      </c>
      <c r="AD109" s="125">
        <f>'Soil Add on Tests'!J101</f>
        <v>0</v>
      </c>
      <c r="AF109">
        <f t="shared" si="138"/>
        <v>0</v>
      </c>
      <c r="AG109">
        <f t="shared" si="139"/>
        <v>0</v>
      </c>
      <c r="AH109">
        <f t="shared" si="140"/>
        <v>0</v>
      </c>
      <c r="AI109">
        <f t="shared" si="141"/>
        <v>0</v>
      </c>
      <c r="AJ109">
        <f t="shared" si="142"/>
        <v>0</v>
      </c>
      <c r="AK109">
        <f t="shared" si="143"/>
        <v>0</v>
      </c>
      <c r="AL109">
        <f t="shared" si="144"/>
        <v>0</v>
      </c>
      <c r="AM109" s="140">
        <f t="shared" si="80"/>
        <v>0</v>
      </c>
      <c r="AN109">
        <f t="shared" si="81"/>
        <v>0</v>
      </c>
      <c r="AO109">
        <f t="shared" si="82"/>
        <v>0</v>
      </c>
      <c r="AP109">
        <f t="shared" si="83"/>
        <v>0</v>
      </c>
      <c r="AQ109">
        <f t="shared" si="84"/>
        <v>0</v>
      </c>
      <c r="AR109">
        <f t="shared" si="85"/>
        <v>0</v>
      </c>
      <c r="AS109">
        <f t="shared" si="86"/>
        <v>0</v>
      </c>
      <c r="AT109" s="140">
        <f t="shared" si="145"/>
        <v>0</v>
      </c>
      <c r="AU109">
        <f t="shared" si="87"/>
        <v>0</v>
      </c>
      <c r="AV109">
        <f t="shared" si="119"/>
        <v>0</v>
      </c>
      <c r="AW109">
        <f t="shared" si="88"/>
        <v>0</v>
      </c>
      <c r="AX109">
        <f t="shared" si="89"/>
        <v>0</v>
      </c>
      <c r="AY109">
        <f t="shared" si="90"/>
        <v>0</v>
      </c>
      <c r="AZ109" s="140">
        <f t="shared" si="146"/>
        <v>0</v>
      </c>
      <c r="BA109">
        <f t="shared" si="91"/>
        <v>0</v>
      </c>
      <c r="BB109">
        <f t="shared" si="92"/>
        <v>0</v>
      </c>
      <c r="BC109">
        <f t="shared" si="93"/>
        <v>0</v>
      </c>
      <c r="BD109">
        <f t="shared" si="94"/>
        <v>0</v>
      </c>
      <c r="BE109" s="140">
        <f t="shared" si="147"/>
        <v>0</v>
      </c>
      <c r="BF109">
        <f t="shared" si="95"/>
        <v>0</v>
      </c>
      <c r="BG109">
        <f t="shared" si="96"/>
        <v>0</v>
      </c>
      <c r="BH109">
        <f t="shared" si="97"/>
        <v>0</v>
      </c>
      <c r="BI109">
        <f t="shared" si="98"/>
        <v>0</v>
      </c>
      <c r="BJ109">
        <f t="shared" si="99"/>
        <v>0</v>
      </c>
      <c r="BK109">
        <f t="shared" si="100"/>
        <v>0</v>
      </c>
      <c r="BL109">
        <f t="shared" si="120"/>
        <v>0</v>
      </c>
      <c r="BM109">
        <f t="shared" si="121"/>
        <v>0</v>
      </c>
      <c r="BN109">
        <f t="shared" si="122"/>
        <v>0</v>
      </c>
      <c r="BO109">
        <f t="shared" si="123"/>
        <v>0</v>
      </c>
      <c r="BP109">
        <f t="shared" si="124"/>
        <v>0</v>
      </c>
      <c r="BQ109">
        <f t="shared" si="125"/>
        <v>0</v>
      </c>
      <c r="BR109" s="140">
        <f t="shared" si="126"/>
        <v>0</v>
      </c>
      <c r="BT109">
        <f t="shared" si="127"/>
        <v>0</v>
      </c>
      <c r="BU109">
        <f t="shared" si="128"/>
        <v>0</v>
      </c>
      <c r="BV109">
        <f t="shared" si="129"/>
        <v>0</v>
      </c>
      <c r="BW109">
        <f t="shared" si="130"/>
        <v>0</v>
      </c>
      <c r="BX109">
        <f t="shared" si="131"/>
        <v>0</v>
      </c>
      <c r="BY109">
        <f t="shared" si="132"/>
        <v>0</v>
      </c>
      <c r="BZ109">
        <f t="shared" si="133"/>
        <v>0</v>
      </c>
      <c r="CA109">
        <f t="shared" si="134"/>
        <v>0</v>
      </c>
      <c r="CB109">
        <f t="shared" si="135"/>
        <v>0</v>
      </c>
      <c r="CC109">
        <f t="shared" si="136"/>
        <v>0</v>
      </c>
      <c r="CD109">
        <f t="shared" si="137"/>
        <v>0</v>
      </c>
    </row>
    <row r="110" spans="1:82" ht="42" customHeight="1" thickBot="1" x14ac:dyDescent="0.45">
      <c r="A110" s="11"/>
      <c r="B110" s="144">
        <v>95</v>
      </c>
      <c r="C110" s="244" t="str">
        <f>IF('Soil Samples'!C100="","",'Soil Samples'!C100)</f>
        <v/>
      </c>
      <c r="D110" s="146" t="str">
        <f t="shared" si="101"/>
        <v/>
      </c>
      <c r="E110" s="128" t="str">
        <f t="shared" si="102"/>
        <v/>
      </c>
      <c r="F110" s="128" t="str">
        <f t="shared" si="103"/>
        <v/>
      </c>
      <c r="G110" s="128" t="str">
        <f t="shared" si="104"/>
        <v/>
      </c>
      <c r="H110" s="149"/>
      <c r="I110" s="128" t="str">
        <f t="shared" si="105"/>
        <v/>
      </c>
      <c r="J110" s="128" t="str">
        <f t="shared" si="106"/>
        <v/>
      </c>
      <c r="K110" s="128" t="str">
        <f t="shared" si="107"/>
        <v/>
      </c>
      <c r="L110" s="129" t="str">
        <f t="shared" si="108"/>
        <v/>
      </c>
      <c r="M110" s="129" t="str">
        <f t="shared" si="109"/>
        <v/>
      </c>
      <c r="N110" s="129" t="str">
        <f t="shared" si="110"/>
        <v/>
      </c>
      <c r="O110" s="129" t="str">
        <f t="shared" si="111"/>
        <v/>
      </c>
      <c r="P110" s="129" t="str">
        <f t="shared" si="112"/>
        <v/>
      </c>
      <c r="Q110" s="129" t="str">
        <f t="shared" si="113"/>
        <v/>
      </c>
      <c r="R110" s="129" t="str">
        <f t="shared" si="114"/>
        <v/>
      </c>
      <c r="S110" s="129" t="str">
        <f t="shared" si="115"/>
        <v/>
      </c>
      <c r="T110" s="129" t="str">
        <f t="shared" si="116"/>
        <v/>
      </c>
      <c r="U110" s="129" t="str">
        <f t="shared" si="117"/>
        <v/>
      </c>
      <c r="V110" s="129" t="str">
        <f t="shared" si="118"/>
        <v/>
      </c>
      <c r="W110" s="132"/>
      <c r="X110" s="152" t="str">
        <f>IF('Soil Samples'!C100="","",'Soil Samples'!C100)</f>
        <v/>
      </c>
      <c r="Y110" s="125">
        <f>'Soil Add on Tests'!E102</f>
        <v>0</v>
      </c>
      <c r="Z110" s="125">
        <f>'Soil Add on Tests'!F102</f>
        <v>0</v>
      </c>
      <c r="AA110" s="125">
        <f>'Soil Add on Tests'!G102</f>
        <v>0</v>
      </c>
      <c r="AB110" s="125">
        <f>'Soil Add on Tests'!H102</f>
        <v>0</v>
      </c>
      <c r="AC110" s="125">
        <f>'Soil Add on Tests'!I102</f>
        <v>0</v>
      </c>
      <c r="AD110" s="125">
        <f>'Soil Add on Tests'!J102</f>
        <v>0</v>
      </c>
      <c r="AF110">
        <f t="shared" si="138"/>
        <v>0</v>
      </c>
      <c r="AG110">
        <f t="shared" si="139"/>
        <v>0</v>
      </c>
      <c r="AH110">
        <f t="shared" si="140"/>
        <v>0</v>
      </c>
      <c r="AI110">
        <f t="shared" si="141"/>
        <v>0</v>
      </c>
      <c r="AJ110">
        <f t="shared" si="142"/>
        <v>0</v>
      </c>
      <c r="AK110">
        <f t="shared" si="143"/>
        <v>0</v>
      </c>
      <c r="AL110">
        <f t="shared" si="144"/>
        <v>0</v>
      </c>
      <c r="AM110" s="140">
        <f t="shared" si="80"/>
        <v>0</v>
      </c>
      <c r="AN110">
        <f t="shared" si="81"/>
        <v>0</v>
      </c>
      <c r="AO110">
        <f t="shared" si="82"/>
        <v>0</v>
      </c>
      <c r="AP110">
        <f t="shared" si="83"/>
        <v>0</v>
      </c>
      <c r="AQ110">
        <f t="shared" si="84"/>
        <v>0</v>
      </c>
      <c r="AR110">
        <f t="shared" si="85"/>
        <v>0</v>
      </c>
      <c r="AS110">
        <f t="shared" si="86"/>
        <v>0</v>
      </c>
      <c r="AT110" s="140">
        <f t="shared" si="145"/>
        <v>0</v>
      </c>
      <c r="AU110">
        <f t="shared" si="87"/>
        <v>0</v>
      </c>
      <c r="AV110">
        <f t="shared" si="119"/>
        <v>0</v>
      </c>
      <c r="AW110">
        <f t="shared" si="88"/>
        <v>0</v>
      </c>
      <c r="AX110">
        <f t="shared" si="89"/>
        <v>0</v>
      </c>
      <c r="AY110">
        <f t="shared" si="90"/>
        <v>0</v>
      </c>
      <c r="AZ110" s="140">
        <f t="shared" si="146"/>
        <v>0</v>
      </c>
      <c r="BA110">
        <f t="shared" si="91"/>
        <v>0</v>
      </c>
      <c r="BB110">
        <f t="shared" si="92"/>
        <v>0</v>
      </c>
      <c r="BC110">
        <f t="shared" si="93"/>
        <v>0</v>
      </c>
      <c r="BD110">
        <f t="shared" si="94"/>
        <v>0</v>
      </c>
      <c r="BE110" s="140">
        <f t="shared" si="147"/>
        <v>0</v>
      </c>
      <c r="BF110">
        <f t="shared" si="95"/>
        <v>0</v>
      </c>
      <c r="BG110">
        <f t="shared" si="96"/>
        <v>0</v>
      </c>
      <c r="BH110">
        <f t="shared" si="97"/>
        <v>0</v>
      </c>
      <c r="BI110">
        <f t="shared" si="98"/>
        <v>0</v>
      </c>
      <c r="BJ110">
        <f t="shared" si="99"/>
        <v>0</v>
      </c>
      <c r="BK110">
        <f t="shared" si="100"/>
        <v>0</v>
      </c>
      <c r="BL110">
        <f t="shared" si="120"/>
        <v>0</v>
      </c>
      <c r="BM110">
        <f t="shared" si="121"/>
        <v>0</v>
      </c>
      <c r="BN110">
        <f t="shared" si="122"/>
        <v>0</v>
      </c>
      <c r="BO110">
        <f t="shared" si="123"/>
        <v>0</v>
      </c>
      <c r="BP110">
        <f t="shared" si="124"/>
        <v>0</v>
      </c>
      <c r="BQ110">
        <f t="shared" si="125"/>
        <v>0</v>
      </c>
      <c r="BR110" s="140">
        <f t="shared" si="126"/>
        <v>0</v>
      </c>
      <c r="BT110">
        <f t="shared" si="127"/>
        <v>0</v>
      </c>
      <c r="BU110">
        <f t="shared" si="128"/>
        <v>0</v>
      </c>
      <c r="BV110">
        <f t="shared" si="129"/>
        <v>0</v>
      </c>
      <c r="BW110">
        <f t="shared" si="130"/>
        <v>0</v>
      </c>
      <c r="BX110">
        <f t="shared" si="131"/>
        <v>0</v>
      </c>
      <c r="BY110">
        <f t="shared" si="132"/>
        <v>0</v>
      </c>
      <c r="BZ110">
        <f t="shared" si="133"/>
        <v>0</v>
      </c>
      <c r="CA110">
        <f t="shared" si="134"/>
        <v>0</v>
      </c>
      <c r="CB110">
        <f t="shared" si="135"/>
        <v>0</v>
      </c>
      <c r="CC110">
        <f t="shared" si="136"/>
        <v>0</v>
      </c>
      <c r="CD110">
        <f t="shared" si="137"/>
        <v>0</v>
      </c>
    </row>
    <row r="111" spans="1:82" ht="42" customHeight="1" thickBot="1" x14ac:dyDescent="0.45">
      <c r="A111" s="11"/>
      <c r="B111" s="144">
        <v>96</v>
      </c>
      <c r="C111" s="244" t="str">
        <f>IF('Soil Samples'!C101="","",'Soil Samples'!C101)</f>
        <v/>
      </c>
      <c r="D111" s="146" t="str">
        <f t="shared" si="101"/>
        <v/>
      </c>
      <c r="E111" s="128" t="str">
        <f t="shared" si="102"/>
        <v/>
      </c>
      <c r="F111" s="128" t="str">
        <f t="shared" si="103"/>
        <v/>
      </c>
      <c r="G111" s="128" t="str">
        <f t="shared" si="104"/>
        <v/>
      </c>
      <c r="H111" s="149"/>
      <c r="I111" s="128" t="str">
        <f t="shared" si="105"/>
        <v/>
      </c>
      <c r="J111" s="128" t="str">
        <f t="shared" si="106"/>
        <v/>
      </c>
      <c r="K111" s="128" t="str">
        <f t="shared" si="107"/>
        <v/>
      </c>
      <c r="L111" s="129" t="str">
        <f t="shared" si="108"/>
        <v/>
      </c>
      <c r="M111" s="129" t="str">
        <f t="shared" si="109"/>
        <v/>
      </c>
      <c r="N111" s="129" t="str">
        <f t="shared" si="110"/>
        <v/>
      </c>
      <c r="O111" s="129" t="str">
        <f t="shared" si="111"/>
        <v/>
      </c>
      <c r="P111" s="129" t="str">
        <f t="shared" si="112"/>
        <v/>
      </c>
      <c r="Q111" s="129" t="str">
        <f t="shared" si="113"/>
        <v/>
      </c>
      <c r="R111" s="129" t="str">
        <f t="shared" si="114"/>
        <v/>
      </c>
      <c r="S111" s="129" t="str">
        <f t="shared" si="115"/>
        <v/>
      </c>
      <c r="T111" s="129" t="str">
        <f t="shared" si="116"/>
        <v/>
      </c>
      <c r="U111" s="129" t="str">
        <f t="shared" si="117"/>
        <v/>
      </c>
      <c r="V111" s="129" t="str">
        <f t="shared" si="118"/>
        <v/>
      </c>
      <c r="W111" s="132"/>
      <c r="X111" s="152" t="str">
        <f>IF('Soil Samples'!C101="","",'Soil Samples'!C101)</f>
        <v/>
      </c>
      <c r="Y111" s="125">
        <f>'Soil Add on Tests'!E103</f>
        <v>0</v>
      </c>
      <c r="Z111" s="125">
        <f>'Soil Add on Tests'!F103</f>
        <v>0</v>
      </c>
      <c r="AA111" s="125">
        <f>'Soil Add on Tests'!G103</f>
        <v>0</v>
      </c>
      <c r="AB111" s="125">
        <f>'Soil Add on Tests'!H103</f>
        <v>0</v>
      </c>
      <c r="AC111" s="125">
        <f>'Soil Add on Tests'!I103</f>
        <v>0</v>
      </c>
      <c r="AD111" s="125">
        <f>'Soil Add on Tests'!J103</f>
        <v>0</v>
      </c>
      <c r="AF111">
        <f t="shared" si="138"/>
        <v>0</v>
      </c>
      <c r="AG111">
        <f t="shared" si="139"/>
        <v>0</v>
      </c>
      <c r="AH111">
        <f t="shared" si="140"/>
        <v>0</v>
      </c>
      <c r="AI111">
        <f t="shared" si="141"/>
        <v>0</v>
      </c>
      <c r="AJ111">
        <f t="shared" si="142"/>
        <v>0</v>
      </c>
      <c r="AK111">
        <f t="shared" si="143"/>
        <v>0</v>
      </c>
      <c r="AL111">
        <f t="shared" si="144"/>
        <v>0</v>
      </c>
      <c r="AM111" s="140">
        <f t="shared" si="80"/>
        <v>0</v>
      </c>
      <c r="AN111">
        <f t="shared" si="81"/>
        <v>0</v>
      </c>
      <c r="AO111">
        <f t="shared" si="82"/>
        <v>0</v>
      </c>
      <c r="AP111">
        <f t="shared" si="83"/>
        <v>0</v>
      </c>
      <c r="AQ111">
        <f t="shared" si="84"/>
        <v>0</v>
      </c>
      <c r="AR111">
        <f t="shared" si="85"/>
        <v>0</v>
      </c>
      <c r="AS111">
        <f t="shared" si="86"/>
        <v>0</v>
      </c>
      <c r="AT111" s="140">
        <f t="shared" si="145"/>
        <v>0</v>
      </c>
      <c r="AU111">
        <f t="shared" si="87"/>
        <v>0</v>
      </c>
      <c r="AV111">
        <f t="shared" si="119"/>
        <v>0</v>
      </c>
      <c r="AW111">
        <f t="shared" si="88"/>
        <v>0</v>
      </c>
      <c r="AX111">
        <f t="shared" si="89"/>
        <v>0</v>
      </c>
      <c r="AY111">
        <f t="shared" si="90"/>
        <v>0</v>
      </c>
      <c r="AZ111" s="140">
        <f t="shared" si="146"/>
        <v>0</v>
      </c>
      <c r="BA111">
        <f t="shared" si="91"/>
        <v>0</v>
      </c>
      <c r="BB111">
        <f t="shared" si="92"/>
        <v>0</v>
      </c>
      <c r="BC111">
        <f t="shared" si="93"/>
        <v>0</v>
      </c>
      <c r="BD111">
        <f t="shared" si="94"/>
        <v>0</v>
      </c>
      <c r="BE111" s="140">
        <f t="shared" si="147"/>
        <v>0</v>
      </c>
      <c r="BF111">
        <f t="shared" si="95"/>
        <v>0</v>
      </c>
      <c r="BG111">
        <f t="shared" si="96"/>
        <v>0</v>
      </c>
      <c r="BH111">
        <f t="shared" si="97"/>
        <v>0</v>
      </c>
      <c r="BI111">
        <f t="shared" si="98"/>
        <v>0</v>
      </c>
      <c r="BJ111">
        <f t="shared" si="99"/>
        <v>0</v>
      </c>
      <c r="BK111">
        <f t="shared" si="100"/>
        <v>0</v>
      </c>
      <c r="BL111">
        <f t="shared" si="120"/>
        <v>0</v>
      </c>
      <c r="BM111">
        <f t="shared" si="121"/>
        <v>0</v>
      </c>
      <c r="BN111">
        <f t="shared" si="122"/>
        <v>0</v>
      </c>
      <c r="BO111">
        <f t="shared" si="123"/>
        <v>0</v>
      </c>
      <c r="BP111">
        <f t="shared" si="124"/>
        <v>0</v>
      </c>
      <c r="BQ111">
        <f t="shared" si="125"/>
        <v>0</v>
      </c>
      <c r="BR111" s="140">
        <f t="shared" si="126"/>
        <v>0</v>
      </c>
      <c r="BT111">
        <f t="shared" si="127"/>
        <v>0</v>
      </c>
      <c r="BU111">
        <f t="shared" si="128"/>
        <v>0</v>
      </c>
      <c r="BV111">
        <f t="shared" si="129"/>
        <v>0</v>
      </c>
      <c r="BW111">
        <f t="shared" si="130"/>
        <v>0</v>
      </c>
      <c r="BX111">
        <f t="shared" si="131"/>
        <v>0</v>
      </c>
      <c r="BY111">
        <f t="shared" si="132"/>
        <v>0</v>
      </c>
      <c r="BZ111">
        <f t="shared" si="133"/>
        <v>0</v>
      </c>
      <c r="CA111">
        <f t="shared" si="134"/>
        <v>0</v>
      </c>
      <c r="CB111">
        <f t="shared" si="135"/>
        <v>0</v>
      </c>
      <c r="CC111">
        <f t="shared" si="136"/>
        <v>0</v>
      </c>
      <c r="CD111">
        <f t="shared" si="137"/>
        <v>0</v>
      </c>
    </row>
    <row r="112" spans="1:82" ht="42" customHeight="1" thickBot="1" x14ac:dyDescent="0.45">
      <c r="A112" s="11"/>
      <c r="B112" s="144">
        <v>97</v>
      </c>
      <c r="C112" s="244" t="str">
        <f>IF('Soil Samples'!C102="","",'Soil Samples'!C102)</f>
        <v/>
      </c>
      <c r="D112" s="146" t="str">
        <f t="shared" si="101"/>
        <v/>
      </c>
      <c r="E112" s="128" t="str">
        <f t="shared" si="102"/>
        <v/>
      </c>
      <c r="F112" s="128" t="str">
        <f t="shared" si="103"/>
        <v/>
      </c>
      <c r="G112" s="128" t="str">
        <f t="shared" si="104"/>
        <v/>
      </c>
      <c r="H112" s="149"/>
      <c r="I112" s="128" t="str">
        <f t="shared" si="105"/>
        <v/>
      </c>
      <c r="J112" s="128" t="str">
        <f t="shared" si="106"/>
        <v/>
      </c>
      <c r="K112" s="128" t="str">
        <f t="shared" si="107"/>
        <v/>
      </c>
      <c r="L112" s="129" t="str">
        <f t="shared" si="108"/>
        <v/>
      </c>
      <c r="M112" s="129" t="str">
        <f t="shared" si="109"/>
        <v/>
      </c>
      <c r="N112" s="129" t="str">
        <f t="shared" si="110"/>
        <v/>
      </c>
      <c r="O112" s="129" t="str">
        <f t="shared" si="111"/>
        <v/>
      </c>
      <c r="P112" s="129" t="str">
        <f t="shared" si="112"/>
        <v/>
      </c>
      <c r="Q112" s="129" t="str">
        <f t="shared" si="113"/>
        <v/>
      </c>
      <c r="R112" s="129" t="str">
        <f t="shared" si="114"/>
        <v/>
      </c>
      <c r="S112" s="129" t="str">
        <f t="shared" si="115"/>
        <v/>
      </c>
      <c r="T112" s="129" t="str">
        <f t="shared" si="116"/>
        <v/>
      </c>
      <c r="U112" s="129" t="str">
        <f t="shared" si="117"/>
        <v/>
      </c>
      <c r="V112" s="129" t="str">
        <f t="shared" si="118"/>
        <v/>
      </c>
      <c r="W112" s="132"/>
      <c r="X112" s="152" t="str">
        <f>IF('Soil Samples'!C102="","",'Soil Samples'!C102)</f>
        <v/>
      </c>
      <c r="Y112" s="125">
        <f>'Soil Add on Tests'!E104</f>
        <v>0</v>
      </c>
      <c r="Z112" s="125">
        <f>'Soil Add on Tests'!F104</f>
        <v>0</v>
      </c>
      <c r="AA112" s="125">
        <f>'Soil Add on Tests'!G104</f>
        <v>0</v>
      </c>
      <c r="AB112" s="125">
        <f>'Soil Add on Tests'!H104</f>
        <v>0</v>
      </c>
      <c r="AC112" s="125">
        <f>'Soil Add on Tests'!I104</f>
        <v>0</v>
      </c>
      <c r="AD112" s="125">
        <f>'Soil Add on Tests'!J104</f>
        <v>0</v>
      </c>
      <c r="AF112">
        <f t="shared" si="138"/>
        <v>0</v>
      </c>
      <c r="AG112">
        <f t="shared" si="139"/>
        <v>0</v>
      </c>
      <c r="AH112">
        <f t="shared" si="140"/>
        <v>0</v>
      </c>
      <c r="AI112">
        <f t="shared" si="141"/>
        <v>0</v>
      </c>
      <c r="AJ112">
        <f t="shared" si="142"/>
        <v>0</v>
      </c>
      <c r="AK112">
        <f t="shared" si="143"/>
        <v>0</v>
      </c>
      <c r="AL112">
        <f t="shared" si="144"/>
        <v>0</v>
      </c>
      <c r="AM112" s="140">
        <f t="shared" si="80"/>
        <v>0</v>
      </c>
      <c r="AN112">
        <f t="shared" si="81"/>
        <v>0</v>
      </c>
      <c r="AO112">
        <f t="shared" si="82"/>
        <v>0</v>
      </c>
      <c r="AP112">
        <f t="shared" si="83"/>
        <v>0</v>
      </c>
      <c r="AQ112">
        <f t="shared" si="84"/>
        <v>0</v>
      </c>
      <c r="AR112">
        <f t="shared" si="85"/>
        <v>0</v>
      </c>
      <c r="AS112">
        <f t="shared" si="86"/>
        <v>0</v>
      </c>
      <c r="AT112" s="140">
        <f t="shared" si="145"/>
        <v>0</v>
      </c>
      <c r="AU112">
        <f t="shared" si="87"/>
        <v>0</v>
      </c>
      <c r="AV112">
        <f t="shared" si="119"/>
        <v>0</v>
      </c>
      <c r="AW112">
        <f t="shared" si="88"/>
        <v>0</v>
      </c>
      <c r="AX112">
        <f t="shared" si="89"/>
        <v>0</v>
      </c>
      <c r="AY112">
        <f t="shared" si="90"/>
        <v>0</v>
      </c>
      <c r="AZ112" s="140">
        <f t="shared" si="146"/>
        <v>0</v>
      </c>
      <c r="BA112">
        <f t="shared" si="91"/>
        <v>0</v>
      </c>
      <c r="BB112">
        <f t="shared" si="92"/>
        <v>0</v>
      </c>
      <c r="BC112">
        <f t="shared" si="93"/>
        <v>0</v>
      </c>
      <c r="BD112">
        <f t="shared" si="94"/>
        <v>0</v>
      </c>
      <c r="BE112" s="140">
        <f t="shared" si="147"/>
        <v>0</v>
      </c>
      <c r="BF112">
        <f t="shared" si="95"/>
        <v>0</v>
      </c>
      <c r="BG112">
        <f t="shared" si="96"/>
        <v>0</v>
      </c>
      <c r="BH112">
        <f t="shared" si="97"/>
        <v>0</v>
      </c>
      <c r="BI112">
        <f t="shared" si="98"/>
        <v>0</v>
      </c>
      <c r="BJ112">
        <f t="shared" si="99"/>
        <v>0</v>
      </c>
      <c r="BK112">
        <f t="shared" si="100"/>
        <v>0</v>
      </c>
      <c r="BL112">
        <f t="shared" si="120"/>
        <v>0</v>
      </c>
      <c r="BM112">
        <f t="shared" si="121"/>
        <v>0</v>
      </c>
      <c r="BN112">
        <f t="shared" si="122"/>
        <v>0</v>
      </c>
      <c r="BO112">
        <f t="shared" si="123"/>
        <v>0</v>
      </c>
      <c r="BP112">
        <f t="shared" si="124"/>
        <v>0</v>
      </c>
      <c r="BQ112">
        <f t="shared" si="125"/>
        <v>0</v>
      </c>
      <c r="BR112" s="140">
        <f t="shared" si="126"/>
        <v>0</v>
      </c>
      <c r="BT112">
        <f t="shared" si="127"/>
        <v>0</v>
      </c>
      <c r="BU112">
        <f t="shared" si="128"/>
        <v>0</v>
      </c>
      <c r="BV112">
        <f t="shared" si="129"/>
        <v>0</v>
      </c>
      <c r="BW112">
        <f t="shared" si="130"/>
        <v>0</v>
      </c>
      <c r="BX112">
        <f t="shared" si="131"/>
        <v>0</v>
      </c>
      <c r="BY112">
        <f t="shared" si="132"/>
        <v>0</v>
      </c>
      <c r="BZ112">
        <f t="shared" si="133"/>
        <v>0</v>
      </c>
      <c r="CA112">
        <f t="shared" si="134"/>
        <v>0</v>
      </c>
      <c r="CB112">
        <f t="shared" si="135"/>
        <v>0</v>
      </c>
      <c r="CC112">
        <f t="shared" si="136"/>
        <v>0</v>
      </c>
      <c r="CD112">
        <f t="shared" si="137"/>
        <v>0</v>
      </c>
    </row>
    <row r="113" spans="1:82" ht="42" customHeight="1" thickBot="1" x14ac:dyDescent="0.45">
      <c r="A113" s="11"/>
      <c r="B113" s="144">
        <v>98</v>
      </c>
      <c r="C113" s="244" t="str">
        <f>IF('Soil Samples'!C103="","",'Soil Samples'!C103)</f>
        <v/>
      </c>
      <c r="D113" s="146" t="str">
        <f t="shared" si="101"/>
        <v/>
      </c>
      <c r="E113" s="128" t="str">
        <f t="shared" si="102"/>
        <v/>
      </c>
      <c r="F113" s="128" t="str">
        <f t="shared" si="103"/>
        <v/>
      </c>
      <c r="G113" s="128" t="str">
        <f t="shared" si="104"/>
        <v/>
      </c>
      <c r="H113" s="149"/>
      <c r="I113" s="128" t="str">
        <f t="shared" si="105"/>
        <v/>
      </c>
      <c r="J113" s="128" t="str">
        <f t="shared" si="106"/>
        <v/>
      </c>
      <c r="K113" s="128" t="str">
        <f t="shared" si="107"/>
        <v/>
      </c>
      <c r="L113" s="129" t="str">
        <f t="shared" si="108"/>
        <v/>
      </c>
      <c r="M113" s="129" t="str">
        <f t="shared" si="109"/>
        <v/>
      </c>
      <c r="N113" s="129" t="str">
        <f t="shared" si="110"/>
        <v/>
      </c>
      <c r="O113" s="129" t="str">
        <f t="shared" si="111"/>
        <v/>
      </c>
      <c r="P113" s="129" t="str">
        <f t="shared" si="112"/>
        <v/>
      </c>
      <c r="Q113" s="129" t="str">
        <f t="shared" si="113"/>
        <v/>
      </c>
      <c r="R113" s="129" t="str">
        <f t="shared" si="114"/>
        <v/>
      </c>
      <c r="S113" s="129" t="str">
        <f t="shared" si="115"/>
        <v/>
      </c>
      <c r="T113" s="129" t="str">
        <f t="shared" si="116"/>
        <v/>
      </c>
      <c r="U113" s="129" t="str">
        <f t="shared" si="117"/>
        <v/>
      </c>
      <c r="V113" s="129" t="str">
        <f t="shared" si="118"/>
        <v/>
      </c>
      <c r="W113" s="132"/>
      <c r="X113" s="152" t="str">
        <f>IF('Soil Samples'!C103="","",'Soil Samples'!C103)</f>
        <v/>
      </c>
      <c r="Y113" s="125">
        <f>'Soil Add on Tests'!E105</f>
        <v>0</v>
      </c>
      <c r="Z113" s="125">
        <f>'Soil Add on Tests'!F105</f>
        <v>0</v>
      </c>
      <c r="AA113" s="125">
        <f>'Soil Add on Tests'!G105</f>
        <v>0</v>
      </c>
      <c r="AB113" s="125">
        <f>'Soil Add on Tests'!H105</f>
        <v>0</v>
      </c>
      <c r="AC113" s="125">
        <f>'Soil Add on Tests'!I105</f>
        <v>0</v>
      </c>
      <c r="AD113" s="125">
        <f>'Soil Add on Tests'!J105</f>
        <v>0</v>
      </c>
      <c r="AF113">
        <f t="shared" si="138"/>
        <v>0</v>
      </c>
      <c r="AG113">
        <f t="shared" si="139"/>
        <v>0</v>
      </c>
      <c r="AH113">
        <f t="shared" si="140"/>
        <v>0</v>
      </c>
      <c r="AI113">
        <f t="shared" si="141"/>
        <v>0</v>
      </c>
      <c r="AJ113">
        <f t="shared" si="142"/>
        <v>0</v>
      </c>
      <c r="AK113">
        <f t="shared" si="143"/>
        <v>0</v>
      </c>
      <c r="AL113">
        <f t="shared" si="144"/>
        <v>0</v>
      </c>
      <c r="AM113" s="140">
        <f t="shared" si="80"/>
        <v>0</v>
      </c>
      <c r="AN113">
        <f t="shared" si="81"/>
        <v>0</v>
      </c>
      <c r="AO113">
        <f t="shared" si="82"/>
        <v>0</v>
      </c>
      <c r="AP113">
        <f t="shared" si="83"/>
        <v>0</v>
      </c>
      <c r="AQ113">
        <f t="shared" si="84"/>
        <v>0</v>
      </c>
      <c r="AR113">
        <f t="shared" si="85"/>
        <v>0</v>
      </c>
      <c r="AS113">
        <f t="shared" si="86"/>
        <v>0</v>
      </c>
      <c r="AT113" s="140">
        <f t="shared" si="145"/>
        <v>0</v>
      </c>
      <c r="AU113">
        <f t="shared" si="87"/>
        <v>0</v>
      </c>
      <c r="AV113">
        <f t="shared" si="119"/>
        <v>0</v>
      </c>
      <c r="AW113">
        <f t="shared" si="88"/>
        <v>0</v>
      </c>
      <c r="AX113">
        <f t="shared" si="89"/>
        <v>0</v>
      </c>
      <c r="AY113">
        <f t="shared" si="90"/>
        <v>0</v>
      </c>
      <c r="AZ113" s="140">
        <f t="shared" si="146"/>
        <v>0</v>
      </c>
      <c r="BA113">
        <f t="shared" si="91"/>
        <v>0</v>
      </c>
      <c r="BB113">
        <f t="shared" si="92"/>
        <v>0</v>
      </c>
      <c r="BC113">
        <f t="shared" si="93"/>
        <v>0</v>
      </c>
      <c r="BD113">
        <f t="shared" si="94"/>
        <v>0</v>
      </c>
      <c r="BE113" s="140">
        <f t="shared" si="147"/>
        <v>0</v>
      </c>
      <c r="BF113">
        <f t="shared" si="95"/>
        <v>0</v>
      </c>
      <c r="BG113">
        <f t="shared" si="96"/>
        <v>0</v>
      </c>
      <c r="BH113">
        <f t="shared" si="97"/>
        <v>0</v>
      </c>
      <c r="BI113">
        <f t="shared" si="98"/>
        <v>0</v>
      </c>
      <c r="BJ113">
        <f t="shared" si="99"/>
        <v>0</v>
      </c>
      <c r="BK113">
        <f t="shared" si="100"/>
        <v>0</v>
      </c>
      <c r="BL113">
        <f t="shared" si="120"/>
        <v>0</v>
      </c>
      <c r="BM113">
        <f t="shared" si="121"/>
        <v>0</v>
      </c>
      <c r="BN113">
        <f t="shared" si="122"/>
        <v>0</v>
      </c>
      <c r="BO113">
        <f t="shared" si="123"/>
        <v>0</v>
      </c>
      <c r="BP113">
        <f t="shared" si="124"/>
        <v>0</v>
      </c>
      <c r="BQ113">
        <f t="shared" si="125"/>
        <v>0</v>
      </c>
      <c r="BR113" s="140">
        <f t="shared" si="126"/>
        <v>0</v>
      </c>
      <c r="BT113">
        <f t="shared" si="127"/>
        <v>0</v>
      </c>
      <c r="BU113">
        <f t="shared" si="128"/>
        <v>0</v>
      </c>
      <c r="BV113">
        <f t="shared" si="129"/>
        <v>0</v>
      </c>
      <c r="BW113">
        <f t="shared" si="130"/>
        <v>0</v>
      </c>
      <c r="BX113">
        <f t="shared" si="131"/>
        <v>0</v>
      </c>
      <c r="BY113">
        <f t="shared" si="132"/>
        <v>0</v>
      </c>
      <c r="BZ113">
        <f t="shared" si="133"/>
        <v>0</v>
      </c>
      <c r="CA113">
        <f t="shared" si="134"/>
        <v>0</v>
      </c>
      <c r="CB113">
        <f t="shared" si="135"/>
        <v>0</v>
      </c>
      <c r="CC113">
        <f t="shared" si="136"/>
        <v>0</v>
      </c>
      <c r="CD113">
        <f t="shared" si="137"/>
        <v>0</v>
      </c>
    </row>
    <row r="114" spans="1:82" ht="42" customHeight="1" thickBot="1" x14ac:dyDescent="0.45">
      <c r="A114" s="11"/>
      <c r="B114" s="144">
        <v>99</v>
      </c>
      <c r="C114" s="244" t="str">
        <f>IF('Soil Samples'!C104="","",'Soil Samples'!C104)</f>
        <v/>
      </c>
      <c r="D114" s="146" t="str">
        <f t="shared" si="101"/>
        <v/>
      </c>
      <c r="E114" s="128" t="str">
        <f t="shared" si="102"/>
        <v/>
      </c>
      <c r="F114" s="128" t="str">
        <f t="shared" si="103"/>
        <v/>
      </c>
      <c r="G114" s="128" t="str">
        <f t="shared" si="104"/>
        <v/>
      </c>
      <c r="H114" s="149"/>
      <c r="I114" s="128" t="str">
        <f t="shared" si="105"/>
        <v/>
      </c>
      <c r="J114" s="128" t="str">
        <f t="shared" si="106"/>
        <v/>
      </c>
      <c r="K114" s="128" t="str">
        <f t="shared" si="107"/>
        <v/>
      </c>
      <c r="L114" s="129" t="str">
        <f t="shared" si="108"/>
        <v/>
      </c>
      <c r="M114" s="129" t="str">
        <f t="shared" si="109"/>
        <v/>
      </c>
      <c r="N114" s="129" t="str">
        <f t="shared" si="110"/>
        <v/>
      </c>
      <c r="O114" s="129" t="str">
        <f t="shared" si="111"/>
        <v/>
      </c>
      <c r="P114" s="129" t="str">
        <f t="shared" si="112"/>
        <v/>
      </c>
      <c r="Q114" s="129" t="str">
        <f t="shared" si="113"/>
        <v/>
      </c>
      <c r="R114" s="129" t="str">
        <f t="shared" si="114"/>
        <v/>
      </c>
      <c r="S114" s="129" t="str">
        <f t="shared" si="115"/>
        <v/>
      </c>
      <c r="T114" s="129" t="str">
        <f t="shared" si="116"/>
        <v/>
      </c>
      <c r="U114" s="129" t="str">
        <f t="shared" si="117"/>
        <v/>
      </c>
      <c r="V114" s="129" t="str">
        <f t="shared" si="118"/>
        <v/>
      </c>
      <c r="W114" s="132"/>
      <c r="X114" s="152" t="str">
        <f>IF('Soil Samples'!C104="","",'Soil Samples'!C104)</f>
        <v/>
      </c>
      <c r="Y114" s="125">
        <f>'Soil Add on Tests'!E106</f>
        <v>0</v>
      </c>
      <c r="Z114" s="125">
        <f>'Soil Add on Tests'!F106</f>
        <v>0</v>
      </c>
      <c r="AA114" s="125">
        <f>'Soil Add on Tests'!G106</f>
        <v>0</v>
      </c>
      <c r="AB114" s="125">
        <f>'Soil Add on Tests'!H106</f>
        <v>0</v>
      </c>
      <c r="AC114" s="125">
        <f>'Soil Add on Tests'!I106</f>
        <v>0</v>
      </c>
      <c r="AD114" s="125">
        <f>'Soil Add on Tests'!J106</f>
        <v>0</v>
      </c>
      <c r="AF114">
        <f t="shared" si="138"/>
        <v>0</v>
      </c>
      <c r="AG114">
        <f t="shared" si="139"/>
        <v>0</v>
      </c>
      <c r="AH114">
        <f t="shared" si="140"/>
        <v>0</v>
      </c>
      <c r="AI114">
        <f t="shared" si="141"/>
        <v>0</v>
      </c>
      <c r="AJ114">
        <f t="shared" si="142"/>
        <v>0</v>
      </c>
      <c r="AK114">
        <f t="shared" si="143"/>
        <v>0</v>
      </c>
      <c r="AL114">
        <f t="shared" si="144"/>
        <v>0</v>
      </c>
      <c r="AM114" s="140">
        <f t="shared" si="80"/>
        <v>0</v>
      </c>
      <c r="AN114">
        <f t="shared" si="81"/>
        <v>0</v>
      </c>
      <c r="AO114">
        <f t="shared" si="82"/>
        <v>0</v>
      </c>
      <c r="AP114">
        <f t="shared" si="83"/>
        <v>0</v>
      </c>
      <c r="AQ114">
        <f t="shared" si="84"/>
        <v>0</v>
      </c>
      <c r="AR114">
        <f t="shared" si="85"/>
        <v>0</v>
      </c>
      <c r="AS114">
        <f t="shared" si="86"/>
        <v>0</v>
      </c>
      <c r="AT114" s="140">
        <f t="shared" si="145"/>
        <v>0</v>
      </c>
      <c r="AU114">
        <f t="shared" si="87"/>
        <v>0</v>
      </c>
      <c r="AV114">
        <f t="shared" si="119"/>
        <v>0</v>
      </c>
      <c r="AW114">
        <f t="shared" si="88"/>
        <v>0</v>
      </c>
      <c r="AX114">
        <f t="shared" si="89"/>
        <v>0</v>
      </c>
      <c r="AY114">
        <f t="shared" si="90"/>
        <v>0</v>
      </c>
      <c r="AZ114" s="140">
        <f t="shared" si="146"/>
        <v>0</v>
      </c>
      <c r="BA114">
        <f t="shared" si="91"/>
        <v>0</v>
      </c>
      <c r="BB114">
        <f t="shared" si="92"/>
        <v>0</v>
      </c>
      <c r="BC114">
        <f t="shared" si="93"/>
        <v>0</v>
      </c>
      <c r="BD114">
        <f t="shared" si="94"/>
        <v>0</v>
      </c>
      <c r="BE114" s="140">
        <f t="shared" si="147"/>
        <v>0</v>
      </c>
      <c r="BF114">
        <f t="shared" si="95"/>
        <v>0</v>
      </c>
      <c r="BG114">
        <f t="shared" si="96"/>
        <v>0</v>
      </c>
      <c r="BH114">
        <f t="shared" si="97"/>
        <v>0</v>
      </c>
      <c r="BI114">
        <f t="shared" si="98"/>
        <v>0</v>
      </c>
      <c r="BJ114">
        <f t="shared" si="99"/>
        <v>0</v>
      </c>
      <c r="BK114">
        <f t="shared" si="100"/>
        <v>0</v>
      </c>
      <c r="BL114">
        <f t="shared" si="120"/>
        <v>0</v>
      </c>
      <c r="BM114">
        <f t="shared" si="121"/>
        <v>0</v>
      </c>
      <c r="BN114">
        <f t="shared" si="122"/>
        <v>0</v>
      </c>
      <c r="BO114">
        <f t="shared" si="123"/>
        <v>0</v>
      </c>
      <c r="BP114">
        <f t="shared" si="124"/>
        <v>0</v>
      </c>
      <c r="BQ114">
        <f t="shared" si="125"/>
        <v>0</v>
      </c>
      <c r="BR114" s="140">
        <f t="shared" si="126"/>
        <v>0</v>
      </c>
      <c r="BT114">
        <f t="shared" si="127"/>
        <v>0</v>
      </c>
      <c r="BU114">
        <f t="shared" si="128"/>
        <v>0</v>
      </c>
      <c r="BV114">
        <f t="shared" si="129"/>
        <v>0</v>
      </c>
      <c r="BW114">
        <f t="shared" si="130"/>
        <v>0</v>
      </c>
      <c r="BX114">
        <f t="shared" si="131"/>
        <v>0</v>
      </c>
      <c r="BY114">
        <f t="shared" si="132"/>
        <v>0</v>
      </c>
      <c r="BZ114">
        <f t="shared" si="133"/>
        <v>0</v>
      </c>
      <c r="CA114">
        <f t="shared" si="134"/>
        <v>0</v>
      </c>
      <c r="CB114">
        <f t="shared" si="135"/>
        <v>0</v>
      </c>
      <c r="CC114">
        <f t="shared" si="136"/>
        <v>0</v>
      </c>
      <c r="CD114">
        <f t="shared" si="137"/>
        <v>0</v>
      </c>
    </row>
    <row r="115" spans="1:82" ht="42" customHeight="1" thickBot="1" x14ac:dyDescent="0.45">
      <c r="A115" s="11"/>
      <c r="B115" s="144">
        <v>100</v>
      </c>
      <c r="C115" s="244" t="str">
        <f>IF('Soil Samples'!C105="","",'Soil Samples'!C105)</f>
        <v/>
      </c>
      <c r="D115" s="146" t="str">
        <f t="shared" si="101"/>
        <v/>
      </c>
      <c r="E115" s="128" t="str">
        <f t="shared" si="102"/>
        <v/>
      </c>
      <c r="F115" s="128" t="str">
        <f t="shared" si="103"/>
        <v/>
      </c>
      <c r="G115" s="128" t="str">
        <f t="shared" si="104"/>
        <v/>
      </c>
      <c r="H115" s="149"/>
      <c r="I115" s="128" t="str">
        <f t="shared" si="105"/>
        <v/>
      </c>
      <c r="J115" s="128" t="str">
        <f t="shared" si="106"/>
        <v/>
      </c>
      <c r="K115" s="128" t="str">
        <f t="shared" si="107"/>
        <v/>
      </c>
      <c r="L115" s="129" t="str">
        <f t="shared" si="108"/>
        <v/>
      </c>
      <c r="M115" s="129" t="str">
        <f t="shared" si="109"/>
        <v/>
      </c>
      <c r="N115" s="129" t="str">
        <f t="shared" si="110"/>
        <v/>
      </c>
      <c r="O115" s="129" t="str">
        <f t="shared" si="111"/>
        <v/>
      </c>
      <c r="P115" s="129" t="str">
        <f t="shared" si="112"/>
        <v/>
      </c>
      <c r="Q115" s="129" t="str">
        <f t="shared" si="113"/>
        <v/>
      </c>
      <c r="R115" s="129" t="str">
        <f t="shared" si="114"/>
        <v/>
      </c>
      <c r="S115" s="129" t="str">
        <f t="shared" si="115"/>
        <v/>
      </c>
      <c r="T115" s="129" t="str">
        <f t="shared" si="116"/>
        <v/>
      </c>
      <c r="U115" s="129" t="str">
        <f t="shared" si="117"/>
        <v/>
      </c>
      <c r="V115" s="129" t="str">
        <f t="shared" si="118"/>
        <v/>
      </c>
      <c r="W115" s="132"/>
      <c r="X115" s="152" t="str">
        <f>IF('Soil Samples'!C105="","",'Soil Samples'!C105)</f>
        <v/>
      </c>
      <c r="Y115" s="125">
        <f>'Soil Add on Tests'!E107</f>
        <v>0</v>
      </c>
      <c r="Z115" s="125">
        <f>'Soil Add on Tests'!F107</f>
        <v>0</v>
      </c>
      <c r="AA115" s="125">
        <f>'Soil Add on Tests'!G107</f>
        <v>0</v>
      </c>
      <c r="AB115" s="125">
        <f>'Soil Add on Tests'!H107</f>
        <v>0</v>
      </c>
      <c r="AC115" s="125">
        <f>'Soil Add on Tests'!I107</f>
        <v>0</v>
      </c>
      <c r="AD115" s="125">
        <f>'Soil Add on Tests'!J107</f>
        <v>0</v>
      </c>
      <c r="AF115">
        <f t="shared" si="138"/>
        <v>0</v>
      </c>
      <c r="AG115">
        <f t="shared" si="139"/>
        <v>0</v>
      </c>
      <c r="AH115">
        <f t="shared" si="140"/>
        <v>0</v>
      </c>
      <c r="AI115">
        <f t="shared" si="141"/>
        <v>0</v>
      </c>
      <c r="AJ115">
        <f t="shared" si="142"/>
        <v>0</v>
      </c>
      <c r="AK115">
        <f t="shared" si="143"/>
        <v>0</v>
      </c>
      <c r="AL115">
        <f t="shared" si="144"/>
        <v>0</v>
      </c>
      <c r="AM115" s="140">
        <f t="shared" si="80"/>
        <v>0</v>
      </c>
      <c r="AN115">
        <f t="shared" si="81"/>
        <v>0</v>
      </c>
      <c r="AO115">
        <f t="shared" si="82"/>
        <v>0</v>
      </c>
      <c r="AP115">
        <f t="shared" si="83"/>
        <v>0</v>
      </c>
      <c r="AQ115">
        <f t="shared" si="84"/>
        <v>0</v>
      </c>
      <c r="AR115">
        <f t="shared" si="85"/>
        <v>0</v>
      </c>
      <c r="AS115">
        <f t="shared" si="86"/>
        <v>0</v>
      </c>
      <c r="AT115" s="140">
        <f t="shared" si="145"/>
        <v>0</v>
      </c>
      <c r="AU115">
        <f t="shared" si="87"/>
        <v>0</v>
      </c>
      <c r="AV115">
        <f t="shared" si="119"/>
        <v>0</v>
      </c>
      <c r="AW115">
        <f t="shared" si="88"/>
        <v>0</v>
      </c>
      <c r="AX115">
        <f t="shared" si="89"/>
        <v>0</v>
      </c>
      <c r="AY115">
        <f t="shared" si="90"/>
        <v>0</v>
      </c>
      <c r="AZ115" s="140">
        <f t="shared" si="146"/>
        <v>0</v>
      </c>
      <c r="BA115">
        <f t="shared" si="91"/>
        <v>0</v>
      </c>
      <c r="BB115">
        <f t="shared" si="92"/>
        <v>0</v>
      </c>
      <c r="BC115">
        <f t="shared" si="93"/>
        <v>0</v>
      </c>
      <c r="BD115">
        <f t="shared" si="94"/>
        <v>0</v>
      </c>
      <c r="BE115" s="140">
        <f t="shared" si="147"/>
        <v>0</v>
      </c>
      <c r="BF115">
        <f t="shared" si="95"/>
        <v>0</v>
      </c>
      <c r="BG115">
        <f t="shared" si="96"/>
        <v>0</v>
      </c>
      <c r="BH115">
        <f t="shared" si="97"/>
        <v>0</v>
      </c>
      <c r="BI115">
        <f t="shared" si="98"/>
        <v>0</v>
      </c>
      <c r="BJ115">
        <f t="shared" si="99"/>
        <v>0</v>
      </c>
      <c r="BK115">
        <f t="shared" si="100"/>
        <v>0</v>
      </c>
      <c r="BL115">
        <f t="shared" si="120"/>
        <v>0</v>
      </c>
      <c r="BM115">
        <f t="shared" si="121"/>
        <v>0</v>
      </c>
      <c r="BN115">
        <f t="shared" si="122"/>
        <v>0</v>
      </c>
      <c r="BO115">
        <f t="shared" si="123"/>
        <v>0</v>
      </c>
      <c r="BP115">
        <f t="shared" si="124"/>
        <v>0</v>
      </c>
      <c r="BQ115">
        <f t="shared" si="125"/>
        <v>0</v>
      </c>
      <c r="BR115" s="140">
        <f t="shared" si="126"/>
        <v>0</v>
      </c>
      <c r="BT115">
        <f t="shared" si="127"/>
        <v>0</v>
      </c>
      <c r="BU115">
        <f t="shared" si="128"/>
        <v>0</v>
      </c>
      <c r="BV115">
        <f t="shared" si="129"/>
        <v>0</v>
      </c>
      <c r="BW115">
        <f t="shared" si="130"/>
        <v>0</v>
      </c>
      <c r="BX115">
        <f t="shared" si="131"/>
        <v>0</v>
      </c>
      <c r="BY115">
        <f t="shared" si="132"/>
        <v>0</v>
      </c>
      <c r="BZ115">
        <f t="shared" si="133"/>
        <v>0</v>
      </c>
      <c r="CA115">
        <f t="shared" si="134"/>
        <v>0</v>
      </c>
      <c r="CB115">
        <f t="shared" si="135"/>
        <v>0</v>
      </c>
      <c r="CC115">
        <f t="shared" si="136"/>
        <v>0</v>
      </c>
      <c r="CD115">
        <f t="shared" si="137"/>
        <v>0</v>
      </c>
    </row>
    <row r="116" spans="1:82" ht="42" customHeight="1" thickBot="1" x14ac:dyDescent="0.45">
      <c r="A116" s="11"/>
      <c r="B116" s="144">
        <v>101</v>
      </c>
      <c r="C116" s="244" t="str">
        <f>IF('Soil Samples'!C106="","",'Soil Samples'!C106)</f>
        <v/>
      </c>
      <c r="D116" s="146" t="str">
        <f t="shared" si="101"/>
        <v/>
      </c>
      <c r="E116" s="128" t="str">
        <f t="shared" si="102"/>
        <v/>
      </c>
      <c r="F116" s="128" t="str">
        <f t="shared" si="103"/>
        <v/>
      </c>
      <c r="G116" s="128" t="str">
        <f t="shared" si="104"/>
        <v/>
      </c>
      <c r="H116" s="149"/>
      <c r="I116" s="128" t="str">
        <f t="shared" si="105"/>
        <v/>
      </c>
      <c r="J116" s="128" t="str">
        <f t="shared" si="106"/>
        <v/>
      </c>
      <c r="K116" s="128" t="str">
        <f t="shared" si="107"/>
        <v/>
      </c>
      <c r="L116" s="129" t="str">
        <f t="shared" si="108"/>
        <v/>
      </c>
      <c r="M116" s="129" t="str">
        <f t="shared" si="109"/>
        <v/>
      </c>
      <c r="N116" s="129" t="str">
        <f t="shared" si="110"/>
        <v/>
      </c>
      <c r="O116" s="129" t="str">
        <f t="shared" si="111"/>
        <v/>
      </c>
      <c r="P116" s="129" t="str">
        <f t="shared" si="112"/>
        <v/>
      </c>
      <c r="Q116" s="129" t="str">
        <f t="shared" si="113"/>
        <v/>
      </c>
      <c r="R116" s="129" t="str">
        <f t="shared" si="114"/>
        <v/>
      </c>
      <c r="S116" s="129" t="str">
        <f t="shared" si="115"/>
        <v/>
      </c>
      <c r="T116" s="129" t="str">
        <f t="shared" si="116"/>
        <v/>
      </c>
      <c r="U116" s="129" t="str">
        <f t="shared" si="117"/>
        <v/>
      </c>
      <c r="V116" s="129" t="str">
        <f t="shared" si="118"/>
        <v/>
      </c>
      <c r="W116" s="132"/>
      <c r="X116" s="152" t="str">
        <f>IF('Soil Samples'!C106="","",'Soil Samples'!C106)</f>
        <v/>
      </c>
      <c r="Y116" s="125">
        <f>'Soil Add on Tests'!E108</f>
        <v>0</v>
      </c>
      <c r="Z116" s="125">
        <f>'Soil Add on Tests'!F108</f>
        <v>0</v>
      </c>
      <c r="AA116" s="125">
        <f>'Soil Add on Tests'!G108</f>
        <v>0</v>
      </c>
      <c r="AB116" s="125">
        <f>'Soil Add on Tests'!H108</f>
        <v>0</v>
      </c>
      <c r="AC116" s="125">
        <f>'Soil Add on Tests'!I108</f>
        <v>0</v>
      </c>
      <c r="AD116" s="125">
        <f>'Soil Add on Tests'!J108</f>
        <v>0</v>
      </c>
      <c r="AF116">
        <f t="shared" si="138"/>
        <v>0</v>
      </c>
      <c r="AG116">
        <f t="shared" si="139"/>
        <v>0</v>
      </c>
      <c r="AH116">
        <f t="shared" si="140"/>
        <v>0</v>
      </c>
      <c r="AI116">
        <f t="shared" si="141"/>
        <v>0</v>
      </c>
      <c r="AJ116">
        <f t="shared" si="142"/>
        <v>0</v>
      </c>
      <c r="AK116">
        <f t="shared" si="143"/>
        <v>0</v>
      </c>
      <c r="AL116">
        <f t="shared" si="144"/>
        <v>0</v>
      </c>
      <c r="AM116" s="140">
        <f t="shared" si="80"/>
        <v>0</v>
      </c>
      <c r="AN116">
        <f t="shared" si="81"/>
        <v>0</v>
      </c>
      <c r="AO116">
        <f t="shared" si="82"/>
        <v>0</v>
      </c>
      <c r="AP116">
        <f t="shared" si="83"/>
        <v>0</v>
      </c>
      <c r="AQ116">
        <f t="shared" si="84"/>
        <v>0</v>
      </c>
      <c r="AR116">
        <f t="shared" si="85"/>
        <v>0</v>
      </c>
      <c r="AS116">
        <f t="shared" si="86"/>
        <v>0</v>
      </c>
      <c r="AT116" s="140">
        <f t="shared" si="145"/>
        <v>0</v>
      </c>
      <c r="AU116">
        <f t="shared" si="87"/>
        <v>0</v>
      </c>
      <c r="AV116">
        <f t="shared" si="119"/>
        <v>0</v>
      </c>
      <c r="AW116">
        <f t="shared" si="88"/>
        <v>0</v>
      </c>
      <c r="AX116">
        <f t="shared" si="89"/>
        <v>0</v>
      </c>
      <c r="AY116">
        <f t="shared" si="90"/>
        <v>0</v>
      </c>
      <c r="AZ116" s="140">
        <f t="shared" si="146"/>
        <v>0</v>
      </c>
      <c r="BA116">
        <f t="shared" si="91"/>
        <v>0</v>
      </c>
      <c r="BB116">
        <f t="shared" si="92"/>
        <v>0</v>
      </c>
      <c r="BC116">
        <f t="shared" si="93"/>
        <v>0</v>
      </c>
      <c r="BD116">
        <f t="shared" si="94"/>
        <v>0</v>
      </c>
      <c r="BE116" s="140">
        <f t="shared" si="147"/>
        <v>0</v>
      </c>
      <c r="BF116">
        <f t="shared" si="95"/>
        <v>0</v>
      </c>
      <c r="BG116">
        <f t="shared" si="96"/>
        <v>0</v>
      </c>
      <c r="BH116">
        <f t="shared" si="97"/>
        <v>0</v>
      </c>
      <c r="BI116">
        <f t="shared" si="98"/>
        <v>0</v>
      </c>
      <c r="BJ116">
        <f t="shared" si="99"/>
        <v>0</v>
      </c>
      <c r="BK116">
        <f t="shared" si="100"/>
        <v>0</v>
      </c>
      <c r="BL116">
        <f t="shared" si="120"/>
        <v>0</v>
      </c>
      <c r="BM116">
        <f t="shared" si="121"/>
        <v>0</v>
      </c>
      <c r="BN116">
        <f t="shared" si="122"/>
        <v>0</v>
      </c>
      <c r="BO116">
        <f t="shared" si="123"/>
        <v>0</v>
      </c>
      <c r="BP116">
        <f t="shared" si="124"/>
        <v>0</v>
      </c>
      <c r="BQ116">
        <f t="shared" si="125"/>
        <v>0</v>
      </c>
      <c r="BR116" s="140">
        <f t="shared" si="126"/>
        <v>0</v>
      </c>
      <c r="BT116">
        <f t="shared" si="127"/>
        <v>0</v>
      </c>
      <c r="BU116">
        <f t="shared" si="128"/>
        <v>0</v>
      </c>
      <c r="BV116">
        <f t="shared" si="129"/>
        <v>0</v>
      </c>
      <c r="BW116">
        <f t="shared" si="130"/>
        <v>0</v>
      </c>
      <c r="BX116">
        <f t="shared" si="131"/>
        <v>0</v>
      </c>
      <c r="BY116">
        <f t="shared" si="132"/>
        <v>0</v>
      </c>
      <c r="BZ116">
        <f t="shared" si="133"/>
        <v>0</v>
      </c>
      <c r="CA116">
        <f t="shared" si="134"/>
        <v>0</v>
      </c>
      <c r="CB116">
        <f t="shared" si="135"/>
        <v>0</v>
      </c>
      <c r="CC116">
        <f t="shared" si="136"/>
        <v>0</v>
      </c>
      <c r="CD116">
        <f t="shared" si="137"/>
        <v>0</v>
      </c>
    </row>
    <row r="117" spans="1:82" ht="42" customHeight="1" thickBot="1" x14ac:dyDescent="0.45">
      <c r="A117" s="11"/>
      <c r="B117" s="144">
        <v>102</v>
      </c>
      <c r="C117" s="244" t="str">
        <f>IF('Soil Samples'!C107="","",'Soil Samples'!C107)</f>
        <v/>
      </c>
      <c r="D117" s="146" t="str">
        <f t="shared" si="101"/>
        <v/>
      </c>
      <c r="E117" s="128" t="str">
        <f t="shared" si="102"/>
        <v/>
      </c>
      <c r="F117" s="128" t="str">
        <f t="shared" si="103"/>
        <v/>
      </c>
      <c r="G117" s="128" t="str">
        <f t="shared" si="104"/>
        <v/>
      </c>
      <c r="H117" s="149"/>
      <c r="I117" s="128" t="str">
        <f t="shared" si="105"/>
        <v/>
      </c>
      <c r="J117" s="128" t="str">
        <f t="shared" si="106"/>
        <v/>
      </c>
      <c r="K117" s="128" t="str">
        <f t="shared" si="107"/>
        <v/>
      </c>
      <c r="L117" s="129" t="str">
        <f t="shared" si="108"/>
        <v/>
      </c>
      <c r="M117" s="129" t="str">
        <f t="shared" si="109"/>
        <v/>
      </c>
      <c r="N117" s="129" t="str">
        <f t="shared" si="110"/>
        <v/>
      </c>
      <c r="O117" s="129" t="str">
        <f t="shared" si="111"/>
        <v/>
      </c>
      <c r="P117" s="129" t="str">
        <f t="shared" si="112"/>
        <v/>
      </c>
      <c r="Q117" s="129" t="str">
        <f t="shared" si="113"/>
        <v/>
      </c>
      <c r="R117" s="129" t="str">
        <f t="shared" si="114"/>
        <v/>
      </c>
      <c r="S117" s="129" t="str">
        <f t="shared" si="115"/>
        <v/>
      </c>
      <c r="T117" s="129" t="str">
        <f t="shared" si="116"/>
        <v/>
      </c>
      <c r="U117" s="129" t="str">
        <f t="shared" si="117"/>
        <v/>
      </c>
      <c r="V117" s="129" t="str">
        <f t="shared" si="118"/>
        <v/>
      </c>
      <c r="W117" s="132"/>
      <c r="X117" s="152" t="str">
        <f>IF('Soil Samples'!C107="","",'Soil Samples'!C107)</f>
        <v/>
      </c>
      <c r="Y117" s="125">
        <f>'Soil Add on Tests'!E109</f>
        <v>0</v>
      </c>
      <c r="Z117" s="125">
        <f>'Soil Add on Tests'!F109</f>
        <v>0</v>
      </c>
      <c r="AA117" s="125">
        <f>'Soil Add on Tests'!G109</f>
        <v>0</v>
      </c>
      <c r="AB117" s="125">
        <f>'Soil Add on Tests'!H109</f>
        <v>0</v>
      </c>
      <c r="AC117" s="125">
        <f>'Soil Add on Tests'!I109</f>
        <v>0</v>
      </c>
      <c r="AD117" s="125">
        <f>'Soil Add on Tests'!J109</f>
        <v>0</v>
      </c>
      <c r="AF117">
        <f t="shared" si="138"/>
        <v>0</v>
      </c>
      <c r="AG117">
        <f t="shared" si="139"/>
        <v>0</v>
      </c>
      <c r="AH117">
        <f t="shared" si="140"/>
        <v>0</v>
      </c>
      <c r="AI117">
        <f t="shared" si="141"/>
        <v>0</v>
      </c>
      <c r="AJ117">
        <f t="shared" si="142"/>
        <v>0</v>
      </c>
      <c r="AK117">
        <f t="shared" si="143"/>
        <v>0</v>
      </c>
      <c r="AL117">
        <f t="shared" si="144"/>
        <v>0</v>
      </c>
      <c r="AM117" s="140">
        <f t="shared" si="80"/>
        <v>0</v>
      </c>
      <c r="AN117">
        <f t="shared" si="81"/>
        <v>0</v>
      </c>
      <c r="AO117">
        <f t="shared" si="82"/>
        <v>0</v>
      </c>
      <c r="AP117">
        <f t="shared" si="83"/>
        <v>0</v>
      </c>
      <c r="AQ117">
        <f t="shared" si="84"/>
        <v>0</v>
      </c>
      <c r="AR117">
        <f t="shared" si="85"/>
        <v>0</v>
      </c>
      <c r="AS117">
        <f t="shared" si="86"/>
        <v>0</v>
      </c>
      <c r="AT117" s="140">
        <f t="shared" si="145"/>
        <v>0</v>
      </c>
      <c r="AU117">
        <f t="shared" si="87"/>
        <v>0</v>
      </c>
      <c r="AV117">
        <f t="shared" si="119"/>
        <v>0</v>
      </c>
      <c r="AW117">
        <f t="shared" si="88"/>
        <v>0</v>
      </c>
      <c r="AX117">
        <f t="shared" si="89"/>
        <v>0</v>
      </c>
      <c r="AY117">
        <f t="shared" si="90"/>
        <v>0</v>
      </c>
      <c r="AZ117" s="140">
        <f t="shared" si="146"/>
        <v>0</v>
      </c>
      <c r="BA117">
        <f t="shared" si="91"/>
        <v>0</v>
      </c>
      <c r="BB117">
        <f t="shared" si="92"/>
        <v>0</v>
      </c>
      <c r="BC117">
        <f t="shared" si="93"/>
        <v>0</v>
      </c>
      <c r="BD117">
        <f t="shared" si="94"/>
        <v>0</v>
      </c>
      <c r="BE117" s="140">
        <f t="shared" si="147"/>
        <v>0</v>
      </c>
      <c r="BF117">
        <f t="shared" si="95"/>
        <v>0</v>
      </c>
      <c r="BG117">
        <f t="shared" si="96"/>
        <v>0</v>
      </c>
      <c r="BH117">
        <f t="shared" si="97"/>
        <v>0</v>
      </c>
      <c r="BI117">
        <f t="shared" si="98"/>
        <v>0</v>
      </c>
      <c r="BJ117">
        <f t="shared" si="99"/>
        <v>0</v>
      </c>
      <c r="BK117">
        <f t="shared" si="100"/>
        <v>0</v>
      </c>
      <c r="BL117">
        <f t="shared" si="120"/>
        <v>0</v>
      </c>
      <c r="BM117">
        <f t="shared" si="121"/>
        <v>0</v>
      </c>
      <c r="BN117">
        <f t="shared" si="122"/>
        <v>0</v>
      </c>
      <c r="BO117">
        <f t="shared" si="123"/>
        <v>0</v>
      </c>
      <c r="BP117">
        <f t="shared" si="124"/>
        <v>0</v>
      </c>
      <c r="BQ117">
        <f t="shared" si="125"/>
        <v>0</v>
      </c>
      <c r="BR117" s="140">
        <f t="shared" si="126"/>
        <v>0</v>
      </c>
      <c r="BT117">
        <f t="shared" si="127"/>
        <v>0</v>
      </c>
      <c r="BU117">
        <f t="shared" si="128"/>
        <v>0</v>
      </c>
      <c r="BV117">
        <f t="shared" si="129"/>
        <v>0</v>
      </c>
      <c r="BW117">
        <f t="shared" si="130"/>
        <v>0</v>
      </c>
      <c r="BX117">
        <f t="shared" si="131"/>
        <v>0</v>
      </c>
      <c r="BY117">
        <f t="shared" si="132"/>
        <v>0</v>
      </c>
      <c r="BZ117">
        <f t="shared" si="133"/>
        <v>0</v>
      </c>
      <c r="CA117">
        <f t="shared" si="134"/>
        <v>0</v>
      </c>
      <c r="CB117">
        <f t="shared" si="135"/>
        <v>0</v>
      </c>
      <c r="CC117">
        <f t="shared" si="136"/>
        <v>0</v>
      </c>
      <c r="CD117">
        <f t="shared" si="137"/>
        <v>0</v>
      </c>
    </row>
    <row r="118" spans="1:82" ht="42" customHeight="1" thickBot="1" x14ac:dyDescent="0.45">
      <c r="A118" s="11"/>
      <c r="B118" s="144">
        <v>103</v>
      </c>
      <c r="C118" s="244" t="str">
        <f>IF('Soil Samples'!C108="","",'Soil Samples'!C108)</f>
        <v/>
      </c>
      <c r="D118" s="146" t="str">
        <f t="shared" si="101"/>
        <v/>
      </c>
      <c r="E118" s="128" t="str">
        <f t="shared" si="102"/>
        <v/>
      </c>
      <c r="F118" s="128" t="str">
        <f t="shared" si="103"/>
        <v/>
      </c>
      <c r="G118" s="128" t="str">
        <f t="shared" si="104"/>
        <v/>
      </c>
      <c r="H118" s="149"/>
      <c r="I118" s="128" t="str">
        <f t="shared" si="105"/>
        <v/>
      </c>
      <c r="J118" s="128" t="str">
        <f t="shared" si="106"/>
        <v/>
      </c>
      <c r="K118" s="128" t="str">
        <f t="shared" si="107"/>
        <v/>
      </c>
      <c r="L118" s="129" t="str">
        <f t="shared" si="108"/>
        <v/>
      </c>
      <c r="M118" s="129" t="str">
        <f t="shared" si="109"/>
        <v/>
      </c>
      <c r="N118" s="129" t="str">
        <f t="shared" si="110"/>
        <v/>
      </c>
      <c r="O118" s="129" t="str">
        <f t="shared" si="111"/>
        <v/>
      </c>
      <c r="P118" s="129" t="str">
        <f t="shared" si="112"/>
        <v/>
      </c>
      <c r="Q118" s="129" t="str">
        <f t="shared" si="113"/>
        <v/>
      </c>
      <c r="R118" s="129" t="str">
        <f t="shared" si="114"/>
        <v/>
      </c>
      <c r="S118" s="129" t="str">
        <f t="shared" si="115"/>
        <v/>
      </c>
      <c r="T118" s="129" t="str">
        <f t="shared" si="116"/>
        <v/>
      </c>
      <c r="U118" s="129" t="str">
        <f t="shared" si="117"/>
        <v/>
      </c>
      <c r="V118" s="129" t="str">
        <f t="shared" si="118"/>
        <v/>
      </c>
      <c r="W118" s="132"/>
      <c r="X118" s="152" t="str">
        <f>IF('Soil Samples'!C108="","",'Soil Samples'!C108)</f>
        <v/>
      </c>
      <c r="Y118" s="125">
        <f>'Soil Add on Tests'!E110</f>
        <v>0</v>
      </c>
      <c r="Z118" s="125">
        <f>'Soil Add on Tests'!F110</f>
        <v>0</v>
      </c>
      <c r="AA118" s="125">
        <f>'Soil Add on Tests'!G110</f>
        <v>0</v>
      </c>
      <c r="AB118" s="125">
        <f>'Soil Add on Tests'!H110</f>
        <v>0</v>
      </c>
      <c r="AC118" s="125">
        <f>'Soil Add on Tests'!I110</f>
        <v>0</v>
      </c>
      <c r="AD118" s="125">
        <f>'Soil Add on Tests'!J110</f>
        <v>0</v>
      </c>
      <c r="AF118">
        <f t="shared" si="138"/>
        <v>0</v>
      </c>
      <c r="AG118">
        <f t="shared" si="139"/>
        <v>0</v>
      </c>
      <c r="AH118">
        <f t="shared" si="140"/>
        <v>0</v>
      </c>
      <c r="AI118">
        <f t="shared" si="141"/>
        <v>0</v>
      </c>
      <c r="AJ118">
        <f t="shared" si="142"/>
        <v>0</v>
      </c>
      <c r="AK118">
        <f t="shared" si="143"/>
        <v>0</v>
      </c>
      <c r="AL118">
        <f t="shared" si="144"/>
        <v>0</v>
      </c>
      <c r="AM118" s="140">
        <f t="shared" si="80"/>
        <v>0</v>
      </c>
      <c r="AN118">
        <f t="shared" si="81"/>
        <v>0</v>
      </c>
      <c r="AO118">
        <f t="shared" si="82"/>
        <v>0</v>
      </c>
      <c r="AP118">
        <f t="shared" si="83"/>
        <v>0</v>
      </c>
      <c r="AQ118">
        <f t="shared" si="84"/>
        <v>0</v>
      </c>
      <c r="AR118">
        <f t="shared" si="85"/>
        <v>0</v>
      </c>
      <c r="AS118">
        <f t="shared" si="86"/>
        <v>0</v>
      </c>
      <c r="AT118" s="140">
        <f t="shared" si="145"/>
        <v>0</v>
      </c>
      <c r="AU118">
        <f t="shared" si="87"/>
        <v>0</v>
      </c>
      <c r="AV118">
        <f t="shared" si="119"/>
        <v>0</v>
      </c>
      <c r="AW118">
        <f t="shared" si="88"/>
        <v>0</v>
      </c>
      <c r="AX118">
        <f t="shared" si="89"/>
        <v>0</v>
      </c>
      <c r="AY118">
        <f t="shared" si="90"/>
        <v>0</v>
      </c>
      <c r="AZ118" s="140">
        <f t="shared" si="146"/>
        <v>0</v>
      </c>
      <c r="BA118">
        <f t="shared" si="91"/>
        <v>0</v>
      </c>
      <c r="BB118">
        <f t="shared" si="92"/>
        <v>0</v>
      </c>
      <c r="BC118">
        <f t="shared" si="93"/>
        <v>0</v>
      </c>
      <c r="BD118">
        <f t="shared" si="94"/>
        <v>0</v>
      </c>
      <c r="BE118" s="140">
        <f t="shared" si="147"/>
        <v>0</v>
      </c>
      <c r="BF118">
        <f t="shared" si="95"/>
        <v>0</v>
      </c>
      <c r="BG118">
        <f t="shared" si="96"/>
        <v>0</v>
      </c>
      <c r="BH118">
        <f t="shared" si="97"/>
        <v>0</v>
      </c>
      <c r="BI118">
        <f t="shared" si="98"/>
        <v>0</v>
      </c>
      <c r="BJ118">
        <f t="shared" si="99"/>
        <v>0</v>
      </c>
      <c r="BK118">
        <f t="shared" si="100"/>
        <v>0</v>
      </c>
      <c r="BL118">
        <f t="shared" si="120"/>
        <v>0</v>
      </c>
      <c r="BM118">
        <f t="shared" si="121"/>
        <v>0</v>
      </c>
      <c r="BN118">
        <f t="shared" si="122"/>
        <v>0</v>
      </c>
      <c r="BO118">
        <f t="shared" si="123"/>
        <v>0</v>
      </c>
      <c r="BP118">
        <f t="shared" si="124"/>
        <v>0</v>
      </c>
      <c r="BQ118">
        <f t="shared" si="125"/>
        <v>0</v>
      </c>
      <c r="BR118" s="140">
        <f t="shared" si="126"/>
        <v>0</v>
      </c>
      <c r="BT118">
        <f t="shared" si="127"/>
        <v>0</v>
      </c>
      <c r="BU118">
        <f t="shared" si="128"/>
        <v>0</v>
      </c>
      <c r="BV118">
        <f t="shared" si="129"/>
        <v>0</v>
      </c>
      <c r="BW118">
        <f t="shared" si="130"/>
        <v>0</v>
      </c>
      <c r="BX118">
        <f t="shared" si="131"/>
        <v>0</v>
      </c>
      <c r="BY118">
        <f t="shared" si="132"/>
        <v>0</v>
      </c>
      <c r="BZ118">
        <f t="shared" si="133"/>
        <v>0</v>
      </c>
      <c r="CA118">
        <f t="shared" si="134"/>
        <v>0</v>
      </c>
      <c r="CB118">
        <f t="shared" si="135"/>
        <v>0</v>
      </c>
      <c r="CC118">
        <f t="shared" si="136"/>
        <v>0</v>
      </c>
      <c r="CD118">
        <f t="shared" si="137"/>
        <v>0</v>
      </c>
    </row>
    <row r="119" spans="1:82" ht="42" customHeight="1" thickBot="1" x14ac:dyDescent="0.45">
      <c r="A119" s="11"/>
      <c r="B119" s="144">
        <v>104</v>
      </c>
      <c r="C119" s="244" t="str">
        <f>IF('Soil Samples'!C109="","",'Soil Samples'!C109)</f>
        <v/>
      </c>
      <c r="D119" s="146" t="str">
        <f t="shared" si="101"/>
        <v/>
      </c>
      <c r="E119" s="128" t="str">
        <f t="shared" si="102"/>
        <v/>
      </c>
      <c r="F119" s="128" t="str">
        <f t="shared" si="103"/>
        <v/>
      </c>
      <c r="G119" s="128" t="str">
        <f t="shared" si="104"/>
        <v/>
      </c>
      <c r="H119" s="149"/>
      <c r="I119" s="128" t="str">
        <f t="shared" si="105"/>
        <v/>
      </c>
      <c r="J119" s="128" t="str">
        <f t="shared" si="106"/>
        <v/>
      </c>
      <c r="K119" s="128" t="str">
        <f t="shared" si="107"/>
        <v/>
      </c>
      <c r="L119" s="129" t="str">
        <f t="shared" si="108"/>
        <v/>
      </c>
      <c r="M119" s="129" t="str">
        <f t="shared" si="109"/>
        <v/>
      </c>
      <c r="N119" s="129" t="str">
        <f t="shared" si="110"/>
        <v/>
      </c>
      <c r="O119" s="129" t="str">
        <f t="shared" si="111"/>
        <v/>
      </c>
      <c r="P119" s="129" t="str">
        <f t="shared" si="112"/>
        <v/>
      </c>
      <c r="Q119" s="129" t="str">
        <f t="shared" si="113"/>
        <v/>
      </c>
      <c r="R119" s="129" t="str">
        <f t="shared" si="114"/>
        <v/>
      </c>
      <c r="S119" s="129" t="str">
        <f t="shared" si="115"/>
        <v/>
      </c>
      <c r="T119" s="129" t="str">
        <f t="shared" si="116"/>
        <v/>
      </c>
      <c r="U119" s="129" t="str">
        <f t="shared" si="117"/>
        <v/>
      </c>
      <c r="V119" s="129" t="str">
        <f t="shared" si="118"/>
        <v/>
      </c>
      <c r="W119" s="132"/>
      <c r="X119" s="152" t="str">
        <f>IF('Soil Samples'!C109="","",'Soil Samples'!C109)</f>
        <v/>
      </c>
      <c r="Y119" s="125">
        <f>'Soil Add on Tests'!E111</f>
        <v>0</v>
      </c>
      <c r="Z119" s="125">
        <f>'Soil Add on Tests'!F111</f>
        <v>0</v>
      </c>
      <c r="AA119" s="125">
        <f>'Soil Add on Tests'!G111</f>
        <v>0</v>
      </c>
      <c r="AB119" s="125">
        <f>'Soil Add on Tests'!H111</f>
        <v>0</v>
      </c>
      <c r="AC119" s="125">
        <f>'Soil Add on Tests'!I111</f>
        <v>0</v>
      </c>
      <c r="AD119" s="125">
        <f>'Soil Add on Tests'!J111</f>
        <v>0</v>
      </c>
      <c r="AF119">
        <f t="shared" si="138"/>
        <v>0</v>
      </c>
      <c r="AG119">
        <f t="shared" si="139"/>
        <v>0</v>
      </c>
      <c r="AH119">
        <f t="shared" si="140"/>
        <v>0</v>
      </c>
      <c r="AI119">
        <f t="shared" si="141"/>
        <v>0</v>
      </c>
      <c r="AJ119">
        <f t="shared" si="142"/>
        <v>0</v>
      </c>
      <c r="AK119">
        <f t="shared" si="143"/>
        <v>0</v>
      </c>
      <c r="AL119">
        <f t="shared" si="144"/>
        <v>0</v>
      </c>
      <c r="AM119" s="140">
        <f t="shared" si="80"/>
        <v>0</v>
      </c>
      <c r="AN119">
        <f t="shared" si="81"/>
        <v>0</v>
      </c>
      <c r="AO119">
        <f t="shared" si="82"/>
        <v>0</v>
      </c>
      <c r="AP119">
        <f t="shared" si="83"/>
        <v>0</v>
      </c>
      <c r="AQ119">
        <f t="shared" si="84"/>
        <v>0</v>
      </c>
      <c r="AR119">
        <f t="shared" si="85"/>
        <v>0</v>
      </c>
      <c r="AS119">
        <f t="shared" si="86"/>
        <v>0</v>
      </c>
      <c r="AT119" s="140">
        <f t="shared" si="145"/>
        <v>0</v>
      </c>
      <c r="AU119">
        <f t="shared" si="87"/>
        <v>0</v>
      </c>
      <c r="AV119">
        <f t="shared" si="119"/>
        <v>0</v>
      </c>
      <c r="AW119">
        <f t="shared" si="88"/>
        <v>0</v>
      </c>
      <c r="AX119">
        <f t="shared" si="89"/>
        <v>0</v>
      </c>
      <c r="AY119">
        <f t="shared" si="90"/>
        <v>0</v>
      </c>
      <c r="AZ119" s="140">
        <f t="shared" si="146"/>
        <v>0</v>
      </c>
      <c r="BA119">
        <f t="shared" si="91"/>
        <v>0</v>
      </c>
      <c r="BB119">
        <f t="shared" si="92"/>
        <v>0</v>
      </c>
      <c r="BC119">
        <f t="shared" si="93"/>
        <v>0</v>
      </c>
      <c r="BD119">
        <f t="shared" si="94"/>
        <v>0</v>
      </c>
      <c r="BE119" s="140">
        <f t="shared" si="147"/>
        <v>0</v>
      </c>
      <c r="BF119">
        <f t="shared" si="95"/>
        <v>0</v>
      </c>
      <c r="BG119">
        <f t="shared" si="96"/>
        <v>0</v>
      </c>
      <c r="BH119">
        <f t="shared" si="97"/>
        <v>0</v>
      </c>
      <c r="BI119">
        <f t="shared" si="98"/>
        <v>0</v>
      </c>
      <c r="BJ119">
        <f t="shared" si="99"/>
        <v>0</v>
      </c>
      <c r="BK119">
        <f t="shared" si="100"/>
        <v>0</v>
      </c>
      <c r="BL119">
        <f t="shared" si="120"/>
        <v>0</v>
      </c>
      <c r="BM119">
        <f t="shared" si="121"/>
        <v>0</v>
      </c>
      <c r="BN119">
        <f t="shared" si="122"/>
        <v>0</v>
      </c>
      <c r="BO119">
        <f t="shared" si="123"/>
        <v>0</v>
      </c>
      <c r="BP119">
        <f t="shared" si="124"/>
        <v>0</v>
      </c>
      <c r="BQ119">
        <f t="shared" si="125"/>
        <v>0</v>
      </c>
      <c r="BR119" s="140">
        <f t="shared" si="126"/>
        <v>0</v>
      </c>
      <c r="BT119">
        <f t="shared" si="127"/>
        <v>0</v>
      </c>
      <c r="BU119">
        <f t="shared" si="128"/>
        <v>0</v>
      </c>
      <c r="BV119">
        <f t="shared" si="129"/>
        <v>0</v>
      </c>
      <c r="BW119">
        <f t="shared" si="130"/>
        <v>0</v>
      </c>
      <c r="BX119">
        <f t="shared" si="131"/>
        <v>0</v>
      </c>
      <c r="BY119">
        <f t="shared" si="132"/>
        <v>0</v>
      </c>
      <c r="BZ119">
        <f t="shared" si="133"/>
        <v>0</v>
      </c>
      <c r="CA119">
        <f t="shared" si="134"/>
        <v>0</v>
      </c>
      <c r="CB119">
        <f t="shared" si="135"/>
        <v>0</v>
      </c>
      <c r="CC119">
        <f t="shared" si="136"/>
        <v>0</v>
      </c>
      <c r="CD119">
        <f t="shared" si="137"/>
        <v>0</v>
      </c>
    </row>
    <row r="120" spans="1:82" ht="42" customHeight="1" thickBot="1" x14ac:dyDescent="0.45">
      <c r="A120" s="11"/>
      <c r="B120" s="144">
        <v>105</v>
      </c>
      <c r="C120" s="244" t="str">
        <f>IF('Soil Samples'!C110="","",'Soil Samples'!C110)</f>
        <v/>
      </c>
      <c r="D120" s="146" t="str">
        <f t="shared" si="101"/>
        <v/>
      </c>
      <c r="E120" s="128" t="str">
        <f t="shared" si="102"/>
        <v/>
      </c>
      <c r="F120" s="128" t="str">
        <f t="shared" si="103"/>
        <v/>
      </c>
      <c r="G120" s="128" t="str">
        <f t="shared" si="104"/>
        <v/>
      </c>
      <c r="H120" s="149"/>
      <c r="I120" s="128" t="str">
        <f t="shared" si="105"/>
        <v/>
      </c>
      <c r="J120" s="128" t="str">
        <f t="shared" si="106"/>
        <v/>
      </c>
      <c r="K120" s="128" t="str">
        <f t="shared" si="107"/>
        <v/>
      </c>
      <c r="L120" s="129" t="str">
        <f t="shared" si="108"/>
        <v/>
      </c>
      <c r="M120" s="129" t="str">
        <f t="shared" si="109"/>
        <v/>
      </c>
      <c r="N120" s="129" t="str">
        <f t="shared" si="110"/>
        <v/>
      </c>
      <c r="O120" s="129" t="str">
        <f t="shared" si="111"/>
        <v/>
      </c>
      <c r="P120" s="129" t="str">
        <f t="shared" si="112"/>
        <v/>
      </c>
      <c r="Q120" s="129" t="str">
        <f t="shared" si="113"/>
        <v/>
      </c>
      <c r="R120" s="129" t="str">
        <f t="shared" si="114"/>
        <v/>
      </c>
      <c r="S120" s="129" t="str">
        <f t="shared" si="115"/>
        <v/>
      </c>
      <c r="T120" s="129" t="str">
        <f t="shared" si="116"/>
        <v/>
      </c>
      <c r="U120" s="129" t="str">
        <f t="shared" si="117"/>
        <v/>
      </c>
      <c r="V120" s="129" t="str">
        <f t="shared" si="118"/>
        <v/>
      </c>
      <c r="W120" s="132"/>
      <c r="X120" s="152" t="str">
        <f>IF('Soil Samples'!C110="","",'Soil Samples'!C110)</f>
        <v/>
      </c>
      <c r="Y120" s="125">
        <f>'Soil Add on Tests'!E112</f>
        <v>0</v>
      </c>
      <c r="Z120" s="125">
        <f>'Soil Add on Tests'!F112</f>
        <v>0</v>
      </c>
      <c r="AA120" s="125">
        <f>'Soil Add on Tests'!G112</f>
        <v>0</v>
      </c>
      <c r="AB120" s="125">
        <f>'Soil Add on Tests'!H112</f>
        <v>0</v>
      </c>
      <c r="AC120" s="125">
        <f>'Soil Add on Tests'!I112</f>
        <v>0</v>
      </c>
      <c r="AD120" s="125">
        <f>'Soil Add on Tests'!J112</f>
        <v>0</v>
      </c>
      <c r="AF120">
        <f t="shared" si="138"/>
        <v>0</v>
      </c>
      <c r="AG120">
        <f t="shared" si="139"/>
        <v>0</v>
      </c>
      <c r="AH120">
        <f t="shared" si="140"/>
        <v>0</v>
      </c>
      <c r="AI120">
        <f t="shared" si="141"/>
        <v>0</v>
      </c>
      <c r="AJ120">
        <f t="shared" si="142"/>
        <v>0</v>
      </c>
      <c r="AK120">
        <f t="shared" si="143"/>
        <v>0</v>
      </c>
      <c r="AL120">
        <f t="shared" si="144"/>
        <v>0</v>
      </c>
      <c r="AM120" s="140">
        <f t="shared" si="80"/>
        <v>0</v>
      </c>
      <c r="AN120">
        <f t="shared" si="81"/>
        <v>0</v>
      </c>
      <c r="AO120">
        <f t="shared" si="82"/>
        <v>0</v>
      </c>
      <c r="AP120">
        <f t="shared" si="83"/>
        <v>0</v>
      </c>
      <c r="AQ120">
        <f t="shared" si="84"/>
        <v>0</v>
      </c>
      <c r="AR120">
        <f t="shared" si="85"/>
        <v>0</v>
      </c>
      <c r="AS120">
        <f t="shared" si="86"/>
        <v>0</v>
      </c>
      <c r="AT120" s="140">
        <f t="shared" si="145"/>
        <v>0</v>
      </c>
      <c r="AU120">
        <f t="shared" si="87"/>
        <v>0</v>
      </c>
      <c r="AV120">
        <f t="shared" si="119"/>
        <v>0</v>
      </c>
      <c r="AW120">
        <f t="shared" si="88"/>
        <v>0</v>
      </c>
      <c r="AX120">
        <f t="shared" si="89"/>
        <v>0</v>
      </c>
      <c r="AY120">
        <f t="shared" si="90"/>
        <v>0</v>
      </c>
      <c r="AZ120" s="140">
        <f t="shared" si="146"/>
        <v>0</v>
      </c>
      <c r="BA120">
        <f t="shared" si="91"/>
        <v>0</v>
      </c>
      <c r="BB120">
        <f t="shared" si="92"/>
        <v>0</v>
      </c>
      <c r="BC120">
        <f t="shared" si="93"/>
        <v>0</v>
      </c>
      <c r="BD120">
        <f t="shared" si="94"/>
        <v>0</v>
      </c>
      <c r="BE120" s="140">
        <f t="shared" si="147"/>
        <v>0</v>
      </c>
      <c r="BF120">
        <f t="shared" si="95"/>
        <v>0</v>
      </c>
      <c r="BG120">
        <f t="shared" si="96"/>
        <v>0</v>
      </c>
      <c r="BH120">
        <f t="shared" si="97"/>
        <v>0</v>
      </c>
      <c r="BI120">
        <f t="shared" si="98"/>
        <v>0</v>
      </c>
      <c r="BJ120">
        <f t="shared" si="99"/>
        <v>0</v>
      </c>
      <c r="BK120">
        <f t="shared" si="100"/>
        <v>0</v>
      </c>
      <c r="BL120">
        <f t="shared" si="120"/>
        <v>0</v>
      </c>
      <c r="BM120">
        <f t="shared" si="121"/>
        <v>0</v>
      </c>
      <c r="BN120">
        <f t="shared" si="122"/>
        <v>0</v>
      </c>
      <c r="BO120">
        <f t="shared" si="123"/>
        <v>0</v>
      </c>
      <c r="BP120">
        <f t="shared" si="124"/>
        <v>0</v>
      </c>
      <c r="BQ120">
        <f t="shared" si="125"/>
        <v>0</v>
      </c>
      <c r="BR120" s="140">
        <f t="shared" si="126"/>
        <v>0</v>
      </c>
      <c r="BT120">
        <f t="shared" si="127"/>
        <v>0</v>
      </c>
      <c r="BU120">
        <f t="shared" si="128"/>
        <v>0</v>
      </c>
      <c r="BV120">
        <f t="shared" si="129"/>
        <v>0</v>
      </c>
      <c r="BW120">
        <f t="shared" si="130"/>
        <v>0</v>
      </c>
      <c r="BX120">
        <f t="shared" si="131"/>
        <v>0</v>
      </c>
      <c r="BY120">
        <f t="shared" si="132"/>
        <v>0</v>
      </c>
      <c r="BZ120">
        <f t="shared" si="133"/>
        <v>0</v>
      </c>
      <c r="CA120">
        <f t="shared" si="134"/>
        <v>0</v>
      </c>
      <c r="CB120">
        <f t="shared" si="135"/>
        <v>0</v>
      </c>
      <c r="CC120">
        <f t="shared" si="136"/>
        <v>0</v>
      </c>
      <c r="CD120">
        <f t="shared" si="137"/>
        <v>0</v>
      </c>
    </row>
    <row r="121" spans="1:82" ht="42" customHeight="1" thickBot="1" x14ac:dyDescent="0.45">
      <c r="A121" s="11"/>
      <c r="B121" s="144">
        <v>106</v>
      </c>
      <c r="C121" s="244" t="str">
        <f>IF('Soil Samples'!C111="","",'Soil Samples'!C111)</f>
        <v/>
      </c>
      <c r="D121" s="146" t="str">
        <f t="shared" si="101"/>
        <v/>
      </c>
      <c r="E121" s="128" t="str">
        <f t="shared" si="102"/>
        <v/>
      </c>
      <c r="F121" s="128" t="str">
        <f t="shared" si="103"/>
        <v/>
      </c>
      <c r="G121" s="128" t="str">
        <f t="shared" si="104"/>
        <v/>
      </c>
      <c r="H121" s="149"/>
      <c r="I121" s="128" t="str">
        <f t="shared" si="105"/>
        <v/>
      </c>
      <c r="J121" s="128" t="str">
        <f t="shared" si="106"/>
        <v/>
      </c>
      <c r="K121" s="128" t="str">
        <f t="shared" si="107"/>
        <v/>
      </c>
      <c r="L121" s="129" t="str">
        <f t="shared" si="108"/>
        <v/>
      </c>
      <c r="M121" s="129" t="str">
        <f t="shared" si="109"/>
        <v/>
      </c>
      <c r="N121" s="129" t="str">
        <f t="shared" si="110"/>
        <v/>
      </c>
      <c r="O121" s="129" t="str">
        <f t="shared" si="111"/>
        <v/>
      </c>
      <c r="P121" s="129" t="str">
        <f t="shared" si="112"/>
        <v/>
      </c>
      <c r="Q121" s="129" t="str">
        <f t="shared" si="113"/>
        <v/>
      </c>
      <c r="R121" s="129" t="str">
        <f t="shared" si="114"/>
        <v/>
      </c>
      <c r="S121" s="129" t="str">
        <f t="shared" si="115"/>
        <v/>
      </c>
      <c r="T121" s="129" t="str">
        <f t="shared" si="116"/>
        <v/>
      </c>
      <c r="U121" s="129" t="str">
        <f t="shared" si="117"/>
        <v/>
      </c>
      <c r="V121" s="129" t="str">
        <f t="shared" si="118"/>
        <v/>
      </c>
      <c r="W121" s="132"/>
      <c r="X121" s="152" t="str">
        <f>IF('Soil Samples'!C111="","",'Soil Samples'!C111)</f>
        <v/>
      </c>
      <c r="Y121" s="125">
        <f>'Soil Add on Tests'!E113</f>
        <v>0</v>
      </c>
      <c r="Z121" s="125">
        <f>'Soil Add on Tests'!F113</f>
        <v>0</v>
      </c>
      <c r="AA121" s="125">
        <f>'Soil Add on Tests'!G113</f>
        <v>0</v>
      </c>
      <c r="AB121" s="125">
        <f>'Soil Add on Tests'!H113</f>
        <v>0</v>
      </c>
      <c r="AC121" s="125">
        <f>'Soil Add on Tests'!I113</f>
        <v>0</v>
      </c>
      <c r="AD121" s="125">
        <f>'Soil Add on Tests'!J113</f>
        <v>0</v>
      </c>
      <c r="AF121">
        <f t="shared" si="138"/>
        <v>0</v>
      </c>
      <c r="AG121">
        <f t="shared" si="139"/>
        <v>0</v>
      </c>
      <c r="AH121">
        <f t="shared" si="140"/>
        <v>0</v>
      </c>
      <c r="AI121">
        <f t="shared" si="141"/>
        <v>0</v>
      </c>
      <c r="AJ121">
        <f t="shared" si="142"/>
        <v>0</v>
      </c>
      <c r="AK121">
        <f t="shared" si="143"/>
        <v>0</v>
      </c>
      <c r="AL121">
        <f t="shared" si="144"/>
        <v>0</v>
      </c>
      <c r="AM121" s="140">
        <f t="shared" si="80"/>
        <v>0</v>
      </c>
      <c r="AN121">
        <f t="shared" si="81"/>
        <v>0</v>
      </c>
      <c r="AO121">
        <f t="shared" si="82"/>
        <v>0</v>
      </c>
      <c r="AP121">
        <f t="shared" si="83"/>
        <v>0</v>
      </c>
      <c r="AQ121">
        <f t="shared" si="84"/>
        <v>0</v>
      </c>
      <c r="AR121">
        <f t="shared" si="85"/>
        <v>0</v>
      </c>
      <c r="AS121">
        <f t="shared" si="86"/>
        <v>0</v>
      </c>
      <c r="AT121" s="140">
        <f t="shared" si="145"/>
        <v>0</v>
      </c>
      <c r="AU121">
        <f t="shared" si="87"/>
        <v>0</v>
      </c>
      <c r="AV121">
        <f t="shared" si="119"/>
        <v>0</v>
      </c>
      <c r="AW121">
        <f t="shared" si="88"/>
        <v>0</v>
      </c>
      <c r="AX121">
        <f t="shared" si="89"/>
        <v>0</v>
      </c>
      <c r="AY121">
        <f t="shared" si="90"/>
        <v>0</v>
      </c>
      <c r="AZ121" s="140">
        <f t="shared" si="146"/>
        <v>0</v>
      </c>
      <c r="BA121">
        <f t="shared" si="91"/>
        <v>0</v>
      </c>
      <c r="BB121">
        <f t="shared" si="92"/>
        <v>0</v>
      </c>
      <c r="BC121">
        <f t="shared" si="93"/>
        <v>0</v>
      </c>
      <c r="BD121">
        <f t="shared" si="94"/>
        <v>0</v>
      </c>
      <c r="BE121" s="140">
        <f t="shared" si="147"/>
        <v>0</v>
      </c>
      <c r="BF121">
        <f t="shared" si="95"/>
        <v>0</v>
      </c>
      <c r="BG121">
        <f t="shared" si="96"/>
        <v>0</v>
      </c>
      <c r="BH121">
        <f t="shared" si="97"/>
        <v>0</v>
      </c>
      <c r="BI121">
        <f t="shared" si="98"/>
        <v>0</v>
      </c>
      <c r="BJ121">
        <f t="shared" si="99"/>
        <v>0</v>
      </c>
      <c r="BK121">
        <f t="shared" si="100"/>
        <v>0</v>
      </c>
      <c r="BL121">
        <f t="shared" si="120"/>
        <v>0</v>
      </c>
      <c r="BM121">
        <f t="shared" si="121"/>
        <v>0</v>
      </c>
      <c r="BN121">
        <f t="shared" si="122"/>
        <v>0</v>
      </c>
      <c r="BO121">
        <f t="shared" si="123"/>
        <v>0</v>
      </c>
      <c r="BP121">
        <f t="shared" si="124"/>
        <v>0</v>
      </c>
      <c r="BQ121">
        <f t="shared" si="125"/>
        <v>0</v>
      </c>
      <c r="BR121" s="140">
        <f t="shared" si="126"/>
        <v>0</v>
      </c>
      <c r="BT121">
        <f t="shared" si="127"/>
        <v>0</v>
      </c>
      <c r="BU121">
        <f t="shared" si="128"/>
        <v>0</v>
      </c>
      <c r="BV121">
        <f t="shared" si="129"/>
        <v>0</v>
      </c>
      <c r="BW121">
        <f t="shared" si="130"/>
        <v>0</v>
      </c>
      <c r="BX121">
        <f t="shared" si="131"/>
        <v>0</v>
      </c>
      <c r="BY121">
        <f t="shared" si="132"/>
        <v>0</v>
      </c>
      <c r="BZ121">
        <f t="shared" si="133"/>
        <v>0</v>
      </c>
      <c r="CA121">
        <f t="shared" si="134"/>
        <v>0</v>
      </c>
      <c r="CB121">
        <f t="shared" si="135"/>
        <v>0</v>
      </c>
      <c r="CC121">
        <f t="shared" si="136"/>
        <v>0</v>
      </c>
      <c r="CD121">
        <f t="shared" si="137"/>
        <v>0</v>
      </c>
    </row>
    <row r="122" spans="1:82" ht="42" customHeight="1" thickBot="1" x14ac:dyDescent="0.45">
      <c r="A122" s="11"/>
      <c r="B122" s="144">
        <v>107</v>
      </c>
      <c r="C122" s="244" t="str">
        <f>IF('Soil Samples'!C112="","",'Soil Samples'!C112)</f>
        <v/>
      </c>
      <c r="D122" s="146" t="str">
        <f t="shared" si="101"/>
        <v/>
      </c>
      <c r="E122" s="128" t="str">
        <f t="shared" si="102"/>
        <v/>
      </c>
      <c r="F122" s="128" t="str">
        <f t="shared" si="103"/>
        <v/>
      </c>
      <c r="G122" s="128" t="str">
        <f t="shared" si="104"/>
        <v/>
      </c>
      <c r="H122" s="149"/>
      <c r="I122" s="128" t="str">
        <f t="shared" si="105"/>
        <v/>
      </c>
      <c r="J122" s="128" t="str">
        <f t="shared" si="106"/>
        <v/>
      </c>
      <c r="K122" s="128" t="str">
        <f t="shared" si="107"/>
        <v/>
      </c>
      <c r="L122" s="129" t="str">
        <f t="shared" si="108"/>
        <v/>
      </c>
      <c r="M122" s="129" t="str">
        <f t="shared" si="109"/>
        <v/>
      </c>
      <c r="N122" s="129" t="str">
        <f t="shared" si="110"/>
        <v/>
      </c>
      <c r="O122" s="129" t="str">
        <f t="shared" si="111"/>
        <v/>
      </c>
      <c r="P122" s="129" t="str">
        <f t="shared" si="112"/>
        <v/>
      </c>
      <c r="Q122" s="129" t="str">
        <f t="shared" si="113"/>
        <v/>
      </c>
      <c r="R122" s="129" t="str">
        <f t="shared" si="114"/>
        <v/>
      </c>
      <c r="S122" s="129" t="str">
        <f t="shared" si="115"/>
        <v/>
      </c>
      <c r="T122" s="129" t="str">
        <f t="shared" si="116"/>
        <v/>
      </c>
      <c r="U122" s="129" t="str">
        <f t="shared" si="117"/>
        <v/>
      </c>
      <c r="V122" s="129" t="str">
        <f t="shared" si="118"/>
        <v/>
      </c>
      <c r="W122" s="132"/>
      <c r="X122" s="152" t="str">
        <f>IF('Soil Samples'!C112="","",'Soil Samples'!C112)</f>
        <v/>
      </c>
      <c r="Y122" s="125">
        <f>'Soil Add on Tests'!E114</f>
        <v>0</v>
      </c>
      <c r="Z122" s="125">
        <f>'Soil Add on Tests'!F114</f>
        <v>0</v>
      </c>
      <c r="AA122" s="125">
        <f>'Soil Add on Tests'!G114</f>
        <v>0</v>
      </c>
      <c r="AB122" s="125">
        <f>'Soil Add on Tests'!H114</f>
        <v>0</v>
      </c>
      <c r="AC122" s="125">
        <f>'Soil Add on Tests'!I114</f>
        <v>0</v>
      </c>
      <c r="AD122" s="125">
        <f>'Soil Add on Tests'!J114</f>
        <v>0</v>
      </c>
      <c r="AF122">
        <f t="shared" si="138"/>
        <v>0</v>
      </c>
      <c r="AG122">
        <f t="shared" si="139"/>
        <v>0</v>
      </c>
      <c r="AH122">
        <f t="shared" si="140"/>
        <v>0</v>
      </c>
      <c r="AI122">
        <f t="shared" si="141"/>
        <v>0</v>
      </c>
      <c r="AJ122">
        <f t="shared" si="142"/>
        <v>0</v>
      </c>
      <c r="AK122">
        <f t="shared" si="143"/>
        <v>0</v>
      </c>
      <c r="AL122">
        <f t="shared" si="144"/>
        <v>0</v>
      </c>
      <c r="AM122" s="140">
        <f t="shared" si="80"/>
        <v>0</v>
      </c>
      <c r="AN122">
        <f t="shared" si="81"/>
        <v>0</v>
      </c>
      <c r="AO122">
        <f t="shared" si="82"/>
        <v>0</v>
      </c>
      <c r="AP122">
        <f t="shared" si="83"/>
        <v>0</v>
      </c>
      <c r="AQ122">
        <f t="shared" si="84"/>
        <v>0</v>
      </c>
      <c r="AR122">
        <f t="shared" si="85"/>
        <v>0</v>
      </c>
      <c r="AS122">
        <f t="shared" si="86"/>
        <v>0</v>
      </c>
      <c r="AT122" s="140">
        <f t="shared" si="145"/>
        <v>0</v>
      </c>
      <c r="AU122">
        <f t="shared" si="87"/>
        <v>0</v>
      </c>
      <c r="AV122">
        <f t="shared" si="119"/>
        <v>0</v>
      </c>
      <c r="AW122">
        <f t="shared" si="88"/>
        <v>0</v>
      </c>
      <c r="AX122">
        <f t="shared" si="89"/>
        <v>0</v>
      </c>
      <c r="AY122">
        <f t="shared" si="90"/>
        <v>0</v>
      </c>
      <c r="AZ122" s="140">
        <f t="shared" si="146"/>
        <v>0</v>
      </c>
      <c r="BA122">
        <f t="shared" si="91"/>
        <v>0</v>
      </c>
      <c r="BB122">
        <f t="shared" si="92"/>
        <v>0</v>
      </c>
      <c r="BC122">
        <f t="shared" si="93"/>
        <v>0</v>
      </c>
      <c r="BD122">
        <f t="shared" si="94"/>
        <v>0</v>
      </c>
      <c r="BE122" s="140">
        <f t="shared" si="147"/>
        <v>0</v>
      </c>
      <c r="BF122">
        <f t="shared" si="95"/>
        <v>0</v>
      </c>
      <c r="BG122">
        <f t="shared" si="96"/>
        <v>0</v>
      </c>
      <c r="BH122">
        <f t="shared" si="97"/>
        <v>0</v>
      </c>
      <c r="BI122">
        <f t="shared" si="98"/>
        <v>0</v>
      </c>
      <c r="BJ122">
        <f t="shared" si="99"/>
        <v>0</v>
      </c>
      <c r="BK122">
        <f t="shared" si="100"/>
        <v>0</v>
      </c>
      <c r="BL122">
        <f t="shared" si="120"/>
        <v>0</v>
      </c>
      <c r="BM122">
        <f t="shared" si="121"/>
        <v>0</v>
      </c>
      <c r="BN122">
        <f t="shared" si="122"/>
        <v>0</v>
      </c>
      <c r="BO122">
        <f t="shared" si="123"/>
        <v>0</v>
      </c>
      <c r="BP122">
        <f t="shared" si="124"/>
        <v>0</v>
      </c>
      <c r="BQ122">
        <f t="shared" si="125"/>
        <v>0</v>
      </c>
      <c r="BR122" s="140">
        <f t="shared" si="126"/>
        <v>0</v>
      </c>
      <c r="BT122">
        <f t="shared" si="127"/>
        <v>0</v>
      </c>
      <c r="BU122">
        <f t="shared" si="128"/>
        <v>0</v>
      </c>
      <c r="BV122">
        <f t="shared" si="129"/>
        <v>0</v>
      </c>
      <c r="BW122">
        <f t="shared" si="130"/>
        <v>0</v>
      </c>
      <c r="BX122">
        <f t="shared" si="131"/>
        <v>0</v>
      </c>
      <c r="BY122">
        <f t="shared" si="132"/>
        <v>0</v>
      </c>
      <c r="BZ122">
        <f t="shared" si="133"/>
        <v>0</v>
      </c>
      <c r="CA122">
        <f t="shared" si="134"/>
        <v>0</v>
      </c>
      <c r="CB122">
        <f t="shared" si="135"/>
        <v>0</v>
      </c>
      <c r="CC122">
        <f t="shared" si="136"/>
        <v>0</v>
      </c>
      <c r="CD122">
        <f t="shared" si="137"/>
        <v>0</v>
      </c>
    </row>
    <row r="123" spans="1:82" ht="42" customHeight="1" thickBot="1" x14ac:dyDescent="0.45">
      <c r="A123" s="11"/>
      <c r="B123" s="144">
        <v>108</v>
      </c>
      <c r="C123" s="244" t="str">
        <f>IF('Soil Samples'!C113="","",'Soil Samples'!C113)</f>
        <v/>
      </c>
      <c r="D123" s="146" t="str">
        <f t="shared" si="101"/>
        <v/>
      </c>
      <c r="E123" s="128" t="str">
        <f t="shared" si="102"/>
        <v/>
      </c>
      <c r="F123" s="128" t="str">
        <f t="shared" si="103"/>
        <v/>
      </c>
      <c r="G123" s="128" t="str">
        <f t="shared" si="104"/>
        <v/>
      </c>
      <c r="H123" s="149"/>
      <c r="I123" s="128" t="str">
        <f t="shared" si="105"/>
        <v/>
      </c>
      <c r="J123" s="128" t="str">
        <f t="shared" si="106"/>
        <v/>
      </c>
      <c r="K123" s="128" t="str">
        <f t="shared" si="107"/>
        <v/>
      </c>
      <c r="L123" s="129" t="str">
        <f t="shared" si="108"/>
        <v/>
      </c>
      <c r="M123" s="129" t="str">
        <f t="shared" si="109"/>
        <v/>
      </c>
      <c r="N123" s="129" t="str">
        <f t="shared" si="110"/>
        <v/>
      </c>
      <c r="O123" s="129" t="str">
        <f t="shared" si="111"/>
        <v/>
      </c>
      <c r="P123" s="129" t="str">
        <f t="shared" si="112"/>
        <v/>
      </c>
      <c r="Q123" s="129" t="str">
        <f t="shared" si="113"/>
        <v/>
      </c>
      <c r="R123" s="129" t="str">
        <f t="shared" si="114"/>
        <v/>
      </c>
      <c r="S123" s="129" t="str">
        <f t="shared" si="115"/>
        <v/>
      </c>
      <c r="T123" s="129" t="str">
        <f t="shared" si="116"/>
        <v/>
      </c>
      <c r="U123" s="129" t="str">
        <f t="shared" si="117"/>
        <v/>
      </c>
      <c r="V123" s="129" t="str">
        <f t="shared" si="118"/>
        <v/>
      </c>
      <c r="W123" s="132"/>
      <c r="X123" s="152" t="str">
        <f>IF('Soil Samples'!C113="","",'Soil Samples'!C113)</f>
        <v/>
      </c>
      <c r="Y123" s="125">
        <f>'Soil Add on Tests'!E115</f>
        <v>0</v>
      </c>
      <c r="Z123" s="125">
        <f>'Soil Add on Tests'!F115</f>
        <v>0</v>
      </c>
      <c r="AA123" s="125">
        <f>'Soil Add on Tests'!G115</f>
        <v>0</v>
      </c>
      <c r="AB123" s="125">
        <f>'Soil Add on Tests'!H115</f>
        <v>0</v>
      </c>
      <c r="AC123" s="125">
        <f>'Soil Add on Tests'!I115</f>
        <v>0</v>
      </c>
      <c r="AD123" s="125">
        <f>'Soil Add on Tests'!J115</f>
        <v>0</v>
      </c>
      <c r="AF123">
        <f t="shared" si="138"/>
        <v>0</v>
      </c>
      <c r="AG123">
        <f t="shared" si="139"/>
        <v>0</v>
      </c>
      <c r="AH123">
        <f t="shared" si="140"/>
        <v>0</v>
      </c>
      <c r="AI123">
        <f t="shared" si="141"/>
        <v>0</v>
      </c>
      <c r="AJ123">
        <f t="shared" si="142"/>
        <v>0</v>
      </c>
      <c r="AK123">
        <f t="shared" si="143"/>
        <v>0</v>
      </c>
      <c r="AL123">
        <f t="shared" si="144"/>
        <v>0</v>
      </c>
      <c r="AM123" s="140">
        <f t="shared" si="80"/>
        <v>0</v>
      </c>
      <c r="AN123">
        <f t="shared" si="81"/>
        <v>0</v>
      </c>
      <c r="AO123">
        <f t="shared" si="82"/>
        <v>0</v>
      </c>
      <c r="AP123">
        <f t="shared" si="83"/>
        <v>0</v>
      </c>
      <c r="AQ123">
        <f t="shared" si="84"/>
        <v>0</v>
      </c>
      <c r="AR123">
        <f t="shared" si="85"/>
        <v>0</v>
      </c>
      <c r="AS123">
        <f t="shared" si="86"/>
        <v>0</v>
      </c>
      <c r="AT123" s="140">
        <f t="shared" si="145"/>
        <v>0</v>
      </c>
      <c r="AU123">
        <f t="shared" si="87"/>
        <v>0</v>
      </c>
      <c r="AV123">
        <f t="shared" si="119"/>
        <v>0</v>
      </c>
      <c r="AW123">
        <f t="shared" si="88"/>
        <v>0</v>
      </c>
      <c r="AX123">
        <f t="shared" si="89"/>
        <v>0</v>
      </c>
      <c r="AY123">
        <f t="shared" si="90"/>
        <v>0</v>
      </c>
      <c r="AZ123" s="140">
        <f t="shared" si="146"/>
        <v>0</v>
      </c>
      <c r="BA123">
        <f t="shared" si="91"/>
        <v>0</v>
      </c>
      <c r="BB123">
        <f t="shared" si="92"/>
        <v>0</v>
      </c>
      <c r="BC123">
        <f t="shared" si="93"/>
        <v>0</v>
      </c>
      <c r="BD123">
        <f t="shared" si="94"/>
        <v>0</v>
      </c>
      <c r="BE123" s="140">
        <f t="shared" si="147"/>
        <v>0</v>
      </c>
      <c r="BF123">
        <f t="shared" si="95"/>
        <v>0</v>
      </c>
      <c r="BG123">
        <f t="shared" si="96"/>
        <v>0</v>
      </c>
      <c r="BH123">
        <f t="shared" si="97"/>
        <v>0</v>
      </c>
      <c r="BI123">
        <f t="shared" si="98"/>
        <v>0</v>
      </c>
      <c r="BJ123">
        <f t="shared" si="99"/>
        <v>0</v>
      </c>
      <c r="BK123">
        <f t="shared" si="100"/>
        <v>0</v>
      </c>
      <c r="BL123">
        <f t="shared" si="120"/>
        <v>0</v>
      </c>
      <c r="BM123">
        <f t="shared" si="121"/>
        <v>0</v>
      </c>
      <c r="BN123">
        <f t="shared" si="122"/>
        <v>0</v>
      </c>
      <c r="BO123">
        <f t="shared" si="123"/>
        <v>0</v>
      </c>
      <c r="BP123">
        <f t="shared" si="124"/>
        <v>0</v>
      </c>
      <c r="BQ123">
        <f t="shared" si="125"/>
        <v>0</v>
      </c>
      <c r="BR123" s="140">
        <f t="shared" si="126"/>
        <v>0</v>
      </c>
      <c r="BT123">
        <f t="shared" si="127"/>
        <v>0</v>
      </c>
      <c r="BU123">
        <f t="shared" si="128"/>
        <v>0</v>
      </c>
      <c r="BV123">
        <f t="shared" si="129"/>
        <v>0</v>
      </c>
      <c r="BW123">
        <f t="shared" si="130"/>
        <v>0</v>
      </c>
      <c r="BX123">
        <f t="shared" si="131"/>
        <v>0</v>
      </c>
      <c r="BY123">
        <f t="shared" si="132"/>
        <v>0</v>
      </c>
      <c r="BZ123">
        <f t="shared" si="133"/>
        <v>0</v>
      </c>
      <c r="CA123">
        <f t="shared" si="134"/>
        <v>0</v>
      </c>
      <c r="CB123">
        <f t="shared" si="135"/>
        <v>0</v>
      </c>
      <c r="CC123">
        <f t="shared" si="136"/>
        <v>0</v>
      </c>
      <c r="CD123">
        <f t="shared" si="137"/>
        <v>0</v>
      </c>
    </row>
    <row r="124" spans="1:82" ht="42" customHeight="1" thickBot="1" x14ac:dyDescent="0.45">
      <c r="A124" s="11"/>
      <c r="B124" s="144">
        <v>109</v>
      </c>
      <c r="C124" s="244" t="str">
        <f>IF('Soil Samples'!C114="","",'Soil Samples'!C114)</f>
        <v/>
      </c>
      <c r="D124" s="146" t="str">
        <f t="shared" si="101"/>
        <v/>
      </c>
      <c r="E124" s="128" t="str">
        <f t="shared" si="102"/>
        <v/>
      </c>
      <c r="F124" s="128" t="str">
        <f t="shared" si="103"/>
        <v/>
      </c>
      <c r="G124" s="128" t="str">
        <f t="shared" si="104"/>
        <v/>
      </c>
      <c r="H124" s="149"/>
      <c r="I124" s="128" t="str">
        <f t="shared" si="105"/>
        <v/>
      </c>
      <c r="J124" s="128" t="str">
        <f t="shared" si="106"/>
        <v/>
      </c>
      <c r="K124" s="128" t="str">
        <f t="shared" si="107"/>
        <v/>
      </c>
      <c r="L124" s="129" t="str">
        <f t="shared" si="108"/>
        <v/>
      </c>
      <c r="M124" s="129" t="str">
        <f t="shared" si="109"/>
        <v/>
      </c>
      <c r="N124" s="129" t="str">
        <f t="shared" si="110"/>
        <v/>
      </c>
      <c r="O124" s="129" t="str">
        <f t="shared" si="111"/>
        <v/>
      </c>
      <c r="P124" s="129" t="str">
        <f t="shared" si="112"/>
        <v/>
      </c>
      <c r="Q124" s="129" t="str">
        <f t="shared" si="113"/>
        <v/>
      </c>
      <c r="R124" s="129" t="str">
        <f t="shared" si="114"/>
        <v/>
      </c>
      <c r="S124" s="129" t="str">
        <f t="shared" si="115"/>
        <v/>
      </c>
      <c r="T124" s="129" t="str">
        <f t="shared" si="116"/>
        <v/>
      </c>
      <c r="U124" s="129" t="str">
        <f t="shared" si="117"/>
        <v/>
      </c>
      <c r="V124" s="129" t="str">
        <f t="shared" si="118"/>
        <v/>
      </c>
      <c r="W124" s="132"/>
      <c r="X124" s="152" t="str">
        <f>IF('Soil Samples'!C114="","",'Soil Samples'!C114)</f>
        <v/>
      </c>
      <c r="Y124" s="125">
        <f>'Soil Add on Tests'!E116</f>
        <v>0</v>
      </c>
      <c r="Z124" s="125">
        <f>'Soil Add on Tests'!F116</f>
        <v>0</v>
      </c>
      <c r="AA124" s="125">
        <f>'Soil Add on Tests'!G116</f>
        <v>0</v>
      </c>
      <c r="AB124" s="125">
        <f>'Soil Add on Tests'!H116</f>
        <v>0</v>
      </c>
      <c r="AC124" s="125">
        <f>'Soil Add on Tests'!I116</f>
        <v>0</v>
      </c>
      <c r="AD124" s="125">
        <f>'Soil Add on Tests'!J116</f>
        <v>0</v>
      </c>
      <c r="AF124">
        <f t="shared" si="138"/>
        <v>0</v>
      </c>
      <c r="AG124">
        <f t="shared" si="139"/>
        <v>0</v>
      </c>
      <c r="AH124">
        <f t="shared" si="140"/>
        <v>0</v>
      </c>
      <c r="AI124">
        <f t="shared" si="141"/>
        <v>0</v>
      </c>
      <c r="AJ124">
        <f t="shared" si="142"/>
        <v>0</v>
      </c>
      <c r="AK124">
        <f t="shared" si="143"/>
        <v>0</v>
      </c>
      <c r="AL124">
        <f t="shared" si="144"/>
        <v>0</v>
      </c>
      <c r="AM124" s="140">
        <f t="shared" si="80"/>
        <v>0</v>
      </c>
      <c r="AN124">
        <f t="shared" si="81"/>
        <v>0</v>
      </c>
      <c r="AO124">
        <f t="shared" si="82"/>
        <v>0</v>
      </c>
      <c r="AP124">
        <f t="shared" si="83"/>
        <v>0</v>
      </c>
      <c r="AQ124">
        <f t="shared" si="84"/>
        <v>0</v>
      </c>
      <c r="AR124">
        <f t="shared" si="85"/>
        <v>0</v>
      </c>
      <c r="AS124">
        <f t="shared" si="86"/>
        <v>0</v>
      </c>
      <c r="AT124" s="140">
        <f t="shared" si="145"/>
        <v>0</v>
      </c>
      <c r="AU124">
        <f t="shared" si="87"/>
        <v>0</v>
      </c>
      <c r="AV124">
        <f t="shared" si="119"/>
        <v>0</v>
      </c>
      <c r="AW124">
        <f t="shared" si="88"/>
        <v>0</v>
      </c>
      <c r="AX124">
        <f t="shared" si="89"/>
        <v>0</v>
      </c>
      <c r="AY124">
        <f t="shared" si="90"/>
        <v>0</v>
      </c>
      <c r="AZ124" s="140">
        <f t="shared" si="146"/>
        <v>0</v>
      </c>
      <c r="BA124">
        <f t="shared" si="91"/>
        <v>0</v>
      </c>
      <c r="BB124">
        <f t="shared" si="92"/>
        <v>0</v>
      </c>
      <c r="BC124">
        <f t="shared" si="93"/>
        <v>0</v>
      </c>
      <c r="BD124">
        <f t="shared" si="94"/>
        <v>0</v>
      </c>
      <c r="BE124" s="140">
        <f t="shared" si="147"/>
        <v>0</v>
      </c>
      <c r="BF124">
        <f t="shared" si="95"/>
        <v>0</v>
      </c>
      <c r="BG124">
        <f t="shared" si="96"/>
        <v>0</v>
      </c>
      <c r="BH124">
        <f t="shared" si="97"/>
        <v>0</v>
      </c>
      <c r="BI124">
        <f t="shared" si="98"/>
        <v>0</v>
      </c>
      <c r="BJ124">
        <f t="shared" si="99"/>
        <v>0</v>
      </c>
      <c r="BK124">
        <f t="shared" si="100"/>
        <v>0</v>
      </c>
      <c r="BL124">
        <f t="shared" si="120"/>
        <v>0</v>
      </c>
      <c r="BM124">
        <f t="shared" si="121"/>
        <v>0</v>
      </c>
      <c r="BN124">
        <f t="shared" si="122"/>
        <v>0</v>
      </c>
      <c r="BO124">
        <f t="shared" si="123"/>
        <v>0</v>
      </c>
      <c r="BP124">
        <f t="shared" si="124"/>
        <v>0</v>
      </c>
      <c r="BQ124">
        <f t="shared" si="125"/>
        <v>0</v>
      </c>
      <c r="BR124" s="140">
        <f t="shared" si="126"/>
        <v>0</v>
      </c>
      <c r="BT124">
        <f t="shared" si="127"/>
        <v>0</v>
      </c>
      <c r="BU124">
        <f t="shared" si="128"/>
        <v>0</v>
      </c>
      <c r="BV124">
        <f t="shared" si="129"/>
        <v>0</v>
      </c>
      <c r="BW124">
        <f t="shared" si="130"/>
        <v>0</v>
      </c>
      <c r="BX124">
        <f t="shared" si="131"/>
        <v>0</v>
      </c>
      <c r="BY124">
        <f t="shared" si="132"/>
        <v>0</v>
      </c>
      <c r="BZ124">
        <f t="shared" si="133"/>
        <v>0</v>
      </c>
      <c r="CA124">
        <f t="shared" si="134"/>
        <v>0</v>
      </c>
      <c r="CB124">
        <f t="shared" si="135"/>
        <v>0</v>
      </c>
      <c r="CC124">
        <f t="shared" si="136"/>
        <v>0</v>
      </c>
      <c r="CD124">
        <f t="shared" si="137"/>
        <v>0</v>
      </c>
    </row>
    <row r="125" spans="1:82" ht="42" customHeight="1" thickBot="1" x14ac:dyDescent="0.45">
      <c r="A125" s="11"/>
      <c r="B125" s="144">
        <v>110</v>
      </c>
      <c r="C125" s="244" t="str">
        <f>IF('Soil Samples'!C115="","",'Soil Samples'!C115)</f>
        <v/>
      </c>
      <c r="D125" s="146" t="str">
        <f t="shared" si="101"/>
        <v/>
      </c>
      <c r="E125" s="128" t="str">
        <f t="shared" si="102"/>
        <v/>
      </c>
      <c r="F125" s="128" t="str">
        <f t="shared" si="103"/>
        <v/>
      </c>
      <c r="G125" s="128" t="str">
        <f t="shared" si="104"/>
        <v/>
      </c>
      <c r="H125" s="149"/>
      <c r="I125" s="128" t="str">
        <f t="shared" si="105"/>
        <v/>
      </c>
      <c r="J125" s="128" t="str">
        <f t="shared" si="106"/>
        <v/>
      </c>
      <c r="K125" s="128" t="str">
        <f t="shared" si="107"/>
        <v/>
      </c>
      <c r="L125" s="129" t="str">
        <f t="shared" si="108"/>
        <v/>
      </c>
      <c r="M125" s="129" t="str">
        <f t="shared" si="109"/>
        <v/>
      </c>
      <c r="N125" s="129" t="str">
        <f t="shared" si="110"/>
        <v/>
      </c>
      <c r="O125" s="129" t="str">
        <f t="shared" si="111"/>
        <v/>
      </c>
      <c r="P125" s="129" t="str">
        <f t="shared" si="112"/>
        <v/>
      </c>
      <c r="Q125" s="129" t="str">
        <f t="shared" si="113"/>
        <v/>
      </c>
      <c r="R125" s="129" t="str">
        <f t="shared" si="114"/>
        <v/>
      </c>
      <c r="S125" s="129" t="str">
        <f t="shared" si="115"/>
        <v/>
      </c>
      <c r="T125" s="129" t="str">
        <f t="shared" si="116"/>
        <v/>
      </c>
      <c r="U125" s="129" t="str">
        <f t="shared" si="117"/>
        <v/>
      </c>
      <c r="V125" s="129" t="str">
        <f t="shared" si="118"/>
        <v/>
      </c>
      <c r="W125" s="132"/>
      <c r="X125" s="152" t="str">
        <f>IF('Soil Samples'!C115="","",'Soil Samples'!C115)</f>
        <v/>
      </c>
      <c r="Y125" s="125">
        <f>'Soil Add on Tests'!E117</f>
        <v>0</v>
      </c>
      <c r="Z125" s="125">
        <f>'Soil Add on Tests'!F117</f>
        <v>0</v>
      </c>
      <c r="AA125" s="125">
        <f>'Soil Add on Tests'!G117</f>
        <v>0</v>
      </c>
      <c r="AB125" s="125">
        <f>'Soil Add on Tests'!H117</f>
        <v>0</v>
      </c>
      <c r="AC125" s="125">
        <f>'Soil Add on Tests'!I117</f>
        <v>0</v>
      </c>
      <c r="AD125" s="125">
        <f>'Soil Add on Tests'!J117</f>
        <v>0</v>
      </c>
      <c r="AF125">
        <f t="shared" si="138"/>
        <v>0</v>
      </c>
      <c r="AG125">
        <f t="shared" si="139"/>
        <v>0</v>
      </c>
      <c r="AH125">
        <f t="shared" si="140"/>
        <v>0</v>
      </c>
      <c r="AI125">
        <f t="shared" si="141"/>
        <v>0</v>
      </c>
      <c r="AJ125">
        <f t="shared" si="142"/>
        <v>0</v>
      </c>
      <c r="AK125">
        <f t="shared" si="143"/>
        <v>0</v>
      </c>
      <c r="AL125">
        <f t="shared" si="144"/>
        <v>0</v>
      </c>
      <c r="AM125" s="140">
        <f t="shared" si="80"/>
        <v>0</v>
      </c>
      <c r="AN125">
        <f t="shared" si="81"/>
        <v>0</v>
      </c>
      <c r="AO125">
        <f t="shared" si="82"/>
        <v>0</v>
      </c>
      <c r="AP125">
        <f t="shared" si="83"/>
        <v>0</v>
      </c>
      <c r="AQ125">
        <f t="shared" si="84"/>
        <v>0</v>
      </c>
      <c r="AR125">
        <f t="shared" si="85"/>
        <v>0</v>
      </c>
      <c r="AS125">
        <f t="shared" si="86"/>
        <v>0</v>
      </c>
      <c r="AT125" s="140">
        <f t="shared" si="145"/>
        <v>0</v>
      </c>
      <c r="AU125">
        <f t="shared" si="87"/>
        <v>0</v>
      </c>
      <c r="AV125">
        <f t="shared" si="119"/>
        <v>0</v>
      </c>
      <c r="AW125">
        <f t="shared" si="88"/>
        <v>0</v>
      </c>
      <c r="AX125">
        <f t="shared" si="89"/>
        <v>0</v>
      </c>
      <c r="AY125">
        <f t="shared" si="90"/>
        <v>0</v>
      </c>
      <c r="AZ125" s="140">
        <f t="shared" si="146"/>
        <v>0</v>
      </c>
      <c r="BA125">
        <f t="shared" si="91"/>
        <v>0</v>
      </c>
      <c r="BB125">
        <f t="shared" si="92"/>
        <v>0</v>
      </c>
      <c r="BC125">
        <f t="shared" si="93"/>
        <v>0</v>
      </c>
      <c r="BD125">
        <f t="shared" si="94"/>
        <v>0</v>
      </c>
      <c r="BE125" s="140">
        <f t="shared" si="147"/>
        <v>0</v>
      </c>
      <c r="BF125">
        <f t="shared" si="95"/>
        <v>0</v>
      </c>
      <c r="BG125">
        <f t="shared" si="96"/>
        <v>0</v>
      </c>
      <c r="BH125">
        <f t="shared" si="97"/>
        <v>0</v>
      </c>
      <c r="BI125">
        <f t="shared" si="98"/>
        <v>0</v>
      </c>
      <c r="BJ125">
        <f t="shared" si="99"/>
        <v>0</v>
      </c>
      <c r="BK125">
        <f t="shared" si="100"/>
        <v>0</v>
      </c>
      <c r="BL125">
        <f t="shared" si="120"/>
        <v>0</v>
      </c>
      <c r="BM125">
        <f t="shared" si="121"/>
        <v>0</v>
      </c>
      <c r="BN125">
        <f t="shared" si="122"/>
        <v>0</v>
      </c>
      <c r="BO125">
        <f t="shared" si="123"/>
        <v>0</v>
      </c>
      <c r="BP125">
        <f t="shared" si="124"/>
        <v>0</v>
      </c>
      <c r="BQ125">
        <f t="shared" si="125"/>
        <v>0</v>
      </c>
      <c r="BR125" s="140">
        <f t="shared" si="126"/>
        <v>0</v>
      </c>
      <c r="BT125">
        <f t="shared" si="127"/>
        <v>0</v>
      </c>
      <c r="BU125">
        <f t="shared" si="128"/>
        <v>0</v>
      </c>
      <c r="BV125">
        <f t="shared" si="129"/>
        <v>0</v>
      </c>
      <c r="BW125">
        <f t="shared" si="130"/>
        <v>0</v>
      </c>
      <c r="BX125">
        <f t="shared" si="131"/>
        <v>0</v>
      </c>
      <c r="BY125">
        <f t="shared" si="132"/>
        <v>0</v>
      </c>
      <c r="BZ125">
        <f t="shared" si="133"/>
        <v>0</v>
      </c>
      <c r="CA125">
        <f t="shared" si="134"/>
        <v>0</v>
      </c>
      <c r="CB125">
        <f t="shared" si="135"/>
        <v>0</v>
      </c>
      <c r="CC125">
        <f t="shared" si="136"/>
        <v>0</v>
      </c>
      <c r="CD125">
        <f t="shared" si="137"/>
        <v>0</v>
      </c>
    </row>
    <row r="126" spans="1:82" ht="42" customHeight="1" thickBot="1" x14ac:dyDescent="0.45">
      <c r="A126" s="11"/>
      <c r="B126" s="144">
        <v>111</v>
      </c>
      <c r="C126" s="244" t="str">
        <f>IF('Soil Samples'!C116="","",'Soil Samples'!C116)</f>
        <v/>
      </c>
      <c r="D126" s="146" t="str">
        <f t="shared" si="101"/>
        <v/>
      </c>
      <c r="E126" s="128" t="str">
        <f t="shared" si="102"/>
        <v/>
      </c>
      <c r="F126" s="128" t="str">
        <f t="shared" si="103"/>
        <v/>
      </c>
      <c r="G126" s="128" t="str">
        <f t="shared" si="104"/>
        <v/>
      </c>
      <c r="H126" s="149"/>
      <c r="I126" s="128" t="str">
        <f t="shared" si="105"/>
        <v/>
      </c>
      <c r="J126" s="128" t="str">
        <f t="shared" si="106"/>
        <v/>
      </c>
      <c r="K126" s="128" t="str">
        <f t="shared" si="107"/>
        <v/>
      </c>
      <c r="L126" s="129" t="str">
        <f t="shared" si="108"/>
        <v/>
      </c>
      <c r="M126" s="129" t="str">
        <f t="shared" si="109"/>
        <v/>
      </c>
      <c r="N126" s="129" t="str">
        <f t="shared" si="110"/>
        <v/>
      </c>
      <c r="O126" s="129" t="str">
        <f t="shared" si="111"/>
        <v/>
      </c>
      <c r="P126" s="129" t="str">
        <f t="shared" si="112"/>
        <v/>
      </c>
      <c r="Q126" s="129" t="str">
        <f t="shared" si="113"/>
        <v/>
      </c>
      <c r="R126" s="129" t="str">
        <f t="shared" si="114"/>
        <v/>
      </c>
      <c r="S126" s="129" t="str">
        <f t="shared" si="115"/>
        <v/>
      </c>
      <c r="T126" s="129" t="str">
        <f t="shared" si="116"/>
        <v/>
      </c>
      <c r="U126" s="129" t="str">
        <f t="shared" si="117"/>
        <v/>
      </c>
      <c r="V126" s="129" t="str">
        <f t="shared" si="118"/>
        <v/>
      </c>
      <c r="W126" s="132"/>
      <c r="X126" s="152" t="str">
        <f>IF('Soil Samples'!C116="","",'Soil Samples'!C116)</f>
        <v/>
      </c>
      <c r="Y126" s="125">
        <f>'Soil Add on Tests'!E118</f>
        <v>0</v>
      </c>
      <c r="Z126" s="125">
        <f>'Soil Add on Tests'!F118</f>
        <v>0</v>
      </c>
      <c r="AA126" s="125">
        <f>'Soil Add on Tests'!G118</f>
        <v>0</v>
      </c>
      <c r="AB126" s="125">
        <f>'Soil Add on Tests'!H118</f>
        <v>0</v>
      </c>
      <c r="AC126" s="125">
        <f>'Soil Add on Tests'!I118</f>
        <v>0</v>
      </c>
      <c r="AD126" s="125">
        <f>'Soil Add on Tests'!J118</f>
        <v>0</v>
      </c>
      <c r="AF126">
        <f t="shared" si="138"/>
        <v>0</v>
      </c>
      <c r="AG126">
        <f t="shared" si="139"/>
        <v>0</v>
      </c>
      <c r="AH126">
        <f t="shared" si="140"/>
        <v>0</v>
      </c>
      <c r="AI126">
        <f t="shared" si="141"/>
        <v>0</v>
      </c>
      <c r="AJ126">
        <f t="shared" si="142"/>
        <v>0</v>
      </c>
      <c r="AK126">
        <f t="shared" si="143"/>
        <v>0</v>
      </c>
      <c r="AL126">
        <f t="shared" si="144"/>
        <v>0</v>
      </c>
      <c r="AM126" s="140">
        <f t="shared" si="80"/>
        <v>0</v>
      </c>
      <c r="AN126">
        <f t="shared" si="81"/>
        <v>0</v>
      </c>
      <c r="AO126">
        <f t="shared" si="82"/>
        <v>0</v>
      </c>
      <c r="AP126">
        <f t="shared" si="83"/>
        <v>0</v>
      </c>
      <c r="AQ126">
        <f t="shared" si="84"/>
        <v>0</v>
      </c>
      <c r="AR126">
        <f t="shared" si="85"/>
        <v>0</v>
      </c>
      <c r="AS126">
        <f t="shared" si="86"/>
        <v>0</v>
      </c>
      <c r="AT126" s="140">
        <f t="shared" si="145"/>
        <v>0</v>
      </c>
      <c r="AU126">
        <f t="shared" si="87"/>
        <v>0</v>
      </c>
      <c r="AV126">
        <f t="shared" si="119"/>
        <v>0</v>
      </c>
      <c r="AW126">
        <f t="shared" si="88"/>
        <v>0</v>
      </c>
      <c r="AX126">
        <f t="shared" si="89"/>
        <v>0</v>
      </c>
      <c r="AY126">
        <f t="shared" si="90"/>
        <v>0</v>
      </c>
      <c r="AZ126" s="140">
        <f t="shared" si="146"/>
        <v>0</v>
      </c>
      <c r="BA126">
        <f t="shared" si="91"/>
        <v>0</v>
      </c>
      <c r="BB126">
        <f t="shared" si="92"/>
        <v>0</v>
      </c>
      <c r="BC126">
        <f t="shared" si="93"/>
        <v>0</v>
      </c>
      <c r="BD126">
        <f t="shared" si="94"/>
        <v>0</v>
      </c>
      <c r="BE126" s="140">
        <f t="shared" si="147"/>
        <v>0</v>
      </c>
      <c r="BF126">
        <f t="shared" si="95"/>
        <v>0</v>
      </c>
      <c r="BG126">
        <f t="shared" si="96"/>
        <v>0</v>
      </c>
      <c r="BH126">
        <f t="shared" si="97"/>
        <v>0</v>
      </c>
      <c r="BI126">
        <f t="shared" si="98"/>
        <v>0</v>
      </c>
      <c r="BJ126">
        <f t="shared" si="99"/>
        <v>0</v>
      </c>
      <c r="BK126">
        <f t="shared" si="100"/>
        <v>0</v>
      </c>
      <c r="BL126">
        <f t="shared" si="120"/>
        <v>0</v>
      </c>
      <c r="BM126">
        <f t="shared" si="121"/>
        <v>0</v>
      </c>
      <c r="BN126">
        <f t="shared" si="122"/>
        <v>0</v>
      </c>
      <c r="BO126">
        <f t="shared" si="123"/>
        <v>0</v>
      </c>
      <c r="BP126">
        <f t="shared" si="124"/>
        <v>0</v>
      </c>
      <c r="BQ126">
        <f t="shared" si="125"/>
        <v>0</v>
      </c>
      <c r="BR126" s="140">
        <f t="shared" si="126"/>
        <v>0</v>
      </c>
      <c r="BT126">
        <f t="shared" si="127"/>
        <v>0</v>
      </c>
      <c r="BU126">
        <f t="shared" si="128"/>
        <v>0</v>
      </c>
      <c r="BV126">
        <f t="shared" si="129"/>
        <v>0</v>
      </c>
      <c r="BW126">
        <f t="shared" si="130"/>
        <v>0</v>
      </c>
      <c r="BX126">
        <f t="shared" si="131"/>
        <v>0</v>
      </c>
      <c r="BY126">
        <f t="shared" si="132"/>
        <v>0</v>
      </c>
      <c r="BZ126">
        <f t="shared" si="133"/>
        <v>0</v>
      </c>
      <c r="CA126">
        <f t="shared" si="134"/>
        <v>0</v>
      </c>
      <c r="CB126">
        <f t="shared" si="135"/>
        <v>0</v>
      </c>
      <c r="CC126">
        <f t="shared" si="136"/>
        <v>0</v>
      </c>
      <c r="CD126">
        <f t="shared" si="137"/>
        <v>0</v>
      </c>
    </row>
    <row r="127" spans="1:82" ht="42" customHeight="1" thickBot="1" x14ac:dyDescent="0.45">
      <c r="A127" s="11"/>
      <c r="B127" s="144">
        <v>112</v>
      </c>
      <c r="C127" s="244" t="str">
        <f>IF('Soil Samples'!C117="","",'Soil Samples'!C117)</f>
        <v/>
      </c>
      <c r="D127" s="146" t="str">
        <f t="shared" si="101"/>
        <v/>
      </c>
      <c r="E127" s="128" t="str">
        <f t="shared" si="102"/>
        <v/>
      </c>
      <c r="F127" s="128" t="str">
        <f t="shared" si="103"/>
        <v/>
      </c>
      <c r="G127" s="128" t="str">
        <f t="shared" si="104"/>
        <v/>
      </c>
      <c r="H127" s="149"/>
      <c r="I127" s="128" t="str">
        <f t="shared" si="105"/>
        <v/>
      </c>
      <c r="J127" s="128" t="str">
        <f t="shared" si="106"/>
        <v/>
      </c>
      <c r="K127" s="128" t="str">
        <f t="shared" si="107"/>
        <v/>
      </c>
      <c r="L127" s="129" t="str">
        <f t="shared" si="108"/>
        <v/>
      </c>
      <c r="M127" s="129" t="str">
        <f t="shared" si="109"/>
        <v/>
      </c>
      <c r="N127" s="129" t="str">
        <f t="shared" si="110"/>
        <v/>
      </c>
      <c r="O127" s="129" t="str">
        <f t="shared" si="111"/>
        <v/>
      </c>
      <c r="P127" s="129" t="str">
        <f t="shared" si="112"/>
        <v/>
      </c>
      <c r="Q127" s="129" t="str">
        <f t="shared" si="113"/>
        <v/>
      </c>
      <c r="R127" s="129" t="str">
        <f t="shared" si="114"/>
        <v/>
      </c>
      <c r="S127" s="129" t="str">
        <f t="shared" si="115"/>
        <v/>
      </c>
      <c r="T127" s="129" t="str">
        <f t="shared" si="116"/>
        <v/>
      </c>
      <c r="U127" s="129" t="str">
        <f t="shared" si="117"/>
        <v/>
      </c>
      <c r="V127" s="129" t="str">
        <f t="shared" si="118"/>
        <v/>
      </c>
      <c r="W127" s="132"/>
      <c r="X127" s="152" t="str">
        <f>IF('Soil Samples'!C117="","",'Soil Samples'!C117)</f>
        <v/>
      </c>
      <c r="Y127" s="125">
        <f>'Soil Add on Tests'!E119</f>
        <v>0</v>
      </c>
      <c r="Z127" s="125">
        <f>'Soil Add on Tests'!F119</f>
        <v>0</v>
      </c>
      <c r="AA127" s="125">
        <f>'Soil Add on Tests'!G119</f>
        <v>0</v>
      </c>
      <c r="AB127" s="125">
        <f>'Soil Add on Tests'!H119</f>
        <v>0</v>
      </c>
      <c r="AC127" s="125">
        <f>'Soil Add on Tests'!I119</f>
        <v>0</v>
      </c>
      <c r="AD127" s="125">
        <f>'Soil Add on Tests'!J119</f>
        <v>0</v>
      </c>
      <c r="AF127">
        <f t="shared" si="138"/>
        <v>0</v>
      </c>
      <c r="AG127">
        <f t="shared" si="139"/>
        <v>0</v>
      </c>
      <c r="AH127">
        <f t="shared" si="140"/>
        <v>0</v>
      </c>
      <c r="AI127">
        <f t="shared" si="141"/>
        <v>0</v>
      </c>
      <c r="AJ127">
        <f t="shared" si="142"/>
        <v>0</v>
      </c>
      <c r="AK127">
        <f t="shared" si="143"/>
        <v>0</v>
      </c>
      <c r="AL127">
        <f t="shared" si="144"/>
        <v>0</v>
      </c>
      <c r="AM127" s="140">
        <f t="shared" si="80"/>
        <v>0</v>
      </c>
      <c r="AN127">
        <f t="shared" si="81"/>
        <v>0</v>
      </c>
      <c r="AO127">
        <f t="shared" si="82"/>
        <v>0</v>
      </c>
      <c r="AP127">
        <f t="shared" si="83"/>
        <v>0</v>
      </c>
      <c r="AQ127">
        <f t="shared" si="84"/>
        <v>0</v>
      </c>
      <c r="AR127">
        <f t="shared" si="85"/>
        <v>0</v>
      </c>
      <c r="AS127">
        <f t="shared" si="86"/>
        <v>0</v>
      </c>
      <c r="AT127" s="140">
        <f t="shared" si="145"/>
        <v>0</v>
      </c>
      <c r="AU127">
        <f t="shared" si="87"/>
        <v>0</v>
      </c>
      <c r="AV127">
        <f t="shared" si="119"/>
        <v>0</v>
      </c>
      <c r="AW127">
        <f t="shared" si="88"/>
        <v>0</v>
      </c>
      <c r="AX127">
        <f t="shared" si="89"/>
        <v>0</v>
      </c>
      <c r="AY127">
        <f t="shared" si="90"/>
        <v>0</v>
      </c>
      <c r="AZ127" s="140">
        <f t="shared" si="146"/>
        <v>0</v>
      </c>
      <c r="BA127">
        <f t="shared" si="91"/>
        <v>0</v>
      </c>
      <c r="BB127">
        <f t="shared" si="92"/>
        <v>0</v>
      </c>
      <c r="BC127">
        <f t="shared" si="93"/>
        <v>0</v>
      </c>
      <c r="BD127">
        <f t="shared" si="94"/>
        <v>0</v>
      </c>
      <c r="BE127" s="140">
        <f t="shared" si="147"/>
        <v>0</v>
      </c>
      <c r="BF127">
        <f t="shared" si="95"/>
        <v>0</v>
      </c>
      <c r="BG127">
        <f t="shared" si="96"/>
        <v>0</v>
      </c>
      <c r="BH127">
        <f t="shared" si="97"/>
        <v>0</v>
      </c>
      <c r="BI127">
        <f t="shared" si="98"/>
        <v>0</v>
      </c>
      <c r="BJ127">
        <f t="shared" si="99"/>
        <v>0</v>
      </c>
      <c r="BK127">
        <f t="shared" si="100"/>
        <v>0</v>
      </c>
      <c r="BL127">
        <f t="shared" si="120"/>
        <v>0</v>
      </c>
      <c r="BM127">
        <f t="shared" si="121"/>
        <v>0</v>
      </c>
      <c r="BN127">
        <f t="shared" si="122"/>
        <v>0</v>
      </c>
      <c r="BO127">
        <f t="shared" si="123"/>
        <v>0</v>
      </c>
      <c r="BP127">
        <f t="shared" si="124"/>
        <v>0</v>
      </c>
      <c r="BQ127">
        <f t="shared" si="125"/>
        <v>0</v>
      </c>
      <c r="BR127" s="140">
        <f t="shared" si="126"/>
        <v>0</v>
      </c>
      <c r="BT127">
        <f t="shared" si="127"/>
        <v>0</v>
      </c>
      <c r="BU127">
        <f t="shared" si="128"/>
        <v>0</v>
      </c>
      <c r="BV127">
        <f t="shared" si="129"/>
        <v>0</v>
      </c>
      <c r="BW127">
        <f t="shared" si="130"/>
        <v>0</v>
      </c>
      <c r="BX127">
        <f t="shared" si="131"/>
        <v>0</v>
      </c>
      <c r="BY127">
        <f t="shared" si="132"/>
        <v>0</v>
      </c>
      <c r="BZ127">
        <f t="shared" si="133"/>
        <v>0</v>
      </c>
      <c r="CA127">
        <f t="shared" si="134"/>
        <v>0</v>
      </c>
      <c r="CB127">
        <f t="shared" si="135"/>
        <v>0</v>
      </c>
      <c r="CC127">
        <f t="shared" si="136"/>
        <v>0</v>
      </c>
      <c r="CD127">
        <f t="shared" si="137"/>
        <v>0</v>
      </c>
    </row>
    <row r="128" spans="1:82" ht="42" customHeight="1" thickBot="1" x14ac:dyDescent="0.45">
      <c r="A128" s="11"/>
      <c r="B128" s="144">
        <v>113</v>
      </c>
      <c r="C128" s="244" t="str">
        <f>IF('Soil Samples'!C118="","",'Soil Samples'!C118)</f>
        <v/>
      </c>
      <c r="D128" s="146" t="str">
        <f t="shared" si="101"/>
        <v/>
      </c>
      <c r="E128" s="128" t="str">
        <f t="shared" si="102"/>
        <v/>
      </c>
      <c r="F128" s="128" t="str">
        <f t="shared" si="103"/>
        <v/>
      </c>
      <c r="G128" s="128" t="str">
        <f t="shared" si="104"/>
        <v/>
      </c>
      <c r="H128" s="149"/>
      <c r="I128" s="128" t="str">
        <f t="shared" si="105"/>
        <v/>
      </c>
      <c r="J128" s="128" t="str">
        <f t="shared" si="106"/>
        <v/>
      </c>
      <c r="K128" s="128" t="str">
        <f t="shared" si="107"/>
        <v/>
      </c>
      <c r="L128" s="129" t="str">
        <f t="shared" si="108"/>
        <v/>
      </c>
      <c r="M128" s="129" t="str">
        <f t="shared" si="109"/>
        <v/>
      </c>
      <c r="N128" s="129" t="str">
        <f t="shared" si="110"/>
        <v/>
      </c>
      <c r="O128" s="129" t="str">
        <f t="shared" si="111"/>
        <v/>
      </c>
      <c r="P128" s="129" t="str">
        <f t="shared" si="112"/>
        <v/>
      </c>
      <c r="Q128" s="129" t="str">
        <f t="shared" si="113"/>
        <v/>
      </c>
      <c r="R128" s="129" t="str">
        <f t="shared" si="114"/>
        <v/>
      </c>
      <c r="S128" s="129" t="str">
        <f t="shared" si="115"/>
        <v/>
      </c>
      <c r="T128" s="129" t="str">
        <f t="shared" si="116"/>
        <v/>
      </c>
      <c r="U128" s="129" t="str">
        <f t="shared" si="117"/>
        <v/>
      </c>
      <c r="V128" s="129" t="str">
        <f t="shared" si="118"/>
        <v/>
      </c>
      <c r="W128" s="132"/>
      <c r="X128" s="152" t="str">
        <f>IF('Soil Samples'!C118="","",'Soil Samples'!C118)</f>
        <v/>
      </c>
      <c r="Y128" s="125">
        <f>'Soil Add on Tests'!E120</f>
        <v>0</v>
      </c>
      <c r="Z128" s="125">
        <f>'Soil Add on Tests'!F120</f>
        <v>0</v>
      </c>
      <c r="AA128" s="125">
        <f>'Soil Add on Tests'!G120</f>
        <v>0</v>
      </c>
      <c r="AB128" s="125">
        <f>'Soil Add on Tests'!H120</f>
        <v>0</v>
      </c>
      <c r="AC128" s="125">
        <f>'Soil Add on Tests'!I120</f>
        <v>0</v>
      </c>
      <c r="AD128" s="125">
        <f>'Soil Add on Tests'!J120</f>
        <v>0</v>
      </c>
      <c r="AF128">
        <f t="shared" si="138"/>
        <v>0</v>
      </c>
      <c r="AG128">
        <f t="shared" si="139"/>
        <v>0</v>
      </c>
      <c r="AH128">
        <f t="shared" si="140"/>
        <v>0</v>
      </c>
      <c r="AI128">
        <f t="shared" si="141"/>
        <v>0</v>
      </c>
      <c r="AJ128">
        <f t="shared" si="142"/>
        <v>0</v>
      </c>
      <c r="AK128">
        <f t="shared" si="143"/>
        <v>0</v>
      </c>
      <c r="AL128">
        <f t="shared" si="144"/>
        <v>0</v>
      </c>
      <c r="AM128" s="140">
        <f t="shared" si="80"/>
        <v>0</v>
      </c>
      <c r="AN128">
        <f t="shared" si="81"/>
        <v>0</v>
      </c>
      <c r="AO128">
        <f t="shared" si="82"/>
        <v>0</v>
      </c>
      <c r="AP128">
        <f t="shared" si="83"/>
        <v>0</v>
      </c>
      <c r="AQ128">
        <f t="shared" si="84"/>
        <v>0</v>
      </c>
      <c r="AR128">
        <f t="shared" si="85"/>
        <v>0</v>
      </c>
      <c r="AS128">
        <f t="shared" si="86"/>
        <v>0</v>
      </c>
      <c r="AT128" s="140">
        <f t="shared" si="145"/>
        <v>0</v>
      </c>
      <c r="AU128">
        <f t="shared" si="87"/>
        <v>0</v>
      </c>
      <c r="AV128">
        <f t="shared" si="119"/>
        <v>0</v>
      </c>
      <c r="AW128">
        <f t="shared" si="88"/>
        <v>0</v>
      </c>
      <c r="AX128">
        <f t="shared" si="89"/>
        <v>0</v>
      </c>
      <c r="AY128">
        <f t="shared" si="90"/>
        <v>0</v>
      </c>
      <c r="AZ128" s="140">
        <f t="shared" si="146"/>
        <v>0</v>
      </c>
      <c r="BA128">
        <f t="shared" si="91"/>
        <v>0</v>
      </c>
      <c r="BB128">
        <f t="shared" si="92"/>
        <v>0</v>
      </c>
      <c r="BC128">
        <f t="shared" si="93"/>
        <v>0</v>
      </c>
      <c r="BD128">
        <f t="shared" si="94"/>
        <v>0</v>
      </c>
      <c r="BE128" s="140">
        <f t="shared" si="147"/>
        <v>0</v>
      </c>
      <c r="BF128">
        <f t="shared" si="95"/>
        <v>0</v>
      </c>
      <c r="BG128">
        <f t="shared" si="96"/>
        <v>0</v>
      </c>
      <c r="BH128">
        <f t="shared" si="97"/>
        <v>0</v>
      </c>
      <c r="BI128">
        <f t="shared" si="98"/>
        <v>0</v>
      </c>
      <c r="BJ128">
        <f t="shared" si="99"/>
        <v>0</v>
      </c>
      <c r="BK128">
        <f t="shared" si="100"/>
        <v>0</v>
      </c>
      <c r="BL128">
        <f t="shared" si="120"/>
        <v>0</v>
      </c>
      <c r="BM128">
        <f t="shared" si="121"/>
        <v>0</v>
      </c>
      <c r="BN128">
        <f t="shared" si="122"/>
        <v>0</v>
      </c>
      <c r="BO128">
        <f t="shared" si="123"/>
        <v>0</v>
      </c>
      <c r="BP128">
        <f t="shared" si="124"/>
        <v>0</v>
      </c>
      <c r="BQ128">
        <f t="shared" si="125"/>
        <v>0</v>
      </c>
      <c r="BR128" s="140">
        <f t="shared" si="126"/>
        <v>0</v>
      </c>
      <c r="BT128">
        <f t="shared" si="127"/>
        <v>0</v>
      </c>
      <c r="BU128">
        <f t="shared" si="128"/>
        <v>0</v>
      </c>
      <c r="BV128">
        <f t="shared" si="129"/>
        <v>0</v>
      </c>
      <c r="BW128">
        <f t="shared" si="130"/>
        <v>0</v>
      </c>
      <c r="BX128">
        <f t="shared" si="131"/>
        <v>0</v>
      </c>
      <c r="BY128">
        <f t="shared" si="132"/>
        <v>0</v>
      </c>
      <c r="BZ128">
        <f t="shared" si="133"/>
        <v>0</v>
      </c>
      <c r="CA128">
        <f t="shared" si="134"/>
        <v>0</v>
      </c>
      <c r="CB128">
        <f t="shared" si="135"/>
        <v>0</v>
      </c>
      <c r="CC128">
        <f t="shared" si="136"/>
        <v>0</v>
      </c>
      <c r="CD128">
        <f t="shared" si="137"/>
        <v>0</v>
      </c>
    </row>
    <row r="129" spans="1:82" ht="42" customHeight="1" thickBot="1" x14ac:dyDescent="0.45">
      <c r="A129" s="11"/>
      <c r="B129" s="144">
        <v>114</v>
      </c>
      <c r="C129" s="244" t="str">
        <f>IF('Soil Samples'!C119="","",'Soil Samples'!C119)</f>
        <v/>
      </c>
      <c r="D129" s="146" t="str">
        <f t="shared" si="101"/>
        <v/>
      </c>
      <c r="E129" s="128" t="str">
        <f t="shared" si="102"/>
        <v/>
      </c>
      <c r="F129" s="128" t="str">
        <f t="shared" si="103"/>
        <v/>
      </c>
      <c r="G129" s="128" t="str">
        <f t="shared" si="104"/>
        <v/>
      </c>
      <c r="H129" s="149"/>
      <c r="I129" s="128" t="str">
        <f t="shared" si="105"/>
        <v/>
      </c>
      <c r="J129" s="128" t="str">
        <f t="shared" si="106"/>
        <v/>
      </c>
      <c r="K129" s="128" t="str">
        <f t="shared" si="107"/>
        <v/>
      </c>
      <c r="L129" s="129" t="str">
        <f t="shared" si="108"/>
        <v/>
      </c>
      <c r="M129" s="129" t="str">
        <f t="shared" si="109"/>
        <v/>
      </c>
      <c r="N129" s="129" t="str">
        <f t="shared" si="110"/>
        <v/>
      </c>
      <c r="O129" s="129" t="str">
        <f t="shared" si="111"/>
        <v/>
      </c>
      <c r="P129" s="129" t="str">
        <f t="shared" si="112"/>
        <v/>
      </c>
      <c r="Q129" s="129" t="str">
        <f t="shared" si="113"/>
        <v/>
      </c>
      <c r="R129" s="129" t="str">
        <f t="shared" si="114"/>
        <v/>
      </c>
      <c r="S129" s="129" t="str">
        <f t="shared" si="115"/>
        <v/>
      </c>
      <c r="T129" s="129" t="str">
        <f t="shared" si="116"/>
        <v/>
      </c>
      <c r="U129" s="129" t="str">
        <f t="shared" si="117"/>
        <v/>
      </c>
      <c r="V129" s="129" t="str">
        <f t="shared" si="118"/>
        <v/>
      </c>
      <c r="W129" s="132"/>
      <c r="X129" s="152" t="str">
        <f>IF('Soil Samples'!C119="","",'Soil Samples'!C119)</f>
        <v/>
      </c>
      <c r="Y129" s="125">
        <f>'Soil Add on Tests'!E121</f>
        <v>0</v>
      </c>
      <c r="Z129" s="125">
        <f>'Soil Add on Tests'!F121</f>
        <v>0</v>
      </c>
      <c r="AA129" s="125">
        <f>'Soil Add on Tests'!G121</f>
        <v>0</v>
      </c>
      <c r="AB129" s="125">
        <f>'Soil Add on Tests'!H121</f>
        <v>0</v>
      </c>
      <c r="AC129" s="125">
        <f>'Soil Add on Tests'!I121</f>
        <v>0</v>
      </c>
      <c r="AD129" s="125">
        <f>'Soil Add on Tests'!J121</f>
        <v>0</v>
      </c>
      <c r="AF129">
        <f t="shared" si="138"/>
        <v>0</v>
      </c>
      <c r="AG129">
        <f t="shared" si="139"/>
        <v>0</v>
      </c>
      <c r="AH129">
        <f t="shared" si="140"/>
        <v>0</v>
      </c>
      <c r="AI129">
        <f t="shared" si="141"/>
        <v>0</v>
      </c>
      <c r="AJ129">
        <f t="shared" si="142"/>
        <v>0</v>
      </c>
      <c r="AK129">
        <f t="shared" si="143"/>
        <v>0</v>
      </c>
      <c r="AL129">
        <f t="shared" si="144"/>
        <v>0</v>
      </c>
      <c r="AM129" s="140">
        <f t="shared" si="80"/>
        <v>0</v>
      </c>
      <c r="AN129">
        <f t="shared" si="81"/>
        <v>0</v>
      </c>
      <c r="AO129">
        <f t="shared" si="82"/>
        <v>0</v>
      </c>
      <c r="AP129">
        <f t="shared" si="83"/>
        <v>0</v>
      </c>
      <c r="AQ129">
        <f t="shared" si="84"/>
        <v>0</v>
      </c>
      <c r="AR129">
        <f t="shared" si="85"/>
        <v>0</v>
      </c>
      <c r="AS129">
        <f t="shared" si="86"/>
        <v>0</v>
      </c>
      <c r="AT129" s="140">
        <f t="shared" si="145"/>
        <v>0</v>
      </c>
      <c r="AU129">
        <f t="shared" si="87"/>
        <v>0</v>
      </c>
      <c r="AV129">
        <f t="shared" si="119"/>
        <v>0</v>
      </c>
      <c r="AW129">
        <f t="shared" si="88"/>
        <v>0</v>
      </c>
      <c r="AX129">
        <f t="shared" si="89"/>
        <v>0</v>
      </c>
      <c r="AY129">
        <f t="shared" si="90"/>
        <v>0</v>
      </c>
      <c r="AZ129" s="140">
        <f t="shared" si="146"/>
        <v>0</v>
      </c>
      <c r="BA129">
        <f t="shared" si="91"/>
        <v>0</v>
      </c>
      <c r="BB129">
        <f t="shared" si="92"/>
        <v>0</v>
      </c>
      <c r="BC129">
        <f t="shared" si="93"/>
        <v>0</v>
      </c>
      <c r="BD129">
        <f t="shared" si="94"/>
        <v>0</v>
      </c>
      <c r="BE129" s="140">
        <f t="shared" si="147"/>
        <v>0</v>
      </c>
      <c r="BF129">
        <f t="shared" si="95"/>
        <v>0</v>
      </c>
      <c r="BG129">
        <f t="shared" si="96"/>
        <v>0</v>
      </c>
      <c r="BH129">
        <f t="shared" si="97"/>
        <v>0</v>
      </c>
      <c r="BI129">
        <f t="shared" si="98"/>
        <v>0</v>
      </c>
      <c r="BJ129">
        <f t="shared" si="99"/>
        <v>0</v>
      </c>
      <c r="BK129">
        <f t="shared" si="100"/>
        <v>0</v>
      </c>
      <c r="BL129">
        <f t="shared" si="120"/>
        <v>0</v>
      </c>
      <c r="BM129">
        <f t="shared" si="121"/>
        <v>0</v>
      </c>
      <c r="BN129">
        <f t="shared" si="122"/>
        <v>0</v>
      </c>
      <c r="BO129">
        <f t="shared" si="123"/>
        <v>0</v>
      </c>
      <c r="BP129">
        <f t="shared" si="124"/>
        <v>0</v>
      </c>
      <c r="BQ129">
        <f t="shared" si="125"/>
        <v>0</v>
      </c>
      <c r="BR129" s="140">
        <f t="shared" si="126"/>
        <v>0</v>
      </c>
      <c r="BT129">
        <f t="shared" si="127"/>
        <v>0</v>
      </c>
      <c r="BU129">
        <f t="shared" si="128"/>
        <v>0</v>
      </c>
      <c r="BV129">
        <f t="shared" si="129"/>
        <v>0</v>
      </c>
      <c r="BW129">
        <f t="shared" si="130"/>
        <v>0</v>
      </c>
      <c r="BX129">
        <f t="shared" si="131"/>
        <v>0</v>
      </c>
      <c r="BY129">
        <f t="shared" si="132"/>
        <v>0</v>
      </c>
      <c r="BZ129">
        <f t="shared" si="133"/>
        <v>0</v>
      </c>
      <c r="CA129">
        <f t="shared" si="134"/>
        <v>0</v>
      </c>
      <c r="CB129">
        <f t="shared" si="135"/>
        <v>0</v>
      </c>
      <c r="CC129">
        <f t="shared" si="136"/>
        <v>0</v>
      </c>
      <c r="CD129">
        <f t="shared" si="137"/>
        <v>0</v>
      </c>
    </row>
    <row r="130" spans="1:82" ht="42" customHeight="1" thickBot="1" x14ac:dyDescent="0.45">
      <c r="A130" s="11"/>
      <c r="B130" s="144">
        <v>115</v>
      </c>
      <c r="C130" s="244" t="str">
        <f>IF('Soil Samples'!C120="","",'Soil Samples'!C120)</f>
        <v/>
      </c>
      <c r="D130" s="146" t="str">
        <f t="shared" si="101"/>
        <v/>
      </c>
      <c r="E130" s="128" t="str">
        <f t="shared" si="102"/>
        <v/>
      </c>
      <c r="F130" s="128" t="str">
        <f t="shared" si="103"/>
        <v/>
      </c>
      <c r="G130" s="128" t="str">
        <f t="shared" si="104"/>
        <v/>
      </c>
      <c r="H130" s="149"/>
      <c r="I130" s="128" t="str">
        <f t="shared" si="105"/>
        <v/>
      </c>
      <c r="J130" s="128" t="str">
        <f t="shared" si="106"/>
        <v/>
      </c>
      <c r="K130" s="128" t="str">
        <f t="shared" si="107"/>
        <v/>
      </c>
      <c r="L130" s="129" t="str">
        <f t="shared" si="108"/>
        <v/>
      </c>
      <c r="M130" s="129" t="str">
        <f t="shared" si="109"/>
        <v/>
      </c>
      <c r="N130" s="129" t="str">
        <f t="shared" si="110"/>
        <v/>
      </c>
      <c r="O130" s="129" t="str">
        <f t="shared" si="111"/>
        <v/>
      </c>
      <c r="P130" s="129" t="str">
        <f t="shared" si="112"/>
        <v/>
      </c>
      <c r="Q130" s="129" t="str">
        <f t="shared" si="113"/>
        <v/>
      </c>
      <c r="R130" s="129" t="str">
        <f t="shared" si="114"/>
        <v/>
      </c>
      <c r="S130" s="129" t="str">
        <f t="shared" si="115"/>
        <v/>
      </c>
      <c r="T130" s="129" t="str">
        <f t="shared" si="116"/>
        <v/>
      </c>
      <c r="U130" s="129" t="str">
        <f t="shared" si="117"/>
        <v/>
      </c>
      <c r="V130" s="129" t="str">
        <f t="shared" si="118"/>
        <v/>
      </c>
      <c r="W130" s="132"/>
      <c r="X130" s="152" t="str">
        <f>IF('Soil Samples'!C120="","",'Soil Samples'!C120)</f>
        <v/>
      </c>
      <c r="Y130" s="125">
        <f>'Soil Add on Tests'!E122</f>
        <v>0</v>
      </c>
      <c r="Z130" s="125">
        <f>'Soil Add on Tests'!F122</f>
        <v>0</v>
      </c>
      <c r="AA130" s="125">
        <f>'Soil Add on Tests'!G122</f>
        <v>0</v>
      </c>
      <c r="AB130" s="125">
        <f>'Soil Add on Tests'!H122</f>
        <v>0</v>
      </c>
      <c r="AC130" s="125">
        <f>'Soil Add on Tests'!I122</f>
        <v>0</v>
      </c>
      <c r="AD130" s="125">
        <f>'Soil Add on Tests'!J122</f>
        <v>0</v>
      </c>
      <c r="AF130">
        <f t="shared" si="138"/>
        <v>0</v>
      </c>
      <c r="AG130">
        <f t="shared" si="139"/>
        <v>0</v>
      </c>
      <c r="AH130">
        <f t="shared" si="140"/>
        <v>0</v>
      </c>
      <c r="AI130">
        <f t="shared" si="141"/>
        <v>0</v>
      </c>
      <c r="AJ130">
        <f t="shared" si="142"/>
        <v>0</v>
      </c>
      <c r="AK130">
        <f t="shared" si="143"/>
        <v>0</v>
      </c>
      <c r="AL130">
        <f t="shared" si="144"/>
        <v>0</v>
      </c>
      <c r="AM130" s="140">
        <f t="shared" si="80"/>
        <v>0</v>
      </c>
      <c r="AN130">
        <f t="shared" si="81"/>
        <v>0</v>
      </c>
      <c r="AO130">
        <f t="shared" si="82"/>
        <v>0</v>
      </c>
      <c r="AP130">
        <f t="shared" si="83"/>
        <v>0</v>
      </c>
      <c r="AQ130">
        <f t="shared" si="84"/>
        <v>0</v>
      </c>
      <c r="AR130">
        <f t="shared" si="85"/>
        <v>0</v>
      </c>
      <c r="AS130">
        <f t="shared" si="86"/>
        <v>0</v>
      </c>
      <c r="AT130" s="140">
        <f t="shared" si="145"/>
        <v>0</v>
      </c>
      <c r="AU130">
        <f t="shared" si="87"/>
        <v>0</v>
      </c>
      <c r="AV130">
        <f t="shared" si="119"/>
        <v>0</v>
      </c>
      <c r="AW130">
        <f t="shared" si="88"/>
        <v>0</v>
      </c>
      <c r="AX130">
        <f t="shared" si="89"/>
        <v>0</v>
      </c>
      <c r="AY130">
        <f t="shared" si="90"/>
        <v>0</v>
      </c>
      <c r="AZ130" s="140">
        <f t="shared" si="146"/>
        <v>0</v>
      </c>
      <c r="BA130">
        <f t="shared" si="91"/>
        <v>0</v>
      </c>
      <c r="BB130">
        <f t="shared" si="92"/>
        <v>0</v>
      </c>
      <c r="BC130">
        <f t="shared" si="93"/>
        <v>0</v>
      </c>
      <c r="BD130">
        <f t="shared" si="94"/>
        <v>0</v>
      </c>
      <c r="BE130" s="140">
        <f t="shared" si="147"/>
        <v>0</v>
      </c>
      <c r="BF130">
        <f t="shared" si="95"/>
        <v>0</v>
      </c>
      <c r="BG130">
        <f t="shared" si="96"/>
        <v>0</v>
      </c>
      <c r="BH130">
        <f t="shared" si="97"/>
        <v>0</v>
      </c>
      <c r="BI130">
        <f t="shared" si="98"/>
        <v>0</v>
      </c>
      <c r="BJ130">
        <f t="shared" si="99"/>
        <v>0</v>
      </c>
      <c r="BK130">
        <f t="shared" si="100"/>
        <v>0</v>
      </c>
      <c r="BL130">
        <f t="shared" si="120"/>
        <v>0</v>
      </c>
      <c r="BM130">
        <f t="shared" si="121"/>
        <v>0</v>
      </c>
      <c r="BN130">
        <f t="shared" si="122"/>
        <v>0</v>
      </c>
      <c r="BO130">
        <f t="shared" si="123"/>
        <v>0</v>
      </c>
      <c r="BP130">
        <f t="shared" si="124"/>
        <v>0</v>
      </c>
      <c r="BQ130">
        <f t="shared" si="125"/>
        <v>0</v>
      </c>
      <c r="BR130" s="140">
        <f t="shared" si="126"/>
        <v>0</v>
      </c>
      <c r="BT130">
        <f t="shared" si="127"/>
        <v>0</v>
      </c>
      <c r="BU130">
        <f t="shared" si="128"/>
        <v>0</v>
      </c>
      <c r="BV130">
        <f t="shared" si="129"/>
        <v>0</v>
      </c>
      <c r="BW130">
        <f t="shared" si="130"/>
        <v>0</v>
      </c>
      <c r="BX130">
        <f t="shared" si="131"/>
        <v>0</v>
      </c>
      <c r="BY130">
        <f t="shared" si="132"/>
        <v>0</v>
      </c>
      <c r="BZ130">
        <f t="shared" si="133"/>
        <v>0</v>
      </c>
      <c r="CA130">
        <f t="shared" si="134"/>
        <v>0</v>
      </c>
      <c r="CB130">
        <f t="shared" si="135"/>
        <v>0</v>
      </c>
      <c r="CC130">
        <f t="shared" si="136"/>
        <v>0</v>
      </c>
      <c r="CD130">
        <f t="shared" si="137"/>
        <v>0</v>
      </c>
    </row>
    <row r="131" spans="1:82" ht="42" customHeight="1" thickBot="1" x14ac:dyDescent="0.45">
      <c r="A131" s="11"/>
      <c r="B131" s="144">
        <v>116</v>
      </c>
      <c r="C131" s="244" t="str">
        <f>IF('Soil Samples'!C121="","",'Soil Samples'!C121)</f>
        <v/>
      </c>
      <c r="D131" s="146" t="str">
        <f t="shared" si="101"/>
        <v/>
      </c>
      <c r="E131" s="128" t="str">
        <f t="shared" si="102"/>
        <v/>
      </c>
      <c r="F131" s="128" t="str">
        <f t="shared" si="103"/>
        <v/>
      </c>
      <c r="G131" s="128" t="str">
        <f t="shared" si="104"/>
        <v/>
      </c>
      <c r="H131" s="149"/>
      <c r="I131" s="128" t="str">
        <f t="shared" si="105"/>
        <v/>
      </c>
      <c r="J131" s="128" t="str">
        <f t="shared" si="106"/>
        <v/>
      </c>
      <c r="K131" s="128" t="str">
        <f t="shared" si="107"/>
        <v/>
      </c>
      <c r="L131" s="129" t="str">
        <f t="shared" si="108"/>
        <v/>
      </c>
      <c r="M131" s="129" t="str">
        <f t="shared" si="109"/>
        <v/>
      </c>
      <c r="N131" s="129" t="str">
        <f t="shared" si="110"/>
        <v/>
      </c>
      <c r="O131" s="129" t="str">
        <f t="shared" si="111"/>
        <v/>
      </c>
      <c r="P131" s="129" t="str">
        <f t="shared" si="112"/>
        <v/>
      </c>
      <c r="Q131" s="129" t="str">
        <f t="shared" si="113"/>
        <v/>
      </c>
      <c r="R131" s="129" t="str">
        <f t="shared" si="114"/>
        <v/>
      </c>
      <c r="S131" s="129" t="str">
        <f t="shared" si="115"/>
        <v/>
      </c>
      <c r="T131" s="129" t="str">
        <f t="shared" si="116"/>
        <v/>
      </c>
      <c r="U131" s="129" t="str">
        <f t="shared" si="117"/>
        <v/>
      </c>
      <c r="V131" s="129" t="str">
        <f t="shared" si="118"/>
        <v/>
      </c>
      <c r="W131" s="132"/>
      <c r="X131" s="152" t="str">
        <f>IF('Soil Samples'!C121="","",'Soil Samples'!C121)</f>
        <v/>
      </c>
      <c r="Y131" s="125">
        <f>'Soil Add on Tests'!E123</f>
        <v>0</v>
      </c>
      <c r="Z131" s="125">
        <f>'Soil Add on Tests'!F123</f>
        <v>0</v>
      </c>
      <c r="AA131" s="125">
        <f>'Soil Add on Tests'!G123</f>
        <v>0</v>
      </c>
      <c r="AB131" s="125">
        <f>'Soil Add on Tests'!H123</f>
        <v>0</v>
      </c>
      <c r="AC131" s="125">
        <f>'Soil Add on Tests'!I123</f>
        <v>0</v>
      </c>
      <c r="AD131" s="125">
        <f>'Soil Add on Tests'!J123</f>
        <v>0</v>
      </c>
      <c r="AF131">
        <f t="shared" si="138"/>
        <v>0</v>
      </c>
      <c r="AG131">
        <f t="shared" si="139"/>
        <v>0</v>
      </c>
      <c r="AH131">
        <f t="shared" si="140"/>
        <v>0</v>
      </c>
      <c r="AI131">
        <f t="shared" si="141"/>
        <v>0</v>
      </c>
      <c r="AJ131">
        <f t="shared" si="142"/>
        <v>0</v>
      </c>
      <c r="AK131">
        <f t="shared" si="143"/>
        <v>0</v>
      </c>
      <c r="AL131">
        <f t="shared" si="144"/>
        <v>0</v>
      </c>
      <c r="AM131" s="140">
        <f t="shared" si="80"/>
        <v>0</v>
      </c>
      <c r="AN131">
        <f t="shared" si="81"/>
        <v>0</v>
      </c>
      <c r="AO131">
        <f t="shared" si="82"/>
        <v>0</v>
      </c>
      <c r="AP131">
        <f t="shared" si="83"/>
        <v>0</v>
      </c>
      <c r="AQ131">
        <f t="shared" si="84"/>
        <v>0</v>
      </c>
      <c r="AR131">
        <f t="shared" si="85"/>
        <v>0</v>
      </c>
      <c r="AS131">
        <f t="shared" si="86"/>
        <v>0</v>
      </c>
      <c r="AT131" s="140">
        <f t="shared" si="145"/>
        <v>0</v>
      </c>
      <c r="AU131">
        <f t="shared" si="87"/>
        <v>0</v>
      </c>
      <c r="AV131">
        <f t="shared" si="119"/>
        <v>0</v>
      </c>
      <c r="AW131">
        <f t="shared" si="88"/>
        <v>0</v>
      </c>
      <c r="AX131">
        <f t="shared" si="89"/>
        <v>0</v>
      </c>
      <c r="AY131">
        <f t="shared" si="90"/>
        <v>0</v>
      </c>
      <c r="AZ131" s="140">
        <f t="shared" si="146"/>
        <v>0</v>
      </c>
      <c r="BA131">
        <f t="shared" si="91"/>
        <v>0</v>
      </c>
      <c r="BB131">
        <f t="shared" si="92"/>
        <v>0</v>
      </c>
      <c r="BC131">
        <f t="shared" si="93"/>
        <v>0</v>
      </c>
      <c r="BD131">
        <f t="shared" si="94"/>
        <v>0</v>
      </c>
      <c r="BE131" s="140">
        <f t="shared" si="147"/>
        <v>0</v>
      </c>
      <c r="BF131">
        <f t="shared" si="95"/>
        <v>0</v>
      </c>
      <c r="BG131">
        <f t="shared" si="96"/>
        <v>0</v>
      </c>
      <c r="BH131">
        <f t="shared" si="97"/>
        <v>0</v>
      </c>
      <c r="BI131">
        <f t="shared" si="98"/>
        <v>0</v>
      </c>
      <c r="BJ131">
        <f t="shared" si="99"/>
        <v>0</v>
      </c>
      <c r="BK131">
        <f t="shared" si="100"/>
        <v>0</v>
      </c>
      <c r="BL131">
        <f t="shared" si="120"/>
        <v>0</v>
      </c>
      <c r="BM131">
        <f t="shared" si="121"/>
        <v>0</v>
      </c>
      <c r="BN131">
        <f t="shared" si="122"/>
        <v>0</v>
      </c>
      <c r="BO131">
        <f t="shared" si="123"/>
        <v>0</v>
      </c>
      <c r="BP131">
        <f t="shared" si="124"/>
        <v>0</v>
      </c>
      <c r="BQ131">
        <f t="shared" si="125"/>
        <v>0</v>
      </c>
      <c r="BR131" s="140">
        <f t="shared" si="126"/>
        <v>0</v>
      </c>
      <c r="BT131">
        <f t="shared" si="127"/>
        <v>0</v>
      </c>
      <c r="BU131">
        <f t="shared" si="128"/>
        <v>0</v>
      </c>
      <c r="BV131">
        <f t="shared" si="129"/>
        <v>0</v>
      </c>
      <c r="BW131">
        <f t="shared" si="130"/>
        <v>0</v>
      </c>
      <c r="BX131">
        <f t="shared" si="131"/>
        <v>0</v>
      </c>
      <c r="BY131">
        <f t="shared" si="132"/>
        <v>0</v>
      </c>
      <c r="BZ131">
        <f t="shared" si="133"/>
        <v>0</v>
      </c>
      <c r="CA131">
        <f t="shared" si="134"/>
        <v>0</v>
      </c>
      <c r="CB131">
        <f t="shared" si="135"/>
        <v>0</v>
      </c>
      <c r="CC131">
        <f t="shared" si="136"/>
        <v>0</v>
      </c>
      <c r="CD131">
        <f t="shared" si="137"/>
        <v>0</v>
      </c>
    </row>
    <row r="132" spans="1:82" ht="42" customHeight="1" thickBot="1" x14ac:dyDescent="0.45">
      <c r="A132" s="11"/>
      <c r="B132" s="144">
        <v>117</v>
      </c>
      <c r="C132" s="244" t="str">
        <f>IF('Soil Samples'!C122="","",'Soil Samples'!C122)</f>
        <v/>
      </c>
      <c r="D132" s="146" t="str">
        <f t="shared" si="101"/>
        <v/>
      </c>
      <c r="E132" s="128" t="str">
        <f t="shared" si="102"/>
        <v/>
      </c>
      <c r="F132" s="128" t="str">
        <f t="shared" si="103"/>
        <v/>
      </c>
      <c r="G132" s="128" t="str">
        <f t="shared" si="104"/>
        <v/>
      </c>
      <c r="H132" s="149"/>
      <c r="I132" s="128" t="str">
        <f t="shared" si="105"/>
        <v/>
      </c>
      <c r="J132" s="128" t="str">
        <f t="shared" si="106"/>
        <v/>
      </c>
      <c r="K132" s="128" t="str">
        <f t="shared" si="107"/>
        <v/>
      </c>
      <c r="L132" s="129" t="str">
        <f t="shared" si="108"/>
        <v/>
      </c>
      <c r="M132" s="129" t="str">
        <f t="shared" si="109"/>
        <v/>
      </c>
      <c r="N132" s="129" t="str">
        <f t="shared" si="110"/>
        <v/>
      </c>
      <c r="O132" s="129" t="str">
        <f t="shared" si="111"/>
        <v/>
      </c>
      <c r="P132" s="129" t="str">
        <f t="shared" si="112"/>
        <v/>
      </c>
      <c r="Q132" s="129" t="str">
        <f t="shared" si="113"/>
        <v/>
      </c>
      <c r="R132" s="129" t="str">
        <f t="shared" si="114"/>
        <v/>
      </c>
      <c r="S132" s="129" t="str">
        <f t="shared" si="115"/>
        <v/>
      </c>
      <c r="T132" s="129" t="str">
        <f t="shared" si="116"/>
        <v/>
      </c>
      <c r="U132" s="129" t="str">
        <f t="shared" si="117"/>
        <v/>
      </c>
      <c r="V132" s="129" t="str">
        <f t="shared" si="118"/>
        <v/>
      </c>
      <c r="W132" s="132"/>
      <c r="X132" s="152" t="str">
        <f>IF('Soil Samples'!C122="","",'Soil Samples'!C122)</f>
        <v/>
      </c>
      <c r="Y132" s="125">
        <f>'Soil Add on Tests'!E124</f>
        <v>0</v>
      </c>
      <c r="Z132" s="125">
        <f>'Soil Add on Tests'!F124</f>
        <v>0</v>
      </c>
      <c r="AA132" s="125">
        <f>'Soil Add on Tests'!G124</f>
        <v>0</v>
      </c>
      <c r="AB132" s="125">
        <f>'Soil Add on Tests'!H124</f>
        <v>0</v>
      </c>
      <c r="AC132" s="125">
        <f>'Soil Add on Tests'!I124</f>
        <v>0</v>
      </c>
      <c r="AD132" s="125">
        <f>'Soil Add on Tests'!J124</f>
        <v>0</v>
      </c>
      <c r="AF132">
        <f t="shared" si="138"/>
        <v>0</v>
      </c>
      <c r="AG132">
        <f t="shared" si="139"/>
        <v>0</v>
      </c>
      <c r="AH132">
        <f t="shared" si="140"/>
        <v>0</v>
      </c>
      <c r="AI132">
        <f t="shared" si="141"/>
        <v>0</v>
      </c>
      <c r="AJ132">
        <f t="shared" si="142"/>
        <v>0</v>
      </c>
      <c r="AK132">
        <f t="shared" si="143"/>
        <v>0</v>
      </c>
      <c r="AL132">
        <f t="shared" si="144"/>
        <v>0</v>
      </c>
      <c r="AM132" s="140">
        <f t="shared" si="80"/>
        <v>0</v>
      </c>
      <c r="AN132">
        <f t="shared" si="81"/>
        <v>0</v>
      </c>
      <c r="AO132">
        <f t="shared" si="82"/>
        <v>0</v>
      </c>
      <c r="AP132">
        <f t="shared" si="83"/>
        <v>0</v>
      </c>
      <c r="AQ132">
        <f t="shared" si="84"/>
        <v>0</v>
      </c>
      <c r="AR132">
        <f t="shared" si="85"/>
        <v>0</v>
      </c>
      <c r="AS132">
        <f t="shared" si="86"/>
        <v>0</v>
      </c>
      <c r="AT132" s="140">
        <f t="shared" si="145"/>
        <v>0</v>
      </c>
      <c r="AU132">
        <f t="shared" si="87"/>
        <v>0</v>
      </c>
      <c r="AV132">
        <f t="shared" si="119"/>
        <v>0</v>
      </c>
      <c r="AW132">
        <f t="shared" si="88"/>
        <v>0</v>
      </c>
      <c r="AX132">
        <f t="shared" si="89"/>
        <v>0</v>
      </c>
      <c r="AY132">
        <f t="shared" si="90"/>
        <v>0</v>
      </c>
      <c r="AZ132" s="140">
        <f t="shared" si="146"/>
        <v>0</v>
      </c>
      <c r="BA132">
        <f t="shared" si="91"/>
        <v>0</v>
      </c>
      <c r="BB132">
        <f t="shared" si="92"/>
        <v>0</v>
      </c>
      <c r="BC132">
        <f t="shared" si="93"/>
        <v>0</v>
      </c>
      <c r="BD132">
        <f t="shared" si="94"/>
        <v>0</v>
      </c>
      <c r="BE132" s="140">
        <f t="shared" si="147"/>
        <v>0</v>
      </c>
      <c r="BF132">
        <f t="shared" si="95"/>
        <v>0</v>
      </c>
      <c r="BG132">
        <f t="shared" si="96"/>
        <v>0</v>
      </c>
      <c r="BH132">
        <f t="shared" si="97"/>
        <v>0</v>
      </c>
      <c r="BI132">
        <f t="shared" si="98"/>
        <v>0</v>
      </c>
      <c r="BJ132">
        <f t="shared" si="99"/>
        <v>0</v>
      </c>
      <c r="BK132">
        <f t="shared" si="100"/>
        <v>0</v>
      </c>
      <c r="BL132">
        <f t="shared" si="120"/>
        <v>0</v>
      </c>
      <c r="BM132">
        <f t="shared" si="121"/>
        <v>0</v>
      </c>
      <c r="BN132">
        <f t="shared" si="122"/>
        <v>0</v>
      </c>
      <c r="BO132">
        <f t="shared" si="123"/>
        <v>0</v>
      </c>
      <c r="BP132">
        <f t="shared" si="124"/>
        <v>0</v>
      </c>
      <c r="BQ132">
        <f t="shared" si="125"/>
        <v>0</v>
      </c>
      <c r="BR132" s="140">
        <f t="shared" si="126"/>
        <v>0</v>
      </c>
      <c r="BT132">
        <f t="shared" si="127"/>
        <v>0</v>
      </c>
      <c r="BU132">
        <f t="shared" si="128"/>
        <v>0</v>
      </c>
      <c r="BV132">
        <f t="shared" si="129"/>
        <v>0</v>
      </c>
      <c r="BW132">
        <f t="shared" si="130"/>
        <v>0</v>
      </c>
      <c r="BX132">
        <f t="shared" si="131"/>
        <v>0</v>
      </c>
      <c r="BY132">
        <f t="shared" si="132"/>
        <v>0</v>
      </c>
      <c r="BZ132">
        <f t="shared" si="133"/>
        <v>0</v>
      </c>
      <c r="CA132">
        <f t="shared" si="134"/>
        <v>0</v>
      </c>
      <c r="CB132">
        <f t="shared" si="135"/>
        <v>0</v>
      </c>
      <c r="CC132">
        <f t="shared" si="136"/>
        <v>0</v>
      </c>
      <c r="CD132">
        <f t="shared" si="137"/>
        <v>0</v>
      </c>
    </row>
    <row r="133" spans="1:82" ht="42" customHeight="1" thickBot="1" x14ac:dyDescent="0.45">
      <c r="A133" s="11"/>
      <c r="B133" s="144">
        <v>118</v>
      </c>
      <c r="C133" s="244" t="str">
        <f>IF('Soil Samples'!C123="","",'Soil Samples'!C123)</f>
        <v/>
      </c>
      <c r="D133" s="146" t="str">
        <f t="shared" si="101"/>
        <v/>
      </c>
      <c r="E133" s="128" t="str">
        <f t="shared" si="102"/>
        <v/>
      </c>
      <c r="F133" s="128" t="str">
        <f t="shared" si="103"/>
        <v/>
      </c>
      <c r="G133" s="128" t="str">
        <f t="shared" si="104"/>
        <v/>
      </c>
      <c r="H133" s="149"/>
      <c r="I133" s="128" t="str">
        <f t="shared" si="105"/>
        <v/>
      </c>
      <c r="J133" s="128" t="str">
        <f t="shared" si="106"/>
        <v/>
      </c>
      <c r="K133" s="128" t="str">
        <f t="shared" si="107"/>
        <v/>
      </c>
      <c r="L133" s="129" t="str">
        <f t="shared" si="108"/>
        <v/>
      </c>
      <c r="M133" s="129" t="str">
        <f t="shared" si="109"/>
        <v/>
      </c>
      <c r="N133" s="129" t="str">
        <f t="shared" si="110"/>
        <v/>
      </c>
      <c r="O133" s="129" t="str">
        <f t="shared" si="111"/>
        <v/>
      </c>
      <c r="P133" s="129" t="str">
        <f t="shared" si="112"/>
        <v/>
      </c>
      <c r="Q133" s="129" t="str">
        <f t="shared" si="113"/>
        <v/>
      </c>
      <c r="R133" s="129" t="str">
        <f t="shared" si="114"/>
        <v/>
      </c>
      <c r="S133" s="129" t="str">
        <f t="shared" si="115"/>
        <v/>
      </c>
      <c r="T133" s="129" t="str">
        <f t="shared" si="116"/>
        <v/>
      </c>
      <c r="U133" s="129" t="str">
        <f t="shared" si="117"/>
        <v/>
      </c>
      <c r="V133" s="129" t="str">
        <f t="shared" si="118"/>
        <v/>
      </c>
      <c r="W133" s="132"/>
      <c r="X133" s="152" t="str">
        <f>IF('Soil Samples'!C123="","",'Soil Samples'!C123)</f>
        <v/>
      </c>
      <c r="Y133" s="125">
        <f>'Soil Add on Tests'!E125</f>
        <v>0</v>
      </c>
      <c r="Z133" s="125">
        <f>'Soil Add on Tests'!F125</f>
        <v>0</v>
      </c>
      <c r="AA133" s="125">
        <f>'Soil Add on Tests'!G125</f>
        <v>0</v>
      </c>
      <c r="AB133" s="125">
        <f>'Soil Add on Tests'!H125</f>
        <v>0</v>
      </c>
      <c r="AC133" s="125">
        <f>'Soil Add on Tests'!I125</f>
        <v>0</v>
      </c>
      <c r="AD133" s="125">
        <f>'Soil Add on Tests'!J125</f>
        <v>0</v>
      </c>
      <c r="AF133">
        <f t="shared" si="138"/>
        <v>0</v>
      </c>
      <c r="AG133">
        <f t="shared" si="139"/>
        <v>0</v>
      </c>
      <c r="AH133">
        <f t="shared" si="140"/>
        <v>0</v>
      </c>
      <c r="AI133">
        <f t="shared" si="141"/>
        <v>0</v>
      </c>
      <c r="AJ133">
        <f t="shared" si="142"/>
        <v>0</v>
      </c>
      <c r="AK133">
        <f t="shared" si="143"/>
        <v>0</v>
      </c>
      <c r="AL133">
        <f t="shared" si="144"/>
        <v>0</v>
      </c>
      <c r="AM133" s="140">
        <f t="shared" si="80"/>
        <v>0</v>
      </c>
      <c r="AN133">
        <f t="shared" si="81"/>
        <v>0</v>
      </c>
      <c r="AO133">
        <f t="shared" si="82"/>
        <v>0</v>
      </c>
      <c r="AP133">
        <f t="shared" si="83"/>
        <v>0</v>
      </c>
      <c r="AQ133">
        <f t="shared" si="84"/>
        <v>0</v>
      </c>
      <c r="AR133">
        <f t="shared" si="85"/>
        <v>0</v>
      </c>
      <c r="AS133">
        <f t="shared" si="86"/>
        <v>0</v>
      </c>
      <c r="AT133" s="140">
        <f t="shared" si="145"/>
        <v>0</v>
      </c>
      <c r="AU133">
        <f t="shared" si="87"/>
        <v>0</v>
      </c>
      <c r="AV133">
        <f t="shared" si="119"/>
        <v>0</v>
      </c>
      <c r="AW133">
        <f t="shared" si="88"/>
        <v>0</v>
      </c>
      <c r="AX133">
        <f t="shared" si="89"/>
        <v>0</v>
      </c>
      <c r="AY133">
        <f t="shared" si="90"/>
        <v>0</v>
      </c>
      <c r="AZ133" s="140">
        <f t="shared" si="146"/>
        <v>0</v>
      </c>
      <c r="BA133">
        <f t="shared" si="91"/>
        <v>0</v>
      </c>
      <c r="BB133">
        <f t="shared" si="92"/>
        <v>0</v>
      </c>
      <c r="BC133">
        <f t="shared" si="93"/>
        <v>0</v>
      </c>
      <c r="BD133">
        <f t="shared" si="94"/>
        <v>0</v>
      </c>
      <c r="BE133" s="140">
        <f t="shared" si="147"/>
        <v>0</v>
      </c>
      <c r="BF133">
        <f t="shared" si="95"/>
        <v>0</v>
      </c>
      <c r="BG133">
        <f t="shared" si="96"/>
        <v>0</v>
      </c>
      <c r="BH133">
        <f t="shared" si="97"/>
        <v>0</v>
      </c>
      <c r="BI133">
        <f t="shared" si="98"/>
        <v>0</v>
      </c>
      <c r="BJ133">
        <f t="shared" si="99"/>
        <v>0</v>
      </c>
      <c r="BK133">
        <f t="shared" si="100"/>
        <v>0</v>
      </c>
      <c r="BL133">
        <f t="shared" si="120"/>
        <v>0</v>
      </c>
      <c r="BM133">
        <f t="shared" si="121"/>
        <v>0</v>
      </c>
      <c r="BN133">
        <f t="shared" si="122"/>
        <v>0</v>
      </c>
      <c r="BO133">
        <f t="shared" si="123"/>
        <v>0</v>
      </c>
      <c r="BP133">
        <f t="shared" si="124"/>
        <v>0</v>
      </c>
      <c r="BQ133">
        <f t="shared" si="125"/>
        <v>0</v>
      </c>
      <c r="BR133" s="140">
        <f t="shared" si="126"/>
        <v>0</v>
      </c>
      <c r="BT133">
        <f t="shared" si="127"/>
        <v>0</v>
      </c>
      <c r="BU133">
        <f t="shared" si="128"/>
        <v>0</v>
      </c>
      <c r="BV133">
        <f t="shared" si="129"/>
        <v>0</v>
      </c>
      <c r="BW133">
        <f t="shared" si="130"/>
        <v>0</v>
      </c>
      <c r="BX133">
        <f t="shared" si="131"/>
        <v>0</v>
      </c>
      <c r="BY133">
        <f t="shared" si="132"/>
        <v>0</v>
      </c>
      <c r="BZ133">
        <f t="shared" si="133"/>
        <v>0</v>
      </c>
      <c r="CA133">
        <f t="shared" si="134"/>
        <v>0</v>
      </c>
      <c r="CB133">
        <f t="shared" si="135"/>
        <v>0</v>
      </c>
      <c r="CC133">
        <f t="shared" si="136"/>
        <v>0</v>
      </c>
      <c r="CD133">
        <f t="shared" si="137"/>
        <v>0</v>
      </c>
    </row>
    <row r="134" spans="1:82" ht="42" customHeight="1" thickBot="1" x14ac:dyDescent="0.45">
      <c r="A134" s="11"/>
      <c r="B134" s="144">
        <v>119</v>
      </c>
      <c r="C134" s="244" t="str">
        <f>IF('Soil Samples'!C124="","",'Soil Samples'!C124)</f>
        <v/>
      </c>
      <c r="D134" s="146" t="str">
        <f t="shared" si="101"/>
        <v/>
      </c>
      <c r="E134" s="128" t="str">
        <f t="shared" si="102"/>
        <v/>
      </c>
      <c r="F134" s="128" t="str">
        <f t="shared" si="103"/>
        <v/>
      </c>
      <c r="G134" s="128" t="str">
        <f t="shared" si="104"/>
        <v/>
      </c>
      <c r="H134" s="149"/>
      <c r="I134" s="128" t="str">
        <f t="shared" si="105"/>
        <v/>
      </c>
      <c r="J134" s="128" t="str">
        <f t="shared" si="106"/>
        <v/>
      </c>
      <c r="K134" s="128" t="str">
        <f t="shared" si="107"/>
        <v/>
      </c>
      <c r="L134" s="129" t="str">
        <f t="shared" si="108"/>
        <v/>
      </c>
      <c r="M134" s="129" t="str">
        <f t="shared" si="109"/>
        <v/>
      </c>
      <c r="N134" s="129" t="str">
        <f t="shared" si="110"/>
        <v/>
      </c>
      <c r="O134" s="129" t="str">
        <f t="shared" si="111"/>
        <v/>
      </c>
      <c r="P134" s="129" t="str">
        <f t="shared" si="112"/>
        <v/>
      </c>
      <c r="Q134" s="129" t="str">
        <f t="shared" si="113"/>
        <v/>
      </c>
      <c r="R134" s="129" t="str">
        <f t="shared" si="114"/>
        <v/>
      </c>
      <c r="S134" s="129" t="str">
        <f t="shared" si="115"/>
        <v/>
      </c>
      <c r="T134" s="129" t="str">
        <f t="shared" si="116"/>
        <v/>
      </c>
      <c r="U134" s="129" t="str">
        <f t="shared" si="117"/>
        <v/>
      </c>
      <c r="V134" s="129" t="str">
        <f t="shared" si="118"/>
        <v/>
      </c>
      <c r="W134" s="132"/>
      <c r="X134" s="152" t="str">
        <f>IF('Soil Samples'!C124="","",'Soil Samples'!C124)</f>
        <v/>
      </c>
      <c r="Y134" s="125">
        <f>'Soil Add on Tests'!E126</f>
        <v>0</v>
      </c>
      <c r="Z134" s="125">
        <f>'Soil Add on Tests'!F126</f>
        <v>0</v>
      </c>
      <c r="AA134" s="125">
        <f>'Soil Add on Tests'!G126</f>
        <v>0</v>
      </c>
      <c r="AB134" s="125">
        <f>'Soil Add on Tests'!H126</f>
        <v>0</v>
      </c>
      <c r="AC134" s="125">
        <f>'Soil Add on Tests'!I126</f>
        <v>0</v>
      </c>
      <c r="AD134" s="125">
        <f>'Soil Add on Tests'!J126</f>
        <v>0</v>
      </c>
      <c r="AF134">
        <f t="shared" si="138"/>
        <v>0</v>
      </c>
      <c r="AG134">
        <f t="shared" si="139"/>
        <v>0</v>
      </c>
      <c r="AH134">
        <f t="shared" si="140"/>
        <v>0</v>
      </c>
      <c r="AI134">
        <f t="shared" si="141"/>
        <v>0</v>
      </c>
      <c r="AJ134">
        <f t="shared" si="142"/>
        <v>0</v>
      </c>
      <c r="AK134">
        <f t="shared" si="143"/>
        <v>0</v>
      </c>
      <c r="AL134">
        <f t="shared" si="144"/>
        <v>0</v>
      </c>
      <c r="AM134" s="140">
        <f t="shared" si="80"/>
        <v>0</v>
      </c>
      <c r="AN134">
        <f t="shared" si="81"/>
        <v>0</v>
      </c>
      <c r="AO134">
        <f t="shared" si="82"/>
        <v>0</v>
      </c>
      <c r="AP134">
        <f t="shared" si="83"/>
        <v>0</v>
      </c>
      <c r="AQ134">
        <f t="shared" si="84"/>
        <v>0</v>
      </c>
      <c r="AR134">
        <f t="shared" si="85"/>
        <v>0</v>
      </c>
      <c r="AS134">
        <f t="shared" si="86"/>
        <v>0</v>
      </c>
      <c r="AT134" s="140">
        <f t="shared" si="145"/>
        <v>0</v>
      </c>
      <c r="AU134">
        <f t="shared" si="87"/>
        <v>0</v>
      </c>
      <c r="AV134">
        <f t="shared" si="119"/>
        <v>0</v>
      </c>
      <c r="AW134">
        <f t="shared" si="88"/>
        <v>0</v>
      </c>
      <c r="AX134">
        <f t="shared" si="89"/>
        <v>0</v>
      </c>
      <c r="AY134">
        <f t="shared" si="90"/>
        <v>0</v>
      </c>
      <c r="AZ134" s="140">
        <f t="shared" si="146"/>
        <v>0</v>
      </c>
      <c r="BA134">
        <f t="shared" si="91"/>
        <v>0</v>
      </c>
      <c r="BB134">
        <f t="shared" si="92"/>
        <v>0</v>
      </c>
      <c r="BC134">
        <f t="shared" si="93"/>
        <v>0</v>
      </c>
      <c r="BD134">
        <f t="shared" si="94"/>
        <v>0</v>
      </c>
      <c r="BE134" s="140">
        <f t="shared" si="147"/>
        <v>0</v>
      </c>
      <c r="BF134">
        <f t="shared" si="95"/>
        <v>0</v>
      </c>
      <c r="BG134">
        <f t="shared" si="96"/>
        <v>0</v>
      </c>
      <c r="BH134">
        <f t="shared" si="97"/>
        <v>0</v>
      </c>
      <c r="BI134">
        <f t="shared" si="98"/>
        <v>0</v>
      </c>
      <c r="BJ134">
        <f t="shared" si="99"/>
        <v>0</v>
      </c>
      <c r="BK134">
        <f t="shared" si="100"/>
        <v>0</v>
      </c>
      <c r="BL134">
        <f t="shared" si="120"/>
        <v>0</v>
      </c>
      <c r="BM134">
        <f t="shared" si="121"/>
        <v>0</v>
      </c>
      <c r="BN134">
        <f t="shared" si="122"/>
        <v>0</v>
      </c>
      <c r="BO134">
        <f t="shared" si="123"/>
        <v>0</v>
      </c>
      <c r="BP134">
        <f t="shared" si="124"/>
        <v>0</v>
      </c>
      <c r="BQ134">
        <f t="shared" si="125"/>
        <v>0</v>
      </c>
      <c r="BR134" s="140">
        <f t="shared" si="126"/>
        <v>0</v>
      </c>
      <c r="BT134">
        <f t="shared" si="127"/>
        <v>0</v>
      </c>
      <c r="BU134">
        <f t="shared" si="128"/>
        <v>0</v>
      </c>
      <c r="BV134">
        <f t="shared" si="129"/>
        <v>0</v>
      </c>
      <c r="BW134">
        <f t="shared" si="130"/>
        <v>0</v>
      </c>
      <c r="BX134">
        <f t="shared" si="131"/>
        <v>0</v>
      </c>
      <c r="BY134">
        <f t="shared" si="132"/>
        <v>0</v>
      </c>
      <c r="BZ134">
        <f t="shared" si="133"/>
        <v>0</v>
      </c>
      <c r="CA134">
        <f t="shared" si="134"/>
        <v>0</v>
      </c>
      <c r="CB134">
        <f t="shared" si="135"/>
        <v>0</v>
      </c>
      <c r="CC134">
        <f t="shared" si="136"/>
        <v>0</v>
      </c>
      <c r="CD134">
        <f t="shared" si="137"/>
        <v>0</v>
      </c>
    </row>
    <row r="135" spans="1:82" ht="42" customHeight="1" thickBot="1" x14ac:dyDescent="0.45">
      <c r="A135" s="11"/>
      <c r="B135" s="144">
        <v>120</v>
      </c>
      <c r="C135" s="244" t="str">
        <f>IF('Soil Samples'!C125="","",'Soil Samples'!C125)</f>
        <v/>
      </c>
      <c r="D135" s="146" t="str">
        <f t="shared" si="101"/>
        <v/>
      </c>
      <c r="E135" s="128" t="str">
        <f t="shared" si="102"/>
        <v/>
      </c>
      <c r="F135" s="128" t="str">
        <f t="shared" si="103"/>
        <v/>
      </c>
      <c r="G135" s="128" t="str">
        <f t="shared" si="104"/>
        <v/>
      </c>
      <c r="H135" s="149"/>
      <c r="I135" s="128" t="str">
        <f t="shared" si="105"/>
        <v/>
      </c>
      <c r="J135" s="128" t="str">
        <f t="shared" si="106"/>
        <v/>
      </c>
      <c r="K135" s="128" t="str">
        <f t="shared" si="107"/>
        <v/>
      </c>
      <c r="L135" s="129" t="str">
        <f t="shared" si="108"/>
        <v/>
      </c>
      <c r="M135" s="129" t="str">
        <f t="shared" si="109"/>
        <v/>
      </c>
      <c r="N135" s="129" t="str">
        <f t="shared" si="110"/>
        <v/>
      </c>
      <c r="O135" s="129" t="str">
        <f t="shared" si="111"/>
        <v/>
      </c>
      <c r="P135" s="129" t="str">
        <f t="shared" si="112"/>
        <v/>
      </c>
      <c r="Q135" s="129" t="str">
        <f t="shared" si="113"/>
        <v/>
      </c>
      <c r="R135" s="129" t="str">
        <f t="shared" si="114"/>
        <v/>
      </c>
      <c r="S135" s="129" t="str">
        <f t="shared" si="115"/>
        <v/>
      </c>
      <c r="T135" s="129" t="str">
        <f t="shared" si="116"/>
        <v/>
      </c>
      <c r="U135" s="129" t="str">
        <f t="shared" si="117"/>
        <v/>
      </c>
      <c r="V135" s="129" t="str">
        <f t="shared" si="118"/>
        <v/>
      </c>
      <c r="W135" s="132"/>
      <c r="X135" s="152" t="str">
        <f>IF('Soil Samples'!C125="","",'Soil Samples'!C125)</f>
        <v/>
      </c>
      <c r="Y135" s="125">
        <f>'Soil Add on Tests'!E127</f>
        <v>0</v>
      </c>
      <c r="Z135" s="125">
        <f>'Soil Add on Tests'!F127</f>
        <v>0</v>
      </c>
      <c r="AA135" s="125">
        <f>'Soil Add on Tests'!G127</f>
        <v>0</v>
      </c>
      <c r="AB135" s="125">
        <f>'Soil Add on Tests'!H127</f>
        <v>0</v>
      </c>
      <c r="AC135" s="125">
        <f>'Soil Add on Tests'!I127</f>
        <v>0</v>
      </c>
      <c r="AD135" s="125">
        <f>'Soil Add on Tests'!J127</f>
        <v>0</v>
      </c>
      <c r="AF135">
        <f t="shared" si="138"/>
        <v>0</v>
      </c>
      <c r="AG135">
        <f t="shared" si="139"/>
        <v>0</v>
      </c>
      <c r="AH135">
        <f t="shared" si="140"/>
        <v>0</v>
      </c>
      <c r="AI135">
        <f t="shared" si="141"/>
        <v>0</v>
      </c>
      <c r="AJ135">
        <f t="shared" si="142"/>
        <v>0</v>
      </c>
      <c r="AK135">
        <f t="shared" si="143"/>
        <v>0</v>
      </c>
      <c r="AL135">
        <f t="shared" si="144"/>
        <v>0</v>
      </c>
      <c r="AM135" s="140">
        <f t="shared" si="80"/>
        <v>0</v>
      </c>
      <c r="AN135">
        <f t="shared" si="81"/>
        <v>0</v>
      </c>
      <c r="AO135">
        <f t="shared" si="82"/>
        <v>0</v>
      </c>
      <c r="AP135">
        <f t="shared" si="83"/>
        <v>0</v>
      </c>
      <c r="AQ135">
        <f t="shared" si="84"/>
        <v>0</v>
      </c>
      <c r="AR135">
        <f t="shared" si="85"/>
        <v>0</v>
      </c>
      <c r="AS135">
        <f t="shared" si="86"/>
        <v>0</v>
      </c>
      <c r="AT135" s="140">
        <f t="shared" si="145"/>
        <v>0</v>
      </c>
      <c r="AU135">
        <f t="shared" si="87"/>
        <v>0</v>
      </c>
      <c r="AV135">
        <f t="shared" si="119"/>
        <v>0</v>
      </c>
      <c r="AW135">
        <f t="shared" si="88"/>
        <v>0</v>
      </c>
      <c r="AX135">
        <f t="shared" si="89"/>
        <v>0</v>
      </c>
      <c r="AY135">
        <f t="shared" si="90"/>
        <v>0</v>
      </c>
      <c r="AZ135" s="140">
        <f t="shared" si="146"/>
        <v>0</v>
      </c>
      <c r="BA135">
        <f t="shared" si="91"/>
        <v>0</v>
      </c>
      <c r="BB135">
        <f t="shared" si="92"/>
        <v>0</v>
      </c>
      <c r="BC135">
        <f t="shared" si="93"/>
        <v>0</v>
      </c>
      <c r="BD135">
        <f t="shared" si="94"/>
        <v>0</v>
      </c>
      <c r="BE135" s="140">
        <f t="shared" si="147"/>
        <v>0</v>
      </c>
      <c r="BF135">
        <f t="shared" si="95"/>
        <v>0</v>
      </c>
      <c r="BG135">
        <f t="shared" si="96"/>
        <v>0</v>
      </c>
      <c r="BH135">
        <f t="shared" si="97"/>
        <v>0</v>
      </c>
      <c r="BI135">
        <f t="shared" si="98"/>
        <v>0</v>
      </c>
      <c r="BJ135">
        <f t="shared" si="99"/>
        <v>0</v>
      </c>
      <c r="BK135">
        <f t="shared" si="100"/>
        <v>0</v>
      </c>
      <c r="BL135">
        <f t="shared" si="120"/>
        <v>0</v>
      </c>
      <c r="BM135">
        <f t="shared" si="121"/>
        <v>0</v>
      </c>
      <c r="BN135">
        <f t="shared" si="122"/>
        <v>0</v>
      </c>
      <c r="BO135">
        <f t="shared" si="123"/>
        <v>0</v>
      </c>
      <c r="BP135">
        <f t="shared" si="124"/>
        <v>0</v>
      </c>
      <c r="BQ135">
        <f t="shared" si="125"/>
        <v>0</v>
      </c>
      <c r="BR135" s="140">
        <f t="shared" si="126"/>
        <v>0</v>
      </c>
      <c r="BT135">
        <f t="shared" si="127"/>
        <v>0</v>
      </c>
      <c r="BU135">
        <f t="shared" si="128"/>
        <v>0</v>
      </c>
      <c r="BV135">
        <f t="shared" si="129"/>
        <v>0</v>
      </c>
      <c r="BW135">
        <f t="shared" si="130"/>
        <v>0</v>
      </c>
      <c r="BX135">
        <f t="shared" si="131"/>
        <v>0</v>
      </c>
      <c r="BY135">
        <f t="shared" si="132"/>
        <v>0</v>
      </c>
      <c r="BZ135">
        <f t="shared" si="133"/>
        <v>0</v>
      </c>
      <c r="CA135">
        <f t="shared" si="134"/>
        <v>0</v>
      </c>
      <c r="CB135">
        <f t="shared" si="135"/>
        <v>0</v>
      </c>
      <c r="CC135">
        <f t="shared" si="136"/>
        <v>0</v>
      </c>
      <c r="CD135">
        <f t="shared" si="137"/>
        <v>0</v>
      </c>
    </row>
    <row r="136" spans="1:82" ht="42" customHeight="1" thickBot="1" x14ac:dyDescent="0.45">
      <c r="A136" s="11"/>
      <c r="B136" s="144">
        <v>121</v>
      </c>
      <c r="C136" s="244" t="str">
        <f>IF('Soil Samples'!C126="","",'Soil Samples'!C126)</f>
        <v/>
      </c>
      <c r="D136" s="146" t="str">
        <f t="shared" si="101"/>
        <v/>
      </c>
      <c r="E136" s="128" t="str">
        <f t="shared" si="102"/>
        <v/>
      </c>
      <c r="F136" s="128" t="str">
        <f t="shared" si="103"/>
        <v/>
      </c>
      <c r="G136" s="128" t="str">
        <f t="shared" si="104"/>
        <v/>
      </c>
      <c r="H136" s="149"/>
      <c r="I136" s="128" t="str">
        <f t="shared" si="105"/>
        <v/>
      </c>
      <c r="J136" s="128" t="str">
        <f t="shared" si="106"/>
        <v/>
      </c>
      <c r="K136" s="128" t="str">
        <f t="shared" si="107"/>
        <v/>
      </c>
      <c r="L136" s="129" t="str">
        <f t="shared" si="108"/>
        <v/>
      </c>
      <c r="M136" s="129" t="str">
        <f t="shared" si="109"/>
        <v/>
      </c>
      <c r="N136" s="129" t="str">
        <f t="shared" si="110"/>
        <v/>
      </c>
      <c r="O136" s="129" t="str">
        <f t="shared" si="111"/>
        <v/>
      </c>
      <c r="P136" s="129" t="str">
        <f t="shared" si="112"/>
        <v/>
      </c>
      <c r="Q136" s="129" t="str">
        <f t="shared" si="113"/>
        <v/>
      </c>
      <c r="R136" s="129" t="str">
        <f t="shared" si="114"/>
        <v/>
      </c>
      <c r="S136" s="129" t="str">
        <f t="shared" si="115"/>
        <v/>
      </c>
      <c r="T136" s="129" t="str">
        <f t="shared" si="116"/>
        <v/>
      </c>
      <c r="U136" s="129" t="str">
        <f t="shared" si="117"/>
        <v/>
      </c>
      <c r="V136" s="129" t="str">
        <f t="shared" si="118"/>
        <v/>
      </c>
      <c r="W136" s="132"/>
      <c r="X136" s="152" t="str">
        <f>IF('Soil Samples'!C126="","",'Soil Samples'!C126)</f>
        <v/>
      </c>
      <c r="Y136" s="125">
        <f>'Soil Add on Tests'!E128</f>
        <v>0</v>
      </c>
      <c r="Z136" s="125">
        <f>'Soil Add on Tests'!F128</f>
        <v>0</v>
      </c>
      <c r="AA136" s="125">
        <f>'Soil Add on Tests'!G128</f>
        <v>0</v>
      </c>
      <c r="AB136" s="125">
        <f>'Soil Add on Tests'!H128</f>
        <v>0</v>
      </c>
      <c r="AC136" s="125">
        <f>'Soil Add on Tests'!I128</f>
        <v>0</v>
      </c>
      <c r="AD136" s="125">
        <f>'Soil Add on Tests'!J128</f>
        <v>0</v>
      </c>
      <c r="AF136">
        <f t="shared" si="138"/>
        <v>0</v>
      </c>
      <c r="AG136">
        <f t="shared" si="139"/>
        <v>0</v>
      </c>
      <c r="AH136">
        <f t="shared" si="140"/>
        <v>0</v>
      </c>
      <c r="AI136">
        <f t="shared" si="141"/>
        <v>0</v>
      </c>
      <c r="AJ136">
        <f t="shared" si="142"/>
        <v>0</v>
      </c>
      <c r="AK136">
        <f t="shared" si="143"/>
        <v>0</v>
      </c>
      <c r="AL136">
        <f t="shared" si="144"/>
        <v>0</v>
      </c>
      <c r="AM136" s="140">
        <f t="shared" si="80"/>
        <v>0</v>
      </c>
      <c r="AN136">
        <f t="shared" si="81"/>
        <v>0</v>
      </c>
      <c r="AO136">
        <f t="shared" si="82"/>
        <v>0</v>
      </c>
      <c r="AP136">
        <f t="shared" si="83"/>
        <v>0</v>
      </c>
      <c r="AQ136">
        <f t="shared" si="84"/>
        <v>0</v>
      </c>
      <c r="AR136">
        <f t="shared" si="85"/>
        <v>0</v>
      </c>
      <c r="AS136">
        <f t="shared" si="86"/>
        <v>0</v>
      </c>
      <c r="AT136" s="140">
        <f t="shared" si="145"/>
        <v>0</v>
      </c>
      <c r="AU136">
        <f t="shared" si="87"/>
        <v>0</v>
      </c>
      <c r="AV136">
        <f t="shared" si="119"/>
        <v>0</v>
      </c>
      <c r="AW136">
        <f t="shared" si="88"/>
        <v>0</v>
      </c>
      <c r="AX136">
        <f t="shared" si="89"/>
        <v>0</v>
      </c>
      <c r="AY136">
        <f t="shared" si="90"/>
        <v>0</v>
      </c>
      <c r="AZ136" s="140">
        <f t="shared" si="146"/>
        <v>0</v>
      </c>
      <c r="BA136">
        <f t="shared" si="91"/>
        <v>0</v>
      </c>
      <c r="BB136">
        <f t="shared" si="92"/>
        <v>0</v>
      </c>
      <c r="BC136">
        <f t="shared" si="93"/>
        <v>0</v>
      </c>
      <c r="BD136">
        <f t="shared" si="94"/>
        <v>0</v>
      </c>
      <c r="BE136" s="140">
        <f t="shared" si="147"/>
        <v>0</v>
      </c>
      <c r="BF136">
        <f t="shared" si="95"/>
        <v>0</v>
      </c>
      <c r="BG136">
        <f t="shared" si="96"/>
        <v>0</v>
      </c>
      <c r="BH136">
        <f t="shared" si="97"/>
        <v>0</v>
      </c>
      <c r="BI136">
        <f t="shared" si="98"/>
        <v>0</v>
      </c>
      <c r="BJ136">
        <f t="shared" si="99"/>
        <v>0</v>
      </c>
      <c r="BK136">
        <f t="shared" si="100"/>
        <v>0</v>
      </c>
      <c r="BL136">
        <f t="shared" si="120"/>
        <v>0</v>
      </c>
      <c r="BM136">
        <f t="shared" si="121"/>
        <v>0</v>
      </c>
      <c r="BN136">
        <f t="shared" si="122"/>
        <v>0</v>
      </c>
      <c r="BO136">
        <f t="shared" si="123"/>
        <v>0</v>
      </c>
      <c r="BP136">
        <f t="shared" si="124"/>
        <v>0</v>
      </c>
      <c r="BQ136">
        <f t="shared" si="125"/>
        <v>0</v>
      </c>
      <c r="BR136" s="140">
        <f t="shared" si="126"/>
        <v>0</v>
      </c>
      <c r="BT136">
        <f t="shared" si="127"/>
        <v>0</v>
      </c>
      <c r="BU136">
        <f t="shared" si="128"/>
        <v>0</v>
      </c>
      <c r="BV136">
        <f t="shared" si="129"/>
        <v>0</v>
      </c>
      <c r="BW136">
        <f t="shared" si="130"/>
        <v>0</v>
      </c>
      <c r="BX136">
        <f t="shared" si="131"/>
        <v>0</v>
      </c>
      <c r="BY136">
        <f t="shared" si="132"/>
        <v>0</v>
      </c>
      <c r="BZ136">
        <f t="shared" si="133"/>
        <v>0</v>
      </c>
      <c r="CA136">
        <f t="shared" si="134"/>
        <v>0</v>
      </c>
      <c r="CB136">
        <f t="shared" si="135"/>
        <v>0</v>
      </c>
      <c r="CC136">
        <f t="shared" si="136"/>
        <v>0</v>
      </c>
      <c r="CD136">
        <f t="shared" si="137"/>
        <v>0</v>
      </c>
    </row>
    <row r="137" spans="1:82" ht="42" customHeight="1" thickBot="1" x14ac:dyDescent="0.45">
      <c r="A137" s="11"/>
      <c r="B137" s="144">
        <v>122</v>
      </c>
      <c r="C137" s="244" t="str">
        <f>IF('Soil Samples'!C127="","",'Soil Samples'!C127)</f>
        <v/>
      </c>
      <c r="D137" s="146" t="str">
        <f t="shared" si="101"/>
        <v/>
      </c>
      <c r="E137" s="128" t="str">
        <f t="shared" si="102"/>
        <v/>
      </c>
      <c r="F137" s="128" t="str">
        <f t="shared" si="103"/>
        <v/>
      </c>
      <c r="G137" s="128" t="str">
        <f t="shared" si="104"/>
        <v/>
      </c>
      <c r="H137" s="149"/>
      <c r="I137" s="128" t="str">
        <f t="shared" si="105"/>
        <v/>
      </c>
      <c r="J137" s="128" t="str">
        <f t="shared" si="106"/>
        <v/>
      </c>
      <c r="K137" s="128" t="str">
        <f t="shared" si="107"/>
        <v/>
      </c>
      <c r="L137" s="129" t="str">
        <f t="shared" si="108"/>
        <v/>
      </c>
      <c r="M137" s="129" t="str">
        <f t="shared" si="109"/>
        <v/>
      </c>
      <c r="N137" s="129" t="str">
        <f t="shared" si="110"/>
        <v/>
      </c>
      <c r="O137" s="129" t="str">
        <f t="shared" si="111"/>
        <v/>
      </c>
      <c r="P137" s="129" t="str">
        <f t="shared" si="112"/>
        <v/>
      </c>
      <c r="Q137" s="129" t="str">
        <f t="shared" si="113"/>
        <v/>
      </c>
      <c r="R137" s="129" t="str">
        <f t="shared" si="114"/>
        <v/>
      </c>
      <c r="S137" s="129" t="str">
        <f t="shared" si="115"/>
        <v/>
      </c>
      <c r="T137" s="129" t="str">
        <f t="shared" si="116"/>
        <v/>
      </c>
      <c r="U137" s="129" t="str">
        <f t="shared" si="117"/>
        <v/>
      </c>
      <c r="V137" s="129" t="str">
        <f t="shared" si="118"/>
        <v/>
      </c>
      <c r="W137" s="132"/>
      <c r="X137" s="152" t="str">
        <f>IF('Soil Samples'!C127="","",'Soil Samples'!C127)</f>
        <v/>
      </c>
      <c r="Y137" s="125">
        <f>'Soil Add on Tests'!E129</f>
        <v>0</v>
      </c>
      <c r="Z137" s="125">
        <f>'Soil Add on Tests'!F129</f>
        <v>0</v>
      </c>
      <c r="AA137" s="125">
        <f>'Soil Add on Tests'!G129</f>
        <v>0</v>
      </c>
      <c r="AB137" s="125">
        <f>'Soil Add on Tests'!H129</f>
        <v>0</v>
      </c>
      <c r="AC137" s="125">
        <f>'Soil Add on Tests'!I129</f>
        <v>0</v>
      </c>
      <c r="AD137" s="125">
        <f>'Soil Add on Tests'!J129</f>
        <v>0</v>
      </c>
      <c r="AF137">
        <f t="shared" si="138"/>
        <v>0</v>
      </c>
      <c r="AG137">
        <f t="shared" si="139"/>
        <v>0</v>
      </c>
      <c r="AH137">
        <f t="shared" si="140"/>
        <v>0</v>
      </c>
      <c r="AI137">
        <f t="shared" si="141"/>
        <v>0</v>
      </c>
      <c r="AJ137">
        <f t="shared" si="142"/>
        <v>0</v>
      </c>
      <c r="AK137">
        <f t="shared" si="143"/>
        <v>0</v>
      </c>
      <c r="AL137">
        <f t="shared" si="144"/>
        <v>0</v>
      </c>
      <c r="AM137" s="140">
        <f t="shared" si="80"/>
        <v>0</v>
      </c>
      <c r="AN137">
        <f t="shared" si="81"/>
        <v>0</v>
      </c>
      <c r="AO137">
        <f t="shared" si="82"/>
        <v>0</v>
      </c>
      <c r="AP137">
        <f t="shared" si="83"/>
        <v>0</v>
      </c>
      <c r="AQ137">
        <f t="shared" si="84"/>
        <v>0</v>
      </c>
      <c r="AR137">
        <f t="shared" si="85"/>
        <v>0</v>
      </c>
      <c r="AS137">
        <f t="shared" si="86"/>
        <v>0</v>
      </c>
      <c r="AT137" s="140">
        <f t="shared" si="145"/>
        <v>0</v>
      </c>
      <c r="AU137">
        <f t="shared" si="87"/>
        <v>0</v>
      </c>
      <c r="AV137">
        <f t="shared" si="119"/>
        <v>0</v>
      </c>
      <c r="AW137">
        <f t="shared" si="88"/>
        <v>0</v>
      </c>
      <c r="AX137">
        <f t="shared" si="89"/>
        <v>0</v>
      </c>
      <c r="AY137">
        <f t="shared" si="90"/>
        <v>0</v>
      </c>
      <c r="AZ137" s="140">
        <f t="shared" si="146"/>
        <v>0</v>
      </c>
      <c r="BA137">
        <f t="shared" si="91"/>
        <v>0</v>
      </c>
      <c r="BB137">
        <f t="shared" si="92"/>
        <v>0</v>
      </c>
      <c r="BC137">
        <f t="shared" si="93"/>
        <v>0</v>
      </c>
      <c r="BD137">
        <f t="shared" si="94"/>
        <v>0</v>
      </c>
      <c r="BE137" s="140">
        <f t="shared" si="147"/>
        <v>0</v>
      </c>
      <c r="BF137">
        <f t="shared" si="95"/>
        <v>0</v>
      </c>
      <c r="BG137">
        <f t="shared" si="96"/>
        <v>0</v>
      </c>
      <c r="BH137">
        <f t="shared" si="97"/>
        <v>0</v>
      </c>
      <c r="BI137">
        <f t="shared" si="98"/>
        <v>0</v>
      </c>
      <c r="BJ137">
        <f t="shared" si="99"/>
        <v>0</v>
      </c>
      <c r="BK137">
        <f t="shared" si="100"/>
        <v>0</v>
      </c>
      <c r="BL137">
        <f t="shared" si="120"/>
        <v>0</v>
      </c>
      <c r="BM137">
        <f t="shared" si="121"/>
        <v>0</v>
      </c>
      <c r="BN137">
        <f t="shared" si="122"/>
        <v>0</v>
      </c>
      <c r="BO137">
        <f t="shared" si="123"/>
        <v>0</v>
      </c>
      <c r="BP137">
        <f t="shared" si="124"/>
        <v>0</v>
      </c>
      <c r="BQ137">
        <f t="shared" si="125"/>
        <v>0</v>
      </c>
      <c r="BR137" s="140">
        <f t="shared" si="126"/>
        <v>0</v>
      </c>
      <c r="BT137">
        <f t="shared" si="127"/>
        <v>0</v>
      </c>
      <c r="BU137">
        <f t="shared" si="128"/>
        <v>0</v>
      </c>
      <c r="BV137">
        <f t="shared" si="129"/>
        <v>0</v>
      </c>
      <c r="BW137">
        <f t="shared" si="130"/>
        <v>0</v>
      </c>
      <c r="BX137">
        <f t="shared" si="131"/>
        <v>0</v>
      </c>
      <c r="BY137">
        <f t="shared" si="132"/>
        <v>0</v>
      </c>
      <c r="BZ137">
        <f t="shared" si="133"/>
        <v>0</v>
      </c>
      <c r="CA137">
        <f t="shared" si="134"/>
        <v>0</v>
      </c>
      <c r="CB137">
        <f t="shared" si="135"/>
        <v>0</v>
      </c>
      <c r="CC137">
        <f t="shared" si="136"/>
        <v>0</v>
      </c>
      <c r="CD137">
        <f t="shared" si="137"/>
        <v>0</v>
      </c>
    </row>
    <row r="138" spans="1:82" ht="42" customHeight="1" thickBot="1" x14ac:dyDescent="0.45">
      <c r="A138" s="11"/>
      <c r="B138" s="144">
        <v>123</v>
      </c>
      <c r="C138" s="244" t="str">
        <f>IF('Soil Samples'!C128="","",'Soil Samples'!C128)</f>
        <v/>
      </c>
      <c r="D138" s="146" t="str">
        <f t="shared" si="101"/>
        <v/>
      </c>
      <c r="E138" s="128" t="str">
        <f t="shared" si="102"/>
        <v/>
      </c>
      <c r="F138" s="128" t="str">
        <f t="shared" si="103"/>
        <v/>
      </c>
      <c r="G138" s="128" t="str">
        <f t="shared" si="104"/>
        <v/>
      </c>
      <c r="H138" s="149"/>
      <c r="I138" s="128" t="str">
        <f t="shared" si="105"/>
        <v/>
      </c>
      <c r="J138" s="128" t="str">
        <f t="shared" si="106"/>
        <v/>
      </c>
      <c r="K138" s="128" t="str">
        <f t="shared" si="107"/>
        <v/>
      </c>
      <c r="L138" s="129" t="str">
        <f t="shared" si="108"/>
        <v/>
      </c>
      <c r="M138" s="129" t="str">
        <f t="shared" si="109"/>
        <v/>
      </c>
      <c r="N138" s="129" t="str">
        <f t="shared" si="110"/>
        <v/>
      </c>
      <c r="O138" s="129" t="str">
        <f t="shared" si="111"/>
        <v/>
      </c>
      <c r="P138" s="129" t="str">
        <f t="shared" si="112"/>
        <v/>
      </c>
      <c r="Q138" s="129" t="str">
        <f t="shared" si="113"/>
        <v/>
      </c>
      <c r="R138" s="129" t="str">
        <f t="shared" si="114"/>
        <v/>
      </c>
      <c r="S138" s="129" t="str">
        <f t="shared" si="115"/>
        <v/>
      </c>
      <c r="T138" s="129" t="str">
        <f t="shared" si="116"/>
        <v/>
      </c>
      <c r="U138" s="129" t="str">
        <f t="shared" si="117"/>
        <v/>
      </c>
      <c r="V138" s="129" t="str">
        <f t="shared" si="118"/>
        <v/>
      </c>
      <c r="W138" s="132"/>
      <c r="X138" s="152" t="str">
        <f>IF('Soil Samples'!C128="","",'Soil Samples'!C128)</f>
        <v/>
      </c>
      <c r="Y138" s="125">
        <f>'Soil Add on Tests'!E130</f>
        <v>0</v>
      </c>
      <c r="Z138" s="125">
        <f>'Soil Add on Tests'!F130</f>
        <v>0</v>
      </c>
      <c r="AA138" s="125">
        <f>'Soil Add on Tests'!G130</f>
        <v>0</v>
      </c>
      <c r="AB138" s="125">
        <f>'Soil Add on Tests'!H130</f>
        <v>0</v>
      </c>
      <c r="AC138" s="125">
        <f>'Soil Add on Tests'!I130</f>
        <v>0</v>
      </c>
      <c r="AD138" s="125">
        <f>'Soil Add on Tests'!J130</f>
        <v>0</v>
      </c>
      <c r="AF138">
        <f t="shared" si="138"/>
        <v>0</v>
      </c>
      <c r="AG138">
        <f t="shared" si="139"/>
        <v>0</v>
      </c>
      <c r="AH138">
        <f t="shared" si="140"/>
        <v>0</v>
      </c>
      <c r="AI138">
        <f t="shared" si="141"/>
        <v>0</v>
      </c>
      <c r="AJ138">
        <f t="shared" si="142"/>
        <v>0</v>
      </c>
      <c r="AK138">
        <f t="shared" si="143"/>
        <v>0</v>
      </c>
      <c r="AL138">
        <f t="shared" si="144"/>
        <v>0</v>
      </c>
      <c r="AM138" s="140">
        <f t="shared" si="80"/>
        <v>0</v>
      </c>
      <c r="AN138">
        <f t="shared" si="81"/>
        <v>0</v>
      </c>
      <c r="AO138">
        <f t="shared" si="82"/>
        <v>0</v>
      </c>
      <c r="AP138">
        <f t="shared" si="83"/>
        <v>0</v>
      </c>
      <c r="AQ138">
        <f t="shared" si="84"/>
        <v>0</v>
      </c>
      <c r="AR138">
        <f t="shared" si="85"/>
        <v>0</v>
      </c>
      <c r="AS138">
        <f t="shared" si="86"/>
        <v>0</v>
      </c>
      <c r="AT138" s="140">
        <f t="shared" si="145"/>
        <v>0</v>
      </c>
      <c r="AU138">
        <f t="shared" si="87"/>
        <v>0</v>
      </c>
      <c r="AV138">
        <f t="shared" si="119"/>
        <v>0</v>
      </c>
      <c r="AW138">
        <f t="shared" si="88"/>
        <v>0</v>
      </c>
      <c r="AX138">
        <f t="shared" si="89"/>
        <v>0</v>
      </c>
      <c r="AY138">
        <f t="shared" si="90"/>
        <v>0</v>
      </c>
      <c r="AZ138" s="140">
        <f t="shared" si="146"/>
        <v>0</v>
      </c>
      <c r="BA138">
        <f t="shared" si="91"/>
        <v>0</v>
      </c>
      <c r="BB138">
        <f t="shared" si="92"/>
        <v>0</v>
      </c>
      <c r="BC138">
        <f t="shared" si="93"/>
        <v>0</v>
      </c>
      <c r="BD138">
        <f t="shared" si="94"/>
        <v>0</v>
      </c>
      <c r="BE138" s="140">
        <f t="shared" si="147"/>
        <v>0</v>
      </c>
      <c r="BF138">
        <f t="shared" si="95"/>
        <v>0</v>
      </c>
      <c r="BG138">
        <f t="shared" si="96"/>
        <v>0</v>
      </c>
      <c r="BH138">
        <f t="shared" si="97"/>
        <v>0</v>
      </c>
      <c r="BI138">
        <f t="shared" si="98"/>
        <v>0</v>
      </c>
      <c r="BJ138">
        <f t="shared" si="99"/>
        <v>0</v>
      </c>
      <c r="BK138">
        <f t="shared" si="100"/>
        <v>0</v>
      </c>
      <c r="BL138">
        <f t="shared" si="120"/>
        <v>0</v>
      </c>
      <c r="BM138">
        <f t="shared" si="121"/>
        <v>0</v>
      </c>
      <c r="BN138">
        <f t="shared" si="122"/>
        <v>0</v>
      </c>
      <c r="BO138">
        <f t="shared" si="123"/>
        <v>0</v>
      </c>
      <c r="BP138">
        <f t="shared" si="124"/>
        <v>0</v>
      </c>
      <c r="BQ138">
        <f t="shared" si="125"/>
        <v>0</v>
      </c>
      <c r="BR138" s="140">
        <f t="shared" si="126"/>
        <v>0</v>
      </c>
      <c r="BT138">
        <f t="shared" si="127"/>
        <v>0</v>
      </c>
      <c r="BU138">
        <f t="shared" si="128"/>
        <v>0</v>
      </c>
      <c r="BV138">
        <f t="shared" si="129"/>
        <v>0</v>
      </c>
      <c r="BW138">
        <f t="shared" si="130"/>
        <v>0</v>
      </c>
      <c r="BX138">
        <f t="shared" si="131"/>
        <v>0</v>
      </c>
      <c r="BY138">
        <f t="shared" si="132"/>
        <v>0</v>
      </c>
      <c r="BZ138">
        <f t="shared" si="133"/>
        <v>0</v>
      </c>
      <c r="CA138">
        <f t="shared" si="134"/>
        <v>0</v>
      </c>
      <c r="CB138">
        <f t="shared" si="135"/>
        <v>0</v>
      </c>
      <c r="CC138">
        <f t="shared" si="136"/>
        <v>0</v>
      </c>
      <c r="CD138">
        <f t="shared" si="137"/>
        <v>0</v>
      </c>
    </row>
    <row r="139" spans="1:82" ht="42" customHeight="1" thickBot="1" x14ac:dyDescent="0.45">
      <c r="A139" s="11"/>
      <c r="B139" s="144">
        <v>124</v>
      </c>
      <c r="C139" s="244" t="str">
        <f>IF('Soil Samples'!C129="","",'Soil Samples'!C129)</f>
        <v/>
      </c>
      <c r="D139" s="146" t="str">
        <f t="shared" si="101"/>
        <v/>
      </c>
      <c r="E139" s="128" t="str">
        <f t="shared" si="102"/>
        <v/>
      </c>
      <c r="F139" s="128" t="str">
        <f t="shared" si="103"/>
        <v/>
      </c>
      <c r="G139" s="128" t="str">
        <f t="shared" si="104"/>
        <v/>
      </c>
      <c r="H139" s="149"/>
      <c r="I139" s="128" t="str">
        <f t="shared" si="105"/>
        <v/>
      </c>
      <c r="J139" s="128" t="str">
        <f t="shared" si="106"/>
        <v/>
      </c>
      <c r="K139" s="128" t="str">
        <f t="shared" si="107"/>
        <v/>
      </c>
      <c r="L139" s="129" t="str">
        <f t="shared" si="108"/>
        <v/>
      </c>
      <c r="M139" s="129" t="str">
        <f t="shared" si="109"/>
        <v/>
      </c>
      <c r="N139" s="129" t="str">
        <f t="shared" si="110"/>
        <v/>
      </c>
      <c r="O139" s="129" t="str">
        <f t="shared" si="111"/>
        <v/>
      </c>
      <c r="P139" s="129" t="str">
        <f t="shared" si="112"/>
        <v/>
      </c>
      <c r="Q139" s="129" t="str">
        <f t="shared" si="113"/>
        <v/>
      </c>
      <c r="R139" s="129" t="str">
        <f t="shared" si="114"/>
        <v/>
      </c>
      <c r="S139" s="129" t="str">
        <f t="shared" si="115"/>
        <v/>
      </c>
      <c r="T139" s="129" t="str">
        <f t="shared" si="116"/>
        <v/>
      </c>
      <c r="U139" s="129" t="str">
        <f t="shared" si="117"/>
        <v/>
      </c>
      <c r="V139" s="129" t="str">
        <f t="shared" si="118"/>
        <v/>
      </c>
      <c r="W139" s="132"/>
      <c r="X139" s="152" t="str">
        <f>IF('Soil Samples'!C129="","",'Soil Samples'!C129)</f>
        <v/>
      </c>
      <c r="Y139" s="125">
        <f>'Soil Add on Tests'!E131</f>
        <v>0</v>
      </c>
      <c r="Z139" s="125">
        <f>'Soil Add on Tests'!F131</f>
        <v>0</v>
      </c>
      <c r="AA139" s="125">
        <f>'Soil Add on Tests'!G131</f>
        <v>0</v>
      </c>
      <c r="AB139" s="125">
        <f>'Soil Add on Tests'!H131</f>
        <v>0</v>
      </c>
      <c r="AC139" s="125">
        <f>'Soil Add on Tests'!I131</f>
        <v>0</v>
      </c>
      <c r="AD139" s="125">
        <f>'Soil Add on Tests'!J131</f>
        <v>0</v>
      </c>
      <c r="AF139">
        <f t="shared" si="138"/>
        <v>0</v>
      </c>
      <c r="AG139">
        <f t="shared" si="139"/>
        <v>0</v>
      </c>
      <c r="AH139">
        <f t="shared" si="140"/>
        <v>0</v>
      </c>
      <c r="AI139">
        <f t="shared" si="141"/>
        <v>0</v>
      </c>
      <c r="AJ139">
        <f t="shared" si="142"/>
        <v>0</v>
      </c>
      <c r="AK139">
        <f t="shared" si="143"/>
        <v>0</v>
      </c>
      <c r="AL139">
        <f t="shared" si="144"/>
        <v>0</v>
      </c>
      <c r="AM139" s="140">
        <f t="shared" si="80"/>
        <v>0</v>
      </c>
      <c r="AN139">
        <f t="shared" si="81"/>
        <v>0</v>
      </c>
      <c r="AO139">
        <f t="shared" si="82"/>
        <v>0</v>
      </c>
      <c r="AP139">
        <f t="shared" si="83"/>
        <v>0</v>
      </c>
      <c r="AQ139">
        <f t="shared" si="84"/>
        <v>0</v>
      </c>
      <c r="AR139">
        <f t="shared" si="85"/>
        <v>0</v>
      </c>
      <c r="AS139">
        <f t="shared" si="86"/>
        <v>0</v>
      </c>
      <c r="AT139" s="140">
        <f t="shared" si="145"/>
        <v>0</v>
      </c>
      <c r="AU139">
        <f t="shared" si="87"/>
        <v>0</v>
      </c>
      <c r="AV139">
        <f t="shared" si="119"/>
        <v>0</v>
      </c>
      <c r="AW139">
        <f t="shared" si="88"/>
        <v>0</v>
      </c>
      <c r="AX139">
        <f t="shared" si="89"/>
        <v>0</v>
      </c>
      <c r="AY139">
        <f t="shared" si="90"/>
        <v>0</v>
      </c>
      <c r="AZ139" s="140">
        <f t="shared" si="146"/>
        <v>0</v>
      </c>
      <c r="BA139">
        <f t="shared" si="91"/>
        <v>0</v>
      </c>
      <c r="BB139">
        <f t="shared" si="92"/>
        <v>0</v>
      </c>
      <c r="BC139">
        <f t="shared" si="93"/>
        <v>0</v>
      </c>
      <c r="BD139">
        <f t="shared" si="94"/>
        <v>0</v>
      </c>
      <c r="BE139" s="140">
        <f t="shared" si="147"/>
        <v>0</v>
      </c>
      <c r="BF139">
        <f t="shared" si="95"/>
        <v>0</v>
      </c>
      <c r="BG139">
        <f t="shared" si="96"/>
        <v>0</v>
      </c>
      <c r="BH139">
        <f t="shared" si="97"/>
        <v>0</v>
      </c>
      <c r="BI139">
        <f t="shared" si="98"/>
        <v>0</v>
      </c>
      <c r="BJ139">
        <f t="shared" si="99"/>
        <v>0</v>
      </c>
      <c r="BK139">
        <f t="shared" si="100"/>
        <v>0</v>
      </c>
      <c r="BL139">
        <f t="shared" si="120"/>
        <v>0</v>
      </c>
      <c r="BM139">
        <f t="shared" si="121"/>
        <v>0</v>
      </c>
      <c r="BN139">
        <f t="shared" si="122"/>
        <v>0</v>
      </c>
      <c r="BO139">
        <f t="shared" si="123"/>
        <v>0</v>
      </c>
      <c r="BP139">
        <f t="shared" si="124"/>
        <v>0</v>
      </c>
      <c r="BQ139">
        <f t="shared" si="125"/>
        <v>0</v>
      </c>
      <c r="BR139" s="140">
        <f t="shared" si="126"/>
        <v>0</v>
      </c>
      <c r="BT139">
        <f t="shared" si="127"/>
        <v>0</v>
      </c>
      <c r="BU139">
        <f t="shared" si="128"/>
        <v>0</v>
      </c>
      <c r="BV139">
        <f t="shared" si="129"/>
        <v>0</v>
      </c>
      <c r="BW139">
        <f t="shared" si="130"/>
        <v>0</v>
      </c>
      <c r="BX139">
        <f t="shared" si="131"/>
        <v>0</v>
      </c>
      <c r="BY139">
        <f t="shared" si="132"/>
        <v>0</v>
      </c>
      <c r="BZ139">
        <f t="shared" si="133"/>
        <v>0</v>
      </c>
      <c r="CA139">
        <f t="shared" si="134"/>
        <v>0</v>
      </c>
      <c r="CB139">
        <f t="shared" si="135"/>
        <v>0</v>
      </c>
      <c r="CC139">
        <f t="shared" si="136"/>
        <v>0</v>
      </c>
      <c r="CD139">
        <f t="shared" si="137"/>
        <v>0</v>
      </c>
    </row>
    <row r="140" spans="1:82" ht="42" customHeight="1" thickBot="1" x14ac:dyDescent="0.45">
      <c r="A140" s="11"/>
      <c r="B140" s="144">
        <v>125</v>
      </c>
      <c r="C140" s="244" t="str">
        <f>IF('Soil Samples'!C130="","",'Soil Samples'!C130)</f>
        <v/>
      </c>
      <c r="D140" s="146" t="str">
        <f t="shared" si="101"/>
        <v/>
      </c>
      <c r="E140" s="128" t="str">
        <f t="shared" si="102"/>
        <v/>
      </c>
      <c r="F140" s="128" t="str">
        <f t="shared" si="103"/>
        <v/>
      </c>
      <c r="G140" s="128" t="str">
        <f t="shared" si="104"/>
        <v/>
      </c>
      <c r="H140" s="149"/>
      <c r="I140" s="128" t="str">
        <f t="shared" si="105"/>
        <v/>
      </c>
      <c r="J140" s="128" t="str">
        <f t="shared" si="106"/>
        <v/>
      </c>
      <c r="K140" s="128" t="str">
        <f t="shared" si="107"/>
        <v/>
      </c>
      <c r="L140" s="129" t="str">
        <f t="shared" si="108"/>
        <v/>
      </c>
      <c r="M140" s="129" t="str">
        <f t="shared" si="109"/>
        <v/>
      </c>
      <c r="N140" s="129" t="str">
        <f t="shared" si="110"/>
        <v/>
      </c>
      <c r="O140" s="129" t="str">
        <f t="shared" si="111"/>
        <v/>
      </c>
      <c r="P140" s="129" t="str">
        <f t="shared" si="112"/>
        <v/>
      </c>
      <c r="Q140" s="129" t="str">
        <f t="shared" si="113"/>
        <v/>
      </c>
      <c r="R140" s="129" t="str">
        <f t="shared" si="114"/>
        <v/>
      </c>
      <c r="S140" s="129" t="str">
        <f t="shared" si="115"/>
        <v/>
      </c>
      <c r="T140" s="129" t="str">
        <f t="shared" si="116"/>
        <v/>
      </c>
      <c r="U140" s="129" t="str">
        <f t="shared" si="117"/>
        <v/>
      </c>
      <c r="V140" s="129" t="str">
        <f t="shared" si="118"/>
        <v/>
      </c>
      <c r="W140" s="132"/>
      <c r="X140" s="152" t="str">
        <f>IF('Soil Samples'!C130="","",'Soil Samples'!C130)</f>
        <v/>
      </c>
      <c r="Y140" s="125">
        <f>'Soil Add on Tests'!E132</f>
        <v>0</v>
      </c>
      <c r="Z140" s="125">
        <f>'Soil Add on Tests'!F132</f>
        <v>0</v>
      </c>
      <c r="AA140" s="125">
        <f>'Soil Add on Tests'!G132</f>
        <v>0</v>
      </c>
      <c r="AB140" s="125">
        <f>'Soil Add on Tests'!H132</f>
        <v>0</v>
      </c>
      <c r="AC140" s="125">
        <f>'Soil Add on Tests'!I132</f>
        <v>0</v>
      </c>
      <c r="AD140" s="125">
        <f>'Soil Add on Tests'!J132</f>
        <v>0</v>
      </c>
      <c r="AF140">
        <f t="shared" si="138"/>
        <v>0</v>
      </c>
      <c r="AG140">
        <f t="shared" si="139"/>
        <v>0</v>
      </c>
      <c r="AH140">
        <f t="shared" si="140"/>
        <v>0</v>
      </c>
      <c r="AI140">
        <f t="shared" si="141"/>
        <v>0</v>
      </c>
      <c r="AJ140">
        <f t="shared" si="142"/>
        <v>0</v>
      </c>
      <c r="AK140">
        <f t="shared" si="143"/>
        <v>0</v>
      </c>
      <c r="AL140">
        <f t="shared" si="144"/>
        <v>0</v>
      </c>
      <c r="AM140" s="140">
        <f t="shared" si="80"/>
        <v>0</v>
      </c>
      <c r="AN140">
        <f t="shared" si="81"/>
        <v>0</v>
      </c>
      <c r="AO140">
        <f t="shared" si="82"/>
        <v>0</v>
      </c>
      <c r="AP140">
        <f t="shared" si="83"/>
        <v>0</v>
      </c>
      <c r="AQ140">
        <f t="shared" si="84"/>
        <v>0</v>
      </c>
      <c r="AR140">
        <f t="shared" si="85"/>
        <v>0</v>
      </c>
      <c r="AS140">
        <f t="shared" si="86"/>
        <v>0</v>
      </c>
      <c r="AT140" s="140">
        <f t="shared" si="145"/>
        <v>0</v>
      </c>
      <c r="AU140">
        <f t="shared" si="87"/>
        <v>0</v>
      </c>
      <c r="AV140">
        <f t="shared" si="119"/>
        <v>0</v>
      </c>
      <c r="AW140">
        <f t="shared" si="88"/>
        <v>0</v>
      </c>
      <c r="AX140">
        <f t="shared" si="89"/>
        <v>0</v>
      </c>
      <c r="AY140">
        <f t="shared" si="90"/>
        <v>0</v>
      </c>
      <c r="AZ140" s="140">
        <f t="shared" si="146"/>
        <v>0</v>
      </c>
      <c r="BA140">
        <f t="shared" si="91"/>
        <v>0</v>
      </c>
      <c r="BB140">
        <f t="shared" si="92"/>
        <v>0</v>
      </c>
      <c r="BC140">
        <f t="shared" si="93"/>
        <v>0</v>
      </c>
      <c r="BD140">
        <f t="shared" si="94"/>
        <v>0</v>
      </c>
      <c r="BE140" s="140">
        <f t="shared" si="147"/>
        <v>0</v>
      </c>
      <c r="BF140">
        <f t="shared" si="95"/>
        <v>0</v>
      </c>
      <c r="BG140">
        <f t="shared" si="96"/>
        <v>0</v>
      </c>
      <c r="BH140">
        <f t="shared" si="97"/>
        <v>0</v>
      </c>
      <c r="BI140">
        <f t="shared" si="98"/>
        <v>0</v>
      </c>
      <c r="BJ140">
        <f t="shared" si="99"/>
        <v>0</v>
      </c>
      <c r="BK140">
        <f t="shared" si="100"/>
        <v>0</v>
      </c>
      <c r="BL140">
        <f t="shared" si="120"/>
        <v>0</v>
      </c>
      <c r="BM140">
        <f t="shared" si="121"/>
        <v>0</v>
      </c>
      <c r="BN140">
        <f t="shared" si="122"/>
        <v>0</v>
      </c>
      <c r="BO140">
        <f t="shared" si="123"/>
        <v>0</v>
      </c>
      <c r="BP140">
        <f t="shared" si="124"/>
        <v>0</v>
      </c>
      <c r="BQ140">
        <f t="shared" si="125"/>
        <v>0</v>
      </c>
      <c r="BR140" s="140">
        <f t="shared" si="126"/>
        <v>0</v>
      </c>
      <c r="BT140">
        <f t="shared" si="127"/>
        <v>0</v>
      </c>
      <c r="BU140">
        <f t="shared" si="128"/>
        <v>0</v>
      </c>
      <c r="BV140">
        <f t="shared" si="129"/>
        <v>0</v>
      </c>
      <c r="BW140">
        <f t="shared" si="130"/>
        <v>0</v>
      </c>
      <c r="BX140">
        <f t="shared" si="131"/>
        <v>0</v>
      </c>
      <c r="BY140">
        <f t="shared" si="132"/>
        <v>0</v>
      </c>
      <c r="BZ140">
        <f t="shared" si="133"/>
        <v>0</v>
      </c>
      <c r="CA140">
        <f t="shared" si="134"/>
        <v>0</v>
      </c>
      <c r="CB140">
        <f t="shared" si="135"/>
        <v>0</v>
      </c>
      <c r="CC140">
        <f t="shared" si="136"/>
        <v>0</v>
      </c>
      <c r="CD140">
        <f t="shared" si="137"/>
        <v>0</v>
      </c>
    </row>
    <row r="141" spans="1:82" ht="42" customHeight="1" thickBot="1" x14ac:dyDescent="0.45">
      <c r="A141" s="11"/>
      <c r="B141" s="144">
        <v>126</v>
      </c>
      <c r="C141" s="244" t="str">
        <f>IF('Soil Samples'!C131="","",'Soil Samples'!C131)</f>
        <v/>
      </c>
      <c r="D141" s="146" t="str">
        <f t="shared" si="101"/>
        <v/>
      </c>
      <c r="E141" s="128" t="str">
        <f t="shared" si="102"/>
        <v/>
      </c>
      <c r="F141" s="128" t="str">
        <f t="shared" si="103"/>
        <v/>
      </c>
      <c r="G141" s="128" t="str">
        <f t="shared" si="104"/>
        <v/>
      </c>
      <c r="H141" s="149"/>
      <c r="I141" s="128" t="str">
        <f t="shared" si="105"/>
        <v/>
      </c>
      <c r="J141" s="128" t="str">
        <f t="shared" si="106"/>
        <v/>
      </c>
      <c r="K141" s="128" t="str">
        <f t="shared" si="107"/>
        <v/>
      </c>
      <c r="L141" s="129" t="str">
        <f t="shared" si="108"/>
        <v/>
      </c>
      <c r="M141" s="129" t="str">
        <f t="shared" si="109"/>
        <v/>
      </c>
      <c r="N141" s="129" t="str">
        <f t="shared" si="110"/>
        <v/>
      </c>
      <c r="O141" s="129" t="str">
        <f t="shared" si="111"/>
        <v/>
      </c>
      <c r="P141" s="129" t="str">
        <f t="shared" si="112"/>
        <v/>
      </c>
      <c r="Q141" s="129" t="str">
        <f t="shared" si="113"/>
        <v/>
      </c>
      <c r="R141" s="129" t="str">
        <f t="shared" si="114"/>
        <v/>
      </c>
      <c r="S141" s="129" t="str">
        <f t="shared" si="115"/>
        <v/>
      </c>
      <c r="T141" s="129" t="str">
        <f t="shared" si="116"/>
        <v/>
      </c>
      <c r="U141" s="129" t="str">
        <f t="shared" si="117"/>
        <v/>
      </c>
      <c r="V141" s="129" t="str">
        <f t="shared" si="118"/>
        <v/>
      </c>
      <c r="W141" s="132"/>
      <c r="X141" s="152" t="str">
        <f>IF('Soil Samples'!C131="","",'Soil Samples'!C131)</f>
        <v/>
      </c>
      <c r="Y141" s="125">
        <f>'Soil Add on Tests'!E133</f>
        <v>0</v>
      </c>
      <c r="Z141" s="125">
        <f>'Soil Add on Tests'!F133</f>
        <v>0</v>
      </c>
      <c r="AA141" s="125">
        <f>'Soil Add on Tests'!G133</f>
        <v>0</v>
      </c>
      <c r="AB141" s="125">
        <f>'Soil Add on Tests'!H133</f>
        <v>0</v>
      </c>
      <c r="AC141" s="125">
        <f>'Soil Add on Tests'!I133</f>
        <v>0</v>
      </c>
      <c r="AD141" s="125">
        <f>'Soil Add on Tests'!J133</f>
        <v>0</v>
      </c>
      <c r="AF141">
        <f t="shared" si="138"/>
        <v>0</v>
      </c>
      <c r="AG141">
        <f t="shared" si="139"/>
        <v>0</v>
      </c>
      <c r="AH141">
        <f t="shared" si="140"/>
        <v>0</v>
      </c>
      <c r="AI141">
        <f t="shared" si="141"/>
        <v>0</v>
      </c>
      <c r="AJ141">
        <f t="shared" si="142"/>
        <v>0</v>
      </c>
      <c r="AK141">
        <f t="shared" si="143"/>
        <v>0</v>
      </c>
      <c r="AL141">
        <f t="shared" si="144"/>
        <v>0</v>
      </c>
      <c r="AM141" s="140">
        <f t="shared" si="80"/>
        <v>0</v>
      </c>
      <c r="AN141">
        <f t="shared" si="81"/>
        <v>0</v>
      </c>
      <c r="AO141">
        <f t="shared" si="82"/>
        <v>0</v>
      </c>
      <c r="AP141">
        <f t="shared" si="83"/>
        <v>0</v>
      </c>
      <c r="AQ141">
        <f t="shared" si="84"/>
        <v>0</v>
      </c>
      <c r="AR141">
        <f t="shared" si="85"/>
        <v>0</v>
      </c>
      <c r="AS141">
        <f t="shared" si="86"/>
        <v>0</v>
      </c>
      <c r="AT141" s="140">
        <f t="shared" si="145"/>
        <v>0</v>
      </c>
      <c r="AU141">
        <f t="shared" si="87"/>
        <v>0</v>
      </c>
      <c r="AV141">
        <f t="shared" si="119"/>
        <v>0</v>
      </c>
      <c r="AW141">
        <f t="shared" si="88"/>
        <v>0</v>
      </c>
      <c r="AX141">
        <f t="shared" si="89"/>
        <v>0</v>
      </c>
      <c r="AY141">
        <f t="shared" si="90"/>
        <v>0</v>
      </c>
      <c r="AZ141" s="140">
        <f t="shared" si="146"/>
        <v>0</v>
      </c>
      <c r="BA141">
        <f t="shared" si="91"/>
        <v>0</v>
      </c>
      <c r="BB141">
        <f t="shared" si="92"/>
        <v>0</v>
      </c>
      <c r="BC141">
        <f t="shared" si="93"/>
        <v>0</v>
      </c>
      <c r="BD141">
        <f t="shared" si="94"/>
        <v>0</v>
      </c>
      <c r="BE141" s="140">
        <f t="shared" si="147"/>
        <v>0</v>
      </c>
      <c r="BF141">
        <f t="shared" si="95"/>
        <v>0</v>
      </c>
      <c r="BG141">
        <f t="shared" si="96"/>
        <v>0</v>
      </c>
      <c r="BH141">
        <f t="shared" si="97"/>
        <v>0</v>
      </c>
      <c r="BI141">
        <f t="shared" si="98"/>
        <v>0</v>
      </c>
      <c r="BJ141">
        <f t="shared" si="99"/>
        <v>0</v>
      </c>
      <c r="BK141">
        <f t="shared" si="100"/>
        <v>0</v>
      </c>
      <c r="BL141">
        <f t="shared" si="120"/>
        <v>0</v>
      </c>
      <c r="BM141">
        <f t="shared" si="121"/>
        <v>0</v>
      </c>
      <c r="BN141">
        <f t="shared" si="122"/>
        <v>0</v>
      </c>
      <c r="BO141">
        <f t="shared" si="123"/>
        <v>0</v>
      </c>
      <c r="BP141">
        <f t="shared" si="124"/>
        <v>0</v>
      </c>
      <c r="BQ141">
        <f t="shared" si="125"/>
        <v>0</v>
      </c>
      <c r="BR141" s="140">
        <f t="shared" si="126"/>
        <v>0</v>
      </c>
      <c r="BT141">
        <f t="shared" si="127"/>
        <v>0</v>
      </c>
      <c r="BU141">
        <f t="shared" si="128"/>
        <v>0</v>
      </c>
      <c r="BV141">
        <f t="shared" si="129"/>
        <v>0</v>
      </c>
      <c r="BW141">
        <f t="shared" si="130"/>
        <v>0</v>
      </c>
      <c r="BX141">
        <f t="shared" si="131"/>
        <v>0</v>
      </c>
      <c r="BY141">
        <f t="shared" si="132"/>
        <v>0</v>
      </c>
      <c r="BZ141">
        <f t="shared" si="133"/>
        <v>0</v>
      </c>
      <c r="CA141">
        <f t="shared" si="134"/>
        <v>0</v>
      </c>
      <c r="CB141">
        <f t="shared" si="135"/>
        <v>0</v>
      </c>
      <c r="CC141">
        <f t="shared" si="136"/>
        <v>0</v>
      </c>
      <c r="CD141">
        <f t="shared" si="137"/>
        <v>0</v>
      </c>
    </row>
    <row r="142" spans="1:82" ht="42" customHeight="1" thickBot="1" x14ac:dyDescent="0.45">
      <c r="A142" s="11"/>
      <c r="B142" s="144">
        <v>127</v>
      </c>
      <c r="C142" s="244" t="str">
        <f>IF('Soil Samples'!C132="","",'Soil Samples'!C132)</f>
        <v/>
      </c>
      <c r="D142" s="146" t="str">
        <f t="shared" si="101"/>
        <v/>
      </c>
      <c r="E142" s="128" t="str">
        <f t="shared" si="102"/>
        <v/>
      </c>
      <c r="F142" s="128" t="str">
        <f t="shared" si="103"/>
        <v/>
      </c>
      <c r="G142" s="128" t="str">
        <f t="shared" si="104"/>
        <v/>
      </c>
      <c r="H142" s="149"/>
      <c r="I142" s="128" t="str">
        <f t="shared" si="105"/>
        <v/>
      </c>
      <c r="J142" s="128" t="str">
        <f t="shared" si="106"/>
        <v/>
      </c>
      <c r="K142" s="128" t="str">
        <f t="shared" si="107"/>
        <v/>
      </c>
      <c r="L142" s="129" t="str">
        <f t="shared" si="108"/>
        <v/>
      </c>
      <c r="M142" s="129" t="str">
        <f t="shared" si="109"/>
        <v/>
      </c>
      <c r="N142" s="129" t="str">
        <f t="shared" si="110"/>
        <v/>
      </c>
      <c r="O142" s="129" t="str">
        <f t="shared" si="111"/>
        <v/>
      </c>
      <c r="P142" s="129" t="str">
        <f t="shared" si="112"/>
        <v/>
      </c>
      <c r="Q142" s="129" t="str">
        <f t="shared" si="113"/>
        <v/>
      </c>
      <c r="R142" s="129" t="str">
        <f t="shared" si="114"/>
        <v/>
      </c>
      <c r="S142" s="129" t="str">
        <f t="shared" si="115"/>
        <v/>
      </c>
      <c r="T142" s="129" t="str">
        <f t="shared" si="116"/>
        <v/>
      </c>
      <c r="U142" s="129" t="str">
        <f t="shared" si="117"/>
        <v/>
      </c>
      <c r="V142" s="129" t="str">
        <f t="shared" si="118"/>
        <v/>
      </c>
      <c r="W142" s="132"/>
      <c r="X142" s="152" t="str">
        <f>IF('Soil Samples'!C132="","",'Soil Samples'!C132)</f>
        <v/>
      </c>
      <c r="Y142" s="125">
        <f>'Soil Add on Tests'!E134</f>
        <v>0</v>
      </c>
      <c r="Z142" s="125">
        <f>'Soil Add on Tests'!F134</f>
        <v>0</v>
      </c>
      <c r="AA142" s="125">
        <f>'Soil Add on Tests'!G134</f>
        <v>0</v>
      </c>
      <c r="AB142" s="125">
        <f>'Soil Add on Tests'!H134</f>
        <v>0</v>
      </c>
      <c r="AC142" s="125">
        <f>'Soil Add on Tests'!I134</f>
        <v>0</v>
      </c>
      <c r="AD142" s="125">
        <f>'Soil Add on Tests'!J134</f>
        <v>0</v>
      </c>
      <c r="AF142">
        <f t="shared" si="138"/>
        <v>0</v>
      </c>
      <c r="AG142">
        <f t="shared" si="139"/>
        <v>0</v>
      </c>
      <c r="AH142">
        <f t="shared" si="140"/>
        <v>0</v>
      </c>
      <c r="AI142">
        <f t="shared" si="141"/>
        <v>0</v>
      </c>
      <c r="AJ142">
        <f t="shared" si="142"/>
        <v>0</v>
      </c>
      <c r="AK142">
        <f t="shared" si="143"/>
        <v>0</v>
      </c>
      <c r="AL142">
        <f t="shared" si="144"/>
        <v>0</v>
      </c>
      <c r="AM142" s="140">
        <f t="shared" si="80"/>
        <v>0</v>
      </c>
      <c r="AN142">
        <f t="shared" si="81"/>
        <v>0</v>
      </c>
      <c r="AO142">
        <f t="shared" si="82"/>
        <v>0</v>
      </c>
      <c r="AP142">
        <f t="shared" si="83"/>
        <v>0</v>
      </c>
      <c r="AQ142">
        <f t="shared" si="84"/>
        <v>0</v>
      </c>
      <c r="AR142">
        <f t="shared" si="85"/>
        <v>0</v>
      </c>
      <c r="AS142">
        <f t="shared" si="86"/>
        <v>0</v>
      </c>
      <c r="AT142" s="140">
        <f t="shared" si="145"/>
        <v>0</v>
      </c>
      <c r="AU142">
        <f t="shared" si="87"/>
        <v>0</v>
      </c>
      <c r="AV142">
        <f t="shared" si="119"/>
        <v>0</v>
      </c>
      <c r="AW142">
        <f t="shared" si="88"/>
        <v>0</v>
      </c>
      <c r="AX142">
        <f t="shared" si="89"/>
        <v>0</v>
      </c>
      <c r="AY142">
        <f t="shared" si="90"/>
        <v>0</v>
      </c>
      <c r="AZ142" s="140">
        <f t="shared" si="146"/>
        <v>0</v>
      </c>
      <c r="BA142">
        <f t="shared" si="91"/>
        <v>0</v>
      </c>
      <c r="BB142">
        <f t="shared" si="92"/>
        <v>0</v>
      </c>
      <c r="BC142">
        <f t="shared" si="93"/>
        <v>0</v>
      </c>
      <c r="BD142">
        <f t="shared" si="94"/>
        <v>0</v>
      </c>
      <c r="BE142" s="140">
        <f t="shared" si="147"/>
        <v>0</v>
      </c>
      <c r="BF142">
        <f t="shared" si="95"/>
        <v>0</v>
      </c>
      <c r="BG142">
        <f t="shared" si="96"/>
        <v>0</v>
      </c>
      <c r="BH142">
        <f t="shared" si="97"/>
        <v>0</v>
      </c>
      <c r="BI142">
        <f t="shared" si="98"/>
        <v>0</v>
      </c>
      <c r="BJ142">
        <f t="shared" si="99"/>
        <v>0</v>
      </c>
      <c r="BK142">
        <f t="shared" si="100"/>
        <v>0</v>
      </c>
      <c r="BL142">
        <f t="shared" si="120"/>
        <v>0</v>
      </c>
      <c r="BM142">
        <f t="shared" si="121"/>
        <v>0</v>
      </c>
      <c r="BN142">
        <f t="shared" si="122"/>
        <v>0</v>
      </c>
      <c r="BO142">
        <f t="shared" si="123"/>
        <v>0</v>
      </c>
      <c r="BP142">
        <f t="shared" si="124"/>
        <v>0</v>
      </c>
      <c r="BQ142">
        <f t="shared" si="125"/>
        <v>0</v>
      </c>
      <c r="BR142" s="140">
        <f t="shared" si="126"/>
        <v>0</v>
      </c>
      <c r="BT142">
        <f t="shared" si="127"/>
        <v>0</v>
      </c>
      <c r="BU142">
        <f t="shared" si="128"/>
        <v>0</v>
      </c>
      <c r="BV142">
        <f t="shared" si="129"/>
        <v>0</v>
      </c>
      <c r="BW142">
        <f t="shared" si="130"/>
        <v>0</v>
      </c>
      <c r="BX142">
        <f t="shared" si="131"/>
        <v>0</v>
      </c>
      <c r="BY142">
        <f t="shared" si="132"/>
        <v>0</v>
      </c>
      <c r="BZ142">
        <f t="shared" si="133"/>
        <v>0</v>
      </c>
      <c r="CA142">
        <f t="shared" si="134"/>
        <v>0</v>
      </c>
      <c r="CB142">
        <f t="shared" si="135"/>
        <v>0</v>
      </c>
      <c r="CC142">
        <f t="shared" si="136"/>
        <v>0</v>
      </c>
      <c r="CD142">
        <f t="shared" si="137"/>
        <v>0</v>
      </c>
    </row>
    <row r="143" spans="1:82" ht="42" customHeight="1" thickBot="1" x14ac:dyDescent="0.45">
      <c r="A143" s="11"/>
      <c r="B143" s="144">
        <v>128</v>
      </c>
      <c r="C143" s="244" t="str">
        <f>IF('Soil Samples'!C133="","",'Soil Samples'!C133)</f>
        <v/>
      </c>
      <c r="D143" s="146" t="str">
        <f t="shared" si="101"/>
        <v/>
      </c>
      <c r="E143" s="128" t="str">
        <f t="shared" si="102"/>
        <v/>
      </c>
      <c r="F143" s="128" t="str">
        <f t="shared" si="103"/>
        <v/>
      </c>
      <c r="G143" s="128" t="str">
        <f t="shared" si="104"/>
        <v/>
      </c>
      <c r="H143" s="149"/>
      <c r="I143" s="128" t="str">
        <f t="shared" si="105"/>
        <v/>
      </c>
      <c r="J143" s="128" t="str">
        <f t="shared" si="106"/>
        <v/>
      </c>
      <c r="K143" s="128" t="str">
        <f t="shared" si="107"/>
        <v/>
      </c>
      <c r="L143" s="129" t="str">
        <f t="shared" si="108"/>
        <v/>
      </c>
      <c r="M143" s="129" t="str">
        <f t="shared" si="109"/>
        <v/>
      </c>
      <c r="N143" s="129" t="str">
        <f t="shared" si="110"/>
        <v/>
      </c>
      <c r="O143" s="129" t="str">
        <f t="shared" si="111"/>
        <v/>
      </c>
      <c r="P143" s="129" t="str">
        <f t="shared" si="112"/>
        <v/>
      </c>
      <c r="Q143" s="129" t="str">
        <f t="shared" si="113"/>
        <v/>
      </c>
      <c r="R143" s="129" t="str">
        <f t="shared" si="114"/>
        <v/>
      </c>
      <c r="S143" s="129" t="str">
        <f t="shared" si="115"/>
        <v/>
      </c>
      <c r="T143" s="129" t="str">
        <f t="shared" si="116"/>
        <v/>
      </c>
      <c r="U143" s="129" t="str">
        <f t="shared" si="117"/>
        <v/>
      </c>
      <c r="V143" s="129" t="str">
        <f t="shared" si="118"/>
        <v/>
      </c>
      <c r="W143" s="132"/>
      <c r="X143" s="152" t="str">
        <f>IF('Soil Samples'!C133="","",'Soil Samples'!C133)</f>
        <v/>
      </c>
      <c r="Y143" s="125">
        <f>'Soil Add on Tests'!E135</f>
        <v>0</v>
      </c>
      <c r="Z143" s="125">
        <f>'Soil Add on Tests'!F135</f>
        <v>0</v>
      </c>
      <c r="AA143" s="125">
        <f>'Soil Add on Tests'!G135</f>
        <v>0</v>
      </c>
      <c r="AB143" s="125">
        <f>'Soil Add on Tests'!H135</f>
        <v>0</v>
      </c>
      <c r="AC143" s="125">
        <f>'Soil Add on Tests'!I135</f>
        <v>0</v>
      </c>
      <c r="AD143" s="125">
        <f>'Soil Add on Tests'!J135</f>
        <v>0</v>
      </c>
      <c r="AF143">
        <f t="shared" si="138"/>
        <v>0</v>
      </c>
      <c r="AG143">
        <f t="shared" si="139"/>
        <v>0</v>
      </c>
      <c r="AH143">
        <f t="shared" si="140"/>
        <v>0</v>
      </c>
      <c r="AI143">
        <f t="shared" si="141"/>
        <v>0</v>
      </c>
      <c r="AJ143">
        <f t="shared" si="142"/>
        <v>0</v>
      </c>
      <c r="AK143">
        <f t="shared" si="143"/>
        <v>0</v>
      </c>
      <c r="AL143">
        <f t="shared" si="144"/>
        <v>0</v>
      </c>
      <c r="AM143" s="140">
        <f t="shared" si="80"/>
        <v>0</v>
      </c>
      <c r="AN143">
        <f t="shared" si="81"/>
        <v>0</v>
      </c>
      <c r="AO143">
        <f t="shared" si="82"/>
        <v>0</v>
      </c>
      <c r="AP143">
        <f t="shared" si="83"/>
        <v>0</v>
      </c>
      <c r="AQ143">
        <f t="shared" si="84"/>
        <v>0</v>
      </c>
      <c r="AR143">
        <f t="shared" si="85"/>
        <v>0</v>
      </c>
      <c r="AS143">
        <f t="shared" si="86"/>
        <v>0</v>
      </c>
      <c r="AT143" s="140">
        <f t="shared" si="145"/>
        <v>0</v>
      </c>
      <c r="AU143">
        <f t="shared" si="87"/>
        <v>0</v>
      </c>
      <c r="AV143">
        <f t="shared" si="119"/>
        <v>0</v>
      </c>
      <c r="AW143">
        <f t="shared" si="88"/>
        <v>0</v>
      </c>
      <c r="AX143">
        <f t="shared" si="89"/>
        <v>0</v>
      </c>
      <c r="AY143">
        <f t="shared" si="90"/>
        <v>0</v>
      </c>
      <c r="AZ143" s="140">
        <f t="shared" si="146"/>
        <v>0</v>
      </c>
      <c r="BA143">
        <f t="shared" si="91"/>
        <v>0</v>
      </c>
      <c r="BB143">
        <f t="shared" si="92"/>
        <v>0</v>
      </c>
      <c r="BC143">
        <f t="shared" si="93"/>
        <v>0</v>
      </c>
      <c r="BD143">
        <f t="shared" si="94"/>
        <v>0</v>
      </c>
      <c r="BE143" s="140">
        <f t="shared" si="147"/>
        <v>0</v>
      </c>
      <c r="BF143">
        <f t="shared" si="95"/>
        <v>0</v>
      </c>
      <c r="BG143">
        <f t="shared" si="96"/>
        <v>0</v>
      </c>
      <c r="BH143">
        <f t="shared" si="97"/>
        <v>0</v>
      </c>
      <c r="BI143">
        <f t="shared" si="98"/>
        <v>0</v>
      </c>
      <c r="BJ143">
        <f t="shared" si="99"/>
        <v>0</v>
      </c>
      <c r="BK143">
        <f t="shared" si="100"/>
        <v>0</v>
      </c>
      <c r="BL143">
        <f t="shared" si="120"/>
        <v>0</v>
      </c>
      <c r="BM143">
        <f t="shared" si="121"/>
        <v>0</v>
      </c>
      <c r="BN143">
        <f t="shared" si="122"/>
        <v>0</v>
      </c>
      <c r="BO143">
        <f t="shared" si="123"/>
        <v>0</v>
      </c>
      <c r="BP143">
        <f t="shared" si="124"/>
        <v>0</v>
      </c>
      <c r="BQ143">
        <f t="shared" si="125"/>
        <v>0</v>
      </c>
      <c r="BR143" s="140">
        <f t="shared" si="126"/>
        <v>0</v>
      </c>
      <c r="BT143">
        <f t="shared" si="127"/>
        <v>0</v>
      </c>
      <c r="BU143">
        <f t="shared" si="128"/>
        <v>0</v>
      </c>
      <c r="BV143">
        <f t="shared" si="129"/>
        <v>0</v>
      </c>
      <c r="BW143">
        <f t="shared" si="130"/>
        <v>0</v>
      </c>
      <c r="BX143">
        <f t="shared" si="131"/>
        <v>0</v>
      </c>
      <c r="BY143">
        <f t="shared" si="132"/>
        <v>0</v>
      </c>
      <c r="BZ143">
        <f t="shared" si="133"/>
        <v>0</v>
      </c>
      <c r="CA143">
        <f t="shared" si="134"/>
        <v>0</v>
      </c>
      <c r="CB143">
        <f t="shared" si="135"/>
        <v>0</v>
      </c>
      <c r="CC143">
        <f t="shared" si="136"/>
        <v>0</v>
      </c>
      <c r="CD143">
        <f t="shared" si="137"/>
        <v>0</v>
      </c>
    </row>
    <row r="144" spans="1:82" ht="42" customHeight="1" thickBot="1" x14ac:dyDescent="0.45">
      <c r="A144" s="11"/>
      <c r="B144" s="144">
        <v>129</v>
      </c>
      <c r="C144" s="244" t="str">
        <f>IF('Soil Samples'!C134="","",'Soil Samples'!C134)</f>
        <v/>
      </c>
      <c r="D144" s="146" t="str">
        <f t="shared" si="101"/>
        <v/>
      </c>
      <c r="E144" s="128" t="str">
        <f t="shared" si="102"/>
        <v/>
      </c>
      <c r="F144" s="128" t="str">
        <f t="shared" si="103"/>
        <v/>
      </c>
      <c r="G144" s="128" t="str">
        <f t="shared" si="104"/>
        <v/>
      </c>
      <c r="H144" s="149"/>
      <c r="I144" s="128" t="str">
        <f t="shared" si="105"/>
        <v/>
      </c>
      <c r="J144" s="128" t="str">
        <f t="shared" si="106"/>
        <v/>
      </c>
      <c r="K144" s="128" t="str">
        <f t="shared" si="107"/>
        <v/>
      </c>
      <c r="L144" s="129" t="str">
        <f t="shared" si="108"/>
        <v/>
      </c>
      <c r="M144" s="129" t="str">
        <f t="shared" si="109"/>
        <v/>
      </c>
      <c r="N144" s="129" t="str">
        <f t="shared" si="110"/>
        <v/>
      </c>
      <c r="O144" s="129" t="str">
        <f t="shared" si="111"/>
        <v/>
      </c>
      <c r="P144" s="129" t="str">
        <f t="shared" si="112"/>
        <v/>
      </c>
      <c r="Q144" s="129" t="str">
        <f t="shared" si="113"/>
        <v/>
      </c>
      <c r="R144" s="129" t="str">
        <f t="shared" si="114"/>
        <v/>
      </c>
      <c r="S144" s="129" t="str">
        <f t="shared" si="115"/>
        <v/>
      </c>
      <c r="T144" s="129" t="str">
        <f t="shared" si="116"/>
        <v/>
      </c>
      <c r="U144" s="129" t="str">
        <f t="shared" si="117"/>
        <v/>
      </c>
      <c r="V144" s="129" t="str">
        <f t="shared" si="118"/>
        <v/>
      </c>
      <c r="W144" s="132"/>
      <c r="X144" s="152" t="str">
        <f>IF('Soil Samples'!C134="","",'Soil Samples'!C134)</f>
        <v/>
      </c>
      <c r="Y144" s="125">
        <f>'Soil Add on Tests'!E136</f>
        <v>0</v>
      </c>
      <c r="Z144" s="125">
        <f>'Soil Add on Tests'!F136</f>
        <v>0</v>
      </c>
      <c r="AA144" s="125">
        <f>'Soil Add on Tests'!G136</f>
        <v>0</v>
      </c>
      <c r="AB144" s="125">
        <f>'Soil Add on Tests'!H136</f>
        <v>0</v>
      </c>
      <c r="AC144" s="125">
        <f>'Soil Add on Tests'!I136</f>
        <v>0</v>
      </c>
      <c r="AD144" s="125">
        <f>'Soil Add on Tests'!J136</f>
        <v>0</v>
      </c>
      <c r="AF144">
        <f t="shared" si="138"/>
        <v>0</v>
      </c>
      <c r="AG144">
        <f t="shared" si="139"/>
        <v>0</v>
      </c>
      <c r="AH144">
        <f t="shared" si="140"/>
        <v>0</v>
      </c>
      <c r="AI144">
        <f t="shared" si="141"/>
        <v>0</v>
      </c>
      <c r="AJ144">
        <f t="shared" si="142"/>
        <v>0</v>
      </c>
      <c r="AK144">
        <f t="shared" si="143"/>
        <v>0</v>
      </c>
      <c r="AL144">
        <f t="shared" si="144"/>
        <v>0</v>
      </c>
      <c r="AM144" s="140">
        <f t="shared" ref="AM144:AM207" si="148">SUM(AF144:AL144)</f>
        <v>0</v>
      </c>
      <c r="AN144">
        <f t="shared" ref="AN144:AN207" si="149">IF(X144=3,1,0)</f>
        <v>0</v>
      </c>
      <c r="AO144">
        <f t="shared" ref="AO144:AO207" si="150">IF(X144=4,1,0)</f>
        <v>0</v>
      </c>
      <c r="AP144">
        <f t="shared" ref="AP144:AP207" si="151">IF(X144=5,1,0)</f>
        <v>0</v>
      </c>
      <c r="AQ144">
        <f t="shared" ref="AQ144:AQ207" si="152">IF(X144=10,1,0)</f>
        <v>0</v>
      </c>
      <c r="AR144">
        <f t="shared" ref="AR144:AR207" si="153">IF(X144=11,1,0)</f>
        <v>0</v>
      </c>
      <c r="AS144">
        <f t="shared" ref="AS144:AS207" si="154">IF(X144=12,1,0)</f>
        <v>0</v>
      </c>
      <c r="AT144" s="140">
        <f t="shared" si="145"/>
        <v>0</v>
      </c>
      <c r="AU144">
        <f t="shared" ref="AU144:AU207" si="155">IF(X144=5,1,0)</f>
        <v>0</v>
      </c>
      <c r="AV144">
        <f t="shared" si="119"/>
        <v>0</v>
      </c>
      <c r="AW144">
        <f t="shared" ref="AW144:AW207" si="156">IF(X144=7,1,0)</f>
        <v>0</v>
      </c>
      <c r="AX144">
        <f t="shared" ref="AX144:AX207" si="157">IF(X144=8,1,0)</f>
        <v>0</v>
      </c>
      <c r="AY144">
        <f t="shared" ref="AY144:AY207" si="158">IF(X144=12,1,0)</f>
        <v>0</v>
      </c>
      <c r="AZ144" s="140">
        <f t="shared" si="146"/>
        <v>0</v>
      </c>
      <c r="BA144">
        <f t="shared" ref="BA144:BA207" si="159">IF(X144=9,1,0)</f>
        <v>0</v>
      </c>
      <c r="BB144">
        <f t="shared" ref="BB144:BB207" si="160">IF(X144=10,1,0)</f>
        <v>0</v>
      </c>
      <c r="BC144">
        <f t="shared" ref="BC144:BC207" si="161">IF(X144=11,1,0)</f>
        <v>0</v>
      </c>
      <c r="BD144">
        <f t="shared" ref="BD144:BD207" si="162">IF(X144=12,1,0)</f>
        <v>0</v>
      </c>
      <c r="BE144" s="140">
        <f t="shared" si="147"/>
        <v>0</v>
      </c>
      <c r="BF144">
        <f t="shared" ref="BF144:BF207" si="163">IF(X144=4,1,0)</f>
        <v>0</v>
      </c>
      <c r="BG144">
        <f t="shared" ref="BG144:BG207" si="164">IF(X144=5,1,0)</f>
        <v>0</v>
      </c>
      <c r="BH144">
        <f t="shared" ref="BH144:BH207" si="165">IF(X144=6,1,0)</f>
        <v>0</v>
      </c>
      <c r="BI144">
        <f t="shared" ref="BI144:BI207" si="166">IF(X144=8,1,0)</f>
        <v>0</v>
      </c>
      <c r="BJ144">
        <f t="shared" ref="BJ144:BJ207" si="167">IF(X144=11,1,0)</f>
        <v>0</v>
      </c>
      <c r="BK144">
        <f t="shared" ref="BK144:BK207" si="168">IF(X144=12,1,0)</f>
        <v>0</v>
      </c>
      <c r="BL144">
        <f t="shared" si="120"/>
        <v>0</v>
      </c>
      <c r="BM144">
        <f t="shared" si="121"/>
        <v>0</v>
      </c>
      <c r="BN144">
        <f t="shared" si="122"/>
        <v>0</v>
      </c>
      <c r="BO144">
        <f t="shared" si="123"/>
        <v>0</v>
      </c>
      <c r="BP144">
        <f t="shared" si="124"/>
        <v>0</v>
      </c>
      <c r="BQ144">
        <f t="shared" si="125"/>
        <v>0</v>
      </c>
      <c r="BR144" s="140">
        <f t="shared" si="126"/>
        <v>0</v>
      </c>
      <c r="BT144">
        <f t="shared" si="127"/>
        <v>0</v>
      </c>
      <c r="BU144">
        <f t="shared" si="128"/>
        <v>0</v>
      </c>
      <c r="BV144">
        <f t="shared" si="129"/>
        <v>0</v>
      </c>
      <c r="BW144">
        <f t="shared" si="130"/>
        <v>0</v>
      </c>
      <c r="BX144">
        <f t="shared" si="131"/>
        <v>0</v>
      </c>
      <c r="BY144">
        <f t="shared" si="132"/>
        <v>0</v>
      </c>
      <c r="BZ144">
        <f t="shared" si="133"/>
        <v>0</v>
      </c>
      <c r="CA144">
        <f t="shared" si="134"/>
        <v>0</v>
      </c>
      <c r="CB144">
        <f t="shared" si="135"/>
        <v>0</v>
      </c>
      <c r="CC144">
        <f t="shared" si="136"/>
        <v>0</v>
      </c>
      <c r="CD144">
        <f t="shared" si="137"/>
        <v>0</v>
      </c>
    </row>
    <row r="145" spans="1:82" ht="42" customHeight="1" thickBot="1" x14ac:dyDescent="0.45">
      <c r="A145" s="11"/>
      <c r="B145" s="144">
        <v>130</v>
      </c>
      <c r="C145" s="244" t="str">
        <f>IF('Soil Samples'!C135="","",'Soil Samples'!C135)</f>
        <v/>
      </c>
      <c r="D145" s="146" t="str">
        <f t="shared" ref="D145:D208" si="169">IF(X145="","","X")</f>
        <v/>
      </c>
      <c r="E145" s="128" t="str">
        <f t="shared" ref="E145:E208" si="170">IF(X145="","","X")</f>
        <v/>
      </c>
      <c r="F145" s="128" t="str">
        <f t="shared" ref="F145:F208" si="171">IF(X145="","","X")</f>
        <v/>
      </c>
      <c r="G145" s="128" t="str">
        <f t="shared" ref="G145:G208" si="172">IF(AM145&gt;0,"X","")</f>
        <v/>
      </c>
      <c r="H145" s="149"/>
      <c r="I145" s="128" t="str">
        <f t="shared" ref="I145:I208" si="173">IF(AZ145&gt;0,"X","")</f>
        <v/>
      </c>
      <c r="J145" s="128" t="str">
        <f t="shared" ref="J145:J208" si="174">IF(BE145&gt;0,"X","")</f>
        <v/>
      </c>
      <c r="K145" s="128" t="str">
        <f t="shared" ref="K145:K208" si="175">IF(BR145&gt;0,"X","")</f>
        <v/>
      </c>
      <c r="L145" s="129" t="str">
        <f t="shared" ref="L145:L208" si="176">IF(BT145=1,"X","")</f>
        <v/>
      </c>
      <c r="M145" s="129" t="str">
        <f t="shared" ref="M145:M208" si="177">IF(BU145=1,"X","")</f>
        <v/>
      </c>
      <c r="N145" s="129" t="str">
        <f t="shared" ref="N145:N208" si="178">IF(BV145=1,"X","")</f>
        <v/>
      </c>
      <c r="O145" s="129" t="str">
        <f t="shared" ref="O145:O208" si="179">IF(BW145=1,"X","")</f>
        <v/>
      </c>
      <c r="P145" s="129" t="str">
        <f t="shared" ref="P145:P208" si="180">IF(BX145=1,"X","")</f>
        <v/>
      </c>
      <c r="Q145" s="129" t="str">
        <f t="shared" ref="Q145:Q208" si="181">IF(BY145=1,"X","")</f>
        <v/>
      </c>
      <c r="R145" s="129" t="str">
        <f t="shared" ref="R145:R208" si="182">IF(BZ145=1,"X","")</f>
        <v/>
      </c>
      <c r="S145" s="129" t="str">
        <f t="shared" ref="S145:S208" si="183">IF(CA145=1,"X","")</f>
        <v/>
      </c>
      <c r="T145" s="129" t="str">
        <f t="shared" ref="T145:T208" si="184">IF(CB145=1,"X","")</f>
        <v/>
      </c>
      <c r="U145" s="129" t="str">
        <f t="shared" ref="U145:U208" si="185">IF(CC145=1,"X","")</f>
        <v/>
      </c>
      <c r="V145" s="129" t="str">
        <f t="shared" ref="V145:V208" si="186">IF(CD145=1,"X","")</f>
        <v/>
      </c>
      <c r="W145" s="132"/>
      <c r="X145" s="152" t="str">
        <f>IF('Soil Samples'!C135="","",'Soil Samples'!C135)</f>
        <v/>
      </c>
      <c r="Y145" s="125">
        <f>'Soil Add on Tests'!E137</f>
        <v>0</v>
      </c>
      <c r="Z145" s="125">
        <f>'Soil Add on Tests'!F137</f>
        <v>0</v>
      </c>
      <c r="AA145" s="125">
        <f>'Soil Add on Tests'!G137</f>
        <v>0</v>
      </c>
      <c r="AB145" s="125">
        <f>'Soil Add on Tests'!H137</f>
        <v>0</v>
      </c>
      <c r="AC145" s="125">
        <f>'Soil Add on Tests'!I137</f>
        <v>0</v>
      </c>
      <c r="AD145" s="125">
        <f>'Soil Add on Tests'!J137</f>
        <v>0</v>
      </c>
      <c r="AF145">
        <f t="shared" si="138"/>
        <v>0</v>
      </c>
      <c r="AG145">
        <f t="shared" si="139"/>
        <v>0</v>
      </c>
      <c r="AH145">
        <f t="shared" si="140"/>
        <v>0</v>
      </c>
      <c r="AI145">
        <f t="shared" si="141"/>
        <v>0</v>
      </c>
      <c r="AJ145">
        <f t="shared" si="142"/>
        <v>0</v>
      </c>
      <c r="AK145">
        <f t="shared" si="143"/>
        <v>0</v>
      </c>
      <c r="AL145">
        <f t="shared" si="144"/>
        <v>0</v>
      </c>
      <c r="AM145" s="140">
        <f t="shared" si="148"/>
        <v>0</v>
      </c>
      <c r="AN145">
        <f t="shared" si="149"/>
        <v>0</v>
      </c>
      <c r="AO145">
        <f t="shared" si="150"/>
        <v>0</v>
      </c>
      <c r="AP145">
        <f t="shared" si="151"/>
        <v>0</v>
      </c>
      <c r="AQ145">
        <f t="shared" si="152"/>
        <v>0</v>
      </c>
      <c r="AR145">
        <f t="shared" si="153"/>
        <v>0</v>
      </c>
      <c r="AS145">
        <f t="shared" si="154"/>
        <v>0</v>
      </c>
      <c r="AT145" s="140">
        <f t="shared" si="145"/>
        <v>0</v>
      </c>
      <c r="AU145">
        <f t="shared" si="155"/>
        <v>0</v>
      </c>
      <c r="AV145">
        <f t="shared" ref="AV145:AV208" si="187">IF(X145=3,1,0)</f>
        <v>0</v>
      </c>
      <c r="AW145">
        <f t="shared" si="156"/>
        <v>0</v>
      </c>
      <c r="AX145">
        <f t="shared" si="157"/>
        <v>0</v>
      </c>
      <c r="AY145">
        <f t="shared" si="158"/>
        <v>0</v>
      </c>
      <c r="AZ145" s="140">
        <f t="shared" si="146"/>
        <v>0</v>
      </c>
      <c r="BA145">
        <f t="shared" si="159"/>
        <v>0</v>
      </c>
      <c r="BB145">
        <f t="shared" si="160"/>
        <v>0</v>
      </c>
      <c r="BC145">
        <f t="shared" si="161"/>
        <v>0</v>
      </c>
      <c r="BD145">
        <f t="shared" si="162"/>
        <v>0</v>
      </c>
      <c r="BE145" s="140">
        <f t="shared" si="147"/>
        <v>0</v>
      </c>
      <c r="BF145">
        <f t="shared" si="163"/>
        <v>0</v>
      </c>
      <c r="BG145">
        <f t="shared" si="164"/>
        <v>0</v>
      </c>
      <c r="BH145">
        <f t="shared" si="165"/>
        <v>0</v>
      </c>
      <c r="BI145">
        <f t="shared" si="166"/>
        <v>0</v>
      </c>
      <c r="BJ145">
        <f t="shared" si="167"/>
        <v>0</v>
      </c>
      <c r="BK145">
        <f t="shared" si="168"/>
        <v>0</v>
      </c>
      <c r="BL145">
        <f t="shared" ref="BL145:BL208" si="188">IF(Y145=21,1,0)</f>
        <v>0</v>
      </c>
      <c r="BM145">
        <f t="shared" ref="BM145:BM208" si="189">IF(Z145=21,1,0)</f>
        <v>0</v>
      </c>
      <c r="BN145">
        <f t="shared" ref="BN145:BN208" si="190">IF(AA145=21,1,0)</f>
        <v>0</v>
      </c>
      <c r="BO145">
        <f t="shared" ref="BO145:BO208" si="191">IF(AB145=21,1,0)</f>
        <v>0</v>
      </c>
      <c r="BP145">
        <f t="shared" ref="BP145:BP208" si="192">IF(AC145=21,1,0)</f>
        <v>0</v>
      </c>
      <c r="BQ145">
        <f t="shared" ref="BQ145:BQ208" si="193">IF(AD145=21,1,0)</f>
        <v>0</v>
      </c>
      <c r="BR145" s="140">
        <f t="shared" ref="BR145:BR208" si="194">SUM(BF145:BQ145)</f>
        <v>0</v>
      </c>
      <c r="BT145">
        <f t="shared" ref="BT145:BT208" si="195">COUNTIF($Y145:$AD145,22)</f>
        <v>0</v>
      </c>
      <c r="BU145">
        <f t="shared" ref="BU145:BU208" si="196">COUNTIF($Y145:$AD145,23)</f>
        <v>0</v>
      </c>
      <c r="BV145">
        <f t="shared" ref="BV145:BV208" si="197">COUNTIF($Y145:$AD145,24)</f>
        <v>0</v>
      </c>
      <c r="BW145">
        <f t="shared" ref="BW145:BW208" si="198">COUNTIF($Y145:$AD145,25)</f>
        <v>0</v>
      </c>
      <c r="BX145">
        <f t="shared" ref="BX145:BX208" si="199">COUNTIF($Y145:$AD145,26)</f>
        <v>0</v>
      </c>
      <c r="BY145">
        <f t="shared" ref="BY145:BY208" si="200">COUNTIF($Y145:$AD145,27)</f>
        <v>0</v>
      </c>
      <c r="BZ145">
        <f t="shared" ref="BZ145:BZ208" si="201">COUNTIF($Y145:$AD145,28)</f>
        <v>0</v>
      </c>
      <c r="CA145">
        <f t="shared" ref="CA145:CA208" si="202">COUNTIF($Y145:$AD145,29)</f>
        <v>0</v>
      </c>
      <c r="CB145">
        <f t="shared" ref="CB145:CB208" si="203">COUNTIF($Y145:$AD145,30)</f>
        <v>0</v>
      </c>
      <c r="CC145">
        <f t="shared" ref="CC145:CC208" si="204">COUNTIF($Y145:$AD145,31)</f>
        <v>0</v>
      </c>
      <c r="CD145">
        <f t="shared" ref="CD145:CD208" si="205">COUNTIF($Y145:$AD145,32)</f>
        <v>0</v>
      </c>
    </row>
    <row r="146" spans="1:82" ht="42" customHeight="1" thickBot="1" x14ac:dyDescent="0.45">
      <c r="A146" s="11"/>
      <c r="B146" s="144">
        <v>131</v>
      </c>
      <c r="C146" s="244" t="str">
        <f>IF('Soil Samples'!C136="","",'Soil Samples'!C136)</f>
        <v/>
      </c>
      <c r="D146" s="146" t="str">
        <f t="shared" si="169"/>
        <v/>
      </c>
      <c r="E146" s="128" t="str">
        <f t="shared" si="170"/>
        <v/>
      </c>
      <c r="F146" s="128" t="str">
        <f t="shared" si="171"/>
        <v/>
      </c>
      <c r="G146" s="128" t="str">
        <f t="shared" si="172"/>
        <v/>
      </c>
      <c r="H146" s="149"/>
      <c r="I146" s="128" t="str">
        <f t="shared" si="173"/>
        <v/>
      </c>
      <c r="J146" s="128" t="str">
        <f t="shared" si="174"/>
        <v/>
      </c>
      <c r="K146" s="128" t="str">
        <f t="shared" si="175"/>
        <v/>
      </c>
      <c r="L146" s="129" t="str">
        <f t="shared" si="176"/>
        <v/>
      </c>
      <c r="M146" s="129" t="str">
        <f t="shared" si="177"/>
        <v/>
      </c>
      <c r="N146" s="129" t="str">
        <f t="shared" si="178"/>
        <v/>
      </c>
      <c r="O146" s="129" t="str">
        <f t="shared" si="179"/>
        <v/>
      </c>
      <c r="P146" s="129" t="str">
        <f t="shared" si="180"/>
        <v/>
      </c>
      <c r="Q146" s="129" t="str">
        <f t="shared" si="181"/>
        <v/>
      </c>
      <c r="R146" s="129" t="str">
        <f t="shared" si="182"/>
        <v/>
      </c>
      <c r="S146" s="129" t="str">
        <f t="shared" si="183"/>
        <v/>
      </c>
      <c r="T146" s="129" t="str">
        <f t="shared" si="184"/>
        <v/>
      </c>
      <c r="U146" s="129" t="str">
        <f t="shared" si="185"/>
        <v/>
      </c>
      <c r="V146" s="129" t="str">
        <f t="shared" si="186"/>
        <v/>
      </c>
      <c r="W146" s="132"/>
      <c r="X146" s="152" t="str">
        <f>IF('Soil Samples'!C136="","",'Soil Samples'!C136)</f>
        <v/>
      </c>
      <c r="Y146" s="125">
        <f>'Soil Add on Tests'!E138</f>
        <v>0</v>
      </c>
      <c r="Z146" s="125">
        <f>'Soil Add on Tests'!F138</f>
        <v>0</v>
      </c>
      <c r="AA146" s="125">
        <f>'Soil Add on Tests'!G138</f>
        <v>0</v>
      </c>
      <c r="AB146" s="125">
        <f>'Soil Add on Tests'!H138</f>
        <v>0</v>
      </c>
      <c r="AC146" s="125">
        <f>'Soil Add on Tests'!I138</f>
        <v>0</v>
      </c>
      <c r="AD146" s="125">
        <f>'Soil Add on Tests'!J138</f>
        <v>0</v>
      </c>
      <c r="AF146">
        <f t="shared" si="138"/>
        <v>0</v>
      </c>
      <c r="AG146">
        <f t="shared" si="139"/>
        <v>0</v>
      </c>
      <c r="AH146">
        <f t="shared" si="140"/>
        <v>0</v>
      </c>
      <c r="AI146">
        <f t="shared" si="141"/>
        <v>0</v>
      </c>
      <c r="AJ146">
        <f t="shared" si="142"/>
        <v>0</v>
      </c>
      <c r="AK146">
        <f t="shared" si="143"/>
        <v>0</v>
      </c>
      <c r="AL146">
        <f t="shared" si="144"/>
        <v>0</v>
      </c>
      <c r="AM146" s="140">
        <f t="shared" si="148"/>
        <v>0</v>
      </c>
      <c r="AN146">
        <f t="shared" si="149"/>
        <v>0</v>
      </c>
      <c r="AO146">
        <f t="shared" si="150"/>
        <v>0</v>
      </c>
      <c r="AP146">
        <f t="shared" si="151"/>
        <v>0</v>
      </c>
      <c r="AQ146">
        <f t="shared" si="152"/>
        <v>0</v>
      </c>
      <c r="AR146">
        <f t="shared" si="153"/>
        <v>0</v>
      </c>
      <c r="AS146">
        <f t="shared" si="154"/>
        <v>0</v>
      </c>
      <c r="AT146" s="140">
        <f t="shared" si="145"/>
        <v>0</v>
      </c>
      <c r="AU146">
        <f t="shared" si="155"/>
        <v>0</v>
      </c>
      <c r="AV146">
        <f t="shared" si="187"/>
        <v>0</v>
      </c>
      <c r="AW146">
        <f t="shared" si="156"/>
        <v>0</v>
      </c>
      <c r="AX146">
        <f t="shared" si="157"/>
        <v>0</v>
      </c>
      <c r="AY146">
        <f t="shared" si="158"/>
        <v>0</v>
      </c>
      <c r="AZ146" s="140">
        <f t="shared" si="146"/>
        <v>0</v>
      </c>
      <c r="BA146">
        <f t="shared" si="159"/>
        <v>0</v>
      </c>
      <c r="BB146">
        <f t="shared" si="160"/>
        <v>0</v>
      </c>
      <c r="BC146">
        <f t="shared" si="161"/>
        <v>0</v>
      </c>
      <c r="BD146">
        <f t="shared" si="162"/>
        <v>0</v>
      </c>
      <c r="BE146" s="140">
        <f t="shared" si="147"/>
        <v>0</v>
      </c>
      <c r="BF146">
        <f t="shared" si="163"/>
        <v>0</v>
      </c>
      <c r="BG146">
        <f t="shared" si="164"/>
        <v>0</v>
      </c>
      <c r="BH146">
        <f t="shared" si="165"/>
        <v>0</v>
      </c>
      <c r="BI146">
        <f t="shared" si="166"/>
        <v>0</v>
      </c>
      <c r="BJ146">
        <f t="shared" si="167"/>
        <v>0</v>
      </c>
      <c r="BK146">
        <f t="shared" si="168"/>
        <v>0</v>
      </c>
      <c r="BL146">
        <f t="shared" si="188"/>
        <v>0</v>
      </c>
      <c r="BM146">
        <f t="shared" si="189"/>
        <v>0</v>
      </c>
      <c r="BN146">
        <f t="shared" si="190"/>
        <v>0</v>
      </c>
      <c r="BO146">
        <f t="shared" si="191"/>
        <v>0</v>
      </c>
      <c r="BP146">
        <f t="shared" si="192"/>
        <v>0</v>
      </c>
      <c r="BQ146">
        <f t="shared" si="193"/>
        <v>0</v>
      </c>
      <c r="BR146" s="140">
        <f t="shared" si="194"/>
        <v>0</v>
      </c>
      <c r="BT146">
        <f t="shared" si="195"/>
        <v>0</v>
      </c>
      <c r="BU146">
        <f t="shared" si="196"/>
        <v>0</v>
      </c>
      <c r="BV146">
        <f t="shared" si="197"/>
        <v>0</v>
      </c>
      <c r="BW146">
        <f t="shared" si="198"/>
        <v>0</v>
      </c>
      <c r="BX146">
        <f t="shared" si="199"/>
        <v>0</v>
      </c>
      <c r="BY146">
        <f t="shared" si="200"/>
        <v>0</v>
      </c>
      <c r="BZ146">
        <f t="shared" si="201"/>
        <v>0</v>
      </c>
      <c r="CA146">
        <f t="shared" si="202"/>
        <v>0</v>
      </c>
      <c r="CB146">
        <f t="shared" si="203"/>
        <v>0</v>
      </c>
      <c r="CC146">
        <f t="shared" si="204"/>
        <v>0</v>
      </c>
      <c r="CD146">
        <f t="shared" si="205"/>
        <v>0</v>
      </c>
    </row>
    <row r="147" spans="1:82" ht="42" customHeight="1" thickBot="1" x14ac:dyDescent="0.45">
      <c r="A147" s="11"/>
      <c r="B147" s="144">
        <v>132</v>
      </c>
      <c r="C147" s="244" t="str">
        <f>IF('Soil Samples'!C137="","",'Soil Samples'!C137)</f>
        <v/>
      </c>
      <c r="D147" s="146" t="str">
        <f t="shared" si="169"/>
        <v/>
      </c>
      <c r="E147" s="128" t="str">
        <f t="shared" si="170"/>
        <v/>
      </c>
      <c r="F147" s="128" t="str">
        <f t="shared" si="171"/>
        <v/>
      </c>
      <c r="G147" s="128" t="str">
        <f t="shared" si="172"/>
        <v/>
      </c>
      <c r="H147" s="149"/>
      <c r="I147" s="128" t="str">
        <f t="shared" si="173"/>
        <v/>
      </c>
      <c r="J147" s="128" t="str">
        <f t="shared" si="174"/>
        <v/>
      </c>
      <c r="K147" s="128" t="str">
        <f t="shared" si="175"/>
        <v/>
      </c>
      <c r="L147" s="129" t="str">
        <f t="shared" si="176"/>
        <v/>
      </c>
      <c r="M147" s="129" t="str">
        <f t="shared" si="177"/>
        <v/>
      </c>
      <c r="N147" s="129" t="str">
        <f t="shared" si="178"/>
        <v/>
      </c>
      <c r="O147" s="129" t="str">
        <f t="shared" si="179"/>
        <v/>
      </c>
      <c r="P147" s="129" t="str">
        <f t="shared" si="180"/>
        <v/>
      </c>
      <c r="Q147" s="129" t="str">
        <f t="shared" si="181"/>
        <v/>
      </c>
      <c r="R147" s="129" t="str">
        <f t="shared" si="182"/>
        <v/>
      </c>
      <c r="S147" s="129" t="str">
        <f t="shared" si="183"/>
        <v/>
      </c>
      <c r="T147" s="129" t="str">
        <f t="shared" si="184"/>
        <v/>
      </c>
      <c r="U147" s="129" t="str">
        <f t="shared" si="185"/>
        <v/>
      </c>
      <c r="V147" s="129" t="str">
        <f t="shared" si="186"/>
        <v/>
      </c>
      <c r="W147" s="132"/>
      <c r="X147" s="152" t="str">
        <f>IF('Soil Samples'!C137="","",'Soil Samples'!C137)</f>
        <v/>
      </c>
      <c r="Y147" s="125">
        <f>'Soil Add on Tests'!E139</f>
        <v>0</v>
      </c>
      <c r="Z147" s="125">
        <f>'Soil Add on Tests'!F139</f>
        <v>0</v>
      </c>
      <c r="AA147" s="125">
        <f>'Soil Add on Tests'!G139</f>
        <v>0</v>
      </c>
      <c r="AB147" s="125">
        <f>'Soil Add on Tests'!H139</f>
        <v>0</v>
      </c>
      <c r="AC147" s="125">
        <f>'Soil Add on Tests'!I139</f>
        <v>0</v>
      </c>
      <c r="AD147" s="125">
        <f>'Soil Add on Tests'!J139</f>
        <v>0</v>
      </c>
      <c r="AF147">
        <f t="shared" si="138"/>
        <v>0</v>
      </c>
      <c r="AG147">
        <f t="shared" si="139"/>
        <v>0</v>
      </c>
      <c r="AH147">
        <f t="shared" si="140"/>
        <v>0</v>
      </c>
      <c r="AI147">
        <f t="shared" si="141"/>
        <v>0</v>
      </c>
      <c r="AJ147">
        <f t="shared" si="142"/>
        <v>0</v>
      </c>
      <c r="AK147">
        <f t="shared" si="143"/>
        <v>0</v>
      </c>
      <c r="AL147">
        <f t="shared" si="144"/>
        <v>0</v>
      </c>
      <c r="AM147" s="140">
        <f t="shared" si="148"/>
        <v>0</v>
      </c>
      <c r="AN147">
        <f t="shared" si="149"/>
        <v>0</v>
      </c>
      <c r="AO147">
        <f t="shared" si="150"/>
        <v>0</v>
      </c>
      <c r="AP147">
        <f t="shared" si="151"/>
        <v>0</v>
      </c>
      <c r="AQ147">
        <f t="shared" si="152"/>
        <v>0</v>
      </c>
      <c r="AR147">
        <f t="shared" si="153"/>
        <v>0</v>
      </c>
      <c r="AS147">
        <f t="shared" si="154"/>
        <v>0</v>
      </c>
      <c r="AT147" s="140">
        <f t="shared" si="145"/>
        <v>0</v>
      </c>
      <c r="AU147">
        <f t="shared" si="155"/>
        <v>0</v>
      </c>
      <c r="AV147">
        <f t="shared" si="187"/>
        <v>0</v>
      </c>
      <c r="AW147">
        <f t="shared" si="156"/>
        <v>0</v>
      </c>
      <c r="AX147">
        <f t="shared" si="157"/>
        <v>0</v>
      </c>
      <c r="AY147">
        <f t="shared" si="158"/>
        <v>0</v>
      </c>
      <c r="AZ147" s="140">
        <f t="shared" si="146"/>
        <v>0</v>
      </c>
      <c r="BA147">
        <f t="shared" si="159"/>
        <v>0</v>
      </c>
      <c r="BB147">
        <f t="shared" si="160"/>
        <v>0</v>
      </c>
      <c r="BC147">
        <f t="shared" si="161"/>
        <v>0</v>
      </c>
      <c r="BD147">
        <f t="shared" si="162"/>
        <v>0</v>
      </c>
      <c r="BE147" s="140">
        <f t="shared" si="147"/>
        <v>0</v>
      </c>
      <c r="BF147">
        <f t="shared" si="163"/>
        <v>0</v>
      </c>
      <c r="BG147">
        <f t="shared" si="164"/>
        <v>0</v>
      </c>
      <c r="BH147">
        <f t="shared" si="165"/>
        <v>0</v>
      </c>
      <c r="BI147">
        <f t="shared" si="166"/>
        <v>0</v>
      </c>
      <c r="BJ147">
        <f t="shared" si="167"/>
        <v>0</v>
      </c>
      <c r="BK147">
        <f t="shared" si="168"/>
        <v>0</v>
      </c>
      <c r="BL147">
        <f t="shared" si="188"/>
        <v>0</v>
      </c>
      <c r="BM147">
        <f t="shared" si="189"/>
        <v>0</v>
      </c>
      <c r="BN147">
        <f t="shared" si="190"/>
        <v>0</v>
      </c>
      <c r="BO147">
        <f t="shared" si="191"/>
        <v>0</v>
      </c>
      <c r="BP147">
        <f t="shared" si="192"/>
        <v>0</v>
      </c>
      <c r="BQ147">
        <f t="shared" si="193"/>
        <v>0</v>
      </c>
      <c r="BR147" s="140">
        <f t="shared" si="194"/>
        <v>0</v>
      </c>
      <c r="BT147">
        <f t="shared" si="195"/>
        <v>0</v>
      </c>
      <c r="BU147">
        <f t="shared" si="196"/>
        <v>0</v>
      </c>
      <c r="BV147">
        <f t="shared" si="197"/>
        <v>0</v>
      </c>
      <c r="BW147">
        <f t="shared" si="198"/>
        <v>0</v>
      </c>
      <c r="BX147">
        <f t="shared" si="199"/>
        <v>0</v>
      </c>
      <c r="BY147">
        <f t="shared" si="200"/>
        <v>0</v>
      </c>
      <c r="BZ147">
        <f t="shared" si="201"/>
        <v>0</v>
      </c>
      <c r="CA147">
        <f t="shared" si="202"/>
        <v>0</v>
      </c>
      <c r="CB147">
        <f t="shared" si="203"/>
        <v>0</v>
      </c>
      <c r="CC147">
        <f t="shared" si="204"/>
        <v>0</v>
      </c>
      <c r="CD147">
        <f t="shared" si="205"/>
        <v>0</v>
      </c>
    </row>
    <row r="148" spans="1:82" ht="42" customHeight="1" thickBot="1" x14ac:dyDescent="0.45">
      <c r="A148" s="11"/>
      <c r="B148" s="144">
        <v>133</v>
      </c>
      <c r="C148" s="244" t="str">
        <f>IF('Soil Samples'!C138="","",'Soil Samples'!C138)</f>
        <v/>
      </c>
      <c r="D148" s="146" t="str">
        <f t="shared" si="169"/>
        <v/>
      </c>
      <c r="E148" s="128" t="str">
        <f t="shared" si="170"/>
        <v/>
      </c>
      <c r="F148" s="128" t="str">
        <f t="shared" si="171"/>
        <v/>
      </c>
      <c r="G148" s="128" t="str">
        <f t="shared" si="172"/>
        <v/>
      </c>
      <c r="H148" s="149"/>
      <c r="I148" s="128" t="str">
        <f t="shared" si="173"/>
        <v/>
      </c>
      <c r="J148" s="128" t="str">
        <f t="shared" si="174"/>
        <v/>
      </c>
      <c r="K148" s="128" t="str">
        <f t="shared" si="175"/>
        <v/>
      </c>
      <c r="L148" s="129" t="str">
        <f t="shared" si="176"/>
        <v/>
      </c>
      <c r="M148" s="129" t="str">
        <f t="shared" si="177"/>
        <v/>
      </c>
      <c r="N148" s="129" t="str">
        <f t="shared" si="178"/>
        <v/>
      </c>
      <c r="O148" s="129" t="str">
        <f t="shared" si="179"/>
        <v/>
      </c>
      <c r="P148" s="129" t="str">
        <f t="shared" si="180"/>
        <v/>
      </c>
      <c r="Q148" s="129" t="str">
        <f t="shared" si="181"/>
        <v/>
      </c>
      <c r="R148" s="129" t="str">
        <f t="shared" si="182"/>
        <v/>
      </c>
      <c r="S148" s="129" t="str">
        <f t="shared" si="183"/>
        <v/>
      </c>
      <c r="T148" s="129" t="str">
        <f t="shared" si="184"/>
        <v/>
      </c>
      <c r="U148" s="129" t="str">
        <f t="shared" si="185"/>
        <v/>
      </c>
      <c r="V148" s="129" t="str">
        <f t="shared" si="186"/>
        <v/>
      </c>
      <c r="W148" s="132"/>
      <c r="X148" s="152" t="str">
        <f>IF('Soil Samples'!C138="","",'Soil Samples'!C138)</f>
        <v/>
      </c>
      <c r="Y148" s="125">
        <f>'Soil Add on Tests'!E140</f>
        <v>0</v>
      </c>
      <c r="Z148" s="125">
        <f>'Soil Add on Tests'!F140</f>
        <v>0</v>
      </c>
      <c r="AA148" s="125">
        <f>'Soil Add on Tests'!G140</f>
        <v>0</v>
      </c>
      <c r="AB148" s="125">
        <f>'Soil Add on Tests'!H140</f>
        <v>0</v>
      </c>
      <c r="AC148" s="125">
        <f>'Soil Add on Tests'!I140</f>
        <v>0</v>
      </c>
      <c r="AD148" s="125">
        <f>'Soil Add on Tests'!J140</f>
        <v>0</v>
      </c>
      <c r="AF148">
        <f t="shared" si="138"/>
        <v>0</v>
      </c>
      <c r="AG148">
        <f t="shared" si="139"/>
        <v>0</v>
      </c>
      <c r="AH148">
        <f t="shared" si="140"/>
        <v>0</v>
      </c>
      <c r="AI148">
        <f t="shared" si="141"/>
        <v>0</v>
      </c>
      <c r="AJ148">
        <f t="shared" si="142"/>
        <v>0</v>
      </c>
      <c r="AK148">
        <f t="shared" si="143"/>
        <v>0</v>
      </c>
      <c r="AL148">
        <f t="shared" si="144"/>
        <v>0</v>
      </c>
      <c r="AM148" s="140">
        <f t="shared" si="148"/>
        <v>0</v>
      </c>
      <c r="AN148">
        <f t="shared" si="149"/>
        <v>0</v>
      </c>
      <c r="AO148">
        <f t="shared" si="150"/>
        <v>0</v>
      </c>
      <c r="AP148">
        <f t="shared" si="151"/>
        <v>0</v>
      </c>
      <c r="AQ148">
        <f t="shared" si="152"/>
        <v>0</v>
      </c>
      <c r="AR148">
        <f t="shared" si="153"/>
        <v>0</v>
      </c>
      <c r="AS148">
        <f t="shared" si="154"/>
        <v>0</v>
      </c>
      <c r="AT148" s="140">
        <f t="shared" si="145"/>
        <v>0</v>
      </c>
      <c r="AU148">
        <f t="shared" si="155"/>
        <v>0</v>
      </c>
      <c r="AV148">
        <f t="shared" si="187"/>
        <v>0</v>
      </c>
      <c r="AW148">
        <f t="shared" si="156"/>
        <v>0</v>
      </c>
      <c r="AX148">
        <f t="shared" si="157"/>
        <v>0</v>
      </c>
      <c r="AY148">
        <f t="shared" si="158"/>
        <v>0</v>
      </c>
      <c r="AZ148" s="140">
        <f t="shared" si="146"/>
        <v>0</v>
      </c>
      <c r="BA148">
        <f t="shared" si="159"/>
        <v>0</v>
      </c>
      <c r="BB148">
        <f t="shared" si="160"/>
        <v>0</v>
      </c>
      <c r="BC148">
        <f t="shared" si="161"/>
        <v>0</v>
      </c>
      <c r="BD148">
        <f t="shared" si="162"/>
        <v>0</v>
      </c>
      <c r="BE148" s="140">
        <f t="shared" si="147"/>
        <v>0</v>
      </c>
      <c r="BF148">
        <f t="shared" si="163"/>
        <v>0</v>
      </c>
      <c r="BG148">
        <f t="shared" si="164"/>
        <v>0</v>
      </c>
      <c r="BH148">
        <f t="shared" si="165"/>
        <v>0</v>
      </c>
      <c r="BI148">
        <f t="shared" si="166"/>
        <v>0</v>
      </c>
      <c r="BJ148">
        <f t="shared" si="167"/>
        <v>0</v>
      </c>
      <c r="BK148">
        <f t="shared" si="168"/>
        <v>0</v>
      </c>
      <c r="BL148">
        <f t="shared" si="188"/>
        <v>0</v>
      </c>
      <c r="BM148">
        <f t="shared" si="189"/>
        <v>0</v>
      </c>
      <c r="BN148">
        <f t="shared" si="190"/>
        <v>0</v>
      </c>
      <c r="BO148">
        <f t="shared" si="191"/>
        <v>0</v>
      </c>
      <c r="BP148">
        <f t="shared" si="192"/>
        <v>0</v>
      </c>
      <c r="BQ148">
        <f t="shared" si="193"/>
        <v>0</v>
      </c>
      <c r="BR148" s="140">
        <f t="shared" si="194"/>
        <v>0</v>
      </c>
      <c r="BT148">
        <f t="shared" si="195"/>
        <v>0</v>
      </c>
      <c r="BU148">
        <f t="shared" si="196"/>
        <v>0</v>
      </c>
      <c r="BV148">
        <f t="shared" si="197"/>
        <v>0</v>
      </c>
      <c r="BW148">
        <f t="shared" si="198"/>
        <v>0</v>
      </c>
      <c r="BX148">
        <f t="shared" si="199"/>
        <v>0</v>
      </c>
      <c r="BY148">
        <f t="shared" si="200"/>
        <v>0</v>
      </c>
      <c r="BZ148">
        <f t="shared" si="201"/>
        <v>0</v>
      </c>
      <c r="CA148">
        <f t="shared" si="202"/>
        <v>0</v>
      </c>
      <c r="CB148">
        <f t="shared" si="203"/>
        <v>0</v>
      </c>
      <c r="CC148">
        <f t="shared" si="204"/>
        <v>0</v>
      </c>
      <c r="CD148">
        <f t="shared" si="205"/>
        <v>0</v>
      </c>
    </row>
    <row r="149" spans="1:82" ht="42" customHeight="1" thickBot="1" x14ac:dyDescent="0.45">
      <c r="A149" s="11"/>
      <c r="B149" s="144">
        <v>134</v>
      </c>
      <c r="C149" s="244" t="str">
        <f>IF('Soil Samples'!C139="","",'Soil Samples'!C139)</f>
        <v/>
      </c>
      <c r="D149" s="146" t="str">
        <f t="shared" si="169"/>
        <v/>
      </c>
      <c r="E149" s="128" t="str">
        <f t="shared" si="170"/>
        <v/>
      </c>
      <c r="F149" s="128" t="str">
        <f t="shared" si="171"/>
        <v/>
      </c>
      <c r="G149" s="128" t="str">
        <f t="shared" si="172"/>
        <v/>
      </c>
      <c r="H149" s="149"/>
      <c r="I149" s="128" t="str">
        <f t="shared" si="173"/>
        <v/>
      </c>
      <c r="J149" s="128" t="str">
        <f t="shared" si="174"/>
        <v/>
      </c>
      <c r="K149" s="128" t="str">
        <f t="shared" si="175"/>
        <v/>
      </c>
      <c r="L149" s="129" t="str">
        <f t="shared" si="176"/>
        <v/>
      </c>
      <c r="M149" s="129" t="str">
        <f t="shared" si="177"/>
        <v/>
      </c>
      <c r="N149" s="129" t="str">
        <f t="shared" si="178"/>
        <v/>
      </c>
      <c r="O149" s="129" t="str">
        <f t="shared" si="179"/>
        <v/>
      </c>
      <c r="P149" s="129" t="str">
        <f t="shared" si="180"/>
        <v/>
      </c>
      <c r="Q149" s="129" t="str">
        <f t="shared" si="181"/>
        <v/>
      </c>
      <c r="R149" s="129" t="str">
        <f t="shared" si="182"/>
        <v/>
      </c>
      <c r="S149" s="129" t="str">
        <f t="shared" si="183"/>
        <v/>
      </c>
      <c r="T149" s="129" t="str">
        <f t="shared" si="184"/>
        <v/>
      </c>
      <c r="U149" s="129" t="str">
        <f t="shared" si="185"/>
        <v/>
      </c>
      <c r="V149" s="129" t="str">
        <f t="shared" si="186"/>
        <v/>
      </c>
      <c r="W149" s="132"/>
      <c r="X149" s="152" t="str">
        <f>IF('Soil Samples'!C139="","",'Soil Samples'!C139)</f>
        <v/>
      </c>
      <c r="Y149" s="125">
        <f>'Soil Add on Tests'!E141</f>
        <v>0</v>
      </c>
      <c r="Z149" s="125">
        <f>'Soil Add on Tests'!F141</f>
        <v>0</v>
      </c>
      <c r="AA149" s="125">
        <f>'Soil Add on Tests'!G141</f>
        <v>0</v>
      </c>
      <c r="AB149" s="125">
        <f>'Soil Add on Tests'!H141</f>
        <v>0</v>
      </c>
      <c r="AC149" s="125">
        <f>'Soil Add on Tests'!I141</f>
        <v>0</v>
      </c>
      <c r="AD149" s="125">
        <f>'Soil Add on Tests'!J141</f>
        <v>0</v>
      </c>
      <c r="AF149">
        <f t="shared" si="138"/>
        <v>0</v>
      </c>
      <c r="AG149">
        <f t="shared" si="139"/>
        <v>0</v>
      </c>
      <c r="AH149">
        <f t="shared" si="140"/>
        <v>0</v>
      </c>
      <c r="AI149">
        <f t="shared" si="141"/>
        <v>0</v>
      </c>
      <c r="AJ149">
        <f t="shared" si="142"/>
        <v>0</v>
      </c>
      <c r="AK149">
        <f t="shared" si="143"/>
        <v>0</v>
      </c>
      <c r="AL149">
        <f t="shared" si="144"/>
        <v>0</v>
      </c>
      <c r="AM149" s="140">
        <f t="shared" si="148"/>
        <v>0</v>
      </c>
      <c r="AN149">
        <f t="shared" si="149"/>
        <v>0</v>
      </c>
      <c r="AO149">
        <f t="shared" si="150"/>
        <v>0</v>
      </c>
      <c r="AP149">
        <f t="shared" si="151"/>
        <v>0</v>
      </c>
      <c r="AQ149">
        <f t="shared" si="152"/>
        <v>0</v>
      </c>
      <c r="AR149">
        <f t="shared" si="153"/>
        <v>0</v>
      </c>
      <c r="AS149">
        <f t="shared" si="154"/>
        <v>0</v>
      </c>
      <c r="AT149" s="140">
        <f t="shared" si="145"/>
        <v>0</v>
      </c>
      <c r="AU149">
        <f t="shared" si="155"/>
        <v>0</v>
      </c>
      <c r="AV149">
        <f t="shared" si="187"/>
        <v>0</v>
      </c>
      <c r="AW149">
        <f t="shared" si="156"/>
        <v>0</v>
      </c>
      <c r="AX149">
        <f t="shared" si="157"/>
        <v>0</v>
      </c>
      <c r="AY149">
        <f t="shared" si="158"/>
        <v>0</v>
      </c>
      <c r="AZ149" s="140">
        <f t="shared" si="146"/>
        <v>0</v>
      </c>
      <c r="BA149">
        <f t="shared" si="159"/>
        <v>0</v>
      </c>
      <c r="BB149">
        <f t="shared" si="160"/>
        <v>0</v>
      </c>
      <c r="BC149">
        <f t="shared" si="161"/>
        <v>0</v>
      </c>
      <c r="BD149">
        <f t="shared" si="162"/>
        <v>0</v>
      </c>
      <c r="BE149" s="140">
        <f t="shared" si="147"/>
        <v>0</v>
      </c>
      <c r="BF149">
        <f t="shared" si="163"/>
        <v>0</v>
      </c>
      <c r="BG149">
        <f t="shared" si="164"/>
        <v>0</v>
      </c>
      <c r="BH149">
        <f t="shared" si="165"/>
        <v>0</v>
      </c>
      <c r="BI149">
        <f t="shared" si="166"/>
        <v>0</v>
      </c>
      <c r="BJ149">
        <f t="shared" si="167"/>
        <v>0</v>
      </c>
      <c r="BK149">
        <f t="shared" si="168"/>
        <v>0</v>
      </c>
      <c r="BL149">
        <f t="shared" si="188"/>
        <v>0</v>
      </c>
      <c r="BM149">
        <f t="shared" si="189"/>
        <v>0</v>
      </c>
      <c r="BN149">
        <f t="shared" si="190"/>
        <v>0</v>
      </c>
      <c r="BO149">
        <f t="shared" si="191"/>
        <v>0</v>
      </c>
      <c r="BP149">
        <f t="shared" si="192"/>
        <v>0</v>
      </c>
      <c r="BQ149">
        <f t="shared" si="193"/>
        <v>0</v>
      </c>
      <c r="BR149" s="140">
        <f t="shared" si="194"/>
        <v>0</v>
      </c>
      <c r="BT149">
        <f t="shared" si="195"/>
        <v>0</v>
      </c>
      <c r="BU149">
        <f t="shared" si="196"/>
        <v>0</v>
      </c>
      <c r="BV149">
        <f t="shared" si="197"/>
        <v>0</v>
      </c>
      <c r="BW149">
        <f t="shared" si="198"/>
        <v>0</v>
      </c>
      <c r="BX149">
        <f t="shared" si="199"/>
        <v>0</v>
      </c>
      <c r="BY149">
        <f t="shared" si="200"/>
        <v>0</v>
      </c>
      <c r="BZ149">
        <f t="shared" si="201"/>
        <v>0</v>
      </c>
      <c r="CA149">
        <f t="shared" si="202"/>
        <v>0</v>
      </c>
      <c r="CB149">
        <f t="shared" si="203"/>
        <v>0</v>
      </c>
      <c r="CC149">
        <f t="shared" si="204"/>
        <v>0</v>
      </c>
      <c r="CD149">
        <f t="shared" si="205"/>
        <v>0</v>
      </c>
    </row>
    <row r="150" spans="1:82" ht="42" customHeight="1" thickBot="1" x14ac:dyDescent="0.45">
      <c r="A150" s="11"/>
      <c r="B150" s="144">
        <v>135</v>
      </c>
      <c r="C150" s="244" t="str">
        <f>IF('Soil Samples'!C140="","",'Soil Samples'!C140)</f>
        <v/>
      </c>
      <c r="D150" s="146" t="str">
        <f t="shared" si="169"/>
        <v/>
      </c>
      <c r="E150" s="128" t="str">
        <f t="shared" si="170"/>
        <v/>
      </c>
      <c r="F150" s="128" t="str">
        <f t="shared" si="171"/>
        <v/>
      </c>
      <c r="G150" s="128" t="str">
        <f t="shared" si="172"/>
        <v/>
      </c>
      <c r="H150" s="149"/>
      <c r="I150" s="128" t="str">
        <f t="shared" si="173"/>
        <v/>
      </c>
      <c r="J150" s="128" t="str">
        <f t="shared" si="174"/>
        <v/>
      </c>
      <c r="K150" s="128" t="str">
        <f t="shared" si="175"/>
        <v/>
      </c>
      <c r="L150" s="129" t="str">
        <f t="shared" si="176"/>
        <v/>
      </c>
      <c r="M150" s="129" t="str">
        <f t="shared" si="177"/>
        <v/>
      </c>
      <c r="N150" s="129" t="str">
        <f t="shared" si="178"/>
        <v/>
      </c>
      <c r="O150" s="129" t="str">
        <f t="shared" si="179"/>
        <v/>
      </c>
      <c r="P150" s="129" t="str">
        <f t="shared" si="180"/>
        <v/>
      </c>
      <c r="Q150" s="129" t="str">
        <f t="shared" si="181"/>
        <v/>
      </c>
      <c r="R150" s="129" t="str">
        <f t="shared" si="182"/>
        <v/>
      </c>
      <c r="S150" s="129" t="str">
        <f t="shared" si="183"/>
        <v/>
      </c>
      <c r="T150" s="129" t="str">
        <f t="shared" si="184"/>
        <v/>
      </c>
      <c r="U150" s="129" t="str">
        <f t="shared" si="185"/>
        <v/>
      </c>
      <c r="V150" s="129" t="str">
        <f t="shared" si="186"/>
        <v/>
      </c>
      <c r="W150" s="132"/>
      <c r="X150" s="152" t="str">
        <f>IF('Soil Samples'!C140="","",'Soil Samples'!C140)</f>
        <v/>
      </c>
      <c r="Y150" s="125">
        <f>'Soil Add on Tests'!E142</f>
        <v>0</v>
      </c>
      <c r="Z150" s="125">
        <f>'Soil Add on Tests'!F142</f>
        <v>0</v>
      </c>
      <c r="AA150" s="125">
        <f>'Soil Add on Tests'!G142</f>
        <v>0</v>
      </c>
      <c r="AB150" s="125">
        <f>'Soil Add on Tests'!H142</f>
        <v>0</v>
      </c>
      <c r="AC150" s="125">
        <f>'Soil Add on Tests'!I142</f>
        <v>0</v>
      </c>
      <c r="AD150" s="125">
        <f>'Soil Add on Tests'!J142</f>
        <v>0</v>
      </c>
      <c r="AF150">
        <f t="shared" si="138"/>
        <v>0</v>
      </c>
      <c r="AG150">
        <f t="shared" si="139"/>
        <v>0</v>
      </c>
      <c r="AH150">
        <f t="shared" si="140"/>
        <v>0</v>
      </c>
      <c r="AI150">
        <f t="shared" si="141"/>
        <v>0</v>
      </c>
      <c r="AJ150">
        <f t="shared" si="142"/>
        <v>0</v>
      </c>
      <c r="AK150">
        <f t="shared" si="143"/>
        <v>0</v>
      </c>
      <c r="AL150">
        <f t="shared" si="144"/>
        <v>0</v>
      </c>
      <c r="AM150" s="140">
        <f t="shared" si="148"/>
        <v>0</v>
      </c>
      <c r="AN150">
        <f t="shared" si="149"/>
        <v>0</v>
      </c>
      <c r="AO150">
        <f t="shared" si="150"/>
        <v>0</v>
      </c>
      <c r="AP150">
        <f t="shared" si="151"/>
        <v>0</v>
      </c>
      <c r="AQ150">
        <f t="shared" si="152"/>
        <v>0</v>
      </c>
      <c r="AR150">
        <f t="shared" si="153"/>
        <v>0</v>
      </c>
      <c r="AS150">
        <f t="shared" si="154"/>
        <v>0</v>
      </c>
      <c r="AT150" s="140">
        <f t="shared" si="145"/>
        <v>0</v>
      </c>
      <c r="AU150">
        <f t="shared" si="155"/>
        <v>0</v>
      </c>
      <c r="AV150">
        <f t="shared" si="187"/>
        <v>0</v>
      </c>
      <c r="AW150">
        <f t="shared" si="156"/>
        <v>0</v>
      </c>
      <c r="AX150">
        <f t="shared" si="157"/>
        <v>0</v>
      </c>
      <c r="AY150">
        <f t="shared" si="158"/>
        <v>0</v>
      </c>
      <c r="AZ150" s="140">
        <f t="shared" si="146"/>
        <v>0</v>
      </c>
      <c r="BA150">
        <f t="shared" si="159"/>
        <v>0</v>
      </c>
      <c r="BB150">
        <f t="shared" si="160"/>
        <v>0</v>
      </c>
      <c r="BC150">
        <f t="shared" si="161"/>
        <v>0</v>
      </c>
      <c r="BD150">
        <f t="shared" si="162"/>
        <v>0</v>
      </c>
      <c r="BE150" s="140">
        <f t="shared" si="147"/>
        <v>0</v>
      </c>
      <c r="BF150">
        <f t="shared" si="163"/>
        <v>0</v>
      </c>
      <c r="BG150">
        <f t="shared" si="164"/>
        <v>0</v>
      </c>
      <c r="BH150">
        <f t="shared" si="165"/>
        <v>0</v>
      </c>
      <c r="BI150">
        <f t="shared" si="166"/>
        <v>0</v>
      </c>
      <c r="BJ150">
        <f t="shared" si="167"/>
        <v>0</v>
      </c>
      <c r="BK150">
        <f t="shared" si="168"/>
        <v>0</v>
      </c>
      <c r="BL150">
        <f t="shared" si="188"/>
        <v>0</v>
      </c>
      <c r="BM150">
        <f t="shared" si="189"/>
        <v>0</v>
      </c>
      <c r="BN150">
        <f t="shared" si="190"/>
        <v>0</v>
      </c>
      <c r="BO150">
        <f t="shared" si="191"/>
        <v>0</v>
      </c>
      <c r="BP150">
        <f t="shared" si="192"/>
        <v>0</v>
      </c>
      <c r="BQ150">
        <f t="shared" si="193"/>
        <v>0</v>
      </c>
      <c r="BR150" s="140">
        <f t="shared" si="194"/>
        <v>0</v>
      </c>
      <c r="BT150">
        <f t="shared" si="195"/>
        <v>0</v>
      </c>
      <c r="BU150">
        <f t="shared" si="196"/>
        <v>0</v>
      </c>
      <c r="BV150">
        <f t="shared" si="197"/>
        <v>0</v>
      </c>
      <c r="BW150">
        <f t="shared" si="198"/>
        <v>0</v>
      </c>
      <c r="BX150">
        <f t="shared" si="199"/>
        <v>0</v>
      </c>
      <c r="BY150">
        <f t="shared" si="200"/>
        <v>0</v>
      </c>
      <c r="BZ150">
        <f t="shared" si="201"/>
        <v>0</v>
      </c>
      <c r="CA150">
        <f t="shared" si="202"/>
        <v>0</v>
      </c>
      <c r="CB150">
        <f t="shared" si="203"/>
        <v>0</v>
      </c>
      <c r="CC150">
        <f t="shared" si="204"/>
        <v>0</v>
      </c>
      <c r="CD150">
        <f t="shared" si="205"/>
        <v>0</v>
      </c>
    </row>
    <row r="151" spans="1:82" ht="42" customHeight="1" thickBot="1" x14ac:dyDescent="0.45">
      <c r="A151" s="11"/>
      <c r="B151" s="144">
        <v>136</v>
      </c>
      <c r="C151" s="244" t="str">
        <f>IF('Soil Samples'!C141="","",'Soil Samples'!C141)</f>
        <v/>
      </c>
      <c r="D151" s="146" t="str">
        <f t="shared" si="169"/>
        <v/>
      </c>
      <c r="E151" s="128" t="str">
        <f t="shared" si="170"/>
        <v/>
      </c>
      <c r="F151" s="128" t="str">
        <f t="shared" si="171"/>
        <v/>
      </c>
      <c r="G151" s="128" t="str">
        <f t="shared" si="172"/>
        <v/>
      </c>
      <c r="H151" s="149"/>
      <c r="I151" s="128" t="str">
        <f t="shared" si="173"/>
        <v/>
      </c>
      <c r="J151" s="128" t="str">
        <f t="shared" si="174"/>
        <v/>
      </c>
      <c r="K151" s="128" t="str">
        <f t="shared" si="175"/>
        <v/>
      </c>
      <c r="L151" s="129" t="str">
        <f t="shared" si="176"/>
        <v/>
      </c>
      <c r="M151" s="129" t="str">
        <f t="shared" si="177"/>
        <v/>
      </c>
      <c r="N151" s="129" t="str">
        <f t="shared" si="178"/>
        <v/>
      </c>
      <c r="O151" s="129" t="str">
        <f t="shared" si="179"/>
        <v/>
      </c>
      <c r="P151" s="129" t="str">
        <f t="shared" si="180"/>
        <v/>
      </c>
      <c r="Q151" s="129" t="str">
        <f t="shared" si="181"/>
        <v/>
      </c>
      <c r="R151" s="129" t="str">
        <f t="shared" si="182"/>
        <v/>
      </c>
      <c r="S151" s="129" t="str">
        <f t="shared" si="183"/>
        <v/>
      </c>
      <c r="T151" s="129" t="str">
        <f t="shared" si="184"/>
        <v/>
      </c>
      <c r="U151" s="129" t="str">
        <f t="shared" si="185"/>
        <v/>
      </c>
      <c r="V151" s="129" t="str">
        <f t="shared" si="186"/>
        <v/>
      </c>
      <c r="W151" s="132"/>
      <c r="X151" s="152" t="str">
        <f>IF('Soil Samples'!C141="","",'Soil Samples'!C141)</f>
        <v/>
      </c>
      <c r="Y151" s="125">
        <f>'Soil Add on Tests'!E143</f>
        <v>0</v>
      </c>
      <c r="Z151" s="125">
        <f>'Soil Add on Tests'!F143</f>
        <v>0</v>
      </c>
      <c r="AA151" s="125">
        <f>'Soil Add on Tests'!G143</f>
        <v>0</v>
      </c>
      <c r="AB151" s="125">
        <f>'Soil Add on Tests'!H143</f>
        <v>0</v>
      </c>
      <c r="AC151" s="125">
        <f>'Soil Add on Tests'!I143</f>
        <v>0</v>
      </c>
      <c r="AD151" s="125">
        <f>'Soil Add on Tests'!J143</f>
        <v>0</v>
      </c>
      <c r="AF151">
        <f t="shared" si="138"/>
        <v>0</v>
      </c>
      <c r="AG151">
        <f t="shared" si="139"/>
        <v>0</v>
      </c>
      <c r="AH151">
        <f t="shared" si="140"/>
        <v>0</v>
      </c>
      <c r="AI151">
        <f t="shared" si="141"/>
        <v>0</v>
      </c>
      <c r="AJ151">
        <f t="shared" si="142"/>
        <v>0</v>
      </c>
      <c r="AK151">
        <f t="shared" si="143"/>
        <v>0</v>
      </c>
      <c r="AL151">
        <f t="shared" si="144"/>
        <v>0</v>
      </c>
      <c r="AM151" s="140">
        <f t="shared" si="148"/>
        <v>0</v>
      </c>
      <c r="AN151">
        <f t="shared" si="149"/>
        <v>0</v>
      </c>
      <c r="AO151">
        <f t="shared" si="150"/>
        <v>0</v>
      </c>
      <c r="AP151">
        <f t="shared" si="151"/>
        <v>0</v>
      </c>
      <c r="AQ151">
        <f t="shared" si="152"/>
        <v>0</v>
      </c>
      <c r="AR151">
        <f t="shared" si="153"/>
        <v>0</v>
      </c>
      <c r="AS151">
        <f t="shared" si="154"/>
        <v>0</v>
      </c>
      <c r="AT151" s="140">
        <f t="shared" si="145"/>
        <v>0</v>
      </c>
      <c r="AU151">
        <f t="shared" si="155"/>
        <v>0</v>
      </c>
      <c r="AV151">
        <f t="shared" si="187"/>
        <v>0</v>
      </c>
      <c r="AW151">
        <f t="shared" si="156"/>
        <v>0</v>
      </c>
      <c r="AX151">
        <f t="shared" si="157"/>
        <v>0</v>
      </c>
      <c r="AY151">
        <f t="shared" si="158"/>
        <v>0</v>
      </c>
      <c r="AZ151" s="140">
        <f t="shared" si="146"/>
        <v>0</v>
      </c>
      <c r="BA151">
        <f t="shared" si="159"/>
        <v>0</v>
      </c>
      <c r="BB151">
        <f t="shared" si="160"/>
        <v>0</v>
      </c>
      <c r="BC151">
        <f t="shared" si="161"/>
        <v>0</v>
      </c>
      <c r="BD151">
        <f t="shared" si="162"/>
        <v>0</v>
      </c>
      <c r="BE151" s="140">
        <f t="shared" si="147"/>
        <v>0</v>
      </c>
      <c r="BF151">
        <f t="shared" si="163"/>
        <v>0</v>
      </c>
      <c r="BG151">
        <f t="shared" si="164"/>
        <v>0</v>
      </c>
      <c r="BH151">
        <f t="shared" si="165"/>
        <v>0</v>
      </c>
      <c r="BI151">
        <f t="shared" si="166"/>
        <v>0</v>
      </c>
      <c r="BJ151">
        <f t="shared" si="167"/>
        <v>0</v>
      </c>
      <c r="BK151">
        <f t="shared" si="168"/>
        <v>0</v>
      </c>
      <c r="BL151">
        <f t="shared" si="188"/>
        <v>0</v>
      </c>
      <c r="BM151">
        <f t="shared" si="189"/>
        <v>0</v>
      </c>
      <c r="BN151">
        <f t="shared" si="190"/>
        <v>0</v>
      </c>
      <c r="BO151">
        <f t="shared" si="191"/>
        <v>0</v>
      </c>
      <c r="BP151">
        <f t="shared" si="192"/>
        <v>0</v>
      </c>
      <c r="BQ151">
        <f t="shared" si="193"/>
        <v>0</v>
      </c>
      <c r="BR151" s="140">
        <f t="shared" si="194"/>
        <v>0</v>
      </c>
      <c r="BT151">
        <f t="shared" si="195"/>
        <v>0</v>
      </c>
      <c r="BU151">
        <f t="shared" si="196"/>
        <v>0</v>
      </c>
      <c r="BV151">
        <f t="shared" si="197"/>
        <v>0</v>
      </c>
      <c r="BW151">
        <f t="shared" si="198"/>
        <v>0</v>
      </c>
      <c r="BX151">
        <f t="shared" si="199"/>
        <v>0</v>
      </c>
      <c r="BY151">
        <f t="shared" si="200"/>
        <v>0</v>
      </c>
      <c r="BZ151">
        <f t="shared" si="201"/>
        <v>0</v>
      </c>
      <c r="CA151">
        <f t="shared" si="202"/>
        <v>0</v>
      </c>
      <c r="CB151">
        <f t="shared" si="203"/>
        <v>0</v>
      </c>
      <c r="CC151">
        <f t="shared" si="204"/>
        <v>0</v>
      </c>
      <c r="CD151">
        <f t="shared" si="205"/>
        <v>0</v>
      </c>
    </row>
    <row r="152" spans="1:82" ht="42" customHeight="1" thickBot="1" x14ac:dyDescent="0.45">
      <c r="A152" s="11"/>
      <c r="B152" s="144">
        <v>137</v>
      </c>
      <c r="C152" s="244" t="str">
        <f>IF('Soil Samples'!C142="","",'Soil Samples'!C142)</f>
        <v/>
      </c>
      <c r="D152" s="146" t="str">
        <f t="shared" si="169"/>
        <v/>
      </c>
      <c r="E152" s="128" t="str">
        <f t="shared" si="170"/>
        <v/>
      </c>
      <c r="F152" s="128" t="str">
        <f t="shared" si="171"/>
        <v/>
      </c>
      <c r="G152" s="128" t="str">
        <f t="shared" si="172"/>
        <v/>
      </c>
      <c r="H152" s="149"/>
      <c r="I152" s="128" t="str">
        <f t="shared" si="173"/>
        <v/>
      </c>
      <c r="J152" s="128" t="str">
        <f t="shared" si="174"/>
        <v/>
      </c>
      <c r="K152" s="128" t="str">
        <f t="shared" si="175"/>
        <v/>
      </c>
      <c r="L152" s="129" t="str">
        <f t="shared" si="176"/>
        <v/>
      </c>
      <c r="M152" s="129" t="str">
        <f t="shared" si="177"/>
        <v/>
      </c>
      <c r="N152" s="129" t="str">
        <f t="shared" si="178"/>
        <v/>
      </c>
      <c r="O152" s="129" t="str">
        <f t="shared" si="179"/>
        <v/>
      </c>
      <c r="P152" s="129" t="str">
        <f t="shared" si="180"/>
        <v/>
      </c>
      <c r="Q152" s="129" t="str">
        <f t="shared" si="181"/>
        <v/>
      </c>
      <c r="R152" s="129" t="str">
        <f t="shared" si="182"/>
        <v/>
      </c>
      <c r="S152" s="129" t="str">
        <f t="shared" si="183"/>
        <v/>
      </c>
      <c r="T152" s="129" t="str">
        <f t="shared" si="184"/>
        <v/>
      </c>
      <c r="U152" s="129" t="str">
        <f t="shared" si="185"/>
        <v/>
      </c>
      <c r="V152" s="129" t="str">
        <f t="shared" si="186"/>
        <v/>
      </c>
      <c r="W152" s="132"/>
      <c r="X152" s="152" t="str">
        <f>IF('Soil Samples'!C142="","",'Soil Samples'!C142)</f>
        <v/>
      </c>
      <c r="Y152" s="125">
        <f>'Soil Add on Tests'!E144</f>
        <v>0</v>
      </c>
      <c r="Z152" s="125">
        <f>'Soil Add on Tests'!F144</f>
        <v>0</v>
      </c>
      <c r="AA152" s="125">
        <f>'Soil Add on Tests'!G144</f>
        <v>0</v>
      </c>
      <c r="AB152" s="125">
        <f>'Soil Add on Tests'!H144</f>
        <v>0</v>
      </c>
      <c r="AC152" s="125">
        <f>'Soil Add on Tests'!I144</f>
        <v>0</v>
      </c>
      <c r="AD152" s="125">
        <f>'Soil Add on Tests'!J144</f>
        <v>0</v>
      </c>
      <c r="AF152">
        <f t="shared" si="138"/>
        <v>0</v>
      </c>
      <c r="AG152">
        <f t="shared" si="139"/>
        <v>0</v>
      </c>
      <c r="AH152">
        <f t="shared" si="140"/>
        <v>0</v>
      </c>
      <c r="AI152">
        <f t="shared" si="141"/>
        <v>0</v>
      </c>
      <c r="AJ152">
        <f t="shared" si="142"/>
        <v>0</v>
      </c>
      <c r="AK152">
        <f t="shared" si="143"/>
        <v>0</v>
      </c>
      <c r="AL152">
        <f t="shared" si="144"/>
        <v>0</v>
      </c>
      <c r="AM152" s="140">
        <f t="shared" si="148"/>
        <v>0</v>
      </c>
      <c r="AN152">
        <f t="shared" si="149"/>
        <v>0</v>
      </c>
      <c r="AO152">
        <f t="shared" si="150"/>
        <v>0</v>
      </c>
      <c r="AP152">
        <f t="shared" si="151"/>
        <v>0</v>
      </c>
      <c r="AQ152">
        <f t="shared" si="152"/>
        <v>0</v>
      </c>
      <c r="AR152">
        <f t="shared" si="153"/>
        <v>0</v>
      </c>
      <c r="AS152">
        <f t="shared" si="154"/>
        <v>0</v>
      </c>
      <c r="AT152" s="140">
        <f t="shared" si="145"/>
        <v>0</v>
      </c>
      <c r="AU152">
        <f t="shared" si="155"/>
        <v>0</v>
      </c>
      <c r="AV152">
        <f t="shared" si="187"/>
        <v>0</v>
      </c>
      <c r="AW152">
        <f t="shared" si="156"/>
        <v>0</v>
      </c>
      <c r="AX152">
        <f t="shared" si="157"/>
        <v>0</v>
      </c>
      <c r="AY152">
        <f t="shared" si="158"/>
        <v>0</v>
      </c>
      <c r="AZ152" s="140">
        <f t="shared" si="146"/>
        <v>0</v>
      </c>
      <c r="BA152">
        <f t="shared" si="159"/>
        <v>0</v>
      </c>
      <c r="BB152">
        <f t="shared" si="160"/>
        <v>0</v>
      </c>
      <c r="BC152">
        <f t="shared" si="161"/>
        <v>0</v>
      </c>
      <c r="BD152">
        <f t="shared" si="162"/>
        <v>0</v>
      </c>
      <c r="BE152" s="140">
        <f t="shared" si="147"/>
        <v>0</v>
      </c>
      <c r="BF152">
        <f t="shared" si="163"/>
        <v>0</v>
      </c>
      <c r="BG152">
        <f t="shared" si="164"/>
        <v>0</v>
      </c>
      <c r="BH152">
        <f t="shared" si="165"/>
        <v>0</v>
      </c>
      <c r="BI152">
        <f t="shared" si="166"/>
        <v>0</v>
      </c>
      <c r="BJ152">
        <f t="shared" si="167"/>
        <v>0</v>
      </c>
      <c r="BK152">
        <f t="shared" si="168"/>
        <v>0</v>
      </c>
      <c r="BL152">
        <f t="shared" si="188"/>
        <v>0</v>
      </c>
      <c r="BM152">
        <f t="shared" si="189"/>
        <v>0</v>
      </c>
      <c r="BN152">
        <f t="shared" si="190"/>
        <v>0</v>
      </c>
      <c r="BO152">
        <f t="shared" si="191"/>
        <v>0</v>
      </c>
      <c r="BP152">
        <f t="shared" si="192"/>
        <v>0</v>
      </c>
      <c r="BQ152">
        <f t="shared" si="193"/>
        <v>0</v>
      </c>
      <c r="BR152" s="140">
        <f t="shared" si="194"/>
        <v>0</v>
      </c>
      <c r="BT152">
        <f t="shared" si="195"/>
        <v>0</v>
      </c>
      <c r="BU152">
        <f t="shared" si="196"/>
        <v>0</v>
      </c>
      <c r="BV152">
        <f t="shared" si="197"/>
        <v>0</v>
      </c>
      <c r="BW152">
        <f t="shared" si="198"/>
        <v>0</v>
      </c>
      <c r="BX152">
        <f t="shared" si="199"/>
        <v>0</v>
      </c>
      <c r="BY152">
        <f t="shared" si="200"/>
        <v>0</v>
      </c>
      <c r="BZ152">
        <f t="shared" si="201"/>
        <v>0</v>
      </c>
      <c r="CA152">
        <f t="shared" si="202"/>
        <v>0</v>
      </c>
      <c r="CB152">
        <f t="shared" si="203"/>
        <v>0</v>
      </c>
      <c r="CC152">
        <f t="shared" si="204"/>
        <v>0</v>
      </c>
      <c r="CD152">
        <f t="shared" si="205"/>
        <v>0</v>
      </c>
    </row>
    <row r="153" spans="1:82" ht="42" customHeight="1" thickBot="1" x14ac:dyDescent="0.45">
      <c r="A153" s="11"/>
      <c r="B153" s="144">
        <v>138</v>
      </c>
      <c r="C153" s="244" t="str">
        <f>IF('Soil Samples'!C143="","",'Soil Samples'!C143)</f>
        <v/>
      </c>
      <c r="D153" s="146" t="str">
        <f t="shared" si="169"/>
        <v/>
      </c>
      <c r="E153" s="128" t="str">
        <f t="shared" si="170"/>
        <v/>
      </c>
      <c r="F153" s="128" t="str">
        <f t="shared" si="171"/>
        <v/>
      </c>
      <c r="G153" s="128" t="str">
        <f t="shared" si="172"/>
        <v/>
      </c>
      <c r="H153" s="149"/>
      <c r="I153" s="128" t="str">
        <f t="shared" si="173"/>
        <v/>
      </c>
      <c r="J153" s="128" t="str">
        <f t="shared" si="174"/>
        <v/>
      </c>
      <c r="K153" s="128" t="str">
        <f t="shared" si="175"/>
        <v/>
      </c>
      <c r="L153" s="129" t="str">
        <f t="shared" si="176"/>
        <v/>
      </c>
      <c r="M153" s="129" t="str">
        <f t="shared" si="177"/>
        <v/>
      </c>
      <c r="N153" s="129" t="str">
        <f t="shared" si="178"/>
        <v/>
      </c>
      <c r="O153" s="129" t="str">
        <f t="shared" si="179"/>
        <v/>
      </c>
      <c r="P153" s="129" t="str">
        <f t="shared" si="180"/>
        <v/>
      </c>
      <c r="Q153" s="129" t="str">
        <f t="shared" si="181"/>
        <v/>
      </c>
      <c r="R153" s="129" t="str">
        <f t="shared" si="182"/>
        <v/>
      </c>
      <c r="S153" s="129" t="str">
        <f t="shared" si="183"/>
        <v/>
      </c>
      <c r="T153" s="129" t="str">
        <f t="shared" si="184"/>
        <v/>
      </c>
      <c r="U153" s="129" t="str">
        <f t="shared" si="185"/>
        <v/>
      </c>
      <c r="V153" s="129" t="str">
        <f t="shared" si="186"/>
        <v/>
      </c>
      <c r="W153" s="132"/>
      <c r="X153" s="152" t="str">
        <f>IF('Soil Samples'!C143="","",'Soil Samples'!C143)</f>
        <v/>
      </c>
      <c r="Y153" s="125">
        <f>'Soil Add on Tests'!E145</f>
        <v>0</v>
      </c>
      <c r="Z153" s="125">
        <f>'Soil Add on Tests'!F145</f>
        <v>0</v>
      </c>
      <c r="AA153" s="125">
        <f>'Soil Add on Tests'!G145</f>
        <v>0</v>
      </c>
      <c r="AB153" s="125">
        <f>'Soil Add on Tests'!H145</f>
        <v>0</v>
      </c>
      <c r="AC153" s="125">
        <f>'Soil Add on Tests'!I145</f>
        <v>0</v>
      </c>
      <c r="AD153" s="125">
        <f>'Soil Add on Tests'!J145</f>
        <v>0</v>
      </c>
      <c r="AF153">
        <f t="shared" si="138"/>
        <v>0</v>
      </c>
      <c r="AG153">
        <f t="shared" si="139"/>
        <v>0</v>
      </c>
      <c r="AH153">
        <f t="shared" si="140"/>
        <v>0</v>
      </c>
      <c r="AI153">
        <f t="shared" si="141"/>
        <v>0</v>
      </c>
      <c r="AJ153">
        <f t="shared" si="142"/>
        <v>0</v>
      </c>
      <c r="AK153">
        <f t="shared" si="143"/>
        <v>0</v>
      </c>
      <c r="AL153">
        <f t="shared" si="144"/>
        <v>0</v>
      </c>
      <c r="AM153" s="140">
        <f t="shared" si="148"/>
        <v>0</v>
      </c>
      <c r="AN153">
        <f t="shared" si="149"/>
        <v>0</v>
      </c>
      <c r="AO153">
        <f t="shared" si="150"/>
        <v>0</v>
      </c>
      <c r="AP153">
        <f t="shared" si="151"/>
        <v>0</v>
      </c>
      <c r="AQ153">
        <f t="shared" si="152"/>
        <v>0</v>
      </c>
      <c r="AR153">
        <f t="shared" si="153"/>
        <v>0</v>
      </c>
      <c r="AS153">
        <f t="shared" si="154"/>
        <v>0</v>
      </c>
      <c r="AT153" s="140">
        <f t="shared" si="145"/>
        <v>0</v>
      </c>
      <c r="AU153">
        <f t="shared" si="155"/>
        <v>0</v>
      </c>
      <c r="AV153">
        <f t="shared" si="187"/>
        <v>0</v>
      </c>
      <c r="AW153">
        <f t="shared" si="156"/>
        <v>0</v>
      </c>
      <c r="AX153">
        <f t="shared" si="157"/>
        <v>0</v>
      </c>
      <c r="AY153">
        <f t="shared" si="158"/>
        <v>0</v>
      </c>
      <c r="AZ153" s="140">
        <f t="shared" si="146"/>
        <v>0</v>
      </c>
      <c r="BA153">
        <f t="shared" si="159"/>
        <v>0</v>
      </c>
      <c r="BB153">
        <f t="shared" si="160"/>
        <v>0</v>
      </c>
      <c r="BC153">
        <f t="shared" si="161"/>
        <v>0</v>
      </c>
      <c r="BD153">
        <f t="shared" si="162"/>
        <v>0</v>
      </c>
      <c r="BE153" s="140">
        <f t="shared" si="147"/>
        <v>0</v>
      </c>
      <c r="BF153">
        <f t="shared" si="163"/>
        <v>0</v>
      </c>
      <c r="BG153">
        <f t="shared" si="164"/>
        <v>0</v>
      </c>
      <c r="BH153">
        <f t="shared" si="165"/>
        <v>0</v>
      </c>
      <c r="BI153">
        <f t="shared" si="166"/>
        <v>0</v>
      </c>
      <c r="BJ153">
        <f t="shared" si="167"/>
        <v>0</v>
      </c>
      <c r="BK153">
        <f t="shared" si="168"/>
        <v>0</v>
      </c>
      <c r="BL153">
        <f t="shared" si="188"/>
        <v>0</v>
      </c>
      <c r="BM153">
        <f t="shared" si="189"/>
        <v>0</v>
      </c>
      <c r="BN153">
        <f t="shared" si="190"/>
        <v>0</v>
      </c>
      <c r="BO153">
        <f t="shared" si="191"/>
        <v>0</v>
      </c>
      <c r="BP153">
        <f t="shared" si="192"/>
        <v>0</v>
      </c>
      <c r="BQ153">
        <f t="shared" si="193"/>
        <v>0</v>
      </c>
      <c r="BR153" s="140">
        <f t="shared" si="194"/>
        <v>0</v>
      </c>
      <c r="BT153">
        <f t="shared" si="195"/>
        <v>0</v>
      </c>
      <c r="BU153">
        <f t="shared" si="196"/>
        <v>0</v>
      </c>
      <c r="BV153">
        <f t="shared" si="197"/>
        <v>0</v>
      </c>
      <c r="BW153">
        <f t="shared" si="198"/>
        <v>0</v>
      </c>
      <c r="BX153">
        <f t="shared" si="199"/>
        <v>0</v>
      </c>
      <c r="BY153">
        <f t="shared" si="200"/>
        <v>0</v>
      </c>
      <c r="BZ153">
        <f t="shared" si="201"/>
        <v>0</v>
      </c>
      <c r="CA153">
        <f t="shared" si="202"/>
        <v>0</v>
      </c>
      <c r="CB153">
        <f t="shared" si="203"/>
        <v>0</v>
      </c>
      <c r="CC153">
        <f t="shared" si="204"/>
        <v>0</v>
      </c>
      <c r="CD153">
        <f t="shared" si="205"/>
        <v>0</v>
      </c>
    </row>
    <row r="154" spans="1:82" ht="42" customHeight="1" thickBot="1" x14ac:dyDescent="0.45">
      <c r="A154" s="11"/>
      <c r="B154" s="144">
        <v>139</v>
      </c>
      <c r="C154" s="244" t="str">
        <f>IF('Soil Samples'!C144="","",'Soil Samples'!C144)</f>
        <v/>
      </c>
      <c r="D154" s="146" t="str">
        <f t="shared" si="169"/>
        <v/>
      </c>
      <c r="E154" s="128" t="str">
        <f t="shared" si="170"/>
        <v/>
      </c>
      <c r="F154" s="128" t="str">
        <f t="shared" si="171"/>
        <v/>
      </c>
      <c r="G154" s="128" t="str">
        <f t="shared" si="172"/>
        <v/>
      </c>
      <c r="H154" s="149"/>
      <c r="I154" s="128" t="str">
        <f t="shared" si="173"/>
        <v/>
      </c>
      <c r="J154" s="128" t="str">
        <f t="shared" si="174"/>
        <v/>
      </c>
      <c r="K154" s="128" t="str">
        <f t="shared" si="175"/>
        <v/>
      </c>
      <c r="L154" s="129" t="str">
        <f t="shared" si="176"/>
        <v/>
      </c>
      <c r="M154" s="129" t="str">
        <f t="shared" si="177"/>
        <v/>
      </c>
      <c r="N154" s="129" t="str">
        <f t="shared" si="178"/>
        <v/>
      </c>
      <c r="O154" s="129" t="str">
        <f t="shared" si="179"/>
        <v/>
      </c>
      <c r="P154" s="129" t="str">
        <f t="shared" si="180"/>
        <v/>
      </c>
      <c r="Q154" s="129" t="str">
        <f t="shared" si="181"/>
        <v/>
      </c>
      <c r="R154" s="129" t="str">
        <f t="shared" si="182"/>
        <v/>
      </c>
      <c r="S154" s="129" t="str">
        <f t="shared" si="183"/>
        <v/>
      </c>
      <c r="T154" s="129" t="str">
        <f t="shared" si="184"/>
        <v/>
      </c>
      <c r="U154" s="129" t="str">
        <f t="shared" si="185"/>
        <v/>
      </c>
      <c r="V154" s="129" t="str">
        <f t="shared" si="186"/>
        <v/>
      </c>
      <c r="W154" s="132"/>
      <c r="X154" s="152" t="str">
        <f>IF('Soil Samples'!C144="","",'Soil Samples'!C144)</f>
        <v/>
      </c>
      <c r="Y154" s="125">
        <f>'Soil Add on Tests'!E146</f>
        <v>0</v>
      </c>
      <c r="Z154" s="125">
        <f>'Soil Add on Tests'!F146</f>
        <v>0</v>
      </c>
      <c r="AA154" s="125">
        <f>'Soil Add on Tests'!G146</f>
        <v>0</v>
      </c>
      <c r="AB154" s="125">
        <f>'Soil Add on Tests'!H146</f>
        <v>0</v>
      </c>
      <c r="AC154" s="125">
        <f>'Soil Add on Tests'!I146</f>
        <v>0</v>
      </c>
      <c r="AD154" s="125">
        <f>'Soil Add on Tests'!J146</f>
        <v>0</v>
      </c>
      <c r="AF154">
        <f t="shared" si="138"/>
        <v>0</v>
      </c>
      <c r="AG154">
        <f t="shared" si="139"/>
        <v>0</v>
      </c>
      <c r="AH154">
        <f t="shared" si="140"/>
        <v>0</v>
      </c>
      <c r="AI154">
        <f t="shared" si="141"/>
        <v>0</v>
      </c>
      <c r="AJ154">
        <f t="shared" si="142"/>
        <v>0</v>
      </c>
      <c r="AK154">
        <f t="shared" si="143"/>
        <v>0</v>
      </c>
      <c r="AL154">
        <f t="shared" si="144"/>
        <v>0</v>
      </c>
      <c r="AM154" s="140">
        <f t="shared" si="148"/>
        <v>0</v>
      </c>
      <c r="AN154">
        <f t="shared" si="149"/>
        <v>0</v>
      </c>
      <c r="AO154">
        <f t="shared" si="150"/>
        <v>0</v>
      </c>
      <c r="AP154">
        <f t="shared" si="151"/>
        <v>0</v>
      </c>
      <c r="AQ154">
        <f t="shared" si="152"/>
        <v>0</v>
      </c>
      <c r="AR154">
        <f t="shared" si="153"/>
        <v>0</v>
      </c>
      <c r="AS154">
        <f t="shared" si="154"/>
        <v>0</v>
      </c>
      <c r="AT154" s="140">
        <f t="shared" si="145"/>
        <v>0</v>
      </c>
      <c r="AU154">
        <f t="shared" si="155"/>
        <v>0</v>
      </c>
      <c r="AV154">
        <f t="shared" si="187"/>
        <v>0</v>
      </c>
      <c r="AW154">
        <f t="shared" si="156"/>
        <v>0</v>
      </c>
      <c r="AX154">
        <f t="shared" si="157"/>
        <v>0</v>
      </c>
      <c r="AY154">
        <f t="shared" si="158"/>
        <v>0</v>
      </c>
      <c r="AZ154" s="140">
        <f t="shared" si="146"/>
        <v>0</v>
      </c>
      <c r="BA154">
        <f t="shared" si="159"/>
        <v>0</v>
      </c>
      <c r="BB154">
        <f t="shared" si="160"/>
        <v>0</v>
      </c>
      <c r="BC154">
        <f t="shared" si="161"/>
        <v>0</v>
      </c>
      <c r="BD154">
        <f t="shared" si="162"/>
        <v>0</v>
      </c>
      <c r="BE154" s="140">
        <f t="shared" si="147"/>
        <v>0</v>
      </c>
      <c r="BF154">
        <f t="shared" si="163"/>
        <v>0</v>
      </c>
      <c r="BG154">
        <f t="shared" si="164"/>
        <v>0</v>
      </c>
      <c r="BH154">
        <f t="shared" si="165"/>
        <v>0</v>
      </c>
      <c r="BI154">
        <f t="shared" si="166"/>
        <v>0</v>
      </c>
      <c r="BJ154">
        <f t="shared" si="167"/>
        <v>0</v>
      </c>
      <c r="BK154">
        <f t="shared" si="168"/>
        <v>0</v>
      </c>
      <c r="BL154">
        <f t="shared" si="188"/>
        <v>0</v>
      </c>
      <c r="BM154">
        <f t="shared" si="189"/>
        <v>0</v>
      </c>
      <c r="BN154">
        <f t="shared" si="190"/>
        <v>0</v>
      </c>
      <c r="BO154">
        <f t="shared" si="191"/>
        <v>0</v>
      </c>
      <c r="BP154">
        <f t="shared" si="192"/>
        <v>0</v>
      </c>
      <c r="BQ154">
        <f t="shared" si="193"/>
        <v>0</v>
      </c>
      <c r="BR154" s="140">
        <f t="shared" si="194"/>
        <v>0</v>
      </c>
      <c r="BT154">
        <f t="shared" si="195"/>
        <v>0</v>
      </c>
      <c r="BU154">
        <f t="shared" si="196"/>
        <v>0</v>
      </c>
      <c r="BV154">
        <f t="shared" si="197"/>
        <v>0</v>
      </c>
      <c r="BW154">
        <f t="shared" si="198"/>
        <v>0</v>
      </c>
      <c r="BX154">
        <f t="shared" si="199"/>
        <v>0</v>
      </c>
      <c r="BY154">
        <f t="shared" si="200"/>
        <v>0</v>
      </c>
      <c r="BZ154">
        <f t="shared" si="201"/>
        <v>0</v>
      </c>
      <c r="CA154">
        <f t="shared" si="202"/>
        <v>0</v>
      </c>
      <c r="CB154">
        <f t="shared" si="203"/>
        <v>0</v>
      </c>
      <c r="CC154">
        <f t="shared" si="204"/>
        <v>0</v>
      </c>
      <c r="CD154">
        <f t="shared" si="205"/>
        <v>0</v>
      </c>
    </row>
    <row r="155" spans="1:82" ht="42" customHeight="1" thickBot="1" x14ac:dyDescent="0.45">
      <c r="A155" s="11"/>
      <c r="B155" s="144">
        <v>140</v>
      </c>
      <c r="C155" s="244" t="str">
        <f>IF('Soil Samples'!C145="","",'Soil Samples'!C145)</f>
        <v/>
      </c>
      <c r="D155" s="146" t="str">
        <f t="shared" si="169"/>
        <v/>
      </c>
      <c r="E155" s="128" t="str">
        <f t="shared" si="170"/>
        <v/>
      </c>
      <c r="F155" s="128" t="str">
        <f t="shared" si="171"/>
        <v/>
      </c>
      <c r="G155" s="128" t="str">
        <f t="shared" si="172"/>
        <v/>
      </c>
      <c r="H155" s="149"/>
      <c r="I155" s="128" t="str">
        <f t="shared" si="173"/>
        <v/>
      </c>
      <c r="J155" s="128" t="str">
        <f t="shared" si="174"/>
        <v/>
      </c>
      <c r="K155" s="128" t="str">
        <f t="shared" si="175"/>
        <v/>
      </c>
      <c r="L155" s="129" t="str">
        <f t="shared" si="176"/>
        <v/>
      </c>
      <c r="M155" s="129" t="str">
        <f t="shared" si="177"/>
        <v/>
      </c>
      <c r="N155" s="129" t="str">
        <f t="shared" si="178"/>
        <v/>
      </c>
      <c r="O155" s="129" t="str">
        <f t="shared" si="179"/>
        <v/>
      </c>
      <c r="P155" s="129" t="str">
        <f t="shared" si="180"/>
        <v/>
      </c>
      <c r="Q155" s="129" t="str">
        <f t="shared" si="181"/>
        <v/>
      </c>
      <c r="R155" s="129" t="str">
        <f t="shared" si="182"/>
        <v/>
      </c>
      <c r="S155" s="129" t="str">
        <f t="shared" si="183"/>
        <v/>
      </c>
      <c r="T155" s="129" t="str">
        <f t="shared" si="184"/>
        <v/>
      </c>
      <c r="U155" s="129" t="str">
        <f t="shared" si="185"/>
        <v/>
      </c>
      <c r="V155" s="129" t="str">
        <f t="shared" si="186"/>
        <v/>
      </c>
      <c r="W155" s="132"/>
      <c r="X155" s="152" t="str">
        <f>IF('Soil Samples'!C145="","",'Soil Samples'!C145)</f>
        <v/>
      </c>
      <c r="Y155" s="125">
        <f>'Soil Add on Tests'!E147</f>
        <v>0</v>
      </c>
      <c r="Z155" s="125">
        <f>'Soil Add on Tests'!F147</f>
        <v>0</v>
      </c>
      <c r="AA155" s="125">
        <f>'Soil Add on Tests'!G147</f>
        <v>0</v>
      </c>
      <c r="AB155" s="125">
        <f>'Soil Add on Tests'!H147</f>
        <v>0</v>
      </c>
      <c r="AC155" s="125">
        <f>'Soil Add on Tests'!I147</f>
        <v>0</v>
      </c>
      <c r="AD155" s="125">
        <f>'Soil Add on Tests'!J147</f>
        <v>0</v>
      </c>
      <c r="AF155">
        <f t="shared" si="138"/>
        <v>0</v>
      </c>
      <c r="AG155">
        <f t="shared" si="139"/>
        <v>0</v>
      </c>
      <c r="AH155">
        <f t="shared" si="140"/>
        <v>0</v>
      </c>
      <c r="AI155">
        <f t="shared" si="141"/>
        <v>0</v>
      </c>
      <c r="AJ155">
        <f t="shared" si="142"/>
        <v>0</v>
      </c>
      <c r="AK155">
        <f t="shared" si="143"/>
        <v>0</v>
      </c>
      <c r="AL155">
        <f t="shared" si="144"/>
        <v>0</v>
      </c>
      <c r="AM155" s="140">
        <f t="shared" si="148"/>
        <v>0</v>
      </c>
      <c r="AN155">
        <f t="shared" si="149"/>
        <v>0</v>
      </c>
      <c r="AO155">
        <f t="shared" si="150"/>
        <v>0</v>
      </c>
      <c r="AP155">
        <f t="shared" si="151"/>
        <v>0</v>
      </c>
      <c r="AQ155">
        <f t="shared" si="152"/>
        <v>0</v>
      </c>
      <c r="AR155">
        <f t="shared" si="153"/>
        <v>0</v>
      </c>
      <c r="AS155">
        <f t="shared" si="154"/>
        <v>0</v>
      </c>
      <c r="AT155" s="140">
        <f t="shared" si="145"/>
        <v>0</v>
      </c>
      <c r="AU155">
        <f t="shared" si="155"/>
        <v>0</v>
      </c>
      <c r="AV155">
        <f t="shared" si="187"/>
        <v>0</v>
      </c>
      <c r="AW155">
        <f t="shared" si="156"/>
        <v>0</v>
      </c>
      <c r="AX155">
        <f t="shared" si="157"/>
        <v>0</v>
      </c>
      <c r="AY155">
        <f t="shared" si="158"/>
        <v>0</v>
      </c>
      <c r="AZ155" s="140">
        <f t="shared" si="146"/>
        <v>0</v>
      </c>
      <c r="BA155">
        <f t="shared" si="159"/>
        <v>0</v>
      </c>
      <c r="BB155">
        <f t="shared" si="160"/>
        <v>0</v>
      </c>
      <c r="BC155">
        <f t="shared" si="161"/>
        <v>0</v>
      </c>
      <c r="BD155">
        <f t="shared" si="162"/>
        <v>0</v>
      </c>
      <c r="BE155" s="140">
        <f t="shared" si="147"/>
        <v>0</v>
      </c>
      <c r="BF155">
        <f t="shared" si="163"/>
        <v>0</v>
      </c>
      <c r="BG155">
        <f t="shared" si="164"/>
        <v>0</v>
      </c>
      <c r="BH155">
        <f t="shared" si="165"/>
        <v>0</v>
      </c>
      <c r="BI155">
        <f t="shared" si="166"/>
        <v>0</v>
      </c>
      <c r="BJ155">
        <f t="shared" si="167"/>
        <v>0</v>
      </c>
      <c r="BK155">
        <f t="shared" si="168"/>
        <v>0</v>
      </c>
      <c r="BL155">
        <f t="shared" si="188"/>
        <v>0</v>
      </c>
      <c r="BM155">
        <f t="shared" si="189"/>
        <v>0</v>
      </c>
      <c r="BN155">
        <f t="shared" si="190"/>
        <v>0</v>
      </c>
      <c r="BO155">
        <f t="shared" si="191"/>
        <v>0</v>
      </c>
      <c r="BP155">
        <f t="shared" si="192"/>
        <v>0</v>
      </c>
      <c r="BQ155">
        <f t="shared" si="193"/>
        <v>0</v>
      </c>
      <c r="BR155" s="140">
        <f t="shared" si="194"/>
        <v>0</v>
      </c>
      <c r="BT155">
        <f t="shared" si="195"/>
        <v>0</v>
      </c>
      <c r="BU155">
        <f t="shared" si="196"/>
        <v>0</v>
      </c>
      <c r="BV155">
        <f t="shared" si="197"/>
        <v>0</v>
      </c>
      <c r="BW155">
        <f t="shared" si="198"/>
        <v>0</v>
      </c>
      <c r="BX155">
        <f t="shared" si="199"/>
        <v>0</v>
      </c>
      <c r="BY155">
        <f t="shared" si="200"/>
        <v>0</v>
      </c>
      <c r="BZ155">
        <f t="shared" si="201"/>
        <v>0</v>
      </c>
      <c r="CA155">
        <f t="shared" si="202"/>
        <v>0</v>
      </c>
      <c r="CB155">
        <f t="shared" si="203"/>
        <v>0</v>
      </c>
      <c r="CC155">
        <f t="shared" si="204"/>
        <v>0</v>
      </c>
      <c r="CD155">
        <f t="shared" si="205"/>
        <v>0</v>
      </c>
    </row>
    <row r="156" spans="1:82" ht="42" customHeight="1" thickBot="1" x14ac:dyDescent="0.45">
      <c r="A156" s="11"/>
      <c r="B156" s="144">
        <v>141</v>
      </c>
      <c r="C156" s="244" t="str">
        <f>IF('Soil Samples'!C146="","",'Soil Samples'!C146)</f>
        <v/>
      </c>
      <c r="D156" s="146" t="str">
        <f t="shared" si="169"/>
        <v/>
      </c>
      <c r="E156" s="128" t="str">
        <f t="shared" si="170"/>
        <v/>
      </c>
      <c r="F156" s="128" t="str">
        <f t="shared" si="171"/>
        <v/>
      </c>
      <c r="G156" s="128" t="str">
        <f t="shared" si="172"/>
        <v/>
      </c>
      <c r="H156" s="149"/>
      <c r="I156" s="128" t="str">
        <f t="shared" si="173"/>
        <v/>
      </c>
      <c r="J156" s="128" t="str">
        <f t="shared" si="174"/>
        <v/>
      </c>
      <c r="K156" s="128" t="str">
        <f t="shared" si="175"/>
        <v/>
      </c>
      <c r="L156" s="129" t="str">
        <f t="shared" si="176"/>
        <v/>
      </c>
      <c r="M156" s="129" t="str">
        <f t="shared" si="177"/>
        <v/>
      </c>
      <c r="N156" s="129" t="str">
        <f t="shared" si="178"/>
        <v/>
      </c>
      <c r="O156" s="129" t="str">
        <f t="shared" si="179"/>
        <v/>
      </c>
      <c r="P156" s="129" t="str">
        <f t="shared" si="180"/>
        <v/>
      </c>
      <c r="Q156" s="129" t="str">
        <f t="shared" si="181"/>
        <v/>
      </c>
      <c r="R156" s="129" t="str">
        <f t="shared" si="182"/>
        <v/>
      </c>
      <c r="S156" s="129" t="str">
        <f t="shared" si="183"/>
        <v/>
      </c>
      <c r="T156" s="129" t="str">
        <f t="shared" si="184"/>
        <v/>
      </c>
      <c r="U156" s="129" t="str">
        <f t="shared" si="185"/>
        <v/>
      </c>
      <c r="V156" s="129" t="str">
        <f t="shared" si="186"/>
        <v/>
      </c>
      <c r="W156" s="132"/>
      <c r="X156" s="152" t="str">
        <f>IF('Soil Samples'!C146="","",'Soil Samples'!C146)</f>
        <v/>
      </c>
      <c r="Y156" s="125">
        <f>'Soil Add on Tests'!E148</f>
        <v>0</v>
      </c>
      <c r="Z156" s="125">
        <f>'Soil Add on Tests'!F148</f>
        <v>0</v>
      </c>
      <c r="AA156" s="125">
        <f>'Soil Add on Tests'!G148</f>
        <v>0</v>
      </c>
      <c r="AB156" s="125">
        <f>'Soil Add on Tests'!H148</f>
        <v>0</v>
      </c>
      <c r="AC156" s="125">
        <f>'Soil Add on Tests'!I148</f>
        <v>0</v>
      </c>
      <c r="AD156" s="125">
        <f>'Soil Add on Tests'!J148</f>
        <v>0</v>
      </c>
      <c r="AF156">
        <f t="shared" si="138"/>
        <v>0</v>
      </c>
      <c r="AG156">
        <f t="shared" si="139"/>
        <v>0</v>
      </c>
      <c r="AH156">
        <f t="shared" si="140"/>
        <v>0</v>
      </c>
      <c r="AI156">
        <f t="shared" si="141"/>
        <v>0</v>
      </c>
      <c r="AJ156">
        <f t="shared" si="142"/>
        <v>0</v>
      </c>
      <c r="AK156">
        <f t="shared" si="143"/>
        <v>0</v>
      </c>
      <c r="AL156">
        <f t="shared" si="144"/>
        <v>0</v>
      </c>
      <c r="AM156" s="140">
        <f t="shared" si="148"/>
        <v>0</v>
      </c>
      <c r="AN156">
        <f t="shared" si="149"/>
        <v>0</v>
      </c>
      <c r="AO156">
        <f t="shared" si="150"/>
        <v>0</v>
      </c>
      <c r="AP156">
        <f t="shared" si="151"/>
        <v>0</v>
      </c>
      <c r="AQ156">
        <f t="shared" si="152"/>
        <v>0</v>
      </c>
      <c r="AR156">
        <f t="shared" si="153"/>
        <v>0</v>
      </c>
      <c r="AS156">
        <f t="shared" si="154"/>
        <v>0</v>
      </c>
      <c r="AT156" s="140">
        <f t="shared" si="145"/>
        <v>0</v>
      </c>
      <c r="AU156">
        <f t="shared" si="155"/>
        <v>0</v>
      </c>
      <c r="AV156">
        <f t="shared" si="187"/>
        <v>0</v>
      </c>
      <c r="AW156">
        <f t="shared" si="156"/>
        <v>0</v>
      </c>
      <c r="AX156">
        <f t="shared" si="157"/>
        <v>0</v>
      </c>
      <c r="AY156">
        <f t="shared" si="158"/>
        <v>0</v>
      </c>
      <c r="AZ156" s="140">
        <f t="shared" si="146"/>
        <v>0</v>
      </c>
      <c r="BA156">
        <f t="shared" si="159"/>
        <v>0</v>
      </c>
      <c r="BB156">
        <f t="shared" si="160"/>
        <v>0</v>
      </c>
      <c r="BC156">
        <f t="shared" si="161"/>
        <v>0</v>
      </c>
      <c r="BD156">
        <f t="shared" si="162"/>
        <v>0</v>
      </c>
      <c r="BE156" s="140">
        <f t="shared" si="147"/>
        <v>0</v>
      </c>
      <c r="BF156">
        <f t="shared" si="163"/>
        <v>0</v>
      </c>
      <c r="BG156">
        <f t="shared" si="164"/>
        <v>0</v>
      </c>
      <c r="BH156">
        <f t="shared" si="165"/>
        <v>0</v>
      </c>
      <c r="BI156">
        <f t="shared" si="166"/>
        <v>0</v>
      </c>
      <c r="BJ156">
        <f t="shared" si="167"/>
        <v>0</v>
      </c>
      <c r="BK156">
        <f t="shared" si="168"/>
        <v>0</v>
      </c>
      <c r="BL156">
        <f t="shared" si="188"/>
        <v>0</v>
      </c>
      <c r="BM156">
        <f t="shared" si="189"/>
        <v>0</v>
      </c>
      <c r="BN156">
        <f t="shared" si="190"/>
        <v>0</v>
      </c>
      <c r="BO156">
        <f t="shared" si="191"/>
        <v>0</v>
      </c>
      <c r="BP156">
        <f t="shared" si="192"/>
        <v>0</v>
      </c>
      <c r="BQ156">
        <f t="shared" si="193"/>
        <v>0</v>
      </c>
      <c r="BR156" s="140">
        <f t="shared" si="194"/>
        <v>0</v>
      </c>
      <c r="BT156">
        <f t="shared" si="195"/>
        <v>0</v>
      </c>
      <c r="BU156">
        <f t="shared" si="196"/>
        <v>0</v>
      </c>
      <c r="BV156">
        <f t="shared" si="197"/>
        <v>0</v>
      </c>
      <c r="BW156">
        <f t="shared" si="198"/>
        <v>0</v>
      </c>
      <c r="BX156">
        <f t="shared" si="199"/>
        <v>0</v>
      </c>
      <c r="BY156">
        <f t="shared" si="200"/>
        <v>0</v>
      </c>
      <c r="BZ156">
        <f t="shared" si="201"/>
        <v>0</v>
      </c>
      <c r="CA156">
        <f t="shared" si="202"/>
        <v>0</v>
      </c>
      <c r="CB156">
        <f t="shared" si="203"/>
        <v>0</v>
      </c>
      <c r="CC156">
        <f t="shared" si="204"/>
        <v>0</v>
      </c>
      <c r="CD156">
        <f t="shared" si="205"/>
        <v>0</v>
      </c>
    </row>
    <row r="157" spans="1:82" ht="42" customHeight="1" thickBot="1" x14ac:dyDescent="0.45">
      <c r="A157" s="11"/>
      <c r="B157" s="144">
        <v>142</v>
      </c>
      <c r="C157" s="244" t="str">
        <f>IF('Soil Samples'!C147="","",'Soil Samples'!C147)</f>
        <v/>
      </c>
      <c r="D157" s="146" t="str">
        <f t="shared" si="169"/>
        <v/>
      </c>
      <c r="E157" s="128" t="str">
        <f t="shared" si="170"/>
        <v/>
      </c>
      <c r="F157" s="128" t="str">
        <f t="shared" si="171"/>
        <v/>
      </c>
      <c r="G157" s="128" t="str">
        <f t="shared" si="172"/>
        <v/>
      </c>
      <c r="H157" s="149"/>
      <c r="I157" s="128" t="str">
        <f t="shared" si="173"/>
        <v/>
      </c>
      <c r="J157" s="128" t="str">
        <f t="shared" si="174"/>
        <v/>
      </c>
      <c r="K157" s="128" t="str">
        <f t="shared" si="175"/>
        <v/>
      </c>
      <c r="L157" s="129" t="str">
        <f t="shared" si="176"/>
        <v/>
      </c>
      <c r="M157" s="129" t="str">
        <f t="shared" si="177"/>
        <v/>
      </c>
      <c r="N157" s="129" t="str">
        <f t="shared" si="178"/>
        <v/>
      </c>
      <c r="O157" s="129" t="str">
        <f t="shared" si="179"/>
        <v/>
      </c>
      <c r="P157" s="129" t="str">
        <f t="shared" si="180"/>
        <v/>
      </c>
      <c r="Q157" s="129" t="str">
        <f t="shared" si="181"/>
        <v/>
      </c>
      <c r="R157" s="129" t="str">
        <f t="shared" si="182"/>
        <v/>
      </c>
      <c r="S157" s="129" t="str">
        <f t="shared" si="183"/>
        <v/>
      </c>
      <c r="T157" s="129" t="str">
        <f t="shared" si="184"/>
        <v/>
      </c>
      <c r="U157" s="129" t="str">
        <f t="shared" si="185"/>
        <v/>
      </c>
      <c r="V157" s="129" t="str">
        <f t="shared" si="186"/>
        <v/>
      </c>
      <c r="W157" s="132"/>
      <c r="X157" s="152" t="str">
        <f>IF('Soil Samples'!C147="","",'Soil Samples'!C147)</f>
        <v/>
      </c>
      <c r="Y157" s="125">
        <f>'Soil Add on Tests'!E149</f>
        <v>0</v>
      </c>
      <c r="Z157" s="125">
        <f>'Soil Add on Tests'!F149</f>
        <v>0</v>
      </c>
      <c r="AA157" s="125">
        <f>'Soil Add on Tests'!G149</f>
        <v>0</v>
      </c>
      <c r="AB157" s="125">
        <f>'Soil Add on Tests'!H149</f>
        <v>0</v>
      </c>
      <c r="AC157" s="125">
        <f>'Soil Add on Tests'!I149</f>
        <v>0</v>
      </c>
      <c r="AD157" s="125">
        <f>'Soil Add on Tests'!J149</f>
        <v>0</v>
      </c>
      <c r="AF157">
        <f t="shared" si="138"/>
        <v>0</v>
      </c>
      <c r="AG157">
        <f t="shared" si="139"/>
        <v>0</v>
      </c>
      <c r="AH157">
        <f t="shared" si="140"/>
        <v>0</v>
      </c>
      <c r="AI157">
        <f t="shared" si="141"/>
        <v>0</v>
      </c>
      <c r="AJ157">
        <f t="shared" si="142"/>
        <v>0</v>
      </c>
      <c r="AK157">
        <f t="shared" si="143"/>
        <v>0</v>
      </c>
      <c r="AL157">
        <f t="shared" si="144"/>
        <v>0</v>
      </c>
      <c r="AM157" s="140">
        <f t="shared" si="148"/>
        <v>0</v>
      </c>
      <c r="AN157">
        <f t="shared" si="149"/>
        <v>0</v>
      </c>
      <c r="AO157">
        <f t="shared" si="150"/>
        <v>0</v>
      </c>
      <c r="AP157">
        <f t="shared" si="151"/>
        <v>0</v>
      </c>
      <c r="AQ157">
        <f t="shared" si="152"/>
        <v>0</v>
      </c>
      <c r="AR157">
        <f t="shared" si="153"/>
        <v>0</v>
      </c>
      <c r="AS157">
        <f t="shared" si="154"/>
        <v>0</v>
      </c>
      <c r="AT157" s="140">
        <f t="shared" si="145"/>
        <v>0</v>
      </c>
      <c r="AU157">
        <f t="shared" si="155"/>
        <v>0</v>
      </c>
      <c r="AV157">
        <f t="shared" si="187"/>
        <v>0</v>
      </c>
      <c r="AW157">
        <f t="shared" si="156"/>
        <v>0</v>
      </c>
      <c r="AX157">
        <f t="shared" si="157"/>
        <v>0</v>
      </c>
      <c r="AY157">
        <f t="shared" si="158"/>
        <v>0</v>
      </c>
      <c r="AZ157" s="140">
        <f t="shared" si="146"/>
        <v>0</v>
      </c>
      <c r="BA157">
        <f t="shared" si="159"/>
        <v>0</v>
      </c>
      <c r="BB157">
        <f t="shared" si="160"/>
        <v>0</v>
      </c>
      <c r="BC157">
        <f t="shared" si="161"/>
        <v>0</v>
      </c>
      <c r="BD157">
        <f t="shared" si="162"/>
        <v>0</v>
      </c>
      <c r="BE157" s="140">
        <f t="shared" si="147"/>
        <v>0</v>
      </c>
      <c r="BF157">
        <f t="shared" si="163"/>
        <v>0</v>
      </c>
      <c r="BG157">
        <f t="shared" si="164"/>
        <v>0</v>
      </c>
      <c r="BH157">
        <f t="shared" si="165"/>
        <v>0</v>
      </c>
      <c r="BI157">
        <f t="shared" si="166"/>
        <v>0</v>
      </c>
      <c r="BJ157">
        <f t="shared" si="167"/>
        <v>0</v>
      </c>
      <c r="BK157">
        <f t="shared" si="168"/>
        <v>0</v>
      </c>
      <c r="BL157">
        <f t="shared" si="188"/>
        <v>0</v>
      </c>
      <c r="BM157">
        <f t="shared" si="189"/>
        <v>0</v>
      </c>
      <c r="BN157">
        <f t="shared" si="190"/>
        <v>0</v>
      </c>
      <c r="BO157">
        <f t="shared" si="191"/>
        <v>0</v>
      </c>
      <c r="BP157">
        <f t="shared" si="192"/>
        <v>0</v>
      </c>
      <c r="BQ157">
        <f t="shared" si="193"/>
        <v>0</v>
      </c>
      <c r="BR157" s="140">
        <f t="shared" si="194"/>
        <v>0</v>
      </c>
      <c r="BT157">
        <f t="shared" si="195"/>
        <v>0</v>
      </c>
      <c r="BU157">
        <f t="shared" si="196"/>
        <v>0</v>
      </c>
      <c r="BV157">
        <f t="shared" si="197"/>
        <v>0</v>
      </c>
      <c r="BW157">
        <f t="shared" si="198"/>
        <v>0</v>
      </c>
      <c r="BX157">
        <f t="shared" si="199"/>
        <v>0</v>
      </c>
      <c r="BY157">
        <f t="shared" si="200"/>
        <v>0</v>
      </c>
      <c r="BZ157">
        <f t="shared" si="201"/>
        <v>0</v>
      </c>
      <c r="CA157">
        <f t="shared" si="202"/>
        <v>0</v>
      </c>
      <c r="CB157">
        <f t="shared" si="203"/>
        <v>0</v>
      </c>
      <c r="CC157">
        <f t="shared" si="204"/>
        <v>0</v>
      </c>
      <c r="CD157">
        <f t="shared" si="205"/>
        <v>0</v>
      </c>
    </row>
    <row r="158" spans="1:82" ht="42" customHeight="1" thickBot="1" x14ac:dyDescent="0.45">
      <c r="A158" s="11"/>
      <c r="B158" s="144">
        <v>143</v>
      </c>
      <c r="C158" s="244" t="str">
        <f>IF('Soil Samples'!C148="","",'Soil Samples'!C148)</f>
        <v/>
      </c>
      <c r="D158" s="146" t="str">
        <f t="shared" si="169"/>
        <v/>
      </c>
      <c r="E158" s="128" t="str">
        <f t="shared" si="170"/>
        <v/>
      </c>
      <c r="F158" s="128" t="str">
        <f t="shared" si="171"/>
        <v/>
      </c>
      <c r="G158" s="128" t="str">
        <f t="shared" si="172"/>
        <v/>
      </c>
      <c r="H158" s="149"/>
      <c r="I158" s="128" t="str">
        <f t="shared" si="173"/>
        <v/>
      </c>
      <c r="J158" s="128" t="str">
        <f t="shared" si="174"/>
        <v/>
      </c>
      <c r="K158" s="128" t="str">
        <f t="shared" si="175"/>
        <v/>
      </c>
      <c r="L158" s="129" t="str">
        <f t="shared" si="176"/>
        <v/>
      </c>
      <c r="M158" s="129" t="str">
        <f t="shared" si="177"/>
        <v/>
      </c>
      <c r="N158" s="129" t="str">
        <f t="shared" si="178"/>
        <v/>
      </c>
      <c r="O158" s="129" t="str">
        <f t="shared" si="179"/>
        <v/>
      </c>
      <c r="P158" s="129" t="str">
        <f t="shared" si="180"/>
        <v/>
      </c>
      <c r="Q158" s="129" t="str">
        <f t="shared" si="181"/>
        <v/>
      </c>
      <c r="R158" s="129" t="str">
        <f t="shared" si="182"/>
        <v/>
      </c>
      <c r="S158" s="129" t="str">
        <f t="shared" si="183"/>
        <v/>
      </c>
      <c r="T158" s="129" t="str">
        <f t="shared" si="184"/>
        <v/>
      </c>
      <c r="U158" s="129" t="str">
        <f t="shared" si="185"/>
        <v/>
      </c>
      <c r="V158" s="129" t="str">
        <f t="shared" si="186"/>
        <v/>
      </c>
      <c r="W158" s="132"/>
      <c r="X158" s="152" t="str">
        <f>IF('Soil Samples'!C148="","",'Soil Samples'!C148)</f>
        <v/>
      </c>
      <c r="Y158" s="125">
        <f>'Soil Add on Tests'!E150</f>
        <v>0</v>
      </c>
      <c r="Z158" s="125">
        <f>'Soil Add on Tests'!F150</f>
        <v>0</v>
      </c>
      <c r="AA158" s="125">
        <f>'Soil Add on Tests'!G150</f>
        <v>0</v>
      </c>
      <c r="AB158" s="125">
        <f>'Soil Add on Tests'!H150</f>
        <v>0</v>
      </c>
      <c r="AC158" s="125">
        <f>'Soil Add on Tests'!I150</f>
        <v>0</v>
      </c>
      <c r="AD158" s="125">
        <f>'Soil Add on Tests'!J150</f>
        <v>0</v>
      </c>
      <c r="AF158">
        <f t="shared" si="138"/>
        <v>0</v>
      </c>
      <c r="AG158">
        <f t="shared" si="139"/>
        <v>0</v>
      </c>
      <c r="AH158">
        <f t="shared" si="140"/>
        <v>0</v>
      </c>
      <c r="AI158">
        <f t="shared" si="141"/>
        <v>0</v>
      </c>
      <c r="AJ158">
        <f t="shared" si="142"/>
        <v>0</v>
      </c>
      <c r="AK158">
        <f t="shared" si="143"/>
        <v>0</v>
      </c>
      <c r="AL158">
        <f t="shared" si="144"/>
        <v>0</v>
      </c>
      <c r="AM158" s="140">
        <f t="shared" si="148"/>
        <v>0</v>
      </c>
      <c r="AN158">
        <f t="shared" si="149"/>
        <v>0</v>
      </c>
      <c r="AO158">
        <f t="shared" si="150"/>
        <v>0</v>
      </c>
      <c r="AP158">
        <f t="shared" si="151"/>
        <v>0</v>
      </c>
      <c r="AQ158">
        <f t="shared" si="152"/>
        <v>0</v>
      </c>
      <c r="AR158">
        <f t="shared" si="153"/>
        <v>0</v>
      </c>
      <c r="AS158">
        <f t="shared" si="154"/>
        <v>0</v>
      </c>
      <c r="AT158" s="140">
        <f t="shared" si="145"/>
        <v>0</v>
      </c>
      <c r="AU158">
        <f t="shared" si="155"/>
        <v>0</v>
      </c>
      <c r="AV158">
        <f t="shared" si="187"/>
        <v>0</v>
      </c>
      <c r="AW158">
        <f t="shared" si="156"/>
        <v>0</v>
      </c>
      <c r="AX158">
        <f t="shared" si="157"/>
        <v>0</v>
      </c>
      <c r="AY158">
        <f t="shared" si="158"/>
        <v>0</v>
      </c>
      <c r="AZ158" s="140">
        <f t="shared" si="146"/>
        <v>0</v>
      </c>
      <c r="BA158">
        <f t="shared" si="159"/>
        <v>0</v>
      </c>
      <c r="BB158">
        <f t="shared" si="160"/>
        <v>0</v>
      </c>
      <c r="BC158">
        <f t="shared" si="161"/>
        <v>0</v>
      </c>
      <c r="BD158">
        <f t="shared" si="162"/>
        <v>0</v>
      </c>
      <c r="BE158" s="140">
        <f t="shared" si="147"/>
        <v>0</v>
      </c>
      <c r="BF158">
        <f t="shared" si="163"/>
        <v>0</v>
      </c>
      <c r="BG158">
        <f t="shared" si="164"/>
        <v>0</v>
      </c>
      <c r="BH158">
        <f t="shared" si="165"/>
        <v>0</v>
      </c>
      <c r="BI158">
        <f t="shared" si="166"/>
        <v>0</v>
      </c>
      <c r="BJ158">
        <f t="shared" si="167"/>
        <v>0</v>
      </c>
      <c r="BK158">
        <f t="shared" si="168"/>
        <v>0</v>
      </c>
      <c r="BL158">
        <f t="shared" si="188"/>
        <v>0</v>
      </c>
      <c r="BM158">
        <f t="shared" si="189"/>
        <v>0</v>
      </c>
      <c r="BN158">
        <f t="shared" si="190"/>
        <v>0</v>
      </c>
      <c r="BO158">
        <f t="shared" si="191"/>
        <v>0</v>
      </c>
      <c r="BP158">
        <f t="shared" si="192"/>
        <v>0</v>
      </c>
      <c r="BQ158">
        <f t="shared" si="193"/>
        <v>0</v>
      </c>
      <c r="BR158" s="140">
        <f t="shared" si="194"/>
        <v>0</v>
      </c>
      <c r="BT158">
        <f t="shared" si="195"/>
        <v>0</v>
      </c>
      <c r="BU158">
        <f t="shared" si="196"/>
        <v>0</v>
      </c>
      <c r="BV158">
        <f t="shared" si="197"/>
        <v>0</v>
      </c>
      <c r="BW158">
        <f t="shared" si="198"/>
        <v>0</v>
      </c>
      <c r="BX158">
        <f t="shared" si="199"/>
        <v>0</v>
      </c>
      <c r="BY158">
        <f t="shared" si="200"/>
        <v>0</v>
      </c>
      <c r="BZ158">
        <f t="shared" si="201"/>
        <v>0</v>
      </c>
      <c r="CA158">
        <f t="shared" si="202"/>
        <v>0</v>
      </c>
      <c r="CB158">
        <f t="shared" si="203"/>
        <v>0</v>
      </c>
      <c r="CC158">
        <f t="shared" si="204"/>
        <v>0</v>
      </c>
      <c r="CD158">
        <f t="shared" si="205"/>
        <v>0</v>
      </c>
    </row>
    <row r="159" spans="1:82" ht="42" customHeight="1" thickBot="1" x14ac:dyDescent="0.45">
      <c r="A159" s="11"/>
      <c r="B159" s="144">
        <v>144</v>
      </c>
      <c r="C159" s="244" t="str">
        <f>IF('Soil Samples'!C149="","",'Soil Samples'!C149)</f>
        <v/>
      </c>
      <c r="D159" s="146" t="str">
        <f t="shared" si="169"/>
        <v/>
      </c>
      <c r="E159" s="128" t="str">
        <f t="shared" si="170"/>
        <v/>
      </c>
      <c r="F159" s="128" t="str">
        <f t="shared" si="171"/>
        <v/>
      </c>
      <c r="G159" s="128" t="str">
        <f t="shared" si="172"/>
        <v/>
      </c>
      <c r="H159" s="149"/>
      <c r="I159" s="128" t="str">
        <f t="shared" si="173"/>
        <v/>
      </c>
      <c r="J159" s="128" t="str">
        <f t="shared" si="174"/>
        <v/>
      </c>
      <c r="K159" s="128" t="str">
        <f t="shared" si="175"/>
        <v/>
      </c>
      <c r="L159" s="129" t="str">
        <f t="shared" si="176"/>
        <v/>
      </c>
      <c r="M159" s="129" t="str">
        <f t="shared" si="177"/>
        <v/>
      </c>
      <c r="N159" s="129" t="str">
        <f t="shared" si="178"/>
        <v/>
      </c>
      <c r="O159" s="129" t="str">
        <f t="shared" si="179"/>
        <v/>
      </c>
      <c r="P159" s="129" t="str">
        <f t="shared" si="180"/>
        <v/>
      </c>
      <c r="Q159" s="129" t="str">
        <f t="shared" si="181"/>
        <v/>
      </c>
      <c r="R159" s="129" t="str">
        <f t="shared" si="182"/>
        <v/>
      </c>
      <c r="S159" s="129" t="str">
        <f t="shared" si="183"/>
        <v/>
      </c>
      <c r="T159" s="129" t="str">
        <f t="shared" si="184"/>
        <v/>
      </c>
      <c r="U159" s="129" t="str">
        <f t="shared" si="185"/>
        <v/>
      </c>
      <c r="V159" s="129" t="str">
        <f t="shared" si="186"/>
        <v/>
      </c>
      <c r="W159" s="132"/>
      <c r="X159" s="152" t="str">
        <f>IF('Soil Samples'!C149="","",'Soil Samples'!C149)</f>
        <v/>
      </c>
      <c r="Y159" s="125">
        <f>'Soil Add on Tests'!E151</f>
        <v>0</v>
      </c>
      <c r="Z159" s="125">
        <f>'Soil Add on Tests'!F151</f>
        <v>0</v>
      </c>
      <c r="AA159" s="125">
        <f>'Soil Add on Tests'!G151</f>
        <v>0</v>
      </c>
      <c r="AB159" s="125">
        <f>'Soil Add on Tests'!H151</f>
        <v>0</v>
      </c>
      <c r="AC159" s="125">
        <f>'Soil Add on Tests'!I151</f>
        <v>0</v>
      </c>
      <c r="AD159" s="125">
        <f>'Soil Add on Tests'!J151</f>
        <v>0</v>
      </c>
      <c r="AF159">
        <f t="shared" si="138"/>
        <v>0</v>
      </c>
      <c r="AG159">
        <f t="shared" si="139"/>
        <v>0</v>
      </c>
      <c r="AH159">
        <f t="shared" si="140"/>
        <v>0</v>
      </c>
      <c r="AI159">
        <f t="shared" si="141"/>
        <v>0</v>
      </c>
      <c r="AJ159">
        <f t="shared" si="142"/>
        <v>0</v>
      </c>
      <c r="AK159">
        <f t="shared" si="143"/>
        <v>0</v>
      </c>
      <c r="AL159">
        <f t="shared" si="144"/>
        <v>0</v>
      </c>
      <c r="AM159" s="140">
        <f t="shared" si="148"/>
        <v>0</v>
      </c>
      <c r="AN159">
        <f t="shared" si="149"/>
        <v>0</v>
      </c>
      <c r="AO159">
        <f t="shared" si="150"/>
        <v>0</v>
      </c>
      <c r="AP159">
        <f t="shared" si="151"/>
        <v>0</v>
      </c>
      <c r="AQ159">
        <f t="shared" si="152"/>
        <v>0</v>
      </c>
      <c r="AR159">
        <f t="shared" si="153"/>
        <v>0</v>
      </c>
      <c r="AS159">
        <f t="shared" si="154"/>
        <v>0</v>
      </c>
      <c r="AT159" s="140">
        <f t="shared" si="145"/>
        <v>0</v>
      </c>
      <c r="AU159">
        <f t="shared" si="155"/>
        <v>0</v>
      </c>
      <c r="AV159">
        <f t="shared" si="187"/>
        <v>0</v>
      </c>
      <c r="AW159">
        <f t="shared" si="156"/>
        <v>0</v>
      </c>
      <c r="AX159">
        <f t="shared" si="157"/>
        <v>0</v>
      </c>
      <c r="AY159">
        <f t="shared" si="158"/>
        <v>0</v>
      </c>
      <c r="AZ159" s="140">
        <f t="shared" si="146"/>
        <v>0</v>
      </c>
      <c r="BA159">
        <f t="shared" si="159"/>
        <v>0</v>
      </c>
      <c r="BB159">
        <f t="shared" si="160"/>
        <v>0</v>
      </c>
      <c r="BC159">
        <f t="shared" si="161"/>
        <v>0</v>
      </c>
      <c r="BD159">
        <f t="shared" si="162"/>
        <v>0</v>
      </c>
      <c r="BE159" s="140">
        <f t="shared" si="147"/>
        <v>0</v>
      </c>
      <c r="BF159">
        <f t="shared" si="163"/>
        <v>0</v>
      </c>
      <c r="BG159">
        <f t="shared" si="164"/>
        <v>0</v>
      </c>
      <c r="BH159">
        <f t="shared" si="165"/>
        <v>0</v>
      </c>
      <c r="BI159">
        <f t="shared" si="166"/>
        <v>0</v>
      </c>
      <c r="BJ159">
        <f t="shared" si="167"/>
        <v>0</v>
      </c>
      <c r="BK159">
        <f t="shared" si="168"/>
        <v>0</v>
      </c>
      <c r="BL159">
        <f t="shared" si="188"/>
        <v>0</v>
      </c>
      <c r="BM159">
        <f t="shared" si="189"/>
        <v>0</v>
      </c>
      <c r="BN159">
        <f t="shared" si="190"/>
        <v>0</v>
      </c>
      <c r="BO159">
        <f t="shared" si="191"/>
        <v>0</v>
      </c>
      <c r="BP159">
        <f t="shared" si="192"/>
        <v>0</v>
      </c>
      <c r="BQ159">
        <f t="shared" si="193"/>
        <v>0</v>
      </c>
      <c r="BR159" s="140">
        <f t="shared" si="194"/>
        <v>0</v>
      </c>
      <c r="BT159">
        <f t="shared" si="195"/>
        <v>0</v>
      </c>
      <c r="BU159">
        <f t="shared" si="196"/>
        <v>0</v>
      </c>
      <c r="BV159">
        <f t="shared" si="197"/>
        <v>0</v>
      </c>
      <c r="BW159">
        <f t="shared" si="198"/>
        <v>0</v>
      </c>
      <c r="BX159">
        <f t="shared" si="199"/>
        <v>0</v>
      </c>
      <c r="BY159">
        <f t="shared" si="200"/>
        <v>0</v>
      </c>
      <c r="BZ159">
        <f t="shared" si="201"/>
        <v>0</v>
      </c>
      <c r="CA159">
        <f t="shared" si="202"/>
        <v>0</v>
      </c>
      <c r="CB159">
        <f t="shared" si="203"/>
        <v>0</v>
      </c>
      <c r="CC159">
        <f t="shared" si="204"/>
        <v>0</v>
      </c>
      <c r="CD159">
        <f t="shared" si="205"/>
        <v>0</v>
      </c>
    </row>
    <row r="160" spans="1:82" ht="42" customHeight="1" thickBot="1" x14ac:dyDescent="0.45">
      <c r="A160" s="11"/>
      <c r="B160" s="144">
        <v>145</v>
      </c>
      <c r="C160" s="244" t="str">
        <f>IF('Soil Samples'!C150="","",'Soil Samples'!C150)</f>
        <v/>
      </c>
      <c r="D160" s="146" t="str">
        <f t="shared" si="169"/>
        <v/>
      </c>
      <c r="E160" s="128" t="str">
        <f t="shared" si="170"/>
        <v/>
      </c>
      <c r="F160" s="128" t="str">
        <f t="shared" si="171"/>
        <v/>
      </c>
      <c r="G160" s="128" t="str">
        <f t="shared" si="172"/>
        <v/>
      </c>
      <c r="H160" s="149"/>
      <c r="I160" s="128" t="str">
        <f t="shared" si="173"/>
        <v/>
      </c>
      <c r="J160" s="128" t="str">
        <f t="shared" si="174"/>
        <v/>
      </c>
      <c r="K160" s="128" t="str">
        <f t="shared" si="175"/>
        <v/>
      </c>
      <c r="L160" s="129" t="str">
        <f t="shared" si="176"/>
        <v/>
      </c>
      <c r="M160" s="129" t="str">
        <f t="shared" si="177"/>
        <v/>
      </c>
      <c r="N160" s="129" t="str">
        <f t="shared" si="178"/>
        <v/>
      </c>
      <c r="O160" s="129" t="str">
        <f t="shared" si="179"/>
        <v/>
      </c>
      <c r="P160" s="129" t="str">
        <f t="shared" si="180"/>
        <v/>
      </c>
      <c r="Q160" s="129" t="str">
        <f t="shared" si="181"/>
        <v/>
      </c>
      <c r="R160" s="129" t="str">
        <f t="shared" si="182"/>
        <v/>
      </c>
      <c r="S160" s="129" t="str">
        <f t="shared" si="183"/>
        <v/>
      </c>
      <c r="T160" s="129" t="str">
        <f t="shared" si="184"/>
        <v/>
      </c>
      <c r="U160" s="129" t="str">
        <f t="shared" si="185"/>
        <v/>
      </c>
      <c r="V160" s="129" t="str">
        <f t="shared" si="186"/>
        <v/>
      </c>
      <c r="W160" s="132"/>
      <c r="X160" s="152" t="str">
        <f>IF('Soil Samples'!C150="","",'Soil Samples'!C150)</f>
        <v/>
      </c>
      <c r="Y160" s="125">
        <f>'Soil Add on Tests'!E152</f>
        <v>0</v>
      </c>
      <c r="Z160" s="125">
        <f>'Soil Add on Tests'!F152</f>
        <v>0</v>
      </c>
      <c r="AA160" s="125">
        <f>'Soil Add on Tests'!G152</f>
        <v>0</v>
      </c>
      <c r="AB160" s="125">
        <f>'Soil Add on Tests'!H152</f>
        <v>0</v>
      </c>
      <c r="AC160" s="125">
        <f>'Soil Add on Tests'!I152</f>
        <v>0</v>
      </c>
      <c r="AD160" s="125">
        <f>'Soil Add on Tests'!J152</f>
        <v>0</v>
      </c>
      <c r="AF160">
        <f t="shared" si="138"/>
        <v>0</v>
      </c>
      <c r="AG160">
        <f t="shared" si="139"/>
        <v>0</v>
      </c>
      <c r="AH160">
        <f t="shared" si="140"/>
        <v>0</v>
      </c>
      <c r="AI160">
        <f t="shared" si="141"/>
        <v>0</v>
      </c>
      <c r="AJ160">
        <f t="shared" si="142"/>
        <v>0</v>
      </c>
      <c r="AK160">
        <f t="shared" si="143"/>
        <v>0</v>
      </c>
      <c r="AL160">
        <f t="shared" si="144"/>
        <v>0</v>
      </c>
      <c r="AM160" s="140">
        <f t="shared" si="148"/>
        <v>0</v>
      </c>
      <c r="AN160">
        <f t="shared" si="149"/>
        <v>0</v>
      </c>
      <c r="AO160">
        <f t="shared" si="150"/>
        <v>0</v>
      </c>
      <c r="AP160">
        <f t="shared" si="151"/>
        <v>0</v>
      </c>
      <c r="AQ160">
        <f t="shared" si="152"/>
        <v>0</v>
      </c>
      <c r="AR160">
        <f t="shared" si="153"/>
        <v>0</v>
      </c>
      <c r="AS160">
        <f t="shared" si="154"/>
        <v>0</v>
      </c>
      <c r="AT160" s="140">
        <f t="shared" si="145"/>
        <v>0</v>
      </c>
      <c r="AU160">
        <f t="shared" si="155"/>
        <v>0</v>
      </c>
      <c r="AV160">
        <f t="shared" si="187"/>
        <v>0</v>
      </c>
      <c r="AW160">
        <f t="shared" si="156"/>
        <v>0</v>
      </c>
      <c r="AX160">
        <f t="shared" si="157"/>
        <v>0</v>
      </c>
      <c r="AY160">
        <f t="shared" si="158"/>
        <v>0</v>
      </c>
      <c r="AZ160" s="140">
        <f t="shared" si="146"/>
        <v>0</v>
      </c>
      <c r="BA160">
        <f t="shared" si="159"/>
        <v>0</v>
      </c>
      <c r="BB160">
        <f t="shared" si="160"/>
        <v>0</v>
      </c>
      <c r="BC160">
        <f t="shared" si="161"/>
        <v>0</v>
      </c>
      <c r="BD160">
        <f t="shared" si="162"/>
        <v>0</v>
      </c>
      <c r="BE160" s="140">
        <f t="shared" si="147"/>
        <v>0</v>
      </c>
      <c r="BF160">
        <f t="shared" si="163"/>
        <v>0</v>
      </c>
      <c r="BG160">
        <f t="shared" si="164"/>
        <v>0</v>
      </c>
      <c r="BH160">
        <f t="shared" si="165"/>
        <v>0</v>
      </c>
      <c r="BI160">
        <f t="shared" si="166"/>
        <v>0</v>
      </c>
      <c r="BJ160">
        <f t="shared" si="167"/>
        <v>0</v>
      </c>
      <c r="BK160">
        <f t="shared" si="168"/>
        <v>0</v>
      </c>
      <c r="BL160">
        <f t="shared" si="188"/>
        <v>0</v>
      </c>
      <c r="BM160">
        <f t="shared" si="189"/>
        <v>0</v>
      </c>
      <c r="BN160">
        <f t="shared" si="190"/>
        <v>0</v>
      </c>
      <c r="BO160">
        <f t="shared" si="191"/>
        <v>0</v>
      </c>
      <c r="BP160">
        <f t="shared" si="192"/>
        <v>0</v>
      </c>
      <c r="BQ160">
        <f t="shared" si="193"/>
        <v>0</v>
      </c>
      <c r="BR160" s="140">
        <f t="shared" si="194"/>
        <v>0</v>
      </c>
      <c r="BT160">
        <f t="shared" si="195"/>
        <v>0</v>
      </c>
      <c r="BU160">
        <f t="shared" si="196"/>
        <v>0</v>
      </c>
      <c r="BV160">
        <f t="shared" si="197"/>
        <v>0</v>
      </c>
      <c r="BW160">
        <f t="shared" si="198"/>
        <v>0</v>
      </c>
      <c r="BX160">
        <f t="shared" si="199"/>
        <v>0</v>
      </c>
      <c r="BY160">
        <f t="shared" si="200"/>
        <v>0</v>
      </c>
      <c r="BZ160">
        <f t="shared" si="201"/>
        <v>0</v>
      </c>
      <c r="CA160">
        <f t="shared" si="202"/>
        <v>0</v>
      </c>
      <c r="CB160">
        <f t="shared" si="203"/>
        <v>0</v>
      </c>
      <c r="CC160">
        <f t="shared" si="204"/>
        <v>0</v>
      </c>
      <c r="CD160">
        <f t="shared" si="205"/>
        <v>0</v>
      </c>
    </row>
    <row r="161" spans="1:82" ht="42" customHeight="1" thickBot="1" x14ac:dyDescent="0.45">
      <c r="A161" s="11"/>
      <c r="B161" s="144">
        <v>146</v>
      </c>
      <c r="C161" s="244" t="str">
        <f>IF('Soil Samples'!C151="","",'Soil Samples'!C151)</f>
        <v/>
      </c>
      <c r="D161" s="146" t="str">
        <f t="shared" si="169"/>
        <v/>
      </c>
      <c r="E161" s="128" t="str">
        <f t="shared" si="170"/>
        <v/>
      </c>
      <c r="F161" s="128" t="str">
        <f t="shared" si="171"/>
        <v/>
      </c>
      <c r="G161" s="128" t="str">
        <f t="shared" si="172"/>
        <v/>
      </c>
      <c r="H161" s="149"/>
      <c r="I161" s="128" t="str">
        <f t="shared" si="173"/>
        <v/>
      </c>
      <c r="J161" s="128" t="str">
        <f t="shared" si="174"/>
        <v/>
      </c>
      <c r="K161" s="128" t="str">
        <f t="shared" si="175"/>
        <v/>
      </c>
      <c r="L161" s="129" t="str">
        <f t="shared" si="176"/>
        <v/>
      </c>
      <c r="M161" s="129" t="str">
        <f t="shared" si="177"/>
        <v/>
      </c>
      <c r="N161" s="129" t="str">
        <f t="shared" si="178"/>
        <v/>
      </c>
      <c r="O161" s="129" t="str">
        <f t="shared" si="179"/>
        <v/>
      </c>
      <c r="P161" s="129" t="str">
        <f t="shared" si="180"/>
        <v/>
      </c>
      <c r="Q161" s="129" t="str">
        <f t="shared" si="181"/>
        <v/>
      </c>
      <c r="R161" s="129" t="str">
        <f t="shared" si="182"/>
        <v/>
      </c>
      <c r="S161" s="129" t="str">
        <f t="shared" si="183"/>
        <v/>
      </c>
      <c r="T161" s="129" t="str">
        <f t="shared" si="184"/>
        <v/>
      </c>
      <c r="U161" s="129" t="str">
        <f t="shared" si="185"/>
        <v/>
      </c>
      <c r="V161" s="129" t="str">
        <f t="shared" si="186"/>
        <v/>
      </c>
      <c r="W161" s="132"/>
      <c r="X161" s="152" t="str">
        <f>IF('Soil Samples'!C151="","",'Soil Samples'!C151)</f>
        <v/>
      </c>
      <c r="Y161" s="125">
        <f>'Soil Add on Tests'!E153</f>
        <v>0</v>
      </c>
      <c r="Z161" s="125">
        <f>'Soil Add on Tests'!F153</f>
        <v>0</v>
      </c>
      <c r="AA161" s="125">
        <f>'Soil Add on Tests'!G153</f>
        <v>0</v>
      </c>
      <c r="AB161" s="125">
        <f>'Soil Add on Tests'!H153</f>
        <v>0</v>
      </c>
      <c r="AC161" s="125">
        <f>'Soil Add on Tests'!I153</f>
        <v>0</v>
      </c>
      <c r="AD161" s="125">
        <f>'Soil Add on Tests'!J153</f>
        <v>0</v>
      </c>
      <c r="AF161">
        <f t="shared" ref="AF161:AF224" si="206">IF(X161=2,1,0)</f>
        <v>0</v>
      </c>
      <c r="AG161">
        <f t="shared" ref="AG161:AG224" si="207">IF(X161=3,1,0)</f>
        <v>0</v>
      </c>
      <c r="AH161">
        <f t="shared" ref="AH161:AH224" si="208">IF(X161=4,1,0)</f>
        <v>0</v>
      </c>
      <c r="AI161">
        <f t="shared" ref="AI161:AI224" si="209">IF(X161=5,1,0)</f>
        <v>0</v>
      </c>
      <c r="AJ161">
        <f t="shared" ref="AJ161:AJ224" si="210">IF(X161=10,1,0)</f>
        <v>0</v>
      </c>
      <c r="AK161">
        <f t="shared" ref="AK161:AK224" si="211">IF(X161=11,1,0)</f>
        <v>0</v>
      </c>
      <c r="AL161">
        <f t="shared" ref="AL161:AL224" si="212">IF(X161=12,1,0)</f>
        <v>0</v>
      </c>
      <c r="AM161" s="140">
        <f t="shared" si="148"/>
        <v>0</v>
      </c>
      <c r="AN161">
        <f t="shared" si="149"/>
        <v>0</v>
      </c>
      <c r="AO161">
        <f t="shared" si="150"/>
        <v>0</v>
      </c>
      <c r="AP161">
        <f t="shared" si="151"/>
        <v>0</v>
      </c>
      <c r="AQ161">
        <f t="shared" si="152"/>
        <v>0</v>
      </c>
      <c r="AR161">
        <f t="shared" si="153"/>
        <v>0</v>
      </c>
      <c r="AS161">
        <f t="shared" si="154"/>
        <v>0</v>
      </c>
      <c r="AT161" s="140">
        <f t="shared" ref="AT161:AT224" si="213">SUM(AN161:AS161)</f>
        <v>0</v>
      </c>
      <c r="AU161">
        <f t="shared" si="155"/>
        <v>0</v>
      </c>
      <c r="AV161">
        <f t="shared" si="187"/>
        <v>0</v>
      </c>
      <c r="AW161">
        <f t="shared" si="156"/>
        <v>0</v>
      </c>
      <c r="AX161">
        <f t="shared" si="157"/>
        <v>0</v>
      </c>
      <c r="AY161">
        <f t="shared" si="158"/>
        <v>0</v>
      </c>
      <c r="AZ161" s="140">
        <f t="shared" ref="AZ161:AZ224" si="214">SUM(AU161:AY161)</f>
        <v>0</v>
      </c>
      <c r="BA161">
        <f t="shared" si="159"/>
        <v>0</v>
      </c>
      <c r="BB161">
        <f t="shared" si="160"/>
        <v>0</v>
      </c>
      <c r="BC161">
        <f t="shared" si="161"/>
        <v>0</v>
      </c>
      <c r="BD161">
        <f t="shared" si="162"/>
        <v>0</v>
      </c>
      <c r="BE161" s="140">
        <f t="shared" ref="BE161:BE224" si="215">SUM(BA161:BD161)</f>
        <v>0</v>
      </c>
      <c r="BF161">
        <f t="shared" si="163"/>
        <v>0</v>
      </c>
      <c r="BG161">
        <f t="shared" si="164"/>
        <v>0</v>
      </c>
      <c r="BH161">
        <f t="shared" si="165"/>
        <v>0</v>
      </c>
      <c r="BI161">
        <f t="shared" si="166"/>
        <v>0</v>
      </c>
      <c r="BJ161">
        <f t="shared" si="167"/>
        <v>0</v>
      </c>
      <c r="BK161">
        <f t="shared" si="168"/>
        <v>0</v>
      </c>
      <c r="BL161">
        <f t="shared" si="188"/>
        <v>0</v>
      </c>
      <c r="BM161">
        <f t="shared" si="189"/>
        <v>0</v>
      </c>
      <c r="BN161">
        <f t="shared" si="190"/>
        <v>0</v>
      </c>
      <c r="BO161">
        <f t="shared" si="191"/>
        <v>0</v>
      </c>
      <c r="BP161">
        <f t="shared" si="192"/>
        <v>0</v>
      </c>
      <c r="BQ161">
        <f t="shared" si="193"/>
        <v>0</v>
      </c>
      <c r="BR161" s="140">
        <f t="shared" si="194"/>
        <v>0</v>
      </c>
      <c r="BT161">
        <f t="shared" si="195"/>
        <v>0</v>
      </c>
      <c r="BU161">
        <f t="shared" si="196"/>
        <v>0</v>
      </c>
      <c r="BV161">
        <f t="shared" si="197"/>
        <v>0</v>
      </c>
      <c r="BW161">
        <f t="shared" si="198"/>
        <v>0</v>
      </c>
      <c r="BX161">
        <f t="shared" si="199"/>
        <v>0</v>
      </c>
      <c r="BY161">
        <f t="shared" si="200"/>
        <v>0</v>
      </c>
      <c r="BZ161">
        <f t="shared" si="201"/>
        <v>0</v>
      </c>
      <c r="CA161">
        <f t="shared" si="202"/>
        <v>0</v>
      </c>
      <c r="CB161">
        <f t="shared" si="203"/>
        <v>0</v>
      </c>
      <c r="CC161">
        <f t="shared" si="204"/>
        <v>0</v>
      </c>
      <c r="CD161">
        <f t="shared" si="205"/>
        <v>0</v>
      </c>
    </row>
    <row r="162" spans="1:82" ht="42" customHeight="1" thickBot="1" x14ac:dyDescent="0.45">
      <c r="A162" s="11"/>
      <c r="B162" s="144">
        <v>147</v>
      </c>
      <c r="C162" s="244" t="str">
        <f>IF('Soil Samples'!C152="","",'Soil Samples'!C152)</f>
        <v/>
      </c>
      <c r="D162" s="146" t="str">
        <f t="shared" si="169"/>
        <v/>
      </c>
      <c r="E162" s="128" t="str">
        <f t="shared" si="170"/>
        <v/>
      </c>
      <c r="F162" s="128" t="str">
        <f t="shared" si="171"/>
        <v/>
      </c>
      <c r="G162" s="128" t="str">
        <f t="shared" si="172"/>
        <v/>
      </c>
      <c r="H162" s="149"/>
      <c r="I162" s="128" t="str">
        <f t="shared" si="173"/>
        <v/>
      </c>
      <c r="J162" s="128" t="str">
        <f t="shared" si="174"/>
        <v/>
      </c>
      <c r="K162" s="128" t="str">
        <f t="shared" si="175"/>
        <v/>
      </c>
      <c r="L162" s="129" t="str">
        <f t="shared" si="176"/>
        <v/>
      </c>
      <c r="M162" s="129" t="str">
        <f t="shared" si="177"/>
        <v/>
      </c>
      <c r="N162" s="129" t="str">
        <f t="shared" si="178"/>
        <v/>
      </c>
      <c r="O162" s="129" t="str">
        <f t="shared" si="179"/>
        <v/>
      </c>
      <c r="P162" s="129" t="str">
        <f t="shared" si="180"/>
        <v/>
      </c>
      <c r="Q162" s="129" t="str">
        <f t="shared" si="181"/>
        <v/>
      </c>
      <c r="R162" s="129" t="str">
        <f t="shared" si="182"/>
        <v/>
      </c>
      <c r="S162" s="129" t="str">
        <f t="shared" si="183"/>
        <v/>
      </c>
      <c r="T162" s="129" t="str">
        <f t="shared" si="184"/>
        <v/>
      </c>
      <c r="U162" s="129" t="str">
        <f t="shared" si="185"/>
        <v/>
      </c>
      <c r="V162" s="129" t="str">
        <f t="shared" si="186"/>
        <v/>
      </c>
      <c r="W162" s="132"/>
      <c r="X162" s="152" t="str">
        <f>IF('Soil Samples'!C152="","",'Soil Samples'!C152)</f>
        <v/>
      </c>
      <c r="Y162" s="125">
        <f>'Soil Add on Tests'!E154</f>
        <v>0</v>
      </c>
      <c r="Z162" s="125">
        <f>'Soil Add on Tests'!F154</f>
        <v>0</v>
      </c>
      <c r="AA162" s="125">
        <f>'Soil Add on Tests'!G154</f>
        <v>0</v>
      </c>
      <c r="AB162" s="125">
        <f>'Soil Add on Tests'!H154</f>
        <v>0</v>
      </c>
      <c r="AC162" s="125">
        <f>'Soil Add on Tests'!I154</f>
        <v>0</v>
      </c>
      <c r="AD162" s="125">
        <f>'Soil Add on Tests'!J154</f>
        <v>0</v>
      </c>
      <c r="AF162">
        <f t="shared" si="206"/>
        <v>0</v>
      </c>
      <c r="AG162">
        <f t="shared" si="207"/>
        <v>0</v>
      </c>
      <c r="AH162">
        <f t="shared" si="208"/>
        <v>0</v>
      </c>
      <c r="AI162">
        <f t="shared" si="209"/>
        <v>0</v>
      </c>
      <c r="AJ162">
        <f t="shared" si="210"/>
        <v>0</v>
      </c>
      <c r="AK162">
        <f t="shared" si="211"/>
        <v>0</v>
      </c>
      <c r="AL162">
        <f t="shared" si="212"/>
        <v>0</v>
      </c>
      <c r="AM162" s="140">
        <f t="shared" si="148"/>
        <v>0</v>
      </c>
      <c r="AN162">
        <f t="shared" si="149"/>
        <v>0</v>
      </c>
      <c r="AO162">
        <f t="shared" si="150"/>
        <v>0</v>
      </c>
      <c r="AP162">
        <f t="shared" si="151"/>
        <v>0</v>
      </c>
      <c r="AQ162">
        <f t="shared" si="152"/>
        <v>0</v>
      </c>
      <c r="AR162">
        <f t="shared" si="153"/>
        <v>0</v>
      </c>
      <c r="AS162">
        <f t="shared" si="154"/>
        <v>0</v>
      </c>
      <c r="AT162" s="140">
        <f t="shared" si="213"/>
        <v>0</v>
      </c>
      <c r="AU162">
        <f t="shared" si="155"/>
        <v>0</v>
      </c>
      <c r="AV162">
        <f t="shared" si="187"/>
        <v>0</v>
      </c>
      <c r="AW162">
        <f t="shared" si="156"/>
        <v>0</v>
      </c>
      <c r="AX162">
        <f t="shared" si="157"/>
        <v>0</v>
      </c>
      <c r="AY162">
        <f t="shared" si="158"/>
        <v>0</v>
      </c>
      <c r="AZ162" s="140">
        <f t="shared" si="214"/>
        <v>0</v>
      </c>
      <c r="BA162">
        <f t="shared" si="159"/>
        <v>0</v>
      </c>
      <c r="BB162">
        <f t="shared" si="160"/>
        <v>0</v>
      </c>
      <c r="BC162">
        <f t="shared" si="161"/>
        <v>0</v>
      </c>
      <c r="BD162">
        <f t="shared" si="162"/>
        <v>0</v>
      </c>
      <c r="BE162" s="140">
        <f t="shared" si="215"/>
        <v>0</v>
      </c>
      <c r="BF162">
        <f t="shared" si="163"/>
        <v>0</v>
      </c>
      <c r="BG162">
        <f t="shared" si="164"/>
        <v>0</v>
      </c>
      <c r="BH162">
        <f t="shared" si="165"/>
        <v>0</v>
      </c>
      <c r="BI162">
        <f t="shared" si="166"/>
        <v>0</v>
      </c>
      <c r="BJ162">
        <f t="shared" si="167"/>
        <v>0</v>
      </c>
      <c r="BK162">
        <f t="shared" si="168"/>
        <v>0</v>
      </c>
      <c r="BL162">
        <f t="shared" si="188"/>
        <v>0</v>
      </c>
      <c r="BM162">
        <f t="shared" si="189"/>
        <v>0</v>
      </c>
      <c r="BN162">
        <f t="shared" si="190"/>
        <v>0</v>
      </c>
      <c r="BO162">
        <f t="shared" si="191"/>
        <v>0</v>
      </c>
      <c r="BP162">
        <f t="shared" si="192"/>
        <v>0</v>
      </c>
      <c r="BQ162">
        <f t="shared" si="193"/>
        <v>0</v>
      </c>
      <c r="BR162" s="140">
        <f t="shared" si="194"/>
        <v>0</v>
      </c>
      <c r="BT162">
        <f t="shared" si="195"/>
        <v>0</v>
      </c>
      <c r="BU162">
        <f t="shared" si="196"/>
        <v>0</v>
      </c>
      <c r="BV162">
        <f t="shared" si="197"/>
        <v>0</v>
      </c>
      <c r="BW162">
        <f t="shared" si="198"/>
        <v>0</v>
      </c>
      <c r="BX162">
        <f t="shared" si="199"/>
        <v>0</v>
      </c>
      <c r="BY162">
        <f t="shared" si="200"/>
        <v>0</v>
      </c>
      <c r="BZ162">
        <f t="shared" si="201"/>
        <v>0</v>
      </c>
      <c r="CA162">
        <f t="shared" si="202"/>
        <v>0</v>
      </c>
      <c r="CB162">
        <f t="shared" si="203"/>
        <v>0</v>
      </c>
      <c r="CC162">
        <f t="shared" si="204"/>
        <v>0</v>
      </c>
      <c r="CD162">
        <f t="shared" si="205"/>
        <v>0</v>
      </c>
    </row>
    <row r="163" spans="1:82" ht="42" customHeight="1" thickBot="1" x14ac:dyDescent="0.45">
      <c r="A163" s="11"/>
      <c r="B163" s="144">
        <v>148</v>
      </c>
      <c r="C163" s="244" t="str">
        <f>IF('Soil Samples'!C153="","",'Soil Samples'!C153)</f>
        <v/>
      </c>
      <c r="D163" s="146" t="str">
        <f t="shared" si="169"/>
        <v/>
      </c>
      <c r="E163" s="128" t="str">
        <f t="shared" si="170"/>
        <v/>
      </c>
      <c r="F163" s="128" t="str">
        <f t="shared" si="171"/>
        <v/>
      </c>
      <c r="G163" s="128" t="str">
        <f t="shared" si="172"/>
        <v/>
      </c>
      <c r="H163" s="149"/>
      <c r="I163" s="128" t="str">
        <f t="shared" si="173"/>
        <v/>
      </c>
      <c r="J163" s="128" t="str">
        <f t="shared" si="174"/>
        <v/>
      </c>
      <c r="K163" s="128" t="str">
        <f t="shared" si="175"/>
        <v/>
      </c>
      <c r="L163" s="129" t="str">
        <f t="shared" si="176"/>
        <v/>
      </c>
      <c r="M163" s="129" t="str">
        <f t="shared" si="177"/>
        <v/>
      </c>
      <c r="N163" s="129" t="str">
        <f t="shared" si="178"/>
        <v/>
      </c>
      <c r="O163" s="129" t="str">
        <f t="shared" si="179"/>
        <v/>
      </c>
      <c r="P163" s="129" t="str">
        <f t="shared" si="180"/>
        <v/>
      </c>
      <c r="Q163" s="129" t="str">
        <f t="shared" si="181"/>
        <v/>
      </c>
      <c r="R163" s="129" t="str">
        <f t="shared" si="182"/>
        <v/>
      </c>
      <c r="S163" s="129" t="str">
        <f t="shared" si="183"/>
        <v/>
      </c>
      <c r="T163" s="129" t="str">
        <f t="shared" si="184"/>
        <v/>
      </c>
      <c r="U163" s="129" t="str">
        <f t="shared" si="185"/>
        <v/>
      </c>
      <c r="V163" s="129" t="str">
        <f t="shared" si="186"/>
        <v/>
      </c>
      <c r="W163" s="132"/>
      <c r="X163" s="152" t="str">
        <f>IF('Soil Samples'!C153="","",'Soil Samples'!C153)</f>
        <v/>
      </c>
      <c r="Y163" s="125">
        <f>'Soil Add on Tests'!E155</f>
        <v>0</v>
      </c>
      <c r="Z163" s="125">
        <f>'Soil Add on Tests'!F155</f>
        <v>0</v>
      </c>
      <c r="AA163" s="125">
        <f>'Soil Add on Tests'!G155</f>
        <v>0</v>
      </c>
      <c r="AB163" s="125">
        <f>'Soil Add on Tests'!H155</f>
        <v>0</v>
      </c>
      <c r="AC163" s="125">
        <f>'Soil Add on Tests'!I155</f>
        <v>0</v>
      </c>
      <c r="AD163" s="125">
        <f>'Soil Add on Tests'!J155</f>
        <v>0</v>
      </c>
      <c r="AF163">
        <f t="shared" si="206"/>
        <v>0</v>
      </c>
      <c r="AG163">
        <f t="shared" si="207"/>
        <v>0</v>
      </c>
      <c r="AH163">
        <f t="shared" si="208"/>
        <v>0</v>
      </c>
      <c r="AI163">
        <f t="shared" si="209"/>
        <v>0</v>
      </c>
      <c r="AJ163">
        <f t="shared" si="210"/>
        <v>0</v>
      </c>
      <c r="AK163">
        <f t="shared" si="211"/>
        <v>0</v>
      </c>
      <c r="AL163">
        <f t="shared" si="212"/>
        <v>0</v>
      </c>
      <c r="AM163" s="140">
        <f t="shared" si="148"/>
        <v>0</v>
      </c>
      <c r="AN163">
        <f t="shared" si="149"/>
        <v>0</v>
      </c>
      <c r="AO163">
        <f t="shared" si="150"/>
        <v>0</v>
      </c>
      <c r="AP163">
        <f t="shared" si="151"/>
        <v>0</v>
      </c>
      <c r="AQ163">
        <f t="shared" si="152"/>
        <v>0</v>
      </c>
      <c r="AR163">
        <f t="shared" si="153"/>
        <v>0</v>
      </c>
      <c r="AS163">
        <f t="shared" si="154"/>
        <v>0</v>
      </c>
      <c r="AT163" s="140">
        <f t="shared" si="213"/>
        <v>0</v>
      </c>
      <c r="AU163">
        <f t="shared" si="155"/>
        <v>0</v>
      </c>
      <c r="AV163">
        <f t="shared" si="187"/>
        <v>0</v>
      </c>
      <c r="AW163">
        <f t="shared" si="156"/>
        <v>0</v>
      </c>
      <c r="AX163">
        <f t="shared" si="157"/>
        <v>0</v>
      </c>
      <c r="AY163">
        <f t="shared" si="158"/>
        <v>0</v>
      </c>
      <c r="AZ163" s="140">
        <f t="shared" si="214"/>
        <v>0</v>
      </c>
      <c r="BA163">
        <f t="shared" si="159"/>
        <v>0</v>
      </c>
      <c r="BB163">
        <f t="shared" si="160"/>
        <v>0</v>
      </c>
      <c r="BC163">
        <f t="shared" si="161"/>
        <v>0</v>
      </c>
      <c r="BD163">
        <f t="shared" si="162"/>
        <v>0</v>
      </c>
      <c r="BE163" s="140">
        <f t="shared" si="215"/>
        <v>0</v>
      </c>
      <c r="BF163">
        <f t="shared" si="163"/>
        <v>0</v>
      </c>
      <c r="BG163">
        <f t="shared" si="164"/>
        <v>0</v>
      </c>
      <c r="BH163">
        <f t="shared" si="165"/>
        <v>0</v>
      </c>
      <c r="BI163">
        <f t="shared" si="166"/>
        <v>0</v>
      </c>
      <c r="BJ163">
        <f t="shared" si="167"/>
        <v>0</v>
      </c>
      <c r="BK163">
        <f t="shared" si="168"/>
        <v>0</v>
      </c>
      <c r="BL163">
        <f t="shared" si="188"/>
        <v>0</v>
      </c>
      <c r="BM163">
        <f t="shared" si="189"/>
        <v>0</v>
      </c>
      <c r="BN163">
        <f t="shared" si="190"/>
        <v>0</v>
      </c>
      <c r="BO163">
        <f t="shared" si="191"/>
        <v>0</v>
      </c>
      <c r="BP163">
        <f t="shared" si="192"/>
        <v>0</v>
      </c>
      <c r="BQ163">
        <f t="shared" si="193"/>
        <v>0</v>
      </c>
      <c r="BR163" s="140">
        <f t="shared" si="194"/>
        <v>0</v>
      </c>
      <c r="BT163">
        <f t="shared" si="195"/>
        <v>0</v>
      </c>
      <c r="BU163">
        <f t="shared" si="196"/>
        <v>0</v>
      </c>
      <c r="BV163">
        <f t="shared" si="197"/>
        <v>0</v>
      </c>
      <c r="BW163">
        <f t="shared" si="198"/>
        <v>0</v>
      </c>
      <c r="BX163">
        <f t="shared" si="199"/>
        <v>0</v>
      </c>
      <c r="BY163">
        <f t="shared" si="200"/>
        <v>0</v>
      </c>
      <c r="BZ163">
        <f t="shared" si="201"/>
        <v>0</v>
      </c>
      <c r="CA163">
        <f t="shared" si="202"/>
        <v>0</v>
      </c>
      <c r="CB163">
        <f t="shared" si="203"/>
        <v>0</v>
      </c>
      <c r="CC163">
        <f t="shared" si="204"/>
        <v>0</v>
      </c>
      <c r="CD163">
        <f t="shared" si="205"/>
        <v>0</v>
      </c>
    </row>
    <row r="164" spans="1:82" ht="42" customHeight="1" thickBot="1" x14ac:dyDescent="0.45">
      <c r="A164" s="11"/>
      <c r="B164" s="144">
        <v>149</v>
      </c>
      <c r="C164" s="244" t="str">
        <f>IF('Soil Samples'!C154="","",'Soil Samples'!C154)</f>
        <v/>
      </c>
      <c r="D164" s="146" t="str">
        <f t="shared" si="169"/>
        <v/>
      </c>
      <c r="E164" s="128" t="str">
        <f t="shared" si="170"/>
        <v/>
      </c>
      <c r="F164" s="128" t="str">
        <f t="shared" si="171"/>
        <v/>
      </c>
      <c r="G164" s="128" t="str">
        <f t="shared" si="172"/>
        <v/>
      </c>
      <c r="H164" s="149"/>
      <c r="I164" s="128" t="str">
        <f t="shared" si="173"/>
        <v/>
      </c>
      <c r="J164" s="128" t="str">
        <f t="shared" si="174"/>
        <v/>
      </c>
      <c r="K164" s="128" t="str">
        <f t="shared" si="175"/>
        <v/>
      </c>
      <c r="L164" s="129" t="str">
        <f t="shared" si="176"/>
        <v/>
      </c>
      <c r="M164" s="129" t="str">
        <f t="shared" si="177"/>
        <v/>
      </c>
      <c r="N164" s="129" t="str">
        <f t="shared" si="178"/>
        <v/>
      </c>
      <c r="O164" s="129" t="str">
        <f t="shared" si="179"/>
        <v/>
      </c>
      <c r="P164" s="129" t="str">
        <f t="shared" si="180"/>
        <v/>
      </c>
      <c r="Q164" s="129" t="str">
        <f t="shared" si="181"/>
        <v/>
      </c>
      <c r="R164" s="129" t="str">
        <f t="shared" si="182"/>
        <v/>
      </c>
      <c r="S164" s="129" t="str">
        <f t="shared" si="183"/>
        <v/>
      </c>
      <c r="T164" s="129" t="str">
        <f t="shared" si="184"/>
        <v/>
      </c>
      <c r="U164" s="129" t="str">
        <f t="shared" si="185"/>
        <v/>
      </c>
      <c r="V164" s="129" t="str">
        <f t="shared" si="186"/>
        <v/>
      </c>
      <c r="W164" s="132"/>
      <c r="X164" s="152" t="str">
        <f>IF('Soil Samples'!C154="","",'Soil Samples'!C154)</f>
        <v/>
      </c>
      <c r="Y164" s="125">
        <f>'Soil Add on Tests'!E156</f>
        <v>0</v>
      </c>
      <c r="Z164" s="125">
        <f>'Soil Add on Tests'!F156</f>
        <v>0</v>
      </c>
      <c r="AA164" s="125">
        <f>'Soil Add on Tests'!G156</f>
        <v>0</v>
      </c>
      <c r="AB164" s="125">
        <f>'Soil Add on Tests'!H156</f>
        <v>0</v>
      </c>
      <c r="AC164" s="125">
        <f>'Soil Add on Tests'!I156</f>
        <v>0</v>
      </c>
      <c r="AD164" s="125">
        <f>'Soil Add on Tests'!J156</f>
        <v>0</v>
      </c>
      <c r="AF164">
        <f t="shared" si="206"/>
        <v>0</v>
      </c>
      <c r="AG164">
        <f t="shared" si="207"/>
        <v>0</v>
      </c>
      <c r="AH164">
        <f t="shared" si="208"/>
        <v>0</v>
      </c>
      <c r="AI164">
        <f t="shared" si="209"/>
        <v>0</v>
      </c>
      <c r="AJ164">
        <f t="shared" si="210"/>
        <v>0</v>
      </c>
      <c r="AK164">
        <f t="shared" si="211"/>
        <v>0</v>
      </c>
      <c r="AL164">
        <f t="shared" si="212"/>
        <v>0</v>
      </c>
      <c r="AM164" s="140">
        <f t="shared" si="148"/>
        <v>0</v>
      </c>
      <c r="AN164">
        <f t="shared" si="149"/>
        <v>0</v>
      </c>
      <c r="AO164">
        <f t="shared" si="150"/>
        <v>0</v>
      </c>
      <c r="AP164">
        <f t="shared" si="151"/>
        <v>0</v>
      </c>
      <c r="AQ164">
        <f t="shared" si="152"/>
        <v>0</v>
      </c>
      <c r="AR164">
        <f t="shared" si="153"/>
        <v>0</v>
      </c>
      <c r="AS164">
        <f t="shared" si="154"/>
        <v>0</v>
      </c>
      <c r="AT164" s="140">
        <f t="shared" si="213"/>
        <v>0</v>
      </c>
      <c r="AU164">
        <f t="shared" si="155"/>
        <v>0</v>
      </c>
      <c r="AV164">
        <f t="shared" si="187"/>
        <v>0</v>
      </c>
      <c r="AW164">
        <f t="shared" si="156"/>
        <v>0</v>
      </c>
      <c r="AX164">
        <f t="shared" si="157"/>
        <v>0</v>
      </c>
      <c r="AY164">
        <f t="shared" si="158"/>
        <v>0</v>
      </c>
      <c r="AZ164" s="140">
        <f t="shared" si="214"/>
        <v>0</v>
      </c>
      <c r="BA164">
        <f t="shared" si="159"/>
        <v>0</v>
      </c>
      <c r="BB164">
        <f t="shared" si="160"/>
        <v>0</v>
      </c>
      <c r="BC164">
        <f t="shared" si="161"/>
        <v>0</v>
      </c>
      <c r="BD164">
        <f t="shared" si="162"/>
        <v>0</v>
      </c>
      <c r="BE164" s="140">
        <f t="shared" si="215"/>
        <v>0</v>
      </c>
      <c r="BF164">
        <f t="shared" si="163"/>
        <v>0</v>
      </c>
      <c r="BG164">
        <f t="shared" si="164"/>
        <v>0</v>
      </c>
      <c r="BH164">
        <f t="shared" si="165"/>
        <v>0</v>
      </c>
      <c r="BI164">
        <f t="shared" si="166"/>
        <v>0</v>
      </c>
      <c r="BJ164">
        <f t="shared" si="167"/>
        <v>0</v>
      </c>
      <c r="BK164">
        <f t="shared" si="168"/>
        <v>0</v>
      </c>
      <c r="BL164">
        <f t="shared" si="188"/>
        <v>0</v>
      </c>
      <c r="BM164">
        <f t="shared" si="189"/>
        <v>0</v>
      </c>
      <c r="BN164">
        <f t="shared" si="190"/>
        <v>0</v>
      </c>
      <c r="BO164">
        <f t="shared" si="191"/>
        <v>0</v>
      </c>
      <c r="BP164">
        <f t="shared" si="192"/>
        <v>0</v>
      </c>
      <c r="BQ164">
        <f t="shared" si="193"/>
        <v>0</v>
      </c>
      <c r="BR164" s="140">
        <f t="shared" si="194"/>
        <v>0</v>
      </c>
      <c r="BT164">
        <f t="shared" si="195"/>
        <v>0</v>
      </c>
      <c r="BU164">
        <f t="shared" si="196"/>
        <v>0</v>
      </c>
      <c r="BV164">
        <f t="shared" si="197"/>
        <v>0</v>
      </c>
      <c r="BW164">
        <f t="shared" si="198"/>
        <v>0</v>
      </c>
      <c r="BX164">
        <f t="shared" si="199"/>
        <v>0</v>
      </c>
      <c r="BY164">
        <f t="shared" si="200"/>
        <v>0</v>
      </c>
      <c r="BZ164">
        <f t="shared" si="201"/>
        <v>0</v>
      </c>
      <c r="CA164">
        <f t="shared" si="202"/>
        <v>0</v>
      </c>
      <c r="CB164">
        <f t="shared" si="203"/>
        <v>0</v>
      </c>
      <c r="CC164">
        <f t="shared" si="204"/>
        <v>0</v>
      </c>
      <c r="CD164">
        <f t="shared" si="205"/>
        <v>0</v>
      </c>
    </row>
    <row r="165" spans="1:82" ht="42" customHeight="1" thickBot="1" x14ac:dyDescent="0.45">
      <c r="A165" s="11"/>
      <c r="B165" s="144">
        <v>150</v>
      </c>
      <c r="C165" s="244" t="str">
        <f>IF('Soil Samples'!C155="","",'Soil Samples'!C155)</f>
        <v/>
      </c>
      <c r="D165" s="146" t="str">
        <f t="shared" si="169"/>
        <v/>
      </c>
      <c r="E165" s="128" t="str">
        <f t="shared" si="170"/>
        <v/>
      </c>
      <c r="F165" s="128" t="str">
        <f t="shared" si="171"/>
        <v/>
      </c>
      <c r="G165" s="128" t="str">
        <f t="shared" si="172"/>
        <v/>
      </c>
      <c r="H165" s="149"/>
      <c r="I165" s="128" t="str">
        <f t="shared" si="173"/>
        <v/>
      </c>
      <c r="J165" s="128" t="str">
        <f t="shared" si="174"/>
        <v/>
      </c>
      <c r="K165" s="128" t="str">
        <f t="shared" si="175"/>
        <v/>
      </c>
      <c r="L165" s="129" t="str">
        <f t="shared" si="176"/>
        <v/>
      </c>
      <c r="M165" s="129" t="str">
        <f t="shared" si="177"/>
        <v/>
      </c>
      <c r="N165" s="129" t="str">
        <f t="shared" si="178"/>
        <v/>
      </c>
      <c r="O165" s="129" t="str">
        <f t="shared" si="179"/>
        <v/>
      </c>
      <c r="P165" s="129" t="str">
        <f t="shared" si="180"/>
        <v/>
      </c>
      <c r="Q165" s="129" t="str">
        <f t="shared" si="181"/>
        <v/>
      </c>
      <c r="R165" s="129" t="str">
        <f t="shared" si="182"/>
        <v/>
      </c>
      <c r="S165" s="129" t="str">
        <f t="shared" si="183"/>
        <v/>
      </c>
      <c r="T165" s="129" t="str">
        <f t="shared" si="184"/>
        <v/>
      </c>
      <c r="U165" s="129" t="str">
        <f t="shared" si="185"/>
        <v/>
      </c>
      <c r="V165" s="129" t="str">
        <f t="shared" si="186"/>
        <v/>
      </c>
      <c r="W165" s="132"/>
      <c r="X165" s="152" t="str">
        <f>IF('Soil Samples'!C155="","",'Soil Samples'!C155)</f>
        <v/>
      </c>
      <c r="Y165" s="125">
        <f>'Soil Add on Tests'!E157</f>
        <v>0</v>
      </c>
      <c r="Z165" s="125">
        <f>'Soil Add on Tests'!F157</f>
        <v>0</v>
      </c>
      <c r="AA165" s="125">
        <f>'Soil Add on Tests'!G157</f>
        <v>0</v>
      </c>
      <c r="AB165" s="125">
        <f>'Soil Add on Tests'!H157</f>
        <v>0</v>
      </c>
      <c r="AC165" s="125">
        <f>'Soil Add on Tests'!I157</f>
        <v>0</v>
      </c>
      <c r="AD165" s="125">
        <f>'Soil Add on Tests'!J157</f>
        <v>0</v>
      </c>
      <c r="AF165">
        <f t="shared" si="206"/>
        <v>0</v>
      </c>
      <c r="AG165">
        <f t="shared" si="207"/>
        <v>0</v>
      </c>
      <c r="AH165">
        <f t="shared" si="208"/>
        <v>0</v>
      </c>
      <c r="AI165">
        <f t="shared" si="209"/>
        <v>0</v>
      </c>
      <c r="AJ165">
        <f t="shared" si="210"/>
        <v>0</v>
      </c>
      <c r="AK165">
        <f t="shared" si="211"/>
        <v>0</v>
      </c>
      <c r="AL165">
        <f t="shared" si="212"/>
        <v>0</v>
      </c>
      <c r="AM165" s="140">
        <f t="shared" si="148"/>
        <v>0</v>
      </c>
      <c r="AN165">
        <f t="shared" si="149"/>
        <v>0</v>
      </c>
      <c r="AO165">
        <f t="shared" si="150"/>
        <v>0</v>
      </c>
      <c r="AP165">
        <f t="shared" si="151"/>
        <v>0</v>
      </c>
      <c r="AQ165">
        <f t="shared" si="152"/>
        <v>0</v>
      </c>
      <c r="AR165">
        <f t="shared" si="153"/>
        <v>0</v>
      </c>
      <c r="AS165">
        <f t="shared" si="154"/>
        <v>0</v>
      </c>
      <c r="AT165" s="140">
        <f t="shared" si="213"/>
        <v>0</v>
      </c>
      <c r="AU165">
        <f t="shared" si="155"/>
        <v>0</v>
      </c>
      <c r="AV165">
        <f t="shared" si="187"/>
        <v>0</v>
      </c>
      <c r="AW165">
        <f t="shared" si="156"/>
        <v>0</v>
      </c>
      <c r="AX165">
        <f t="shared" si="157"/>
        <v>0</v>
      </c>
      <c r="AY165">
        <f t="shared" si="158"/>
        <v>0</v>
      </c>
      <c r="AZ165" s="140">
        <f t="shared" si="214"/>
        <v>0</v>
      </c>
      <c r="BA165">
        <f t="shared" si="159"/>
        <v>0</v>
      </c>
      <c r="BB165">
        <f t="shared" si="160"/>
        <v>0</v>
      </c>
      <c r="BC165">
        <f t="shared" si="161"/>
        <v>0</v>
      </c>
      <c r="BD165">
        <f t="shared" si="162"/>
        <v>0</v>
      </c>
      <c r="BE165" s="140">
        <f t="shared" si="215"/>
        <v>0</v>
      </c>
      <c r="BF165">
        <f t="shared" si="163"/>
        <v>0</v>
      </c>
      <c r="BG165">
        <f t="shared" si="164"/>
        <v>0</v>
      </c>
      <c r="BH165">
        <f t="shared" si="165"/>
        <v>0</v>
      </c>
      <c r="BI165">
        <f t="shared" si="166"/>
        <v>0</v>
      </c>
      <c r="BJ165">
        <f t="shared" si="167"/>
        <v>0</v>
      </c>
      <c r="BK165">
        <f t="shared" si="168"/>
        <v>0</v>
      </c>
      <c r="BL165">
        <f t="shared" si="188"/>
        <v>0</v>
      </c>
      <c r="BM165">
        <f t="shared" si="189"/>
        <v>0</v>
      </c>
      <c r="BN165">
        <f t="shared" si="190"/>
        <v>0</v>
      </c>
      <c r="BO165">
        <f t="shared" si="191"/>
        <v>0</v>
      </c>
      <c r="BP165">
        <f t="shared" si="192"/>
        <v>0</v>
      </c>
      <c r="BQ165">
        <f t="shared" si="193"/>
        <v>0</v>
      </c>
      <c r="BR165" s="140">
        <f t="shared" si="194"/>
        <v>0</v>
      </c>
      <c r="BT165">
        <f t="shared" si="195"/>
        <v>0</v>
      </c>
      <c r="BU165">
        <f t="shared" si="196"/>
        <v>0</v>
      </c>
      <c r="BV165">
        <f t="shared" si="197"/>
        <v>0</v>
      </c>
      <c r="BW165">
        <f t="shared" si="198"/>
        <v>0</v>
      </c>
      <c r="BX165">
        <f t="shared" si="199"/>
        <v>0</v>
      </c>
      <c r="BY165">
        <f t="shared" si="200"/>
        <v>0</v>
      </c>
      <c r="BZ165">
        <f t="shared" si="201"/>
        <v>0</v>
      </c>
      <c r="CA165">
        <f t="shared" si="202"/>
        <v>0</v>
      </c>
      <c r="CB165">
        <f t="shared" si="203"/>
        <v>0</v>
      </c>
      <c r="CC165">
        <f t="shared" si="204"/>
        <v>0</v>
      </c>
      <c r="CD165">
        <f t="shared" si="205"/>
        <v>0</v>
      </c>
    </row>
    <row r="166" spans="1:82" ht="42" customHeight="1" thickBot="1" x14ac:dyDescent="0.45">
      <c r="A166" s="11"/>
      <c r="B166" s="144">
        <v>151</v>
      </c>
      <c r="C166" s="244" t="str">
        <f>IF('Soil Samples'!C156="","",'Soil Samples'!C156)</f>
        <v/>
      </c>
      <c r="D166" s="146" t="str">
        <f t="shared" si="169"/>
        <v/>
      </c>
      <c r="E166" s="128" t="str">
        <f t="shared" si="170"/>
        <v/>
      </c>
      <c r="F166" s="128" t="str">
        <f t="shared" si="171"/>
        <v/>
      </c>
      <c r="G166" s="128" t="str">
        <f t="shared" si="172"/>
        <v/>
      </c>
      <c r="H166" s="149"/>
      <c r="I166" s="128" t="str">
        <f t="shared" si="173"/>
        <v/>
      </c>
      <c r="J166" s="128" t="str">
        <f t="shared" si="174"/>
        <v/>
      </c>
      <c r="K166" s="128" t="str">
        <f t="shared" si="175"/>
        <v/>
      </c>
      <c r="L166" s="129" t="str">
        <f t="shared" si="176"/>
        <v/>
      </c>
      <c r="M166" s="129" t="str">
        <f t="shared" si="177"/>
        <v/>
      </c>
      <c r="N166" s="129" t="str">
        <f t="shared" si="178"/>
        <v/>
      </c>
      <c r="O166" s="129" t="str">
        <f t="shared" si="179"/>
        <v/>
      </c>
      <c r="P166" s="129" t="str">
        <f t="shared" si="180"/>
        <v/>
      </c>
      <c r="Q166" s="129" t="str">
        <f t="shared" si="181"/>
        <v/>
      </c>
      <c r="R166" s="129" t="str">
        <f t="shared" si="182"/>
        <v/>
      </c>
      <c r="S166" s="129" t="str">
        <f t="shared" si="183"/>
        <v/>
      </c>
      <c r="T166" s="129" t="str">
        <f t="shared" si="184"/>
        <v/>
      </c>
      <c r="U166" s="129" t="str">
        <f t="shared" si="185"/>
        <v/>
      </c>
      <c r="V166" s="129" t="str">
        <f t="shared" si="186"/>
        <v/>
      </c>
      <c r="W166" s="132"/>
      <c r="X166" s="152" t="str">
        <f>IF('Soil Samples'!C156="","",'Soil Samples'!C156)</f>
        <v/>
      </c>
      <c r="Y166" s="125">
        <f>'Soil Add on Tests'!E158</f>
        <v>0</v>
      </c>
      <c r="Z166" s="125">
        <f>'Soil Add on Tests'!F158</f>
        <v>0</v>
      </c>
      <c r="AA166" s="125">
        <f>'Soil Add on Tests'!G158</f>
        <v>0</v>
      </c>
      <c r="AB166" s="125">
        <f>'Soil Add on Tests'!H158</f>
        <v>0</v>
      </c>
      <c r="AC166" s="125">
        <f>'Soil Add on Tests'!I158</f>
        <v>0</v>
      </c>
      <c r="AD166" s="125">
        <f>'Soil Add on Tests'!J158</f>
        <v>0</v>
      </c>
      <c r="AF166">
        <f t="shared" si="206"/>
        <v>0</v>
      </c>
      <c r="AG166">
        <f t="shared" si="207"/>
        <v>0</v>
      </c>
      <c r="AH166">
        <f t="shared" si="208"/>
        <v>0</v>
      </c>
      <c r="AI166">
        <f t="shared" si="209"/>
        <v>0</v>
      </c>
      <c r="AJ166">
        <f t="shared" si="210"/>
        <v>0</v>
      </c>
      <c r="AK166">
        <f t="shared" si="211"/>
        <v>0</v>
      </c>
      <c r="AL166">
        <f t="shared" si="212"/>
        <v>0</v>
      </c>
      <c r="AM166" s="140">
        <f t="shared" si="148"/>
        <v>0</v>
      </c>
      <c r="AN166">
        <f t="shared" si="149"/>
        <v>0</v>
      </c>
      <c r="AO166">
        <f t="shared" si="150"/>
        <v>0</v>
      </c>
      <c r="AP166">
        <f t="shared" si="151"/>
        <v>0</v>
      </c>
      <c r="AQ166">
        <f t="shared" si="152"/>
        <v>0</v>
      </c>
      <c r="AR166">
        <f t="shared" si="153"/>
        <v>0</v>
      </c>
      <c r="AS166">
        <f t="shared" si="154"/>
        <v>0</v>
      </c>
      <c r="AT166" s="140">
        <f t="shared" si="213"/>
        <v>0</v>
      </c>
      <c r="AU166">
        <f t="shared" si="155"/>
        <v>0</v>
      </c>
      <c r="AV166">
        <f t="shared" si="187"/>
        <v>0</v>
      </c>
      <c r="AW166">
        <f t="shared" si="156"/>
        <v>0</v>
      </c>
      <c r="AX166">
        <f t="shared" si="157"/>
        <v>0</v>
      </c>
      <c r="AY166">
        <f t="shared" si="158"/>
        <v>0</v>
      </c>
      <c r="AZ166" s="140">
        <f t="shared" si="214"/>
        <v>0</v>
      </c>
      <c r="BA166">
        <f t="shared" si="159"/>
        <v>0</v>
      </c>
      <c r="BB166">
        <f t="shared" si="160"/>
        <v>0</v>
      </c>
      <c r="BC166">
        <f t="shared" si="161"/>
        <v>0</v>
      </c>
      <c r="BD166">
        <f t="shared" si="162"/>
        <v>0</v>
      </c>
      <c r="BE166" s="140">
        <f t="shared" si="215"/>
        <v>0</v>
      </c>
      <c r="BF166">
        <f t="shared" si="163"/>
        <v>0</v>
      </c>
      <c r="BG166">
        <f t="shared" si="164"/>
        <v>0</v>
      </c>
      <c r="BH166">
        <f t="shared" si="165"/>
        <v>0</v>
      </c>
      <c r="BI166">
        <f t="shared" si="166"/>
        <v>0</v>
      </c>
      <c r="BJ166">
        <f t="shared" si="167"/>
        <v>0</v>
      </c>
      <c r="BK166">
        <f t="shared" si="168"/>
        <v>0</v>
      </c>
      <c r="BL166">
        <f t="shared" si="188"/>
        <v>0</v>
      </c>
      <c r="BM166">
        <f t="shared" si="189"/>
        <v>0</v>
      </c>
      <c r="BN166">
        <f t="shared" si="190"/>
        <v>0</v>
      </c>
      <c r="BO166">
        <f t="shared" si="191"/>
        <v>0</v>
      </c>
      <c r="BP166">
        <f t="shared" si="192"/>
        <v>0</v>
      </c>
      <c r="BQ166">
        <f t="shared" si="193"/>
        <v>0</v>
      </c>
      <c r="BR166" s="140">
        <f t="shared" si="194"/>
        <v>0</v>
      </c>
      <c r="BT166">
        <f t="shared" si="195"/>
        <v>0</v>
      </c>
      <c r="BU166">
        <f t="shared" si="196"/>
        <v>0</v>
      </c>
      <c r="BV166">
        <f t="shared" si="197"/>
        <v>0</v>
      </c>
      <c r="BW166">
        <f t="shared" si="198"/>
        <v>0</v>
      </c>
      <c r="BX166">
        <f t="shared" si="199"/>
        <v>0</v>
      </c>
      <c r="BY166">
        <f t="shared" si="200"/>
        <v>0</v>
      </c>
      <c r="BZ166">
        <f t="shared" si="201"/>
        <v>0</v>
      </c>
      <c r="CA166">
        <f t="shared" si="202"/>
        <v>0</v>
      </c>
      <c r="CB166">
        <f t="shared" si="203"/>
        <v>0</v>
      </c>
      <c r="CC166">
        <f t="shared" si="204"/>
        <v>0</v>
      </c>
      <c r="CD166">
        <f t="shared" si="205"/>
        <v>0</v>
      </c>
    </row>
    <row r="167" spans="1:82" ht="42" customHeight="1" thickBot="1" x14ac:dyDescent="0.45">
      <c r="A167" s="11"/>
      <c r="B167" s="144">
        <v>152</v>
      </c>
      <c r="C167" s="244" t="str">
        <f>IF('Soil Samples'!C157="","",'Soil Samples'!C157)</f>
        <v/>
      </c>
      <c r="D167" s="146" t="str">
        <f t="shared" si="169"/>
        <v/>
      </c>
      <c r="E167" s="128" t="str">
        <f t="shared" si="170"/>
        <v/>
      </c>
      <c r="F167" s="128" t="str">
        <f t="shared" si="171"/>
        <v/>
      </c>
      <c r="G167" s="128" t="str">
        <f t="shared" si="172"/>
        <v/>
      </c>
      <c r="H167" s="149"/>
      <c r="I167" s="128" t="str">
        <f t="shared" si="173"/>
        <v/>
      </c>
      <c r="J167" s="128" t="str">
        <f t="shared" si="174"/>
        <v/>
      </c>
      <c r="K167" s="128" t="str">
        <f t="shared" si="175"/>
        <v/>
      </c>
      <c r="L167" s="129" t="str">
        <f t="shared" si="176"/>
        <v/>
      </c>
      <c r="M167" s="129" t="str">
        <f t="shared" si="177"/>
        <v/>
      </c>
      <c r="N167" s="129" t="str">
        <f t="shared" si="178"/>
        <v/>
      </c>
      <c r="O167" s="129" t="str">
        <f t="shared" si="179"/>
        <v/>
      </c>
      <c r="P167" s="129" t="str">
        <f t="shared" si="180"/>
        <v/>
      </c>
      <c r="Q167" s="129" t="str">
        <f t="shared" si="181"/>
        <v/>
      </c>
      <c r="R167" s="129" t="str">
        <f t="shared" si="182"/>
        <v/>
      </c>
      <c r="S167" s="129" t="str">
        <f t="shared" si="183"/>
        <v/>
      </c>
      <c r="T167" s="129" t="str">
        <f t="shared" si="184"/>
        <v/>
      </c>
      <c r="U167" s="129" t="str">
        <f t="shared" si="185"/>
        <v/>
      </c>
      <c r="V167" s="129" t="str">
        <f t="shared" si="186"/>
        <v/>
      </c>
      <c r="W167" s="132"/>
      <c r="X167" s="152" t="str">
        <f>IF('Soil Samples'!C157="","",'Soil Samples'!C157)</f>
        <v/>
      </c>
      <c r="Y167" s="125">
        <f>'Soil Add on Tests'!E159</f>
        <v>0</v>
      </c>
      <c r="Z167" s="125">
        <f>'Soil Add on Tests'!F159</f>
        <v>0</v>
      </c>
      <c r="AA167" s="125">
        <f>'Soil Add on Tests'!G159</f>
        <v>0</v>
      </c>
      <c r="AB167" s="125">
        <f>'Soil Add on Tests'!H159</f>
        <v>0</v>
      </c>
      <c r="AC167" s="125">
        <f>'Soil Add on Tests'!I159</f>
        <v>0</v>
      </c>
      <c r="AD167" s="125">
        <f>'Soil Add on Tests'!J159</f>
        <v>0</v>
      </c>
      <c r="AF167">
        <f t="shared" si="206"/>
        <v>0</v>
      </c>
      <c r="AG167">
        <f t="shared" si="207"/>
        <v>0</v>
      </c>
      <c r="AH167">
        <f t="shared" si="208"/>
        <v>0</v>
      </c>
      <c r="AI167">
        <f t="shared" si="209"/>
        <v>0</v>
      </c>
      <c r="AJ167">
        <f t="shared" si="210"/>
        <v>0</v>
      </c>
      <c r="AK167">
        <f t="shared" si="211"/>
        <v>0</v>
      </c>
      <c r="AL167">
        <f t="shared" si="212"/>
        <v>0</v>
      </c>
      <c r="AM167" s="140">
        <f t="shared" si="148"/>
        <v>0</v>
      </c>
      <c r="AN167">
        <f t="shared" si="149"/>
        <v>0</v>
      </c>
      <c r="AO167">
        <f t="shared" si="150"/>
        <v>0</v>
      </c>
      <c r="AP167">
        <f t="shared" si="151"/>
        <v>0</v>
      </c>
      <c r="AQ167">
        <f t="shared" si="152"/>
        <v>0</v>
      </c>
      <c r="AR167">
        <f t="shared" si="153"/>
        <v>0</v>
      </c>
      <c r="AS167">
        <f t="shared" si="154"/>
        <v>0</v>
      </c>
      <c r="AT167" s="140">
        <f t="shared" si="213"/>
        <v>0</v>
      </c>
      <c r="AU167">
        <f t="shared" si="155"/>
        <v>0</v>
      </c>
      <c r="AV167">
        <f t="shared" si="187"/>
        <v>0</v>
      </c>
      <c r="AW167">
        <f t="shared" si="156"/>
        <v>0</v>
      </c>
      <c r="AX167">
        <f t="shared" si="157"/>
        <v>0</v>
      </c>
      <c r="AY167">
        <f t="shared" si="158"/>
        <v>0</v>
      </c>
      <c r="AZ167" s="140">
        <f t="shared" si="214"/>
        <v>0</v>
      </c>
      <c r="BA167">
        <f t="shared" si="159"/>
        <v>0</v>
      </c>
      <c r="BB167">
        <f t="shared" si="160"/>
        <v>0</v>
      </c>
      <c r="BC167">
        <f t="shared" si="161"/>
        <v>0</v>
      </c>
      <c r="BD167">
        <f t="shared" si="162"/>
        <v>0</v>
      </c>
      <c r="BE167" s="140">
        <f t="shared" si="215"/>
        <v>0</v>
      </c>
      <c r="BF167">
        <f t="shared" si="163"/>
        <v>0</v>
      </c>
      <c r="BG167">
        <f t="shared" si="164"/>
        <v>0</v>
      </c>
      <c r="BH167">
        <f t="shared" si="165"/>
        <v>0</v>
      </c>
      <c r="BI167">
        <f t="shared" si="166"/>
        <v>0</v>
      </c>
      <c r="BJ167">
        <f t="shared" si="167"/>
        <v>0</v>
      </c>
      <c r="BK167">
        <f t="shared" si="168"/>
        <v>0</v>
      </c>
      <c r="BL167">
        <f t="shared" si="188"/>
        <v>0</v>
      </c>
      <c r="BM167">
        <f t="shared" si="189"/>
        <v>0</v>
      </c>
      <c r="BN167">
        <f t="shared" si="190"/>
        <v>0</v>
      </c>
      <c r="BO167">
        <f t="shared" si="191"/>
        <v>0</v>
      </c>
      <c r="BP167">
        <f t="shared" si="192"/>
        <v>0</v>
      </c>
      <c r="BQ167">
        <f t="shared" si="193"/>
        <v>0</v>
      </c>
      <c r="BR167" s="140">
        <f t="shared" si="194"/>
        <v>0</v>
      </c>
      <c r="BT167">
        <f t="shared" si="195"/>
        <v>0</v>
      </c>
      <c r="BU167">
        <f t="shared" si="196"/>
        <v>0</v>
      </c>
      <c r="BV167">
        <f t="shared" si="197"/>
        <v>0</v>
      </c>
      <c r="BW167">
        <f t="shared" si="198"/>
        <v>0</v>
      </c>
      <c r="BX167">
        <f t="shared" si="199"/>
        <v>0</v>
      </c>
      <c r="BY167">
        <f t="shared" si="200"/>
        <v>0</v>
      </c>
      <c r="BZ167">
        <f t="shared" si="201"/>
        <v>0</v>
      </c>
      <c r="CA167">
        <f t="shared" si="202"/>
        <v>0</v>
      </c>
      <c r="CB167">
        <f t="shared" si="203"/>
        <v>0</v>
      </c>
      <c r="CC167">
        <f t="shared" si="204"/>
        <v>0</v>
      </c>
      <c r="CD167">
        <f t="shared" si="205"/>
        <v>0</v>
      </c>
    </row>
    <row r="168" spans="1:82" ht="42" customHeight="1" thickBot="1" x14ac:dyDescent="0.45">
      <c r="A168" s="11"/>
      <c r="B168" s="144">
        <v>153</v>
      </c>
      <c r="C168" s="244" t="str">
        <f>IF('Soil Samples'!C158="","",'Soil Samples'!C158)</f>
        <v/>
      </c>
      <c r="D168" s="146" t="str">
        <f t="shared" si="169"/>
        <v/>
      </c>
      <c r="E168" s="128" t="str">
        <f t="shared" si="170"/>
        <v/>
      </c>
      <c r="F168" s="128" t="str">
        <f t="shared" si="171"/>
        <v/>
      </c>
      <c r="G168" s="128" t="str">
        <f t="shared" si="172"/>
        <v/>
      </c>
      <c r="H168" s="149"/>
      <c r="I168" s="128" t="str">
        <f t="shared" si="173"/>
        <v/>
      </c>
      <c r="J168" s="128" t="str">
        <f t="shared" si="174"/>
        <v/>
      </c>
      <c r="K168" s="128" t="str">
        <f t="shared" si="175"/>
        <v/>
      </c>
      <c r="L168" s="129" t="str">
        <f t="shared" si="176"/>
        <v/>
      </c>
      <c r="M168" s="129" t="str">
        <f t="shared" si="177"/>
        <v/>
      </c>
      <c r="N168" s="129" t="str">
        <f t="shared" si="178"/>
        <v/>
      </c>
      <c r="O168" s="129" t="str">
        <f t="shared" si="179"/>
        <v/>
      </c>
      <c r="P168" s="129" t="str">
        <f t="shared" si="180"/>
        <v/>
      </c>
      <c r="Q168" s="129" t="str">
        <f t="shared" si="181"/>
        <v/>
      </c>
      <c r="R168" s="129" t="str">
        <f t="shared" si="182"/>
        <v/>
      </c>
      <c r="S168" s="129" t="str">
        <f t="shared" si="183"/>
        <v/>
      </c>
      <c r="T168" s="129" t="str">
        <f t="shared" si="184"/>
        <v/>
      </c>
      <c r="U168" s="129" t="str">
        <f t="shared" si="185"/>
        <v/>
      </c>
      <c r="V168" s="129" t="str">
        <f t="shared" si="186"/>
        <v/>
      </c>
      <c r="W168" s="132"/>
      <c r="X168" s="152" t="str">
        <f>IF('Soil Samples'!C158="","",'Soil Samples'!C158)</f>
        <v/>
      </c>
      <c r="Y168" s="125">
        <f>'Soil Add on Tests'!E160</f>
        <v>0</v>
      </c>
      <c r="Z168" s="125">
        <f>'Soil Add on Tests'!F160</f>
        <v>0</v>
      </c>
      <c r="AA168" s="125">
        <f>'Soil Add on Tests'!G160</f>
        <v>0</v>
      </c>
      <c r="AB168" s="125">
        <f>'Soil Add on Tests'!H160</f>
        <v>0</v>
      </c>
      <c r="AC168" s="125">
        <f>'Soil Add on Tests'!I160</f>
        <v>0</v>
      </c>
      <c r="AD168" s="125">
        <f>'Soil Add on Tests'!J160</f>
        <v>0</v>
      </c>
      <c r="AF168">
        <f t="shared" si="206"/>
        <v>0</v>
      </c>
      <c r="AG168">
        <f t="shared" si="207"/>
        <v>0</v>
      </c>
      <c r="AH168">
        <f t="shared" si="208"/>
        <v>0</v>
      </c>
      <c r="AI168">
        <f t="shared" si="209"/>
        <v>0</v>
      </c>
      <c r="AJ168">
        <f t="shared" si="210"/>
        <v>0</v>
      </c>
      <c r="AK168">
        <f t="shared" si="211"/>
        <v>0</v>
      </c>
      <c r="AL168">
        <f t="shared" si="212"/>
        <v>0</v>
      </c>
      <c r="AM168" s="140">
        <f t="shared" si="148"/>
        <v>0</v>
      </c>
      <c r="AN168">
        <f t="shared" si="149"/>
        <v>0</v>
      </c>
      <c r="AO168">
        <f t="shared" si="150"/>
        <v>0</v>
      </c>
      <c r="AP168">
        <f t="shared" si="151"/>
        <v>0</v>
      </c>
      <c r="AQ168">
        <f t="shared" si="152"/>
        <v>0</v>
      </c>
      <c r="AR168">
        <f t="shared" si="153"/>
        <v>0</v>
      </c>
      <c r="AS168">
        <f t="shared" si="154"/>
        <v>0</v>
      </c>
      <c r="AT168" s="140">
        <f t="shared" si="213"/>
        <v>0</v>
      </c>
      <c r="AU168">
        <f t="shared" si="155"/>
        <v>0</v>
      </c>
      <c r="AV168">
        <f t="shared" si="187"/>
        <v>0</v>
      </c>
      <c r="AW168">
        <f t="shared" si="156"/>
        <v>0</v>
      </c>
      <c r="AX168">
        <f t="shared" si="157"/>
        <v>0</v>
      </c>
      <c r="AY168">
        <f t="shared" si="158"/>
        <v>0</v>
      </c>
      <c r="AZ168" s="140">
        <f t="shared" si="214"/>
        <v>0</v>
      </c>
      <c r="BA168">
        <f t="shared" si="159"/>
        <v>0</v>
      </c>
      <c r="BB168">
        <f t="shared" si="160"/>
        <v>0</v>
      </c>
      <c r="BC168">
        <f t="shared" si="161"/>
        <v>0</v>
      </c>
      <c r="BD168">
        <f t="shared" si="162"/>
        <v>0</v>
      </c>
      <c r="BE168" s="140">
        <f t="shared" si="215"/>
        <v>0</v>
      </c>
      <c r="BF168">
        <f t="shared" si="163"/>
        <v>0</v>
      </c>
      <c r="BG168">
        <f t="shared" si="164"/>
        <v>0</v>
      </c>
      <c r="BH168">
        <f t="shared" si="165"/>
        <v>0</v>
      </c>
      <c r="BI168">
        <f t="shared" si="166"/>
        <v>0</v>
      </c>
      <c r="BJ168">
        <f t="shared" si="167"/>
        <v>0</v>
      </c>
      <c r="BK168">
        <f t="shared" si="168"/>
        <v>0</v>
      </c>
      <c r="BL168">
        <f t="shared" si="188"/>
        <v>0</v>
      </c>
      <c r="BM168">
        <f t="shared" si="189"/>
        <v>0</v>
      </c>
      <c r="BN168">
        <f t="shared" si="190"/>
        <v>0</v>
      </c>
      <c r="BO168">
        <f t="shared" si="191"/>
        <v>0</v>
      </c>
      <c r="BP168">
        <f t="shared" si="192"/>
        <v>0</v>
      </c>
      <c r="BQ168">
        <f t="shared" si="193"/>
        <v>0</v>
      </c>
      <c r="BR168" s="140">
        <f t="shared" si="194"/>
        <v>0</v>
      </c>
      <c r="BT168">
        <f t="shared" si="195"/>
        <v>0</v>
      </c>
      <c r="BU168">
        <f t="shared" si="196"/>
        <v>0</v>
      </c>
      <c r="BV168">
        <f t="shared" si="197"/>
        <v>0</v>
      </c>
      <c r="BW168">
        <f t="shared" si="198"/>
        <v>0</v>
      </c>
      <c r="BX168">
        <f t="shared" si="199"/>
        <v>0</v>
      </c>
      <c r="BY168">
        <f t="shared" si="200"/>
        <v>0</v>
      </c>
      <c r="BZ168">
        <f t="shared" si="201"/>
        <v>0</v>
      </c>
      <c r="CA168">
        <f t="shared" si="202"/>
        <v>0</v>
      </c>
      <c r="CB168">
        <f t="shared" si="203"/>
        <v>0</v>
      </c>
      <c r="CC168">
        <f t="shared" si="204"/>
        <v>0</v>
      </c>
      <c r="CD168">
        <f t="shared" si="205"/>
        <v>0</v>
      </c>
    </row>
    <row r="169" spans="1:82" ht="42" customHeight="1" thickBot="1" x14ac:dyDescent="0.45">
      <c r="A169" s="11"/>
      <c r="B169" s="144">
        <v>154</v>
      </c>
      <c r="C169" s="244" t="str">
        <f>IF('Soil Samples'!C159="","",'Soil Samples'!C159)</f>
        <v/>
      </c>
      <c r="D169" s="146" t="str">
        <f t="shared" si="169"/>
        <v/>
      </c>
      <c r="E169" s="128" t="str">
        <f t="shared" si="170"/>
        <v/>
      </c>
      <c r="F169" s="128" t="str">
        <f t="shared" si="171"/>
        <v/>
      </c>
      <c r="G169" s="128" t="str">
        <f t="shared" si="172"/>
        <v/>
      </c>
      <c r="H169" s="149"/>
      <c r="I169" s="128" t="str">
        <f t="shared" si="173"/>
        <v/>
      </c>
      <c r="J169" s="128" t="str">
        <f t="shared" si="174"/>
        <v/>
      </c>
      <c r="K169" s="128" t="str">
        <f t="shared" si="175"/>
        <v/>
      </c>
      <c r="L169" s="129" t="str">
        <f t="shared" si="176"/>
        <v/>
      </c>
      <c r="M169" s="129" t="str">
        <f t="shared" si="177"/>
        <v/>
      </c>
      <c r="N169" s="129" t="str">
        <f t="shared" si="178"/>
        <v/>
      </c>
      <c r="O169" s="129" t="str">
        <f t="shared" si="179"/>
        <v/>
      </c>
      <c r="P169" s="129" t="str">
        <f t="shared" si="180"/>
        <v/>
      </c>
      <c r="Q169" s="129" t="str">
        <f t="shared" si="181"/>
        <v/>
      </c>
      <c r="R169" s="129" t="str">
        <f t="shared" si="182"/>
        <v/>
      </c>
      <c r="S169" s="129" t="str">
        <f t="shared" si="183"/>
        <v/>
      </c>
      <c r="T169" s="129" t="str">
        <f t="shared" si="184"/>
        <v/>
      </c>
      <c r="U169" s="129" t="str">
        <f t="shared" si="185"/>
        <v/>
      </c>
      <c r="V169" s="129" t="str">
        <f t="shared" si="186"/>
        <v/>
      </c>
      <c r="W169" s="132"/>
      <c r="X169" s="152" t="str">
        <f>IF('Soil Samples'!C159="","",'Soil Samples'!C159)</f>
        <v/>
      </c>
      <c r="Y169" s="125">
        <f>'Soil Add on Tests'!E161</f>
        <v>0</v>
      </c>
      <c r="Z169" s="125">
        <f>'Soil Add on Tests'!F161</f>
        <v>0</v>
      </c>
      <c r="AA169" s="125">
        <f>'Soil Add on Tests'!G161</f>
        <v>0</v>
      </c>
      <c r="AB169" s="125">
        <f>'Soil Add on Tests'!H161</f>
        <v>0</v>
      </c>
      <c r="AC169" s="125">
        <f>'Soil Add on Tests'!I161</f>
        <v>0</v>
      </c>
      <c r="AD169" s="125">
        <f>'Soil Add on Tests'!J161</f>
        <v>0</v>
      </c>
      <c r="AF169">
        <f t="shared" si="206"/>
        <v>0</v>
      </c>
      <c r="AG169">
        <f t="shared" si="207"/>
        <v>0</v>
      </c>
      <c r="AH169">
        <f t="shared" si="208"/>
        <v>0</v>
      </c>
      <c r="AI169">
        <f t="shared" si="209"/>
        <v>0</v>
      </c>
      <c r="AJ169">
        <f t="shared" si="210"/>
        <v>0</v>
      </c>
      <c r="AK169">
        <f t="shared" si="211"/>
        <v>0</v>
      </c>
      <c r="AL169">
        <f t="shared" si="212"/>
        <v>0</v>
      </c>
      <c r="AM169" s="140">
        <f t="shared" si="148"/>
        <v>0</v>
      </c>
      <c r="AN169">
        <f t="shared" si="149"/>
        <v>0</v>
      </c>
      <c r="AO169">
        <f t="shared" si="150"/>
        <v>0</v>
      </c>
      <c r="AP169">
        <f t="shared" si="151"/>
        <v>0</v>
      </c>
      <c r="AQ169">
        <f t="shared" si="152"/>
        <v>0</v>
      </c>
      <c r="AR169">
        <f t="shared" si="153"/>
        <v>0</v>
      </c>
      <c r="AS169">
        <f t="shared" si="154"/>
        <v>0</v>
      </c>
      <c r="AT169" s="140">
        <f t="shared" si="213"/>
        <v>0</v>
      </c>
      <c r="AU169">
        <f t="shared" si="155"/>
        <v>0</v>
      </c>
      <c r="AV169">
        <f t="shared" si="187"/>
        <v>0</v>
      </c>
      <c r="AW169">
        <f t="shared" si="156"/>
        <v>0</v>
      </c>
      <c r="AX169">
        <f t="shared" si="157"/>
        <v>0</v>
      </c>
      <c r="AY169">
        <f t="shared" si="158"/>
        <v>0</v>
      </c>
      <c r="AZ169" s="140">
        <f t="shared" si="214"/>
        <v>0</v>
      </c>
      <c r="BA169">
        <f t="shared" si="159"/>
        <v>0</v>
      </c>
      <c r="BB169">
        <f t="shared" si="160"/>
        <v>0</v>
      </c>
      <c r="BC169">
        <f t="shared" si="161"/>
        <v>0</v>
      </c>
      <c r="BD169">
        <f t="shared" si="162"/>
        <v>0</v>
      </c>
      <c r="BE169" s="140">
        <f t="shared" si="215"/>
        <v>0</v>
      </c>
      <c r="BF169">
        <f t="shared" si="163"/>
        <v>0</v>
      </c>
      <c r="BG169">
        <f t="shared" si="164"/>
        <v>0</v>
      </c>
      <c r="BH169">
        <f t="shared" si="165"/>
        <v>0</v>
      </c>
      <c r="BI169">
        <f t="shared" si="166"/>
        <v>0</v>
      </c>
      <c r="BJ169">
        <f t="shared" si="167"/>
        <v>0</v>
      </c>
      <c r="BK169">
        <f t="shared" si="168"/>
        <v>0</v>
      </c>
      <c r="BL169">
        <f t="shared" si="188"/>
        <v>0</v>
      </c>
      <c r="BM169">
        <f t="shared" si="189"/>
        <v>0</v>
      </c>
      <c r="BN169">
        <f t="shared" si="190"/>
        <v>0</v>
      </c>
      <c r="BO169">
        <f t="shared" si="191"/>
        <v>0</v>
      </c>
      <c r="BP169">
        <f t="shared" si="192"/>
        <v>0</v>
      </c>
      <c r="BQ169">
        <f t="shared" si="193"/>
        <v>0</v>
      </c>
      <c r="BR169" s="140">
        <f t="shared" si="194"/>
        <v>0</v>
      </c>
      <c r="BT169">
        <f t="shared" si="195"/>
        <v>0</v>
      </c>
      <c r="BU169">
        <f t="shared" si="196"/>
        <v>0</v>
      </c>
      <c r="BV169">
        <f t="shared" si="197"/>
        <v>0</v>
      </c>
      <c r="BW169">
        <f t="shared" si="198"/>
        <v>0</v>
      </c>
      <c r="BX169">
        <f t="shared" si="199"/>
        <v>0</v>
      </c>
      <c r="BY169">
        <f t="shared" si="200"/>
        <v>0</v>
      </c>
      <c r="BZ169">
        <f t="shared" si="201"/>
        <v>0</v>
      </c>
      <c r="CA169">
        <f t="shared" si="202"/>
        <v>0</v>
      </c>
      <c r="CB169">
        <f t="shared" si="203"/>
        <v>0</v>
      </c>
      <c r="CC169">
        <f t="shared" si="204"/>
        <v>0</v>
      </c>
      <c r="CD169">
        <f t="shared" si="205"/>
        <v>0</v>
      </c>
    </row>
    <row r="170" spans="1:82" ht="42" customHeight="1" thickBot="1" x14ac:dyDescent="0.45">
      <c r="A170" s="11"/>
      <c r="B170" s="144">
        <v>155</v>
      </c>
      <c r="C170" s="244" t="str">
        <f>IF('Soil Samples'!C160="","",'Soil Samples'!C160)</f>
        <v/>
      </c>
      <c r="D170" s="146" t="str">
        <f t="shared" si="169"/>
        <v/>
      </c>
      <c r="E170" s="128" t="str">
        <f t="shared" si="170"/>
        <v/>
      </c>
      <c r="F170" s="128" t="str">
        <f t="shared" si="171"/>
        <v/>
      </c>
      <c r="G170" s="128" t="str">
        <f t="shared" si="172"/>
        <v/>
      </c>
      <c r="H170" s="149"/>
      <c r="I170" s="128" t="str">
        <f t="shared" si="173"/>
        <v/>
      </c>
      <c r="J170" s="128" t="str">
        <f t="shared" si="174"/>
        <v/>
      </c>
      <c r="K170" s="128" t="str">
        <f t="shared" si="175"/>
        <v/>
      </c>
      <c r="L170" s="129" t="str">
        <f t="shared" si="176"/>
        <v/>
      </c>
      <c r="M170" s="129" t="str">
        <f t="shared" si="177"/>
        <v/>
      </c>
      <c r="N170" s="129" t="str">
        <f t="shared" si="178"/>
        <v/>
      </c>
      <c r="O170" s="129" t="str">
        <f t="shared" si="179"/>
        <v/>
      </c>
      <c r="P170" s="129" t="str">
        <f t="shared" si="180"/>
        <v/>
      </c>
      <c r="Q170" s="129" t="str">
        <f t="shared" si="181"/>
        <v/>
      </c>
      <c r="R170" s="129" t="str">
        <f t="shared" si="182"/>
        <v/>
      </c>
      <c r="S170" s="129" t="str">
        <f t="shared" si="183"/>
        <v/>
      </c>
      <c r="T170" s="129" t="str">
        <f t="shared" si="184"/>
        <v/>
      </c>
      <c r="U170" s="129" t="str">
        <f t="shared" si="185"/>
        <v/>
      </c>
      <c r="V170" s="129" t="str">
        <f t="shared" si="186"/>
        <v/>
      </c>
      <c r="W170" s="132"/>
      <c r="X170" s="152" t="str">
        <f>IF('Soil Samples'!C160="","",'Soil Samples'!C160)</f>
        <v/>
      </c>
      <c r="Y170" s="125">
        <f>'Soil Add on Tests'!E162</f>
        <v>0</v>
      </c>
      <c r="Z170" s="125">
        <f>'Soil Add on Tests'!F162</f>
        <v>0</v>
      </c>
      <c r="AA170" s="125">
        <f>'Soil Add on Tests'!G162</f>
        <v>0</v>
      </c>
      <c r="AB170" s="125">
        <f>'Soil Add on Tests'!H162</f>
        <v>0</v>
      </c>
      <c r="AC170" s="125">
        <f>'Soil Add on Tests'!I162</f>
        <v>0</v>
      </c>
      <c r="AD170" s="125">
        <f>'Soil Add on Tests'!J162</f>
        <v>0</v>
      </c>
      <c r="AF170">
        <f t="shared" si="206"/>
        <v>0</v>
      </c>
      <c r="AG170">
        <f t="shared" si="207"/>
        <v>0</v>
      </c>
      <c r="AH170">
        <f t="shared" si="208"/>
        <v>0</v>
      </c>
      <c r="AI170">
        <f t="shared" si="209"/>
        <v>0</v>
      </c>
      <c r="AJ170">
        <f t="shared" si="210"/>
        <v>0</v>
      </c>
      <c r="AK170">
        <f t="shared" si="211"/>
        <v>0</v>
      </c>
      <c r="AL170">
        <f t="shared" si="212"/>
        <v>0</v>
      </c>
      <c r="AM170" s="140">
        <f t="shared" si="148"/>
        <v>0</v>
      </c>
      <c r="AN170">
        <f t="shared" si="149"/>
        <v>0</v>
      </c>
      <c r="AO170">
        <f t="shared" si="150"/>
        <v>0</v>
      </c>
      <c r="AP170">
        <f t="shared" si="151"/>
        <v>0</v>
      </c>
      <c r="AQ170">
        <f t="shared" si="152"/>
        <v>0</v>
      </c>
      <c r="AR170">
        <f t="shared" si="153"/>
        <v>0</v>
      </c>
      <c r="AS170">
        <f t="shared" si="154"/>
        <v>0</v>
      </c>
      <c r="AT170" s="140">
        <f t="shared" si="213"/>
        <v>0</v>
      </c>
      <c r="AU170">
        <f t="shared" si="155"/>
        <v>0</v>
      </c>
      <c r="AV170">
        <f t="shared" si="187"/>
        <v>0</v>
      </c>
      <c r="AW170">
        <f t="shared" si="156"/>
        <v>0</v>
      </c>
      <c r="AX170">
        <f t="shared" si="157"/>
        <v>0</v>
      </c>
      <c r="AY170">
        <f t="shared" si="158"/>
        <v>0</v>
      </c>
      <c r="AZ170" s="140">
        <f t="shared" si="214"/>
        <v>0</v>
      </c>
      <c r="BA170">
        <f t="shared" si="159"/>
        <v>0</v>
      </c>
      <c r="BB170">
        <f t="shared" si="160"/>
        <v>0</v>
      </c>
      <c r="BC170">
        <f t="shared" si="161"/>
        <v>0</v>
      </c>
      <c r="BD170">
        <f t="shared" si="162"/>
        <v>0</v>
      </c>
      <c r="BE170" s="140">
        <f t="shared" si="215"/>
        <v>0</v>
      </c>
      <c r="BF170">
        <f t="shared" si="163"/>
        <v>0</v>
      </c>
      <c r="BG170">
        <f t="shared" si="164"/>
        <v>0</v>
      </c>
      <c r="BH170">
        <f t="shared" si="165"/>
        <v>0</v>
      </c>
      <c r="BI170">
        <f t="shared" si="166"/>
        <v>0</v>
      </c>
      <c r="BJ170">
        <f t="shared" si="167"/>
        <v>0</v>
      </c>
      <c r="BK170">
        <f t="shared" si="168"/>
        <v>0</v>
      </c>
      <c r="BL170">
        <f t="shared" si="188"/>
        <v>0</v>
      </c>
      <c r="BM170">
        <f t="shared" si="189"/>
        <v>0</v>
      </c>
      <c r="BN170">
        <f t="shared" si="190"/>
        <v>0</v>
      </c>
      <c r="BO170">
        <f t="shared" si="191"/>
        <v>0</v>
      </c>
      <c r="BP170">
        <f t="shared" si="192"/>
        <v>0</v>
      </c>
      <c r="BQ170">
        <f t="shared" si="193"/>
        <v>0</v>
      </c>
      <c r="BR170" s="140">
        <f t="shared" si="194"/>
        <v>0</v>
      </c>
      <c r="BT170">
        <f t="shared" si="195"/>
        <v>0</v>
      </c>
      <c r="BU170">
        <f t="shared" si="196"/>
        <v>0</v>
      </c>
      <c r="BV170">
        <f t="shared" si="197"/>
        <v>0</v>
      </c>
      <c r="BW170">
        <f t="shared" si="198"/>
        <v>0</v>
      </c>
      <c r="BX170">
        <f t="shared" si="199"/>
        <v>0</v>
      </c>
      <c r="BY170">
        <f t="shared" si="200"/>
        <v>0</v>
      </c>
      <c r="BZ170">
        <f t="shared" si="201"/>
        <v>0</v>
      </c>
      <c r="CA170">
        <f t="shared" si="202"/>
        <v>0</v>
      </c>
      <c r="CB170">
        <f t="shared" si="203"/>
        <v>0</v>
      </c>
      <c r="CC170">
        <f t="shared" si="204"/>
        <v>0</v>
      </c>
      <c r="CD170">
        <f t="shared" si="205"/>
        <v>0</v>
      </c>
    </row>
    <row r="171" spans="1:82" ht="42" customHeight="1" thickBot="1" x14ac:dyDescent="0.45">
      <c r="A171" s="11"/>
      <c r="B171" s="144">
        <v>156</v>
      </c>
      <c r="C171" s="244" t="str">
        <f>IF('Soil Samples'!C161="","",'Soil Samples'!C161)</f>
        <v/>
      </c>
      <c r="D171" s="146" t="str">
        <f t="shared" si="169"/>
        <v/>
      </c>
      <c r="E171" s="128" t="str">
        <f t="shared" si="170"/>
        <v/>
      </c>
      <c r="F171" s="128" t="str">
        <f t="shared" si="171"/>
        <v/>
      </c>
      <c r="G171" s="128" t="str">
        <f t="shared" si="172"/>
        <v/>
      </c>
      <c r="H171" s="149"/>
      <c r="I171" s="128" t="str">
        <f t="shared" si="173"/>
        <v/>
      </c>
      <c r="J171" s="128" t="str">
        <f t="shared" si="174"/>
        <v/>
      </c>
      <c r="K171" s="128" t="str">
        <f t="shared" si="175"/>
        <v/>
      </c>
      <c r="L171" s="129" t="str">
        <f t="shared" si="176"/>
        <v/>
      </c>
      <c r="M171" s="129" t="str">
        <f t="shared" si="177"/>
        <v/>
      </c>
      <c r="N171" s="129" t="str">
        <f t="shared" si="178"/>
        <v/>
      </c>
      <c r="O171" s="129" t="str">
        <f t="shared" si="179"/>
        <v/>
      </c>
      <c r="P171" s="129" t="str">
        <f t="shared" si="180"/>
        <v/>
      </c>
      <c r="Q171" s="129" t="str">
        <f t="shared" si="181"/>
        <v/>
      </c>
      <c r="R171" s="129" t="str">
        <f t="shared" si="182"/>
        <v/>
      </c>
      <c r="S171" s="129" t="str">
        <f t="shared" si="183"/>
        <v/>
      </c>
      <c r="T171" s="129" t="str">
        <f t="shared" si="184"/>
        <v/>
      </c>
      <c r="U171" s="129" t="str">
        <f t="shared" si="185"/>
        <v/>
      </c>
      <c r="V171" s="129" t="str">
        <f t="shared" si="186"/>
        <v/>
      </c>
      <c r="W171" s="132"/>
      <c r="X171" s="152" t="str">
        <f>IF('Soil Samples'!C161="","",'Soil Samples'!C161)</f>
        <v/>
      </c>
      <c r="Y171" s="125">
        <f>'Soil Add on Tests'!E163</f>
        <v>0</v>
      </c>
      <c r="Z171" s="125">
        <f>'Soil Add on Tests'!F163</f>
        <v>0</v>
      </c>
      <c r="AA171" s="125">
        <f>'Soil Add on Tests'!G163</f>
        <v>0</v>
      </c>
      <c r="AB171" s="125">
        <f>'Soil Add on Tests'!H163</f>
        <v>0</v>
      </c>
      <c r="AC171" s="125">
        <f>'Soil Add on Tests'!I163</f>
        <v>0</v>
      </c>
      <c r="AD171" s="125">
        <f>'Soil Add on Tests'!J163</f>
        <v>0</v>
      </c>
      <c r="AF171">
        <f t="shared" si="206"/>
        <v>0</v>
      </c>
      <c r="AG171">
        <f t="shared" si="207"/>
        <v>0</v>
      </c>
      <c r="AH171">
        <f t="shared" si="208"/>
        <v>0</v>
      </c>
      <c r="AI171">
        <f t="shared" si="209"/>
        <v>0</v>
      </c>
      <c r="AJ171">
        <f t="shared" si="210"/>
        <v>0</v>
      </c>
      <c r="AK171">
        <f t="shared" si="211"/>
        <v>0</v>
      </c>
      <c r="AL171">
        <f t="shared" si="212"/>
        <v>0</v>
      </c>
      <c r="AM171" s="140">
        <f t="shared" si="148"/>
        <v>0</v>
      </c>
      <c r="AN171">
        <f t="shared" si="149"/>
        <v>0</v>
      </c>
      <c r="AO171">
        <f t="shared" si="150"/>
        <v>0</v>
      </c>
      <c r="AP171">
        <f t="shared" si="151"/>
        <v>0</v>
      </c>
      <c r="AQ171">
        <f t="shared" si="152"/>
        <v>0</v>
      </c>
      <c r="AR171">
        <f t="shared" si="153"/>
        <v>0</v>
      </c>
      <c r="AS171">
        <f t="shared" si="154"/>
        <v>0</v>
      </c>
      <c r="AT171" s="140">
        <f t="shared" si="213"/>
        <v>0</v>
      </c>
      <c r="AU171">
        <f t="shared" si="155"/>
        <v>0</v>
      </c>
      <c r="AV171">
        <f t="shared" si="187"/>
        <v>0</v>
      </c>
      <c r="AW171">
        <f t="shared" si="156"/>
        <v>0</v>
      </c>
      <c r="AX171">
        <f t="shared" si="157"/>
        <v>0</v>
      </c>
      <c r="AY171">
        <f t="shared" si="158"/>
        <v>0</v>
      </c>
      <c r="AZ171" s="140">
        <f t="shared" si="214"/>
        <v>0</v>
      </c>
      <c r="BA171">
        <f t="shared" si="159"/>
        <v>0</v>
      </c>
      <c r="BB171">
        <f t="shared" si="160"/>
        <v>0</v>
      </c>
      <c r="BC171">
        <f t="shared" si="161"/>
        <v>0</v>
      </c>
      <c r="BD171">
        <f t="shared" si="162"/>
        <v>0</v>
      </c>
      <c r="BE171" s="140">
        <f t="shared" si="215"/>
        <v>0</v>
      </c>
      <c r="BF171">
        <f t="shared" si="163"/>
        <v>0</v>
      </c>
      <c r="BG171">
        <f t="shared" si="164"/>
        <v>0</v>
      </c>
      <c r="BH171">
        <f t="shared" si="165"/>
        <v>0</v>
      </c>
      <c r="BI171">
        <f t="shared" si="166"/>
        <v>0</v>
      </c>
      <c r="BJ171">
        <f t="shared" si="167"/>
        <v>0</v>
      </c>
      <c r="BK171">
        <f t="shared" si="168"/>
        <v>0</v>
      </c>
      <c r="BL171">
        <f t="shared" si="188"/>
        <v>0</v>
      </c>
      <c r="BM171">
        <f t="shared" si="189"/>
        <v>0</v>
      </c>
      <c r="BN171">
        <f t="shared" si="190"/>
        <v>0</v>
      </c>
      <c r="BO171">
        <f t="shared" si="191"/>
        <v>0</v>
      </c>
      <c r="BP171">
        <f t="shared" si="192"/>
        <v>0</v>
      </c>
      <c r="BQ171">
        <f t="shared" si="193"/>
        <v>0</v>
      </c>
      <c r="BR171" s="140">
        <f t="shared" si="194"/>
        <v>0</v>
      </c>
      <c r="BT171">
        <f t="shared" si="195"/>
        <v>0</v>
      </c>
      <c r="BU171">
        <f t="shared" si="196"/>
        <v>0</v>
      </c>
      <c r="BV171">
        <f t="shared" si="197"/>
        <v>0</v>
      </c>
      <c r="BW171">
        <f t="shared" si="198"/>
        <v>0</v>
      </c>
      <c r="BX171">
        <f t="shared" si="199"/>
        <v>0</v>
      </c>
      <c r="BY171">
        <f t="shared" si="200"/>
        <v>0</v>
      </c>
      <c r="BZ171">
        <f t="shared" si="201"/>
        <v>0</v>
      </c>
      <c r="CA171">
        <f t="shared" si="202"/>
        <v>0</v>
      </c>
      <c r="CB171">
        <f t="shared" si="203"/>
        <v>0</v>
      </c>
      <c r="CC171">
        <f t="shared" si="204"/>
        <v>0</v>
      </c>
      <c r="CD171">
        <f t="shared" si="205"/>
        <v>0</v>
      </c>
    </row>
    <row r="172" spans="1:82" ht="42" customHeight="1" thickBot="1" x14ac:dyDescent="0.45">
      <c r="A172" s="11"/>
      <c r="B172" s="144">
        <v>157</v>
      </c>
      <c r="C172" s="244" t="str">
        <f>IF('Soil Samples'!C162="","",'Soil Samples'!C162)</f>
        <v/>
      </c>
      <c r="D172" s="146" t="str">
        <f t="shared" si="169"/>
        <v/>
      </c>
      <c r="E172" s="128" t="str">
        <f t="shared" si="170"/>
        <v/>
      </c>
      <c r="F172" s="128" t="str">
        <f t="shared" si="171"/>
        <v/>
      </c>
      <c r="G172" s="128" t="str">
        <f t="shared" si="172"/>
        <v/>
      </c>
      <c r="H172" s="149"/>
      <c r="I172" s="128" t="str">
        <f t="shared" si="173"/>
        <v/>
      </c>
      <c r="J172" s="128" t="str">
        <f t="shared" si="174"/>
        <v/>
      </c>
      <c r="K172" s="128" t="str">
        <f t="shared" si="175"/>
        <v/>
      </c>
      <c r="L172" s="129" t="str">
        <f t="shared" si="176"/>
        <v/>
      </c>
      <c r="M172" s="129" t="str">
        <f t="shared" si="177"/>
        <v/>
      </c>
      <c r="N172" s="129" t="str">
        <f t="shared" si="178"/>
        <v/>
      </c>
      <c r="O172" s="129" t="str">
        <f t="shared" si="179"/>
        <v/>
      </c>
      <c r="P172" s="129" t="str">
        <f t="shared" si="180"/>
        <v/>
      </c>
      <c r="Q172" s="129" t="str">
        <f t="shared" si="181"/>
        <v/>
      </c>
      <c r="R172" s="129" t="str">
        <f t="shared" si="182"/>
        <v/>
      </c>
      <c r="S172" s="129" t="str">
        <f t="shared" si="183"/>
        <v/>
      </c>
      <c r="T172" s="129" t="str">
        <f t="shared" si="184"/>
        <v/>
      </c>
      <c r="U172" s="129" t="str">
        <f t="shared" si="185"/>
        <v/>
      </c>
      <c r="V172" s="129" t="str">
        <f t="shared" si="186"/>
        <v/>
      </c>
      <c r="W172" s="132"/>
      <c r="X172" s="152" t="str">
        <f>IF('Soil Samples'!C162="","",'Soil Samples'!C162)</f>
        <v/>
      </c>
      <c r="Y172" s="125">
        <f>'Soil Add on Tests'!E164</f>
        <v>0</v>
      </c>
      <c r="Z172" s="125">
        <f>'Soil Add on Tests'!F164</f>
        <v>0</v>
      </c>
      <c r="AA172" s="125">
        <f>'Soil Add on Tests'!G164</f>
        <v>0</v>
      </c>
      <c r="AB172" s="125">
        <f>'Soil Add on Tests'!H164</f>
        <v>0</v>
      </c>
      <c r="AC172" s="125">
        <f>'Soil Add on Tests'!I164</f>
        <v>0</v>
      </c>
      <c r="AD172" s="125">
        <f>'Soil Add on Tests'!J164</f>
        <v>0</v>
      </c>
      <c r="AF172">
        <f t="shared" si="206"/>
        <v>0</v>
      </c>
      <c r="AG172">
        <f t="shared" si="207"/>
        <v>0</v>
      </c>
      <c r="AH172">
        <f t="shared" si="208"/>
        <v>0</v>
      </c>
      <c r="AI172">
        <f t="shared" si="209"/>
        <v>0</v>
      </c>
      <c r="AJ172">
        <f t="shared" si="210"/>
        <v>0</v>
      </c>
      <c r="AK172">
        <f t="shared" si="211"/>
        <v>0</v>
      </c>
      <c r="AL172">
        <f t="shared" si="212"/>
        <v>0</v>
      </c>
      <c r="AM172" s="140">
        <f t="shared" si="148"/>
        <v>0</v>
      </c>
      <c r="AN172">
        <f t="shared" si="149"/>
        <v>0</v>
      </c>
      <c r="AO172">
        <f t="shared" si="150"/>
        <v>0</v>
      </c>
      <c r="AP172">
        <f t="shared" si="151"/>
        <v>0</v>
      </c>
      <c r="AQ172">
        <f t="shared" si="152"/>
        <v>0</v>
      </c>
      <c r="AR172">
        <f t="shared" si="153"/>
        <v>0</v>
      </c>
      <c r="AS172">
        <f t="shared" si="154"/>
        <v>0</v>
      </c>
      <c r="AT172" s="140">
        <f t="shared" si="213"/>
        <v>0</v>
      </c>
      <c r="AU172">
        <f t="shared" si="155"/>
        <v>0</v>
      </c>
      <c r="AV172">
        <f t="shared" si="187"/>
        <v>0</v>
      </c>
      <c r="AW172">
        <f t="shared" si="156"/>
        <v>0</v>
      </c>
      <c r="AX172">
        <f t="shared" si="157"/>
        <v>0</v>
      </c>
      <c r="AY172">
        <f t="shared" si="158"/>
        <v>0</v>
      </c>
      <c r="AZ172" s="140">
        <f t="shared" si="214"/>
        <v>0</v>
      </c>
      <c r="BA172">
        <f t="shared" si="159"/>
        <v>0</v>
      </c>
      <c r="BB172">
        <f t="shared" si="160"/>
        <v>0</v>
      </c>
      <c r="BC172">
        <f t="shared" si="161"/>
        <v>0</v>
      </c>
      <c r="BD172">
        <f t="shared" si="162"/>
        <v>0</v>
      </c>
      <c r="BE172" s="140">
        <f t="shared" si="215"/>
        <v>0</v>
      </c>
      <c r="BF172">
        <f t="shared" si="163"/>
        <v>0</v>
      </c>
      <c r="BG172">
        <f t="shared" si="164"/>
        <v>0</v>
      </c>
      <c r="BH172">
        <f t="shared" si="165"/>
        <v>0</v>
      </c>
      <c r="BI172">
        <f t="shared" si="166"/>
        <v>0</v>
      </c>
      <c r="BJ172">
        <f t="shared" si="167"/>
        <v>0</v>
      </c>
      <c r="BK172">
        <f t="shared" si="168"/>
        <v>0</v>
      </c>
      <c r="BL172">
        <f t="shared" si="188"/>
        <v>0</v>
      </c>
      <c r="BM172">
        <f t="shared" si="189"/>
        <v>0</v>
      </c>
      <c r="BN172">
        <f t="shared" si="190"/>
        <v>0</v>
      </c>
      <c r="BO172">
        <f t="shared" si="191"/>
        <v>0</v>
      </c>
      <c r="BP172">
        <f t="shared" si="192"/>
        <v>0</v>
      </c>
      <c r="BQ172">
        <f t="shared" si="193"/>
        <v>0</v>
      </c>
      <c r="BR172" s="140">
        <f t="shared" si="194"/>
        <v>0</v>
      </c>
      <c r="BT172">
        <f t="shared" si="195"/>
        <v>0</v>
      </c>
      <c r="BU172">
        <f t="shared" si="196"/>
        <v>0</v>
      </c>
      <c r="BV172">
        <f t="shared" si="197"/>
        <v>0</v>
      </c>
      <c r="BW172">
        <f t="shared" si="198"/>
        <v>0</v>
      </c>
      <c r="BX172">
        <f t="shared" si="199"/>
        <v>0</v>
      </c>
      <c r="BY172">
        <f t="shared" si="200"/>
        <v>0</v>
      </c>
      <c r="BZ172">
        <f t="shared" si="201"/>
        <v>0</v>
      </c>
      <c r="CA172">
        <f t="shared" si="202"/>
        <v>0</v>
      </c>
      <c r="CB172">
        <f t="shared" si="203"/>
        <v>0</v>
      </c>
      <c r="CC172">
        <f t="shared" si="204"/>
        <v>0</v>
      </c>
      <c r="CD172">
        <f t="shared" si="205"/>
        <v>0</v>
      </c>
    </row>
    <row r="173" spans="1:82" ht="42" customHeight="1" thickBot="1" x14ac:dyDescent="0.45">
      <c r="A173" s="11"/>
      <c r="B173" s="144">
        <v>158</v>
      </c>
      <c r="C173" s="244" t="str">
        <f>IF('Soil Samples'!C163="","",'Soil Samples'!C163)</f>
        <v/>
      </c>
      <c r="D173" s="146" t="str">
        <f t="shared" si="169"/>
        <v/>
      </c>
      <c r="E173" s="128" t="str">
        <f t="shared" si="170"/>
        <v/>
      </c>
      <c r="F173" s="128" t="str">
        <f t="shared" si="171"/>
        <v/>
      </c>
      <c r="G173" s="128" t="str">
        <f t="shared" si="172"/>
        <v/>
      </c>
      <c r="H173" s="149"/>
      <c r="I173" s="128" t="str">
        <f t="shared" si="173"/>
        <v/>
      </c>
      <c r="J173" s="128" t="str">
        <f t="shared" si="174"/>
        <v/>
      </c>
      <c r="K173" s="128" t="str">
        <f t="shared" si="175"/>
        <v/>
      </c>
      <c r="L173" s="129" t="str">
        <f t="shared" si="176"/>
        <v/>
      </c>
      <c r="M173" s="129" t="str">
        <f t="shared" si="177"/>
        <v/>
      </c>
      <c r="N173" s="129" t="str">
        <f t="shared" si="178"/>
        <v/>
      </c>
      <c r="O173" s="129" t="str">
        <f t="shared" si="179"/>
        <v/>
      </c>
      <c r="P173" s="129" t="str">
        <f t="shared" si="180"/>
        <v/>
      </c>
      <c r="Q173" s="129" t="str">
        <f t="shared" si="181"/>
        <v/>
      </c>
      <c r="R173" s="129" t="str">
        <f t="shared" si="182"/>
        <v/>
      </c>
      <c r="S173" s="129" t="str">
        <f t="shared" si="183"/>
        <v/>
      </c>
      <c r="T173" s="129" t="str">
        <f t="shared" si="184"/>
        <v/>
      </c>
      <c r="U173" s="129" t="str">
        <f t="shared" si="185"/>
        <v/>
      </c>
      <c r="V173" s="129" t="str">
        <f t="shared" si="186"/>
        <v/>
      </c>
      <c r="W173" s="132"/>
      <c r="X173" s="152" t="str">
        <f>IF('Soil Samples'!C163="","",'Soil Samples'!C163)</f>
        <v/>
      </c>
      <c r="Y173" s="125">
        <f>'Soil Add on Tests'!E165</f>
        <v>0</v>
      </c>
      <c r="Z173" s="125">
        <f>'Soil Add on Tests'!F165</f>
        <v>0</v>
      </c>
      <c r="AA173" s="125">
        <f>'Soil Add on Tests'!G165</f>
        <v>0</v>
      </c>
      <c r="AB173" s="125">
        <f>'Soil Add on Tests'!H165</f>
        <v>0</v>
      </c>
      <c r="AC173" s="125">
        <f>'Soil Add on Tests'!I165</f>
        <v>0</v>
      </c>
      <c r="AD173" s="125">
        <f>'Soil Add on Tests'!J165</f>
        <v>0</v>
      </c>
      <c r="AF173">
        <f t="shared" si="206"/>
        <v>0</v>
      </c>
      <c r="AG173">
        <f t="shared" si="207"/>
        <v>0</v>
      </c>
      <c r="AH173">
        <f t="shared" si="208"/>
        <v>0</v>
      </c>
      <c r="AI173">
        <f t="shared" si="209"/>
        <v>0</v>
      </c>
      <c r="AJ173">
        <f t="shared" si="210"/>
        <v>0</v>
      </c>
      <c r="AK173">
        <f t="shared" si="211"/>
        <v>0</v>
      </c>
      <c r="AL173">
        <f t="shared" si="212"/>
        <v>0</v>
      </c>
      <c r="AM173" s="140">
        <f t="shared" si="148"/>
        <v>0</v>
      </c>
      <c r="AN173">
        <f t="shared" si="149"/>
        <v>0</v>
      </c>
      <c r="AO173">
        <f t="shared" si="150"/>
        <v>0</v>
      </c>
      <c r="AP173">
        <f t="shared" si="151"/>
        <v>0</v>
      </c>
      <c r="AQ173">
        <f t="shared" si="152"/>
        <v>0</v>
      </c>
      <c r="AR173">
        <f t="shared" si="153"/>
        <v>0</v>
      </c>
      <c r="AS173">
        <f t="shared" si="154"/>
        <v>0</v>
      </c>
      <c r="AT173" s="140">
        <f t="shared" si="213"/>
        <v>0</v>
      </c>
      <c r="AU173">
        <f t="shared" si="155"/>
        <v>0</v>
      </c>
      <c r="AV173">
        <f t="shared" si="187"/>
        <v>0</v>
      </c>
      <c r="AW173">
        <f t="shared" si="156"/>
        <v>0</v>
      </c>
      <c r="AX173">
        <f t="shared" si="157"/>
        <v>0</v>
      </c>
      <c r="AY173">
        <f t="shared" si="158"/>
        <v>0</v>
      </c>
      <c r="AZ173" s="140">
        <f t="shared" si="214"/>
        <v>0</v>
      </c>
      <c r="BA173">
        <f t="shared" si="159"/>
        <v>0</v>
      </c>
      <c r="BB173">
        <f t="shared" si="160"/>
        <v>0</v>
      </c>
      <c r="BC173">
        <f t="shared" si="161"/>
        <v>0</v>
      </c>
      <c r="BD173">
        <f t="shared" si="162"/>
        <v>0</v>
      </c>
      <c r="BE173" s="140">
        <f t="shared" si="215"/>
        <v>0</v>
      </c>
      <c r="BF173">
        <f t="shared" si="163"/>
        <v>0</v>
      </c>
      <c r="BG173">
        <f t="shared" si="164"/>
        <v>0</v>
      </c>
      <c r="BH173">
        <f t="shared" si="165"/>
        <v>0</v>
      </c>
      <c r="BI173">
        <f t="shared" si="166"/>
        <v>0</v>
      </c>
      <c r="BJ173">
        <f t="shared" si="167"/>
        <v>0</v>
      </c>
      <c r="BK173">
        <f t="shared" si="168"/>
        <v>0</v>
      </c>
      <c r="BL173">
        <f t="shared" si="188"/>
        <v>0</v>
      </c>
      <c r="BM173">
        <f t="shared" si="189"/>
        <v>0</v>
      </c>
      <c r="BN173">
        <f t="shared" si="190"/>
        <v>0</v>
      </c>
      <c r="BO173">
        <f t="shared" si="191"/>
        <v>0</v>
      </c>
      <c r="BP173">
        <f t="shared" si="192"/>
        <v>0</v>
      </c>
      <c r="BQ173">
        <f t="shared" si="193"/>
        <v>0</v>
      </c>
      <c r="BR173" s="140">
        <f t="shared" si="194"/>
        <v>0</v>
      </c>
      <c r="BT173">
        <f t="shared" si="195"/>
        <v>0</v>
      </c>
      <c r="BU173">
        <f t="shared" si="196"/>
        <v>0</v>
      </c>
      <c r="BV173">
        <f t="shared" si="197"/>
        <v>0</v>
      </c>
      <c r="BW173">
        <f t="shared" si="198"/>
        <v>0</v>
      </c>
      <c r="BX173">
        <f t="shared" si="199"/>
        <v>0</v>
      </c>
      <c r="BY173">
        <f t="shared" si="200"/>
        <v>0</v>
      </c>
      <c r="BZ173">
        <f t="shared" si="201"/>
        <v>0</v>
      </c>
      <c r="CA173">
        <f t="shared" si="202"/>
        <v>0</v>
      </c>
      <c r="CB173">
        <f t="shared" si="203"/>
        <v>0</v>
      </c>
      <c r="CC173">
        <f t="shared" si="204"/>
        <v>0</v>
      </c>
      <c r="CD173">
        <f t="shared" si="205"/>
        <v>0</v>
      </c>
    </row>
    <row r="174" spans="1:82" ht="42" customHeight="1" thickBot="1" x14ac:dyDescent="0.45">
      <c r="A174" s="11"/>
      <c r="B174" s="144">
        <v>159</v>
      </c>
      <c r="C174" s="244" t="str">
        <f>IF('Soil Samples'!C164="","",'Soil Samples'!C164)</f>
        <v/>
      </c>
      <c r="D174" s="146" t="str">
        <f t="shared" si="169"/>
        <v/>
      </c>
      <c r="E174" s="128" t="str">
        <f t="shared" si="170"/>
        <v/>
      </c>
      <c r="F174" s="128" t="str">
        <f t="shared" si="171"/>
        <v/>
      </c>
      <c r="G174" s="128" t="str">
        <f t="shared" si="172"/>
        <v/>
      </c>
      <c r="H174" s="149"/>
      <c r="I174" s="128" t="str">
        <f t="shared" si="173"/>
        <v/>
      </c>
      <c r="J174" s="128" t="str">
        <f t="shared" si="174"/>
        <v/>
      </c>
      <c r="K174" s="128" t="str">
        <f t="shared" si="175"/>
        <v/>
      </c>
      <c r="L174" s="129" t="str">
        <f t="shared" si="176"/>
        <v/>
      </c>
      <c r="M174" s="129" t="str">
        <f t="shared" si="177"/>
        <v/>
      </c>
      <c r="N174" s="129" t="str">
        <f t="shared" si="178"/>
        <v/>
      </c>
      <c r="O174" s="129" t="str">
        <f t="shared" si="179"/>
        <v/>
      </c>
      <c r="P174" s="129" t="str">
        <f t="shared" si="180"/>
        <v/>
      </c>
      <c r="Q174" s="129" t="str">
        <f t="shared" si="181"/>
        <v/>
      </c>
      <c r="R174" s="129" t="str">
        <f t="shared" si="182"/>
        <v/>
      </c>
      <c r="S174" s="129" t="str">
        <f t="shared" si="183"/>
        <v/>
      </c>
      <c r="T174" s="129" t="str">
        <f t="shared" si="184"/>
        <v/>
      </c>
      <c r="U174" s="129" t="str">
        <f t="shared" si="185"/>
        <v/>
      </c>
      <c r="V174" s="129" t="str">
        <f t="shared" si="186"/>
        <v/>
      </c>
      <c r="W174" s="132"/>
      <c r="X174" s="152" t="str">
        <f>IF('Soil Samples'!C164="","",'Soil Samples'!C164)</f>
        <v/>
      </c>
      <c r="Y174" s="125">
        <f>'Soil Add on Tests'!E166</f>
        <v>0</v>
      </c>
      <c r="Z174" s="125">
        <f>'Soil Add on Tests'!F166</f>
        <v>0</v>
      </c>
      <c r="AA174" s="125">
        <f>'Soil Add on Tests'!G166</f>
        <v>0</v>
      </c>
      <c r="AB174" s="125">
        <f>'Soil Add on Tests'!H166</f>
        <v>0</v>
      </c>
      <c r="AC174" s="125">
        <f>'Soil Add on Tests'!I166</f>
        <v>0</v>
      </c>
      <c r="AD174" s="125">
        <f>'Soil Add on Tests'!J166</f>
        <v>0</v>
      </c>
      <c r="AF174">
        <f t="shared" si="206"/>
        <v>0</v>
      </c>
      <c r="AG174">
        <f t="shared" si="207"/>
        <v>0</v>
      </c>
      <c r="AH174">
        <f t="shared" si="208"/>
        <v>0</v>
      </c>
      <c r="AI174">
        <f t="shared" si="209"/>
        <v>0</v>
      </c>
      <c r="AJ174">
        <f t="shared" si="210"/>
        <v>0</v>
      </c>
      <c r="AK174">
        <f t="shared" si="211"/>
        <v>0</v>
      </c>
      <c r="AL174">
        <f t="shared" si="212"/>
        <v>0</v>
      </c>
      <c r="AM174" s="140">
        <f t="shared" si="148"/>
        <v>0</v>
      </c>
      <c r="AN174">
        <f t="shared" si="149"/>
        <v>0</v>
      </c>
      <c r="AO174">
        <f t="shared" si="150"/>
        <v>0</v>
      </c>
      <c r="AP174">
        <f t="shared" si="151"/>
        <v>0</v>
      </c>
      <c r="AQ174">
        <f t="shared" si="152"/>
        <v>0</v>
      </c>
      <c r="AR174">
        <f t="shared" si="153"/>
        <v>0</v>
      </c>
      <c r="AS174">
        <f t="shared" si="154"/>
        <v>0</v>
      </c>
      <c r="AT174" s="140">
        <f t="shared" si="213"/>
        <v>0</v>
      </c>
      <c r="AU174">
        <f t="shared" si="155"/>
        <v>0</v>
      </c>
      <c r="AV174">
        <f t="shared" si="187"/>
        <v>0</v>
      </c>
      <c r="AW174">
        <f t="shared" si="156"/>
        <v>0</v>
      </c>
      <c r="AX174">
        <f t="shared" si="157"/>
        <v>0</v>
      </c>
      <c r="AY174">
        <f t="shared" si="158"/>
        <v>0</v>
      </c>
      <c r="AZ174" s="140">
        <f t="shared" si="214"/>
        <v>0</v>
      </c>
      <c r="BA174">
        <f t="shared" si="159"/>
        <v>0</v>
      </c>
      <c r="BB174">
        <f t="shared" si="160"/>
        <v>0</v>
      </c>
      <c r="BC174">
        <f t="shared" si="161"/>
        <v>0</v>
      </c>
      <c r="BD174">
        <f t="shared" si="162"/>
        <v>0</v>
      </c>
      <c r="BE174" s="140">
        <f t="shared" si="215"/>
        <v>0</v>
      </c>
      <c r="BF174">
        <f t="shared" si="163"/>
        <v>0</v>
      </c>
      <c r="BG174">
        <f t="shared" si="164"/>
        <v>0</v>
      </c>
      <c r="BH174">
        <f t="shared" si="165"/>
        <v>0</v>
      </c>
      <c r="BI174">
        <f t="shared" si="166"/>
        <v>0</v>
      </c>
      <c r="BJ174">
        <f t="shared" si="167"/>
        <v>0</v>
      </c>
      <c r="BK174">
        <f t="shared" si="168"/>
        <v>0</v>
      </c>
      <c r="BL174">
        <f t="shared" si="188"/>
        <v>0</v>
      </c>
      <c r="BM174">
        <f t="shared" si="189"/>
        <v>0</v>
      </c>
      <c r="BN174">
        <f t="shared" si="190"/>
        <v>0</v>
      </c>
      <c r="BO174">
        <f t="shared" si="191"/>
        <v>0</v>
      </c>
      <c r="BP174">
        <f t="shared" si="192"/>
        <v>0</v>
      </c>
      <c r="BQ174">
        <f t="shared" si="193"/>
        <v>0</v>
      </c>
      <c r="BR174" s="140">
        <f t="shared" si="194"/>
        <v>0</v>
      </c>
      <c r="BT174">
        <f t="shared" si="195"/>
        <v>0</v>
      </c>
      <c r="BU174">
        <f t="shared" si="196"/>
        <v>0</v>
      </c>
      <c r="BV174">
        <f t="shared" si="197"/>
        <v>0</v>
      </c>
      <c r="BW174">
        <f t="shared" si="198"/>
        <v>0</v>
      </c>
      <c r="BX174">
        <f t="shared" si="199"/>
        <v>0</v>
      </c>
      <c r="BY174">
        <f t="shared" si="200"/>
        <v>0</v>
      </c>
      <c r="BZ174">
        <f t="shared" si="201"/>
        <v>0</v>
      </c>
      <c r="CA174">
        <f t="shared" si="202"/>
        <v>0</v>
      </c>
      <c r="CB174">
        <f t="shared" si="203"/>
        <v>0</v>
      </c>
      <c r="CC174">
        <f t="shared" si="204"/>
        <v>0</v>
      </c>
      <c r="CD174">
        <f t="shared" si="205"/>
        <v>0</v>
      </c>
    </row>
    <row r="175" spans="1:82" ht="42" customHeight="1" thickBot="1" x14ac:dyDescent="0.45">
      <c r="A175" s="11"/>
      <c r="B175" s="144">
        <v>160</v>
      </c>
      <c r="C175" s="244" t="str">
        <f>IF('Soil Samples'!C165="","",'Soil Samples'!C165)</f>
        <v/>
      </c>
      <c r="D175" s="146" t="str">
        <f t="shared" si="169"/>
        <v/>
      </c>
      <c r="E175" s="128" t="str">
        <f t="shared" si="170"/>
        <v/>
      </c>
      <c r="F175" s="128" t="str">
        <f t="shared" si="171"/>
        <v/>
      </c>
      <c r="G175" s="128" t="str">
        <f t="shared" si="172"/>
        <v/>
      </c>
      <c r="H175" s="149"/>
      <c r="I175" s="128" t="str">
        <f t="shared" si="173"/>
        <v/>
      </c>
      <c r="J175" s="128" t="str">
        <f t="shared" si="174"/>
        <v/>
      </c>
      <c r="K175" s="128" t="str">
        <f t="shared" si="175"/>
        <v/>
      </c>
      <c r="L175" s="129" t="str">
        <f t="shared" si="176"/>
        <v/>
      </c>
      <c r="M175" s="129" t="str">
        <f t="shared" si="177"/>
        <v/>
      </c>
      <c r="N175" s="129" t="str">
        <f t="shared" si="178"/>
        <v/>
      </c>
      <c r="O175" s="129" t="str">
        <f t="shared" si="179"/>
        <v/>
      </c>
      <c r="P175" s="129" t="str">
        <f t="shared" si="180"/>
        <v/>
      </c>
      <c r="Q175" s="129" t="str">
        <f t="shared" si="181"/>
        <v/>
      </c>
      <c r="R175" s="129" t="str">
        <f t="shared" si="182"/>
        <v/>
      </c>
      <c r="S175" s="129" t="str">
        <f t="shared" si="183"/>
        <v/>
      </c>
      <c r="T175" s="129" t="str">
        <f t="shared" si="184"/>
        <v/>
      </c>
      <c r="U175" s="129" t="str">
        <f t="shared" si="185"/>
        <v/>
      </c>
      <c r="V175" s="129" t="str">
        <f t="shared" si="186"/>
        <v/>
      </c>
      <c r="W175" s="132"/>
      <c r="X175" s="152" t="str">
        <f>IF('Soil Samples'!C165="","",'Soil Samples'!C165)</f>
        <v/>
      </c>
      <c r="Y175" s="125">
        <f>'Soil Add on Tests'!E167</f>
        <v>0</v>
      </c>
      <c r="Z175" s="125">
        <f>'Soil Add on Tests'!F167</f>
        <v>0</v>
      </c>
      <c r="AA175" s="125">
        <f>'Soil Add on Tests'!G167</f>
        <v>0</v>
      </c>
      <c r="AB175" s="125">
        <f>'Soil Add on Tests'!H167</f>
        <v>0</v>
      </c>
      <c r="AC175" s="125">
        <f>'Soil Add on Tests'!I167</f>
        <v>0</v>
      </c>
      <c r="AD175" s="125">
        <f>'Soil Add on Tests'!J167</f>
        <v>0</v>
      </c>
      <c r="AF175">
        <f t="shared" si="206"/>
        <v>0</v>
      </c>
      <c r="AG175">
        <f t="shared" si="207"/>
        <v>0</v>
      </c>
      <c r="AH175">
        <f t="shared" si="208"/>
        <v>0</v>
      </c>
      <c r="AI175">
        <f t="shared" si="209"/>
        <v>0</v>
      </c>
      <c r="AJ175">
        <f t="shared" si="210"/>
        <v>0</v>
      </c>
      <c r="AK175">
        <f t="shared" si="211"/>
        <v>0</v>
      </c>
      <c r="AL175">
        <f t="shared" si="212"/>
        <v>0</v>
      </c>
      <c r="AM175" s="140">
        <f t="shared" si="148"/>
        <v>0</v>
      </c>
      <c r="AN175">
        <f t="shared" si="149"/>
        <v>0</v>
      </c>
      <c r="AO175">
        <f t="shared" si="150"/>
        <v>0</v>
      </c>
      <c r="AP175">
        <f t="shared" si="151"/>
        <v>0</v>
      </c>
      <c r="AQ175">
        <f t="shared" si="152"/>
        <v>0</v>
      </c>
      <c r="AR175">
        <f t="shared" si="153"/>
        <v>0</v>
      </c>
      <c r="AS175">
        <f t="shared" si="154"/>
        <v>0</v>
      </c>
      <c r="AT175" s="140">
        <f t="shared" si="213"/>
        <v>0</v>
      </c>
      <c r="AU175">
        <f t="shared" si="155"/>
        <v>0</v>
      </c>
      <c r="AV175">
        <f t="shared" si="187"/>
        <v>0</v>
      </c>
      <c r="AW175">
        <f t="shared" si="156"/>
        <v>0</v>
      </c>
      <c r="AX175">
        <f t="shared" si="157"/>
        <v>0</v>
      </c>
      <c r="AY175">
        <f t="shared" si="158"/>
        <v>0</v>
      </c>
      <c r="AZ175" s="140">
        <f t="shared" si="214"/>
        <v>0</v>
      </c>
      <c r="BA175">
        <f t="shared" si="159"/>
        <v>0</v>
      </c>
      <c r="BB175">
        <f t="shared" si="160"/>
        <v>0</v>
      </c>
      <c r="BC175">
        <f t="shared" si="161"/>
        <v>0</v>
      </c>
      <c r="BD175">
        <f t="shared" si="162"/>
        <v>0</v>
      </c>
      <c r="BE175" s="140">
        <f t="shared" si="215"/>
        <v>0</v>
      </c>
      <c r="BF175">
        <f t="shared" si="163"/>
        <v>0</v>
      </c>
      <c r="BG175">
        <f t="shared" si="164"/>
        <v>0</v>
      </c>
      <c r="BH175">
        <f t="shared" si="165"/>
        <v>0</v>
      </c>
      <c r="BI175">
        <f t="shared" si="166"/>
        <v>0</v>
      </c>
      <c r="BJ175">
        <f t="shared" si="167"/>
        <v>0</v>
      </c>
      <c r="BK175">
        <f t="shared" si="168"/>
        <v>0</v>
      </c>
      <c r="BL175">
        <f t="shared" si="188"/>
        <v>0</v>
      </c>
      <c r="BM175">
        <f t="shared" si="189"/>
        <v>0</v>
      </c>
      <c r="BN175">
        <f t="shared" si="190"/>
        <v>0</v>
      </c>
      <c r="BO175">
        <f t="shared" si="191"/>
        <v>0</v>
      </c>
      <c r="BP175">
        <f t="shared" si="192"/>
        <v>0</v>
      </c>
      <c r="BQ175">
        <f t="shared" si="193"/>
        <v>0</v>
      </c>
      <c r="BR175" s="140">
        <f t="shared" si="194"/>
        <v>0</v>
      </c>
      <c r="BT175">
        <f t="shared" si="195"/>
        <v>0</v>
      </c>
      <c r="BU175">
        <f t="shared" si="196"/>
        <v>0</v>
      </c>
      <c r="BV175">
        <f t="shared" si="197"/>
        <v>0</v>
      </c>
      <c r="BW175">
        <f t="shared" si="198"/>
        <v>0</v>
      </c>
      <c r="BX175">
        <f t="shared" si="199"/>
        <v>0</v>
      </c>
      <c r="BY175">
        <f t="shared" si="200"/>
        <v>0</v>
      </c>
      <c r="BZ175">
        <f t="shared" si="201"/>
        <v>0</v>
      </c>
      <c r="CA175">
        <f t="shared" si="202"/>
        <v>0</v>
      </c>
      <c r="CB175">
        <f t="shared" si="203"/>
        <v>0</v>
      </c>
      <c r="CC175">
        <f t="shared" si="204"/>
        <v>0</v>
      </c>
      <c r="CD175">
        <f t="shared" si="205"/>
        <v>0</v>
      </c>
    </row>
    <row r="176" spans="1:82" ht="42" customHeight="1" thickBot="1" x14ac:dyDescent="0.45">
      <c r="A176" s="11"/>
      <c r="B176" s="144">
        <v>161</v>
      </c>
      <c r="C176" s="244" t="str">
        <f>IF('Soil Samples'!C166="","",'Soil Samples'!C166)</f>
        <v/>
      </c>
      <c r="D176" s="146" t="str">
        <f t="shared" si="169"/>
        <v/>
      </c>
      <c r="E176" s="128" t="str">
        <f t="shared" si="170"/>
        <v/>
      </c>
      <c r="F176" s="128" t="str">
        <f t="shared" si="171"/>
        <v/>
      </c>
      <c r="G176" s="128" t="str">
        <f t="shared" si="172"/>
        <v/>
      </c>
      <c r="H176" s="149"/>
      <c r="I176" s="128" t="str">
        <f t="shared" si="173"/>
        <v/>
      </c>
      <c r="J176" s="128" t="str">
        <f t="shared" si="174"/>
        <v/>
      </c>
      <c r="K176" s="128" t="str">
        <f t="shared" si="175"/>
        <v/>
      </c>
      <c r="L176" s="129" t="str">
        <f t="shared" si="176"/>
        <v/>
      </c>
      <c r="M176" s="129" t="str">
        <f t="shared" si="177"/>
        <v/>
      </c>
      <c r="N176" s="129" t="str">
        <f t="shared" si="178"/>
        <v/>
      </c>
      <c r="O176" s="129" t="str">
        <f t="shared" si="179"/>
        <v/>
      </c>
      <c r="P176" s="129" t="str">
        <f t="shared" si="180"/>
        <v/>
      </c>
      <c r="Q176" s="129" t="str">
        <f t="shared" si="181"/>
        <v/>
      </c>
      <c r="R176" s="129" t="str">
        <f t="shared" si="182"/>
        <v/>
      </c>
      <c r="S176" s="129" t="str">
        <f t="shared" si="183"/>
        <v/>
      </c>
      <c r="T176" s="129" t="str">
        <f t="shared" si="184"/>
        <v/>
      </c>
      <c r="U176" s="129" t="str">
        <f t="shared" si="185"/>
        <v/>
      </c>
      <c r="V176" s="129" t="str">
        <f t="shared" si="186"/>
        <v/>
      </c>
      <c r="W176" s="132"/>
      <c r="X176" s="152" t="str">
        <f>IF('Soil Samples'!C166="","",'Soil Samples'!C166)</f>
        <v/>
      </c>
      <c r="Y176" s="125">
        <f>'Soil Add on Tests'!E168</f>
        <v>0</v>
      </c>
      <c r="Z176" s="125">
        <f>'Soil Add on Tests'!F168</f>
        <v>0</v>
      </c>
      <c r="AA176" s="125">
        <f>'Soil Add on Tests'!G168</f>
        <v>0</v>
      </c>
      <c r="AB176" s="125">
        <f>'Soil Add on Tests'!H168</f>
        <v>0</v>
      </c>
      <c r="AC176" s="125">
        <f>'Soil Add on Tests'!I168</f>
        <v>0</v>
      </c>
      <c r="AD176" s="125">
        <f>'Soil Add on Tests'!J168</f>
        <v>0</v>
      </c>
      <c r="AF176">
        <f t="shared" si="206"/>
        <v>0</v>
      </c>
      <c r="AG176">
        <f t="shared" si="207"/>
        <v>0</v>
      </c>
      <c r="AH176">
        <f t="shared" si="208"/>
        <v>0</v>
      </c>
      <c r="AI176">
        <f t="shared" si="209"/>
        <v>0</v>
      </c>
      <c r="AJ176">
        <f t="shared" si="210"/>
        <v>0</v>
      </c>
      <c r="AK176">
        <f t="shared" si="211"/>
        <v>0</v>
      </c>
      <c r="AL176">
        <f t="shared" si="212"/>
        <v>0</v>
      </c>
      <c r="AM176" s="140">
        <f t="shared" si="148"/>
        <v>0</v>
      </c>
      <c r="AN176">
        <f t="shared" si="149"/>
        <v>0</v>
      </c>
      <c r="AO176">
        <f t="shared" si="150"/>
        <v>0</v>
      </c>
      <c r="AP176">
        <f t="shared" si="151"/>
        <v>0</v>
      </c>
      <c r="AQ176">
        <f t="shared" si="152"/>
        <v>0</v>
      </c>
      <c r="AR176">
        <f t="shared" si="153"/>
        <v>0</v>
      </c>
      <c r="AS176">
        <f t="shared" si="154"/>
        <v>0</v>
      </c>
      <c r="AT176" s="140">
        <f t="shared" si="213"/>
        <v>0</v>
      </c>
      <c r="AU176">
        <f t="shared" si="155"/>
        <v>0</v>
      </c>
      <c r="AV176">
        <f t="shared" si="187"/>
        <v>0</v>
      </c>
      <c r="AW176">
        <f t="shared" si="156"/>
        <v>0</v>
      </c>
      <c r="AX176">
        <f t="shared" si="157"/>
        <v>0</v>
      </c>
      <c r="AY176">
        <f t="shared" si="158"/>
        <v>0</v>
      </c>
      <c r="AZ176" s="140">
        <f t="shared" si="214"/>
        <v>0</v>
      </c>
      <c r="BA176">
        <f t="shared" si="159"/>
        <v>0</v>
      </c>
      <c r="BB176">
        <f t="shared" si="160"/>
        <v>0</v>
      </c>
      <c r="BC176">
        <f t="shared" si="161"/>
        <v>0</v>
      </c>
      <c r="BD176">
        <f t="shared" si="162"/>
        <v>0</v>
      </c>
      <c r="BE176" s="140">
        <f t="shared" si="215"/>
        <v>0</v>
      </c>
      <c r="BF176">
        <f t="shared" si="163"/>
        <v>0</v>
      </c>
      <c r="BG176">
        <f t="shared" si="164"/>
        <v>0</v>
      </c>
      <c r="BH176">
        <f t="shared" si="165"/>
        <v>0</v>
      </c>
      <c r="BI176">
        <f t="shared" si="166"/>
        <v>0</v>
      </c>
      <c r="BJ176">
        <f t="shared" si="167"/>
        <v>0</v>
      </c>
      <c r="BK176">
        <f t="shared" si="168"/>
        <v>0</v>
      </c>
      <c r="BL176">
        <f t="shared" si="188"/>
        <v>0</v>
      </c>
      <c r="BM176">
        <f t="shared" si="189"/>
        <v>0</v>
      </c>
      <c r="BN176">
        <f t="shared" si="190"/>
        <v>0</v>
      </c>
      <c r="BO176">
        <f t="shared" si="191"/>
        <v>0</v>
      </c>
      <c r="BP176">
        <f t="shared" si="192"/>
        <v>0</v>
      </c>
      <c r="BQ176">
        <f t="shared" si="193"/>
        <v>0</v>
      </c>
      <c r="BR176" s="140">
        <f t="shared" si="194"/>
        <v>0</v>
      </c>
      <c r="BT176">
        <f t="shared" si="195"/>
        <v>0</v>
      </c>
      <c r="BU176">
        <f t="shared" si="196"/>
        <v>0</v>
      </c>
      <c r="BV176">
        <f t="shared" si="197"/>
        <v>0</v>
      </c>
      <c r="BW176">
        <f t="shared" si="198"/>
        <v>0</v>
      </c>
      <c r="BX176">
        <f t="shared" si="199"/>
        <v>0</v>
      </c>
      <c r="BY176">
        <f t="shared" si="200"/>
        <v>0</v>
      </c>
      <c r="BZ176">
        <f t="shared" si="201"/>
        <v>0</v>
      </c>
      <c r="CA176">
        <f t="shared" si="202"/>
        <v>0</v>
      </c>
      <c r="CB176">
        <f t="shared" si="203"/>
        <v>0</v>
      </c>
      <c r="CC176">
        <f t="shared" si="204"/>
        <v>0</v>
      </c>
      <c r="CD176">
        <f t="shared" si="205"/>
        <v>0</v>
      </c>
    </row>
    <row r="177" spans="1:82" ht="42" customHeight="1" thickBot="1" x14ac:dyDescent="0.45">
      <c r="A177" s="11"/>
      <c r="B177" s="144">
        <v>162</v>
      </c>
      <c r="C177" s="244" t="str">
        <f>IF('Soil Samples'!C167="","",'Soil Samples'!C167)</f>
        <v/>
      </c>
      <c r="D177" s="146" t="str">
        <f t="shared" si="169"/>
        <v/>
      </c>
      <c r="E177" s="128" t="str">
        <f t="shared" si="170"/>
        <v/>
      </c>
      <c r="F177" s="128" t="str">
        <f t="shared" si="171"/>
        <v/>
      </c>
      <c r="G177" s="128" t="str">
        <f t="shared" si="172"/>
        <v/>
      </c>
      <c r="H177" s="149"/>
      <c r="I177" s="128" t="str">
        <f t="shared" si="173"/>
        <v/>
      </c>
      <c r="J177" s="128" t="str">
        <f t="shared" si="174"/>
        <v/>
      </c>
      <c r="K177" s="128" t="str">
        <f t="shared" si="175"/>
        <v/>
      </c>
      <c r="L177" s="129" t="str">
        <f t="shared" si="176"/>
        <v/>
      </c>
      <c r="M177" s="129" t="str">
        <f t="shared" si="177"/>
        <v/>
      </c>
      <c r="N177" s="129" t="str">
        <f t="shared" si="178"/>
        <v/>
      </c>
      <c r="O177" s="129" t="str">
        <f t="shared" si="179"/>
        <v/>
      </c>
      <c r="P177" s="129" t="str">
        <f t="shared" si="180"/>
        <v/>
      </c>
      <c r="Q177" s="129" t="str">
        <f t="shared" si="181"/>
        <v/>
      </c>
      <c r="R177" s="129" t="str">
        <f t="shared" si="182"/>
        <v/>
      </c>
      <c r="S177" s="129" t="str">
        <f t="shared" si="183"/>
        <v/>
      </c>
      <c r="T177" s="129" t="str">
        <f t="shared" si="184"/>
        <v/>
      </c>
      <c r="U177" s="129" t="str">
        <f t="shared" si="185"/>
        <v/>
      </c>
      <c r="V177" s="129" t="str">
        <f t="shared" si="186"/>
        <v/>
      </c>
      <c r="W177" s="132"/>
      <c r="X177" s="152" t="str">
        <f>IF('Soil Samples'!C167="","",'Soil Samples'!C167)</f>
        <v/>
      </c>
      <c r="Y177" s="125">
        <f>'Soil Add on Tests'!E169</f>
        <v>0</v>
      </c>
      <c r="Z177" s="125">
        <f>'Soil Add on Tests'!F169</f>
        <v>0</v>
      </c>
      <c r="AA177" s="125">
        <f>'Soil Add on Tests'!G169</f>
        <v>0</v>
      </c>
      <c r="AB177" s="125">
        <f>'Soil Add on Tests'!H169</f>
        <v>0</v>
      </c>
      <c r="AC177" s="125">
        <f>'Soil Add on Tests'!I169</f>
        <v>0</v>
      </c>
      <c r="AD177" s="125">
        <f>'Soil Add on Tests'!J169</f>
        <v>0</v>
      </c>
      <c r="AF177">
        <f t="shared" si="206"/>
        <v>0</v>
      </c>
      <c r="AG177">
        <f t="shared" si="207"/>
        <v>0</v>
      </c>
      <c r="AH177">
        <f t="shared" si="208"/>
        <v>0</v>
      </c>
      <c r="AI177">
        <f t="shared" si="209"/>
        <v>0</v>
      </c>
      <c r="AJ177">
        <f t="shared" si="210"/>
        <v>0</v>
      </c>
      <c r="AK177">
        <f t="shared" si="211"/>
        <v>0</v>
      </c>
      <c r="AL177">
        <f t="shared" si="212"/>
        <v>0</v>
      </c>
      <c r="AM177" s="140">
        <f t="shared" si="148"/>
        <v>0</v>
      </c>
      <c r="AN177">
        <f t="shared" si="149"/>
        <v>0</v>
      </c>
      <c r="AO177">
        <f t="shared" si="150"/>
        <v>0</v>
      </c>
      <c r="AP177">
        <f t="shared" si="151"/>
        <v>0</v>
      </c>
      <c r="AQ177">
        <f t="shared" si="152"/>
        <v>0</v>
      </c>
      <c r="AR177">
        <f t="shared" si="153"/>
        <v>0</v>
      </c>
      <c r="AS177">
        <f t="shared" si="154"/>
        <v>0</v>
      </c>
      <c r="AT177" s="140">
        <f t="shared" si="213"/>
        <v>0</v>
      </c>
      <c r="AU177">
        <f t="shared" si="155"/>
        <v>0</v>
      </c>
      <c r="AV177">
        <f t="shared" si="187"/>
        <v>0</v>
      </c>
      <c r="AW177">
        <f t="shared" si="156"/>
        <v>0</v>
      </c>
      <c r="AX177">
        <f t="shared" si="157"/>
        <v>0</v>
      </c>
      <c r="AY177">
        <f t="shared" si="158"/>
        <v>0</v>
      </c>
      <c r="AZ177" s="140">
        <f t="shared" si="214"/>
        <v>0</v>
      </c>
      <c r="BA177">
        <f t="shared" si="159"/>
        <v>0</v>
      </c>
      <c r="BB177">
        <f t="shared" si="160"/>
        <v>0</v>
      </c>
      <c r="BC177">
        <f t="shared" si="161"/>
        <v>0</v>
      </c>
      <c r="BD177">
        <f t="shared" si="162"/>
        <v>0</v>
      </c>
      <c r="BE177" s="140">
        <f t="shared" si="215"/>
        <v>0</v>
      </c>
      <c r="BF177">
        <f t="shared" si="163"/>
        <v>0</v>
      </c>
      <c r="BG177">
        <f t="shared" si="164"/>
        <v>0</v>
      </c>
      <c r="BH177">
        <f t="shared" si="165"/>
        <v>0</v>
      </c>
      <c r="BI177">
        <f t="shared" si="166"/>
        <v>0</v>
      </c>
      <c r="BJ177">
        <f t="shared" si="167"/>
        <v>0</v>
      </c>
      <c r="BK177">
        <f t="shared" si="168"/>
        <v>0</v>
      </c>
      <c r="BL177">
        <f t="shared" si="188"/>
        <v>0</v>
      </c>
      <c r="BM177">
        <f t="shared" si="189"/>
        <v>0</v>
      </c>
      <c r="BN177">
        <f t="shared" si="190"/>
        <v>0</v>
      </c>
      <c r="BO177">
        <f t="shared" si="191"/>
        <v>0</v>
      </c>
      <c r="BP177">
        <f t="shared" si="192"/>
        <v>0</v>
      </c>
      <c r="BQ177">
        <f t="shared" si="193"/>
        <v>0</v>
      </c>
      <c r="BR177" s="140">
        <f t="shared" si="194"/>
        <v>0</v>
      </c>
      <c r="BT177">
        <f t="shared" si="195"/>
        <v>0</v>
      </c>
      <c r="BU177">
        <f t="shared" si="196"/>
        <v>0</v>
      </c>
      <c r="BV177">
        <f t="shared" si="197"/>
        <v>0</v>
      </c>
      <c r="BW177">
        <f t="shared" si="198"/>
        <v>0</v>
      </c>
      <c r="BX177">
        <f t="shared" si="199"/>
        <v>0</v>
      </c>
      <c r="BY177">
        <f t="shared" si="200"/>
        <v>0</v>
      </c>
      <c r="BZ177">
        <f t="shared" si="201"/>
        <v>0</v>
      </c>
      <c r="CA177">
        <f t="shared" si="202"/>
        <v>0</v>
      </c>
      <c r="CB177">
        <f t="shared" si="203"/>
        <v>0</v>
      </c>
      <c r="CC177">
        <f t="shared" si="204"/>
        <v>0</v>
      </c>
      <c r="CD177">
        <f t="shared" si="205"/>
        <v>0</v>
      </c>
    </row>
    <row r="178" spans="1:82" ht="42" customHeight="1" thickBot="1" x14ac:dyDescent="0.45">
      <c r="A178" s="11"/>
      <c r="B178" s="144">
        <v>163</v>
      </c>
      <c r="C178" s="244" t="str">
        <f>IF('Soil Samples'!C168="","",'Soil Samples'!C168)</f>
        <v/>
      </c>
      <c r="D178" s="146" t="str">
        <f t="shared" si="169"/>
        <v/>
      </c>
      <c r="E178" s="128" t="str">
        <f t="shared" si="170"/>
        <v/>
      </c>
      <c r="F178" s="128" t="str">
        <f t="shared" si="171"/>
        <v/>
      </c>
      <c r="G178" s="128" t="str">
        <f t="shared" si="172"/>
        <v/>
      </c>
      <c r="H178" s="149"/>
      <c r="I178" s="128" t="str">
        <f t="shared" si="173"/>
        <v/>
      </c>
      <c r="J178" s="128" t="str">
        <f t="shared" si="174"/>
        <v/>
      </c>
      <c r="K178" s="128" t="str">
        <f t="shared" si="175"/>
        <v/>
      </c>
      <c r="L178" s="129" t="str">
        <f t="shared" si="176"/>
        <v/>
      </c>
      <c r="M178" s="129" t="str">
        <f t="shared" si="177"/>
        <v/>
      </c>
      <c r="N178" s="129" t="str">
        <f t="shared" si="178"/>
        <v/>
      </c>
      <c r="O178" s="129" t="str">
        <f t="shared" si="179"/>
        <v/>
      </c>
      <c r="P178" s="129" t="str">
        <f t="shared" si="180"/>
        <v/>
      </c>
      <c r="Q178" s="129" t="str">
        <f t="shared" si="181"/>
        <v/>
      </c>
      <c r="R178" s="129" t="str">
        <f t="shared" si="182"/>
        <v/>
      </c>
      <c r="S178" s="129" t="str">
        <f t="shared" si="183"/>
        <v/>
      </c>
      <c r="T178" s="129" t="str">
        <f t="shared" si="184"/>
        <v/>
      </c>
      <c r="U178" s="129" t="str">
        <f t="shared" si="185"/>
        <v/>
      </c>
      <c r="V178" s="129" t="str">
        <f t="shared" si="186"/>
        <v/>
      </c>
      <c r="W178" s="132"/>
      <c r="X178" s="152" t="str">
        <f>IF('Soil Samples'!C168="","",'Soil Samples'!C168)</f>
        <v/>
      </c>
      <c r="Y178" s="125">
        <f>'Soil Add on Tests'!E170</f>
        <v>0</v>
      </c>
      <c r="Z178" s="125">
        <f>'Soil Add on Tests'!F170</f>
        <v>0</v>
      </c>
      <c r="AA178" s="125">
        <f>'Soil Add on Tests'!G170</f>
        <v>0</v>
      </c>
      <c r="AB178" s="125">
        <f>'Soil Add on Tests'!H170</f>
        <v>0</v>
      </c>
      <c r="AC178" s="125">
        <f>'Soil Add on Tests'!I170</f>
        <v>0</v>
      </c>
      <c r="AD178" s="125">
        <f>'Soil Add on Tests'!J170</f>
        <v>0</v>
      </c>
      <c r="AF178">
        <f t="shared" si="206"/>
        <v>0</v>
      </c>
      <c r="AG178">
        <f t="shared" si="207"/>
        <v>0</v>
      </c>
      <c r="AH178">
        <f t="shared" si="208"/>
        <v>0</v>
      </c>
      <c r="AI178">
        <f t="shared" si="209"/>
        <v>0</v>
      </c>
      <c r="AJ178">
        <f t="shared" si="210"/>
        <v>0</v>
      </c>
      <c r="AK178">
        <f t="shared" si="211"/>
        <v>0</v>
      </c>
      <c r="AL178">
        <f t="shared" si="212"/>
        <v>0</v>
      </c>
      <c r="AM178" s="140">
        <f t="shared" si="148"/>
        <v>0</v>
      </c>
      <c r="AN178">
        <f t="shared" si="149"/>
        <v>0</v>
      </c>
      <c r="AO178">
        <f t="shared" si="150"/>
        <v>0</v>
      </c>
      <c r="AP178">
        <f t="shared" si="151"/>
        <v>0</v>
      </c>
      <c r="AQ178">
        <f t="shared" si="152"/>
        <v>0</v>
      </c>
      <c r="AR178">
        <f t="shared" si="153"/>
        <v>0</v>
      </c>
      <c r="AS178">
        <f t="shared" si="154"/>
        <v>0</v>
      </c>
      <c r="AT178" s="140">
        <f t="shared" si="213"/>
        <v>0</v>
      </c>
      <c r="AU178">
        <f t="shared" si="155"/>
        <v>0</v>
      </c>
      <c r="AV178">
        <f t="shared" si="187"/>
        <v>0</v>
      </c>
      <c r="AW178">
        <f t="shared" si="156"/>
        <v>0</v>
      </c>
      <c r="AX178">
        <f t="shared" si="157"/>
        <v>0</v>
      </c>
      <c r="AY178">
        <f t="shared" si="158"/>
        <v>0</v>
      </c>
      <c r="AZ178" s="140">
        <f t="shared" si="214"/>
        <v>0</v>
      </c>
      <c r="BA178">
        <f t="shared" si="159"/>
        <v>0</v>
      </c>
      <c r="BB178">
        <f t="shared" si="160"/>
        <v>0</v>
      </c>
      <c r="BC178">
        <f t="shared" si="161"/>
        <v>0</v>
      </c>
      <c r="BD178">
        <f t="shared" si="162"/>
        <v>0</v>
      </c>
      <c r="BE178" s="140">
        <f t="shared" si="215"/>
        <v>0</v>
      </c>
      <c r="BF178">
        <f t="shared" si="163"/>
        <v>0</v>
      </c>
      <c r="BG178">
        <f t="shared" si="164"/>
        <v>0</v>
      </c>
      <c r="BH178">
        <f t="shared" si="165"/>
        <v>0</v>
      </c>
      <c r="BI178">
        <f t="shared" si="166"/>
        <v>0</v>
      </c>
      <c r="BJ178">
        <f t="shared" si="167"/>
        <v>0</v>
      </c>
      <c r="BK178">
        <f t="shared" si="168"/>
        <v>0</v>
      </c>
      <c r="BL178">
        <f t="shared" si="188"/>
        <v>0</v>
      </c>
      <c r="BM178">
        <f t="shared" si="189"/>
        <v>0</v>
      </c>
      <c r="BN178">
        <f t="shared" si="190"/>
        <v>0</v>
      </c>
      <c r="BO178">
        <f t="shared" si="191"/>
        <v>0</v>
      </c>
      <c r="BP178">
        <f t="shared" si="192"/>
        <v>0</v>
      </c>
      <c r="BQ178">
        <f t="shared" si="193"/>
        <v>0</v>
      </c>
      <c r="BR178" s="140">
        <f t="shared" si="194"/>
        <v>0</v>
      </c>
      <c r="BT178">
        <f t="shared" si="195"/>
        <v>0</v>
      </c>
      <c r="BU178">
        <f t="shared" si="196"/>
        <v>0</v>
      </c>
      <c r="BV178">
        <f t="shared" si="197"/>
        <v>0</v>
      </c>
      <c r="BW178">
        <f t="shared" si="198"/>
        <v>0</v>
      </c>
      <c r="BX178">
        <f t="shared" si="199"/>
        <v>0</v>
      </c>
      <c r="BY178">
        <f t="shared" si="200"/>
        <v>0</v>
      </c>
      <c r="BZ178">
        <f t="shared" si="201"/>
        <v>0</v>
      </c>
      <c r="CA178">
        <f t="shared" si="202"/>
        <v>0</v>
      </c>
      <c r="CB178">
        <f t="shared" si="203"/>
        <v>0</v>
      </c>
      <c r="CC178">
        <f t="shared" si="204"/>
        <v>0</v>
      </c>
      <c r="CD178">
        <f t="shared" si="205"/>
        <v>0</v>
      </c>
    </row>
    <row r="179" spans="1:82" ht="42" customHeight="1" thickBot="1" x14ac:dyDescent="0.45">
      <c r="A179" s="11"/>
      <c r="B179" s="144">
        <v>164</v>
      </c>
      <c r="C179" s="244" t="str">
        <f>IF('Soil Samples'!C169="","",'Soil Samples'!C169)</f>
        <v/>
      </c>
      <c r="D179" s="146" t="str">
        <f t="shared" si="169"/>
        <v/>
      </c>
      <c r="E179" s="128" t="str">
        <f t="shared" si="170"/>
        <v/>
      </c>
      <c r="F179" s="128" t="str">
        <f t="shared" si="171"/>
        <v/>
      </c>
      <c r="G179" s="128" t="str">
        <f t="shared" si="172"/>
        <v/>
      </c>
      <c r="H179" s="149"/>
      <c r="I179" s="128" t="str">
        <f t="shared" si="173"/>
        <v/>
      </c>
      <c r="J179" s="128" t="str">
        <f t="shared" si="174"/>
        <v/>
      </c>
      <c r="K179" s="128" t="str">
        <f t="shared" si="175"/>
        <v/>
      </c>
      <c r="L179" s="129" t="str">
        <f t="shared" si="176"/>
        <v/>
      </c>
      <c r="M179" s="129" t="str">
        <f t="shared" si="177"/>
        <v/>
      </c>
      <c r="N179" s="129" t="str">
        <f t="shared" si="178"/>
        <v/>
      </c>
      <c r="O179" s="129" t="str">
        <f t="shared" si="179"/>
        <v/>
      </c>
      <c r="P179" s="129" t="str">
        <f t="shared" si="180"/>
        <v/>
      </c>
      <c r="Q179" s="129" t="str">
        <f t="shared" si="181"/>
        <v/>
      </c>
      <c r="R179" s="129" t="str">
        <f t="shared" si="182"/>
        <v/>
      </c>
      <c r="S179" s="129" t="str">
        <f t="shared" si="183"/>
        <v/>
      </c>
      <c r="T179" s="129" t="str">
        <f t="shared" si="184"/>
        <v/>
      </c>
      <c r="U179" s="129" t="str">
        <f t="shared" si="185"/>
        <v/>
      </c>
      <c r="V179" s="129" t="str">
        <f t="shared" si="186"/>
        <v/>
      </c>
      <c r="W179" s="132"/>
      <c r="X179" s="152" t="str">
        <f>IF('Soil Samples'!C169="","",'Soil Samples'!C169)</f>
        <v/>
      </c>
      <c r="Y179" s="125">
        <f>'Soil Add on Tests'!E171</f>
        <v>0</v>
      </c>
      <c r="Z179" s="125">
        <f>'Soil Add on Tests'!F171</f>
        <v>0</v>
      </c>
      <c r="AA179" s="125">
        <f>'Soil Add on Tests'!G171</f>
        <v>0</v>
      </c>
      <c r="AB179" s="125">
        <f>'Soil Add on Tests'!H171</f>
        <v>0</v>
      </c>
      <c r="AC179" s="125">
        <f>'Soil Add on Tests'!I171</f>
        <v>0</v>
      </c>
      <c r="AD179" s="125">
        <f>'Soil Add on Tests'!J171</f>
        <v>0</v>
      </c>
      <c r="AF179">
        <f t="shared" si="206"/>
        <v>0</v>
      </c>
      <c r="AG179">
        <f t="shared" si="207"/>
        <v>0</v>
      </c>
      <c r="AH179">
        <f t="shared" si="208"/>
        <v>0</v>
      </c>
      <c r="AI179">
        <f t="shared" si="209"/>
        <v>0</v>
      </c>
      <c r="AJ179">
        <f t="shared" si="210"/>
        <v>0</v>
      </c>
      <c r="AK179">
        <f t="shared" si="211"/>
        <v>0</v>
      </c>
      <c r="AL179">
        <f t="shared" si="212"/>
        <v>0</v>
      </c>
      <c r="AM179" s="140">
        <f t="shared" si="148"/>
        <v>0</v>
      </c>
      <c r="AN179">
        <f t="shared" si="149"/>
        <v>0</v>
      </c>
      <c r="AO179">
        <f t="shared" si="150"/>
        <v>0</v>
      </c>
      <c r="AP179">
        <f t="shared" si="151"/>
        <v>0</v>
      </c>
      <c r="AQ179">
        <f t="shared" si="152"/>
        <v>0</v>
      </c>
      <c r="AR179">
        <f t="shared" si="153"/>
        <v>0</v>
      </c>
      <c r="AS179">
        <f t="shared" si="154"/>
        <v>0</v>
      </c>
      <c r="AT179" s="140">
        <f t="shared" si="213"/>
        <v>0</v>
      </c>
      <c r="AU179">
        <f t="shared" si="155"/>
        <v>0</v>
      </c>
      <c r="AV179">
        <f t="shared" si="187"/>
        <v>0</v>
      </c>
      <c r="AW179">
        <f t="shared" si="156"/>
        <v>0</v>
      </c>
      <c r="AX179">
        <f t="shared" si="157"/>
        <v>0</v>
      </c>
      <c r="AY179">
        <f t="shared" si="158"/>
        <v>0</v>
      </c>
      <c r="AZ179" s="140">
        <f t="shared" si="214"/>
        <v>0</v>
      </c>
      <c r="BA179">
        <f t="shared" si="159"/>
        <v>0</v>
      </c>
      <c r="BB179">
        <f t="shared" si="160"/>
        <v>0</v>
      </c>
      <c r="BC179">
        <f t="shared" si="161"/>
        <v>0</v>
      </c>
      <c r="BD179">
        <f t="shared" si="162"/>
        <v>0</v>
      </c>
      <c r="BE179" s="140">
        <f t="shared" si="215"/>
        <v>0</v>
      </c>
      <c r="BF179">
        <f t="shared" si="163"/>
        <v>0</v>
      </c>
      <c r="BG179">
        <f t="shared" si="164"/>
        <v>0</v>
      </c>
      <c r="BH179">
        <f t="shared" si="165"/>
        <v>0</v>
      </c>
      <c r="BI179">
        <f t="shared" si="166"/>
        <v>0</v>
      </c>
      <c r="BJ179">
        <f t="shared" si="167"/>
        <v>0</v>
      </c>
      <c r="BK179">
        <f t="shared" si="168"/>
        <v>0</v>
      </c>
      <c r="BL179">
        <f t="shared" si="188"/>
        <v>0</v>
      </c>
      <c r="BM179">
        <f t="shared" si="189"/>
        <v>0</v>
      </c>
      <c r="BN179">
        <f t="shared" si="190"/>
        <v>0</v>
      </c>
      <c r="BO179">
        <f t="shared" si="191"/>
        <v>0</v>
      </c>
      <c r="BP179">
        <f t="shared" si="192"/>
        <v>0</v>
      </c>
      <c r="BQ179">
        <f t="shared" si="193"/>
        <v>0</v>
      </c>
      <c r="BR179" s="140">
        <f t="shared" si="194"/>
        <v>0</v>
      </c>
      <c r="BT179">
        <f t="shared" si="195"/>
        <v>0</v>
      </c>
      <c r="BU179">
        <f t="shared" si="196"/>
        <v>0</v>
      </c>
      <c r="BV179">
        <f t="shared" si="197"/>
        <v>0</v>
      </c>
      <c r="BW179">
        <f t="shared" si="198"/>
        <v>0</v>
      </c>
      <c r="BX179">
        <f t="shared" si="199"/>
        <v>0</v>
      </c>
      <c r="BY179">
        <f t="shared" si="200"/>
        <v>0</v>
      </c>
      <c r="BZ179">
        <f t="shared" si="201"/>
        <v>0</v>
      </c>
      <c r="CA179">
        <f t="shared" si="202"/>
        <v>0</v>
      </c>
      <c r="CB179">
        <f t="shared" si="203"/>
        <v>0</v>
      </c>
      <c r="CC179">
        <f t="shared" si="204"/>
        <v>0</v>
      </c>
      <c r="CD179">
        <f t="shared" si="205"/>
        <v>0</v>
      </c>
    </row>
    <row r="180" spans="1:82" ht="42" customHeight="1" thickBot="1" x14ac:dyDescent="0.45">
      <c r="A180" s="11"/>
      <c r="B180" s="144">
        <v>165</v>
      </c>
      <c r="C180" s="244" t="str">
        <f>IF('Soil Samples'!C170="","",'Soil Samples'!C170)</f>
        <v/>
      </c>
      <c r="D180" s="146" t="str">
        <f t="shared" si="169"/>
        <v/>
      </c>
      <c r="E180" s="128" t="str">
        <f t="shared" si="170"/>
        <v/>
      </c>
      <c r="F180" s="128" t="str">
        <f t="shared" si="171"/>
        <v/>
      </c>
      <c r="G180" s="128" t="str">
        <f t="shared" si="172"/>
        <v/>
      </c>
      <c r="H180" s="149"/>
      <c r="I180" s="128" t="str">
        <f t="shared" si="173"/>
        <v/>
      </c>
      <c r="J180" s="128" t="str">
        <f t="shared" si="174"/>
        <v/>
      </c>
      <c r="K180" s="128" t="str">
        <f t="shared" si="175"/>
        <v/>
      </c>
      <c r="L180" s="129" t="str">
        <f t="shared" si="176"/>
        <v/>
      </c>
      <c r="M180" s="129" t="str">
        <f t="shared" si="177"/>
        <v/>
      </c>
      <c r="N180" s="129" t="str">
        <f t="shared" si="178"/>
        <v/>
      </c>
      <c r="O180" s="129" t="str">
        <f t="shared" si="179"/>
        <v/>
      </c>
      <c r="P180" s="129" t="str">
        <f t="shared" si="180"/>
        <v/>
      </c>
      <c r="Q180" s="129" t="str">
        <f t="shared" si="181"/>
        <v/>
      </c>
      <c r="R180" s="129" t="str">
        <f t="shared" si="182"/>
        <v/>
      </c>
      <c r="S180" s="129" t="str">
        <f t="shared" si="183"/>
        <v/>
      </c>
      <c r="T180" s="129" t="str">
        <f t="shared" si="184"/>
        <v/>
      </c>
      <c r="U180" s="129" t="str">
        <f t="shared" si="185"/>
        <v/>
      </c>
      <c r="V180" s="129" t="str">
        <f t="shared" si="186"/>
        <v/>
      </c>
      <c r="W180" s="132"/>
      <c r="X180" s="152" t="str">
        <f>IF('Soil Samples'!C170="","",'Soil Samples'!C170)</f>
        <v/>
      </c>
      <c r="Y180" s="125">
        <f>'Soil Add on Tests'!E172</f>
        <v>0</v>
      </c>
      <c r="Z180" s="125">
        <f>'Soil Add on Tests'!F172</f>
        <v>0</v>
      </c>
      <c r="AA180" s="125">
        <f>'Soil Add on Tests'!G172</f>
        <v>0</v>
      </c>
      <c r="AB180" s="125">
        <f>'Soil Add on Tests'!H172</f>
        <v>0</v>
      </c>
      <c r="AC180" s="125">
        <f>'Soil Add on Tests'!I172</f>
        <v>0</v>
      </c>
      <c r="AD180" s="125">
        <f>'Soil Add on Tests'!J172</f>
        <v>0</v>
      </c>
      <c r="AF180">
        <f t="shared" si="206"/>
        <v>0</v>
      </c>
      <c r="AG180">
        <f t="shared" si="207"/>
        <v>0</v>
      </c>
      <c r="AH180">
        <f t="shared" si="208"/>
        <v>0</v>
      </c>
      <c r="AI180">
        <f t="shared" si="209"/>
        <v>0</v>
      </c>
      <c r="AJ180">
        <f t="shared" si="210"/>
        <v>0</v>
      </c>
      <c r="AK180">
        <f t="shared" si="211"/>
        <v>0</v>
      </c>
      <c r="AL180">
        <f t="shared" si="212"/>
        <v>0</v>
      </c>
      <c r="AM180" s="140">
        <f t="shared" si="148"/>
        <v>0</v>
      </c>
      <c r="AN180">
        <f t="shared" si="149"/>
        <v>0</v>
      </c>
      <c r="AO180">
        <f t="shared" si="150"/>
        <v>0</v>
      </c>
      <c r="AP180">
        <f t="shared" si="151"/>
        <v>0</v>
      </c>
      <c r="AQ180">
        <f t="shared" si="152"/>
        <v>0</v>
      </c>
      <c r="AR180">
        <f t="shared" si="153"/>
        <v>0</v>
      </c>
      <c r="AS180">
        <f t="shared" si="154"/>
        <v>0</v>
      </c>
      <c r="AT180" s="140">
        <f t="shared" si="213"/>
        <v>0</v>
      </c>
      <c r="AU180">
        <f t="shared" si="155"/>
        <v>0</v>
      </c>
      <c r="AV180">
        <f t="shared" si="187"/>
        <v>0</v>
      </c>
      <c r="AW180">
        <f t="shared" si="156"/>
        <v>0</v>
      </c>
      <c r="AX180">
        <f t="shared" si="157"/>
        <v>0</v>
      </c>
      <c r="AY180">
        <f t="shared" si="158"/>
        <v>0</v>
      </c>
      <c r="AZ180" s="140">
        <f t="shared" si="214"/>
        <v>0</v>
      </c>
      <c r="BA180">
        <f t="shared" si="159"/>
        <v>0</v>
      </c>
      <c r="BB180">
        <f t="shared" si="160"/>
        <v>0</v>
      </c>
      <c r="BC180">
        <f t="shared" si="161"/>
        <v>0</v>
      </c>
      <c r="BD180">
        <f t="shared" si="162"/>
        <v>0</v>
      </c>
      <c r="BE180" s="140">
        <f t="shared" si="215"/>
        <v>0</v>
      </c>
      <c r="BF180">
        <f t="shared" si="163"/>
        <v>0</v>
      </c>
      <c r="BG180">
        <f t="shared" si="164"/>
        <v>0</v>
      </c>
      <c r="BH180">
        <f t="shared" si="165"/>
        <v>0</v>
      </c>
      <c r="BI180">
        <f t="shared" si="166"/>
        <v>0</v>
      </c>
      <c r="BJ180">
        <f t="shared" si="167"/>
        <v>0</v>
      </c>
      <c r="BK180">
        <f t="shared" si="168"/>
        <v>0</v>
      </c>
      <c r="BL180">
        <f t="shared" si="188"/>
        <v>0</v>
      </c>
      <c r="BM180">
        <f t="shared" si="189"/>
        <v>0</v>
      </c>
      <c r="BN180">
        <f t="shared" si="190"/>
        <v>0</v>
      </c>
      <c r="BO180">
        <f t="shared" si="191"/>
        <v>0</v>
      </c>
      <c r="BP180">
        <f t="shared" si="192"/>
        <v>0</v>
      </c>
      <c r="BQ180">
        <f t="shared" si="193"/>
        <v>0</v>
      </c>
      <c r="BR180" s="140">
        <f t="shared" si="194"/>
        <v>0</v>
      </c>
      <c r="BT180">
        <f t="shared" si="195"/>
        <v>0</v>
      </c>
      <c r="BU180">
        <f t="shared" si="196"/>
        <v>0</v>
      </c>
      <c r="BV180">
        <f t="shared" si="197"/>
        <v>0</v>
      </c>
      <c r="BW180">
        <f t="shared" si="198"/>
        <v>0</v>
      </c>
      <c r="BX180">
        <f t="shared" si="199"/>
        <v>0</v>
      </c>
      <c r="BY180">
        <f t="shared" si="200"/>
        <v>0</v>
      </c>
      <c r="BZ180">
        <f t="shared" si="201"/>
        <v>0</v>
      </c>
      <c r="CA180">
        <f t="shared" si="202"/>
        <v>0</v>
      </c>
      <c r="CB180">
        <f t="shared" si="203"/>
        <v>0</v>
      </c>
      <c r="CC180">
        <f t="shared" si="204"/>
        <v>0</v>
      </c>
      <c r="CD180">
        <f t="shared" si="205"/>
        <v>0</v>
      </c>
    </row>
    <row r="181" spans="1:82" ht="42" customHeight="1" thickBot="1" x14ac:dyDescent="0.45">
      <c r="A181" s="11"/>
      <c r="B181" s="144">
        <v>166</v>
      </c>
      <c r="C181" s="244" t="str">
        <f>IF('Soil Samples'!C171="","",'Soil Samples'!C171)</f>
        <v/>
      </c>
      <c r="D181" s="146" t="str">
        <f t="shared" si="169"/>
        <v/>
      </c>
      <c r="E181" s="128" t="str">
        <f t="shared" si="170"/>
        <v/>
      </c>
      <c r="F181" s="128" t="str">
        <f t="shared" si="171"/>
        <v/>
      </c>
      <c r="G181" s="128" t="str">
        <f t="shared" si="172"/>
        <v/>
      </c>
      <c r="H181" s="149"/>
      <c r="I181" s="128" t="str">
        <f t="shared" si="173"/>
        <v/>
      </c>
      <c r="J181" s="128" t="str">
        <f t="shared" si="174"/>
        <v/>
      </c>
      <c r="K181" s="128" t="str">
        <f t="shared" si="175"/>
        <v/>
      </c>
      <c r="L181" s="129" t="str">
        <f t="shared" si="176"/>
        <v/>
      </c>
      <c r="M181" s="129" t="str">
        <f t="shared" si="177"/>
        <v/>
      </c>
      <c r="N181" s="129" t="str">
        <f t="shared" si="178"/>
        <v/>
      </c>
      <c r="O181" s="129" t="str">
        <f t="shared" si="179"/>
        <v/>
      </c>
      <c r="P181" s="129" t="str">
        <f t="shared" si="180"/>
        <v/>
      </c>
      <c r="Q181" s="129" t="str">
        <f t="shared" si="181"/>
        <v/>
      </c>
      <c r="R181" s="129" t="str">
        <f t="shared" si="182"/>
        <v/>
      </c>
      <c r="S181" s="129" t="str">
        <f t="shared" si="183"/>
        <v/>
      </c>
      <c r="T181" s="129" t="str">
        <f t="shared" si="184"/>
        <v/>
      </c>
      <c r="U181" s="129" t="str">
        <f t="shared" si="185"/>
        <v/>
      </c>
      <c r="V181" s="129" t="str">
        <f t="shared" si="186"/>
        <v/>
      </c>
      <c r="W181" s="132"/>
      <c r="X181" s="152" t="str">
        <f>IF('Soil Samples'!C171="","",'Soil Samples'!C171)</f>
        <v/>
      </c>
      <c r="Y181" s="125">
        <f>'Soil Add on Tests'!E173</f>
        <v>0</v>
      </c>
      <c r="Z181" s="125">
        <f>'Soil Add on Tests'!F173</f>
        <v>0</v>
      </c>
      <c r="AA181" s="125">
        <f>'Soil Add on Tests'!G173</f>
        <v>0</v>
      </c>
      <c r="AB181" s="125">
        <f>'Soil Add on Tests'!H173</f>
        <v>0</v>
      </c>
      <c r="AC181" s="125">
        <f>'Soil Add on Tests'!I173</f>
        <v>0</v>
      </c>
      <c r="AD181" s="125">
        <f>'Soil Add on Tests'!J173</f>
        <v>0</v>
      </c>
      <c r="AF181">
        <f t="shared" si="206"/>
        <v>0</v>
      </c>
      <c r="AG181">
        <f t="shared" si="207"/>
        <v>0</v>
      </c>
      <c r="AH181">
        <f t="shared" si="208"/>
        <v>0</v>
      </c>
      <c r="AI181">
        <f t="shared" si="209"/>
        <v>0</v>
      </c>
      <c r="AJ181">
        <f t="shared" si="210"/>
        <v>0</v>
      </c>
      <c r="AK181">
        <f t="shared" si="211"/>
        <v>0</v>
      </c>
      <c r="AL181">
        <f t="shared" si="212"/>
        <v>0</v>
      </c>
      <c r="AM181" s="140">
        <f t="shared" si="148"/>
        <v>0</v>
      </c>
      <c r="AN181">
        <f t="shared" si="149"/>
        <v>0</v>
      </c>
      <c r="AO181">
        <f t="shared" si="150"/>
        <v>0</v>
      </c>
      <c r="AP181">
        <f t="shared" si="151"/>
        <v>0</v>
      </c>
      <c r="AQ181">
        <f t="shared" si="152"/>
        <v>0</v>
      </c>
      <c r="AR181">
        <f t="shared" si="153"/>
        <v>0</v>
      </c>
      <c r="AS181">
        <f t="shared" si="154"/>
        <v>0</v>
      </c>
      <c r="AT181" s="140">
        <f t="shared" si="213"/>
        <v>0</v>
      </c>
      <c r="AU181">
        <f t="shared" si="155"/>
        <v>0</v>
      </c>
      <c r="AV181">
        <f t="shared" si="187"/>
        <v>0</v>
      </c>
      <c r="AW181">
        <f t="shared" si="156"/>
        <v>0</v>
      </c>
      <c r="AX181">
        <f t="shared" si="157"/>
        <v>0</v>
      </c>
      <c r="AY181">
        <f t="shared" si="158"/>
        <v>0</v>
      </c>
      <c r="AZ181" s="140">
        <f t="shared" si="214"/>
        <v>0</v>
      </c>
      <c r="BA181">
        <f t="shared" si="159"/>
        <v>0</v>
      </c>
      <c r="BB181">
        <f t="shared" si="160"/>
        <v>0</v>
      </c>
      <c r="BC181">
        <f t="shared" si="161"/>
        <v>0</v>
      </c>
      <c r="BD181">
        <f t="shared" si="162"/>
        <v>0</v>
      </c>
      <c r="BE181" s="140">
        <f t="shared" si="215"/>
        <v>0</v>
      </c>
      <c r="BF181">
        <f t="shared" si="163"/>
        <v>0</v>
      </c>
      <c r="BG181">
        <f t="shared" si="164"/>
        <v>0</v>
      </c>
      <c r="BH181">
        <f t="shared" si="165"/>
        <v>0</v>
      </c>
      <c r="BI181">
        <f t="shared" si="166"/>
        <v>0</v>
      </c>
      <c r="BJ181">
        <f t="shared" si="167"/>
        <v>0</v>
      </c>
      <c r="BK181">
        <f t="shared" si="168"/>
        <v>0</v>
      </c>
      <c r="BL181">
        <f t="shared" si="188"/>
        <v>0</v>
      </c>
      <c r="BM181">
        <f t="shared" si="189"/>
        <v>0</v>
      </c>
      <c r="BN181">
        <f t="shared" si="190"/>
        <v>0</v>
      </c>
      <c r="BO181">
        <f t="shared" si="191"/>
        <v>0</v>
      </c>
      <c r="BP181">
        <f t="shared" si="192"/>
        <v>0</v>
      </c>
      <c r="BQ181">
        <f t="shared" si="193"/>
        <v>0</v>
      </c>
      <c r="BR181" s="140">
        <f t="shared" si="194"/>
        <v>0</v>
      </c>
      <c r="BT181">
        <f t="shared" si="195"/>
        <v>0</v>
      </c>
      <c r="BU181">
        <f t="shared" si="196"/>
        <v>0</v>
      </c>
      <c r="BV181">
        <f t="shared" si="197"/>
        <v>0</v>
      </c>
      <c r="BW181">
        <f t="shared" si="198"/>
        <v>0</v>
      </c>
      <c r="BX181">
        <f t="shared" si="199"/>
        <v>0</v>
      </c>
      <c r="BY181">
        <f t="shared" si="200"/>
        <v>0</v>
      </c>
      <c r="BZ181">
        <f t="shared" si="201"/>
        <v>0</v>
      </c>
      <c r="CA181">
        <f t="shared" si="202"/>
        <v>0</v>
      </c>
      <c r="CB181">
        <f t="shared" si="203"/>
        <v>0</v>
      </c>
      <c r="CC181">
        <f t="shared" si="204"/>
        <v>0</v>
      </c>
      <c r="CD181">
        <f t="shared" si="205"/>
        <v>0</v>
      </c>
    </row>
    <row r="182" spans="1:82" ht="42" customHeight="1" thickBot="1" x14ac:dyDescent="0.45">
      <c r="A182" s="11"/>
      <c r="B182" s="144">
        <v>167</v>
      </c>
      <c r="C182" s="244" t="str">
        <f>IF('Soil Samples'!C172="","",'Soil Samples'!C172)</f>
        <v/>
      </c>
      <c r="D182" s="146" t="str">
        <f t="shared" si="169"/>
        <v/>
      </c>
      <c r="E182" s="128" t="str">
        <f t="shared" si="170"/>
        <v/>
      </c>
      <c r="F182" s="128" t="str">
        <f t="shared" si="171"/>
        <v/>
      </c>
      <c r="G182" s="128" t="str">
        <f t="shared" si="172"/>
        <v/>
      </c>
      <c r="H182" s="149"/>
      <c r="I182" s="128" t="str">
        <f t="shared" si="173"/>
        <v/>
      </c>
      <c r="J182" s="128" t="str">
        <f t="shared" si="174"/>
        <v/>
      </c>
      <c r="K182" s="128" t="str">
        <f t="shared" si="175"/>
        <v/>
      </c>
      <c r="L182" s="129" t="str">
        <f t="shared" si="176"/>
        <v/>
      </c>
      <c r="M182" s="129" t="str">
        <f t="shared" si="177"/>
        <v/>
      </c>
      <c r="N182" s="129" t="str">
        <f t="shared" si="178"/>
        <v/>
      </c>
      <c r="O182" s="129" t="str">
        <f t="shared" si="179"/>
        <v/>
      </c>
      <c r="P182" s="129" t="str">
        <f t="shared" si="180"/>
        <v/>
      </c>
      <c r="Q182" s="129" t="str">
        <f t="shared" si="181"/>
        <v/>
      </c>
      <c r="R182" s="129" t="str">
        <f t="shared" si="182"/>
        <v/>
      </c>
      <c r="S182" s="129" t="str">
        <f t="shared" si="183"/>
        <v/>
      </c>
      <c r="T182" s="129" t="str">
        <f t="shared" si="184"/>
        <v/>
      </c>
      <c r="U182" s="129" t="str">
        <f t="shared" si="185"/>
        <v/>
      </c>
      <c r="V182" s="129" t="str">
        <f t="shared" si="186"/>
        <v/>
      </c>
      <c r="W182" s="132"/>
      <c r="X182" s="152" t="str">
        <f>IF('Soil Samples'!C172="","",'Soil Samples'!C172)</f>
        <v/>
      </c>
      <c r="Y182" s="125">
        <f>'Soil Add on Tests'!E174</f>
        <v>0</v>
      </c>
      <c r="Z182" s="125">
        <f>'Soil Add on Tests'!F174</f>
        <v>0</v>
      </c>
      <c r="AA182" s="125">
        <f>'Soil Add on Tests'!G174</f>
        <v>0</v>
      </c>
      <c r="AB182" s="125">
        <f>'Soil Add on Tests'!H174</f>
        <v>0</v>
      </c>
      <c r="AC182" s="125">
        <f>'Soil Add on Tests'!I174</f>
        <v>0</v>
      </c>
      <c r="AD182" s="125">
        <f>'Soil Add on Tests'!J174</f>
        <v>0</v>
      </c>
      <c r="AF182">
        <f t="shared" si="206"/>
        <v>0</v>
      </c>
      <c r="AG182">
        <f t="shared" si="207"/>
        <v>0</v>
      </c>
      <c r="AH182">
        <f t="shared" si="208"/>
        <v>0</v>
      </c>
      <c r="AI182">
        <f t="shared" si="209"/>
        <v>0</v>
      </c>
      <c r="AJ182">
        <f t="shared" si="210"/>
        <v>0</v>
      </c>
      <c r="AK182">
        <f t="shared" si="211"/>
        <v>0</v>
      </c>
      <c r="AL182">
        <f t="shared" si="212"/>
        <v>0</v>
      </c>
      <c r="AM182" s="140">
        <f t="shared" si="148"/>
        <v>0</v>
      </c>
      <c r="AN182">
        <f t="shared" si="149"/>
        <v>0</v>
      </c>
      <c r="AO182">
        <f t="shared" si="150"/>
        <v>0</v>
      </c>
      <c r="AP182">
        <f t="shared" si="151"/>
        <v>0</v>
      </c>
      <c r="AQ182">
        <f t="shared" si="152"/>
        <v>0</v>
      </c>
      <c r="AR182">
        <f t="shared" si="153"/>
        <v>0</v>
      </c>
      <c r="AS182">
        <f t="shared" si="154"/>
        <v>0</v>
      </c>
      <c r="AT182" s="140">
        <f t="shared" si="213"/>
        <v>0</v>
      </c>
      <c r="AU182">
        <f t="shared" si="155"/>
        <v>0</v>
      </c>
      <c r="AV182">
        <f t="shared" si="187"/>
        <v>0</v>
      </c>
      <c r="AW182">
        <f t="shared" si="156"/>
        <v>0</v>
      </c>
      <c r="AX182">
        <f t="shared" si="157"/>
        <v>0</v>
      </c>
      <c r="AY182">
        <f t="shared" si="158"/>
        <v>0</v>
      </c>
      <c r="AZ182" s="140">
        <f t="shared" si="214"/>
        <v>0</v>
      </c>
      <c r="BA182">
        <f t="shared" si="159"/>
        <v>0</v>
      </c>
      <c r="BB182">
        <f t="shared" si="160"/>
        <v>0</v>
      </c>
      <c r="BC182">
        <f t="shared" si="161"/>
        <v>0</v>
      </c>
      <c r="BD182">
        <f t="shared" si="162"/>
        <v>0</v>
      </c>
      <c r="BE182" s="140">
        <f t="shared" si="215"/>
        <v>0</v>
      </c>
      <c r="BF182">
        <f t="shared" si="163"/>
        <v>0</v>
      </c>
      <c r="BG182">
        <f t="shared" si="164"/>
        <v>0</v>
      </c>
      <c r="BH182">
        <f t="shared" si="165"/>
        <v>0</v>
      </c>
      <c r="BI182">
        <f t="shared" si="166"/>
        <v>0</v>
      </c>
      <c r="BJ182">
        <f t="shared" si="167"/>
        <v>0</v>
      </c>
      <c r="BK182">
        <f t="shared" si="168"/>
        <v>0</v>
      </c>
      <c r="BL182">
        <f t="shared" si="188"/>
        <v>0</v>
      </c>
      <c r="BM182">
        <f t="shared" si="189"/>
        <v>0</v>
      </c>
      <c r="BN182">
        <f t="shared" si="190"/>
        <v>0</v>
      </c>
      <c r="BO182">
        <f t="shared" si="191"/>
        <v>0</v>
      </c>
      <c r="BP182">
        <f t="shared" si="192"/>
        <v>0</v>
      </c>
      <c r="BQ182">
        <f t="shared" si="193"/>
        <v>0</v>
      </c>
      <c r="BR182" s="140">
        <f t="shared" si="194"/>
        <v>0</v>
      </c>
      <c r="BT182">
        <f t="shared" si="195"/>
        <v>0</v>
      </c>
      <c r="BU182">
        <f t="shared" si="196"/>
        <v>0</v>
      </c>
      <c r="BV182">
        <f t="shared" si="197"/>
        <v>0</v>
      </c>
      <c r="BW182">
        <f t="shared" si="198"/>
        <v>0</v>
      </c>
      <c r="BX182">
        <f t="shared" si="199"/>
        <v>0</v>
      </c>
      <c r="BY182">
        <f t="shared" si="200"/>
        <v>0</v>
      </c>
      <c r="BZ182">
        <f t="shared" si="201"/>
        <v>0</v>
      </c>
      <c r="CA182">
        <f t="shared" si="202"/>
        <v>0</v>
      </c>
      <c r="CB182">
        <f t="shared" si="203"/>
        <v>0</v>
      </c>
      <c r="CC182">
        <f t="shared" si="204"/>
        <v>0</v>
      </c>
      <c r="CD182">
        <f t="shared" si="205"/>
        <v>0</v>
      </c>
    </row>
    <row r="183" spans="1:82" ht="42" customHeight="1" thickBot="1" x14ac:dyDescent="0.45">
      <c r="A183" s="11"/>
      <c r="B183" s="144">
        <v>168</v>
      </c>
      <c r="C183" s="244" t="str">
        <f>IF('Soil Samples'!C173="","",'Soil Samples'!C173)</f>
        <v/>
      </c>
      <c r="D183" s="146" t="str">
        <f t="shared" si="169"/>
        <v/>
      </c>
      <c r="E183" s="128" t="str">
        <f t="shared" si="170"/>
        <v/>
      </c>
      <c r="F183" s="128" t="str">
        <f t="shared" si="171"/>
        <v/>
      </c>
      <c r="G183" s="128" t="str">
        <f t="shared" si="172"/>
        <v/>
      </c>
      <c r="H183" s="149"/>
      <c r="I183" s="128" t="str">
        <f t="shared" si="173"/>
        <v/>
      </c>
      <c r="J183" s="128" t="str">
        <f t="shared" si="174"/>
        <v/>
      </c>
      <c r="K183" s="128" t="str">
        <f t="shared" si="175"/>
        <v/>
      </c>
      <c r="L183" s="129" t="str">
        <f t="shared" si="176"/>
        <v/>
      </c>
      <c r="M183" s="129" t="str">
        <f t="shared" si="177"/>
        <v/>
      </c>
      <c r="N183" s="129" t="str">
        <f t="shared" si="178"/>
        <v/>
      </c>
      <c r="O183" s="129" t="str">
        <f t="shared" si="179"/>
        <v/>
      </c>
      <c r="P183" s="129" t="str">
        <f t="shared" si="180"/>
        <v/>
      </c>
      <c r="Q183" s="129" t="str">
        <f t="shared" si="181"/>
        <v/>
      </c>
      <c r="R183" s="129" t="str">
        <f t="shared" si="182"/>
        <v/>
      </c>
      <c r="S183" s="129" t="str">
        <f t="shared" si="183"/>
        <v/>
      </c>
      <c r="T183" s="129" t="str">
        <f t="shared" si="184"/>
        <v/>
      </c>
      <c r="U183" s="129" t="str">
        <f t="shared" si="185"/>
        <v/>
      </c>
      <c r="V183" s="129" t="str">
        <f t="shared" si="186"/>
        <v/>
      </c>
      <c r="W183" s="132"/>
      <c r="X183" s="152" t="str">
        <f>IF('Soil Samples'!C173="","",'Soil Samples'!C173)</f>
        <v/>
      </c>
      <c r="Y183" s="125">
        <f>'Soil Add on Tests'!E175</f>
        <v>0</v>
      </c>
      <c r="Z183" s="125">
        <f>'Soil Add on Tests'!F175</f>
        <v>0</v>
      </c>
      <c r="AA183" s="125">
        <f>'Soil Add on Tests'!G175</f>
        <v>0</v>
      </c>
      <c r="AB183" s="125">
        <f>'Soil Add on Tests'!H175</f>
        <v>0</v>
      </c>
      <c r="AC183" s="125">
        <f>'Soil Add on Tests'!I175</f>
        <v>0</v>
      </c>
      <c r="AD183" s="125">
        <f>'Soil Add on Tests'!J175</f>
        <v>0</v>
      </c>
      <c r="AF183">
        <f t="shared" si="206"/>
        <v>0</v>
      </c>
      <c r="AG183">
        <f t="shared" si="207"/>
        <v>0</v>
      </c>
      <c r="AH183">
        <f t="shared" si="208"/>
        <v>0</v>
      </c>
      <c r="AI183">
        <f t="shared" si="209"/>
        <v>0</v>
      </c>
      <c r="AJ183">
        <f t="shared" si="210"/>
        <v>0</v>
      </c>
      <c r="AK183">
        <f t="shared" si="211"/>
        <v>0</v>
      </c>
      <c r="AL183">
        <f t="shared" si="212"/>
        <v>0</v>
      </c>
      <c r="AM183" s="140">
        <f t="shared" si="148"/>
        <v>0</v>
      </c>
      <c r="AN183">
        <f t="shared" si="149"/>
        <v>0</v>
      </c>
      <c r="AO183">
        <f t="shared" si="150"/>
        <v>0</v>
      </c>
      <c r="AP183">
        <f t="shared" si="151"/>
        <v>0</v>
      </c>
      <c r="AQ183">
        <f t="shared" si="152"/>
        <v>0</v>
      </c>
      <c r="AR183">
        <f t="shared" si="153"/>
        <v>0</v>
      </c>
      <c r="AS183">
        <f t="shared" si="154"/>
        <v>0</v>
      </c>
      <c r="AT183" s="140">
        <f t="shared" si="213"/>
        <v>0</v>
      </c>
      <c r="AU183">
        <f t="shared" si="155"/>
        <v>0</v>
      </c>
      <c r="AV183">
        <f t="shared" si="187"/>
        <v>0</v>
      </c>
      <c r="AW183">
        <f t="shared" si="156"/>
        <v>0</v>
      </c>
      <c r="AX183">
        <f t="shared" si="157"/>
        <v>0</v>
      </c>
      <c r="AY183">
        <f t="shared" si="158"/>
        <v>0</v>
      </c>
      <c r="AZ183" s="140">
        <f t="shared" si="214"/>
        <v>0</v>
      </c>
      <c r="BA183">
        <f t="shared" si="159"/>
        <v>0</v>
      </c>
      <c r="BB183">
        <f t="shared" si="160"/>
        <v>0</v>
      </c>
      <c r="BC183">
        <f t="shared" si="161"/>
        <v>0</v>
      </c>
      <c r="BD183">
        <f t="shared" si="162"/>
        <v>0</v>
      </c>
      <c r="BE183" s="140">
        <f t="shared" si="215"/>
        <v>0</v>
      </c>
      <c r="BF183">
        <f t="shared" si="163"/>
        <v>0</v>
      </c>
      <c r="BG183">
        <f t="shared" si="164"/>
        <v>0</v>
      </c>
      <c r="BH183">
        <f t="shared" si="165"/>
        <v>0</v>
      </c>
      <c r="BI183">
        <f t="shared" si="166"/>
        <v>0</v>
      </c>
      <c r="BJ183">
        <f t="shared" si="167"/>
        <v>0</v>
      </c>
      <c r="BK183">
        <f t="shared" si="168"/>
        <v>0</v>
      </c>
      <c r="BL183">
        <f t="shared" si="188"/>
        <v>0</v>
      </c>
      <c r="BM183">
        <f t="shared" si="189"/>
        <v>0</v>
      </c>
      <c r="BN183">
        <f t="shared" si="190"/>
        <v>0</v>
      </c>
      <c r="BO183">
        <f t="shared" si="191"/>
        <v>0</v>
      </c>
      <c r="BP183">
        <f t="shared" si="192"/>
        <v>0</v>
      </c>
      <c r="BQ183">
        <f t="shared" si="193"/>
        <v>0</v>
      </c>
      <c r="BR183" s="140">
        <f t="shared" si="194"/>
        <v>0</v>
      </c>
      <c r="BT183">
        <f t="shared" si="195"/>
        <v>0</v>
      </c>
      <c r="BU183">
        <f t="shared" si="196"/>
        <v>0</v>
      </c>
      <c r="BV183">
        <f t="shared" si="197"/>
        <v>0</v>
      </c>
      <c r="BW183">
        <f t="shared" si="198"/>
        <v>0</v>
      </c>
      <c r="BX183">
        <f t="shared" si="199"/>
        <v>0</v>
      </c>
      <c r="BY183">
        <f t="shared" si="200"/>
        <v>0</v>
      </c>
      <c r="BZ183">
        <f t="shared" si="201"/>
        <v>0</v>
      </c>
      <c r="CA183">
        <f t="shared" si="202"/>
        <v>0</v>
      </c>
      <c r="CB183">
        <f t="shared" si="203"/>
        <v>0</v>
      </c>
      <c r="CC183">
        <f t="shared" si="204"/>
        <v>0</v>
      </c>
      <c r="CD183">
        <f t="shared" si="205"/>
        <v>0</v>
      </c>
    </row>
    <row r="184" spans="1:82" ht="42" customHeight="1" thickBot="1" x14ac:dyDescent="0.45">
      <c r="A184" s="11"/>
      <c r="B184" s="144">
        <v>169</v>
      </c>
      <c r="C184" s="244" t="str">
        <f>IF('Soil Samples'!C174="","",'Soil Samples'!C174)</f>
        <v/>
      </c>
      <c r="D184" s="146" t="str">
        <f t="shared" si="169"/>
        <v/>
      </c>
      <c r="E184" s="128" t="str">
        <f t="shared" si="170"/>
        <v/>
      </c>
      <c r="F184" s="128" t="str">
        <f t="shared" si="171"/>
        <v/>
      </c>
      <c r="G184" s="128" t="str">
        <f t="shared" si="172"/>
        <v/>
      </c>
      <c r="H184" s="149"/>
      <c r="I184" s="128" t="str">
        <f t="shared" si="173"/>
        <v/>
      </c>
      <c r="J184" s="128" t="str">
        <f t="shared" si="174"/>
        <v/>
      </c>
      <c r="K184" s="128" t="str">
        <f t="shared" si="175"/>
        <v/>
      </c>
      <c r="L184" s="129" t="str">
        <f t="shared" si="176"/>
        <v/>
      </c>
      <c r="M184" s="129" t="str">
        <f t="shared" si="177"/>
        <v/>
      </c>
      <c r="N184" s="129" t="str">
        <f t="shared" si="178"/>
        <v/>
      </c>
      <c r="O184" s="129" t="str">
        <f t="shared" si="179"/>
        <v/>
      </c>
      <c r="P184" s="129" t="str">
        <f t="shared" si="180"/>
        <v/>
      </c>
      <c r="Q184" s="129" t="str">
        <f t="shared" si="181"/>
        <v/>
      </c>
      <c r="R184" s="129" t="str">
        <f t="shared" si="182"/>
        <v/>
      </c>
      <c r="S184" s="129" t="str">
        <f t="shared" si="183"/>
        <v/>
      </c>
      <c r="T184" s="129" t="str">
        <f t="shared" si="184"/>
        <v/>
      </c>
      <c r="U184" s="129" t="str">
        <f t="shared" si="185"/>
        <v/>
      </c>
      <c r="V184" s="129" t="str">
        <f t="shared" si="186"/>
        <v/>
      </c>
      <c r="W184" s="132"/>
      <c r="X184" s="152" t="str">
        <f>IF('Soil Samples'!C174="","",'Soil Samples'!C174)</f>
        <v/>
      </c>
      <c r="Y184" s="125">
        <f>'Soil Add on Tests'!E176</f>
        <v>0</v>
      </c>
      <c r="Z184" s="125">
        <f>'Soil Add on Tests'!F176</f>
        <v>0</v>
      </c>
      <c r="AA184" s="125">
        <f>'Soil Add on Tests'!G176</f>
        <v>0</v>
      </c>
      <c r="AB184" s="125">
        <f>'Soil Add on Tests'!H176</f>
        <v>0</v>
      </c>
      <c r="AC184" s="125">
        <f>'Soil Add on Tests'!I176</f>
        <v>0</v>
      </c>
      <c r="AD184" s="125">
        <f>'Soil Add on Tests'!J176</f>
        <v>0</v>
      </c>
      <c r="AF184">
        <f t="shared" si="206"/>
        <v>0</v>
      </c>
      <c r="AG184">
        <f t="shared" si="207"/>
        <v>0</v>
      </c>
      <c r="AH184">
        <f t="shared" si="208"/>
        <v>0</v>
      </c>
      <c r="AI184">
        <f t="shared" si="209"/>
        <v>0</v>
      </c>
      <c r="AJ184">
        <f t="shared" si="210"/>
        <v>0</v>
      </c>
      <c r="AK184">
        <f t="shared" si="211"/>
        <v>0</v>
      </c>
      <c r="AL184">
        <f t="shared" si="212"/>
        <v>0</v>
      </c>
      <c r="AM184" s="140">
        <f t="shared" si="148"/>
        <v>0</v>
      </c>
      <c r="AN184">
        <f t="shared" si="149"/>
        <v>0</v>
      </c>
      <c r="AO184">
        <f t="shared" si="150"/>
        <v>0</v>
      </c>
      <c r="AP184">
        <f t="shared" si="151"/>
        <v>0</v>
      </c>
      <c r="AQ184">
        <f t="shared" si="152"/>
        <v>0</v>
      </c>
      <c r="AR184">
        <f t="shared" si="153"/>
        <v>0</v>
      </c>
      <c r="AS184">
        <f t="shared" si="154"/>
        <v>0</v>
      </c>
      <c r="AT184" s="140">
        <f t="shared" si="213"/>
        <v>0</v>
      </c>
      <c r="AU184">
        <f t="shared" si="155"/>
        <v>0</v>
      </c>
      <c r="AV184">
        <f t="shared" si="187"/>
        <v>0</v>
      </c>
      <c r="AW184">
        <f t="shared" si="156"/>
        <v>0</v>
      </c>
      <c r="AX184">
        <f t="shared" si="157"/>
        <v>0</v>
      </c>
      <c r="AY184">
        <f t="shared" si="158"/>
        <v>0</v>
      </c>
      <c r="AZ184" s="140">
        <f t="shared" si="214"/>
        <v>0</v>
      </c>
      <c r="BA184">
        <f t="shared" si="159"/>
        <v>0</v>
      </c>
      <c r="BB184">
        <f t="shared" si="160"/>
        <v>0</v>
      </c>
      <c r="BC184">
        <f t="shared" si="161"/>
        <v>0</v>
      </c>
      <c r="BD184">
        <f t="shared" si="162"/>
        <v>0</v>
      </c>
      <c r="BE184" s="140">
        <f t="shared" si="215"/>
        <v>0</v>
      </c>
      <c r="BF184">
        <f t="shared" si="163"/>
        <v>0</v>
      </c>
      <c r="BG184">
        <f t="shared" si="164"/>
        <v>0</v>
      </c>
      <c r="BH184">
        <f t="shared" si="165"/>
        <v>0</v>
      </c>
      <c r="BI184">
        <f t="shared" si="166"/>
        <v>0</v>
      </c>
      <c r="BJ184">
        <f t="shared" si="167"/>
        <v>0</v>
      </c>
      <c r="BK184">
        <f t="shared" si="168"/>
        <v>0</v>
      </c>
      <c r="BL184">
        <f t="shared" si="188"/>
        <v>0</v>
      </c>
      <c r="BM184">
        <f t="shared" si="189"/>
        <v>0</v>
      </c>
      <c r="BN184">
        <f t="shared" si="190"/>
        <v>0</v>
      </c>
      <c r="BO184">
        <f t="shared" si="191"/>
        <v>0</v>
      </c>
      <c r="BP184">
        <f t="shared" si="192"/>
        <v>0</v>
      </c>
      <c r="BQ184">
        <f t="shared" si="193"/>
        <v>0</v>
      </c>
      <c r="BR184" s="140">
        <f t="shared" si="194"/>
        <v>0</v>
      </c>
      <c r="BT184">
        <f t="shared" si="195"/>
        <v>0</v>
      </c>
      <c r="BU184">
        <f t="shared" si="196"/>
        <v>0</v>
      </c>
      <c r="BV184">
        <f t="shared" si="197"/>
        <v>0</v>
      </c>
      <c r="BW184">
        <f t="shared" si="198"/>
        <v>0</v>
      </c>
      <c r="BX184">
        <f t="shared" si="199"/>
        <v>0</v>
      </c>
      <c r="BY184">
        <f t="shared" si="200"/>
        <v>0</v>
      </c>
      <c r="BZ184">
        <f t="shared" si="201"/>
        <v>0</v>
      </c>
      <c r="CA184">
        <f t="shared" si="202"/>
        <v>0</v>
      </c>
      <c r="CB184">
        <f t="shared" si="203"/>
        <v>0</v>
      </c>
      <c r="CC184">
        <f t="shared" si="204"/>
        <v>0</v>
      </c>
      <c r="CD184">
        <f t="shared" si="205"/>
        <v>0</v>
      </c>
    </row>
    <row r="185" spans="1:82" ht="42" customHeight="1" thickBot="1" x14ac:dyDescent="0.45">
      <c r="A185" s="11"/>
      <c r="B185" s="144">
        <v>170</v>
      </c>
      <c r="C185" s="244" t="str">
        <f>IF('Soil Samples'!C175="","",'Soil Samples'!C175)</f>
        <v/>
      </c>
      <c r="D185" s="146" t="str">
        <f t="shared" si="169"/>
        <v/>
      </c>
      <c r="E185" s="128" t="str">
        <f t="shared" si="170"/>
        <v/>
      </c>
      <c r="F185" s="128" t="str">
        <f t="shared" si="171"/>
        <v/>
      </c>
      <c r="G185" s="128" t="str">
        <f t="shared" si="172"/>
        <v/>
      </c>
      <c r="H185" s="149"/>
      <c r="I185" s="128" t="str">
        <f t="shared" si="173"/>
        <v/>
      </c>
      <c r="J185" s="128" t="str">
        <f t="shared" si="174"/>
        <v/>
      </c>
      <c r="K185" s="128" t="str">
        <f t="shared" si="175"/>
        <v/>
      </c>
      <c r="L185" s="129" t="str">
        <f t="shared" si="176"/>
        <v/>
      </c>
      <c r="M185" s="129" t="str">
        <f t="shared" si="177"/>
        <v/>
      </c>
      <c r="N185" s="129" t="str">
        <f t="shared" si="178"/>
        <v/>
      </c>
      <c r="O185" s="129" t="str">
        <f t="shared" si="179"/>
        <v/>
      </c>
      <c r="P185" s="129" t="str">
        <f t="shared" si="180"/>
        <v/>
      </c>
      <c r="Q185" s="129" t="str">
        <f t="shared" si="181"/>
        <v/>
      </c>
      <c r="R185" s="129" t="str">
        <f t="shared" si="182"/>
        <v/>
      </c>
      <c r="S185" s="129" t="str">
        <f t="shared" si="183"/>
        <v/>
      </c>
      <c r="T185" s="129" t="str">
        <f t="shared" si="184"/>
        <v/>
      </c>
      <c r="U185" s="129" t="str">
        <f t="shared" si="185"/>
        <v/>
      </c>
      <c r="V185" s="129" t="str">
        <f t="shared" si="186"/>
        <v/>
      </c>
      <c r="W185" s="132"/>
      <c r="X185" s="152" t="str">
        <f>IF('Soil Samples'!C175="","",'Soil Samples'!C175)</f>
        <v/>
      </c>
      <c r="Y185" s="125">
        <f>'Soil Add on Tests'!E177</f>
        <v>0</v>
      </c>
      <c r="Z185" s="125">
        <f>'Soil Add on Tests'!F177</f>
        <v>0</v>
      </c>
      <c r="AA185" s="125">
        <f>'Soil Add on Tests'!G177</f>
        <v>0</v>
      </c>
      <c r="AB185" s="125">
        <f>'Soil Add on Tests'!H177</f>
        <v>0</v>
      </c>
      <c r="AC185" s="125">
        <f>'Soil Add on Tests'!I177</f>
        <v>0</v>
      </c>
      <c r="AD185" s="125">
        <f>'Soil Add on Tests'!J177</f>
        <v>0</v>
      </c>
      <c r="AF185">
        <f t="shared" si="206"/>
        <v>0</v>
      </c>
      <c r="AG185">
        <f t="shared" si="207"/>
        <v>0</v>
      </c>
      <c r="AH185">
        <f t="shared" si="208"/>
        <v>0</v>
      </c>
      <c r="AI185">
        <f t="shared" si="209"/>
        <v>0</v>
      </c>
      <c r="AJ185">
        <f t="shared" si="210"/>
        <v>0</v>
      </c>
      <c r="AK185">
        <f t="shared" si="211"/>
        <v>0</v>
      </c>
      <c r="AL185">
        <f t="shared" si="212"/>
        <v>0</v>
      </c>
      <c r="AM185" s="140">
        <f t="shared" si="148"/>
        <v>0</v>
      </c>
      <c r="AN185">
        <f t="shared" si="149"/>
        <v>0</v>
      </c>
      <c r="AO185">
        <f t="shared" si="150"/>
        <v>0</v>
      </c>
      <c r="AP185">
        <f t="shared" si="151"/>
        <v>0</v>
      </c>
      <c r="AQ185">
        <f t="shared" si="152"/>
        <v>0</v>
      </c>
      <c r="AR185">
        <f t="shared" si="153"/>
        <v>0</v>
      </c>
      <c r="AS185">
        <f t="shared" si="154"/>
        <v>0</v>
      </c>
      <c r="AT185" s="140">
        <f t="shared" si="213"/>
        <v>0</v>
      </c>
      <c r="AU185">
        <f t="shared" si="155"/>
        <v>0</v>
      </c>
      <c r="AV185">
        <f t="shared" si="187"/>
        <v>0</v>
      </c>
      <c r="AW185">
        <f t="shared" si="156"/>
        <v>0</v>
      </c>
      <c r="AX185">
        <f t="shared" si="157"/>
        <v>0</v>
      </c>
      <c r="AY185">
        <f t="shared" si="158"/>
        <v>0</v>
      </c>
      <c r="AZ185" s="140">
        <f t="shared" si="214"/>
        <v>0</v>
      </c>
      <c r="BA185">
        <f t="shared" si="159"/>
        <v>0</v>
      </c>
      <c r="BB185">
        <f t="shared" si="160"/>
        <v>0</v>
      </c>
      <c r="BC185">
        <f t="shared" si="161"/>
        <v>0</v>
      </c>
      <c r="BD185">
        <f t="shared" si="162"/>
        <v>0</v>
      </c>
      <c r="BE185" s="140">
        <f t="shared" si="215"/>
        <v>0</v>
      </c>
      <c r="BF185">
        <f t="shared" si="163"/>
        <v>0</v>
      </c>
      <c r="BG185">
        <f t="shared" si="164"/>
        <v>0</v>
      </c>
      <c r="BH185">
        <f t="shared" si="165"/>
        <v>0</v>
      </c>
      <c r="BI185">
        <f t="shared" si="166"/>
        <v>0</v>
      </c>
      <c r="BJ185">
        <f t="shared" si="167"/>
        <v>0</v>
      </c>
      <c r="BK185">
        <f t="shared" si="168"/>
        <v>0</v>
      </c>
      <c r="BL185">
        <f t="shared" si="188"/>
        <v>0</v>
      </c>
      <c r="BM185">
        <f t="shared" si="189"/>
        <v>0</v>
      </c>
      <c r="BN185">
        <f t="shared" si="190"/>
        <v>0</v>
      </c>
      <c r="BO185">
        <f t="shared" si="191"/>
        <v>0</v>
      </c>
      <c r="BP185">
        <f t="shared" si="192"/>
        <v>0</v>
      </c>
      <c r="BQ185">
        <f t="shared" si="193"/>
        <v>0</v>
      </c>
      <c r="BR185" s="140">
        <f t="shared" si="194"/>
        <v>0</v>
      </c>
      <c r="BT185">
        <f t="shared" si="195"/>
        <v>0</v>
      </c>
      <c r="BU185">
        <f t="shared" si="196"/>
        <v>0</v>
      </c>
      <c r="BV185">
        <f t="shared" si="197"/>
        <v>0</v>
      </c>
      <c r="BW185">
        <f t="shared" si="198"/>
        <v>0</v>
      </c>
      <c r="BX185">
        <f t="shared" si="199"/>
        <v>0</v>
      </c>
      <c r="BY185">
        <f t="shared" si="200"/>
        <v>0</v>
      </c>
      <c r="BZ185">
        <f t="shared" si="201"/>
        <v>0</v>
      </c>
      <c r="CA185">
        <f t="shared" si="202"/>
        <v>0</v>
      </c>
      <c r="CB185">
        <f t="shared" si="203"/>
        <v>0</v>
      </c>
      <c r="CC185">
        <f t="shared" si="204"/>
        <v>0</v>
      </c>
      <c r="CD185">
        <f t="shared" si="205"/>
        <v>0</v>
      </c>
    </row>
    <row r="186" spans="1:82" ht="42" customHeight="1" thickBot="1" x14ac:dyDescent="0.45">
      <c r="A186" s="11"/>
      <c r="B186" s="144">
        <v>171</v>
      </c>
      <c r="C186" s="244" t="str">
        <f>IF('Soil Samples'!C176="","",'Soil Samples'!C176)</f>
        <v/>
      </c>
      <c r="D186" s="146" t="str">
        <f t="shared" si="169"/>
        <v/>
      </c>
      <c r="E186" s="128" t="str">
        <f t="shared" si="170"/>
        <v/>
      </c>
      <c r="F186" s="128" t="str">
        <f t="shared" si="171"/>
        <v/>
      </c>
      <c r="G186" s="128" t="str">
        <f t="shared" si="172"/>
        <v/>
      </c>
      <c r="H186" s="149"/>
      <c r="I186" s="128" t="str">
        <f t="shared" si="173"/>
        <v/>
      </c>
      <c r="J186" s="128" t="str">
        <f t="shared" si="174"/>
        <v/>
      </c>
      <c r="K186" s="128" t="str">
        <f t="shared" si="175"/>
        <v/>
      </c>
      <c r="L186" s="129" t="str">
        <f t="shared" si="176"/>
        <v/>
      </c>
      <c r="M186" s="129" t="str">
        <f t="shared" si="177"/>
        <v/>
      </c>
      <c r="N186" s="129" t="str">
        <f t="shared" si="178"/>
        <v/>
      </c>
      <c r="O186" s="129" t="str">
        <f t="shared" si="179"/>
        <v/>
      </c>
      <c r="P186" s="129" t="str">
        <f t="shared" si="180"/>
        <v/>
      </c>
      <c r="Q186" s="129" t="str">
        <f t="shared" si="181"/>
        <v/>
      </c>
      <c r="R186" s="129" t="str">
        <f t="shared" si="182"/>
        <v/>
      </c>
      <c r="S186" s="129" t="str">
        <f t="shared" si="183"/>
        <v/>
      </c>
      <c r="T186" s="129" t="str">
        <f t="shared" si="184"/>
        <v/>
      </c>
      <c r="U186" s="129" t="str">
        <f t="shared" si="185"/>
        <v/>
      </c>
      <c r="V186" s="129" t="str">
        <f t="shared" si="186"/>
        <v/>
      </c>
      <c r="W186" s="132"/>
      <c r="X186" s="152" t="str">
        <f>IF('Soil Samples'!C176="","",'Soil Samples'!C176)</f>
        <v/>
      </c>
      <c r="Y186" s="125">
        <f>'Soil Add on Tests'!E178</f>
        <v>0</v>
      </c>
      <c r="Z186" s="125">
        <f>'Soil Add on Tests'!F178</f>
        <v>0</v>
      </c>
      <c r="AA186" s="125">
        <f>'Soil Add on Tests'!G178</f>
        <v>0</v>
      </c>
      <c r="AB186" s="125">
        <f>'Soil Add on Tests'!H178</f>
        <v>0</v>
      </c>
      <c r="AC186" s="125">
        <f>'Soil Add on Tests'!I178</f>
        <v>0</v>
      </c>
      <c r="AD186" s="125">
        <f>'Soil Add on Tests'!J178</f>
        <v>0</v>
      </c>
      <c r="AF186">
        <f t="shared" si="206"/>
        <v>0</v>
      </c>
      <c r="AG186">
        <f t="shared" si="207"/>
        <v>0</v>
      </c>
      <c r="AH186">
        <f t="shared" si="208"/>
        <v>0</v>
      </c>
      <c r="AI186">
        <f t="shared" si="209"/>
        <v>0</v>
      </c>
      <c r="AJ186">
        <f t="shared" si="210"/>
        <v>0</v>
      </c>
      <c r="AK186">
        <f t="shared" si="211"/>
        <v>0</v>
      </c>
      <c r="AL186">
        <f t="shared" si="212"/>
        <v>0</v>
      </c>
      <c r="AM186" s="140">
        <f t="shared" si="148"/>
        <v>0</v>
      </c>
      <c r="AN186">
        <f t="shared" si="149"/>
        <v>0</v>
      </c>
      <c r="AO186">
        <f t="shared" si="150"/>
        <v>0</v>
      </c>
      <c r="AP186">
        <f t="shared" si="151"/>
        <v>0</v>
      </c>
      <c r="AQ186">
        <f t="shared" si="152"/>
        <v>0</v>
      </c>
      <c r="AR186">
        <f t="shared" si="153"/>
        <v>0</v>
      </c>
      <c r="AS186">
        <f t="shared" si="154"/>
        <v>0</v>
      </c>
      <c r="AT186" s="140">
        <f t="shared" si="213"/>
        <v>0</v>
      </c>
      <c r="AU186">
        <f t="shared" si="155"/>
        <v>0</v>
      </c>
      <c r="AV186">
        <f t="shared" si="187"/>
        <v>0</v>
      </c>
      <c r="AW186">
        <f t="shared" si="156"/>
        <v>0</v>
      </c>
      <c r="AX186">
        <f t="shared" si="157"/>
        <v>0</v>
      </c>
      <c r="AY186">
        <f t="shared" si="158"/>
        <v>0</v>
      </c>
      <c r="AZ186" s="140">
        <f t="shared" si="214"/>
        <v>0</v>
      </c>
      <c r="BA186">
        <f t="shared" si="159"/>
        <v>0</v>
      </c>
      <c r="BB186">
        <f t="shared" si="160"/>
        <v>0</v>
      </c>
      <c r="BC186">
        <f t="shared" si="161"/>
        <v>0</v>
      </c>
      <c r="BD186">
        <f t="shared" si="162"/>
        <v>0</v>
      </c>
      <c r="BE186" s="140">
        <f t="shared" si="215"/>
        <v>0</v>
      </c>
      <c r="BF186">
        <f t="shared" si="163"/>
        <v>0</v>
      </c>
      <c r="BG186">
        <f t="shared" si="164"/>
        <v>0</v>
      </c>
      <c r="BH186">
        <f t="shared" si="165"/>
        <v>0</v>
      </c>
      <c r="BI186">
        <f t="shared" si="166"/>
        <v>0</v>
      </c>
      <c r="BJ186">
        <f t="shared" si="167"/>
        <v>0</v>
      </c>
      <c r="BK186">
        <f t="shared" si="168"/>
        <v>0</v>
      </c>
      <c r="BL186">
        <f t="shared" si="188"/>
        <v>0</v>
      </c>
      <c r="BM186">
        <f t="shared" si="189"/>
        <v>0</v>
      </c>
      <c r="BN186">
        <f t="shared" si="190"/>
        <v>0</v>
      </c>
      <c r="BO186">
        <f t="shared" si="191"/>
        <v>0</v>
      </c>
      <c r="BP186">
        <f t="shared" si="192"/>
        <v>0</v>
      </c>
      <c r="BQ186">
        <f t="shared" si="193"/>
        <v>0</v>
      </c>
      <c r="BR186" s="140">
        <f t="shared" si="194"/>
        <v>0</v>
      </c>
      <c r="BT186">
        <f t="shared" si="195"/>
        <v>0</v>
      </c>
      <c r="BU186">
        <f t="shared" si="196"/>
        <v>0</v>
      </c>
      <c r="BV186">
        <f t="shared" si="197"/>
        <v>0</v>
      </c>
      <c r="BW186">
        <f t="shared" si="198"/>
        <v>0</v>
      </c>
      <c r="BX186">
        <f t="shared" si="199"/>
        <v>0</v>
      </c>
      <c r="BY186">
        <f t="shared" si="200"/>
        <v>0</v>
      </c>
      <c r="BZ186">
        <f t="shared" si="201"/>
        <v>0</v>
      </c>
      <c r="CA186">
        <f t="shared" si="202"/>
        <v>0</v>
      </c>
      <c r="CB186">
        <f t="shared" si="203"/>
        <v>0</v>
      </c>
      <c r="CC186">
        <f t="shared" si="204"/>
        <v>0</v>
      </c>
      <c r="CD186">
        <f t="shared" si="205"/>
        <v>0</v>
      </c>
    </row>
    <row r="187" spans="1:82" ht="42" customHeight="1" thickBot="1" x14ac:dyDescent="0.45">
      <c r="A187" s="11"/>
      <c r="B187" s="144">
        <v>172</v>
      </c>
      <c r="C187" s="244" t="str">
        <f>IF('Soil Samples'!C177="","",'Soil Samples'!C177)</f>
        <v/>
      </c>
      <c r="D187" s="146" t="str">
        <f t="shared" si="169"/>
        <v/>
      </c>
      <c r="E187" s="128" t="str">
        <f t="shared" si="170"/>
        <v/>
      </c>
      <c r="F187" s="128" t="str">
        <f t="shared" si="171"/>
        <v/>
      </c>
      <c r="G187" s="128" t="str">
        <f t="shared" si="172"/>
        <v/>
      </c>
      <c r="H187" s="149"/>
      <c r="I187" s="128" t="str">
        <f t="shared" si="173"/>
        <v/>
      </c>
      <c r="J187" s="128" t="str">
        <f t="shared" si="174"/>
        <v/>
      </c>
      <c r="K187" s="128" t="str">
        <f t="shared" si="175"/>
        <v/>
      </c>
      <c r="L187" s="129" t="str">
        <f t="shared" si="176"/>
        <v/>
      </c>
      <c r="M187" s="129" t="str">
        <f t="shared" si="177"/>
        <v/>
      </c>
      <c r="N187" s="129" t="str">
        <f t="shared" si="178"/>
        <v/>
      </c>
      <c r="O187" s="129" t="str">
        <f t="shared" si="179"/>
        <v/>
      </c>
      <c r="P187" s="129" t="str">
        <f t="shared" si="180"/>
        <v/>
      </c>
      <c r="Q187" s="129" t="str">
        <f t="shared" si="181"/>
        <v/>
      </c>
      <c r="R187" s="129" t="str">
        <f t="shared" si="182"/>
        <v/>
      </c>
      <c r="S187" s="129" t="str">
        <f t="shared" si="183"/>
        <v/>
      </c>
      <c r="T187" s="129" t="str">
        <f t="shared" si="184"/>
        <v/>
      </c>
      <c r="U187" s="129" t="str">
        <f t="shared" si="185"/>
        <v/>
      </c>
      <c r="V187" s="129" t="str">
        <f t="shared" si="186"/>
        <v/>
      </c>
      <c r="W187" s="132"/>
      <c r="X187" s="152" t="str">
        <f>IF('Soil Samples'!C177="","",'Soil Samples'!C177)</f>
        <v/>
      </c>
      <c r="Y187" s="125">
        <f>'Soil Add on Tests'!E179</f>
        <v>0</v>
      </c>
      <c r="Z187" s="125">
        <f>'Soil Add on Tests'!F179</f>
        <v>0</v>
      </c>
      <c r="AA187" s="125">
        <f>'Soil Add on Tests'!G179</f>
        <v>0</v>
      </c>
      <c r="AB187" s="125">
        <f>'Soil Add on Tests'!H179</f>
        <v>0</v>
      </c>
      <c r="AC187" s="125">
        <f>'Soil Add on Tests'!I179</f>
        <v>0</v>
      </c>
      <c r="AD187" s="125">
        <f>'Soil Add on Tests'!J179</f>
        <v>0</v>
      </c>
      <c r="AF187">
        <f t="shared" si="206"/>
        <v>0</v>
      </c>
      <c r="AG187">
        <f t="shared" si="207"/>
        <v>0</v>
      </c>
      <c r="AH187">
        <f t="shared" si="208"/>
        <v>0</v>
      </c>
      <c r="AI187">
        <f t="shared" si="209"/>
        <v>0</v>
      </c>
      <c r="AJ187">
        <f t="shared" si="210"/>
        <v>0</v>
      </c>
      <c r="AK187">
        <f t="shared" si="211"/>
        <v>0</v>
      </c>
      <c r="AL187">
        <f t="shared" si="212"/>
        <v>0</v>
      </c>
      <c r="AM187" s="140">
        <f t="shared" si="148"/>
        <v>0</v>
      </c>
      <c r="AN187">
        <f t="shared" si="149"/>
        <v>0</v>
      </c>
      <c r="AO187">
        <f t="shared" si="150"/>
        <v>0</v>
      </c>
      <c r="AP187">
        <f t="shared" si="151"/>
        <v>0</v>
      </c>
      <c r="AQ187">
        <f t="shared" si="152"/>
        <v>0</v>
      </c>
      <c r="AR187">
        <f t="shared" si="153"/>
        <v>0</v>
      </c>
      <c r="AS187">
        <f t="shared" si="154"/>
        <v>0</v>
      </c>
      <c r="AT187" s="140">
        <f t="shared" si="213"/>
        <v>0</v>
      </c>
      <c r="AU187">
        <f t="shared" si="155"/>
        <v>0</v>
      </c>
      <c r="AV187">
        <f t="shared" si="187"/>
        <v>0</v>
      </c>
      <c r="AW187">
        <f t="shared" si="156"/>
        <v>0</v>
      </c>
      <c r="AX187">
        <f t="shared" si="157"/>
        <v>0</v>
      </c>
      <c r="AY187">
        <f t="shared" si="158"/>
        <v>0</v>
      </c>
      <c r="AZ187" s="140">
        <f t="shared" si="214"/>
        <v>0</v>
      </c>
      <c r="BA187">
        <f t="shared" si="159"/>
        <v>0</v>
      </c>
      <c r="BB187">
        <f t="shared" si="160"/>
        <v>0</v>
      </c>
      <c r="BC187">
        <f t="shared" si="161"/>
        <v>0</v>
      </c>
      <c r="BD187">
        <f t="shared" si="162"/>
        <v>0</v>
      </c>
      <c r="BE187" s="140">
        <f t="shared" si="215"/>
        <v>0</v>
      </c>
      <c r="BF187">
        <f t="shared" si="163"/>
        <v>0</v>
      </c>
      <c r="BG187">
        <f t="shared" si="164"/>
        <v>0</v>
      </c>
      <c r="BH187">
        <f t="shared" si="165"/>
        <v>0</v>
      </c>
      <c r="BI187">
        <f t="shared" si="166"/>
        <v>0</v>
      </c>
      <c r="BJ187">
        <f t="shared" si="167"/>
        <v>0</v>
      </c>
      <c r="BK187">
        <f t="shared" si="168"/>
        <v>0</v>
      </c>
      <c r="BL187">
        <f t="shared" si="188"/>
        <v>0</v>
      </c>
      <c r="BM187">
        <f t="shared" si="189"/>
        <v>0</v>
      </c>
      <c r="BN187">
        <f t="shared" si="190"/>
        <v>0</v>
      </c>
      <c r="BO187">
        <f t="shared" si="191"/>
        <v>0</v>
      </c>
      <c r="BP187">
        <f t="shared" si="192"/>
        <v>0</v>
      </c>
      <c r="BQ187">
        <f t="shared" si="193"/>
        <v>0</v>
      </c>
      <c r="BR187" s="140">
        <f t="shared" si="194"/>
        <v>0</v>
      </c>
      <c r="BT187">
        <f t="shared" si="195"/>
        <v>0</v>
      </c>
      <c r="BU187">
        <f t="shared" si="196"/>
        <v>0</v>
      </c>
      <c r="BV187">
        <f t="shared" si="197"/>
        <v>0</v>
      </c>
      <c r="BW187">
        <f t="shared" si="198"/>
        <v>0</v>
      </c>
      <c r="BX187">
        <f t="shared" si="199"/>
        <v>0</v>
      </c>
      <c r="BY187">
        <f t="shared" si="200"/>
        <v>0</v>
      </c>
      <c r="BZ187">
        <f t="shared" si="201"/>
        <v>0</v>
      </c>
      <c r="CA187">
        <f t="shared" si="202"/>
        <v>0</v>
      </c>
      <c r="CB187">
        <f t="shared" si="203"/>
        <v>0</v>
      </c>
      <c r="CC187">
        <f t="shared" si="204"/>
        <v>0</v>
      </c>
      <c r="CD187">
        <f t="shared" si="205"/>
        <v>0</v>
      </c>
    </row>
    <row r="188" spans="1:82" ht="42" customHeight="1" thickBot="1" x14ac:dyDescent="0.45">
      <c r="A188" s="11"/>
      <c r="B188" s="144">
        <v>173</v>
      </c>
      <c r="C188" s="244" t="str">
        <f>IF('Soil Samples'!C178="","",'Soil Samples'!C178)</f>
        <v/>
      </c>
      <c r="D188" s="146" t="str">
        <f t="shared" si="169"/>
        <v/>
      </c>
      <c r="E188" s="128" t="str">
        <f t="shared" si="170"/>
        <v/>
      </c>
      <c r="F188" s="128" t="str">
        <f t="shared" si="171"/>
        <v/>
      </c>
      <c r="G188" s="128" t="str">
        <f t="shared" si="172"/>
        <v/>
      </c>
      <c r="H188" s="149"/>
      <c r="I188" s="128" t="str">
        <f t="shared" si="173"/>
        <v/>
      </c>
      <c r="J188" s="128" t="str">
        <f t="shared" si="174"/>
        <v/>
      </c>
      <c r="K188" s="128" t="str">
        <f t="shared" si="175"/>
        <v/>
      </c>
      <c r="L188" s="129" t="str">
        <f t="shared" si="176"/>
        <v/>
      </c>
      <c r="M188" s="129" t="str">
        <f t="shared" si="177"/>
        <v/>
      </c>
      <c r="N188" s="129" t="str">
        <f t="shared" si="178"/>
        <v/>
      </c>
      <c r="O188" s="129" t="str">
        <f t="shared" si="179"/>
        <v/>
      </c>
      <c r="P188" s="129" t="str">
        <f t="shared" si="180"/>
        <v/>
      </c>
      <c r="Q188" s="129" t="str">
        <f t="shared" si="181"/>
        <v/>
      </c>
      <c r="R188" s="129" t="str">
        <f t="shared" si="182"/>
        <v/>
      </c>
      <c r="S188" s="129" t="str">
        <f t="shared" si="183"/>
        <v/>
      </c>
      <c r="T188" s="129" t="str">
        <f t="shared" si="184"/>
        <v/>
      </c>
      <c r="U188" s="129" t="str">
        <f t="shared" si="185"/>
        <v/>
      </c>
      <c r="V188" s="129" t="str">
        <f t="shared" si="186"/>
        <v/>
      </c>
      <c r="W188" s="132"/>
      <c r="X188" s="152" t="str">
        <f>IF('Soil Samples'!C178="","",'Soil Samples'!C178)</f>
        <v/>
      </c>
      <c r="Y188" s="125">
        <f>'Soil Add on Tests'!E180</f>
        <v>0</v>
      </c>
      <c r="Z188" s="125">
        <f>'Soil Add on Tests'!F180</f>
        <v>0</v>
      </c>
      <c r="AA188" s="125">
        <f>'Soil Add on Tests'!G180</f>
        <v>0</v>
      </c>
      <c r="AB188" s="125">
        <f>'Soil Add on Tests'!H180</f>
        <v>0</v>
      </c>
      <c r="AC188" s="125">
        <f>'Soil Add on Tests'!I180</f>
        <v>0</v>
      </c>
      <c r="AD188" s="125">
        <f>'Soil Add on Tests'!J180</f>
        <v>0</v>
      </c>
      <c r="AF188">
        <f t="shared" si="206"/>
        <v>0</v>
      </c>
      <c r="AG188">
        <f t="shared" si="207"/>
        <v>0</v>
      </c>
      <c r="AH188">
        <f t="shared" si="208"/>
        <v>0</v>
      </c>
      <c r="AI188">
        <f t="shared" si="209"/>
        <v>0</v>
      </c>
      <c r="AJ188">
        <f t="shared" si="210"/>
        <v>0</v>
      </c>
      <c r="AK188">
        <f t="shared" si="211"/>
        <v>0</v>
      </c>
      <c r="AL188">
        <f t="shared" si="212"/>
        <v>0</v>
      </c>
      <c r="AM188" s="140">
        <f t="shared" si="148"/>
        <v>0</v>
      </c>
      <c r="AN188">
        <f t="shared" si="149"/>
        <v>0</v>
      </c>
      <c r="AO188">
        <f t="shared" si="150"/>
        <v>0</v>
      </c>
      <c r="AP188">
        <f t="shared" si="151"/>
        <v>0</v>
      </c>
      <c r="AQ188">
        <f t="shared" si="152"/>
        <v>0</v>
      </c>
      <c r="AR188">
        <f t="shared" si="153"/>
        <v>0</v>
      </c>
      <c r="AS188">
        <f t="shared" si="154"/>
        <v>0</v>
      </c>
      <c r="AT188" s="140">
        <f t="shared" si="213"/>
        <v>0</v>
      </c>
      <c r="AU188">
        <f t="shared" si="155"/>
        <v>0</v>
      </c>
      <c r="AV188">
        <f t="shared" si="187"/>
        <v>0</v>
      </c>
      <c r="AW188">
        <f t="shared" si="156"/>
        <v>0</v>
      </c>
      <c r="AX188">
        <f t="shared" si="157"/>
        <v>0</v>
      </c>
      <c r="AY188">
        <f t="shared" si="158"/>
        <v>0</v>
      </c>
      <c r="AZ188" s="140">
        <f t="shared" si="214"/>
        <v>0</v>
      </c>
      <c r="BA188">
        <f t="shared" si="159"/>
        <v>0</v>
      </c>
      <c r="BB188">
        <f t="shared" si="160"/>
        <v>0</v>
      </c>
      <c r="BC188">
        <f t="shared" si="161"/>
        <v>0</v>
      </c>
      <c r="BD188">
        <f t="shared" si="162"/>
        <v>0</v>
      </c>
      <c r="BE188" s="140">
        <f t="shared" si="215"/>
        <v>0</v>
      </c>
      <c r="BF188">
        <f t="shared" si="163"/>
        <v>0</v>
      </c>
      <c r="BG188">
        <f t="shared" si="164"/>
        <v>0</v>
      </c>
      <c r="BH188">
        <f t="shared" si="165"/>
        <v>0</v>
      </c>
      <c r="BI188">
        <f t="shared" si="166"/>
        <v>0</v>
      </c>
      <c r="BJ188">
        <f t="shared" si="167"/>
        <v>0</v>
      </c>
      <c r="BK188">
        <f t="shared" si="168"/>
        <v>0</v>
      </c>
      <c r="BL188">
        <f t="shared" si="188"/>
        <v>0</v>
      </c>
      <c r="BM188">
        <f t="shared" si="189"/>
        <v>0</v>
      </c>
      <c r="BN188">
        <f t="shared" si="190"/>
        <v>0</v>
      </c>
      <c r="BO188">
        <f t="shared" si="191"/>
        <v>0</v>
      </c>
      <c r="BP188">
        <f t="shared" si="192"/>
        <v>0</v>
      </c>
      <c r="BQ188">
        <f t="shared" si="193"/>
        <v>0</v>
      </c>
      <c r="BR188" s="140">
        <f t="shared" si="194"/>
        <v>0</v>
      </c>
      <c r="BT188">
        <f t="shared" si="195"/>
        <v>0</v>
      </c>
      <c r="BU188">
        <f t="shared" si="196"/>
        <v>0</v>
      </c>
      <c r="BV188">
        <f t="shared" si="197"/>
        <v>0</v>
      </c>
      <c r="BW188">
        <f t="shared" si="198"/>
        <v>0</v>
      </c>
      <c r="BX188">
        <f t="shared" si="199"/>
        <v>0</v>
      </c>
      <c r="BY188">
        <f t="shared" si="200"/>
        <v>0</v>
      </c>
      <c r="BZ188">
        <f t="shared" si="201"/>
        <v>0</v>
      </c>
      <c r="CA188">
        <f t="shared" si="202"/>
        <v>0</v>
      </c>
      <c r="CB188">
        <f t="shared" si="203"/>
        <v>0</v>
      </c>
      <c r="CC188">
        <f t="shared" si="204"/>
        <v>0</v>
      </c>
      <c r="CD188">
        <f t="shared" si="205"/>
        <v>0</v>
      </c>
    </row>
    <row r="189" spans="1:82" ht="42" customHeight="1" thickBot="1" x14ac:dyDescent="0.45">
      <c r="A189" s="11"/>
      <c r="B189" s="144">
        <v>174</v>
      </c>
      <c r="C189" s="244" t="str">
        <f>IF('Soil Samples'!C179="","",'Soil Samples'!C179)</f>
        <v/>
      </c>
      <c r="D189" s="146" t="str">
        <f t="shared" si="169"/>
        <v/>
      </c>
      <c r="E189" s="128" t="str">
        <f t="shared" si="170"/>
        <v/>
      </c>
      <c r="F189" s="128" t="str">
        <f t="shared" si="171"/>
        <v/>
      </c>
      <c r="G189" s="128" t="str">
        <f t="shared" si="172"/>
        <v/>
      </c>
      <c r="H189" s="149"/>
      <c r="I189" s="128" t="str">
        <f t="shared" si="173"/>
        <v/>
      </c>
      <c r="J189" s="128" t="str">
        <f t="shared" si="174"/>
        <v/>
      </c>
      <c r="K189" s="128" t="str">
        <f t="shared" si="175"/>
        <v/>
      </c>
      <c r="L189" s="129" t="str">
        <f t="shared" si="176"/>
        <v/>
      </c>
      <c r="M189" s="129" t="str">
        <f t="shared" si="177"/>
        <v/>
      </c>
      <c r="N189" s="129" t="str">
        <f t="shared" si="178"/>
        <v/>
      </c>
      <c r="O189" s="129" t="str">
        <f t="shared" si="179"/>
        <v/>
      </c>
      <c r="P189" s="129" t="str">
        <f t="shared" si="180"/>
        <v/>
      </c>
      <c r="Q189" s="129" t="str">
        <f t="shared" si="181"/>
        <v/>
      </c>
      <c r="R189" s="129" t="str">
        <f t="shared" si="182"/>
        <v/>
      </c>
      <c r="S189" s="129" t="str">
        <f t="shared" si="183"/>
        <v/>
      </c>
      <c r="T189" s="129" t="str">
        <f t="shared" si="184"/>
        <v/>
      </c>
      <c r="U189" s="129" t="str">
        <f t="shared" si="185"/>
        <v/>
      </c>
      <c r="V189" s="129" t="str">
        <f t="shared" si="186"/>
        <v/>
      </c>
      <c r="W189" s="132"/>
      <c r="X189" s="152" t="str">
        <f>IF('Soil Samples'!C179="","",'Soil Samples'!C179)</f>
        <v/>
      </c>
      <c r="Y189" s="125">
        <f>'Soil Add on Tests'!E181</f>
        <v>0</v>
      </c>
      <c r="Z189" s="125">
        <f>'Soil Add on Tests'!F181</f>
        <v>0</v>
      </c>
      <c r="AA189" s="125">
        <f>'Soil Add on Tests'!G181</f>
        <v>0</v>
      </c>
      <c r="AB189" s="125">
        <f>'Soil Add on Tests'!H181</f>
        <v>0</v>
      </c>
      <c r="AC189" s="125">
        <f>'Soil Add on Tests'!I181</f>
        <v>0</v>
      </c>
      <c r="AD189" s="125">
        <f>'Soil Add on Tests'!J181</f>
        <v>0</v>
      </c>
      <c r="AF189">
        <f t="shared" si="206"/>
        <v>0</v>
      </c>
      <c r="AG189">
        <f t="shared" si="207"/>
        <v>0</v>
      </c>
      <c r="AH189">
        <f t="shared" si="208"/>
        <v>0</v>
      </c>
      <c r="AI189">
        <f t="shared" si="209"/>
        <v>0</v>
      </c>
      <c r="AJ189">
        <f t="shared" si="210"/>
        <v>0</v>
      </c>
      <c r="AK189">
        <f t="shared" si="211"/>
        <v>0</v>
      </c>
      <c r="AL189">
        <f t="shared" si="212"/>
        <v>0</v>
      </c>
      <c r="AM189" s="140">
        <f t="shared" si="148"/>
        <v>0</v>
      </c>
      <c r="AN189">
        <f t="shared" si="149"/>
        <v>0</v>
      </c>
      <c r="AO189">
        <f t="shared" si="150"/>
        <v>0</v>
      </c>
      <c r="AP189">
        <f t="shared" si="151"/>
        <v>0</v>
      </c>
      <c r="AQ189">
        <f t="shared" si="152"/>
        <v>0</v>
      </c>
      <c r="AR189">
        <f t="shared" si="153"/>
        <v>0</v>
      </c>
      <c r="AS189">
        <f t="shared" si="154"/>
        <v>0</v>
      </c>
      <c r="AT189" s="140">
        <f t="shared" si="213"/>
        <v>0</v>
      </c>
      <c r="AU189">
        <f t="shared" si="155"/>
        <v>0</v>
      </c>
      <c r="AV189">
        <f t="shared" si="187"/>
        <v>0</v>
      </c>
      <c r="AW189">
        <f t="shared" si="156"/>
        <v>0</v>
      </c>
      <c r="AX189">
        <f t="shared" si="157"/>
        <v>0</v>
      </c>
      <c r="AY189">
        <f t="shared" si="158"/>
        <v>0</v>
      </c>
      <c r="AZ189" s="140">
        <f t="shared" si="214"/>
        <v>0</v>
      </c>
      <c r="BA189">
        <f t="shared" si="159"/>
        <v>0</v>
      </c>
      <c r="BB189">
        <f t="shared" si="160"/>
        <v>0</v>
      </c>
      <c r="BC189">
        <f t="shared" si="161"/>
        <v>0</v>
      </c>
      <c r="BD189">
        <f t="shared" si="162"/>
        <v>0</v>
      </c>
      <c r="BE189" s="140">
        <f t="shared" si="215"/>
        <v>0</v>
      </c>
      <c r="BF189">
        <f t="shared" si="163"/>
        <v>0</v>
      </c>
      <c r="BG189">
        <f t="shared" si="164"/>
        <v>0</v>
      </c>
      <c r="BH189">
        <f t="shared" si="165"/>
        <v>0</v>
      </c>
      <c r="BI189">
        <f t="shared" si="166"/>
        <v>0</v>
      </c>
      <c r="BJ189">
        <f t="shared" si="167"/>
        <v>0</v>
      </c>
      <c r="BK189">
        <f t="shared" si="168"/>
        <v>0</v>
      </c>
      <c r="BL189">
        <f t="shared" si="188"/>
        <v>0</v>
      </c>
      <c r="BM189">
        <f t="shared" si="189"/>
        <v>0</v>
      </c>
      <c r="BN189">
        <f t="shared" si="190"/>
        <v>0</v>
      </c>
      <c r="BO189">
        <f t="shared" si="191"/>
        <v>0</v>
      </c>
      <c r="BP189">
        <f t="shared" si="192"/>
        <v>0</v>
      </c>
      <c r="BQ189">
        <f t="shared" si="193"/>
        <v>0</v>
      </c>
      <c r="BR189" s="140">
        <f t="shared" si="194"/>
        <v>0</v>
      </c>
      <c r="BT189">
        <f t="shared" si="195"/>
        <v>0</v>
      </c>
      <c r="BU189">
        <f t="shared" si="196"/>
        <v>0</v>
      </c>
      <c r="BV189">
        <f t="shared" si="197"/>
        <v>0</v>
      </c>
      <c r="BW189">
        <f t="shared" si="198"/>
        <v>0</v>
      </c>
      <c r="BX189">
        <f t="shared" si="199"/>
        <v>0</v>
      </c>
      <c r="BY189">
        <f t="shared" si="200"/>
        <v>0</v>
      </c>
      <c r="BZ189">
        <f t="shared" si="201"/>
        <v>0</v>
      </c>
      <c r="CA189">
        <f t="shared" si="202"/>
        <v>0</v>
      </c>
      <c r="CB189">
        <f t="shared" si="203"/>
        <v>0</v>
      </c>
      <c r="CC189">
        <f t="shared" si="204"/>
        <v>0</v>
      </c>
      <c r="CD189">
        <f t="shared" si="205"/>
        <v>0</v>
      </c>
    </row>
    <row r="190" spans="1:82" ht="42" customHeight="1" thickBot="1" x14ac:dyDescent="0.45">
      <c r="A190" s="11"/>
      <c r="B190" s="144">
        <v>175</v>
      </c>
      <c r="C190" s="244" t="str">
        <f>IF('Soil Samples'!C180="","",'Soil Samples'!C180)</f>
        <v/>
      </c>
      <c r="D190" s="146" t="str">
        <f t="shared" si="169"/>
        <v/>
      </c>
      <c r="E190" s="128" t="str">
        <f t="shared" si="170"/>
        <v/>
      </c>
      <c r="F190" s="128" t="str">
        <f t="shared" si="171"/>
        <v/>
      </c>
      <c r="G190" s="128" t="str">
        <f t="shared" si="172"/>
        <v/>
      </c>
      <c r="H190" s="149"/>
      <c r="I190" s="128" t="str">
        <f t="shared" si="173"/>
        <v/>
      </c>
      <c r="J190" s="128" t="str">
        <f t="shared" si="174"/>
        <v/>
      </c>
      <c r="K190" s="128" t="str">
        <f t="shared" si="175"/>
        <v/>
      </c>
      <c r="L190" s="129" t="str">
        <f t="shared" si="176"/>
        <v/>
      </c>
      <c r="M190" s="129" t="str">
        <f t="shared" si="177"/>
        <v/>
      </c>
      <c r="N190" s="129" t="str">
        <f t="shared" si="178"/>
        <v/>
      </c>
      <c r="O190" s="129" t="str">
        <f t="shared" si="179"/>
        <v/>
      </c>
      <c r="P190" s="129" t="str">
        <f t="shared" si="180"/>
        <v/>
      </c>
      <c r="Q190" s="129" t="str">
        <f t="shared" si="181"/>
        <v/>
      </c>
      <c r="R190" s="129" t="str">
        <f t="shared" si="182"/>
        <v/>
      </c>
      <c r="S190" s="129" t="str">
        <f t="shared" si="183"/>
        <v/>
      </c>
      <c r="T190" s="129" t="str">
        <f t="shared" si="184"/>
        <v/>
      </c>
      <c r="U190" s="129" t="str">
        <f t="shared" si="185"/>
        <v/>
      </c>
      <c r="V190" s="129" t="str">
        <f t="shared" si="186"/>
        <v/>
      </c>
      <c r="W190" s="132"/>
      <c r="X190" s="152" t="str">
        <f>IF('Soil Samples'!C180="","",'Soil Samples'!C180)</f>
        <v/>
      </c>
      <c r="Y190" s="125">
        <f>'Soil Add on Tests'!E182</f>
        <v>0</v>
      </c>
      <c r="Z190" s="125">
        <f>'Soil Add on Tests'!F182</f>
        <v>0</v>
      </c>
      <c r="AA190" s="125">
        <f>'Soil Add on Tests'!G182</f>
        <v>0</v>
      </c>
      <c r="AB190" s="125">
        <f>'Soil Add on Tests'!H182</f>
        <v>0</v>
      </c>
      <c r="AC190" s="125">
        <f>'Soil Add on Tests'!I182</f>
        <v>0</v>
      </c>
      <c r="AD190" s="125">
        <f>'Soil Add on Tests'!J182</f>
        <v>0</v>
      </c>
      <c r="AF190">
        <f t="shared" si="206"/>
        <v>0</v>
      </c>
      <c r="AG190">
        <f t="shared" si="207"/>
        <v>0</v>
      </c>
      <c r="AH190">
        <f t="shared" si="208"/>
        <v>0</v>
      </c>
      <c r="AI190">
        <f t="shared" si="209"/>
        <v>0</v>
      </c>
      <c r="AJ190">
        <f t="shared" si="210"/>
        <v>0</v>
      </c>
      <c r="AK190">
        <f t="shared" si="211"/>
        <v>0</v>
      </c>
      <c r="AL190">
        <f t="shared" si="212"/>
        <v>0</v>
      </c>
      <c r="AM190" s="140">
        <f t="shared" si="148"/>
        <v>0</v>
      </c>
      <c r="AN190">
        <f t="shared" si="149"/>
        <v>0</v>
      </c>
      <c r="AO190">
        <f t="shared" si="150"/>
        <v>0</v>
      </c>
      <c r="AP190">
        <f t="shared" si="151"/>
        <v>0</v>
      </c>
      <c r="AQ190">
        <f t="shared" si="152"/>
        <v>0</v>
      </c>
      <c r="AR190">
        <f t="shared" si="153"/>
        <v>0</v>
      </c>
      <c r="AS190">
        <f t="shared" si="154"/>
        <v>0</v>
      </c>
      <c r="AT190" s="140">
        <f t="shared" si="213"/>
        <v>0</v>
      </c>
      <c r="AU190">
        <f t="shared" si="155"/>
        <v>0</v>
      </c>
      <c r="AV190">
        <f t="shared" si="187"/>
        <v>0</v>
      </c>
      <c r="AW190">
        <f t="shared" si="156"/>
        <v>0</v>
      </c>
      <c r="AX190">
        <f t="shared" si="157"/>
        <v>0</v>
      </c>
      <c r="AY190">
        <f t="shared" si="158"/>
        <v>0</v>
      </c>
      <c r="AZ190" s="140">
        <f t="shared" si="214"/>
        <v>0</v>
      </c>
      <c r="BA190">
        <f t="shared" si="159"/>
        <v>0</v>
      </c>
      <c r="BB190">
        <f t="shared" si="160"/>
        <v>0</v>
      </c>
      <c r="BC190">
        <f t="shared" si="161"/>
        <v>0</v>
      </c>
      <c r="BD190">
        <f t="shared" si="162"/>
        <v>0</v>
      </c>
      <c r="BE190" s="140">
        <f t="shared" si="215"/>
        <v>0</v>
      </c>
      <c r="BF190">
        <f t="shared" si="163"/>
        <v>0</v>
      </c>
      <c r="BG190">
        <f t="shared" si="164"/>
        <v>0</v>
      </c>
      <c r="BH190">
        <f t="shared" si="165"/>
        <v>0</v>
      </c>
      <c r="BI190">
        <f t="shared" si="166"/>
        <v>0</v>
      </c>
      <c r="BJ190">
        <f t="shared" si="167"/>
        <v>0</v>
      </c>
      <c r="BK190">
        <f t="shared" si="168"/>
        <v>0</v>
      </c>
      <c r="BL190">
        <f t="shared" si="188"/>
        <v>0</v>
      </c>
      <c r="BM190">
        <f t="shared" si="189"/>
        <v>0</v>
      </c>
      <c r="BN190">
        <f t="shared" si="190"/>
        <v>0</v>
      </c>
      <c r="BO190">
        <f t="shared" si="191"/>
        <v>0</v>
      </c>
      <c r="BP190">
        <f t="shared" si="192"/>
        <v>0</v>
      </c>
      <c r="BQ190">
        <f t="shared" si="193"/>
        <v>0</v>
      </c>
      <c r="BR190" s="140">
        <f t="shared" si="194"/>
        <v>0</v>
      </c>
      <c r="BT190">
        <f t="shared" si="195"/>
        <v>0</v>
      </c>
      <c r="BU190">
        <f t="shared" si="196"/>
        <v>0</v>
      </c>
      <c r="BV190">
        <f t="shared" si="197"/>
        <v>0</v>
      </c>
      <c r="BW190">
        <f t="shared" si="198"/>
        <v>0</v>
      </c>
      <c r="BX190">
        <f t="shared" si="199"/>
        <v>0</v>
      </c>
      <c r="BY190">
        <f t="shared" si="200"/>
        <v>0</v>
      </c>
      <c r="BZ190">
        <f t="shared" si="201"/>
        <v>0</v>
      </c>
      <c r="CA190">
        <f t="shared" si="202"/>
        <v>0</v>
      </c>
      <c r="CB190">
        <f t="shared" si="203"/>
        <v>0</v>
      </c>
      <c r="CC190">
        <f t="shared" si="204"/>
        <v>0</v>
      </c>
      <c r="CD190">
        <f t="shared" si="205"/>
        <v>0</v>
      </c>
    </row>
    <row r="191" spans="1:82" ht="42" customHeight="1" thickBot="1" x14ac:dyDescent="0.45">
      <c r="A191" s="11"/>
      <c r="B191" s="144">
        <v>176</v>
      </c>
      <c r="C191" s="244" t="str">
        <f>IF('Soil Samples'!C181="","",'Soil Samples'!C181)</f>
        <v/>
      </c>
      <c r="D191" s="146" t="str">
        <f t="shared" si="169"/>
        <v/>
      </c>
      <c r="E191" s="128" t="str">
        <f t="shared" si="170"/>
        <v/>
      </c>
      <c r="F191" s="128" t="str">
        <f t="shared" si="171"/>
        <v/>
      </c>
      <c r="G191" s="128" t="str">
        <f t="shared" si="172"/>
        <v/>
      </c>
      <c r="H191" s="149"/>
      <c r="I191" s="128" t="str">
        <f t="shared" si="173"/>
        <v/>
      </c>
      <c r="J191" s="128" t="str">
        <f t="shared" si="174"/>
        <v/>
      </c>
      <c r="K191" s="128" t="str">
        <f t="shared" si="175"/>
        <v/>
      </c>
      <c r="L191" s="129" t="str">
        <f t="shared" si="176"/>
        <v/>
      </c>
      <c r="M191" s="129" t="str">
        <f t="shared" si="177"/>
        <v/>
      </c>
      <c r="N191" s="129" t="str">
        <f t="shared" si="178"/>
        <v/>
      </c>
      <c r="O191" s="129" t="str">
        <f t="shared" si="179"/>
        <v/>
      </c>
      <c r="P191" s="129" t="str">
        <f t="shared" si="180"/>
        <v/>
      </c>
      <c r="Q191" s="129" t="str">
        <f t="shared" si="181"/>
        <v/>
      </c>
      <c r="R191" s="129" t="str">
        <f t="shared" si="182"/>
        <v/>
      </c>
      <c r="S191" s="129" t="str">
        <f t="shared" si="183"/>
        <v/>
      </c>
      <c r="T191" s="129" t="str">
        <f t="shared" si="184"/>
        <v/>
      </c>
      <c r="U191" s="129" t="str">
        <f t="shared" si="185"/>
        <v/>
      </c>
      <c r="V191" s="129" t="str">
        <f t="shared" si="186"/>
        <v/>
      </c>
      <c r="W191" s="132"/>
      <c r="X191" s="152" t="str">
        <f>IF('Soil Samples'!C181="","",'Soil Samples'!C181)</f>
        <v/>
      </c>
      <c r="Y191" s="125">
        <f>'Soil Add on Tests'!E183</f>
        <v>0</v>
      </c>
      <c r="Z191" s="125">
        <f>'Soil Add on Tests'!F183</f>
        <v>0</v>
      </c>
      <c r="AA191" s="125">
        <f>'Soil Add on Tests'!G183</f>
        <v>0</v>
      </c>
      <c r="AB191" s="125">
        <f>'Soil Add on Tests'!H183</f>
        <v>0</v>
      </c>
      <c r="AC191" s="125">
        <f>'Soil Add on Tests'!I183</f>
        <v>0</v>
      </c>
      <c r="AD191" s="125">
        <f>'Soil Add on Tests'!J183</f>
        <v>0</v>
      </c>
      <c r="AF191">
        <f t="shared" si="206"/>
        <v>0</v>
      </c>
      <c r="AG191">
        <f t="shared" si="207"/>
        <v>0</v>
      </c>
      <c r="AH191">
        <f t="shared" si="208"/>
        <v>0</v>
      </c>
      <c r="AI191">
        <f t="shared" si="209"/>
        <v>0</v>
      </c>
      <c r="AJ191">
        <f t="shared" si="210"/>
        <v>0</v>
      </c>
      <c r="AK191">
        <f t="shared" si="211"/>
        <v>0</v>
      </c>
      <c r="AL191">
        <f t="shared" si="212"/>
        <v>0</v>
      </c>
      <c r="AM191" s="140">
        <f t="shared" si="148"/>
        <v>0</v>
      </c>
      <c r="AN191">
        <f t="shared" si="149"/>
        <v>0</v>
      </c>
      <c r="AO191">
        <f t="shared" si="150"/>
        <v>0</v>
      </c>
      <c r="AP191">
        <f t="shared" si="151"/>
        <v>0</v>
      </c>
      <c r="AQ191">
        <f t="shared" si="152"/>
        <v>0</v>
      </c>
      <c r="AR191">
        <f t="shared" si="153"/>
        <v>0</v>
      </c>
      <c r="AS191">
        <f t="shared" si="154"/>
        <v>0</v>
      </c>
      <c r="AT191" s="140">
        <f t="shared" si="213"/>
        <v>0</v>
      </c>
      <c r="AU191">
        <f t="shared" si="155"/>
        <v>0</v>
      </c>
      <c r="AV191">
        <f t="shared" si="187"/>
        <v>0</v>
      </c>
      <c r="AW191">
        <f t="shared" si="156"/>
        <v>0</v>
      </c>
      <c r="AX191">
        <f t="shared" si="157"/>
        <v>0</v>
      </c>
      <c r="AY191">
        <f t="shared" si="158"/>
        <v>0</v>
      </c>
      <c r="AZ191" s="140">
        <f t="shared" si="214"/>
        <v>0</v>
      </c>
      <c r="BA191">
        <f t="shared" si="159"/>
        <v>0</v>
      </c>
      <c r="BB191">
        <f t="shared" si="160"/>
        <v>0</v>
      </c>
      <c r="BC191">
        <f t="shared" si="161"/>
        <v>0</v>
      </c>
      <c r="BD191">
        <f t="shared" si="162"/>
        <v>0</v>
      </c>
      <c r="BE191" s="140">
        <f t="shared" si="215"/>
        <v>0</v>
      </c>
      <c r="BF191">
        <f t="shared" si="163"/>
        <v>0</v>
      </c>
      <c r="BG191">
        <f t="shared" si="164"/>
        <v>0</v>
      </c>
      <c r="BH191">
        <f t="shared" si="165"/>
        <v>0</v>
      </c>
      <c r="BI191">
        <f t="shared" si="166"/>
        <v>0</v>
      </c>
      <c r="BJ191">
        <f t="shared" si="167"/>
        <v>0</v>
      </c>
      <c r="BK191">
        <f t="shared" si="168"/>
        <v>0</v>
      </c>
      <c r="BL191">
        <f t="shared" si="188"/>
        <v>0</v>
      </c>
      <c r="BM191">
        <f t="shared" si="189"/>
        <v>0</v>
      </c>
      <c r="BN191">
        <f t="shared" si="190"/>
        <v>0</v>
      </c>
      <c r="BO191">
        <f t="shared" si="191"/>
        <v>0</v>
      </c>
      <c r="BP191">
        <f t="shared" si="192"/>
        <v>0</v>
      </c>
      <c r="BQ191">
        <f t="shared" si="193"/>
        <v>0</v>
      </c>
      <c r="BR191" s="140">
        <f t="shared" si="194"/>
        <v>0</v>
      </c>
      <c r="BT191">
        <f t="shared" si="195"/>
        <v>0</v>
      </c>
      <c r="BU191">
        <f t="shared" si="196"/>
        <v>0</v>
      </c>
      <c r="BV191">
        <f t="shared" si="197"/>
        <v>0</v>
      </c>
      <c r="BW191">
        <f t="shared" si="198"/>
        <v>0</v>
      </c>
      <c r="BX191">
        <f t="shared" si="199"/>
        <v>0</v>
      </c>
      <c r="BY191">
        <f t="shared" si="200"/>
        <v>0</v>
      </c>
      <c r="BZ191">
        <f t="shared" si="201"/>
        <v>0</v>
      </c>
      <c r="CA191">
        <f t="shared" si="202"/>
        <v>0</v>
      </c>
      <c r="CB191">
        <f t="shared" si="203"/>
        <v>0</v>
      </c>
      <c r="CC191">
        <f t="shared" si="204"/>
        <v>0</v>
      </c>
      <c r="CD191">
        <f t="shared" si="205"/>
        <v>0</v>
      </c>
    </row>
    <row r="192" spans="1:82" ht="42" customHeight="1" thickBot="1" x14ac:dyDescent="0.45">
      <c r="A192" s="11"/>
      <c r="B192" s="144">
        <v>177</v>
      </c>
      <c r="C192" s="244" t="str">
        <f>IF('Soil Samples'!C182="","",'Soil Samples'!C182)</f>
        <v/>
      </c>
      <c r="D192" s="146" t="str">
        <f t="shared" si="169"/>
        <v/>
      </c>
      <c r="E192" s="128" t="str">
        <f t="shared" si="170"/>
        <v/>
      </c>
      <c r="F192" s="128" t="str">
        <f t="shared" si="171"/>
        <v/>
      </c>
      <c r="G192" s="128" t="str">
        <f t="shared" si="172"/>
        <v/>
      </c>
      <c r="H192" s="149"/>
      <c r="I192" s="128" t="str">
        <f t="shared" si="173"/>
        <v/>
      </c>
      <c r="J192" s="128" t="str">
        <f t="shared" si="174"/>
        <v/>
      </c>
      <c r="K192" s="128" t="str">
        <f t="shared" si="175"/>
        <v/>
      </c>
      <c r="L192" s="129" t="str">
        <f t="shared" si="176"/>
        <v/>
      </c>
      <c r="M192" s="129" t="str">
        <f t="shared" si="177"/>
        <v/>
      </c>
      <c r="N192" s="129" t="str">
        <f t="shared" si="178"/>
        <v/>
      </c>
      <c r="O192" s="129" t="str">
        <f t="shared" si="179"/>
        <v/>
      </c>
      <c r="P192" s="129" t="str">
        <f t="shared" si="180"/>
        <v/>
      </c>
      <c r="Q192" s="129" t="str">
        <f t="shared" si="181"/>
        <v/>
      </c>
      <c r="R192" s="129" t="str">
        <f t="shared" si="182"/>
        <v/>
      </c>
      <c r="S192" s="129" t="str">
        <f t="shared" si="183"/>
        <v/>
      </c>
      <c r="T192" s="129" t="str">
        <f t="shared" si="184"/>
        <v/>
      </c>
      <c r="U192" s="129" t="str">
        <f t="shared" si="185"/>
        <v/>
      </c>
      <c r="V192" s="129" t="str">
        <f t="shared" si="186"/>
        <v/>
      </c>
      <c r="W192" s="132"/>
      <c r="X192" s="152" t="str">
        <f>IF('Soil Samples'!C182="","",'Soil Samples'!C182)</f>
        <v/>
      </c>
      <c r="Y192" s="125">
        <f>'Soil Add on Tests'!E184</f>
        <v>0</v>
      </c>
      <c r="Z192" s="125">
        <f>'Soil Add on Tests'!F184</f>
        <v>0</v>
      </c>
      <c r="AA192" s="125">
        <f>'Soil Add on Tests'!G184</f>
        <v>0</v>
      </c>
      <c r="AB192" s="125">
        <f>'Soil Add on Tests'!H184</f>
        <v>0</v>
      </c>
      <c r="AC192" s="125">
        <f>'Soil Add on Tests'!I184</f>
        <v>0</v>
      </c>
      <c r="AD192" s="125">
        <f>'Soil Add on Tests'!J184</f>
        <v>0</v>
      </c>
      <c r="AF192">
        <f t="shared" si="206"/>
        <v>0</v>
      </c>
      <c r="AG192">
        <f t="shared" si="207"/>
        <v>0</v>
      </c>
      <c r="AH192">
        <f t="shared" si="208"/>
        <v>0</v>
      </c>
      <c r="AI192">
        <f t="shared" si="209"/>
        <v>0</v>
      </c>
      <c r="AJ192">
        <f t="shared" si="210"/>
        <v>0</v>
      </c>
      <c r="AK192">
        <f t="shared" si="211"/>
        <v>0</v>
      </c>
      <c r="AL192">
        <f t="shared" si="212"/>
        <v>0</v>
      </c>
      <c r="AM192" s="140">
        <f t="shared" si="148"/>
        <v>0</v>
      </c>
      <c r="AN192">
        <f t="shared" si="149"/>
        <v>0</v>
      </c>
      <c r="AO192">
        <f t="shared" si="150"/>
        <v>0</v>
      </c>
      <c r="AP192">
        <f t="shared" si="151"/>
        <v>0</v>
      </c>
      <c r="AQ192">
        <f t="shared" si="152"/>
        <v>0</v>
      </c>
      <c r="AR192">
        <f t="shared" si="153"/>
        <v>0</v>
      </c>
      <c r="AS192">
        <f t="shared" si="154"/>
        <v>0</v>
      </c>
      <c r="AT192" s="140">
        <f t="shared" si="213"/>
        <v>0</v>
      </c>
      <c r="AU192">
        <f t="shared" si="155"/>
        <v>0</v>
      </c>
      <c r="AV192">
        <f t="shared" si="187"/>
        <v>0</v>
      </c>
      <c r="AW192">
        <f t="shared" si="156"/>
        <v>0</v>
      </c>
      <c r="AX192">
        <f t="shared" si="157"/>
        <v>0</v>
      </c>
      <c r="AY192">
        <f t="shared" si="158"/>
        <v>0</v>
      </c>
      <c r="AZ192" s="140">
        <f t="shared" si="214"/>
        <v>0</v>
      </c>
      <c r="BA192">
        <f t="shared" si="159"/>
        <v>0</v>
      </c>
      <c r="BB192">
        <f t="shared" si="160"/>
        <v>0</v>
      </c>
      <c r="BC192">
        <f t="shared" si="161"/>
        <v>0</v>
      </c>
      <c r="BD192">
        <f t="shared" si="162"/>
        <v>0</v>
      </c>
      <c r="BE192" s="140">
        <f t="shared" si="215"/>
        <v>0</v>
      </c>
      <c r="BF192">
        <f t="shared" si="163"/>
        <v>0</v>
      </c>
      <c r="BG192">
        <f t="shared" si="164"/>
        <v>0</v>
      </c>
      <c r="BH192">
        <f t="shared" si="165"/>
        <v>0</v>
      </c>
      <c r="BI192">
        <f t="shared" si="166"/>
        <v>0</v>
      </c>
      <c r="BJ192">
        <f t="shared" si="167"/>
        <v>0</v>
      </c>
      <c r="BK192">
        <f t="shared" si="168"/>
        <v>0</v>
      </c>
      <c r="BL192">
        <f t="shared" si="188"/>
        <v>0</v>
      </c>
      <c r="BM192">
        <f t="shared" si="189"/>
        <v>0</v>
      </c>
      <c r="BN192">
        <f t="shared" si="190"/>
        <v>0</v>
      </c>
      <c r="BO192">
        <f t="shared" si="191"/>
        <v>0</v>
      </c>
      <c r="BP192">
        <f t="shared" si="192"/>
        <v>0</v>
      </c>
      <c r="BQ192">
        <f t="shared" si="193"/>
        <v>0</v>
      </c>
      <c r="BR192" s="140">
        <f t="shared" si="194"/>
        <v>0</v>
      </c>
      <c r="BT192">
        <f t="shared" si="195"/>
        <v>0</v>
      </c>
      <c r="BU192">
        <f t="shared" si="196"/>
        <v>0</v>
      </c>
      <c r="BV192">
        <f t="shared" si="197"/>
        <v>0</v>
      </c>
      <c r="BW192">
        <f t="shared" si="198"/>
        <v>0</v>
      </c>
      <c r="BX192">
        <f t="shared" si="199"/>
        <v>0</v>
      </c>
      <c r="BY192">
        <f t="shared" si="200"/>
        <v>0</v>
      </c>
      <c r="BZ192">
        <f t="shared" si="201"/>
        <v>0</v>
      </c>
      <c r="CA192">
        <f t="shared" si="202"/>
        <v>0</v>
      </c>
      <c r="CB192">
        <f t="shared" si="203"/>
        <v>0</v>
      </c>
      <c r="CC192">
        <f t="shared" si="204"/>
        <v>0</v>
      </c>
      <c r="CD192">
        <f t="shared" si="205"/>
        <v>0</v>
      </c>
    </row>
    <row r="193" spans="1:82" ht="42" customHeight="1" thickBot="1" x14ac:dyDescent="0.45">
      <c r="A193" s="11"/>
      <c r="B193" s="144">
        <v>178</v>
      </c>
      <c r="C193" s="244" t="str">
        <f>IF('Soil Samples'!C183="","",'Soil Samples'!C183)</f>
        <v/>
      </c>
      <c r="D193" s="146" t="str">
        <f t="shared" si="169"/>
        <v/>
      </c>
      <c r="E193" s="128" t="str">
        <f t="shared" si="170"/>
        <v/>
      </c>
      <c r="F193" s="128" t="str">
        <f t="shared" si="171"/>
        <v/>
      </c>
      <c r="G193" s="128" t="str">
        <f t="shared" si="172"/>
        <v/>
      </c>
      <c r="H193" s="149"/>
      <c r="I193" s="128" t="str">
        <f t="shared" si="173"/>
        <v/>
      </c>
      <c r="J193" s="128" t="str">
        <f t="shared" si="174"/>
        <v/>
      </c>
      <c r="K193" s="128" t="str">
        <f t="shared" si="175"/>
        <v/>
      </c>
      <c r="L193" s="129" t="str">
        <f t="shared" si="176"/>
        <v/>
      </c>
      <c r="M193" s="129" t="str">
        <f t="shared" si="177"/>
        <v/>
      </c>
      <c r="N193" s="129" t="str">
        <f t="shared" si="178"/>
        <v/>
      </c>
      <c r="O193" s="129" t="str">
        <f t="shared" si="179"/>
        <v/>
      </c>
      <c r="P193" s="129" t="str">
        <f t="shared" si="180"/>
        <v/>
      </c>
      <c r="Q193" s="129" t="str">
        <f t="shared" si="181"/>
        <v/>
      </c>
      <c r="R193" s="129" t="str">
        <f t="shared" si="182"/>
        <v/>
      </c>
      <c r="S193" s="129" t="str">
        <f t="shared" si="183"/>
        <v/>
      </c>
      <c r="T193" s="129" t="str">
        <f t="shared" si="184"/>
        <v/>
      </c>
      <c r="U193" s="129" t="str">
        <f t="shared" si="185"/>
        <v/>
      </c>
      <c r="V193" s="129" t="str">
        <f t="shared" si="186"/>
        <v/>
      </c>
      <c r="W193" s="132"/>
      <c r="X193" s="152" t="str">
        <f>IF('Soil Samples'!C183="","",'Soil Samples'!C183)</f>
        <v/>
      </c>
      <c r="Y193" s="125">
        <f>'Soil Add on Tests'!E185</f>
        <v>0</v>
      </c>
      <c r="Z193" s="125">
        <f>'Soil Add on Tests'!F185</f>
        <v>0</v>
      </c>
      <c r="AA193" s="125">
        <f>'Soil Add on Tests'!G185</f>
        <v>0</v>
      </c>
      <c r="AB193" s="125">
        <f>'Soil Add on Tests'!H185</f>
        <v>0</v>
      </c>
      <c r="AC193" s="125">
        <f>'Soil Add on Tests'!I185</f>
        <v>0</v>
      </c>
      <c r="AD193" s="125">
        <f>'Soil Add on Tests'!J185</f>
        <v>0</v>
      </c>
      <c r="AF193">
        <f t="shared" si="206"/>
        <v>0</v>
      </c>
      <c r="AG193">
        <f t="shared" si="207"/>
        <v>0</v>
      </c>
      <c r="AH193">
        <f t="shared" si="208"/>
        <v>0</v>
      </c>
      <c r="AI193">
        <f t="shared" si="209"/>
        <v>0</v>
      </c>
      <c r="AJ193">
        <f t="shared" si="210"/>
        <v>0</v>
      </c>
      <c r="AK193">
        <f t="shared" si="211"/>
        <v>0</v>
      </c>
      <c r="AL193">
        <f t="shared" si="212"/>
        <v>0</v>
      </c>
      <c r="AM193" s="140">
        <f t="shared" si="148"/>
        <v>0</v>
      </c>
      <c r="AN193">
        <f t="shared" si="149"/>
        <v>0</v>
      </c>
      <c r="AO193">
        <f t="shared" si="150"/>
        <v>0</v>
      </c>
      <c r="AP193">
        <f t="shared" si="151"/>
        <v>0</v>
      </c>
      <c r="AQ193">
        <f t="shared" si="152"/>
        <v>0</v>
      </c>
      <c r="AR193">
        <f t="shared" si="153"/>
        <v>0</v>
      </c>
      <c r="AS193">
        <f t="shared" si="154"/>
        <v>0</v>
      </c>
      <c r="AT193" s="140">
        <f t="shared" si="213"/>
        <v>0</v>
      </c>
      <c r="AU193">
        <f t="shared" si="155"/>
        <v>0</v>
      </c>
      <c r="AV193">
        <f t="shared" si="187"/>
        <v>0</v>
      </c>
      <c r="AW193">
        <f t="shared" si="156"/>
        <v>0</v>
      </c>
      <c r="AX193">
        <f t="shared" si="157"/>
        <v>0</v>
      </c>
      <c r="AY193">
        <f t="shared" si="158"/>
        <v>0</v>
      </c>
      <c r="AZ193" s="140">
        <f t="shared" si="214"/>
        <v>0</v>
      </c>
      <c r="BA193">
        <f t="shared" si="159"/>
        <v>0</v>
      </c>
      <c r="BB193">
        <f t="shared" si="160"/>
        <v>0</v>
      </c>
      <c r="BC193">
        <f t="shared" si="161"/>
        <v>0</v>
      </c>
      <c r="BD193">
        <f t="shared" si="162"/>
        <v>0</v>
      </c>
      <c r="BE193" s="140">
        <f t="shared" si="215"/>
        <v>0</v>
      </c>
      <c r="BF193">
        <f t="shared" si="163"/>
        <v>0</v>
      </c>
      <c r="BG193">
        <f t="shared" si="164"/>
        <v>0</v>
      </c>
      <c r="BH193">
        <f t="shared" si="165"/>
        <v>0</v>
      </c>
      <c r="BI193">
        <f t="shared" si="166"/>
        <v>0</v>
      </c>
      <c r="BJ193">
        <f t="shared" si="167"/>
        <v>0</v>
      </c>
      <c r="BK193">
        <f t="shared" si="168"/>
        <v>0</v>
      </c>
      <c r="BL193">
        <f t="shared" si="188"/>
        <v>0</v>
      </c>
      <c r="BM193">
        <f t="shared" si="189"/>
        <v>0</v>
      </c>
      <c r="BN193">
        <f t="shared" si="190"/>
        <v>0</v>
      </c>
      <c r="BO193">
        <f t="shared" si="191"/>
        <v>0</v>
      </c>
      <c r="BP193">
        <f t="shared" si="192"/>
        <v>0</v>
      </c>
      <c r="BQ193">
        <f t="shared" si="193"/>
        <v>0</v>
      </c>
      <c r="BR193" s="140">
        <f t="shared" si="194"/>
        <v>0</v>
      </c>
      <c r="BT193">
        <f t="shared" si="195"/>
        <v>0</v>
      </c>
      <c r="BU193">
        <f t="shared" si="196"/>
        <v>0</v>
      </c>
      <c r="BV193">
        <f t="shared" si="197"/>
        <v>0</v>
      </c>
      <c r="BW193">
        <f t="shared" si="198"/>
        <v>0</v>
      </c>
      <c r="BX193">
        <f t="shared" si="199"/>
        <v>0</v>
      </c>
      <c r="BY193">
        <f t="shared" si="200"/>
        <v>0</v>
      </c>
      <c r="BZ193">
        <f t="shared" si="201"/>
        <v>0</v>
      </c>
      <c r="CA193">
        <f t="shared" si="202"/>
        <v>0</v>
      </c>
      <c r="CB193">
        <f t="shared" si="203"/>
        <v>0</v>
      </c>
      <c r="CC193">
        <f t="shared" si="204"/>
        <v>0</v>
      </c>
      <c r="CD193">
        <f t="shared" si="205"/>
        <v>0</v>
      </c>
    </row>
    <row r="194" spans="1:82" ht="42" customHeight="1" thickBot="1" x14ac:dyDescent="0.45">
      <c r="A194" s="11"/>
      <c r="B194" s="144">
        <v>179</v>
      </c>
      <c r="C194" s="244" t="str">
        <f>IF('Soil Samples'!C184="","",'Soil Samples'!C184)</f>
        <v/>
      </c>
      <c r="D194" s="146" t="str">
        <f t="shared" si="169"/>
        <v/>
      </c>
      <c r="E194" s="128" t="str">
        <f t="shared" si="170"/>
        <v/>
      </c>
      <c r="F194" s="128" t="str">
        <f t="shared" si="171"/>
        <v/>
      </c>
      <c r="G194" s="128" t="str">
        <f t="shared" si="172"/>
        <v/>
      </c>
      <c r="H194" s="149"/>
      <c r="I194" s="128" t="str">
        <f t="shared" si="173"/>
        <v/>
      </c>
      <c r="J194" s="128" t="str">
        <f t="shared" si="174"/>
        <v/>
      </c>
      <c r="K194" s="128" t="str">
        <f t="shared" si="175"/>
        <v/>
      </c>
      <c r="L194" s="129" t="str">
        <f t="shared" si="176"/>
        <v/>
      </c>
      <c r="M194" s="129" t="str">
        <f t="shared" si="177"/>
        <v/>
      </c>
      <c r="N194" s="129" t="str">
        <f t="shared" si="178"/>
        <v/>
      </c>
      <c r="O194" s="129" t="str">
        <f t="shared" si="179"/>
        <v/>
      </c>
      <c r="P194" s="129" t="str">
        <f t="shared" si="180"/>
        <v/>
      </c>
      <c r="Q194" s="129" t="str">
        <f t="shared" si="181"/>
        <v/>
      </c>
      <c r="R194" s="129" t="str">
        <f t="shared" si="182"/>
        <v/>
      </c>
      <c r="S194" s="129" t="str">
        <f t="shared" si="183"/>
        <v/>
      </c>
      <c r="T194" s="129" t="str">
        <f t="shared" si="184"/>
        <v/>
      </c>
      <c r="U194" s="129" t="str">
        <f t="shared" si="185"/>
        <v/>
      </c>
      <c r="V194" s="129" t="str">
        <f t="shared" si="186"/>
        <v/>
      </c>
      <c r="W194" s="132"/>
      <c r="X194" s="152" t="str">
        <f>IF('Soil Samples'!C184="","",'Soil Samples'!C184)</f>
        <v/>
      </c>
      <c r="Y194" s="125">
        <f>'Soil Add on Tests'!E186</f>
        <v>0</v>
      </c>
      <c r="Z194" s="125">
        <f>'Soil Add on Tests'!F186</f>
        <v>0</v>
      </c>
      <c r="AA194" s="125">
        <f>'Soil Add on Tests'!G186</f>
        <v>0</v>
      </c>
      <c r="AB194" s="125">
        <f>'Soil Add on Tests'!H186</f>
        <v>0</v>
      </c>
      <c r="AC194" s="125">
        <f>'Soil Add on Tests'!I186</f>
        <v>0</v>
      </c>
      <c r="AD194" s="125">
        <f>'Soil Add on Tests'!J186</f>
        <v>0</v>
      </c>
      <c r="AF194">
        <f t="shared" si="206"/>
        <v>0</v>
      </c>
      <c r="AG194">
        <f t="shared" si="207"/>
        <v>0</v>
      </c>
      <c r="AH194">
        <f t="shared" si="208"/>
        <v>0</v>
      </c>
      <c r="AI194">
        <f t="shared" si="209"/>
        <v>0</v>
      </c>
      <c r="AJ194">
        <f t="shared" si="210"/>
        <v>0</v>
      </c>
      <c r="AK194">
        <f t="shared" si="211"/>
        <v>0</v>
      </c>
      <c r="AL194">
        <f t="shared" si="212"/>
        <v>0</v>
      </c>
      <c r="AM194" s="140">
        <f t="shared" si="148"/>
        <v>0</v>
      </c>
      <c r="AN194">
        <f t="shared" si="149"/>
        <v>0</v>
      </c>
      <c r="AO194">
        <f t="shared" si="150"/>
        <v>0</v>
      </c>
      <c r="AP194">
        <f t="shared" si="151"/>
        <v>0</v>
      </c>
      <c r="AQ194">
        <f t="shared" si="152"/>
        <v>0</v>
      </c>
      <c r="AR194">
        <f t="shared" si="153"/>
        <v>0</v>
      </c>
      <c r="AS194">
        <f t="shared" si="154"/>
        <v>0</v>
      </c>
      <c r="AT194" s="140">
        <f t="shared" si="213"/>
        <v>0</v>
      </c>
      <c r="AU194">
        <f t="shared" si="155"/>
        <v>0</v>
      </c>
      <c r="AV194">
        <f t="shared" si="187"/>
        <v>0</v>
      </c>
      <c r="AW194">
        <f t="shared" si="156"/>
        <v>0</v>
      </c>
      <c r="AX194">
        <f t="shared" si="157"/>
        <v>0</v>
      </c>
      <c r="AY194">
        <f t="shared" si="158"/>
        <v>0</v>
      </c>
      <c r="AZ194" s="140">
        <f t="shared" si="214"/>
        <v>0</v>
      </c>
      <c r="BA194">
        <f t="shared" si="159"/>
        <v>0</v>
      </c>
      <c r="BB194">
        <f t="shared" si="160"/>
        <v>0</v>
      </c>
      <c r="BC194">
        <f t="shared" si="161"/>
        <v>0</v>
      </c>
      <c r="BD194">
        <f t="shared" si="162"/>
        <v>0</v>
      </c>
      <c r="BE194" s="140">
        <f t="shared" si="215"/>
        <v>0</v>
      </c>
      <c r="BF194">
        <f t="shared" si="163"/>
        <v>0</v>
      </c>
      <c r="BG194">
        <f t="shared" si="164"/>
        <v>0</v>
      </c>
      <c r="BH194">
        <f t="shared" si="165"/>
        <v>0</v>
      </c>
      <c r="BI194">
        <f t="shared" si="166"/>
        <v>0</v>
      </c>
      <c r="BJ194">
        <f t="shared" si="167"/>
        <v>0</v>
      </c>
      <c r="BK194">
        <f t="shared" si="168"/>
        <v>0</v>
      </c>
      <c r="BL194">
        <f t="shared" si="188"/>
        <v>0</v>
      </c>
      <c r="BM194">
        <f t="shared" si="189"/>
        <v>0</v>
      </c>
      <c r="BN194">
        <f t="shared" si="190"/>
        <v>0</v>
      </c>
      <c r="BO194">
        <f t="shared" si="191"/>
        <v>0</v>
      </c>
      <c r="BP194">
        <f t="shared" si="192"/>
        <v>0</v>
      </c>
      <c r="BQ194">
        <f t="shared" si="193"/>
        <v>0</v>
      </c>
      <c r="BR194" s="140">
        <f t="shared" si="194"/>
        <v>0</v>
      </c>
      <c r="BT194">
        <f t="shared" si="195"/>
        <v>0</v>
      </c>
      <c r="BU194">
        <f t="shared" si="196"/>
        <v>0</v>
      </c>
      <c r="BV194">
        <f t="shared" si="197"/>
        <v>0</v>
      </c>
      <c r="BW194">
        <f t="shared" si="198"/>
        <v>0</v>
      </c>
      <c r="BX194">
        <f t="shared" si="199"/>
        <v>0</v>
      </c>
      <c r="BY194">
        <f t="shared" si="200"/>
        <v>0</v>
      </c>
      <c r="BZ194">
        <f t="shared" si="201"/>
        <v>0</v>
      </c>
      <c r="CA194">
        <f t="shared" si="202"/>
        <v>0</v>
      </c>
      <c r="CB194">
        <f t="shared" si="203"/>
        <v>0</v>
      </c>
      <c r="CC194">
        <f t="shared" si="204"/>
        <v>0</v>
      </c>
      <c r="CD194">
        <f t="shared" si="205"/>
        <v>0</v>
      </c>
    </row>
    <row r="195" spans="1:82" ht="42" customHeight="1" thickBot="1" x14ac:dyDescent="0.45">
      <c r="A195" s="11"/>
      <c r="B195" s="144">
        <v>180</v>
      </c>
      <c r="C195" s="244" t="str">
        <f>IF('Soil Samples'!C185="","",'Soil Samples'!C185)</f>
        <v/>
      </c>
      <c r="D195" s="146" t="str">
        <f t="shared" si="169"/>
        <v/>
      </c>
      <c r="E195" s="128" t="str">
        <f t="shared" si="170"/>
        <v/>
      </c>
      <c r="F195" s="128" t="str">
        <f t="shared" si="171"/>
        <v/>
      </c>
      <c r="G195" s="128" t="str">
        <f t="shared" si="172"/>
        <v/>
      </c>
      <c r="H195" s="149"/>
      <c r="I195" s="128" t="str">
        <f t="shared" si="173"/>
        <v/>
      </c>
      <c r="J195" s="128" t="str">
        <f t="shared" si="174"/>
        <v/>
      </c>
      <c r="K195" s="128" t="str">
        <f t="shared" si="175"/>
        <v/>
      </c>
      <c r="L195" s="129" t="str">
        <f t="shared" si="176"/>
        <v/>
      </c>
      <c r="M195" s="129" t="str">
        <f t="shared" si="177"/>
        <v/>
      </c>
      <c r="N195" s="129" t="str">
        <f t="shared" si="178"/>
        <v/>
      </c>
      <c r="O195" s="129" t="str">
        <f t="shared" si="179"/>
        <v/>
      </c>
      <c r="P195" s="129" t="str">
        <f t="shared" si="180"/>
        <v/>
      </c>
      <c r="Q195" s="129" t="str">
        <f t="shared" si="181"/>
        <v/>
      </c>
      <c r="R195" s="129" t="str">
        <f t="shared" si="182"/>
        <v/>
      </c>
      <c r="S195" s="129" t="str">
        <f t="shared" si="183"/>
        <v/>
      </c>
      <c r="T195" s="129" t="str">
        <f t="shared" si="184"/>
        <v/>
      </c>
      <c r="U195" s="129" t="str">
        <f t="shared" si="185"/>
        <v/>
      </c>
      <c r="V195" s="129" t="str">
        <f t="shared" si="186"/>
        <v/>
      </c>
      <c r="W195" s="132"/>
      <c r="X195" s="152" t="str">
        <f>IF('Soil Samples'!C185="","",'Soil Samples'!C185)</f>
        <v/>
      </c>
      <c r="Y195" s="125">
        <f>'Soil Add on Tests'!E187</f>
        <v>0</v>
      </c>
      <c r="Z195" s="125">
        <f>'Soil Add on Tests'!F187</f>
        <v>0</v>
      </c>
      <c r="AA195" s="125">
        <f>'Soil Add on Tests'!G187</f>
        <v>0</v>
      </c>
      <c r="AB195" s="125">
        <f>'Soil Add on Tests'!H187</f>
        <v>0</v>
      </c>
      <c r="AC195" s="125">
        <f>'Soil Add on Tests'!I187</f>
        <v>0</v>
      </c>
      <c r="AD195" s="125">
        <f>'Soil Add on Tests'!J187</f>
        <v>0</v>
      </c>
      <c r="AF195">
        <f t="shared" si="206"/>
        <v>0</v>
      </c>
      <c r="AG195">
        <f t="shared" si="207"/>
        <v>0</v>
      </c>
      <c r="AH195">
        <f t="shared" si="208"/>
        <v>0</v>
      </c>
      <c r="AI195">
        <f t="shared" si="209"/>
        <v>0</v>
      </c>
      <c r="AJ195">
        <f t="shared" si="210"/>
        <v>0</v>
      </c>
      <c r="AK195">
        <f t="shared" si="211"/>
        <v>0</v>
      </c>
      <c r="AL195">
        <f t="shared" si="212"/>
        <v>0</v>
      </c>
      <c r="AM195" s="140">
        <f t="shared" si="148"/>
        <v>0</v>
      </c>
      <c r="AN195">
        <f t="shared" si="149"/>
        <v>0</v>
      </c>
      <c r="AO195">
        <f t="shared" si="150"/>
        <v>0</v>
      </c>
      <c r="AP195">
        <f t="shared" si="151"/>
        <v>0</v>
      </c>
      <c r="AQ195">
        <f t="shared" si="152"/>
        <v>0</v>
      </c>
      <c r="AR195">
        <f t="shared" si="153"/>
        <v>0</v>
      </c>
      <c r="AS195">
        <f t="shared" si="154"/>
        <v>0</v>
      </c>
      <c r="AT195" s="140">
        <f t="shared" si="213"/>
        <v>0</v>
      </c>
      <c r="AU195">
        <f t="shared" si="155"/>
        <v>0</v>
      </c>
      <c r="AV195">
        <f t="shared" si="187"/>
        <v>0</v>
      </c>
      <c r="AW195">
        <f t="shared" si="156"/>
        <v>0</v>
      </c>
      <c r="AX195">
        <f t="shared" si="157"/>
        <v>0</v>
      </c>
      <c r="AY195">
        <f t="shared" si="158"/>
        <v>0</v>
      </c>
      <c r="AZ195" s="140">
        <f t="shared" si="214"/>
        <v>0</v>
      </c>
      <c r="BA195">
        <f t="shared" si="159"/>
        <v>0</v>
      </c>
      <c r="BB195">
        <f t="shared" si="160"/>
        <v>0</v>
      </c>
      <c r="BC195">
        <f t="shared" si="161"/>
        <v>0</v>
      </c>
      <c r="BD195">
        <f t="shared" si="162"/>
        <v>0</v>
      </c>
      <c r="BE195" s="140">
        <f t="shared" si="215"/>
        <v>0</v>
      </c>
      <c r="BF195">
        <f t="shared" si="163"/>
        <v>0</v>
      </c>
      <c r="BG195">
        <f t="shared" si="164"/>
        <v>0</v>
      </c>
      <c r="BH195">
        <f t="shared" si="165"/>
        <v>0</v>
      </c>
      <c r="BI195">
        <f t="shared" si="166"/>
        <v>0</v>
      </c>
      <c r="BJ195">
        <f t="shared" si="167"/>
        <v>0</v>
      </c>
      <c r="BK195">
        <f t="shared" si="168"/>
        <v>0</v>
      </c>
      <c r="BL195">
        <f t="shared" si="188"/>
        <v>0</v>
      </c>
      <c r="BM195">
        <f t="shared" si="189"/>
        <v>0</v>
      </c>
      <c r="BN195">
        <f t="shared" si="190"/>
        <v>0</v>
      </c>
      <c r="BO195">
        <f t="shared" si="191"/>
        <v>0</v>
      </c>
      <c r="BP195">
        <f t="shared" si="192"/>
        <v>0</v>
      </c>
      <c r="BQ195">
        <f t="shared" si="193"/>
        <v>0</v>
      </c>
      <c r="BR195" s="140">
        <f t="shared" si="194"/>
        <v>0</v>
      </c>
      <c r="BT195">
        <f t="shared" si="195"/>
        <v>0</v>
      </c>
      <c r="BU195">
        <f t="shared" si="196"/>
        <v>0</v>
      </c>
      <c r="BV195">
        <f t="shared" si="197"/>
        <v>0</v>
      </c>
      <c r="BW195">
        <f t="shared" si="198"/>
        <v>0</v>
      </c>
      <c r="BX195">
        <f t="shared" si="199"/>
        <v>0</v>
      </c>
      <c r="BY195">
        <f t="shared" si="200"/>
        <v>0</v>
      </c>
      <c r="BZ195">
        <f t="shared" si="201"/>
        <v>0</v>
      </c>
      <c r="CA195">
        <f t="shared" si="202"/>
        <v>0</v>
      </c>
      <c r="CB195">
        <f t="shared" si="203"/>
        <v>0</v>
      </c>
      <c r="CC195">
        <f t="shared" si="204"/>
        <v>0</v>
      </c>
      <c r="CD195">
        <f t="shared" si="205"/>
        <v>0</v>
      </c>
    </row>
    <row r="196" spans="1:82" ht="42" customHeight="1" thickBot="1" x14ac:dyDescent="0.45">
      <c r="A196" s="11"/>
      <c r="B196" s="144">
        <v>181</v>
      </c>
      <c r="C196" s="244" t="str">
        <f>IF('Soil Samples'!C186="","",'Soil Samples'!C186)</f>
        <v/>
      </c>
      <c r="D196" s="146" t="str">
        <f t="shared" si="169"/>
        <v/>
      </c>
      <c r="E196" s="128" t="str">
        <f t="shared" si="170"/>
        <v/>
      </c>
      <c r="F196" s="128" t="str">
        <f t="shared" si="171"/>
        <v/>
      </c>
      <c r="G196" s="128" t="str">
        <f t="shared" si="172"/>
        <v/>
      </c>
      <c r="H196" s="149"/>
      <c r="I196" s="128" t="str">
        <f t="shared" si="173"/>
        <v/>
      </c>
      <c r="J196" s="128" t="str">
        <f t="shared" si="174"/>
        <v/>
      </c>
      <c r="K196" s="128" t="str">
        <f t="shared" si="175"/>
        <v/>
      </c>
      <c r="L196" s="129" t="str">
        <f t="shared" si="176"/>
        <v/>
      </c>
      <c r="M196" s="129" t="str">
        <f t="shared" si="177"/>
        <v/>
      </c>
      <c r="N196" s="129" t="str">
        <f t="shared" si="178"/>
        <v/>
      </c>
      <c r="O196" s="129" t="str">
        <f t="shared" si="179"/>
        <v/>
      </c>
      <c r="P196" s="129" t="str">
        <f t="shared" si="180"/>
        <v/>
      </c>
      <c r="Q196" s="129" t="str">
        <f t="shared" si="181"/>
        <v/>
      </c>
      <c r="R196" s="129" t="str">
        <f t="shared" si="182"/>
        <v/>
      </c>
      <c r="S196" s="129" t="str">
        <f t="shared" si="183"/>
        <v/>
      </c>
      <c r="T196" s="129" t="str">
        <f t="shared" si="184"/>
        <v/>
      </c>
      <c r="U196" s="129" t="str">
        <f t="shared" si="185"/>
        <v/>
      </c>
      <c r="V196" s="129" t="str">
        <f t="shared" si="186"/>
        <v/>
      </c>
      <c r="W196" s="132"/>
      <c r="X196" s="152" t="str">
        <f>IF('Soil Samples'!C186="","",'Soil Samples'!C186)</f>
        <v/>
      </c>
      <c r="Y196" s="125">
        <f>'Soil Add on Tests'!E188</f>
        <v>0</v>
      </c>
      <c r="Z196" s="125">
        <f>'Soil Add on Tests'!F188</f>
        <v>0</v>
      </c>
      <c r="AA196" s="125">
        <f>'Soil Add on Tests'!G188</f>
        <v>0</v>
      </c>
      <c r="AB196" s="125">
        <f>'Soil Add on Tests'!H188</f>
        <v>0</v>
      </c>
      <c r="AC196" s="125">
        <f>'Soil Add on Tests'!I188</f>
        <v>0</v>
      </c>
      <c r="AD196" s="125">
        <f>'Soil Add on Tests'!J188</f>
        <v>0</v>
      </c>
      <c r="AF196">
        <f t="shared" si="206"/>
        <v>0</v>
      </c>
      <c r="AG196">
        <f t="shared" si="207"/>
        <v>0</v>
      </c>
      <c r="AH196">
        <f t="shared" si="208"/>
        <v>0</v>
      </c>
      <c r="AI196">
        <f t="shared" si="209"/>
        <v>0</v>
      </c>
      <c r="AJ196">
        <f t="shared" si="210"/>
        <v>0</v>
      </c>
      <c r="AK196">
        <f t="shared" si="211"/>
        <v>0</v>
      </c>
      <c r="AL196">
        <f t="shared" si="212"/>
        <v>0</v>
      </c>
      <c r="AM196" s="140">
        <f t="shared" si="148"/>
        <v>0</v>
      </c>
      <c r="AN196">
        <f t="shared" si="149"/>
        <v>0</v>
      </c>
      <c r="AO196">
        <f t="shared" si="150"/>
        <v>0</v>
      </c>
      <c r="AP196">
        <f t="shared" si="151"/>
        <v>0</v>
      </c>
      <c r="AQ196">
        <f t="shared" si="152"/>
        <v>0</v>
      </c>
      <c r="AR196">
        <f t="shared" si="153"/>
        <v>0</v>
      </c>
      <c r="AS196">
        <f t="shared" si="154"/>
        <v>0</v>
      </c>
      <c r="AT196" s="140">
        <f t="shared" si="213"/>
        <v>0</v>
      </c>
      <c r="AU196">
        <f t="shared" si="155"/>
        <v>0</v>
      </c>
      <c r="AV196">
        <f t="shared" si="187"/>
        <v>0</v>
      </c>
      <c r="AW196">
        <f t="shared" si="156"/>
        <v>0</v>
      </c>
      <c r="AX196">
        <f t="shared" si="157"/>
        <v>0</v>
      </c>
      <c r="AY196">
        <f t="shared" si="158"/>
        <v>0</v>
      </c>
      <c r="AZ196" s="140">
        <f t="shared" si="214"/>
        <v>0</v>
      </c>
      <c r="BA196">
        <f t="shared" si="159"/>
        <v>0</v>
      </c>
      <c r="BB196">
        <f t="shared" si="160"/>
        <v>0</v>
      </c>
      <c r="BC196">
        <f t="shared" si="161"/>
        <v>0</v>
      </c>
      <c r="BD196">
        <f t="shared" si="162"/>
        <v>0</v>
      </c>
      <c r="BE196" s="140">
        <f t="shared" si="215"/>
        <v>0</v>
      </c>
      <c r="BF196">
        <f t="shared" si="163"/>
        <v>0</v>
      </c>
      <c r="BG196">
        <f t="shared" si="164"/>
        <v>0</v>
      </c>
      <c r="BH196">
        <f t="shared" si="165"/>
        <v>0</v>
      </c>
      <c r="BI196">
        <f t="shared" si="166"/>
        <v>0</v>
      </c>
      <c r="BJ196">
        <f t="shared" si="167"/>
        <v>0</v>
      </c>
      <c r="BK196">
        <f t="shared" si="168"/>
        <v>0</v>
      </c>
      <c r="BL196">
        <f t="shared" si="188"/>
        <v>0</v>
      </c>
      <c r="BM196">
        <f t="shared" si="189"/>
        <v>0</v>
      </c>
      <c r="BN196">
        <f t="shared" si="190"/>
        <v>0</v>
      </c>
      <c r="BO196">
        <f t="shared" si="191"/>
        <v>0</v>
      </c>
      <c r="BP196">
        <f t="shared" si="192"/>
        <v>0</v>
      </c>
      <c r="BQ196">
        <f t="shared" si="193"/>
        <v>0</v>
      </c>
      <c r="BR196" s="140">
        <f t="shared" si="194"/>
        <v>0</v>
      </c>
      <c r="BT196">
        <f t="shared" si="195"/>
        <v>0</v>
      </c>
      <c r="BU196">
        <f t="shared" si="196"/>
        <v>0</v>
      </c>
      <c r="BV196">
        <f t="shared" si="197"/>
        <v>0</v>
      </c>
      <c r="BW196">
        <f t="shared" si="198"/>
        <v>0</v>
      </c>
      <c r="BX196">
        <f t="shared" si="199"/>
        <v>0</v>
      </c>
      <c r="BY196">
        <f t="shared" si="200"/>
        <v>0</v>
      </c>
      <c r="BZ196">
        <f t="shared" si="201"/>
        <v>0</v>
      </c>
      <c r="CA196">
        <f t="shared" si="202"/>
        <v>0</v>
      </c>
      <c r="CB196">
        <f t="shared" si="203"/>
        <v>0</v>
      </c>
      <c r="CC196">
        <f t="shared" si="204"/>
        <v>0</v>
      </c>
      <c r="CD196">
        <f t="shared" si="205"/>
        <v>0</v>
      </c>
    </row>
    <row r="197" spans="1:82" ht="42" customHeight="1" thickBot="1" x14ac:dyDescent="0.45">
      <c r="A197" s="11"/>
      <c r="B197" s="144">
        <v>182</v>
      </c>
      <c r="C197" s="244" t="str">
        <f>IF('Soil Samples'!C187="","",'Soil Samples'!C187)</f>
        <v/>
      </c>
      <c r="D197" s="146" t="str">
        <f t="shared" si="169"/>
        <v/>
      </c>
      <c r="E197" s="128" t="str">
        <f t="shared" si="170"/>
        <v/>
      </c>
      <c r="F197" s="128" t="str">
        <f t="shared" si="171"/>
        <v/>
      </c>
      <c r="G197" s="128" t="str">
        <f t="shared" si="172"/>
        <v/>
      </c>
      <c r="H197" s="149"/>
      <c r="I197" s="128" t="str">
        <f t="shared" si="173"/>
        <v/>
      </c>
      <c r="J197" s="128" t="str">
        <f t="shared" si="174"/>
        <v/>
      </c>
      <c r="K197" s="128" t="str">
        <f t="shared" si="175"/>
        <v/>
      </c>
      <c r="L197" s="129" t="str">
        <f t="shared" si="176"/>
        <v/>
      </c>
      <c r="M197" s="129" t="str">
        <f t="shared" si="177"/>
        <v/>
      </c>
      <c r="N197" s="129" t="str">
        <f t="shared" si="178"/>
        <v/>
      </c>
      <c r="O197" s="129" t="str">
        <f t="shared" si="179"/>
        <v/>
      </c>
      <c r="P197" s="129" t="str">
        <f t="shared" si="180"/>
        <v/>
      </c>
      <c r="Q197" s="129" t="str">
        <f t="shared" si="181"/>
        <v/>
      </c>
      <c r="R197" s="129" t="str">
        <f t="shared" si="182"/>
        <v/>
      </c>
      <c r="S197" s="129" t="str">
        <f t="shared" si="183"/>
        <v/>
      </c>
      <c r="T197" s="129" t="str">
        <f t="shared" si="184"/>
        <v/>
      </c>
      <c r="U197" s="129" t="str">
        <f t="shared" si="185"/>
        <v/>
      </c>
      <c r="V197" s="129" t="str">
        <f t="shared" si="186"/>
        <v/>
      </c>
      <c r="W197" s="132"/>
      <c r="X197" s="152" t="str">
        <f>IF('Soil Samples'!C187="","",'Soil Samples'!C187)</f>
        <v/>
      </c>
      <c r="Y197" s="125">
        <f>'Soil Add on Tests'!E189</f>
        <v>0</v>
      </c>
      <c r="Z197" s="125">
        <f>'Soil Add on Tests'!F189</f>
        <v>0</v>
      </c>
      <c r="AA197" s="125">
        <f>'Soil Add on Tests'!G189</f>
        <v>0</v>
      </c>
      <c r="AB197" s="125">
        <f>'Soil Add on Tests'!H189</f>
        <v>0</v>
      </c>
      <c r="AC197" s="125">
        <f>'Soil Add on Tests'!I189</f>
        <v>0</v>
      </c>
      <c r="AD197" s="125">
        <f>'Soil Add on Tests'!J189</f>
        <v>0</v>
      </c>
      <c r="AF197">
        <f t="shared" si="206"/>
        <v>0</v>
      </c>
      <c r="AG197">
        <f t="shared" si="207"/>
        <v>0</v>
      </c>
      <c r="AH197">
        <f t="shared" si="208"/>
        <v>0</v>
      </c>
      <c r="AI197">
        <f t="shared" si="209"/>
        <v>0</v>
      </c>
      <c r="AJ197">
        <f t="shared" si="210"/>
        <v>0</v>
      </c>
      <c r="AK197">
        <f t="shared" si="211"/>
        <v>0</v>
      </c>
      <c r="AL197">
        <f t="shared" si="212"/>
        <v>0</v>
      </c>
      <c r="AM197" s="140">
        <f t="shared" si="148"/>
        <v>0</v>
      </c>
      <c r="AN197">
        <f t="shared" si="149"/>
        <v>0</v>
      </c>
      <c r="AO197">
        <f t="shared" si="150"/>
        <v>0</v>
      </c>
      <c r="AP197">
        <f t="shared" si="151"/>
        <v>0</v>
      </c>
      <c r="AQ197">
        <f t="shared" si="152"/>
        <v>0</v>
      </c>
      <c r="AR197">
        <f t="shared" si="153"/>
        <v>0</v>
      </c>
      <c r="AS197">
        <f t="shared" si="154"/>
        <v>0</v>
      </c>
      <c r="AT197" s="140">
        <f t="shared" si="213"/>
        <v>0</v>
      </c>
      <c r="AU197">
        <f t="shared" si="155"/>
        <v>0</v>
      </c>
      <c r="AV197">
        <f t="shared" si="187"/>
        <v>0</v>
      </c>
      <c r="AW197">
        <f t="shared" si="156"/>
        <v>0</v>
      </c>
      <c r="AX197">
        <f t="shared" si="157"/>
        <v>0</v>
      </c>
      <c r="AY197">
        <f t="shared" si="158"/>
        <v>0</v>
      </c>
      <c r="AZ197" s="140">
        <f t="shared" si="214"/>
        <v>0</v>
      </c>
      <c r="BA197">
        <f t="shared" si="159"/>
        <v>0</v>
      </c>
      <c r="BB197">
        <f t="shared" si="160"/>
        <v>0</v>
      </c>
      <c r="BC197">
        <f t="shared" si="161"/>
        <v>0</v>
      </c>
      <c r="BD197">
        <f t="shared" si="162"/>
        <v>0</v>
      </c>
      <c r="BE197" s="140">
        <f t="shared" si="215"/>
        <v>0</v>
      </c>
      <c r="BF197">
        <f t="shared" si="163"/>
        <v>0</v>
      </c>
      <c r="BG197">
        <f t="shared" si="164"/>
        <v>0</v>
      </c>
      <c r="BH197">
        <f t="shared" si="165"/>
        <v>0</v>
      </c>
      <c r="BI197">
        <f t="shared" si="166"/>
        <v>0</v>
      </c>
      <c r="BJ197">
        <f t="shared" si="167"/>
        <v>0</v>
      </c>
      <c r="BK197">
        <f t="shared" si="168"/>
        <v>0</v>
      </c>
      <c r="BL197">
        <f t="shared" si="188"/>
        <v>0</v>
      </c>
      <c r="BM197">
        <f t="shared" si="189"/>
        <v>0</v>
      </c>
      <c r="BN197">
        <f t="shared" si="190"/>
        <v>0</v>
      </c>
      <c r="BO197">
        <f t="shared" si="191"/>
        <v>0</v>
      </c>
      <c r="BP197">
        <f t="shared" si="192"/>
        <v>0</v>
      </c>
      <c r="BQ197">
        <f t="shared" si="193"/>
        <v>0</v>
      </c>
      <c r="BR197" s="140">
        <f t="shared" si="194"/>
        <v>0</v>
      </c>
      <c r="BT197">
        <f t="shared" si="195"/>
        <v>0</v>
      </c>
      <c r="BU197">
        <f t="shared" si="196"/>
        <v>0</v>
      </c>
      <c r="BV197">
        <f t="shared" si="197"/>
        <v>0</v>
      </c>
      <c r="BW197">
        <f t="shared" si="198"/>
        <v>0</v>
      </c>
      <c r="BX197">
        <f t="shared" si="199"/>
        <v>0</v>
      </c>
      <c r="BY197">
        <f t="shared" si="200"/>
        <v>0</v>
      </c>
      <c r="BZ197">
        <f t="shared" si="201"/>
        <v>0</v>
      </c>
      <c r="CA197">
        <f t="shared" si="202"/>
        <v>0</v>
      </c>
      <c r="CB197">
        <f t="shared" si="203"/>
        <v>0</v>
      </c>
      <c r="CC197">
        <f t="shared" si="204"/>
        <v>0</v>
      </c>
      <c r="CD197">
        <f t="shared" si="205"/>
        <v>0</v>
      </c>
    </row>
    <row r="198" spans="1:82" ht="42" customHeight="1" thickBot="1" x14ac:dyDescent="0.45">
      <c r="A198" s="11"/>
      <c r="B198" s="144">
        <v>183</v>
      </c>
      <c r="C198" s="244" t="str">
        <f>IF('Soil Samples'!C188="","",'Soil Samples'!C188)</f>
        <v/>
      </c>
      <c r="D198" s="146" t="str">
        <f t="shared" si="169"/>
        <v/>
      </c>
      <c r="E198" s="128" t="str">
        <f t="shared" si="170"/>
        <v/>
      </c>
      <c r="F198" s="128" t="str">
        <f t="shared" si="171"/>
        <v/>
      </c>
      <c r="G198" s="128" t="str">
        <f t="shared" si="172"/>
        <v/>
      </c>
      <c r="H198" s="149"/>
      <c r="I198" s="128" t="str">
        <f t="shared" si="173"/>
        <v/>
      </c>
      <c r="J198" s="128" t="str">
        <f t="shared" si="174"/>
        <v/>
      </c>
      <c r="K198" s="128" t="str">
        <f t="shared" si="175"/>
        <v/>
      </c>
      <c r="L198" s="129" t="str">
        <f t="shared" si="176"/>
        <v/>
      </c>
      <c r="M198" s="129" t="str">
        <f t="shared" si="177"/>
        <v/>
      </c>
      <c r="N198" s="129" t="str">
        <f t="shared" si="178"/>
        <v/>
      </c>
      <c r="O198" s="129" t="str">
        <f t="shared" si="179"/>
        <v/>
      </c>
      <c r="P198" s="129" t="str">
        <f t="shared" si="180"/>
        <v/>
      </c>
      <c r="Q198" s="129" t="str">
        <f t="shared" si="181"/>
        <v/>
      </c>
      <c r="R198" s="129" t="str">
        <f t="shared" si="182"/>
        <v/>
      </c>
      <c r="S198" s="129" t="str">
        <f t="shared" si="183"/>
        <v/>
      </c>
      <c r="T198" s="129" t="str">
        <f t="shared" si="184"/>
        <v/>
      </c>
      <c r="U198" s="129" t="str">
        <f t="shared" si="185"/>
        <v/>
      </c>
      <c r="V198" s="129" t="str">
        <f t="shared" si="186"/>
        <v/>
      </c>
      <c r="W198" s="132"/>
      <c r="X198" s="152" t="str">
        <f>IF('Soil Samples'!C188="","",'Soil Samples'!C188)</f>
        <v/>
      </c>
      <c r="Y198" s="125">
        <f>'Soil Add on Tests'!E190</f>
        <v>0</v>
      </c>
      <c r="Z198" s="125">
        <f>'Soil Add on Tests'!F190</f>
        <v>0</v>
      </c>
      <c r="AA198" s="125">
        <f>'Soil Add on Tests'!G190</f>
        <v>0</v>
      </c>
      <c r="AB198" s="125">
        <f>'Soil Add on Tests'!H190</f>
        <v>0</v>
      </c>
      <c r="AC198" s="125">
        <f>'Soil Add on Tests'!I190</f>
        <v>0</v>
      </c>
      <c r="AD198" s="125">
        <f>'Soil Add on Tests'!J190</f>
        <v>0</v>
      </c>
      <c r="AF198">
        <f t="shared" si="206"/>
        <v>0</v>
      </c>
      <c r="AG198">
        <f t="shared" si="207"/>
        <v>0</v>
      </c>
      <c r="AH198">
        <f t="shared" si="208"/>
        <v>0</v>
      </c>
      <c r="AI198">
        <f t="shared" si="209"/>
        <v>0</v>
      </c>
      <c r="AJ198">
        <f t="shared" si="210"/>
        <v>0</v>
      </c>
      <c r="AK198">
        <f t="shared" si="211"/>
        <v>0</v>
      </c>
      <c r="AL198">
        <f t="shared" si="212"/>
        <v>0</v>
      </c>
      <c r="AM198" s="140">
        <f t="shared" si="148"/>
        <v>0</v>
      </c>
      <c r="AN198">
        <f t="shared" si="149"/>
        <v>0</v>
      </c>
      <c r="AO198">
        <f t="shared" si="150"/>
        <v>0</v>
      </c>
      <c r="AP198">
        <f t="shared" si="151"/>
        <v>0</v>
      </c>
      <c r="AQ198">
        <f t="shared" si="152"/>
        <v>0</v>
      </c>
      <c r="AR198">
        <f t="shared" si="153"/>
        <v>0</v>
      </c>
      <c r="AS198">
        <f t="shared" si="154"/>
        <v>0</v>
      </c>
      <c r="AT198" s="140">
        <f t="shared" si="213"/>
        <v>0</v>
      </c>
      <c r="AU198">
        <f t="shared" si="155"/>
        <v>0</v>
      </c>
      <c r="AV198">
        <f t="shared" si="187"/>
        <v>0</v>
      </c>
      <c r="AW198">
        <f t="shared" si="156"/>
        <v>0</v>
      </c>
      <c r="AX198">
        <f t="shared" si="157"/>
        <v>0</v>
      </c>
      <c r="AY198">
        <f t="shared" si="158"/>
        <v>0</v>
      </c>
      <c r="AZ198" s="140">
        <f t="shared" si="214"/>
        <v>0</v>
      </c>
      <c r="BA198">
        <f t="shared" si="159"/>
        <v>0</v>
      </c>
      <c r="BB198">
        <f t="shared" si="160"/>
        <v>0</v>
      </c>
      <c r="BC198">
        <f t="shared" si="161"/>
        <v>0</v>
      </c>
      <c r="BD198">
        <f t="shared" si="162"/>
        <v>0</v>
      </c>
      <c r="BE198" s="140">
        <f t="shared" si="215"/>
        <v>0</v>
      </c>
      <c r="BF198">
        <f t="shared" si="163"/>
        <v>0</v>
      </c>
      <c r="BG198">
        <f t="shared" si="164"/>
        <v>0</v>
      </c>
      <c r="BH198">
        <f t="shared" si="165"/>
        <v>0</v>
      </c>
      <c r="BI198">
        <f t="shared" si="166"/>
        <v>0</v>
      </c>
      <c r="BJ198">
        <f t="shared" si="167"/>
        <v>0</v>
      </c>
      <c r="BK198">
        <f t="shared" si="168"/>
        <v>0</v>
      </c>
      <c r="BL198">
        <f t="shared" si="188"/>
        <v>0</v>
      </c>
      <c r="BM198">
        <f t="shared" si="189"/>
        <v>0</v>
      </c>
      <c r="BN198">
        <f t="shared" si="190"/>
        <v>0</v>
      </c>
      <c r="BO198">
        <f t="shared" si="191"/>
        <v>0</v>
      </c>
      <c r="BP198">
        <f t="shared" si="192"/>
        <v>0</v>
      </c>
      <c r="BQ198">
        <f t="shared" si="193"/>
        <v>0</v>
      </c>
      <c r="BR198" s="140">
        <f t="shared" si="194"/>
        <v>0</v>
      </c>
      <c r="BT198">
        <f t="shared" si="195"/>
        <v>0</v>
      </c>
      <c r="BU198">
        <f t="shared" si="196"/>
        <v>0</v>
      </c>
      <c r="BV198">
        <f t="shared" si="197"/>
        <v>0</v>
      </c>
      <c r="BW198">
        <f t="shared" si="198"/>
        <v>0</v>
      </c>
      <c r="BX198">
        <f t="shared" si="199"/>
        <v>0</v>
      </c>
      <c r="BY198">
        <f t="shared" si="200"/>
        <v>0</v>
      </c>
      <c r="BZ198">
        <f t="shared" si="201"/>
        <v>0</v>
      </c>
      <c r="CA198">
        <f t="shared" si="202"/>
        <v>0</v>
      </c>
      <c r="CB198">
        <f t="shared" si="203"/>
        <v>0</v>
      </c>
      <c r="CC198">
        <f t="shared" si="204"/>
        <v>0</v>
      </c>
      <c r="CD198">
        <f t="shared" si="205"/>
        <v>0</v>
      </c>
    </row>
    <row r="199" spans="1:82" ht="42" customHeight="1" thickBot="1" x14ac:dyDescent="0.45">
      <c r="A199" s="11"/>
      <c r="B199" s="144">
        <v>184</v>
      </c>
      <c r="C199" s="244" t="str">
        <f>IF('Soil Samples'!C189="","",'Soil Samples'!C189)</f>
        <v/>
      </c>
      <c r="D199" s="146" t="str">
        <f t="shared" si="169"/>
        <v/>
      </c>
      <c r="E199" s="128" t="str">
        <f t="shared" si="170"/>
        <v/>
      </c>
      <c r="F199" s="128" t="str">
        <f t="shared" si="171"/>
        <v/>
      </c>
      <c r="G199" s="128" t="str">
        <f t="shared" si="172"/>
        <v/>
      </c>
      <c r="H199" s="149"/>
      <c r="I199" s="128" t="str">
        <f t="shared" si="173"/>
        <v/>
      </c>
      <c r="J199" s="128" t="str">
        <f t="shared" si="174"/>
        <v/>
      </c>
      <c r="K199" s="128" t="str">
        <f t="shared" si="175"/>
        <v/>
      </c>
      <c r="L199" s="129" t="str">
        <f t="shared" si="176"/>
        <v/>
      </c>
      <c r="M199" s="129" t="str">
        <f t="shared" si="177"/>
        <v/>
      </c>
      <c r="N199" s="129" t="str">
        <f t="shared" si="178"/>
        <v/>
      </c>
      <c r="O199" s="129" t="str">
        <f t="shared" si="179"/>
        <v/>
      </c>
      <c r="P199" s="129" t="str">
        <f t="shared" si="180"/>
        <v/>
      </c>
      <c r="Q199" s="129" t="str">
        <f t="shared" si="181"/>
        <v/>
      </c>
      <c r="R199" s="129" t="str">
        <f t="shared" si="182"/>
        <v/>
      </c>
      <c r="S199" s="129" t="str">
        <f t="shared" si="183"/>
        <v/>
      </c>
      <c r="T199" s="129" t="str">
        <f t="shared" si="184"/>
        <v/>
      </c>
      <c r="U199" s="129" t="str">
        <f t="shared" si="185"/>
        <v/>
      </c>
      <c r="V199" s="129" t="str">
        <f t="shared" si="186"/>
        <v/>
      </c>
      <c r="W199" s="132"/>
      <c r="X199" s="152" t="str">
        <f>IF('Soil Samples'!C189="","",'Soil Samples'!C189)</f>
        <v/>
      </c>
      <c r="Y199" s="125">
        <f>'Soil Add on Tests'!E191</f>
        <v>0</v>
      </c>
      <c r="Z199" s="125">
        <f>'Soil Add on Tests'!F191</f>
        <v>0</v>
      </c>
      <c r="AA199" s="125">
        <f>'Soil Add on Tests'!G191</f>
        <v>0</v>
      </c>
      <c r="AB199" s="125">
        <f>'Soil Add on Tests'!H191</f>
        <v>0</v>
      </c>
      <c r="AC199" s="125">
        <f>'Soil Add on Tests'!I191</f>
        <v>0</v>
      </c>
      <c r="AD199" s="125">
        <f>'Soil Add on Tests'!J191</f>
        <v>0</v>
      </c>
      <c r="AF199">
        <f t="shared" si="206"/>
        <v>0</v>
      </c>
      <c r="AG199">
        <f t="shared" si="207"/>
        <v>0</v>
      </c>
      <c r="AH199">
        <f t="shared" si="208"/>
        <v>0</v>
      </c>
      <c r="AI199">
        <f t="shared" si="209"/>
        <v>0</v>
      </c>
      <c r="AJ199">
        <f t="shared" si="210"/>
        <v>0</v>
      </c>
      <c r="AK199">
        <f t="shared" si="211"/>
        <v>0</v>
      </c>
      <c r="AL199">
        <f t="shared" si="212"/>
        <v>0</v>
      </c>
      <c r="AM199" s="140">
        <f t="shared" si="148"/>
        <v>0</v>
      </c>
      <c r="AN199">
        <f t="shared" si="149"/>
        <v>0</v>
      </c>
      <c r="AO199">
        <f t="shared" si="150"/>
        <v>0</v>
      </c>
      <c r="AP199">
        <f t="shared" si="151"/>
        <v>0</v>
      </c>
      <c r="AQ199">
        <f t="shared" si="152"/>
        <v>0</v>
      </c>
      <c r="AR199">
        <f t="shared" si="153"/>
        <v>0</v>
      </c>
      <c r="AS199">
        <f t="shared" si="154"/>
        <v>0</v>
      </c>
      <c r="AT199" s="140">
        <f t="shared" si="213"/>
        <v>0</v>
      </c>
      <c r="AU199">
        <f t="shared" si="155"/>
        <v>0</v>
      </c>
      <c r="AV199">
        <f t="shared" si="187"/>
        <v>0</v>
      </c>
      <c r="AW199">
        <f t="shared" si="156"/>
        <v>0</v>
      </c>
      <c r="AX199">
        <f t="shared" si="157"/>
        <v>0</v>
      </c>
      <c r="AY199">
        <f t="shared" si="158"/>
        <v>0</v>
      </c>
      <c r="AZ199" s="140">
        <f t="shared" si="214"/>
        <v>0</v>
      </c>
      <c r="BA199">
        <f t="shared" si="159"/>
        <v>0</v>
      </c>
      <c r="BB199">
        <f t="shared" si="160"/>
        <v>0</v>
      </c>
      <c r="BC199">
        <f t="shared" si="161"/>
        <v>0</v>
      </c>
      <c r="BD199">
        <f t="shared" si="162"/>
        <v>0</v>
      </c>
      <c r="BE199" s="140">
        <f t="shared" si="215"/>
        <v>0</v>
      </c>
      <c r="BF199">
        <f t="shared" si="163"/>
        <v>0</v>
      </c>
      <c r="BG199">
        <f t="shared" si="164"/>
        <v>0</v>
      </c>
      <c r="BH199">
        <f t="shared" si="165"/>
        <v>0</v>
      </c>
      <c r="BI199">
        <f t="shared" si="166"/>
        <v>0</v>
      </c>
      <c r="BJ199">
        <f t="shared" si="167"/>
        <v>0</v>
      </c>
      <c r="BK199">
        <f t="shared" si="168"/>
        <v>0</v>
      </c>
      <c r="BL199">
        <f t="shared" si="188"/>
        <v>0</v>
      </c>
      <c r="BM199">
        <f t="shared" si="189"/>
        <v>0</v>
      </c>
      <c r="BN199">
        <f t="shared" si="190"/>
        <v>0</v>
      </c>
      <c r="BO199">
        <f t="shared" si="191"/>
        <v>0</v>
      </c>
      <c r="BP199">
        <f t="shared" si="192"/>
        <v>0</v>
      </c>
      <c r="BQ199">
        <f t="shared" si="193"/>
        <v>0</v>
      </c>
      <c r="BR199" s="140">
        <f t="shared" si="194"/>
        <v>0</v>
      </c>
      <c r="BT199">
        <f t="shared" si="195"/>
        <v>0</v>
      </c>
      <c r="BU199">
        <f t="shared" si="196"/>
        <v>0</v>
      </c>
      <c r="BV199">
        <f t="shared" si="197"/>
        <v>0</v>
      </c>
      <c r="BW199">
        <f t="shared" si="198"/>
        <v>0</v>
      </c>
      <c r="BX199">
        <f t="shared" si="199"/>
        <v>0</v>
      </c>
      <c r="BY199">
        <f t="shared" si="200"/>
        <v>0</v>
      </c>
      <c r="BZ199">
        <f t="shared" si="201"/>
        <v>0</v>
      </c>
      <c r="CA199">
        <f t="shared" si="202"/>
        <v>0</v>
      </c>
      <c r="CB199">
        <f t="shared" si="203"/>
        <v>0</v>
      </c>
      <c r="CC199">
        <f t="shared" si="204"/>
        <v>0</v>
      </c>
      <c r="CD199">
        <f t="shared" si="205"/>
        <v>0</v>
      </c>
    </row>
    <row r="200" spans="1:82" ht="42" customHeight="1" thickBot="1" x14ac:dyDescent="0.45">
      <c r="A200" s="11"/>
      <c r="B200" s="144">
        <v>185</v>
      </c>
      <c r="C200" s="244" t="str">
        <f>IF('Soil Samples'!C190="","",'Soil Samples'!C190)</f>
        <v/>
      </c>
      <c r="D200" s="146" t="str">
        <f t="shared" si="169"/>
        <v/>
      </c>
      <c r="E200" s="128" t="str">
        <f t="shared" si="170"/>
        <v/>
      </c>
      <c r="F200" s="128" t="str">
        <f t="shared" si="171"/>
        <v/>
      </c>
      <c r="G200" s="128" t="str">
        <f t="shared" si="172"/>
        <v/>
      </c>
      <c r="H200" s="149"/>
      <c r="I200" s="128" t="str">
        <f t="shared" si="173"/>
        <v/>
      </c>
      <c r="J200" s="128" t="str">
        <f t="shared" si="174"/>
        <v/>
      </c>
      <c r="K200" s="128" t="str">
        <f t="shared" si="175"/>
        <v/>
      </c>
      <c r="L200" s="129" t="str">
        <f t="shared" si="176"/>
        <v/>
      </c>
      <c r="M200" s="129" t="str">
        <f t="shared" si="177"/>
        <v/>
      </c>
      <c r="N200" s="129" t="str">
        <f t="shared" si="178"/>
        <v/>
      </c>
      <c r="O200" s="129" t="str">
        <f t="shared" si="179"/>
        <v/>
      </c>
      <c r="P200" s="129" t="str">
        <f t="shared" si="180"/>
        <v/>
      </c>
      <c r="Q200" s="129" t="str">
        <f t="shared" si="181"/>
        <v/>
      </c>
      <c r="R200" s="129" t="str">
        <f t="shared" si="182"/>
        <v/>
      </c>
      <c r="S200" s="129" t="str">
        <f t="shared" si="183"/>
        <v/>
      </c>
      <c r="T200" s="129" t="str">
        <f t="shared" si="184"/>
        <v/>
      </c>
      <c r="U200" s="129" t="str">
        <f t="shared" si="185"/>
        <v/>
      </c>
      <c r="V200" s="129" t="str">
        <f t="shared" si="186"/>
        <v/>
      </c>
      <c r="W200" s="132"/>
      <c r="X200" s="152" t="str">
        <f>IF('Soil Samples'!C190="","",'Soil Samples'!C190)</f>
        <v/>
      </c>
      <c r="Y200" s="125">
        <f>'Soil Add on Tests'!E192</f>
        <v>0</v>
      </c>
      <c r="Z200" s="125">
        <f>'Soil Add on Tests'!F192</f>
        <v>0</v>
      </c>
      <c r="AA200" s="125">
        <f>'Soil Add on Tests'!G192</f>
        <v>0</v>
      </c>
      <c r="AB200" s="125">
        <f>'Soil Add on Tests'!H192</f>
        <v>0</v>
      </c>
      <c r="AC200" s="125">
        <f>'Soil Add on Tests'!I192</f>
        <v>0</v>
      </c>
      <c r="AD200" s="125">
        <f>'Soil Add on Tests'!J192</f>
        <v>0</v>
      </c>
      <c r="AF200">
        <f t="shared" si="206"/>
        <v>0</v>
      </c>
      <c r="AG200">
        <f t="shared" si="207"/>
        <v>0</v>
      </c>
      <c r="AH200">
        <f t="shared" si="208"/>
        <v>0</v>
      </c>
      <c r="AI200">
        <f t="shared" si="209"/>
        <v>0</v>
      </c>
      <c r="AJ200">
        <f t="shared" si="210"/>
        <v>0</v>
      </c>
      <c r="AK200">
        <f t="shared" si="211"/>
        <v>0</v>
      </c>
      <c r="AL200">
        <f t="shared" si="212"/>
        <v>0</v>
      </c>
      <c r="AM200" s="140">
        <f t="shared" si="148"/>
        <v>0</v>
      </c>
      <c r="AN200">
        <f t="shared" si="149"/>
        <v>0</v>
      </c>
      <c r="AO200">
        <f t="shared" si="150"/>
        <v>0</v>
      </c>
      <c r="AP200">
        <f t="shared" si="151"/>
        <v>0</v>
      </c>
      <c r="AQ200">
        <f t="shared" si="152"/>
        <v>0</v>
      </c>
      <c r="AR200">
        <f t="shared" si="153"/>
        <v>0</v>
      </c>
      <c r="AS200">
        <f t="shared" si="154"/>
        <v>0</v>
      </c>
      <c r="AT200" s="140">
        <f t="shared" si="213"/>
        <v>0</v>
      </c>
      <c r="AU200">
        <f t="shared" si="155"/>
        <v>0</v>
      </c>
      <c r="AV200">
        <f t="shared" si="187"/>
        <v>0</v>
      </c>
      <c r="AW200">
        <f t="shared" si="156"/>
        <v>0</v>
      </c>
      <c r="AX200">
        <f t="shared" si="157"/>
        <v>0</v>
      </c>
      <c r="AY200">
        <f t="shared" si="158"/>
        <v>0</v>
      </c>
      <c r="AZ200" s="140">
        <f t="shared" si="214"/>
        <v>0</v>
      </c>
      <c r="BA200">
        <f t="shared" si="159"/>
        <v>0</v>
      </c>
      <c r="BB200">
        <f t="shared" si="160"/>
        <v>0</v>
      </c>
      <c r="BC200">
        <f t="shared" si="161"/>
        <v>0</v>
      </c>
      <c r="BD200">
        <f t="shared" si="162"/>
        <v>0</v>
      </c>
      <c r="BE200" s="140">
        <f t="shared" si="215"/>
        <v>0</v>
      </c>
      <c r="BF200">
        <f t="shared" si="163"/>
        <v>0</v>
      </c>
      <c r="BG200">
        <f t="shared" si="164"/>
        <v>0</v>
      </c>
      <c r="BH200">
        <f t="shared" si="165"/>
        <v>0</v>
      </c>
      <c r="BI200">
        <f t="shared" si="166"/>
        <v>0</v>
      </c>
      <c r="BJ200">
        <f t="shared" si="167"/>
        <v>0</v>
      </c>
      <c r="BK200">
        <f t="shared" si="168"/>
        <v>0</v>
      </c>
      <c r="BL200">
        <f t="shared" si="188"/>
        <v>0</v>
      </c>
      <c r="BM200">
        <f t="shared" si="189"/>
        <v>0</v>
      </c>
      <c r="BN200">
        <f t="shared" si="190"/>
        <v>0</v>
      </c>
      <c r="BO200">
        <f t="shared" si="191"/>
        <v>0</v>
      </c>
      <c r="BP200">
        <f t="shared" si="192"/>
        <v>0</v>
      </c>
      <c r="BQ200">
        <f t="shared" si="193"/>
        <v>0</v>
      </c>
      <c r="BR200" s="140">
        <f t="shared" si="194"/>
        <v>0</v>
      </c>
      <c r="BT200">
        <f t="shared" si="195"/>
        <v>0</v>
      </c>
      <c r="BU200">
        <f t="shared" si="196"/>
        <v>0</v>
      </c>
      <c r="BV200">
        <f t="shared" si="197"/>
        <v>0</v>
      </c>
      <c r="BW200">
        <f t="shared" si="198"/>
        <v>0</v>
      </c>
      <c r="BX200">
        <f t="shared" si="199"/>
        <v>0</v>
      </c>
      <c r="BY200">
        <f t="shared" si="200"/>
        <v>0</v>
      </c>
      <c r="BZ200">
        <f t="shared" si="201"/>
        <v>0</v>
      </c>
      <c r="CA200">
        <f t="shared" si="202"/>
        <v>0</v>
      </c>
      <c r="CB200">
        <f t="shared" si="203"/>
        <v>0</v>
      </c>
      <c r="CC200">
        <f t="shared" si="204"/>
        <v>0</v>
      </c>
      <c r="CD200">
        <f t="shared" si="205"/>
        <v>0</v>
      </c>
    </row>
    <row r="201" spans="1:82" ht="42" customHeight="1" thickBot="1" x14ac:dyDescent="0.45">
      <c r="A201" s="11"/>
      <c r="B201" s="144">
        <v>186</v>
      </c>
      <c r="C201" s="244" t="str">
        <f>IF('Soil Samples'!C191="","",'Soil Samples'!C191)</f>
        <v/>
      </c>
      <c r="D201" s="146" t="str">
        <f t="shared" si="169"/>
        <v/>
      </c>
      <c r="E201" s="128" t="str">
        <f t="shared" si="170"/>
        <v/>
      </c>
      <c r="F201" s="128" t="str">
        <f t="shared" si="171"/>
        <v/>
      </c>
      <c r="G201" s="128" t="str">
        <f t="shared" si="172"/>
        <v/>
      </c>
      <c r="H201" s="149"/>
      <c r="I201" s="128" t="str">
        <f t="shared" si="173"/>
        <v/>
      </c>
      <c r="J201" s="128" t="str">
        <f t="shared" si="174"/>
        <v/>
      </c>
      <c r="K201" s="128" t="str">
        <f t="shared" si="175"/>
        <v/>
      </c>
      <c r="L201" s="129" t="str">
        <f t="shared" si="176"/>
        <v/>
      </c>
      <c r="M201" s="129" t="str">
        <f t="shared" si="177"/>
        <v/>
      </c>
      <c r="N201" s="129" t="str">
        <f t="shared" si="178"/>
        <v/>
      </c>
      <c r="O201" s="129" t="str">
        <f t="shared" si="179"/>
        <v/>
      </c>
      <c r="P201" s="129" t="str">
        <f t="shared" si="180"/>
        <v/>
      </c>
      <c r="Q201" s="129" t="str">
        <f t="shared" si="181"/>
        <v/>
      </c>
      <c r="R201" s="129" t="str">
        <f t="shared" si="182"/>
        <v/>
      </c>
      <c r="S201" s="129" t="str">
        <f t="shared" si="183"/>
        <v/>
      </c>
      <c r="T201" s="129" t="str">
        <f t="shared" si="184"/>
        <v/>
      </c>
      <c r="U201" s="129" t="str">
        <f t="shared" si="185"/>
        <v/>
      </c>
      <c r="V201" s="129" t="str">
        <f t="shared" si="186"/>
        <v/>
      </c>
      <c r="W201" s="132"/>
      <c r="X201" s="152" t="str">
        <f>IF('Soil Samples'!C191="","",'Soil Samples'!C191)</f>
        <v/>
      </c>
      <c r="Y201" s="125">
        <f>'Soil Add on Tests'!E193</f>
        <v>0</v>
      </c>
      <c r="Z201" s="125">
        <f>'Soil Add on Tests'!F193</f>
        <v>0</v>
      </c>
      <c r="AA201" s="125">
        <f>'Soil Add on Tests'!G193</f>
        <v>0</v>
      </c>
      <c r="AB201" s="125">
        <f>'Soil Add on Tests'!H193</f>
        <v>0</v>
      </c>
      <c r="AC201" s="125">
        <f>'Soil Add on Tests'!I193</f>
        <v>0</v>
      </c>
      <c r="AD201" s="125">
        <f>'Soil Add on Tests'!J193</f>
        <v>0</v>
      </c>
      <c r="AF201">
        <f t="shared" si="206"/>
        <v>0</v>
      </c>
      <c r="AG201">
        <f t="shared" si="207"/>
        <v>0</v>
      </c>
      <c r="AH201">
        <f t="shared" si="208"/>
        <v>0</v>
      </c>
      <c r="AI201">
        <f t="shared" si="209"/>
        <v>0</v>
      </c>
      <c r="AJ201">
        <f t="shared" si="210"/>
        <v>0</v>
      </c>
      <c r="AK201">
        <f t="shared" si="211"/>
        <v>0</v>
      </c>
      <c r="AL201">
        <f t="shared" si="212"/>
        <v>0</v>
      </c>
      <c r="AM201" s="140">
        <f t="shared" si="148"/>
        <v>0</v>
      </c>
      <c r="AN201">
        <f t="shared" si="149"/>
        <v>0</v>
      </c>
      <c r="AO201">
        <f t="shared" si="150"/>
        <v>0</v>
      </c>
      <c r="AP201">
        <f t="shared" si="151"/>
        <v>0</v>
      </c>
      <c r="AQ201">
        <f t="shared" si="152"/>
        <v>0</v>
      </c>
      <c r="AR201">
        <f t="shared" si="153"/>
        <v>0</v>
      </c>
      <c r="AS201">
        <f t="shared" si="154"/>
        <v>0</v>
      </c>
      <c r="AT201" s="140">
        <f t="shared" si="213"/>
        <v>0</v>
      </c>
      <c r="AU201">
        <f t="shared" si="155"/>
        <v>0</v>
      </c>
      <c r="AV201">
        <f t="shared" si="187"/>
        <v>0</v>
      </c>
      <c r="AW201">
        <f t="shared" si="156"/>
        <v>0</v>
      </c>
      <c r="AX201">
        <f t="shared" si="157"/>
        <v>0</v>
      </c>
      <c r="AY201">
        <f t="shared" si="158"/>
        <v>0</v>
      </c>
      <c r="AZ201" s="140">
        <f t="shared" si="214"/>
        <v>0</v>
      </c>
      <c r="BA201">
        <f t="shared" si="159"/>
        <v>0</v>
      </c>
      <c r="BB201">
        <f t="shared" si="160"/>
        <v>0</v>
      </c>
      <c r="BC201">
        <f t="shared" si="161"/>
        <v>0</v>
      </c>
      <c r="BD201">
        <f t="shared" si="162"/>
        <v>0</v>
      </c>
      <c r="BE201" s="140">
        <f t="shared" si="215"/>
        <v>0</v>
      </c>
      <c r="BF201">
        <f t="shared" si="163"/>
        <v>0</v>
      </c>
      <c r="BG201">
        <f t="shared" si="164"/>
        <v>0</v>
      </c>
      <c r="BH201">
        <f t="shared" si="165"/>
        <v>0</v>
      </c>
      <c r="BI201">
        <f t="shared" si="166"/>
        <v>0</v>
      </c>
      <c r="BJ201">
        <f t="shared" si="167"/>
        <v>0</v>
      </c>
      <c r="BK201">
        <f t="shared" si="168"/>
        <v>0</v>
      </c>
      <c r="BL201">
        <f t="shared" si="188"/>
        <v>0</v>
      </c>
      <c r="BM201">
        <f t="shared" si="189"/>
        <v>0</v>
      </c>
      <c r="BN201">
        <f t="shared" si="190"/>
        <v>0</v>
      </c>
      <c r="BO201">
        <f t="shared" si="191"/>
        <v>0</v>
      </c>
      <c r="BP201">
        <f t="shared" si="192"/>
        <v>0</v>
      </c>
      <c r="BQ201">
        <f t="shared" si="193"/>
        <v>0</v>
      </c>
      <c r="BR201" s="140">
        <f t="shared" si="194"/>
        <v>0</v>
      </c>
      <c r="BT201">
        <f t="shared" si="195"/>
        <v>0</v>
      </c>
      <c r="BU201">
        <f t="shared" si="196"/>
        <v>0</v>
      </c>
      <c r="BV201">
        <f t="shared" si="197"/>
        <v>0</v>
      </c>
      <c r="BW201">
        <f t="shared" si="198"/>
        <v>0</v>
      </c>
      <c r="BX201">
        <f t="shared" si="199"/>
        <v>0</v>
      </c>
      <c r="BY201">
        <f t="shared" si="200"/>
        <v>0</v>
      </c>
      <c r="BZ201">
        <f t="shared" si="201"/>
        <v>0</v>
      </c>
      <c r="CA201">
        <f t="shared" si="202"/>
        <v>0</v>
      </c>
      <c r="CB201">
        <f t="shared" si="203"/>
        <v>0</v>
      </c>
      <c r="CC201">
        <f t="shared" si="204"/>
        <v>0</v>
      </c>
      <c r="CD201">
        <f t="shared" si="205"/>
        <v>0</v>
      </c>
    </row>
    <row r="202" spans="1:82" ht="42" customHeight="1" thickBot="1" x14ac:dyDescent="0.45">
      <c r="A202" s="11"/>
      <c r="B202" s="144">
        <v>187</v>
      </c>
      <c r="C202" s="244" t="str">
        <f>IF('Soil Samples'!C192="","",'Soil Samples'!C192)</f>
        <v/>
      </c>
      <c r="D202" s="146" t="str">
        <f t="shared" si="169"/>
        <v/>
      </c>
      <c r="E202" s="128" t="str">
        <f t="shared" si="170"/>
        <v/>
      </c>
      <c r="F202" s="128" t="str">
        <f t="shared" si="171"/>
        <v/>
      </c>
      <c r="G202" s="128" t="str">
        <f t="shared" si="172"/>
        <v/>
      </c>
      <c r="H202" s="149"/>
      <c r="I202" s="128" t="str">
        <f t="shared" si="173"/>
        <v/>
      </c>
      <c r="J202" s="128" t="str">
        <f t="shared" si="174"/>
        <v/>
      </c>
      <c r="K202" s="128" t="str">
        <f t="shared" si="175"/>
        <v/>
      </c>
      <c r="L202" s="129" t="str">
        <f t="shared" si="176"/>
        <v/>
      </c>
      <c r="M202" s="129" t="str">
        <f t="shared" si="177"/>
        <v/>
      </c>
      <c r="N202" s="129" t="str">
        <f t="shared" si="178"/>
        <v/>
      </c>
      <c r="O202" s="129" t="str">
        <f t="shared" si="179"/>
        <v/>
      </c>
      <c r="P202" s="129" t="str">
        <f t="shared" si="180"/>
        <v/>
      </c>
      <c r="Q202" s="129" t="str">
        <f t="shared" si="181"/>
        <v/>
      </c>
      <c r="R202" s="129" t="str">
        <f t="shared" si="182"/>
        <v/>
      </c>
      <c r="S202" s="129" t="str">
        <f t="shared" si="183"/>
        <v/>
      </c>
      <c r="T202" s="129" t="str">
        <f t="shared" si="184"/>
        <v/>
      </c>
      <c r="U202" s="129" t="str">
        <f t="shared" si="185"/>
        <v/>
      </c>
      <c r="V202" s="129" t="str">
        <f t="shared" si="186"/>
        <v/>
      </c>
      <c r="W202" s="132"/>
      <c r="X202" s="152" t="str">
        <f>IF('Soil Samples'!C192="","",'Soil Samples'!C192)</f>
        <v/>
      </c>
      <c r="Y202" s="125">
        <f>'Soil Add on Tests'!E194</f>
        <v>0</v>
      </c>
      <c r="Z202" s="125">
        <f>'Soil Add on Tests'!F194</f>
        <v>0</v>
      </c>
      <c r="AA202" s="125">
        <f>'Soil Add on Tests'!G194</f>
        <v>0</v>
      </c>
      <c r="AB202" s="125">
        <f>'Soil Add on Tests'!H194</f>
        <v>0</v>
      </c>
      <c r="AC202" s="125">
        <f>'Soil Add on Tests'!I194</f>
        <v>0</v>
      </c>
      <c r="AD202" s="125">
        <f>'Soil Add on Tests'!J194</f>
        <v>0</v>
      </c>
      <c r="AF202">
        <f t="shared" si="206"/>
        <v>0</v>
      </c>
      <c r="AG202">
        <f t="shared" si="207"/>
        <v>0</v>
      </c>
      <c r="AH202">
        <f t="shared" si="208"/>
        <v>0</v>
      </c>
      <c r="AI202">
        <f t="shared" si="209"/>
        <v>0</v>
      </c>
      <c r="AJ202">
        <f t="shared" si="210"/>
        <v>0</v>
      </c>
      <c r="AK202">
        <f t="shared" si="211"/>
        <v>0</v>
      </c>
      <c r="AL202">
        <f t="shared" si="212"/>
        <v>0</v>
      </c>
      <c r="AM202" s="140">
        <f t="shared" si="148"/>
        <v>0</v>
      </c>
      <c r="AN202">
        <f t="shared" si="149"/>
        <v>0</v>
      </c>
      <c r="AO202">
        <f t="shared" si="150"/>
        <v>0</v>
      </c>
      <c r="AP202">
        <f t="shared" si="151"/>
        <v>0</v>
      </c>
      <c r="AQ202">
        <f t="shared" si="152"/>
        <v>0</v>
      </c>
      <c r="AR202">
        <f t="shared" si="153"/>
        <v>0</v>
      </c>
      <c r="AS202">
        <f t="shared" si="154"/>
        <v>0</v>
      </c>
      <c r="AT202" s="140">
        <f t="shared" si="213"/>
        <v>0</v>
      </c>
      <c r="AU202">
        <f t="shared" si="155"/>
        <v>0</v>
      </c>
      <c r="AV202">
        <f t="shared" si="187"/>
        <v>0</v>
      </c>
      <c r="AW202">
        <f t="shared" si="156"/>
        <v>0</v>
      </c>
      <c r="AX202">
        <f t="shared" si="157"/>
        <v>0</v>
      </c>
      <c r="AY202">
        <f t="shared" si="158"/>
        <v>0</v>
      </c>
      <c r="AZ202" s="140">
        <f t="shared" si="214"/>
        <v>0</v>
      </c>
      <c r="BA202">
        <f t="shared" si="159"/>
        <v>0</v>
      </c>
      <c r="BB202">
        <f t="shared" si="160"/>
        <v>0</v>
      </c>
      <c r="BC202">
        <f t="shared" si="161"/>
        <v>0</v>
      </c>
      <c r="BD202">
        <f t="shared" si="162"/>
        <v>0</v>
      </c>
      <c r="BE202" s="140">
        <f t="shared" si="215"/>
        <v>0</v>
      </c>
      <c r="BF202">
        <f t="shared" si="163"/>
        <v>0</v>
      </c>
      <c r="BG202">
        <f t="shared" si="164"/>
        <v>0</v>
      </c>
      <c r="BH202">
        <f t="shared" si="165"/>
        <v>0</v>
      </c>
      <c r="BI202">
        <f t="shared" si="166"/>
        <v>0</v>
      </c>
      <c r="BJ202">
        <f t="shared" si="167"/>
        <v>0</v>
      </c>
      <c r="BK202">
        <f t="shared" si="168"/>
        <v>0</v>
      </c>
      <c r="BL202">
        <f t="shared" si="188"/>
        <v>0</v>
      </c>
      <c r="BM202">
        <f t="shared" si="189"/>
        <v>0</v>
      </c>
      <c r="BN202">
        <f t="shared" si="190"/>
        <v>0</v>
      </c>
      <c r="BO202">
        <f t="shared" si="191"/>
        <v>0</v>
      </c>
      <c r="BP202">
        <f t="shared" si="192"/>
        <v>0</v>
      </c>
      <c r="BQ202">
        <f t="shared" si="193"/>
        <v>0</v>
      </c>
      <c r="BR202" s="140">
        <f t="shared" si="194"/>
        <v>0</v>
      </c>
      <c r="BT202">
        <f t="shared" si="195"/>
        <v>0</v>
      </c>
      <c r="BU202">
        <f t="shared" si="196"/>
        <v>0</v>
      </c>
      <c r="BV202">
        <f t="shared" si="197"/>
        <v>0</v>
      </c>
      <c r="BW202">
        <f t="shared" si="198"/>
        <v>0</v>
      </c>
      <c r="BX202">
        <f t="shared" si="199"/>
        <v>0</v>
      </c>
      <c r="BY202">
        <f t="shared" si="200"/>
        <v>0</v>
      </c>
      <c r="BZ202">
        <f t="shared" si="201"/>
        <v>0</v>
      </c>
      <c r="CA202">
        <f t="shared" si="202"/>
        <v>0</v>
      </c>
      <c r="CB202">
        <f t="shared" si="203"/>
        <v>0</v>
      </c>
      <c r="CC202">
        <f t="shared" si="204"/>
        <v>0</v>
      </c>
      <c r="CD202">
        <f t="shared" si="205"/>
        <v>0</v>
      </c>
    </row>
    <row r="203" spans="1:82" ht="42" customHeight="1" thickBot="1" x14ac:dyDescent="0.45">
      <c r="A203" s="11"/>
      <c r="B203" s="144">
        <v>188</v>
      </c>
      <c r="C203" s="244" t="str">
        <f>IF('Soil Samples'!C193="","",'Soil Samples'!C193)</f>
        <v/>
      </c>
      <c r="D203" s="146" t="str">
        <f t="shared" si="169"/>
        <v/>
      </c>
      <c r="E203" s="128" t="str">
        <f t="shared" si="170"/>
        <v/>
      </c>
      <c r="F203" s="128" t="str">
        <f t="shared" si="171"/>
        <v/>
      </c>
      <c r="G203" s="128" t="str">
        <f t="shared" si="172"/>
        <v/>
      </c>
      <c r="H203" s="149"/>
      <c r="I203" s="128" t="str">
        <f t="shared" si="173"/>
        <v/>
      </c>
      <c r="J203" s="128" t="str">
        <f t="shared" si="174"/>
        <v/>
      </c>
      <c r="K203" s="128" t="str">
        <f t="shared" si="175"/>
        <v/>
      </c>
      <c r="L203" s="129" t="str">
        <f t="shared" si="176"/>
        <v/>
      </c>
      <c r="M203" s="129" t="str">
        <f t="shared" si="177"/>
        <v/>
      </c>
      <c r="N203" s="129" t="str">
        <f t="shared" si="178"/>
        <v/>
      </c>
      <c r="O203" s="129" t="str">
        <f t="shared" si="179"/>
        <v/>
      </c>
      <c r="P203" s="129" t="str">
        <f t="shared" si="180"/>
        <v/>
      </c>
      <c r="Q203" s="129" t="str">
        <f t="shared" si="181"/>
        <v/>
      </c>
      <c r="R203" s="129" t="str">
        <f t="shared" si="182"/>
        <v/>
      </c>
      <c r="S203" s="129" t="str">
        <f t="shared" si="183"/>
        <v/>
      </c>
      <c r="T203" s="129" t="str">
        <f t="shared" si="184"/>
        <v/>
      </c>
      <c r="U203" s="129" t="str">
        <f t="shared" si="185"/>
        <v/>
      </c>
      <c r="V203" s="129" t="str">
        <f t="shared" si="186"/>
        <v/>
      </c>
      <c r="W203" s="132"/>
      <c r="X203" s="152" t="str">
        <f>IF('Soil Samples'!C193="","",'Soil Samples'!C193)</f>
        <v/>
      </c>
      <c r="Y203" s="125">
        <f>'Soil Add on Tests'!E195</f>
        <v>0</v>
      </c>
      <c r="Z203" s="125">
        <f>'Soil Add on Tests'!F195</f>
        <v>0</v>
      </c>
      <c r="AA203" s="125">
        <f>'Soil Add on Tests'!G195</f>
        <v>0</v>
      </c>
      <c r="AB203" s="125">
        <f>'Soil Add on Tests'!H195</f>
        <v>0</v>
      </c>
      <c r="AC203" s="125">
        <f>'Soil Add on Tests'!I195</f>
        <v>0</v>
      </c>
      <c r="AD203" s="125">
        <f>'Soil Add on Tests'!J195</f>
        <v>0</v>
      </c>
      <c r="AF203">
        <f t="shared" si="206"/>
        <v>0</v>
      </c>
      <c r="AG203">
        <f t="shared" si="207"/>
        <v>0</v>
      </c>
      <c r="AH203">
        <f t="shared" si="208"/>
        <v>0</v>
      </c>
      <c r="AI203">
        <f t="shared" si="209"/>
        <v>0</v>
      </c>
      <c r="AJ203">
        <f t="shared" si="210"/>
        <v>0</v>
      </c>
      <c r="AK203">
        <f t="shared" si="211"/>
        <v>0</v>
      </c>
      <c r="AL203">
        <f t="shared" si="212"/>
        <v>0</v>
      </c>
      <c r="AM203" s="140">
        <f t="shared" si="148"/>
        <v>0</v>
      </c>
      <c r="AN203">
        <f t="shared" si="149"/>
        <v>0</v>
      </c>
      <c r="AO203">
        <f t="shared" si="150"/>
        <v>0</v>
      </c>
      <c r="AP203">
        <f t="shared" si="151"/>
        <v>0</v>
      </c>
      <c r="AQ203">
        <f t="shared" si="152"/>
        <v>0</v>
      </c>
      <c r="AR203">
        <f t="shared" si="153"/>
        <v>0</v>
      </c>
      <c r="AS203">
        <f t="shared" si="154"/>
        <v>0</v>
      </c>
      <c r="AT203" s="140">
        <f t="shared" si="213"/>
        <v>0</v>
      </c>
      <c r="AU203">
        <f t="shared" si="155"/>
        <v>0</v>
      </c>
      <c r="AV203">
        <f t="shared" si="187"/>
        <v>0</v>
      </c>
      <c r="AW203">
        <f t="shared" si="156"/>
        <v>0</v>
      </c>
      <c r="AX203">
        <f t="shared" si="157"/>
        <v>0</v>
      </c>
      <c r="AY203">
        <f t="shared" si="158"/>
        <v>0</v>
      </c>
      <c r="AZ203" s="140">
        <f t="shared" si="214"/>
        <v>0</v>
      </c>
      <c r="BA203">
        <f t="shared" si="159"/>
        <v>0</v>
      </c>
      <c r="BB203">
        <f t="shared" si="160"/>
        <v>0</v>
      </c>
      <c r="BC203">
        <f t="shared" si="161"/>
        <v>0</v>
      </c>
      <c r="BD203">
        <f t="shared" si="162"/>
        <v>0</v>
      </c>
      <c r="BE203" s="140">
        <f t="shared" si="215"/>
        <v>0</v>
      </c>
      <c r="BF203">
        <f t="shared" si="163"/>
        <v>0</v>
      </c>
      <c r="BG203">
        <f t="shared" si="164"/>
        <v>0</v>
      </c>
      <c r="BH203">
        <f t="shared" si="165"/>
        <v>0</v>
      </c>
      <c r="BI203">
        <f t="shared" si="166"/>
        <v>0</v>
      </c>
      <c r="BJ203">
        <f t="shared" si="167"/>
        <v>0</v>
      </c>
      <c r="BK203">
        <f t="shared" si="168"/>
        <v>0</v>
      </c>
      <c r="BL203">
        <f t="shared" si="188"/>
        <v>0</v>
      </c>
      <c r="BM203">
        <f t="shared" si="189"/>
        <v>0</v>
      </c>
      <c r="BN203">
        <f t="shared" si="190"/>
        <v>0</v>
      </c>
      <c r="BO203">
        <f t="shared" si="191"/>
        <v>0</v>
      </c>
      <c r="BP203">
        <f t="shared" si="192"/>
        <v>0</v>
      </c>
      <c r="BQ203">
        <f t="shared" si="193"/>
        <v>0</v>
      </c>
      <c r="BR203" s="140">
        <f t="shared" si="194"/>
        <v>0</v>
      </c>
      <c r="BT203">
        <f t="shared" si="195"/>
        <v>0</v>
      </c>
      <c r="BU203">
        <f t="shared" si="196"/>
        <v>0</v>
      </c>
      <c r="BV203">
        <f t="shared" si="197"/>
        <v>0</v>
      </c>
      <c r="BW203">
        <f t="shared" si="198"/>
        <v>0</v>
      </c>
      <c r="BX203">
        <f t="shared" si="199"/>
        <v>0</v>
      </c>
      <c r="BY203">
        <f t="shared" si="200"/>
        <v>0</v>
      </c>
      <c r="BZ203">
        <f t="shared" si="201"/>
        <v>0</v>
      </c>
      <c r="CA203">
        <f t="shared" si="202"/>
        <v>0</v>
      </c>
      <c r="CB203">
        <f t="shared" si="203"/>
        <v>0</v>
      </c>
      <c r="CC203">
        <f t="shared" si="204"/>
        <v>0</v>
      </c>
      <c r="CD203">
        <f t="shared" si="205"/>
        <v>0</v>
      </c>
    </row>
    <row r="204" spans="1:82" ht="42" customHeight="1" thickBot="1" x14ac:dyDescent="0.45">
      <c r="A204" s="11"/>
      <c r="B204" s="144">
        <v>189</v>
      </c>
      <c r="C204" s="244" t="str">
        <f>IF('Soil Samples'!C194="","",'Soil Samples'!C194)</f>
        <v/>
      </c>
      <c r="D204" s="146" t="str">
        <f t="shared" si="169"/>
        <v/>
      </c>
      <c r="E204" s="128" t="str">
        <f t="shared" si="170"/>
        <v/>
      </c>
      <c r="F204" s="128" t="str">
        <f t="shared" si="171"/>
        <v/>
      </c>
      <c r="G204" s="128" t="str">
        <f t="shared" si="172"/>
        <v/>
      </c>
      <c r="H204" s="149"/>
      <c r="I204" s="128" t="str">
        <f t="shared" si="173"/>
        <v/>
      </c>
      <c r="J204" s="128" t="str">
        <f t="shared" si="174"/>
        <v/>
      </c>
      <c r="K204" s="128" t="str">
        <f t="shared" si="175"/>
        <v/>
      </c>
      <c r="L204" s="129" t="str">
        <f t="shared" si="176"/>
        <v/>
      </c>
      <c r="M204" s="129" t="str">
        <f t="shared" si="177"/>
        <v/>
      </c>
      <c r="N204" s="129" t="str">
        <f t="shared" si="178"/>
        <v/>
      </c>
      <c r="O204" s="129" t="str">
        <f t="shared" si="179"/>
        <v/>
      </c>
      <c r="P204" s="129" t="str">
        <f t="shared" si="180"/>
        <v/>
      </c>
      <c r="Q204" s="129" t="str">
        <f t="shared" si="181"/>
        <v/>
      </c>
      <c r="R204" s="129" t="str">
        <f t="shared" si="182"/>
        <v/>
      </c>
      <c r="S204" s="129" t="str">
        <f t="shared" si="183"/>
        <v/>
      </c>
      <c r="T204" s="129" t="str">
        <f t="shared" si="184"/>
        <v/>
      </c>
      <c r="U204" s="129" t="str">
        <f t="shared" si="185"/>
        <v/>
      </c>
      <c r="V204" s="129" t="str">
        <f t="shared" si="186"/>
        <v/>
      </c>
      <c r="W204" s="132"/>
      <c r="X204" s="152" t="str">
        <f>IF('Soil Samples'!C194="","",'Soil Samples'!C194)</f>
        <v/>
      </c>
      <c r="Y204" s="125">
        <f>'Soil Add on Tests'!E196</f>
        <v>0</v>
      </c>
      <c r="Z204" s="125">
        <f>'Soil Add on Tests'!F196</f>
        <v>0</v>
      </c>
      <c r="AA204" s="125">
        <f>'Soil Add on Tests'!G196</f>
        <v>0</v>
      </c>
      <c r="AB204" s="125">
        <f>'Soil Add on Tests'!H196</f>
        <v>0</v>
      </c>
      <c r="AC204" s="125">
        <f>'Soil Add on Tests'!I196</f>
        <v>0</v>
      </c>
      <c r="AD204" s="125">
        <f>'Soil Add on Tests'!J196</f>
        <v>0</v>
      </c>
      <c r="AF204">
        <f t="shared" si="206"/>
        <v>0</v>
      </c>
      <c r="AG204">
        <f t="shared" si="207"/>
        <v>0</v>
      </c>
      <c r="AH204">
        <f t="shared" si="208"/>
        <v>0</v>
      </c>
      <c r="AI204">
        <f t="shared" si="209"/>
        <v>0</v>
      </c>
      <c r="AJ204">
        <f t="shared" si="210"/>
        <v>0</v>
      </c>
      <c r="AK204">
        <f t="shared" si="211"/>
        <v>0</v>
      </c>
      <c r="AL204">
        <f t="shared" si="212"/>
        <v>0</v>
      </c>
      <c r="AM204" s="140">
        <f t="shared" si="148"/>
        <v>0</v>
      </c>
      <c r="AN204">
        <f t="shared" si="149"/>
        <v>0</v>
      </c>
      <c r="AO204">
        <f t="shared" si="150"/>
        <v>0</v>
      </c>
      <c r="AP204">
        <f t="shared" si="151"/>
        <v>0</v>
      </c>
      <c r="AQ204">
        <f t="shared" si="152"/>
        <v>0</v>
      </c>
      <c r="AR204">
        <f t="shared" si="153"/>
        <v>0</v>
      </c>
      <c r="AS204">
        <f t="shared" si="154"/>
        <v>0</v>
      </c>
      <c r="AT204" s="140">
        <f t="shared" si="213"/>
        <v>0</v>
      </c>
      <c r="AU204">
        <f t="shared" si="155"/>
        <v>0</v>
      </c>
      <c r="AV204">
        <f t="shared" si="187"/>
        <v>0</v>
      </c>
      <c r="AW204">
        <f t="shared" si="156"/>
        <v>0</v>
      </c>
      <c r="AX204">
        <f t="shared" si="157"/>
        <v>0</v>
      </c>
      <c r="AY204">
        <f t="shared" si="158"/>
        <v>0</v>
      </c>
      <c r="AZ204" s="140">
        <f t="shared" si="214"/>
        <v>0</v>
      </c>
      <c r="BA204">
        <f t="shared" si="159"/>
        <v>0</v>
      </c>
      <c r="BB204">
        <f t="shared" si="160"/>
        <v>0</v>
      </c>
      <c r="BC204">
        <f t="shared" si="161"/>
        <v>0</v>
      </c>
      <c r="BD204">
        <f t="shared" si="162"/>
        <v>0</v>
      </c>
      <c r="BE204" s="140">
        <f t="shared" si="215"/>
        <v>0</v>
      </c>
      <c r="BF204">
        <f t="shared" si="163"/>
        <v>0</v>
      </c>
      <c r="BG204">
        <f t="shared" si="164"/>
        <v>0</v>
      </c>
      <c r="BH204">
        <f t="shared" si="165"/>
        <v>0</v>
      </c>
      <c r="BI204">
        <f t="shared" si="166"/>
        <v>0</v>
      </c>
      <c r="BJ204">
        <f t="shared" si="167"/>
        <v>0</v>
      </c>
      <c r="BK204">
        <f t="shared" si="168"/>
        <v>0</v>
      </c>
      <c r="BL204">
        <f t="shared" si="188"/>
        <v>0</v>
      </c>
      <c r="BM204">
        <f t="shared" si="189"/>
        <v>0</v>
      </c>
      <c r="BN204">
        <f t="shared" si="190"/>
        <v>0</v>
      </c>
      <c r="BO204">
        <f t="shared" si="191"/>
        <v>0</v>
      </c>
      <c r="BP204">
        <f t="shared" si="192"/>
        <v>0</v>
      </c>
      <c r="BQ204">
        <f t="shared" si="193"/>
        <v>0</v>
      </c>
      <c r="BR204" s="140">
        <f t="shared" si="194"/>
        <v>0</v>
      </c>
      <c r="BT204">
        <f t="shared" si="195"/>
        <v>0</v>
      </c>
      <c r="BU204">
        <f t="shared" si="196"/>
        <v>0</v>
      </c>
      <c r="BV204">
        <f t="shared" si="197"/>
        <v>0</v>
      </c>
      <c r="BW204">
        <f t="shared" si="198"/>
        <v>0</v>
      </c>
      <c r="BX204">
        <f t="shared" si="199"/>
        <v>0</v>
      </c>
      <c r="BY204">
        <f t="shared" si="200"/>
        <v>0</v>
      </c>
      <c r="BZ204">
        <f t="shared" si="201"/>
        <v>0</v>
      </c>
      <c r="CA204">
        <f t="shared" si="202"/>
        <v>0</v>
      </c>
      <c r="CB204">
        <f t="shared" si="203"/>
        <v>0</v>
      </c>
      <c r="CC204">
        <f t="shared" si="204"/>
        <v>0</v>
      </c>
      <c r="CD204">
        <f t="shared" si="205"/>
        <v>0</v>
      </c>
    </row>
    <row r="205" spans="1:82" ht="42" customHeight="1" thickBot="1" x14ac:dyDescent="0.45">
      <c r="A205" s="11"/>
      <c r="B205" s="144">
        <v>190</v>
      </c>
      <c r="C205" s="244" t="str">
        <f>IF('Soil Samples'!C195="","",'Soil Samples'!C195)</f>
        <v/>
      </c>
      <c r="D205" s="146" t="str">
        <f t="shared" si="169"/>
        <v/>
      </c>
      <c r="E205" s="128" t="str">
        <f t="shared" si="170"/>
        <v/>
      </c>
      <c r="F205" s="128" t="str">
        <f t="shared" si="171"/>
        <v/>
      </c>
      <c r="G205" s="128" t="str">
        <f t="shared" si="172"/>
        <v/>
      </c>
      <c r="H205" s="149"/>
      <c r="I205" s="128" t="str">
        <f t="shared" si="173"/>
        <v/>
      </c>
      <c r="J205" s="128" t="str">
        <f t="shared" si="174"/>
        <v/>
      </c>
      <c r="K205" s="128" t="str">
        <f t="shared" si="175"/>
        <v/>
      </c>
      <c r="L205" s="129" t="str">
        <f t="shared" si="176"/>
        <v/>
      </c>
      <c r="M205" s="129" t="str">
        <f t="shared" si="177"/>
        <v/>
      </c>
      <c r="N205" s="129" t="str">
        <f t="shared" si="178"/>
        <v/>
      </c>
      <c r="O205" s="129" t="str">
        <f t="shared" si="179"/>
        <v/>
      </c>
      <c r="P205" s="129" t="str">
        <f t="shared" si="180"/>
        <v/>
      </c>
      <c r="Q205" s="129" t="str">
        <f t="shared" si="181"/>
        <v/>
      </c>
      <c r="R205" s="129" t="str">
        <f t="shared" si="182"/>
        <v/>
      </c>
      <c r="S205" s="129" t="str">
        <f t="shared" si="183"/>
        <v/>
      </c>
      <c r="T205" s="129" t="str">
        <f t="shared" si="184"/>
        <v/>
      </c>
      <c r="U205" s="129" t="str">
        <f t="shared" si="185"/>
        <v/>
      </c>
      <c r="V205" s="129" t="str">
        <f t="shared" si="186"/>
        <v/>
      </c>
      <c r="W205" s="132"/>
      <c r="X205" s="152" t="str">
        <f>IF('Soil Samples'!C195="","",'Soil Samples'!C195)</f>
        <v/>
      </c>
      <c r="Y205" s="125">
        <f>'Soil Add on Tests'!E197</f>
        <v>0</v>
      </c>
      <c r="Z205" s="125">
        <f>'Soil Add on Tests'!F197</f>
        <v>0</v>
      </c>
      <c r="AA205" s="125">
        <f>'Soil Add on Tests'!G197</f>
        <v>0</v>
      </c>
      <c r="AB205" s="125">
        <f>'Soil Add on Tests'!H197</f>
        <v>0</v>
      </c>
      <c r="AC205" s="125">
        <f>'Soil Add on Tests'!I197</f>
        <v>0</v>
      </c>
      <c r="AD205" s="125">
        <f>'Soil Add on Tests'!J197</f>
        <v>0</v>
      </c>
      <c r="AF205">
        <f t="shared" si="206"/>
        <v>0</v>
      </c>
      <c r="AG205">
        <f t="shared" si="207"/>
        <v>0</v>
      </c>
      <c r="AH205">
        <f t="shared" si="208"/>
        <v>0</v>
      </c>
      <c r="AI205">
        <f t="shared" si="209"/>
        <v>0</v>
      </c>
      <c r="AJ205">
        <f t="shared" si="210"/>
        <v>0</v>
      </c>
      <c r="AK205">
        <f t="shared" si="211"/>
        <v>0</v>
      </c>
      <c r="AL205">
        <f t="shared" si="212"/>
        <v>0</v>
      </c>
      <c r="AM205" s="140">
        <f t="shared" si="148"/>
        <v>0</v>
      </c>
      <c r="AN205">
        <f t="shared" si="149"/>
        <v>0</v>
      </c>
      <c r="AO205">
        <f t="shared" si="150"/>
        <v>0</v>
      </c>
      <c r="AP205">
        <f t="shared" si="151"/>
        <v>0</v>
      </c>
      <c r="AQ205">
        <f t="shared" si="152"/>
        <v>0</v>
      </c>
      <c r="AR205">
        <f t="shared" si="153"/>
        <v>0</v>
      </c>
      <c r="AS205">
        <f t="shared" si="154"/>
        <v>0</v>
      </c>
      <c r="AT205" s="140">
        <f t="shared" si="213"/>
        <v>0</v>
      </c>
      <c r="AU205">
        <f t="shared" si="155"/>
        <v>0</v>
      </c>
      <c r="AV205">
        <f t="shared" si="187"/>
        <v>0</v>
      </c>
      <c r="AW205">
        <f t="shared" si="156"/>
        <v>0</v>
      </c>
      <c r="AX205">
        <f t="shared" si="157"/>
        <v>0</v>
      </c>
      <c r="AY205">
        <f t="shared" si="158"/>
        <v>0</v>
      </c>
      <c r="AZ205" s="140">
        <f t="shared" si="214"/>
        <v>0</v>
      </c>
      <c r="BA205">
        <f t="shared" si="159"/>
        <v>0</v>
      </c>
      <c r="BB205">
        <f t="shared" si="160"/>
        <v>0</v>
      </c>
      <c r="BC205">
        <f t="shared" si="161"/>
        <v>0</v>
      </c>
      <c r="BD205">
        <f t="shared" si="162"/>
        <v>0</v>
      </c>
      <c r="BE205" s="140">
        <f t="shared" si="215"/>
        <v>0</v>
      </c>
      <c r="BF205">
        <f t="shared" si="163"/>
        <v>0</v>
      </c>
      <c r="BG205">
        <f t="shared" si="164"/>
        <v>0</v>
      </c>
      <c r="BH205">
        <f t="shared" si="165"/>
        <v>0</v>
      </c>
      <c r="BI205">
        <f t="shared" si="166"/>
        <v>0</v>
      </c>
      <c r="BJ205">
        <f t="shared" si="167"/>
        <v>0</v>
      </c>
      <c r="BK205">
        <f t="shared" si="168"/>
        <v>0</v>
      </c>
      <c r="BL205">
        <f t="shared" si="188"/>
        <v>0</v>
      </c>
      <c r="BM205">
        <f t="shared" si="189"/>
        <v>0</v>
      </c>
      <c r="BN205">
        <f t="shared" si="190"/>
        <v>0</v>
      </c>
      <c r="BO205">
        <f t="shared" si="191"/>
        <v>0</v>
      </c>
      <c r="BP205">
        <f t="shared" si="192"/>
        <v>0</v>
      </c>
      <c r="BQ205">
        <f t="shared" si="193"/>
        <v>0</v>
      </c>
      <c r="BR205" s="140">
        <f t="shared" si="194"/>
        <v>0</v>
      </c>
      <c r="BT205">
        <f t="shared" si="195"/>
        <v>0</v>
      </c>
      <c r="BU205">
        <f t="shared" si="196"/>
        <v>0</v>
      </c>
      <c r="BV205">
        <f t="shared" si="197"/>
        <v>0</v>
      </c>
      <c r="BW205">
        <f t="shared" si="198"/>
        <v>0</v>
      </c>
      <c r="BX205">
        <f t="shared" si="199"/>
        <v>0</v>
      </c>
      <c r="BY205">
        <f t="shared" si="200"/>
        <v>0</v>
      </c>
      <c r="BZ205">
        <f t="shared" si="201"/>
        <v>0</v>
      </c>
      <c r="CA205">
        <f t="shared" si="202"/>
        <v>0</v>
      </c>
      <c r="CB205">
        <f t="shared" si="203"/>
        <v>0</v>
      </c>
      <c r="CC205">
        <f t="shared" si="204"/>
        <v>0</v>
      </c>
      <c r="CD205">
        <f t="shared" si="205"/>
        <v>0</v>
      </c>
    </row>
    <row r="206" spans="1:82" ht="42" customHeight="1" thickBot="1" x14ac:dyDescent="0.45">
      <c r="A206" s="11"/>
      <c r="B206" s="144">
        <v>191</v>
      </c>
      <c r="C206" s="244" t="str">
        <f>IF('Soil Samples'!C196="","",'Soil Samples'!C196)</f>
        <v/>
      </c>
      <c r="D206" s="146" t="str">
        <f t="shared" si="169"/>
        <v/>
      </c>
      <c r="E206" s="128" t="str">
        <f t="shared" si="170"/>
        <v/>
      </c>
      <c r="F206" s="128" t="str">
        <f t="shared" si="171"/>
        <v/>
      </c>
      <c r="G206" s="128" t="str">
        <f t="shared" si="172"/>
        <v/>
      </c>
      <c r="H206" s="149"/>
      <c r="I206" s="128" t="str">
        <f t="shared" si="173"/>
        <v/>
      </c>
      <c r="J206" s="128" t="str">
        <f t="shared" si="174"/>
        <v/>
      </c>
      <c r="K206" s="128" t="str">
        <f t="shared" si="175"/>
        <v/>
      </c>
      <c r="L206" s="129" t="str">
        <f t="shared" si="176"/>
        <v/>
      </c>
      <c r="M206" s="129" t="str">
        <f t="shared" si="177"/>
        <v/>
      </c>
      <c r="N206" s="129" t="str">
        <f t="shared" si="178"/>
        <v/>
      </c>
      <c r="O206" s="129" t="str">
        <f t="shared" si="179"/>
        <v/>
      </c>
      <c r="P206" s="129" t="str">
        <f t="shared" si="180"/>
        <v/>
      </c>
      <c r="Q206" s="129" t="str">
        <f t="shared" si="181"/>
        <v/>
      </c>
      <c r="R206" s="129" t="str">
        <f t="shared" si="182"/>
        <v/>
      </c>
      <c r="S206" s="129" t="str">
        <f t="shared" si="183"/>
        <v/>
      </c>
      <c r="T206" s="129" t="str">
        <f t="shared" si="184"/>
        <v/>
      </c>
      <c r="U206" s="129" t="str">
        <f t="shared" si="185"/>
        <v/>
      </c>
      <c r="V206" s="129" t="str">
        <f t="shared" si="186"/>
        <v/>
      </c>
      <c r="W206" s="132"/>
      <c r="X206" s="152" t="str">
        <f>IF('Soil Samples'!C196="","",'Soil Samples'!C196)</f>
        <v/>
      </c>
      <c r="Y206" s="125">
        <f>'Soil Add on Tests'!E198</f>
        <v>0</v>
      </c>
      <c r="Z206" s="125">
        <f>'Soil Add on Tests'!F198</f>
        <v>0</v>
      </c>
      <c r="AA206" s="125">
        <f>'Soil Add on Tests'!G198</f>
        <v>0</v>
      </c>
      <c r="AB206" s="125">
        <f>'Soil Add on Tests'!H198</f>
        <v>0</v>
      </c>
      <c r="AC206" s="125">
        <f>'Soil Add on Tests'!I198</f>
        <v>0</v>
      </c>
      <c r="AD206" s="125">
        <f>'Soil Add on Tests'!J198</f>
        <v>0</v>
      </c>
      <c r="AF206">
        <f t="shared" si="206"/>
        <v>0</v>
      </c>
      <c r="AG206">
        <f t="shared" si="207"/>
        <v>0</v>
      </c>
      <c r="AH206">
        <f t="shared" si="208"/>
        <v>0</v>
      </c>
      <c r="AI206">
        <f t="shared" si="209"/>
        <v>0</v>
      </c>
      <c r="AJ206">
        <f t="shared" si="210"/>
        <v>0</v>
      </c>
      <c r="AK206">
        <f t="shared" si="211"/>
        <v>0</v>
      </c>
      <c r="AL206">
        <f t="shared" si="212"/>
        <v>0</v>
      </c>
      <c r="AM206" s="140">
        <f t="shared" si="148"/>
        <v>0</v>
      </c>
      <c r="AN206">
        <f t="shared" si="149"/>
        <v>0</v>
      </c>
      <c r="AO206">
        <f t="shared" si="150"/>
        <v>0</v>
      </c>
      <c r="AP206">
        <f t="shared" si="151"/>
        <v>0</v>
      </c>
      <c r="AQ206">
        <f t="shared" si="152"/>
        <v>0</v>
      </c>
      <c r="AR206">
        <f t="shared" si="153"/>
        <v>0</v>
      </c>
      <c r="AS206">
        <f t="shared" si="154"/>
        <v>0</v>
      </c>
      <c r="AT206" s="140">
        <f t="shared" si="213"/>
        <v>0</v>
      </c>
      <c r="AU206">
        <f t="shared" si="155"/>
        <v>0</v>
      </c>
      <c r="AV206">
        <f t="shared" si="187"/>
        <v>0</v>
      </c>
      <c r="AW206">
        <f t="shared" si="156"/>
        <v>0</v>
      </c>
      <c r="AX206">
        <f t="shared" si="157"/>
        <v>0</v>
      </c>
      <c r="AY206">
        <f t="shared" si="158"/>
        <v>0</v>
      </c>
      <c r="AZ206" s="140">
        <f t="shared" si="214"/>
        <v>0</v>
      </c>
      <c r="BA206">
        <f t="shared" si="159"/>
        <v>0</v>
      </c>
      <c r="BB206">
        <f t="shared" si="160"/>
        <v>0</v>
      </c>
      <c r="BC206">
        <f t="shared" si="161"/>
        <v>0</v>
      </c>
      <c r="BD206">
        <f t="shared" si="162"/>
        <v>0</v>
      </c>
      <c r="BE206" s="140">
        <f t="shared" si="215"/>
        <v>0</v>
      </c>
      <c r="BF206">
        <f t="shared" si="163"/>
        <v>0</v>
      </c>
      <c r="BG206">
        <f t="shared" si="164"/>
        <v>0</v>
      </c>
      <c r="BH206">
        <f t="shared" si="165"/>
        <v>0</v>
      </c>
      <c r="BI206">
        <f t="shared" si="166"/>
        <v>0</v>
      </c>
      <c r="BJ206">
        <f t="shared" si="167"/>
        <v>0</v>
      </c>
      <c r="BK206">
        <f t="shared" si="168"/>
        <v>0</v>
      </c>
      <c r="BL206">
        <f t="shared" si="188"/>
        <v>0</v>
      </c>
      <c r="BM206">
        <f t="shared" si="189"/>
        <v>0</v>
      </c>
      <c r="BN206">
        <f t="shared" si="190"/>
        <v>0</v>
      </c>
      <c r="BO206">
        <f t="shared" si="191"/>
        <v>0</v>
      </c>
      <c r="BP206">
        <f t="shared" si="192"/>
        <v>0</v>
      </c>
      <c r="BQ206">
        <f t="shared" si="193"/>
        <v>0</v>
      </c>
      <c r="BR206" s="140">
        <f t="shared" si="194"/>
        <v>0</v>
      </c>
      <c r="BT206">
        <f t="shared" si="195"/>
        <v>0</v>
      </c>
      <c r="BU206">
        <f t="shared" si="196"/>
        <v>0</v>
      </c>
      <c r="BV206">
        <f t="shared" si="197"/>
        <v>0</v>
      </c>
      <c r="BW206">
        <f t="shared" si="198"/>
        <v>0</v>
      </c>
      <c r="BX206">
        <f t="shared" si="199"/>
        <v>0</v>
      </c>
      <c r="BY206">
        <f t="shared" si="200"/>
        <v>0</v>
      </c>
      <c r="BZ206">
        <f t="shared" si="201"/>
        <v>0</v>
      </c>
      <c r="CA206">
        <f t="shared" si="202"/>
        <v>0</v>
      </c>
      <c r="CB206">
        <f t="shared" si="203"/>
        <v>0</v>
      </c>
      <c r="CC206">
        <f t="shared" si="204"/>
        <v>0</v>
      </c>
      <c r="CD206">
        <f t="shared" si="205"/>
        <v>0</v>
      </c>
    </row>
    <row r="207" spans="1:82" ht="42" customHeight="1" thickBot="1" x14ac:dyDescent="0.45">
      <c r="A207" s="11"/>
      <c r="B207" s="144">
        <v>192</v>
      </c>
      <c r="C207" s="244" t="str">
        <f>IF('Soil Samples'!C197="","",'Soil Samples'!C197)</f>
        <v/>
      </c>
      <c r="D207" s="146" t="str">
        <f t="shared" si="169"/>
        <v/>
      </c>
      <c r="E207" s="128" t="str">
        <f t="shared" si="170"/>
        <v/>
      </c>
      <c r="F207" s="128" t="str">
        <f t="shared" si="171"/>
        <v/>
      </c>
      <c r="G207" s="128" t="str">
        <f t="shared" si="172"/>
        <v/>
      </c>
      <c r="H207" s="149"/>
      <c r="I207" s="128" t="str">
        <f t="shared" si="173"/>
        <v/>
      </c>
      <c r="J207" s="128" t="str">
        <f t="shared" si="174"/>
        <v/>
      </c>
      <c r="K207" s="128" t="str">
        <f t="shared" si="175"/>
        <v/>
      </c>
      <c r="L207" s="129" t="str">
        <f t="shared" si="176"/>
        <v/>
      </c>
      <c r="M207" s="129" t="str">
        <f t="shared" si="177"/>
        <v/>
      </c>
      <c r="N207" s="129" t="str">
        <f t="shared" si="178"/>
        <v/>
      </c>
      <c r="O207" s="129" t="str">
        <f t="shared" si="179"/>
        <v/>
      </c>
      <c r="P207" s="129" t="str">
        <f t="shared" si="180"/>
        <v/>
      </c>
      <c r="Q207" s="129" t="str">
        <f t="shared" si="181"/>
        <v/>
      </c>
      <c r="R207" s="129" t="str">
        <f t="shared" si="182"/>
        <v/>
      </c>
      <c r="S207" s="129" t="str">
        <f t="shared" si="183"/>
        <v/>
      </c>
      <c r="T207" s="129" t="str">
        <f t="shared" si="184"/>
        <v/>
      </c>
      <c r="U207" s="129" t="str">
        <f t="shared" si="185"/>
        <v/>
      </c>
      <c r="V207" s="129" t="str">
        <f t="shared" si="186"/>
        <v/>
      </c>
      <c r="W207" s="132"/>
      <c r="X207" s="152" t="str">
        <f>IF('Soil Samples'!C197="","",'Soil Samples'!C197)</f>
        <v/>
      </c>
      <c r="Y207" s="125">
        <f>'Soil Add on Tests'!E199</f>
        <v>0</v>
      </c>
      <c r="Z207" s="125">
        <f>'Soil Add on Tests'!F199</f>
        <v>0</v>
      </c>
      <c r="AA207" s="125">
        <f>'Soil Add on Tests'!G199</f>
        <v>0</v>
      </c>
      <c r="AB207" s="125">
        <f>'Soil Add on Tests'!H199</f>
        <v>0</v>
      </c>
      <c r="AC207" s="125">
        <f>'Soil Add on Tests'!I199</f>
        <v>0</v>
      </c>
      <c r="AD207" s="125">
        <f>'Soil Add on Tests'!J199</f>
        <v>0</v>
      </c>
      <c r="AF207">
        <f t="shared" si="206"/>
        <v>0</v>
      </c>
      <c r="AG207">
        <f t="shared" si="207"/>
        <v>0</v>
      </c>
      <c r="AH207">
        <f t="shared" si="208"/>
        <v>0</v>
      </c>
      <c r="AI207">
        <f t="shared" si="209"/>
        <v>0</v>
      </c>
      <c r="AJ207">
        <f t="shared" si="210"/>
        <v>0</v>
      </c>
      <c r="AK207">
        <f t="shared" si="211"/>
        <v>0</v>
      </c>
      <c r="AL207">
        <f t="shared" si="212"/>
        <v>0</v>
      </c>
      <c r="AM207" s="140">
        <f t="shared" si="148"/>
        <v>0</v>
      </c>
      <c r="AN207">
        <f t="shared" si="149"/>
        <v>0</v>
      </c>
      <c r="AO207">
        <f t="shared" si="150"/>
        <v>0</v>
      </c>
      <c r="AP207">
        <f t="shared" si="151"/>
        <v>0</v>
      </c>
      <c r="AQ207">
        <f t="shared" si="152"/>
        <v>0</v>
      </c>
      <c r="AR207">
        <f t="shared" si="153"/>
        <v>0</v>
      </c>
      <c r="AS207">
        <f t="shared" si="154"/>
        <v>0</v>
      </c>
      <c r="AT207" s="140">
        <f t="shared" si="213"/>
        <v>0</v>
      </c>
      <c r="AU207">
        <f t="shared" si="155"/>
        <v>0</v>
      </c>
      <c r="AV207">
        <f t="shared" si="187"/>
        <v>0</v>
      </c>
      <c r="AW207">
        <f t="shared" si="156"/>
        <v>0</v>
      </c>
      <c r="AX207">
        <f t="shared" si="157"/>
        <v>0</v>
      </c>
      <c r="AY207">
        <f t="shared" si="158"/>
        <v>0</v>
      </c>
      <c r="AZ207" s="140">
        <f t="shared" si="214"/>
        <v>0</v>
      </c>
      <c r="BA207">
        <f t="shared" si="159"/>
        <v>0</v>
      </c>
      <c r="BB207">
        <f t="shared" si="160"/>
        <v>0</v>
      </c>
      <c r="BC207">
        <f t="shared" si="161"/>
        <v>0</v>
      </c>
      <c r="BD207">
        <f t="shared" si="162"/>
        <v>0</v>
      </c>
      <c r="BE207" s="140">
        <f t="shared" si="215"/>
        <v>0</v>
      </c>
      <c r="BF207">
        <f t="shared" si="163"/>
        <v>0</v>
      </c>
      <c r="BG207">
        <f t="shared" si="164"/>
        <v>0</v>
      </c>
      <c r="BH207">
        <f t="shared" si="165"/>
        <v>0</v>
      </c>
      <c r="BI207">
        <f t="shared" si="166"/>
        <v>0</v>
      </c>
      <c r="BJ207">
        <f t="shared" si="167"/>
        <v>0</v>
      </c>
      <c r="BK207">
        <f t="shared" si="168"/>
        <v>0</v>
      </c>
      <c r="BL207">
        <f t="shared" si="188"/>
        <v>0</v>
      </c>
      <c r="BM207">
        <f t="shared" si="189"/>
        <v>0</v>
      </c>
      <c r="BN207">
        <f t="shared" si="190"/>
        <v>0</v>
      </c>
      <c r="BO207">
        <f t="shared" si="191"/>
        <v>0</v>
      </c>
      <c r="BP207">
        <f t="shared" si="192"/>
        <v>0</v>
      </c>
      <c r="BQ207">
        <f t="shared" si="193"/>
        <v>0</v>
      </c>
      <c r="BR207" s="140">
        <f t="shared" si="194"/>
        <v>0</v>
      </c>
      <c r="BT207">
        <f t="shared" si="195"/>
        <v>0</v>
      </c>
      <c r="BU207">
        <f t="shared" si="196"/>
        <v>0</v>
      </c>
      <c r="BV207">
        <f t="shared" si="197"/>
        <v>0</v>
      </c>
      <c r="BW207">
        <f t="shared" si="198"/>
        <v>0</v>
      </c>
      <c r="BX207">
        <f t="shared" si="199"/>
        <v>0</v>
      </c>
      <c r="BY207">
        <f t="shared" si="200"/>
        <v>0</v>
      </c>
      <c r="BZ207">
        <f t="shared" si="201"/>
        <v>0</v>
      </c>
      <c r="CA207">
        <f t="shared" si="202"/>
        <v>0</v>
      </c>
      <c r="CB207">
        <f t="shared" si="203"/>
        <v>0</v>
      </c>
      <c r="CC207">
        <f t="shared" si="204"/>
        <v>0</v>
      </c>
      <c r="CD207">
        <f t="shared" si="205"/>
        <v>0</v>
      </c>
    </row>
    <row r="208" spans="1:82" ht="42" customHeight="1" thickBot="1" x14ac:dyDescent="0.45">
      <c r="A208" s="11"/>
      <c r="B208" s="144">
        <v>193</v>
      </c>
      <c r="C208" s="244" t="str">
        <f>IF('Soil Samples'!C198="","",'Soil Samples'!C198)</f>
        <v/>
      </c>
      <c r="D208" s="146" t="str">
        <f t="shared" si="169"/>
        <v/>
      </c>
      <c r="E208" s="128" t="str">
        <f t="shared" si="170"/>
        <v/>
      </c>
      <c r="F208" s="128" t="str">
        <f t="shared" si="171"/>
        <v/>
      </c>
      <c r="G208" s="128" t="str">
        <f t="shared" si="172"/>
        <v/>
      </c>
      <c r="H208" s="149"/>
      <c r="I208" s="128" t="str">
        <f t="shared" si="173"/>
        <v/>
      </c>
      <c r="J208" s="128" t="str">
        <f t="shared" si="174"/>
        <v/>
      </c>
      <c r="K208" s="128" t="str">
        <f t="shared" si="175"/>
        <v/>
      </c>
      <c r="L208" s="129" t="str">
        <f t="shared" si="176"/>
        <v/>
      </c>
      <c r="M208" s="129" t="str">
        <f t="shared" si="177"/>
        <v/>
      </c>
      <c r="N208" s="129" t="str">
        <f t="shared" si="178"/>
        <v/>
      </c>
      <c r="O208" s="129" t="str">
        <f t="shared" si="179"/>
        <v/>
      </c>
      <c r="P208" s="129" t="str">
        <f t="shared" si="180"/>
        <v/>
      </c>
      <c r="Q208" s="129" t="str">
        <f t="shared" si="181"/>
        <v/>
      </c>
      <c r="R208" s="129" t="str">
        <f t="shared" si="182"/>
        <v/>
      </c>
      <c r="S208" s="129" t="str">
        <f t="shared" si="183"/>
        <v/>
      </c>
      <c r="T208" s="129" t="str">
        <f t="shared" si="184"/>
        <v/>
      </c>
      <c r="U208" s="129" t="str">
        <f t="shared" si="185"/>
        <v/>
      </c>
      <c r="V208" s="129" t="str">
        <f t="shared" si="186"/>
        <v/>
      </c>
      <c r="W208" s="132"/>
      <c r="X208" s="152" t="str">
        <f>IF('Soil Samples'!C198="","",'Soil Samples'!C198)</f>
        <v/>
      </c>
      <c r="Y208" s="125">
        <f>'Soil Add on Tests'!E200</f>
        <v>0</v>
      </c>
      <c r="Z208" s="125">
        <f>'Soil Add on Tests'!F200</f>
        <v>0</v>
      </c>
      <c r="AA208" s="125">
        <f>'Soil Add on Tests'!G200</f>
        <v>0</v>
      </c>
      <c r="AB208" s="125">
        <f>'Soil Add on Tests'!H200</f>
        <v>0</v>
      </c>
      <c r="AC208" s="125">
        <f>'Soil Add on Tests'!I200</f>
        <v>0</v>
      </c>
      <c r="AD208" s="125">
        <f>'Soil Add on Tests'!J200</f>
        <v>0</v>
      </c>
      <c r="AF208">
        <f t="shared" si="206"/>
        <v>0</v>
      </c>
      <c r="AG208">
        <f t="shared" si="207"/>
        <v>0</v>
      </c>
      <c r="AH208">
        <f t="shared" si="208"/>
        <v>0</v>
      </c>
      <c r="AI208">
        <f t="shared" si="209"/>
        <v>0</v>
      </c>
      <c r="AJ208">
        <f t="shared" si="210"/>
        <v>0</v>
      </c>
      <c r="AK208">
        <f t="shared" si="211"/>
        <v>0</v>
      </c>
      <c r="AL208">
        <f t="shared" si="212"/>
        <v>0</v>
      </c>
      <c r="AM208" s="140">
        <f t="shared" ref="AM208:AM271" si="216">SUM(AF208:AL208)</f>
        <v>0</v>
      </c>
      <c r="AN208">
        <f t="shared" ref="AN208:AN271" si="217">IF(X208=3,1,0)</f>
        <v>0</v>
      </c>
      <c r="AO208">
        <f t="shared" ref="AO208:AO271" si="218">IF(X208=4,1,0)</f>
        <v>0</v>
      </c>
      <c r="AP208">
        <f t="shared" ref="AP208:AP271" si="219">IF(X208=5,1,0)</f>
        <v>0</v>
      </c>
      <c r="AQ208">
        <f t="shared" ref="AQ208:AQ271" si="220">IF(X208=10,1,0)</f>
        <v>0</v>
      </c>
      <c r="AR208">
        <f t="shared" ref="AR208:AR271" si="221">IF(X208=11,1,0)</f>
        <v>0</v>
      </c>
      <c r="AS208">
        <f t="shared" ref="AS208:AS271" si="222">IF(X208=12,1,0)</f>
        <v>0</v>
      </c>
      <c r="AT208" s="140">
        <f t="shared" si="213"/>
        <v>0</v>
      </c>
      <c r="AU208">
        <f t="shared" ref="AU208:AU271" si="223">IF(X208=5,1,0)</f>
        <v>0</v>
      </c>
      <c r="AV208">
        <f t="shared" si="187"/>
        <v>0</v>
      </c>
      <c r="AW208">
        <f t="shared" ref="AW208:AW271" si="224">IF(X208=7,1,0)</f>
        <v>0</v>
      </c>
      <c r="AX208">
        <f t="shared" ref="AX208:AX271" si="225">IF(X208=8,1,0)</f>
        <v>0</v>
      </c>
      <c r="AY208">
        <f t="shared" ref="AY208:AY271" si="226">IF(X208=12,1,0)</f>
        <v>0</v>
      </c>
      <c r="AZ208" s="140">
        <f t="shared" si="214"/>
        <v>0</v>
      </c>
      <c r="BA208">
        <f t="shared" ref="BA208:BA271" si="227">IF(X208=9,1,0)</f>
        <v>0</v>
      </c>
      <c r="BB208">
        <f t="shared" ref="BB208:BB271" si="228">IF(X208=10,1,0)</f>
        <v>0</v>
      </c>
      <c r="BC208">
        <f t="shared" ref="BC208:BC271" si="229">IF(X208=11,1,0)</f>
        <v>0</v>
      </c>
      <c r="BD208">
        <f t="shared" ref="BD208:BD271" si="230">IF(X208=12,1,0)</f>
        <v>0</v>
      </c>
      <c r="BE208" s="140">
        <f t="shared" si="215"/>
        <v>0</v>
      </c>
      <c r="BF208">
        <f t="shared" ref="BF208:BF271" si="231">IF(X208=4,1,0)</f>
        <v>0</v>
      </c>
      <c r="BG208">
        <f t="shared" ref="BG208:BG271" si="232">IF(X208=5,1,0)</f>
        <v>0</v>
      </c>
      <c r="BH208">
        <f t="shared" ref="BH208:BH271" si="233">IF(X208=6,1,0)</f>
        <v>0</v>
      </c>
      <c r="BI208">
        <f t="shared" ref="BI208:BI271" si="234">IF(X208=8,1,0)</f>
        <v>0</v>
      </c>
      <c r="BJ208">
        <f t="shared" ref="BJ208:BJ271" si="235">IF(X208=11,1,0)</f>
        <v>0</v>
      </c>
      <c r="BK208">
        <f t="shared" ref="BK208:BK271" si="236">IF(X208=12,1,0)</f>
        <v>0</v>
      </c>
      <c r="BL208">
        <f t="shared" si="188"/>
        <v>0</v>
      </c>
      <c r="BM208">
        <f t="shared" si="189"/>
        <v>0</v>
      </c>
      <c r="BN208">
        <f t="shared" si="190"/>
        <v>0</v>
      </c>
      <c r="BO208">
        <f t="shared" si="191"/>
        <v>0</v>
      </c>
      <c r="BP208">
        <f t="shared" si="192"/>
        <v>0</v>
      </c>
      <c r="BQ208">
        <f t="shared" si="193"/>
        <v>0</v>
      </c>
      <c r="BR208" s="140">
        <f t="shared" si="194"/>
        <v>0</v>
      </c>
      <c r="BT208">
        <f t="shared" si="195"/>
        <v>0</v>
      </c>
      <c r="BU208">
        <f t="shared" si="196"/>
        <v>0</v>
      </c>
      <c r="BV208">
        <f t="shared" si="197"/>
        <v>0</v>
      </c>
      <c r="BW208">
        <f t="shared" si="198"/>
        <v>0</v>
      </c>
      <c r="BX208">
        <f t="shared" si="199"/>
        <v>0</v>
      </c>
      <c r="BY208">
        <f t="shared" si="200"/>
        <v>0</v>
      </c>
      <c r="BZ208">
        <f t="shared" si="201"/>
        <v>0</v>
      </c>
      <c r="CA208">
        <f t="shared" si="202"/>
        <v>0</v>
      </c>
      <c r="CB208">
        <f t="shared" si="203"/>
        <v>0</v>
      </c>
      <c r="CC208">
        <f t="shared" si="204"/>
        <v>0</v>
      </c>
      <c r="CD208">
        <f t="shared" si="205"/>
        <v>0</v>
      </c>
    </row>
    <row r="209" spans="1:82" ht="42" customHeight="1" thickBot="1" x14ac:dyDescent="0.45">
      <c r="A209" s="11"/>
      <c r="B209" s="144">
        <v>194</v>
      </c>
      <c r="C209" s="244" t="str">
        <f>IF('Soil Samples'!C199="","",'Soil Samples'!C199)</f>
        <v/>
      </c>
      <c r="D209" s="146" t="str">
        <f t="shared" ref="D209:D272" si="237">IF(X209="","","X")</f>
        <v/>
      </c>
      <c r="E209" s="128" t="str">
        <f t="shared" ref="E209:E272" si="238">IF(X209="","","X")</f>
        <v/>
      </c>
      <c r="F209" s="128" t="str">
        <f t="shared" ref="F209:F272" si="239">IF(X209="","","X")</f>
        <v/>
      </c>
      <c r="G209" s="128" t="str">
        <f t="shared" ref="G209:G272" si="240">IF(AM209&gt;0,"X","")</f>
        <v/>
      </c>
      <c r="H209" s="149"/>
      <c r="I209" s="128" t="str">
        <f t="shared" ref="I209:I272" si="241">IF(AZ209&gt;0,"X","")</f>
        <v/>
      </c>
      <c r="J209" s="128" t="str">
        <f t="shared" ref="J209:J272" si="242">IF(BE209&gt;0,"X","")</f>
        <v/>
      </c>
      <c r="K209" s="128" t="str">
        <f t="shared" ref="K209:K272" si="243">IF(BR209&gt;0,"X","")</f>
        <v/>
      </c>
      <c r="L209" s="129" t="str">
        <f t="shared" ref="L209:L272" si="244">IF(BT209=1,"X","")</f>
        <v/>
      </c>
      <c r="M209" s="129" t="str">
        <f t="shared" ref="M209:M272" si="245">IF(BU209=1,"X","")</f>
        <v/>
      </c>
      <c r="N209" s="129" t="str">
        <f t="shared" ref="N209:N272" si="246">IF(BV209=1,"X","")</f>
        <v/>
      </c>
      <c r="O209" s="129" t="str">
        <f t="shared" ref="O209:O272" si="247">IF(BW209=1,"X","")</f>
        <v/>
      </c>
      <c r="P209" s="129" t="str">
        <f t="shared" ref="P209:P272" si="248">IF(BX209=1,"X","")</f>
        <v/>
      </c>
      <c r="Q209" s="129" t="str">
        <f t="shared" ref="Q209:Q272" si="249">IF(BY209=1,"X","")</f>
        <v/>
      </c>
      <c r="R209" s="129" t="str">
        <f t="shared" ref="R209:R272" si="250">IF(BZ209=1,"X","")</f>
        <v/>
      </c>
      <c r="S209" s="129" t="str">
        <f t="shared" ref="S209:S272" si="251">IF(CA209=1,"X","")</f>
        <v/>
      </c>
      <c r="T209" s="129" t="str">
        <f t="shared" ref="T209:T272" si="252">IF(CB209=1,"X","")</f>
        <v/>
      </c>
      <c r="U209" s="129" t="str">
        <f t="shared" ref="U209:U272" si="253">IF(CC209=1,"X","")</f>
        <v/>
      </c>
      <c r="V209" s="129" t="str">
        <f t="shared" ref="V209:V272" si="254">IF(CD209=1,"X","")</f>
        <v/>
      </c>
      <c r="W209" s="132"/>
      <c r="X209" s="152" t="str">
        <f>IF('Soil Samples'!C199="","",'Soil Samples'!C199)</f>
        <v/>
      </c>
      <c r="Y209" s="125">
        <f>'Soil Add on Tests'!E201</f>
        <v>0</v>
      </c>
      <c r="Z209" s="125">
        <f>'Soil Add on Tests'!F201</f>
        <v>0</v>
      </c>
      <c r="AA209" s="125">
        <f>'Soil Add on Tests'!G201</f>
        <v>0</v>
      </c>
      <c r="AB209" s="125">
        <f>'Soil Add on Tests'!H201</f>
        <v>0</v>
      </c>
      <c r="AC209" s="125">
        <f>'Soil Add on Tests'!I201</f>
        <v>0</v>
      </c>
      <c r="AD209" s="125">
        <f>'Soil Add on Tests'!J201</f>
        <v>0</v>
      </c>
      <c r="AF209">
        <f t="shared" si="206"/>
        <v>0</v>
      </c>
      <c r="AG209">
        <f t="shared" si="207"/>
        <v>0</v>
      </c>
      <c r="AH209">
        <f t="shared" si="208"/>
        <v>0</v>
      </c>
      <c r="AI209">
        <f t="shared" si="209"/>
        <v>0</v>
      </c>
      <c r="AJ209">
        <f t="shared" si="210"/>
        <v>0</v>
      </c>
      <c r="AK209">
        <f t="shared" si="211"/>
        <v>0</v>
      </c>
      <c r="AL209">
        <f t="shared" si="212"/>
        <v>0</v>
      </c>
      <c r="AM209" s="140">
        <f t="shared" si="216"/>
        <v>0</v>
      </c>
      <c r="AN209">
        <f t="shared" si="217"/>
        <v>0</v>
      </c>
      <c r="AO209">
        <f t="shared" si="218"/>
        <v>0</v>
      </c>
      <c r="AP209">
        <f t="shared" si="219"/>
        <v>0</v>
      </c>
      <c r="AQ209">
        <f t="shared" si="220"/>
        <v>0</v>
      </c>
      <c r="AR209">
        <f t="shared" si="221"/>
        <v>0</v>
      </c>
      <c r="AS209">
        <f t="shared" si="222"/>
        <v>0</v>
      </c>
      <c r="AT209" s="140">
        <f t="shared" si="213"/>
        <v>0</v>
      </c>
      <c r="AU209">
        <f t="shared" si="223"/>
        <v>0</v>
      </c>
      <c r="AV209">
        <f t="shared" ref="AV209:AV272" si="255">IF(X209=3,1,0)</f>
        <v>0</v>
      </c>
      <c r="AW209">
        <f t="shared" si="224"/>
        <v>0</v>
      </c>
      <c r="AX209">
        <f t="shared" si="225"/>
        <v>0</v>
      </c>
      <c r="AY209">
        <f t="shared" si="226"/>
        <v>0</v>
      </c>
      <c r="AZ209" s="140">
        <f t="shared" si="214"/>
        <v>0</v>
      </c>
      <c r="BA209">
        <f t="shared" si="227"/>
        <v>0</v>
      </c>
      <c r="BB209">
        <f t="shared" si="228"/>
        <v>0</v>
      </c>
      <c r="BC209">
        <f t="shared" si="229"/>
        <v>0</v>
      </c>
      <c r="BD209">
        <f t="shared" si="230"/>
        <v>0</v>
      </c>
      <c r="BE209" s="140">
        <f t="shared" si="215"/>
        <v>0</v>
      </c>
      <c r="BF209">
        <f t="shared" si="231"/>
        <v>0</v>
      </c>
      <c r="BG209">
        <f t="shared" si="232"/>
        <v>0</v>
      </c>
      <c r="BH209">
        <f t="shared" si="233"/>
        <v>0</v>
      </c>
      <c r="BI209">
        <f t="shared" si="234"/>
        <v>0</v>
      </c>
      <c r="BJ209">
        <f t="shared" si="235"/>
        <v>0</v>
      </c>
      <c r="BK209">
        <f t="shared" si="236"/>
        <v>0</v>
      </c>
      <c r="BL209">
        <f t="shared" ref="BL209:BL272" si="256">IF(Y209=21,1,0)</f>
        <v>0</v>
      </c>
      <c r="BM209">
        <f t="shared" ref="BM209:BM272" si="257">IF(Z209=21,1,0)</f>
        <v>0</v>
      </c>
      <c r="BN209">
        <f t="shared" ref="BN209:BN272" si="258">IF(AA209=21,1,0)</f>
        <v>0</v>
      </c>
      <c r="BO209">
        <f t="shared" ref="BO209:BO272" si="259">IF(AB209=21,1,0)</f>
        <v>0</v>
      </c>
      <c r="BP209">
        <f t="shared" ref="BP209:BP272" si="260">IF(AC209=21,1,0)</f>
        <v>0</v>
      </c>
      <c r="BQ209">
        <f t="shared" ref="BQ209:BQ272" si="261">IF(AD209=21,1,0)</f>
        <v>0</v>
      </c>
      <c r="BR209" s="140">
        <f t="shared" ref="BR209:BR272" si="262">SUM(BF209:BQ209)</f>
        <v>0</v>
      </c>
      <c r="BT209">
        <f t="shared" ref="BT209:BT272" si="263">COUNTIF($Y209:$AD209,22)</f>
        <v>0</v>
      </c>
      <c r="BU209">
        <f t="shared" ref="BU209:BU272" si="264">COUNTIF($Y209:$AD209,23)</f>
        <v>0</v>
      </c>
      <c r="BV209">
        <f t="shared" ref="BV209:BV272" si="265">COUNTIF($Y209:$AD209,24)</f>
        <v>0</v>
      </c>
      <c r="BW209">
        <f t="shared" ref="BW209:BW272" si="266">COUNTIF($Y209:$AD209,25)</f>
        <v>0</v>
      </c>
      <c r="BX209">
        <f t="shared" ref="BX209:BX272" si="267">COUNTIF($Y209:$AD209,26)</f>
        <v>0</v>
      </c>
      <c r="BY209">
        <f t="shared" ref="BY209:BY272" si="268">COUNTIF($Y209:$AD209,27)</f>
        <v>0</v>
      </c>
      <c r="BZ209">
        <f t="shared" ref="BZ209:BZ272" si="269">COUNTIF($Y209:$AD209,28)</f>
        <v>0</v>
      </c>
      <c r="CA209">
        <f t="shared" ref="CA209:CA272" si="270">COUNTIF($Y209:$AD209,29)</f>
        <v>0</v>
      </c>
      <c r="CB209">
        <f t="shared" ref="CB209:CB272" si="271">COUNTIF($Y209:$AD209,30)</f>
        <v>0</v>
      </c>
      <c r="CC209">
        <f t="shared" ref="CC209:CC272" si="272">COUNTIF($Y209:$AD209,31)</f>
        <v>0</v>
      </c>
      <c r="CD209">
        <f t="shared" ref="CD209:CD272" si="273">COUNTIF($Y209:$AD209,32)</f>
        <v>0</v>
      </c>
    </row>
    <row r="210" spans="1:82" ht="42" customHeight="1" thickBot="1" x14ac:dyDescent="0.45">
      <c r="A210" s="11"/>
      <c r="B210" s="144">
        <v>195</v>
      </c>
      <c r="C210" s="244" t="str">
        <f>IF('Soil Samples'!C200="","",'Soil Samples'!C200)</f>
        <v/>
      </c>
      <c r="D210" s="146" t="str">
        <f t="shared" si="237"/>
        <v/>
      </c>
      <c r="E210" s="128" t="str">
        <f t="shared" si="238"/>
        <v/>
      </c>
      <c r="F210" s="128" t="str">
        <f t="shared" si="239"/>
        <v/>
      </c>
      <c r="G210" s="128" t="str">
        <f t="shared" si="240"/>
        <v/>
      </c>
      <c r="H210" s="149"/>
      <c r="I210" s="128" t="str">
        <f t="shared" si="241"/>
        <v/>
      </c>
      <c r="J210" s="128" t="str">
        <f t="shared" si="242"/>
        <v/>
      </c>
      <c r="K210" s="128" t="str">
        <f t="shared" si="243"/>
        <v/>
      </c>
      <c r="L210" s="129" t="str">
        <f t="shared" si="244"/>
        <v/>
      </c>
      <c r="M210" s="129" t="str">
        <f t="shared" si="245"/>
        <v/>
      </c>
      <c r="N210" s="129" t="str">
        <f t="shared" si="246"/>
        <v/>
      </c>
      <c r="O210" s="129" t="str">
        <f t="shared" si="247"/>
        <v/>
      </c>
      <c r="P210" s="129" t="str">
        <f t="shared" si="248"/>
        <v/>
      </c>
      <c r="Q210" s="129" t="str">
        <f t="shared" si="249"/>
        <v/>
      </c>
      <c r="R210" s="129" t="str">
        <f t="shared" si="250"/>
        <v/>
      </c>
      <c r="S210" s="129" t="str">
        <f t="shared" si="251"/>
        <v/>
      </c>
      <c r="T210" s="129" t="str">
        <f t="shared" si="252"/>
        <v/>
      </c>
      <c r="U210" s="129" t="str">
        <f t="shared" si="253"/>
        <v/>
      </c>
      <c r="V210" s="129" t="str">
        <f t="shared" si="254"/>
        <v/>
      </c>
      <c r="W210" s="132"/>
      <c r="X210" s="152" t="str">
        <f>IF('Soil Samples'!C200="","",'Soil Samples'!C200)</f>
        <v/>
      </c>
      <c r="Y210" s="125">
        <f>'Soil Add on Tests'!E202</f>
        <v>0</v>
      </c>
      <c r="Z210" s="125">
        <f>'Soil Add on Tests'!F202</f>
        <v>0</v>
      </c>
      <c r="AA210" s="125">
        <f>'Soil Add on Tests'!G202</f>
        <v>0</v>
      </c>
      <c r="AB210" s="125">
        <f>'Soil Add on Tests'!H202</f>
        <v>0</v>
      </c>
      <c r="AC210" s="125">
        <f>'Soil Add on Tests'!I202</f>
        <v>0</v>
      </c>
      <c r="AD210" s="125">
        <f>'Soil Add on Tests'!J202</f>
        <v>0</v>
      </c>
      <c r="AF210">
        <f t="shared" si="206"/>
        <v>0</v>
      </c>
      <c r="AG210">
        <f t="shared" si="207"/>
        <v>0</v>
      </c>
      <c r="AH210">
        <f t="shared" si="208"/>
        <v>0</v>
      </c>
      <c r="AI210">
        <f t="shared" si="209"/>
        <v>0</v>
      </c>
      <c r="AJ210">
        <f t="shared" si="210"/>
        <v>0</v>
      </c>
      <c r="AK210">
        <f t="shared" si="211"/>
        <v>0</v>
      </c>
      <c r="AL210">
        <f t="shared" si="212"/>
        <v>0</v>
      </c>
      <c r="AM210" s="140">
        <f t="shared" si="216"/>
        <v>0</v>
      </c>
      <c r="AN210">
        <f t="shared" si="217"/>
        <v>0</v>
      </c>
      <c r="AO210">
        <f t="shared" si="218"/>
        <v>0</v>
      </c>
      <c r="AP210">
        <f t="shared" si="219"/>
        <v>0</v>
      </c>
      <c r="AQ210">
        <f t="shared" si="220"/>
        <v>0</v>
      </c>
      <c r="AR210">
        <f t="shared" si="221"/>
        <v>0</v>
      </c>
      <c r="AS210">
        <f t="shared" si="222"/>
        <v>0</v>
      </c>
      <c r="AT210" s="140">
        <f t="shared" si="213"/>
        <v>0</v>
      </c>
      <c r="AU210">
        <f t="shared" si="223"/>
        <v>0</v>
      </c>
      <c r="AV210">
        <f t="shared" si="255"/>
        <v>0</v>
      </c>
      <c r="AW210">
        <f t="shared" si="224"/>
        <v>0</v>
      </c>
      <c r="AX210">
        <f t="shared" si="225"/>
        <v>0</v>
      </c>
      <c r="AY210">
        <f t="shared" si="226"/>
        <v>0</v>
      </c>
      <c r="AZ210" s="140">
        <f t="shared" si="214"/>
        <v>0</v>
      </c>
      <c r="BA210">
        <f t="shared" si="227"/>
        <v>0</v>
      </c>
      <c r="BB210">
        <f t="shared" si="228"/>
        <v>0</v>
      </c>
      <c r="BC210">
        <f t="shared" si="229"/>
        <v>0</v>
      </c>
      <c r="BD210">
        <f t="shared" si="230"/>
        <v>0</v>
      </c>
      <c r="BE210" s="140">
        <f t="shared" si="215"/>
        <v>0</v>
      </c>
      <c r="BF210">
        <f t="shared" si="231"/>
        <v>0</v>
      </c>
      <c r="BG210">
        <f t="shared" si="232"/>
        <v>0</v>
      </c>
      <c r="BH210">
        <f t="shared" si="233"/>
        <v>0</v>
      </c>
      <c r="BI210">
        <f t="shared" si="234"/>
        <v>0</v>
      </c>
      <c r="BJ210">
        <f t="shared" si="235"/>
        <v>0</v>
      </c>
      <c r="BK210">
        <f t="shared" si="236"/>
        <v>0</v>
      </c>
      <c r="BL210">
        <f t="shared" si="256"/>
        <v>0</v>
      </c>
      <c r="BM210">
        <f t="shared" si="257"/>
        <v>0</v>
      </c>
      <c r="BN210">
        <f t="shared" si="258"/>
        <v>0</v>
      </c>
      <c r="BO210">
        <f t="shared" si="259"/>
        <v>0</v>
      </c>
      <c r="BP210">
        <f t="shared" si="260"/>
        <v>0</v>
      </c>
      <c r="BQ210">
        <f t="shared" si="261"/>
        <v>0</v>
      </c>
      <c r="BR210" s="140">
        <f t="shared" si="262"/>
        <v>0</v>
      </c>
      <c r="BT210">
        <f t="shared" si="263"/>
        <v>0</v>
      </c>
      <c r="BU210">
        <f t="shared" si="264"/>
        <v>0</v>
      </c>
      <c r="BV210">
        <f t="shared" si="265"/>
        <v>0</v>
      </c>
      <c r="BW210">
        <f t="shared" si="266"/>
        <v>0</v>
      </c>
      <c r="BX210">
        <f t="shared" si="267"/>
        <v>0</v>
      </c>
      <c r="BY210">
        <f t="shared" si="268"/>
        <v>0</v>
      </c>
      <c r="BZ210">
        <f t="shared" si="269"/>
        <v>0</v>
      </c>
      <c r="CA210">
        <f t="shared" si="270"/>
        <v>0</v>
      </c>
      <c r="CB210">
        <f t="shared" si="271"/>
        <v>0</v>
      </c>
      <c r="CC210">
        <f t="shared" si="272"/>
        <v>0</v>
      </c>
      <c r="CD210">
        <f t="shared" si="273"/>
        <v>0</v>
      </c>
    </row>
    <row r="211" spans="1:82" ht="42" customHeight="1" thickBot="1" x14ac:dyDescent="0.45">
      <c r="A211" s="11"/>
      <c r="B211" s="144">
        <v>196</v>
      </c>
      <c r="C211" s="244" t="str">
        <f>IF('Soil Samples'!C201="","",'Soil Samples'!C201)</f>
        <v/>
      </c>
      <c r="D211" s="146" t="str">
        <f t="shared" si="237"/>
        <v/>
      </c>
      <c r="E211" s="128" t="str">
        <f t="shared" si="238"/>
        <v/>
      </c>
      <c r="F211" s="128" t="str">
        <f t="shared" si="239"/>
        <v/>
      </c>
      <c r="G211" s="128" t="str">
        <f t="shared" si="240"/>
        <v/>
      </c>
      <c r="H211" s="149"/>
      <c r="I211" s="128" t="str">
        <f t="shared" si="241"/>
        <v/>
      </c>
      <c r="J211" s="128" t="str">
        <f t="shared" si="242"/>
        <v/>
      </c>
      <c r="K211" s="128" t="str">
        <f t="shared" si="243"/>
        <v/>
      </c>
      <c r="L211" s="129" t="str">
        <f t="shared" si="244"/>
        <v/>
      </c>
      <c r="M211" s="129" t="str">
        <f t="shared" si="245"/>
        <v/>
      </c>
      <c r="N211" s="129" t="str">
        <f t="shared" si="246"/>
        <v/>
      </c>
      <c r="O211" s="129" t="str">
        <f t="shared" si="247"/>
        <v/>
      </c>
      <c r="P211" s="129" t="str">
        <f t="shared" si="248"/>
        <v/>
      </c>
      <c r="Q211" s="129" t="str">
        <f t="shared" si="249"/>
        <v/>
      </c>
      <c r="R211" s="129" t="str">
        <f t="shared" si="250"/>
        <v/>
      </c>
      <c r="S211" s="129" t="str">
        <f t="shared" si="251"/>
        <v/>
      </c>
      <c r="T211" s="129" t="str">
        <f t="shared" si="252"/>
        <v/>
      </c>
      <c r="U211" s="129" t="str">
        <f t="shared" si="253"/>
        <v/>
      </c>
      <c r="V211" s="129" t="str">
        <f t="shared" si="254"/>
        <v/>
      </c>
      <c r="W211" s="132"/>
      <c r="X211" s="152" t="str">
        <f>IF('Soil Samples'!C201="","",'Soil Samples'!C201)</f>
        <v/>
      </c>
      <c r="Y211" s="125">
        <f>'Soil Add on Tests'!E203</f>
        <v>0</v>
      </c>
      <c r="Z211" s="125">
        <f>'Soil Add on Tests'!F203</f>
        <v>0</v>
      </c>
      <c r="AA211" s="125">
        <f>'Soil Add on Tests'!G203</f>
        <v>0</v>
      </c>
      <c r="AB211" s="125">
        <f>'Soil Add on Tests'!H203</f>
        <v>0</v>
      </c>
      <c r="AC211" s="125">
        <f>'Soil Add on Tests'!I203</f>
        <v>0</v>
      </c>
      <c r="AD211" s="125">
        <f>'Soil Add on Tests'!J203</f>
        <v>0</v>
      </c>
      <c r="AF211">
        <f t="shared" si="206"/>
        <v>0</v>
      </c>
      <c r="AG211">
        <f t="shared" si="207"/>
        <v>0</v>
      </c>
      <c r="AH211">
        <f t="shared" si="208"/>
        <v>0</v>
      </c>
      <c r="AI211">
        <f t="shared" si="209"/>
        <v>0</v>
      </c>
      <c r="AJ211">
        <f t="shared" si="210"/>
        <v>0</v>
      </c>
      <c r="AK211">
        <f t="shared" si="211"/>
        <v>0</v>
      </c>
      <c r="AL211">
        <f t="shared" si="212"/>
        <v>0</v>
      </c>
      <c r="AM211" s="140">
        <f t="shared" si="216"/>
        <v>0</v>
      </c>
      <c r="AN211">
        <f t="shared" si="217"/>
        <v>0</v>
      </c>
      <c r="AO211">
        <f t="shared" si="218"/>
        <v>0</v>
      </c>
      <c r="AP211">
        <f t="shared" si="219"/>
        <v>0</v>
      </c>
      <c r="AQ211">
        <f t="shared" si="220"/>
        <v>0</v>
      </c>
      <c r="AR211">
        <f t="shared" si="221"/>
        <v>0</v>
      </c>
      <c r="AS211">
        <f t="shared" si="222"/>
        <v>0</v>
      </c>
      <c r="AT211" s="140">
        <f t="shared" si="213"/>
        <v>0</v>
      </c>
      <c r="AU211">
        <f t="shared" si="223"/>
        <v>0</v>
      </c>
      <c r="AV211">
        <f t="shared" si="255"/>
        <v>0</v>
      </c>
      <c r="AW211">
        <f t="shared" si="224"/>
        <v>0</v>
      </c>
      <c r="AX211">
        <f t="shared" si="225"/>
        <v>0</v>
      </c>
      <c r="AY211">
        <f t="shared" si="226"/>
        <v>0</v>
      </c>
      <c r="AZ211" s="140">
        <f t="shared" si="214"/>
        <v>0</v>
      </c>
      <c r="BA211">
        <f t="shared" si="227"/>
        <v>0</v>
      </c>
      <c r="BB211">
        <f t="shared" si="228"/>
        <v>0</v>
      </c>
      <c r="BC211">
        <f t="shared" si="229"/>
        <v>0</v>
      </c>
      <c r="BD211">
        <f t="shared" si="230"/>
        <v>0</v>
      </c>
      <c r="BE211" s="140">
        <f t="shared" si="215"/>
        <v>0</v>
      </c>
      <c r="BF211">
        <f t="shared" si="231"/>
        <v>0</v>
      </c>
      <c r="BG211">
        <f t="shared" si="232"/>
        <v>0</v>
      </c>
      <c r="BH211">
        <f t="shared" si="233"/>
        <v>0</v>
      </c>
      <c r="BI211">
        <f t="shared" si="234"/>
        <v>0</v>
      </c>
      <c r="BJ211">
        <f t="shared" si="235"/>
        <v>0</v>
      </c>
      <c r="BK211">
        <f t="shared" si="236"/>
        <v>0</v>
      </c>
      <c r="BL211">
        <f t="shared" si="256"/>
        <v>0</v>
      </c>
      <c r="BM211">
        <f t="shared" si="257"/>
        <v>0</v>
      </c>
      <c r="BN211">
        <f t="shared" si="258"/>
        <v>0</v>
      </c>
      <c r="BO211">
        <f t="shared" si="259"/>
        <v>0</v>
      </c>
      <c r="BP211">
        <f t="shared" si="260"/>
        <v>0</v>
      </c>
      <c r="BQ211">
        <f t="shared" si="261"/>
        <v>0</v>
      </c>
      <c r="BR211" s="140">
        <f t="shared" si="262"/>
        <v>0</v>
      </c>
      <c r="BT211">
        <f t="shared" si="263"/>
        <v>0</v>
      </c>
      <c r="BU211">
        <f t="shared" si="264"/>
        <v>0</v>
      </c>
      <c r="BV211">
        <f t="shared" si="265"/>
        <v>0</v>
      </c>
      <c r="BW211">
        <f t="shared" si="266"/>
        <v>0</v>
      </c>
      <c r="BX211">
        <f t="shared" si="267"/>
        <v>0</v>
      </c>
      <c r="BY211">
        <f t="shared" si="268"/>
        <v>0</v>
      </c>
      <c r="BZ211">
        <f t="shared" si="269"/>
        <v>0</v>
      </c>
      <c r="CA211">
        <f t="shared" si="270"/>
        <v>0</v>
      </c>
      <c r="CB211">
        <f t="shared" si="271"/>
        <v>0</v>
      </c>
      <c r="CC211">
        <f t="shared" si="272"/>
        <v>0</v>
      </c>
      <c r="CD211">
        <f t="shared" si="273"/>
        <v>0</v>
      </c>
    </row>
    <row r="212" spans="1:82" ht="42" customHeight="1" thickBot="1" x14ac:dyDescent="0.45">
      <c r="A212" s="11"/>
      <c r="B212" s="144">
        <v>197</v>
      </c>
      <c r="C212" s="244" t="str">
        <f>IF('Soil Samples'!C202="","",'Soil Samples'!C202)</f>
        <v/>
      </c>
      <c r="D212" s="146" t="str">
        <f t="shared" si="237"/>
        <v/>
      </c>
      <c r="E212" s="128" t="str">
        <f t="shared" si="238"/>
        <v/>
      </c>
      <c r="F212" s="128" t="str">
        <f t="shared" si="239"/>
        <v/>
      </c>
      <c r="G212" s="128" t="str">
        <f t="shared" si="240"/>
        <v/>
      </c>
      <c r="H212" s="149"/>
      <c r="I212" s="128" t="str">
        <f t="shared" si="241"/>
        <v/>
      </c>
      <c r="J212" s="128" t="str">
        <f t="shared" si="242"/>
        <v/>
      </c>
      <c r="K212" s="128" t="str">
        <f t="shared" si="243"/>
        <v/>
      </c>
      <c r="L212" s="129" t="str">
        <f t="shared" si="244"/>
        <v/>
      </c>
      <c r="M212" s="129" t="str">
        <f t="shared" si="245"/>
        <v/>
      </c>
      <c r="N212" s="129" t="str">
        <f t="shared" si="246"/>
        <v/>
      </c>
      <c r="O212" s="129" t="str">
        <f t="shared" si="247"/>
        <v/>
      </c>
      <c r="P212" s="129" t="str">
        <f t="shared" si="248"/>
        <v/>
      </c>
      <c r="Q212" s="129" t="str">
        <f t="shared" si="249"/>
        <v/>
      </c>
      <c r="R212" s="129" t="str">
        <f t="shared" si="250"/>
        <v/>
      </c>
      <c r="S212" s="129" t="str">
        <f t="shared" si="251"/>
        <v/>
      </c>
      <c r="T212" s="129" t="str">
        <f t="shared" si="252"/>
        <v/>
      </c>
      <c r="U212" s="129" t="str">
        <f t="shared" si="253"/>
        <v/>
      </c>
      <c r="V212" s="129" t="str">
        <f t="shared" si="254"/>
        <v/>
      </c>
      <c r="W212" s="132"/>
      <c r="X212" s="152" t="str">
        <f>IF('Soil Samples'!C202="","",'Soil Samples'!C202)</f>
        <v/>
      </c>
      <c r="Y212" s="125">
        <f>'Soil Add on Tests'!E204</f>
        <v>0</v>
      </c>
      <c r="Z212" s="125">
        <f>'Soil Add on Tests'!F204</f>
        <v>0</v>
      </c>
      <c r="AA212" s="125">
        <f>'Soil Add on Tests'!G204</f>
        <v>0</v>
      </c>
      <c r="AB212" s="125">
        <f>'Soil Add on Tests'!H204</f>
        <v>0</v>
      </c>
      <c r="AC212" s="125">
        <f>'Soil Add on Tests'!I204</f>
        <v>0</v>
      </c>
      <c r="AD212" s="125">
        <f>'Soil Add on Tests'!J204</f>
        <v>0</v>
      </c>
      <c r="AF212">
        <f t="shared" si="206"/>
        <v>0</v>
      </c>
      <c r="AG212">
        <f t="shared" si="207"/>
        <v>0</v>
      </c>
      <c r="AH212">
        <f t="shared" si="208"/>
        <v>0</v>
      </c>
      <c r="AI212">
        <f t="shared" si="209"/>
        <v>0</v>
      </c>
      <c r="AJ212">
        <f t="shared" si="210"/>
        <v>0</v>
      </c>
      <c r="AK212">
        <f t="shared" si="211"/>
        <v>0</v>
      </c>
      <c r="AL212">
        <f t="shared" si="212"/>
        <v>0</v>
      </c>
      <c r="AM212" s="140">
        <f t="shared" si="216"/>
        <v>0</v>
      </c>
      <c r="AN212">
        <f t="shared" si="217"/>
        <v>0</v>
      </c>
      <c r="AO212">
        <f t="shared" si="218"/>
        <v>0</v>
      </c>
      <c r="AP212">
        <f t="shared" si="219"/>
        <v>0</v>
      </c>
      <c r="AQ212">
        <f t="shared" si="220"/>
        <v>0</v>
      </c>
      <c r="AR212">
        <f t="shared" si="221"/>
        <v>0</v>
      </c>
      <c r="AS212">
        <f t="shared" si="222"/>
        <v>0</v>
      </c>
      <c r="AT212" s="140">
        <f t="shared" si="213"/>
        <v>0</v>
      </c>
      <c r="AU212">
        <f t="shared" si="223"/>
        <v>0</v>
      </c>
      <c r="AV212">
        <f t="shared" si="255"/>
        <v>0</v>
      </c>
      <c r="AW212">
        <f t="shared" si="224"/>
        <v>0</v>
      </c>
      <c r="AX212">
        <f t="shared" si="225"/>
        <v>0</v>
      </c>
      <c r="AY212">
        <f t="shared" si="226"/>
        <v>0</v>
      </c>
      <c r="AZ212" s="140">
        <f t="shared" si="214"/>
        <v>0</v>
      </c>
      <c r="BA212">
        <f t="shared" si="227"/>
        <v>0</v>
      </c>
      <c r="BB212">
        <f t="shared" si="228"/>
        <v>0</v>
      </c>
      <c r="BC212">
        <f t="shared" si="229"/>
        <v>0</v>
      </c>
      <c r="BD212">
        <f t="shared" si="230"/>
        <v>0</v>
      </c>
      <c r="BE212" s="140">
        <f t="shared" si="215"/>
        <v>0</v>
      </c>
      <c r="BF212">
        <f t="shared" si="231"/>
        <v>0</v>
      </c>
      <c r="BG212">
        <f t="shared" si="232"/>
        <v>0</v>
      </c>
      <c r="BH212">
        <f t="shared" si="233"/>
        <v>0</v>
      </c>
      <c r="BI212">
        <f t="shared" si="234"/>
        <v>0</v>
      </c>
      <c r="BJ212">
        <f t="shared" si="235"/>
        <v>0</v>
      </c>
      <c r="BK212">
        <f t="shared" si="236"/>
        <v>0</v>
      </c>
      <c r="BL212">
        <f t="shared" si="256"/>
        <v>0</v>
      </c>
      <c r="BM212">
        <f t="shared" si="257"/>
        <v>0</v>
      </c>
      <c r="BN212">
        <f t="shared" si="258"/>
        <v>0</v>
      </c>
      <c r="BO212">
        <f t="shared" si="259"/>
        <v>0</v>
      </c>
      <c r="BP212">
        <f t="shared" si="260"/>
        <v>0</v>
      </c>
      <c r="BQ212">
        <f t="shared" si="261"/>
        <v>0</v>
      </c>
      <c r="BR212" s="140">
        <f t="shared" si="262"/>
        <v>0</v>
      </c>
      <c r="BT212">
        <f t="shared" si="263"/>
        <v>0</v>
      </c>
      <c r="BU212">
        <f t="shared" si="264"/>
        <v>0</v>
      </c>
      <c r="BV212">
        <f t="shared" si="265"/>
        <v>0</v>
      </c>
      <c r="BW212">
        <f t="shared" si="266"/>
        <v>0</v>
      </c>
      <c r="BX212">
        <f t="shared" si="267"/>
        <v>0</v>
      </c>
      <c r="BY212">
        <f t="shared" si="268"/>
        <v>0</v>
      </c>
      <c r="BZ212">
        <f t="shared" si="269"/>
        <v>0</v>
      </c>
      <c r="CA212">
        <f t="shared" si="270"/>
        <v>0</v>
      </c>
      <c r="CB212">
        <f t="shared" si="271"/>
        <v>0</v>
      </c>
      <c r="CC212">
        <f t="shared" si="272"/>
        <v>0</v>
      </c>
      <c r="CD212">
        <f t="shared" si="273"/>
        <v>0</v>
      </c>
    </row>
    <row r="213" spans="1:82" ht="42" customHeight="1" thickBot="1" x14ac:dyDescent="0.45">
      <c r="A213" s="11"/>
      <c r="B213" s="144">
        <v>198</v>
      </c>
      <c r="C213" s="244" t="str">
        <f>IF('Soil Samples'!C203="","",'Soil Samples'!C203)</f>
        <v/>
      </c>
      <c r="D213" s="146" t="str">
        <f t="shared" si="237"/>
        <v/>
      </c>
      <c r="E213" s="128" t="str">
        <f t="shared" si="238"/>
        <v/>
      </c>
      <c r="F213" s="128" t="str">
        <f t="shared" si="239"/>
        <v/>
      </c>
      <c r="G213" s="128" t="str">
        <f t="shared" si="240"/>
        <v/>
      </c>
      <c r="H213" s="149"/>
      <c r="I213" s="128" t="str">
        <f t="shared" si="241"/>
        <v/>
      </c>
      <c r="J213" s="128" t="str">
        <f t="shared" si="242"/>
        <v/>
      </c>
      <c r="K213" s="128" t="str">
        <f t="shared" si="243"/>
        <v/>
      </c>
      <c r="L213" s="129" t="str">
        <f t="shared" si="244"/>
        <v/>
      </c>
      <c r="M213" s="129" t="str">
        <f t="shared" si="245"/>
        <v/>
      </c>
      <c r="N213" s="129" t="str">
        <f t="shared" si="246"/>
        <v/>
      </c>
      <c r="O213" s="129" t="str">
        <f t="shared" si="247"/>
        <v/>
      </c>
      <c r="P213" s="129" t="str">
        <f t="shared" si="248"/>
        <v/>
      </c>
      <c r="Q213" s="129" t="str">
        <f t="shared" si="249"/>
        <v/>
      </c>
      <c r="R213" s="129" t="str">
        <f t="shared" si="250"/>
        <v/>
      </c>
      <c r="S213" s="129" t="str">
        <f t="shared" si="251"/>
        <v/>
      </c>
      <c r="T213" s="129" t="str">
        <f t="shared" si="252"/>
        <v/>
      </c>
      <c r="U213" s="129" t="str">
        <f t="shared" si="253"/>
        <v/>
      </c>
      <c r="V213" s="129" t="str">
        <f t="shared" si="254"/>
        <v/>
      </c>
      <c r="W213" s="132"/>
      <c r="X213" s="152" t="str">
        <f>IF('Soil Samples'!C203="","",'Soil Samples'!C203)</f>
        <v/>
      </c>
      <c r="Y213" s="125">
        <f>'Soil Add on Tests'!E205</f>
        <v>0</v>
      </c>
      <c r="Z213" s="125">
        <f>'Soil Add on Tests'!F205</f>
        <v>0</v>
      </c>
      <c r="AA213" s="125">
        <f>'Soil Add on Tests'!G205</f>
        <v>0</v>
      </c>
      <c r="AB213" s="125">
        <f>'Soil Add on Tests'!H205</f>
        <v>0</v>
      </c>
      <c r="AC213" s="125">
        <f>'Soil Add on Tests'!I205</f>
        <v>0</v>
      </c>
      <c r="AD213" s="125">
        <f>'Soil Add on Tests'!J205</f>
        <v>0</v>
      </c>
      <c r="AF213">
        <f t="shared" si="206"/>
        <v>0</v>
      </c>
      <c r="AG213">
        <f t="shared" si="207"/>
        <v>0</v>
      </c>
      <c r="AH213">
        <f t="shared" si="208"/>
        <v>0</v>
      </c>
      <c r="AI213">
        <f t="shared" si="209"/>
        <v>0</v>
      </c>
      <c r="AJ213">
        <f t="shared" si="210"/>
        <v>0</v>
      </c>
      <c r="AK213">
        <f t="shared" si="211"/>
        <v>0</v>
      </c>
      <c r="AL213">
        <f t="shared" si="212"/>
        <v>0</v>
      </c>
      <c r="AM213" s="140">
        <f t="shared" si="216"/>
        <v>0</v>
      </c>
      <c r="AN213">
        <f t="shared" si="217"/>
        <v>0</v>
      </c>
      <c r="AO213">
        <f t="shared" si="218"/>
        <v>0</v>
      </c>
      <c r="AP213">
        <f t="shared" si="219"/>
        <v>0</v>
      </c>
      <c r="AQ213">
        <f t="shared" si="220"/>
        <v>0</v>
      </c>
      <c r="AR213">
        <f t="shared" si="221"/>
        <v>0</v>
      </c>
      <c r="AS213">
        <f t="shared" si="222"/>
        <v>0</v>
      </c>
      <c r="AT213" s="140">
        <f t="shared" si="213"/>
        <v>0</v>
      </c>
      <c r="AU213">
        <f t="shared" si="223"/>
        <v>0</v>
      </c>
      <c r="AV213">
        <f t="shared" si="255"/>
        <v>0</v>
      </c>
      <c r="AW213">
        <f t="shared" si="224"/>
        <v>0</v>
      </c>
      <c r="AX213">
        <f t="shared" si="225"/>
        <v>0</v>
      </c>
      <c r="AY213">
        <f t="shared" si="226"/>
        <v>0</v>
      </c>
      <c r="AZ213" s="140">
        <f t="shared" si="214"/>
        <v>0</v>
      </c>
      <c r="BA213">
        <f t="shared" si="227"/>
        <v>0</v>
      </c>
      <c r="BB213">
        <f t="shared" si="228"/>
        <v>0</v>
      </c>
      <c r="BC213">
        <f t="shared" si="229"/>
        <v>0</v>
      </c>
      <c r="BD213">
        <f t="shared" si="230"/>
        <v>0</v>
      </c>
      <c r="BE213" s="140">
        <f t="shared" si="215"/>
        <v>0</v>
      </c>
      <c r="BF213">
        <f t="shared" si="231"/>
        <v>0</v>
      </c>
      <c r="BG213">
        <f t="shared" si="232"/>
        <v>0</v>
      </c>
      <c r="BH213">
        <f t="shared" si="233"/>
        <v>0</v>
      </c>
      <c r="BI213">
        <f t="shared" si="234"/>
        <v>0</v>
      </c>
      <c r="BJ213">
        <f t="shared" si="235"/>
        <v>0</v>
      </c>
      <c r="BK213">
        <f t="shared" si="236"/>
        <v>0</v>
      </c>
      <c r="BL213">
        <f t="shared" si="256"/>
        <v>0</v>
      </c>
      <c r="BM213">
        <f t="shared" si="257"/>
        <v>0</v>
      </c>
      <c r="BN213">
        <f t="shared" si="258"/>
        <v>0</v>
      </c>
      <c r="BO213">
        <f t="shared" si="259"/>
        <v>0</v>
      </c>
      <c r="BP213">
        <f t="shared" si="260"/>
        <v>0</v>
      </c>
      <c r="BQ213">
        <f t="shared" si="261"/>
        <v>0</v>
      </c>
      <c r="BR213" s="140">
        <f t="shared" si="262"/>
        <v>0</v>
      </c>
      <c r="BT213">
        <f t="shared" si="263"/>
        <v>0</v>
      </c>
      <c r="BU213">
        <f t="shared" si="264"/>
        <v>0</v>
      </c>
      <c r="BV213">
        <f t="shared" si="265"/>
        <v>0</v>
      </c>
      <c r="BW213">
        <f t="shared" si="266"/>
        <v>0</v>
      </c>
      <c r="BX213">
        <f t="shared" si="267"/>
        <v>0</v>
      </c>
      <c r="BY213">
        <f t="shared" si="268"/>
        <v>0</v>
      </c>
      <c r="BZ213">
        <f t="shared" si="269"/>
        <v>0</v>
      </c>
      <c r="CA213">
        <f t="shared" si="270"/>
        <v>0</v>
      </c>
      <c r="CB213">
        <f t="shared" si="271"/>
        <v>0</v>
      </c>
      <c r="CC213">
        <f t="shared" si="272"/>
        <v>0</v>
      </c>
      <c r="CD213">
        <f t="shared" si="273"/>
        <v>0</v>
      </c>
    </row>
    <row r="214" spans="1:82" ht="42" customHeight="1" thickBot="1" x14ac:dyDescent="0.45">
      <c r="A214" s="11"/>
      <c r="B214" s="144">
        <v>199</v>
      </c>
      <c r="C214" s="244" t="str">
        <f>IF('Soil Samples'!C204="","",'Soil Samples'!C204)</f>
        <v/>
      </c>
      <c r="D214" s="146" t="str">
        <f t="shared" si="237"/>
        <v/>
      </c>
      <c r="E214" s="128" t="str">
        <f t="shared" si="238"/>
        <v/>
      </c>
      <c r="F214" s="128" t="str">
        <f t="shared" si="239"/>
        <v/>
      </c>
      <c r="G214" s="128" t="str">
        <f t="shared" si="240"/>
        <v/>
      </c>
      <c r="H214" s="149"/>
      <c r="I214" s="128" t="str">
        <f t="shared" si="241"/>
        <v/>
      </c>
      <c r="J214" s="128" t="str">
        <f t="shared" si="242"/>
        <v/>
      </c>
      <c r="K214" s="128" t="str">
        <f t="shared" si="243"/>
        <v/>
      </c>
      <c r="L214" s="129" t="str">
        <f t="shared" si="244"/>
        <v/>
      </c>
      <c r="M214" s="129" t="str">
        <f t="shared" si="245"/>
        <v/>
      </c>
      <c r="N214" s="129" t="str">
        <f t="shared" si="246"/>
        <v/>
      </c>
      <c r="O214" s="129" t="str">
        <f t="shared" si="247"/>
        <v/>
      </c>
      <c r="P214" s="129" t="str">
        <f t="shared" si="248"/>
        <v/>
      </c>
      <c r="Q214" s="129" t="str">
        <f t="shared" si="249"/>
        <v/>
      </c>
      <c r="R214" s="129" t="str">
        <f t="shared" si="250"/>
        <v/>
      </c>
      <c r="S214" s="129" t="str">
        <f t="shared" si="251"/>
        <v/>
      </c>
      <c r="T214" s="129" t="str">
        <f t="shared" si="252"/>
        <v/>
      </c>
      <c r="U214" s="129" t="str">
        <f t="shared" si="253"/>
        <v/>
      </c>
      <c r="V214" s="129" t="str">
        <f t="shared" si="254"/>
        <v/>
      </c>
      <c r="W214" s="132"/>
      <c r="X214" s="152" t="str">
        <f>IF('Soil Samples'!C204="","",'Soil Samples'!C204)</f>
        <v/>
      </c>
      <c r="Y214" s="125">
        <f>'Soil Add on Tests'!E206</f>
        <v>0</v>
      </c>
      <c r="Z214" s="125">
        <f>'Soil Add on Tests'!F206</f>
        <v>0</v>
      </c>
      <c r="AA214" s="125">
        <f>'Soil Add on Tests'!G206</f>
        <v>0</v>
      </c>
      <c r="AB214" s="125">
        <f>'Soil Add on Tests'!H206</f>
        <v>0</v>
      </c>
      <c r="AC214" s="125">
        <f>'Soil Add on Tests'!I206</f>
        <v>0</v>
      </c>
      <c r="AD214" s="125">
        <f>'Soil Add on Tests'!J206</f>
        <v>0</v>
      </c>
      <c r="AF214">
        <f t="shared" si="206"/>
        <v>0</v>
      </c>
      <c r="AG214">
        <f t="shared" si="207"/>
        <v>0</v>
      </c>
      <c r="AH214">
        <f t="shared" si="208"/>
        <v>0</v>
      </c>
      <c r="AI214">
        <f t="shared" si="209"/>
        <v>0</v>
      </c>
      <c r="AJ214">
        <f t="shared" si="210"/>
        <v>0</v>
      </c>
      <c r="AK214">
        <f t="shared" si="211"/>
        <v>0</v>
      </c>
      <c r="AL214">
        <f t="shared" si="212"/>
        <v>0</v>
      </c>
      <c r="AM214" s="140">
        <f t="shared" si="216"/>
        <v>0</v>
      </c>
      <c r="AN214">
        <f t="shared" si="217"/>
        <v>0</v>
      </c>
      <c r="AO214">
        <f t="shared" si="218"/>
        <v>0</v>
      </c>
      <c r="AP214">
        <f t="shared" si="219"/>
        <v>0</v>
      </c>
      <c r="AQ214">
        <f t="shared" si="220"/>
        <v>0</v>
      </c>
      <c r="AR214">
        <f t="shared" si="221"/>
        <v>0</v>
      </c>
      <c r="AS214">
        <f t="shared" si="222"/>
        <v>0</v>
      </c>
      <c r="AT214" s="140">
        <f t="shared" si="213"/>
        <v>0</v>
      </c>
      <c r="AU214">
        <f t="shared" si="223"/>
        <v>0</v>
      </c>
      <c r="AV214">
        <f t="shared" si="255"/>
        <v>0</v>
      </c>
      <c r="AW214">
        <f t="shared" si="224"/>
        <v>0</v>
      </c>
      <c r="AX214">
        <f t="shared" si="225"/>
        <v>0</v>
      </c>
      <c r="AY214">
        <f t="shared" si="226"/>
        <v>0</v>
      </c>
      <c r="AZ214" s="140">
        <f t="shared" si="214"/>
        <v>0</v>
      </c>
      <c r="BA214">
        <f t="shared" si="227"/>
        <v>0</v>
      </c>
      <c r="BB214">
        <f t="shared" si="228"/>
        <v>0</v>
      </c>
      <c r="BC214">
        <f t="shared" si="229"/>
        <v>0</v>
      </c>
      <c r="BD214">
        <f t="shared" si="230"/>
        <v>0</v>
      </c>
      <c r="BE214" s="140">
        <f t="shared" si="215"/>
        <v>0</v>
      </c>
      <c r="BF214">
        <f t="shared" si="231"/>
        <v>0</v>
      </c>
      <c r="BG214">
        <f t="shared" si="232"/>
        <v>0</v>
      </c>
      <c r="BH214">
        <f t="shared" si="233"/>
        <v>0</v>
      </c>
      <c r="BI214">
        <f t="shared" si="234"/>
        <v>0</v>
      </c>
      <c r="BJ214">
        <f t="shared" si="235"/>
        <v>0</v>
      </c>
      <c r="BK214">
        <f t="shared" si="236"/>
        <v>0</v>
      </c>
      <c r="BL214">
        <f t="shared" si="256"/>
        <v>0</v>
      </c>
      <c r="BM214">
        <f t="shared" si="257"/>
        <v>0</v>
      </c>
      <c r="BN214">
        <f t="shared" si="258"/>
        <v>0</v>
      </c>
      <c r="BO214">
        <f t="shared" si="259"/>
        <v>0</v>
      </c>
      <c r="BP214">
        <f t="shared" si="260"/>
        <v>0</v>
      </c>
      <c r="BQ214">
        <f t="shared" si="261"/>
        <v>0</v>
      </c>
      <c r="BR214" s="140">
        <f t="shared" si="262"/>
        <v>0</v>
      </c>
      <c r="BT214">
        <f t="shared" si="263"/>
        <v>0</v>
      </c>
      <c r="BU214">
        <f t="shared" si="264"/>
        <v>0</v>
      </c>
      <c r="BV214">
        <f t="shared" si="265"/>
        <v>0</v>
      </c>
      <c r="BW214">
        <f t="shared" si="266"/>
        <v>0</v>
      </c>
      <c r="BX214">
        <f t="shared" si="267"/>
        <v>0</v>
      </c>
      <c r="BY214">
        <f t="shared" si="268"/>
        <v>0</v>
      </c>
      <c r="BZ214">
        <f t="shared" si="269"/>
        <v>0</v>
      </c>
      <c r="CA214">
        <f t="shared" si="270"/>
        <v>0</v>
      </c>
      <c r="CB214">
        <f t="shared" si="271"/>
        <v>0</v>
      </c>
      <c r="CC214">
        <f t="shared" si="272"/>
        <v>0</v>
      </c>
      <c r="CD214">
        <f t="shared" si="273"/>
        <v>0</v>
      </c>
    </row>
    <row r="215" spans="1:82" ht="42" customHeight="1" thickBot="1" x14ac:dyDescent="0.45">
      <c r="A215" s="11"/>
      <c r="B215" s="144">
        <v>200</v>
      </c>
      <c r="C215" s="244" t="str">
        <f>IF('Soil Samples'!C205="","",'Soil Samples'!C205)</f>
        <v/>
      </c>
      <c r="D215" s="146" t="str">
        <f t="shared" si="237"/>
        <v/>
      </c>
      <c r="E215" s="128" t="str">
        <f t="shared" si="238"/>
        <v/>
      </c>
      <c r="F215" s="128" t="str">
        <f t="shared" si="239"/>
        <v/>
      </c>
      <c r="G215" s="128" t="str">
        <f t="shared" si="240"/>
        <v/>
      </c>
      <c r="H215" s="149"/>
      <c r="I215" s="128" t="str">
        <f t="shared" si="241"/>
        <v/>
      </c>
      <c r="J215" s="128" t="str">
        <f t="shared" si="242"/>
        <v/>
      </c>
      <c r="K215" s="128" t="str">
        <f t="shared" si="243"/>
        <v/>
      </c>
      <c r="L215" s="129" t="str">
        <f t="shared" si="244"/>
        <v/>
      </c>
      <c r="M215" s="129" t="str">
        <f t="shared" si="245"/>
        <v/>
      </c>
      <c r="N215" s="129" t="str">
        <f t="shared" si="246"/>
        <v/>
      </c>
      <c r="O215" s="129" t="str">
        <f t="shared" si="247"/>
        <v/>
      </c>
      <c r="P215" s="129" t="str">
        <f t="shared" si="248"/>
        <v/>
      </c>
      <c r="Q215" s="129" t="str">
        <f t="shared" si="249"/>
        <v/>
      </c>
      <c r="R215" s="129" t="str">
        <f t="shared" si="250"/>
        <v/>
      </c>
      <c r="S215" s="129" t="str">
        <f t="shared" si="251"/>
        <v/>
      </c>
      <c r="T215" s="129" t="str">
        <f t="shared" si="252"/>
        <v/>
      </c>
      <c r="U215" s="129" t="str">
        <f t="shared" si="253"/>
        <v/>
      </c>
      <c r="V215" s="129" t="str">
        <f t="shared" si="254"/>
        <v/>
      </c>
      <c r="W215" s="132"/>
      <c r="X215" s="152" t="str">
        <f>IF('Soil Samples'!C205="","",'Soil Samples'!C205)</f>
        <v/>
      </c>
      <c r="Y215" s="125">
        <f>'Soil Add on Tests'!E207</f>
        <v>0</v>
      </c>
      <c r="Z215" s="125">
        <f>'Soil Add on Tests'!F207</f>
        <v>0</v>
      </c>
      <c r="AA215" s="125">
        <f>'Soil Add on Tests'!G207</f>
        <v>0</v>
      </c>
      <c r="AB215" s="125">
        <f>'Soil Add on Tests'!H207</f>
        <v>0</v>
      </c>
      <c r="AC215" s="125">
        <f>'Soil Add on Tests'!I207</f>
        <v>0</v>
      </c>
      <c r="AD215" s="125">
        <f>'Soil Add on Tests'!J207</f>
        <v>0</v>
      </c>
      <c r="AF215">
        <f t="shared" si="206"/>
        <v>0</v>
      </c>
      <c r="AG215">
        <f t="shared" si="207"/>
        <v>0</v>
      </c>
      <c r="AH215">
        <f t="shared" si="208"/>
        <v>0</v>
      </c>
      <c r="AI215">
        <f t="shared" si="209"/>
        <v>0</v>
      </c>
      <c r="AJ215">
        <f t="shared" si="210"/>
        <v>0</v>
      </c>
      <c r="AK215">
        <f t="shared" si="211"/>
        <v>0</v>
      </c>
      <c r="AL215">
        <f t="shared" si="212"/>
        <v>0</v>
      </c>
      <c r="AM215" s="140">
        <f t="shared" si="216"/>
        <v>0</v>
      </c>
      <c r="AN215">
        <f t="shared" si="217"/>
        <v>0</v>
      </c>
      <c r="AO215">
        <f t="shared" si="218"/>
        <v>0</v>
      </c>
      <c r="AP215">
        <f t="shared" si="219"/>
        <v>0</v>
      </c>
      <c r="AQ215">
        <f t="shared" si="220"/>
        <v>0</v>
      </c>
      <c r="AR215">
        <f t="shared" si="221"/>
        <v>0</v>
      </c>
      <c r="AS215">
        <f t="shared" si="222"/>
        <v>0</v>
      </c>
      <c r="AT215" s="140">
        <f t="shared" si="213"/>
        <v>0</v>
      </c>
      <c r="AU215">
        <f t="shared" si="223"/>
        <v>0</v>
      </c>
      <c r="AV215">
        <f t="shared" si="255"/>
        <v>0</v>
      </c>
      <c r="AW215">
        <f t="shared" si="224"/>
        <v>0</v>
      </c>
      <c r="AX215">
        <f t="shared" si="225"/>
        <v>0</v>
      </c>
      <c r="AY215">
        <f t="shared" si="226"/>
        <v>0</v>
      </c>
      <c r="AZ215" s="140">
        <f t="shared" si="214"/>
        <v>0</v>
      </c>
      <c r="BA215">
        <f t="shared" si="227"/>
        <v>0</v>
      </c>
      <c r="BB215">
        <f t="shared" si="228"/>
        <v>0</v>
      </c>
      <c r="BC215">
        <f t="shared" si="229"/>
        <v>0</v>
      </c>
      <c r="BD215">
        <f t="shared" si="230"/>
        <v>0</v>
      </c>
      <c r="BE215" s="140">
        <f t="shared" si="215"/>
        <v>0</v>
      </c>
      <c r="BF215">
        <f t="shared" si="231"/>
        <v>0</v>
      </c>
      <c r="BG215">
        <f t="shared" si="232"/>
        <v>0</v>
      </c>
      <c r="BH215">
        <f t="shared" si="233"/>
        <v>0</v>
      </c>
      <c r="BI215">
        <f t="shared" si="234"/>
        <v>0</v>
      </c>
      <c r="BJ215">
        <f t="shared" si="235"/>
        <v>0</v>
      </c>
      <c r="BK215">
        <f t="shared" si="236"/>
        <v>0</v>
      </c>
      <c r="BL215">
        <f t="shared" si="256"/>
        <v>0</v>
      </c>
      <c r="BM215">
        <f t="shared" si="257"/>
        <v>0</v>
      </c>
      <c r="BN215">
        <f t="shared" si="258"/>
        <v>0</v>
      </c>
      <c r="BO215">
        <f t="shared" si="259"/>
        <v>0</v>
      </c>
      <c r="BP215">
        <f t="shared" si="260"/>
        <v>0</v>
      </c>
      <c r="BQ215">
        <f t="shared" si="261"/>
        <v>0</v>
      </c>
      <c r="BR215" s="140">
        <f t="shared" si="262"/>
        <v>0</v>
      </c>
      <c r="BT215">
        <f t="shared" si="263"/>
        <v>0</v>
      </c>
      <c r="BU215">
        <f t="shared" si="264"/>
        <v>0</v>
      </c>
      <c r="BV215">
        <f t="shared" si="265"/>
        <v>0</v>
      </c>
      <c r="BW215">
        <f t="shared" si="266"/>
        <v>0</v>
      </c>
      <c r="BX215">
        <f t="shared" si="267"/>
        <v>0</v>
      </c>
      <c r="BY215">
        <f t="shared" si="268"/>
        <v>0</v>
      </c>
      <c r="BZ215">
        <f t="shared" si="269"/>
        <v>0</v>
      </c>
      <c r="CA215">
        <f t="shared" si="270"/>
        <v>0</v>
      </c>
      <c r="CB215">
        <f t="shared" si="271"/>
        <v>0</v>
      </c>
      <c r="CC215">
        <f t="shared" si="272"/>
        <v>0</v>
      </c>
      <c r="CD215">
        <f t="shared" si="273"/>
        <v>0</v>
      </c>
    </row>
    <row r="216" spans="1:82" ht="42" customHeight="1" thickBot="1" x14ac:dyDescent="0.45">
      <c r="A216" s="11"/>
      <c r="B216" s="144">
        <v>201</v>
      </c>
      <c r="C216" s="244" t="str">
        <f>IF('Soil Samples'!C206="","",'Soil Samples'!C206)</f>
        <v/>
      </c>
      <c r="D216" s="146" t="str">
        <f t="shared" si="237"/>
        <v/>
      </c>
      <c r="E216" s="128" t="str">
        <f t="shared" si="238"/>
        <v/>
      </c>
      <c r="F216" s="128" t="str">
        <f t="shared" si="239"/>
        <v/>
      </c>
      <c r="G216" s="128" t="str">
        <f t="shared" si="240"/>
        <v/>
      </c>
      <c r="H216" s="149"/>
      <c r="I216" s="128" t="str">
        <f t="shared" si="241"/>
        <v/>
      </c>
      <c r="J216" s="128" t="str">
        <f t="shared" si="242"/>
        <v/>
      </c>
      <c r="K216" s="128" t="str">
        <f t="shared" si="243"/>
        <v/>
      </c>
      <c r="L216" s="129" t="str">
        <f t="shared" si="244"/>
        <v/>
      </c>
      <c r="M216" s="129" t="str">
        <f t="shared" si="245"/>
        <v/>
      </c>
      <c r="N216" s="129" t="str">
        <f t="shared" si="246"/>
        <v/>
      </c>
      <c r="O216" s="129" t="str">
        <f t="shared" si="247"/>
        <v/>
      </c>
      <c r="P216" s="129" t="str">
        <f t="shared" si="248"/>
        <v/>
      </c>
      <c r="Q216" s="129" t="str">
        <f t="shared" si="249"/>
        <v/>
      </c>
      <c r="R216" s="129" t="str">
        <f t="shared" si="250"/>
        <v/>
      </c>
      <c r="S216" s="129" t="str">
        <f t="shared" si="251"/>
        <v/>
      </c>
      <c r="T216" s="129" t="str">
        <f t="shared" si="252"/>
        <v/>
      </c>
      <c r="U216" s="129" t="str">
        <f t="shared" si="253"/>
        <v/>
      </c>
      <c r="V216" s="129" t="str">
        <f t="shared" si="254"/>
        <v/>
      </c>
      <c r="W216" s="132"/>
      <c r="X216" s="152" t="str">
        <f>IF('Soil Samples'!C206="","",'Soil Samples'!C206)</f>
        <v/>
      </c>
      <c r="Y216" s="125">
        <f>'Soil Add on Tests'!E208</f>
        <v>0</v>
      </c>
      <c r="Z216" s="125">
        <f>'Soil Add on Tests'!F208</f>
        <v>0</v>
      </c>
      <c r="AA216" s="125">
        <f>'Soil Add on Tests'!G208</f>
        <v>0</v>
      </c>
      <c r="AB216" s="125">
        <f>'Soil Add on Tests'!H208</f>
        <v>0</v>
      </c>
      <c r="AC216" s="125">
        <f>'Soil Add on Tests'!I208</f>
        <v>0</v>
      </c>
      <c r="AD216" s="125">
        <f>'Soil Add on Tests'!J208</f>
        <v>0</v>
      </c>
      <c r="AF216">
        <f t="shared" si="206"/>
        <v>0</v>
      </c>
      <c r="AG216">
        <f t="shared" si="207"/>
        <v>0</v>
      </c>
      <c r="AH216">
        <f t="shared" si="208"/>
        <v>0</v>
      </c>
      <c r="AI216">
        <f t="shared" si="209"/>
        <v>0</v>
      </c>
      <c r="AJ216">
        <f t="shared" si="210"/>
        <v>0</v>
      </c>
      <c r="AK216">
        <f t="shared" si="211"/>
        <v>0</v>
      </c>
      <c r="AL216">
        <f t="shared" si="212"/>
        <v>0</v>
      </c>
      <c r="AM216" s="140">
        <f t="shared" si="216"/>
        <v>0</v>
      </c>
      <c r="AN216">
        <f t="shared" si="217"/>
        <v>0</v>
      </c>
      <c r="AO216">
        <f t="shared" si="218"/>
        <v>0</v>
      </c>
      <c r="AP216">
        <f t="shared" si="219"/>
        <v>0</v>
      </c>
      <c r="AQ216">
        <f t="shared" si="220"/>
        <v>0</v>
      </c>
      <c r="AR216">
        <f t="shared" si="221"/>
        <v>0</v>
      </c>
      <c r="AS216">
        <f t="shared" si="222"/>
        <v>0</v>
      </c>
      <c r="AT216" s="140">
        <f t="shared" si="213"/>
        <v>0</v>
      </c>
      <c r="AU216">
        <f t="shared" si="223"/>
        <v>0</v>
      </c>
      <c r="AV216">
        <f t="shared" si="255"/>
        <v>0</v>
      </c>
      <c r="AW216">
        <f t="shared" si="224"/>
        <v>0</v>
      </c>
      <c r="AX216">
        <f t="shared" si="225"/>
        <v>0</v>
      </c>
      <c r="AY216">
        <f t="shared" si="226"/>
        <v>0</v>
      </c>
      <c r="AZ216" s="140">
        <f t="shared" si="214"/>
        <v>0</v>
      </c>
      <c r="BA216">
        <f t="shared" si="227"/>
        <v>0</v>
      </c>
      <c r="BB216">
        <f t="shared" si="228"/>
        <v>0</v>
      </c>
      <c r="BC216">
        <f t="shared" si="229"/>
        <v>0</v>
      </c>
      <c r="BD216">
        <f t="shared" si="230"/>
        <v>0</v>
      </c>
      <c r="BE216" s="140">
        <f t="shared" si="215"/>
        <v>0</v>
      </c>
      <c r="BF216">
        <f t="shared" si="231"/>
        <v>0</v>
      </c>
      <c r="BG216">
        <f t="shared" si="232"/>
        <v>0</v>
      </c>
      <c r="BH216">
        <f t="shared" si="233"/>
        <v>0</v>
      </c>
      <c r="BI216">
        <f t="shared" si="234"/>
        <v>0</v>
      </c>
      <c r="BJ216">
        <f t="shared" si="235"/>
        <v>0</v>
      </c>
      <c r="BK216">
        <f t="shared" si="236"/>
        <v>0</v>
      </c>
      <c r="BL216">
        <f t="shared" si="256"/>
        <v>0</v>
      </c>
      <c r="BM216">
        <f t="shared" si="257"/>
        <v>0</v>
      </c>
      <c r="BN216">
        <f t="shared" si="258"/>
        <v>0</v>
      </c>
      <c r="BO216">
        <f t="shared" si="259"/>
        <v>0</v>
      </c>
      <c r="BP216">
        <f t="shared" si="260"/>
        <v>0</v>
      </c>
      <c r="BQ216">
        <f t="shared" si="261"/>
        <v>0</v>
      </c>
      <c r="BR216" s="140">
        <f t="shared" si="262"/>
        <v>0</v>
      </c>
      <c r="BT216">
        <f t="shared" si="263"/>
        <v>0</v>
      </c>
      <c r="BU216">
        <f t="shared" si="264"/>
        <v>0</v>
      </c>
      <c r="BV216">
        <f t="shared" si="265"/>
        <v>0</v>
      </c>
      <c r="BW216">
        <f t="shared" si="266"/>
        <v>0</v>
      </c>
      <c r="BX216">
        <f t="shared" si="267"/>
        <v>0</v>
      </c>
      <c r="BY216">
        <f t="shared" si="268"/>
        <v>0</v>
      </c>
      <c r="BZ216">
        <f t="shared" si="269"/>
        <v>0</v>
      </c>
      <c r="CA216">
        <f t="shared" si="270"/>
        <v>0</v>
      </c>
      <c r="CB216">
        <f t="shared" si="271"/>
        <v>0</v>
      </c>
      <c r="CC216">
        <f t="shared" si="272"/>
        <v>0</v>
      </c>
      <c r="CD216">
        <f t="shared" si="273"/>
        <v>0</v>
      </c>
    </row>
    <row r="217" spans="1:82" ht="42" customHeight="1" thickBot="1" x14ac:dyDescent="0.45">
      <c r="A217" s="11"/>
      <c r="B217" s="144">
        <v>202</v>
      </c>
      <c r="C217" s="244" t="str">
        <f>IF('Soil Samples'!C207="","",'Soil Samples'!C207)</f>
        <v/>
      </c>
      <c r="D217" s="146" t="str">
        <f t="shared" si="237"/>
        <v/>
      </c>
      <c r="E217" s="128" t="str">
        <f t="shared" si="238"/>
        <v/>
      </c>
      <c r="F217" s="128" t="str">
        <f t="shared" si="239"/>
        <v/>
      </c>
      <c r="G217" s="128" t="str">
        <f t="shared" si="240"/>
        <v/>
      </c>
      <c r="H217" s="149"/>
      <c r="I217" s="128" t="str">
        <f t="shared" si="241"/>
        <v/>
      </c>
      <c r="J217" s="128" t="str">
        <f t="shared" si="242"/>
        <v/>
      </c>
      <c r="K217" s="128" t="str">
        <f t="shared" si="243"/>
        <v/>
      </c>
      <c r="L217" s="129" t="str">
        <f t="shared" si="244"/>
        <v/>
      </c>
      <c r="M217" s="129" t="str">
        <f t="shared" si="245"/>
        <v/>
      </c>
      <c r="N217" s="129" t="str">
        <f t="shared" si="246"/>
        <v/>
      </c>
      <c r="O217" s="129" t="str">
        <f t="shared" si="247"/>
        <v/>
      </c>
      <c r="P217" s="129" t="str">
        <f t="shared" si="248"/>
        <v/>
      </c>
      <c r="Q217" s="129" t="str">
        <f t="shared" si="249"/>
        <v/>
      </c>
      <c r="R217" s="129" t="str">
        <f t="shared" si="250"/>
        <v/>
      </c>
      <c r="S217" s="129" t="str">
        <f t="shared" si="251"/>
        <v/>
      </c>
      <c r="T217" s="129" t="str">
        <f t="shared" si="252"/>
        <v/>
      </c>
      <c r="U217" s="129" t="str">
        <f t="shared" si="253"/>
        <v/>
      </c>
      <c r="V217" s="129" t="str">
        <f t="shared" si="254"/>
        <v/>
      </c>
      <c r="W217" s="132"/>
      <c r="X217" s="152" t="str">
        <f>IF('Soil Samples'!C207="","",'Soil Samples'!C207)</f>
        <v/>
      </c>
      <c r="Y217" s="125">
        <f>'Soil Add on Tests'!E209</f>
        <v>0</v>
      </c>
      <c r="Z217" s="125">
        <f>'Soil Add on Tests'!F209</f>
        <v>0</v>
      </c>
      <c r="AA217" s="125">
        <f>'Soil Add on Tests'!G209</f>
        <v>0</v>
      </c>
      <c r="AB217" s="125">
        <f>'Soil Add on Tests'!H209</f>
        <v>0</v>
      </c>
      <c r="AC217" s="125">
        <f>'Soil Add on Tests'!I209</f>
        <v>0</v>
      </c>
      <c r="AD217" s="125">
        <f>'Soil Add on Tests'!J209</f>
        <v>0</v>
      </c>
      <c r="AF217">
        <f t="shared" si="206"/>
        <v>0</v>
      </c>
      <c r="AG217">
        <f t="shared" si="207"/>
        <v>0</v>
      </c>
      <c r="AH217">
        <f t="shared" si="208"/>
        <v>0</v>
      </c>
      <c r="AI217">
        <f t="shared" si="209"/>
        <v>0</v>
      </c>
      <c r="AJ217">
        <f t="shared" si="210"/>
        <v>0</v>
      </c>
      <c r="AK217">
        <f t="shared" si="211"/>
        <v>0</v>
      </c>
      <c r="AL217">
        <f t="shared" si="212"/>
        <v>0</v>
      </c>
      <c r="AM217" s="140">
        <f t="shared" si="216"/>
        <v>0</v>
      </c>
      <c r="AN217">
        <f t="shared" si="217"/>
        <v>0</v>
      </c>
      <c r="AO217">
        <f t="shared" si="218"/>
        <v>0</v>
      </c>
      <c r="AP217">
        <f t="shared" si="219"/>
        <v>0</v>
      </c>
      <c r="AQ217">
        <f t="shared" si="220"/>
        <v>0</v>
      </c>
      <c r="AR217">
        <f t="shared" si="221"/>
        <v>0</v>
      </c>
      <c r="AS217">
        <f t="shared" si="222"/>
        <v>0</v>
      </c>
      <c r="AT217" s="140">
        <f t="shared" si="213"/>
        <v>0</v>
      </c>
      <c r="AU217">
        <f t="shared" si="223"/>
        <v>0</v>
      </c>
      <c r="AV217">
        <f t="shared" si="255"/>
        <v>0</v>
      </c>
      <c r="AW217">
        <f t="shared" si="224"/>
        <v>0</v>
      </c>
      <c r="AX217">
        <f t="shared" si="225"/>
        <v>0</v>
      </c>
      <c r="AY217">
        <f t="shared" si="226"/>
        <v>0</v>
      </c>
      <c r="AZ217" s="140">
        <f t="shared" si="214"/>
        <v>0</v>
      </c>
      <c r="BA217">
        <f t="shared" si="227"/>
        <v>0</v>
      </c>
      <c r="BB217">
        <f t="shared" si="228"/>
        <v>0</v>
      </c>
      <c r="BC217">
        <f t="shared" si="229"/>
        <v>0</v>
      </c>
      <c r="BD217">
        <f t="shared" si="230"/>
        <v>0</v>
      </c>
      <c r="BE217" s="140">
        <f t="shared" si="215"/>
        <v>0</v>
      </c>
      <c r="BF217">
        <f t="shared" si="231"/>
        <v>0</v>
      </c>
      <c r="BG217">
        <f t="shared" si="232"/>
        <v>0</v>
      </c>
      <c r="BH217">
        <f t="shared" si="233"/>
        <v>0</v>
      </c>
      <c r="BI217">
        <f t="shared" si="234"/>
        <v>0</v>
      </c>
      <c r="BJ217">
        <f t="shared" si="235"/>
        <v>0</v>
      </c>
      <c r="BK217">
        <f t="shared" si="236"/>
        <v>0</v>
      </c>
      <c r="BL217">
        <f t="shared" si="256"/>
        <v>0</v>
      </c>
      <c r="BM217">
        <f t="shared" si="257"/>
        <v>0</v>
      </c>
      <c r="BN217">
        <f t="shared" si="258"/>
        <v>0</v>
      </c>
      <c r="BO217">
        <f t="shared" si="259"/>
        <v>0</v>
      </c>
      <c r="BP217">
        <f t="shared" si="260"/>
        <v>0</v>
      </c>
      <c r="BQ217">
        <f t="shared" si="261"/>
        <v>0</v>
      </c>
      <c r="BR217" s="140">
        <f t="shared" si="262"/>
        <v>0</v>
      </c>
      <c r="BT217">
        <f t="shared" si="263"/>
        <v>0</v>
      </c>
      <c r="BU217">
        <f t="shared" si="264"/>
        <v>0</v>
      </c>
      <c r="BV217">
        <f t="shared" si="265"/>
        <v>0</v>
      </c>
      <c r="BW217">
        <f t="shared" si="266"/>
        <v>0</v>
      </c>
      <c r="BX217">
        <f t="shared" si="267"/>
        <v>0</v>
      </c>
      <c r="BY217">
        <f t="shared" si="268"/>
        <v>0</v>
      </c>
      <c r="BZ217">
        <f t="shared" si="269"/>
        <v>0</v>
      </c>
      <c r="CA217">
        <f t="shared" si="270"/>
        <v>0</v>
      </c>
      <c r="CB217">
        <f t="shared" si="271"/>
        <v>0</v>
      </c>
      <c r="CC217">
        <f t="shared" si="272"/>
        <v>0</v>
      </c>
      <c r="CD217">
        <f t="shared" si="273"/>
        <v>0</v>
      </c>
    </row>
    <row r="218" spans="1:82" ht="42" customHeight="1" thickBot="1" x14ac:dyDescent="0.45">
      <c r="A218" s="11"/>
      <c r="B218" s="144">
        <v>203</v>
      </c>
      <c r="C218" s="244" t="str">
        <f>IF('Soil Samples'!C208="","",'Soil Samples'!C208)</f>
        <v/>
      </c>
      <c r="D218" s="146" t="str">
        <f t="shared" si="237"/>
        <v/>
      </c>
      <c r="E218" s="128" t="str">
        <f t="shared" si="238"/>
        <v/>
      </c>
      <c r="F218" s="128" t="str">
        <f t="shared" si="239"/>
        <v/>
      </c>
      <c r="G218" s="128" t="str">
        <f t="shared" si="240"/>
        <v/>
      </c>
      <c r="H218" s="149"/>
      <c r="I218" s="128" t="str">
        <f t="shared" si="241"/>
        <v/>
      </c>
      <c r="J218" s="128" t="str">
        <f t="shared" si="242"/>
        <v/>
      </c>
      <c r="K218" s="128" t="str">
        <f t="shared" si="243"/>
        <v/>
      </c>
      <c r="L218" s="129" t="str">
        <f t="shared" si="244"/>
        <v/>
      </c>
      <c r="M218" s="129" t="str">
        <f t="shared" si="245"/>
        <v/>
      </c>
      <c r="N218" s="129" t="str">
        <f t="shared" si="246"/>
        <v/>
      </c>
      <c r="O218" s="129" t="str">
        <f t="shared" si="247"/>
        <v/>
      </c>
      <c r="P218" s="129" t="str">
        <f t="shared" si="248"/>
        <v/>
      </c>
      <c r="Q218" s="129" t="str">
        <f t="shared" si="249"/>
        <v/>
      </c>
      <c r="R218" s="129" t="str">
        <f t="shared" si="250"/>
        <v/>
      </c>
      <c r="S218" s="129" t="str">
        <f t="shared" si="251"/>
        <v/>
      </c>
      <c r="T218" s="129" t="str">
        <f t="shared" si="252"/>
        <v/>
      </c>
      <c r="U218" s="129" t="str">
        <f t="shared" si="253"/>
        <v/>
      </c>
      <c r="V218" s="129" t="str">
        <f t="shared" si="254"/>
        <v/>
      </c>
      <c r="W218" s="132"/>
      <c r="X218" s="152" t="str">
        <f>IF('Soil Samples'!C208="","",'Soil Samples'!C208)</f>
        <v/>
      </c>
      <c r="Y218" s="125">
        <f>'Soil Add on Tests'!E210</f>
        <v>0</v>
      </c>
      <c r="Z218" s="125">
        <f>'Soil Add on Tests'!F210</f>
        <v>0</v>
      </c>
      <c r="AA218" s="125">
        <f>'Soil Add on Tests'!G210</f>
        <v>0</v>
      </c>
      <c r="AB218" s="125">
        <f>'Soil Add on Tests'!H210</f>
        <v>0</v>
      </c>
      <c r="AC218" s="125">
        <f>'Soil Add on Tests'!I210</f>
        <v>0</v>
      </c>
      <c r="AD218" s="125">
        <f>'Soil Add on Tests'!J210</f>
        <v>0</v>
      </c>
      <c r="AF218">
        <f t="shared" si="206"/>
        <v>0</v>
      </c>
      <c r="AG218">
        <f t="shared" si="207"/>
        <v>0</v>
      </c>
      <c r="AH218">
        <f t="shared" si="208"/>
        <v>0</v>
      </c>
      <c r="AI218">
        <f t="shared" si="209"/>
        <v>0</v>
      </c>
      <c r="AJ218">
        <f t="shared" si="210"/>
        <v>0</v>
      </c>
      <c r="AK218">
        <f t="shared" si="211"/>
        <v>0</v>
      </c>
      <c r="AL218">
        <f t="shared" si="212"/>
        <v>0</v>
      </c>
      <c r="AM218" s="140">
        <f t="shared" si="216"/>
        <v>0</v>
      </c>
      <c r="AN218">
        <f t="shared" si="217"/>
        <v>0</v>
      </c>
      <c r="AO218">
        <f t="shared" si="218"/>
        <v>0</v>
      </c>
      <c r="AP218">
        <f t="shared" si="219"/>
        <v>0</v>
      </c>
      <c r="AQ218">
        <f t="shared" si="220"/>
        <v>0</v>
      </c>
      <c r="AR218">
        <f t="shared" si="221"/>
        <v>0</v>
      </c>
      <c r="AS218">
        <f t="shared" si="222"/>
        <v>0</v>
      </c>
      <c r="AT218" s="140">
        <f t="shared" si="213"/>
        <v>0</v>
      </c>
      <c r="AU218">
        <f t="shared" si="223"/>
        <v>0</v>
      </c>
      <c r="AV218">
        <f t="shared" si="255"/>
        <v>0</v>
      </c>
      <c r="AW218">
        <f t="shared" si="224"/>
        <v>0</v>
      </c>
      <c r="AX218">
        <f t="shared" si="225"/>
        <v>0</v>
      </c>
      <c r="AY218">
        <f t="shared" si="226"/>
        <v>0</v>
      </c>
      <c r="AZ218" s="140">
        <f t="shared" si="214"/>
        <v>0</v>
      </c>
      <c r="BA218">
        <f t="shared" si="227"/>
        <v>0</v>
      </c>
      <c r="BB218">
        <f t="shared" si="228"/>
        <v>0</v>
      </c>
      <c r="BC218">
        <f t="shared" si="229"/>
        <v>0</v>
      </c>
      <c r="BD218">
        <f t="shared" si="230"/>
        <v>0</v>
      </c>
      <c r="BE218" s="140">
        <f t="shared" si="215"/>
        <v>0</v>
      </c>
      <c r="BF218">
        <f t="shared" si="231"/>
        <v>0</v>
      </c>
      <c r="BG218">
        <f t="shared" si="232"/>
        <v>0</v>
      </c>
      <c r="BH218">
        <f t="shared" si="233"/>
        <v>0</v>
      </c>
      <c r="BI218">
        <f t="shared" si="234"/>
        <v>0</v>
      </c>
      <c r="BJ218">
        <f t="shared" si="235"/>
        <v>0</v>
      </c>
      <c r="BK218">
        <f t="shared" si="236"/>
        <v>0</v>
      </c>
      <c r="BL218">
        <f t="shared" si="256"/>
        <v>0</v>
      </c>
      <c r="BM218">
        <f t="shared" si="257"/>
        <v>0</v>
      </c>
      <c r="BN218">
        <f t="shared" si="258"/>
        <v>0</v>
      </c>
      <c r="BO218">
        <f t="shared" si="259"/>
        <v>0</v>
      </c>
      <c r="BP218">
        <f t="shared" si="260"/>
        <v>0</v>
      </c>
      <c r="BQ218">
        <f t="shared" si="261"/>
        <v>0</v>
      </c>
      <c r="BR218" s="140">
        <f t="shared" si="262"/>
        <v>0</v>
      </c>
      <c r="BT218">
        <f t="shared" si="263"/>
        <v>0</v>
      </c>
      <c r="BU218">
        <f t="shared" si="264"/>
        <v>0</v>
      </c>
      <c r="BV218">
        <f t="shared" si="265"/>
        <v>0</v>
      </c>
      <c r="BW218">
        <f t="shared" si="266"/>
        <v>0</v>
      </c>
      <c r="BX218">
        <f t="shared" si="267"/>
        <v>0</v>
      </c>
      <c r="BY218">
        <f t="shared" si="268"/>
        <v>0</v>
      </c>
      <c r="BZ218">
        <f t="shared" si="269"/>
        <v>0</v>
      </c>
      <c r="CA218">
        <f t="shared" si="270"/>
        <v>0</v>
      </c>
      <c r="CB218">
        <f t="shared" si="271"/>
        <v>0</v>
      </c>
      <c r="CC218">
        <f t="shared" si="272"/>
        <v>0</v>
      </c>
      <c r="CD218">
        <f t="shared" si="273"/>
        <v>0</v>
      </c>
    </row>
    <row r="219" spans="1:82" ht="42" customHeight="1" thickBot="1" x14ac:dyDescent="0.45">
      <c r="A219" s="11"/>
      <c r="B219" s="144">
        <v>204</v>
      </c>
      <c r="C219" s="244" t="str">
        <f>IF('Soil Samples'!C209="","",'Soil Samples'!C209)</f>
        <v/>
      </c>
      <c r="D219" s="146" t="str">
        <f t="shared" si="237"/>
        <v/>
      </c>
      <c r="E219" s="128" t="str">
        <f t="shared" si="238"/>
        <v/>
      </c>
      <c r="F219" s="128" t="str">
        <f t="shared" si="239"/>
        <v/>
      </c>
      <c r="G219" s="128" t="str">
        <f t="shared" si="240"/>
        <v/>
      </c>
      <c r="H219" s="149"/>
      <c r="I219" s="128" t="str">
        <f t="shared" si="241"/>
        <v/>
      </c>
      <c r="J219" s="128" t="str">
        <f t="shared" si="242"/>
        <v/>
      </c>
      <c r="K219" s="128" t="str">
        <f t="shared" si="243"/>
        <v/>
      </c>
      <c r="L219" s="129" t="str">
        <f t="shared" si="244"/>
        <v/>
      </c>
      <c r="M219" s="129" t="str">
        <f t="shared" si="245"/>
        <v/>
      </c>
      <c r="N219" s="129" t="str">
        <f t="shared" si="246"/>
        <v/>
      </c>
      <c r="O219" s="129" t="str">
        <f t="shared" si="247"/>
        <v/>
      </c>
      <c r="P219" s="129" t="str">
        <f t="shared" si="248"/>
        <v/>
      </c>
      <c r="Q219" s="129" t="str">
        <f t="shared" si="249"/>
        <v/>
      </c>
      <c r="R219" s="129" t="str">
        <f t="shared" si="250"/>
        <v/>
      </c>
      <c r="S219" s="129" t="str">
        <f t="shared" si="251"/>
        <v/>
      </c>
      <c r="T219" s="129" t="str">
        <f t="shared" si="252"/>
        <v/>
      </c>
      <c r="U219" s="129" t="str">
        <f t="shared" si="253"/>
        <v/>
      </c>
      <c r="V219" s="129" t="str">
        <f t="shared" si="254"/>
        <v/>
      </c>
      <c r="W219" s="132"/>
      <c r="X219" s="152" t="str">
        <f>IF('Soil Samples'!C209="","",'Soil Samples'!C209)</f>
        <v/>
      </c>
      <c r="Y219" s="125">
        <f>'Soil Add on Tests'!E211</f>
        <v>0</v>
      </c>
      <c r="Z219" s="125">
        <f>'Soil Add on Tests'!F211</f>
        <v>0</v>
      </c>
      <c r="AA219" s="125">
        <f>'Soil Add on Tests'!G211</f>
        <v>0</v>
      </c>
      <c r="AB219" s="125">
        <f>'Soil Add on Tests'!H211</f>
        <v>0</v>
      </c>
      <c r="AC219" s="125">
        <f>'Soil Add on Tests'!I211</f>
        <v>0</v>
      </c>
      <c r="AD219" s="125">
        <f>'Soil Add on Tests'!J211</f>
        <v>0</v>
      </c>
      <c r="AF219">
        <f t="shared" si="206"/>
        <v>0</v>
      </c>
      <c r="AG219">
        <f t="shared" si="207"/>
        <v>0</v>
      </c>
      <c r="AH219">
        <f t="shared" si="208"/>
        <v>0</v>
      </c>
      <c r="AI219">
        <f t="shared" si="209"/>
        <v>0</v>
      </c>
      <c r="AJ219">
        <f t="shared" si="210"/>
        <v>0</v>
      </c>
      <c r="AK219">
        <f t="shared" si="211"/>
        <v>0</v>
      </c>
      <c r="AL219">
        <f t="shared" si="212"/>
        <v>0</v>
      </c>
      <c r="AM219" s="140">
        <f t="shared" si="216"/>
        <v>0</v>
      </c>
      <c r="AN219">
        <f t="shared" si="217"/>
        <v>0</v>
      </c>
      <c r="AO219">
        <f t="shared" si="218"/>
        <v>0</v>
      </c>
      <c r="AP219">
        <f t="shared" si="219"/>
        <v>0</v>
      </c>
      <c r="AQ219">
        <f t="shared" si="220"/>
        <v>0</v>
      </c>
      <c r="AR219">
        <f t="shared" si="221"/>
        <v>0</v>
      </c>
      <c r="AS219">
        <f t="shared" si="222"/>
        <v>0</v>
      </c>
      <c r="AT219" s="140">
        <f t="shared" si="213"/>
        <v>0</v>
      </c>
      <c r="AU219">
        <f t="shared" si="223"/>
        <v>0</v>
      </c>
      <c r="AV219">
        <f t="shared" si="255"/>
        <v>0</v>
      </c>
      <c r="AW219">
        <f t="shared" si="224"/>
        <v>0</v>
      </c>
      <c r="AX219">
        <f t="shared" si="225"/>
        <v>0</v>
      </c>
      <c r="AY219">
        <f t="shared" si="226"/>
        <v>0</v>
      </c>
      <c r="AZ219" s="140">
        <f t="shared" si="214"/>
        <v>0</v>
      </c>
      <c r="BA219">
        <f t="shared" si="227"/>
        <v>0</v>
      </c>
      <c r="BB219">
        <f t="shared" si="228"/>
        <v>0</v>
      </c>
      <c r="BC219">
        <f t="shared" si="229"/>
        <v>0</v>
      </c>
      <c r="BD219">
        <f t="shared" si="230"/>
        <v>0</v>
      </c>
      <c r="BE219" s="140">
        <f t="shared" si="215"/>
        <v>0</v>
      </c>
      <c r="BF219">
        <f t="shared" si="231"/>
        <v>0</v>
      </c>
      <c r="BG219">
        <f t="shared" si="232"/>
        <v>0</v>
      </c>
      <c r="BH219">
        <f t="shared" si="233"/>
        <v>0</v>
      </c>
      <c r="BI219">
        <f t="shared" si="234"/>
        <v>0</v>
      </c>
      <c r="BJ219">
        <f t="shared" si="235"/>
        <v>0</v>
      </c>
      <c r="BK219">
        <f t="shared" si="236"/>
        <v>0</v>
      </c>
      <c r="BL219">
        <f t="shared" si="256"/>
        <v>0</v>
      </c>
      <c r="BM219">
        <f t="shared" si="257"/>
        <v>0</v>
      </c>
      <c r="BN219">
        <f t="shared" si="258"/>
        <v>0</v>
      </c>
      <c r="BO219">
        <f t="shared" si="259"/>
        <v>0</v>
      </c>
      <c r="BP219">
        <f t="shared" si="260"/>
        <v>0</v>
      </c>
      <c r="BQ219">
        <f t="shared" si="261"/>
        <v>0</v>
      </c>
      <c r="BR219" s="140">
        <f t="shared" si="262"/>
        <v>0</v>
      </c>
      <c r="BT219">
        <f t="shared" si="263"/>
        <v>0</v>
      </c>
      <c r="BU219">
        <f t="shared" si="264"/>
        <v>0</v>
      </c>
      <c r="BV219">
        <f t="shared" si="265"/>
        <v>0</v>
      </c>
      <c r="BW219">
        <f t="shared" si="266"/>
        <v>0</v>
      </c>
      <c r="BX219">
        <f t="shared" si="267"/>
        <v>0</v>
      </c>
      <c r="BY219">
        <f t="shared" si="268"/>
        <v>0</v>
      </c>
      <c r="BZ219">
        <f t="shared" si="269"/>
        <v>0</v>
      </c>
      <c r="CA219">
        <f t="shared" si="270"/>
        <v>0</v>
      </c>
      <c r="CB219">
        <f t="shared" si="271"/>
        <v>0</v>
      </c>
      <c r="CC219">
        <f t="shared" si="272"/>
        <v>0</v>
      </c>
      <c r="CD219">
        <f t="shared" si="273"/>
        <v>0</v>
      </c>
    </row>
    <row r="220" spans="1:82" ht="42" customHeight="1" thickBot="1" x14ac:dyDescent="0.45">
      <c r="A220" s="11"/>
      <c r="B220" s="144">
        <v>205</v>
      </c>
      <c r="C220" s="244" t="str">
        <f>IF('Soil Samples'!C210="","",'Soil Samples'!C210)</f>
        <v/>
      </c>
      <c r="D220" s="146" t="str">
        <f t="shared" si="237"/>
        <v/>
      </c>
      <c r="E220" s="128" t="str">
        <f t="shared" si="238"/>
        <v/>
      </c>
      <c r="F220" s="128" t="str">
        <f t="shared" si="239"/>
        <v/>
      </c>
      <c r="G220" s="128" t="str">
        <f t="shared" si="240"/>
        <v/>
      </c>
      <c r="H220" s="149"/>
      <c r="I220" s="128" t="str">
        <f t="shared" si="241"/>
        <v/>
      </c>
      <c r="J220" s="128" t="str">
        <f t="shared" si="242"/>
        <v/>
      </c>
      <c r="K220" s="128" t="str">
        <f t="shared" si="243"/>
        <v/>
      </c>
      <c r="L220" s="129" t="str">
        <f t="shared" si="244"/>
        <v/>
      </c>
      <c r="M220" s="129" t="str">
        <f t="shared" si="245"/>
        <v/>
      </c>
      <c r="N220" s="129" t="str">
        <f t="shared" si="246"/>
        <v/>
      </c>
      <c r="O220" s="129" t="str">
        <f t="shared" si="247"/>
        <v/>
      </c>
      <c r="P220" s="129" t="str">
        <f t="shared" si="248"/>
        <v/>
      </c>
      <c r="Q220" s="129" t="str">
        <f t="shared" si="249"/>
        <v/>
      </c>
      <c r="R220" s="129" t="str">
        <f t="shared" si="250"/>
        <v/>
      </c>
      <c r="S220" s="129" t="str">
        <f t="shared" si="251"/>
        <v/>
      </c>
      <c r="T220" s="129" t="str">
        <f t="shared" si="252"/>
        <v/>
      </c>
      <c r="U220" s="129" t="str">
        <f t="shared" si="253"/>
        <v/>
      </c>
      <c r="V220" s="129" t="str">
        <f t="shared" si="254"/>
        <v/>
      </c>
      <c r="W220" s="132"/>
      <c r="X220" s="152" t="str">
        <f>IF('Soil Samples'!C210="","",'Soil Samples'!C210)</f>
        <v/>
      </c>
      <c r="Y220" s="125">
        <f>'Soil Add on Tests'!E212</f>
        <v>0</v>
      </c>
      <c r="Z220" s="125">
        <f>'Soil Add on Tests'!F212</f>
        <v>0</v>
      </c>
      <c r="AA220" s="125">
        <f>'Soil Add on Tests'!G212</f>
        <v>0</v>
      </c>
      <c r="AB220" s="125">
        <f>'Soil Add on Tests'!H212</f>
        <v>0</v>
      </c>
      <c r="AC220" s="125">
        <f>'Soil Add on Tests'!I212</f>
        <v>0</v>
      </c>
      <c r="AD220" s="125">
        <f>'Soil Add on Tests'!J212</f>
        <v>0</v>
      </c>
      <c r="AF220">
        <f t="shared" si="206"/>
        <v>0</v>
      </c>
      <c r="AG220">
        <f t="shared" si="207"/>
        <v>0</v>
      </c>
      <c r="AH220">
        <f t="shared" si="208"/>
        <v>0</v>
      </c>
      <c r="AI220">
        <f t="shared" si="209"/>
        <v>0</v>
      </c>
      <c r="AJ220">
        <f t="shared" si="210"/>
        <v>0</v>
      </c>
      <c r="AK220">
        <f t="shared" si="211"/>
        <v>0</v>
      </c>
      <c r="AL220">
        <f t="shared" si="212"/>
        <v>0</v>
      </c>
      <c r="AM220" s="140">
        <f t="shared" si="216"/>
        <v>0</v>
      </c>
      <c r="AN220">
        <f t="shared" si="217"/>
        <v>0</v>
      </c>
      <c r="AO220">
        <f t="shared" si="218"/>
        <v>0</v>
      </c>
      <c r="AP220">
        <f t="shared" si="219"/>
        <v>0</v>
      </c>
      <c r="AQ220">
        <f t="shared" si="220"/>
        <v>0</v>
      </c>
      <c r="AR220">
        <f t="shared" si="221"/>
        <v>0</v>
      </c>
      <c r="AS220">
        <f t="shared" si="222"/>
        <v>0</v>
      </c>
      <c r="AT220" s="140">
        <f t="shared" si="213"/>
        <v>0</v>
      </c>
      <c r="AU220">
        <f t="shared" si="223"/>
        <v>0</v>
      </c>
      <c r="AV220">
        <f t="shared" si="255"/>
        <v>0</v>
      </c>
      <c r="AW220">
        <f t="shared" si="224"/>
        <v>0</v>
      </c>
      <c r="AX220">
        <f t="shared" si="225"/>
        <v>0</v>
      </c>
      <c r="AY220">
        <f t="shared" si="226"/>
        <v>0</v>
      </c>
      <c r="AZ220" s="140">
        <f t="shared" si="214"/>
        <v>0</v>
      </c>
      <c r="BA220">
        <f t="shared" si="227"/>
        <v>0</v>
      </c>
      <c r="BB220">
        <f t="shared" si="228"/>
        <v>0</v>
      </c>
      <c r="BC220">
        <f t="shared" si="229"/>
        <v>0</v>
      </c>
      <c r="BD220">
        <f t="shared" si="230"/>
        <v>0</v>
      </c>
      <c r="BE220" s="140">
        <f t="shared" si="215"/>
        <v>0</v>
      </c>
      <c r="BF220">
        <f t="shared" si="231"/>
        <v>0</v>
      </c>
      <c r="BG220">
        <f t="shared" si="232"/>
        <v>0</v>
      </c>
      <c r="BH220">
        <f t="shared" si="233"/>
        <v>0</v>
      </c>
      <c r="BI220">
        <f t="shared" si="234"/>
        <v>0</v>
      </c>
      <c r="BJ220">
        <f t="shared" si="235"/>
        <v>0</v>
      </c>
      <c r="BK220">
        <f t="shared" si="236"/>
        <v>0</v>
      </c>
      <c r="BL220">
        <f t="shared" si="256"/>
        <v>0</v>
      </c>
      <c r="BM220">
        <f t="shared" si="257"/>
        <v>0</v>
      </c>
      <c r="BN220">
        <f t="shared" si="258"/>
        <v>0</v>
      </c>
      <c r="BO220">
        <f t="shared" si="259"/>
        <v>0</v>
      </c>
      <c r="BP220">
        <f t="shared" si="260"/>
        <v>0</v>
      </c>
      <c r="BQ220">
        <f t="shared" si="261"/>
        <v>0</v>
      </c>
      <c r="BR220" s="140">
        <f t="shared" si="262"/>
        <v>0</v>
      </c>
      <c r="BT220">
        <f t="shared" si="263"/>
        <v>0</v>
      </c>
      <c r="BU220">
        <f t="shared" si="264"/>
        <v>0</v>
      </c>
      <c r="BV220">
        <f t="shared" si="265"/>
        <v>0</v>
      </c>
      <c r="BW220">
        <f t="shared" si="266"/>
        <v>0</v>
      </c>
      <c r="BX220">
        <f t="shared" si="267"/>
        <v>0</v>
      </c>
      <c r="BY220">
        <f t="shared" si="268"/>
        <v>0</v>
      </c>
      <c r="BZ220">
        <f t="shared" si="269"/>
        <v>0</v>
      </c>
      <c r="CA220">
        <f t="shared" si="270"/>
        <v>0</v>
      </c>
      <c r="CB220">
        <f t="shared" si="271"/>
        <v>0</v>
      </c>
      <c r="CC220">
        <f t="shared" si="272"/>
        <v>0</v>
      </c>
      <c r="CD220">
        <f t="shared" si="273"/>
        <v>0</v>
      </c>
    </row>
    <row r="221" spans="1:82" ht="42" customHeight="1" thickBot="1" x14ac:dyDescent="0.45">
      <c r="A221" s="11"/>
      <c r="B221" s="144">
        <v>206</v>
      </c>
      <c r="C221" s="244" t="str">
        <f>IF('Soil Samples'!C211="","",'Soil Samples'!C211)</f>
        <v/>
      </c>
      <c r="D221" s="146" t="str">
        <f t="shared" si="237"/>
        <v/>
      </c>
      <c r="E221" s="128" t="str">
        <f t="shared" si="238"/>
        <v/>
      </c>
      <c r="F221" s="128" t="str">
        <f t="shared" si="239"/>
        <v/>
      </c>
      <c r="G221" s="128" t="str">
        <f t="shared" si="240"/>
        <v/>
      </c>
      <c r="H221" s="149"/>
      <c r="I221" s="128" t="str">
        <f t="shared" si="241"/>
        <v/>
      </c>
      <c r="J221" s="128" t="str">
        <f t="shared" si="242"/>
        <v/>
      </c>
      <c r="K221" s="128" t="str">
        <f t="shared" si="243"/>
        <v/>
      </c>
      <c r="L221" s="129" t="str">
        <f t="shared" si="244"/>
        <v/>
      </c>
      <c r="M221" s="129" t="str">
        <f t="shared" si="245"/>
        <v/>
      </c>
      <c r="N221" s="129" t="str">
        <f t="shared" si="246"/>
        <v/>
      </c>
      <c r="O221" s="129" t="str">
        <f t="shared" si="247"/>
        <v/>
      </c>
      <c r="P221" s="129" t="str">
        <f t="shared" si="248"/>
        <v/>
      </c>
      <c r="Q221" s="129" t="str">
        <f t="shared" si="249"/>
        <v/>
      </c>
      <c r="R221" s="129" t="str">
        <f t="shared" si="250"/>
        <v/>
      </c>
      <c r="S221" s="129" t="str">
        <f t="shared" si="251"/>
        <v/>
      </c>
      <c r="T221" s="129" t="str">
        <f t="shared" si="252"/>
        <v/>
      </c>
      <c r="U221" s="129" t="str">
        <f t="shared" si="253"/>
        <v/>
      </c>
      <c r="V221" s="129" t="str">
        <f t="shared" si="254"/>
        <v/>
      </c>
      <c r="W221" s="132"/>
      <c r="X221" s="152" t="str">
        <f>IF('Soil Samples'!C211="","",'Soil Samples'!C211)</f>
        <v/>
      </c>
      <c r="Y221" s="125">
        <f>'Soil Add on Tests'!E213</f>
        <v>0</v>
      </c>
      <c r="Z221" s="125">
        <f>'Soil Add on Tests'!F213</f>
        <v>0</v>
      </c>
      <c r="AA221" s="125">
        <f>'Soil Add on Tests'!G213</f>
        <v>0</v>
      </c>
      <c r="AB221" s="125">
        <f>'Soil Add on Tests'!H213</f>
        <v>0</v>
      </c>
      <c r="AC221" s="125">
        <f>'Soil Add on Tests'!I213</f>
        <v>0</v>
      </c>
      <c r="AD221" s="125">
        <f>'Soil Add on Tests'!J213</f>
        <v>0</v>
      </c>
      <c r="AF221">
        <f t="shared" si="206"/>
        <v>0</v>
      </c>
      <c r="AG221">
        <f t="shared" si="207"/>
        <v>0</v>
      </c>
      <c r="AH221">
        <f t="shared" si="208"/>
        <v>0</v>
      </c>
      <c r="AI221">
        <f t="shared" si="209"/>
        <v>0</v>
      </c>
      <c r="AJ221">
        <f t="shared" si="210"/>
        <v>0</v>
      </c>
      <c r="AK221">
        <f t="shared" si="211"/>
        <v>0</v>
      </c>
      <c r="AL221">
        <f t="shared" si="212"/>
        <v>0</v>
      </c>
      <c r="AM221" s="140">
        <f t="shared" si="216"/>
        <v>0</v>
      </c>
      <c r="AN221">
        <f t="shared" si="217"/>
        <v>0</v>
      </c>
      <c r="AO221">
        <f t="shared" si="218"/>
        <v>0</v>
      </c>
      <c r="AP221">
        <f t="shared" si="219"/>
        <v>0</v>
      </c>
      <c r="AQ221">
        <f t="shared" si="220"/>
        <v>0</v>
      </c>
      <c r="AR221">
        <f t="shared" si="221"/>
        <v>0</v>
      </c>
      <c r="AS221">
        <f t="shared" si="222"/>
        <v>0</v>
      </c>
      <c r="AT221" s="140">
        <f t="shared" si="213"/>
        <v>0</v>
      </c>
      <c r="AU221">
        <f t="shared" si="223"/>
        <v>0</v>
      </c>
      <c r="AV221">
        <f t="shared" si="255"/>
        <v>0</v>
      </c>
      <c r="AW221">
        <f t="shared" si="224"/>
        <v>0</v>
      </c>
      <c r="AX221">
        <f t="shared" si="225"/>
        <v>0</v>
      </c>
      <c r="AY221">
        <f t="shared" si="226"/>
        <v>0</v>
      </c>
      <c r="AZ221" s="140">
        <f t="shared" si="214"/>
        <v>0</v>
      </c>
      <c r="BA221">
        <f t="shared" si="227"/>
        <v>0</v>
      </c>
      <c r="BB221">
        <f t="shared" si="228"/>
        <v>0</v>
      </c>
      <c r="BC221">
        <f t="shared" si="229"/>
        <v>0</v>
      </c>
      <c r="BD221">
        <f t="shared" si="230"/>
        <v>0</v>
      </c>
      <c r="BE221" s="140">
        <f t="shared" si="215"/>
        <v>0</v>
      </c>
      <c r="BF221">
        <f t="shared" si="231"/>
        <v>0</v>
      </c>
      <c r="BG221">
        <f t="shared" si="232"/>
        <v>0</v>
      </c>
      <c r="BH221">
        <f t="shared" si="233"/>
        <v>0</v>
      </c>
      <c r="BI221">
        <f t="shared" si="234"/>
        <v>0</v>
      </c>
      <c r="BJ221">
        <f t="shared" si="235"/>
        <v>0</v>
      </c>
      <c r="BK221">
        <f t="shared" si="236"/>
        <v>0</v>
      </c>
      <c r="BL221">
        <f t="shared" si="256"/>
        <v>0</v>
      </c>
      <c r="BM221">
        <f t="shared" si="257"/>
        <v>0</v>
      </c>
      <c r="BN221">
        <f t="shared" si="258"/>
        <v>0</v>
      </c>
      <c r="BO221">
        <f t="shared" si="259"/>
        <v>0</v>
      </c>
      <c r="BP221">
        <f t="shared" si="260"/>
        <v>0</v>
      </c>
      <c r="BQ221">
        <f t="shared" si="261"/>
        <v>0</v>
      </c>
      <c r="BR221" s="140">
        <f t="shared" si="262"/>
        <v>0</v>
      </c>
      <c r="BT221">
        <f t="shared" si="263"/>
        <v>0</v>
      </c>
      <c r="BU221">
        <f t="shared" si="264"/>
        <v>0</v>
      </c>
      <c r="BV221">
        <f t="shared" si="265"/>
        <v>0</v>
      </c>
      <c r="BW221">
        <f t="shared" si="266"/>
        <v>0</v>
      </c>
      <c r="BX221">
        <f t="shared" si="267"/>
        <v>0</v>
      </c>
      <c r="BY221">
        <f t="shared" si="268"/>
        <v>0</v>
      </c>
      <c r="BZ221">
        <f t="shared" si="269"/>
        <v>0</v>
      </c>
      <c r="CA221">
        <f t="shared" si="270"/>
        <v>0</v>
      </c>
      <c r="CB221">
        <f t="shared" si="271"/>
        <v>0</v>
      </c>
      <c r="CC221">
        <f t="shared" si="272"/>
        <v>0</v>
      </c>
      <c r="CD221">
        <f t="shared" si="273"/>
        <v>0</v>
      </c>
    </row>
    <row r="222" spans="1:82" ht="42" customHeight="1" thickBot="1" x14ac:dyDescent="0.45">
      <c r="A222" s="11"/>
      <c r="B222" s="144">
        <v>207</v>
      </c>
      <c r="C222" s="244" t="str">
        <f>IF('Soil Samples'!C212="","",'Soil Samples'!C212)</f>
        <v/>
      </c>
      <c r="D222" s="146" t="str">
        <f t="shared" si="237"/>
        <v/>
      </c>
      <c r="E222" s="128" t="str">
        <f t="shared" si="238"/>
        <v/>
      </c>
      <c r="F222" s="128" t="str">
        <f t="shared" si="239"/>
        <v/>
      </c>
      <c r="G222" s="128" t="str">
        <f t="shared" si="240"/>
        <v/>
      </c>
      <c r="H222" s="149"/>
      <c r="I222" s="128" t="str">
        <f t="shared" si="241"/>
        <v/>
      </c>
      <c r="J222" s="128" t="str">
        <f t="shared" si="242"/>
        <v/>
      </c>
      <c r="K222" s="128" t="str">
        <f t="shared" si="243"/>
        <v/>
      </c>
      <c r="L222" s="129" t="str">
        <f t="shared" si="244"/>
        <v/>
      </c>
      <c r="M222" s="129" t="str">
        <f t="shared" si="245"/>
        <v/>
      </c>
      <c r="N222" s="129" t="str">
        <f t="shared" si="246"/>
        <v/>
      </c>
      <c r="O222" s="129" t="str">
        <f t="shared" si="247"/>
        <v/>
      </c>
      <c r="P222" s="129" t="str">
        <f t="shared" si="248"/>
        <v/>
      </c>
      <c r="Q222" s="129" t="str">
        <f t="shared" si="249"/>
        <v/>
      </c>
      <c r="R222" s="129" t="str">
        <f t="shared" si="250"/>
        <v/>
      </c>
      <c r="S222" s="129" t="str">
        <f t="shared" si="251"/>
        <v/>
      </c>
      <c r="T222" s="129" t="str">
        <f t="shared" si="252"/>
        <v/>
      </c>
      <c r="U222" s="129" t="str">
        <f t="shared" si="253"/>
        <v/>
      </c>
      <c r="V222" s="129" t="str">
        <f t="shared" si="254"/>
        <v/>
      </c>
      <c r="W222" s="132"/>
      <c r="X222" s="152" t="str">
        <f>IF('Soil Samples'!C212="","",'Soil Samples'!C212)</f>
        <v/>
      </c>
      <c r="Y222" s="125">
        <f>'Soil Add on Tests'!E214</f>
        <v>0</v>
      </c>
      <c r="Z222" s="125">
        <f>'Soil Add on Tests'!F214</f>
        <v>0</v>
      </c>
      <c r="AA222" s="125">
        <f>'Soil Add on Tests'!G214</f>
        <v>0</v>
      </c>
      <c r="AB222" s="125">
        <f>'Soil Add on Tests'!H214</f>
        <v>0</v>
      </c>
      <c r="AC222" s="125">
        <f>'Soil Add on Tests'!I214</f>
        <v>0</v>
      </c>
      <c r="AD222" s="125">
        <f>'Soil Add on Tests'!J214</f>
        <v>0</v>
      </c>
      <c r="AF222">
        <f t="shared" si="206"/>
        <v>0</v>
      </c>
      <c r="AG222">
        <f t="shared" si="207"/>
        <v>0</v>
      </c>
      <c r="AH222">
        <f t="shared" si="208"/>
        <v>0</v>
      </c>
      <c r="AI222">
        <f t="shared" si="209"/>
        <v>0</v>
      </c>
      <c r="AJ222">
        <f t="shared" si="210"/>
        <v>0</v>
      </c>
      <c r="AK222">
        <f t="shared" si="211"/>
        <v>0</v>
      </c>
      <c r="AL222">
        <f t="shared" si="212"/>
        <v>0</v>
      </c>
      <c r="AM222" s="140">
        <f t="shared" si="216"/>
        <v>0</v>
      </c>
      <c r="AN222">
        <f t="shared" si="217"/>
        <v>0</v>
      </c>
      <c r="AO222">
        <f t="shared" si="218"/>
        <v>0</v>
      </c>
      <c r="AP222">
        <f t="shared" si="219"/>
        <v>0</v>
      </c>
      <c r="AQ222">
        <f t="shared" si="220"/>
        <v>0</v>
      </c>
      <c r="AR222">
        <f t="shared" si="221"/>
        <v>0</v>
      </c>
      <c r="AS222">
        <f t="shared" si="222"/>
        <v>0</v>
      </c>
      <c r="AT222" s="140">
        <f t="shared" si="213"/>
        <v>0</v>
      </c>
      <c r="AU222">
        <f t="shared" si="223"/>
        <v>0</v>
      </c>
      <c r="AV222">
        <f t="shared" si="255"/>
        <v>0</v>
      </c>
      <c r="AW222">
        <f t="shared" si="224"/>
        <v>0</v>
      </c>
      <c r="AX222">
        <f t="shared" si="225"/>
        <v>0</v>
      </c>
      <c r="AY222">
        <f t="shared" si="226"/>
        <v>0</v>
      </c>
      <c r="AZ222" s="140">
        <f t="shared" si="214"/>
        <v>0</v>
      </c>
      <c r="BA222">
        <f t="shared" si="227"/>
        <v>0</v>
      </c>
      <c r="BB222">
        <f t="shared" si="228"/>
        <v>0</v>
      </c>
      <c r="BC222">
        <f t="shared" si="229"/>
        <v>0</v>
      </c>
      <c r="BD222">
        <f t="shared" si="230"/>
        <v>0</v>
      </c>
      <c r="BE222" s="140">
        <f t="shared" si="215"/>
        <v>0</v>
      </c>
      <c r="BF222">
        <f t="shared" si="231"/>
        <v>0</v>
      </c>
      <c r="BG222">
        <f t="shared" si="232"/>
        <v>0</v>
      </c>
      <c r="BH222">
        <f t="shared" si="233"/>
        <v>0</v>
      </c>
      <c r="BI222">
        <f t="shared" si="234"/>
        <v>0</v>
      </c>
      <c r="BJ222">
        <f t="shared" si="235"/>
        <v>0</v>
      </c>
      <c r="BK222">
        <f t="shared" si="236"/>
        <v>0</v>
      </c>
      <c r="BL222">
        <f t="shared" si="256"/>
        <v>0</v>
      </c>
      <c r="BM222">
        <f t="shared" si="257"/>
        <v>0</v>
      </c>
      <c r="BN222">
        <f t="shared" si="258"/>
        <v>0</v>
      </c>
      <c r="BO222">
        <f t="shared" si="259"/>
        <v>0</v>
      </c>
      <c r="BP222">
        <f t="shared" si="260"/>
        <v>0</v>
      </c>
      <c r="BQ222">
        <f t="shared" si="261"/>
        <v>0</v>
      </c>
      <c r="BR222" s="140">
        <f t="shared" si="262"/>
        <v>0</v>
      </c>
      <c r="BT222">
        <f t="shared" si="263"/>
        <v>0</v>
      </c>
      <c r="BU222">
        <f t="shared" si="264"/>
        <v>0</v>
      </c>
      <c r="BV222">
        <f t="shared" si="265"/>
        <v>0</v>
      </c>
      <c r="BW222">
        <f t="shared" si="266"/>
        <v>0</v>
      </c>
      <c r="BX222">
        <f t="shared" si="267"/>
        <v>0</v>
      </c>
      <c r="BY222">
        <f t="shared" si="268"/>
        <v>0</v>
      </c>
      <c r="BZ222">
        <f t="shared" si="269"/>
        <v>0</v>
      </c>
      <c r="CA222">
        <f t="shared" si="270"/>
        <v>0</v>
      </c>
      <c r="CB222">
        <f t="shared" si="271"/>
        <v>0</v>
      </c>
      <c r="CC222">
        <f t="shared" si="272"/>
        <v>0</v>
      </c>
      <c r="CD222">
        <f t="shared" si="273"/>
        <v>0</v>
      </c>
    </row>
    <row r="223" spans="1:82" ht="42" customHeight="1" thickBot="1" x14ac:dyDescent="0.45">
      <c r="A223" s="11"/>
      <c r="B223" s="144">
        <v>208</v>
      </c>
      <c r="C223" s="244" t="str">
        <f>IF('Soil Samples'!C213="","",'Soil Samples'!C213)</f>
        <v/>
      </c>
      <c r="D223" s="146" t="str">
        <f t="shared" si="237"/>
        <v/>
      </c>
      <c r="E223" s="128" t="str">
        <f t="shared" si="238"/>
        <v/>
      </c>
      <c r="F223" s="128" t="str">
        <f t="shared" si="239"/>
        <v/>
      </c>
      <c r="G223" s="128" t="str">
        <f t="shared" si="240"/>
        <v/>
      </c>
      <c r="H223" s="149"/>
      <c r="I223" s="128" t="str">
        <f t="shared" si="241"/>
        <v/>
      </c>
      <c r="J223" s="128" t="str">
        <f t="shared" si="242"/>
        <v/>
      </c>
      <c r="K223" s="128" t="str">
        <f t="shared" si="243"/>
        <v/>
      </c>
      <c r="L223" s="129" t="str">
        <f t="shared" si="244"/>
        <v/>
      </c>
      <c r="M223" s="129" t="str">
        <f t="shared" si="245"/>
        <v/>
      </c>
      <c r="N223" s="129" t="str">
        <f t="shared" si="246"/>
        <v/>
      </c>
      <c r="O223" s="129" t="str">
        <f t="shared" si="247"/>
        <v/>
      </c>
      <c r="P223" s="129" t="str">
        <f t="shared" si="248"/>
        <v/>
      </c>
      <c r="Q223" s="129" t="str">
        <f t="shared" si="249"/>
        <v/>
      </c>
      <c r="R223" s="129" t="str">
        <f t="shared" si="250"/>
        <v/>
      </c>
      <c r="S223" s="129" t="str">
        <f t="shared" si="251"/>
        <v/>
      </c>
      <c r="T223" s="129" t="str">
        <f t="shared" si="252"/>
        <v/>
      </c>
      <c r="U223" s="129" t="str">
        <f t="shared" si="253"/>
        <v/>
      </c>
      <c r="V223" s="129" t="str">
        <f t="shared" si="254"/>
        <v/>
      </c>
      <c r="W223" s="132"/>
      <c r="X223" s="152" t="str">
        <f>IF('Soil Samples'!C213="","",'Soil Samples'!C213)</f>
        <v/>
      </c>
      <c r="Y223" s="125">
        <f>'Soil Add on Tests'!E215</f>
        <v>0</v>
      </c>
      <c r="Z223" s="125">
        <f>'Soil Add on Tests'!F215</f>
        <v>0</v>
      </c>
      <c r="AA223" s="125">
        <f>'Soil Add on Tests'!G215</f>
        <v>0</v>
      </c>
      <c r="AB223" s="125">
        <f>'Soil Add on Tests'!H215</f>
        <v>0</v>
      </c>
      <c r="AC223" s="125">
        <f>'Soil Add on Tests'!I215</f>
        <v>0</v>
      </c>
      <c r="AD223" s="125">
        <f>'Soil Add on Tests'!J215</f>
        <v>0</v>
      </c>
      <c r="AF223">
        <f t="shared" si="206"/>
        <v>0</v>
      </c>
      <c r="AG223">
        <f t="shared" si="207"/>
        <v>0</v>
      </c>
      <c r="AH223">
        <f t="shared" si="208"/>
        <v>0</v>
      </c>
      <c r="AI223">
        <f t="shared" si="209"/>
        <v>0</v>
      </c>
      <c r="AJ223">
        <f t="shared" si="210"/>
        <v>0</v>
      </c>
      <c r="AK223">
        <f t="shared" si="211"/>
        <v>0</v>
      </c>
      <c r="AL223">
        <f t="shared" si="212"/>
        <v>0</v>
      </c>
      <c r="AM223" s="140">
        <f t="shared" si="216"/>
        <v>0</v>
      </c>
      <c r="AN223">
        <f t="shared" si="217"/>
        <v>0</v>
      </c>
      <c r="AO223">
        <f t="shared" si="218"/>
        <v>0</v>
      </c>
      <c r="AP223">
        <f t="shared" si="219"/>
        <v>0</v>
      </c>
      <c r="AQ223">
        <f t="shared" si="220"/>
        <v>0</v>
      </c>
      <c r="AR223">
        <f t="shared" si="221"/>
        <v>0</v>
      </c>
      <c r="AS223">
        <f t="shared" si="222"/>
        <v>0</v>
      </c>
      <c r="AT223" s="140">
        <f t="shared" si="213"/>
        <v>0</v>
      </c>
      <c r="AU223">
        <f t="shared" si="223"/>
        <v>0</v>
      </c>
      <c r="AV223">
        <f t="shared" si="255"/>
        <v>0</v>
      </c>
      <c r="AW223">
        <f t="shared" si="224"/>
        <v>0</v>
      </c>
      <c r="AX223">
        <f t="shared" si="225"/>
        <v>0</v>
      </c>
      <c r="AY223">
        <f t="shared" si="226"/>
        <v>0</v>
      </c>
      <c r="AZ223" s="140">
        <f t="shared" si="214"/>
        <v>0</v>
      </c>
      <c r="BA223">
        <f t="shared" si="227"/>
        <v>0</v>
      </c>
      <c r="BB223">
        <f t="shared" si="228"/>
        <v>0</v>
      </c>
      <c r="BC223">
        <f t="shared" si="229"/>
        <v>0</v>
      </c>
      <c r="BD223">
        <f t="shared" si="230"/>
        <v>0</v>
      </c>
      <c r="BE223" s="140">
        <f t="shared" si="215"/>
        <v>0</v>
      </c>
      <c r="BF223">
        <f t="shared" si="231"/>
        <v>0</v>
      </c>
      <c r="BG223">
        <f t="shared" si="232"/>
        <v>0</v>
      </c>
      <c r="BH223">
        <f t="shared" si="233"/>
        <v>0</v>
      </c>
      <c r="BI223">
        <f t="shared" si="234"/>
        <v>0</v>
      </c>
      <c r="BJ223">
        <f t="shared" si="235"/>
        <v>0</v>
      </c>
      <c r="BK223">
        <f t="shared" si="236"/>
        <v>0</v>
      </c>
      <c r="BL223">
        <f t="shared" si="256"/>
        <v>0</v>
      </c>
      <c r="BM223">
        <f t="shared" si="257"/>
        <v>0</v>
      </c>
      <c r="BN223">
        <f t="shared" si="258"/>
        <v>0</v>
      </c>
      <c r="BO223">
        <f t="shared" si="259"/>
        <v>0</v>
      </c>
      <c r="BP223">
        <f t="shared" si="260"/>
        <v>0</v>
      </c>
      <c r="BQ223">
        <f t="shared" si="261"/>
        <v>0</v>
      </c>
      <c r="BR223" s="140">
        <f t="shared" si="262"/>
        <v>0</v>
      </c>
      <c r="BT223">
        <f t="shared" si="263"/>
        <v>0</v>
      </c>
      <c r="BU223">
        <f t="shared" si="264"/>
        <v>0</v>
      </c>
      <c r="BV223">
        <f t="shared" si="265"/>
        <v>0</v>
      </c>
      <c r="BW223">
        <f t="shared" si="266"/>
        <v>0</v>
      </c>
      <c r="BX223">
        <f t="shared" si="267"/>
        <v>0</v>
      </c>
      <c r="BY223">
        <f t="shared" si="268"/>
        <v>0</v>
      </c>
      <c r="BZ223">
        <f t="shared" si="269"/>
        <v>0</v>
      </c>
      <c r="CA223">
        <f t="shared" si="270"/>
        <v>0</v>
      </c>
      <c r="CB223">
        <f t="shared" si="271"/>
        <v>0</v>
      </c>
      <c r="CC223">
        <f t="shared" si="272"/>
        <v>0</v>
      </c>
      <c r="CD223">
        <f t="shared" si="273"/>
        <v>0</v>
      </c>
    </row>
    <row r="224" spans="1:82" ht="42" customHeight="1" thickBot="1" x14ac:dyDescent="0.45">
      <c r="A224" s="11"/>
      <c r="B224" s="144">
        <v>209</v>
      </c>
      <c r="C224" s="244" t="str">
        <f>IF('Soil Samples'!C214="","",'Soil Samples'!C214)</f>
        <v/>
      </c>
      <c r="D224" s="146" t="str">
        <f t="shared" si="237"/>
        <v/>
      </c>
      <c r="E224" s="128" t="str">
        <f t="shared" si="238"/>
        <v/>
      </c>
      <c r="F224" s="128" t="str">
        <f t="shared" si="239"/>
        <v/>
      </c>
      <c r="G224" s="128" t="str">
        <f t="shared" si="240"/>
        <v/>
      </c>
      <c r="H224" s="149"/>
      <c r="I224" s="128" t="str">
        <f t="shared" si="241"/>
        <v/>
      </c>
      <c r="J224" s="128" t="str">
        <f t="shared" si="242"/>
        <v/>
      </c>
      <c r="K224" s="128" t="str">
        <f t="shared" si="243"/>
        <v/>
      </c>
      <c r="L224" s="129" t="str">
        <f t="shared" si="244"/>
        <v/>
      </c>
      <c r="M224" s="129" t="str">
        <f t="shared" si="245"/>
        <v/>
      </c>
      <c r="N224" s="129" t="str">
        <f t="shared" si="246"/>
        <v/>
      </c>
      <c r="O224" s="129" t="str">
        <f t="shared" si="247"/>
        <v/>
      </c>
      <c r="P224" s="129" t="str">
        <f t="shared" si="248"/>
        <v/>
      </c>
      <c r="Q224" s="129" t="str">
        <f t="shared" si="249"/>
        <v/>
      </c>
      <c r="R224" s="129" t="str">
        <f t="shared" si="250"/>
        <v/>
      </c>
      <c r="S224" s="129" t="str">
        <f t="shared" si="251"/>
        <v/>
      </c>
      <c r="T224" s="129" t="str">
        <f t="shared" si="252"/>
        <v/>
      </c>
      <c r="U224" s="129" t="str">
        <f t="shared" si="253"/>
        <v/>
      </c>
      <c r="V224" s="129" t="str">
        <f t="shared" si="254"/>
        <v/>
      </c>
      <c r="W224" s="132"/>
      <c r="X224" s="152" t="str">
        <f>IF('Soil Samples'!C214="","",'Soil Samples'!C214)</f>
        <v/>
      </c>
      <c r="Y224" s="125">
        <f>'Soil Add on Tests'!E216</f>
        <v>0</v>
      </c>
      <c r="Z224" s="125">
        <f>'Soil Add on Tests'!F216</f>
        <v>0</v>
      </c>
      <c r="AA224" s="125">
        <f>'Soil Add on Tests'!G216</f>
        <v>0</v>
      </c>
      <c r="AB224" s="125">
        <f>'Soil Add on Tests'!H216</f>
        <v>0</v>
      </c>
      <c r="AC224" s="125">
        <f>'Soil Add on Tests'!I216</f>
        <v>0</v>
      </c>
      <c r="AD224" s="125">
        <f>'Soil Add on Tests'!J216</f>
        <v>0</v>
      </c>
      <c r="AF224">
        <f t="shared" si="206"/>
        <v>0</v>
      </c>
      <c r="AG224">
        <f t="shared" si="207"/>
        <v>0</v>
      </c>
      <c r="AH224">
        <f t="shared" si="208"/>
        <v>0</v>
      </c>
      <c r="AI224">
        <f t="shared" si="209"/>
        <v>0</v>
      </c>
      <c r="AJ224">
        <f t="shared" si="210"/>
        <v>0</v>
      </c>
      <c r="AK224">
        <f t="shared" si="211"/>
        <v>0</v>
      </c>
      <c r="AL224">
        <f t="shared" si="212"/>
        <v>0</v>
      </c>
      <c r="AM224" s="140">
        <f t="shared" si="216"/>
        <v>0</v>
      </c>
      <c r="AN224">
        <f t="shared" si="217"/>
        <v>0</v>
      </c>
      <c r="AO224">
        <f t="shared" si="218"/>
        <v>0</v>
      </c>
      <c r="AP224">
        <f t="shared" si="219"/>
        <v>0</v>
      </c>
      <c r="AQ224">
        <f t="shared" si="220"/>
        <v>0</v>
      </c>
      <c r="AR224">
        <f t="shared" si="221"/>
        <v>0</v>
      </c>
      <c r="AS224">
        <f t="shared" si="222"/>
        <v>0</v>
      </c>
      <c r="AT224" s="140">
        <f t="shared" si="213"/>
        <v>0</v>
      </c>
      <c r="AU224">
        <f t="shared" si="223"/>
        <v>0</v>
      </c>
      <c r="AV224">
        <f t="shared" si="255"/>
        <v>0</v>
      </c>
      <c r="AW224">
        <f t="shared" si="224"/>
        <v>0</v>
      </c>
      <c r="AX224">
        <f t="shared" si="225"/>
        <v>0</v>
      </c>
      <c r="AY224">
        <f t="shared" si="226"/>
        <v>0</v>
      </c>
      <c r="AZ224" s="140">
        <f t="shared" si="214"/>
        <v>0</v>
      </c>
      <c r="BA224">
        <f t="shared" si="227"/>
        <v>0</v>
      </c>
      <c r="BB224">
        <f t="shared" si="228"/>
        <v>0</v>
      </c>
      <c r="BC224">
        <f t="shared" si="229"/>
        <v>0</v>
      </c>
      <c r="BD224">
        <f t="shared" si="230"/>
        <v>0</v>
      </c>
      <c r="BE224" s="140">
        <f t="shared" si="215"/>
        <v>0</v>
      </c>
      <c r="BF224">
        <f t="shared" si="231"/>
        <v>0</v>
      </c>
      <c r="BG224">
        <f t="shared" si="232"/>
        <v>0</v>
      </c>
      <c r="BH224">
        <f t="shared" si="233"/>
        <v>0</v>
      </c>
      <c r="BI224">
        <f t="shared" si="234"/>
        <v>0</v>
      </c>
      <c r="BJ224">
        <f t="shared" si="235"/>
        <v>0</v>
      </c>
      <c r="BK224">
        <f t="shared" si="236"/>
        <v>0</v>
      </c>
      <c r="BL224">
        <f t="shared" si="256"/>
        <v>0</v>
      </c>
      <c r="BM224">
        <f t="shared" si="257"/>
        <v>0</v>
      </c>
      <c r="BN224">
        <f t="shared" si="258"/>
        <v>0</v>
      </c>
      <c r="BO224">
        <f t="shared" si="259"/>
        <v>0</v>
      </c>
      <c r="BP224">
        <f t="shared" si="260"/>
        <v>0</v>
      </c>
      <c r="BQ224">
        <f t="shared" si="261"/>
        <v>0</v>
      </c>
      <c r="BR224" s="140">
        <f t="shared" si="262"/>
        <v>0</v>
      </c>
      <c r="BT224">
        <f t="shared" si="263"/>
        <v>0</v>
      </c>
      <c r="BU224">
        <f t="shared" si="264"/>
        <v>0</v>
      </c>
      <c r="BV224">
        <f t="shared" si="265"/>
        <v>0</v>
      </c>
      <c r="BW224">
        <f t="shared" si="266"/>
        <v>0</v>
      </c>
      <c r="BX224">
        <f t="shared" si="267"/>
        <v>0</v>
      </c>
      <c r="BY224">
        <f t="shared" si="268"/>
        <v>0</v>
      </c>
      <c r="BZ224">
        <f t="shared" si="269"/>
        <v>0</v>
      </c>
      <c r="CA224">
        <f t="shared" si="270"/>
        <v>0</v>
      </c>
      <c r="CB224">
        <f t="shared" si="271"/>
        <v>0</v>
      </c>
      <c r="CC224">
        <f t="shared" si="272"/>
        <v>0</v>
      </c>
      <c r="CD224">
        <f t="shared" si="273"/>
        <v>0</v>
      </c>
    </row>
    <row r="225" spans="1:82" ht="42" customHeight="1" thickBot="1" x14ac:dyDescent="0.45">
      <c r="A225" s="11"/>
      <c r="B225" s="144">
        <v>210</v>
      </c>
      <c r="C225" s="244" t="str">
        <f>IF('Soil Samples'!C215="","",'Soil Samples'!C215)</f>
        <v/>
      </c>
      <c r="D225" s="146" t="str">
        <f t="shared" si="237"/>
        <v/>
      </c>
      <c r="E225" s="128" t="str">
        <f t="shared" si="238"/>
        <v/>
      </c>
      <c r="F225" s="128" t="str">
        <f t="shared" si="239"/>
        <v/>
      </c>
      <c r="G225" s="128" t="str">
        <f t="shared" si="240"/>
        <v/>
      </c>
      <c r="H225" s="149"/>
      <c r="I225" s="128" t="str">
        <f t="shared" si="241"/>
        <v/>
      </c>
      <c r="J225" s="128" t="str">
        <f t="shared" si="242"/>
        <v/>
      </c>
      <c r="K225" s="128" t="str">
        <f t="shared" si="243"/>
        <v/>
      </c>
      <c r="L225" s="129" t="str">
        <f t="shared" si="244"/>
        <v/>
      </c>
      <c r="M225" s="129" t="str">
        <f t="shared" si="245"/>
        <v/>
      </c>
      <c r="N225" s="129" t="str">
        <f t="shared" si="246"/>
        <v/>
      </c>
      <c r="O225" s="129" t="str">
        <f t="shared" si="247"/>
        <v/>
      </c>
      <c r="P225" s="129" t="str">
        <f t="shared" si="248"/>
        <v/>
      </c>
      <c r="Q225" s="129" t="str">
        <f t="shared" si="249"/>
        <v/>
      </c>
      <c r="R225" s="129" t="str">
        <f t="shared" si="250"/>
        <v/>
      </c>
      <c r="S225" s="129" t="str">
        <f t="shared" si="251"/>
        <v/>
      </c>
      <c r="T225" s="129" t="str">
        <f t="shared" si="252"/>
        <v/>
      </c>
      <c r="U225" s="129" t="str">
        <f t="shared" si="253"/>
        <v/>
      </c>
      <c r="V225" s="129" t="str">
        <f t="shared" si="254"/>
        <v/>
      </c>
      <c r="W225" s="132"/>
      <c r="X225" s="152" t="str">
        <f>IF('Soil Samples'!C215="","",'Soil Samples'!C215)</f>
        <v/>
      </c>
      <c r="Y225" s="125">
        <f>'Soil Add on Tests'!E217</f>
        <v>0</v>
      </c>
      <c r="Z225" s="125">
        <f>'Soil Add on Tests'!F217</f>
        <v>0</v>
      </c>
      <c r="AA225" s="125">
        <f>'Soil Add on Tests'!G217</f>
        <v>0</v>
      </c>
      <c r="AB225" s="125">
        <f>'Soil Add on Tests'!H217</f>
        <v>0</v>
      </c>
      <c r="AC225" s="125">
        <f>'Soil Add on Tests'!I217</f>
        <v>0</v>
      </c>
      <c r="AD225" s="125">
        <f>'Soil Add on Tests'!J217</f>
        <v>0</v>
      </c>
      <c r="AF225">
        <f t="shared" ref="AF225:AF288" si="274">IF(X225=2,1,0)</f>
        <v>0</v>
      </c>
      <c r="AG225">
        <f t="shared" ref="AG225:AG288" si="275">IF(X225=3,1,0)</f>
        <v>0</v>
      </c>
      <c r="AH225">
        <f t="shared" ref="AH225:AH288" si="276">IF(X225=4,1,0)</f>
        <v>0</v>
      </c>
      <c r="AI225">
        <f t="shared" ref="AI225:AI288" si="277">IF(X225=5,1,0)</f>
        <v>0</v>
      </c>
      <c r="AJ225">
        <f t="shared" ref="AJ225:AJ288" si="278">IF(X225=10,1,0)</f>
        <v>0</v>
      </c>
      <c r="AK225">
        <f t="shared" ref="AK225:AK288" si="279">IF(X225=11,1,0)</f>
        <v>0</v>
      </c>
      <c r="AL225">
        <f t="shared" ref="AL225:AL288" si="280">IF(X225=12,1,0)</f>
        <v>0</v>
      </c>
      <c r="AM225" s="140">
        <f t="shared" si="216"/>
        <v>0</v>
      </c>
      <c r="AN225">
        <f t="shared" si="217"/>
        <v>0</v>
      </c>
      <c r="AO225">
        <f t="shared" si="218"/>
        <v>0</v>
      </c>
      <c r="AP225">
        <f t="shared" si="219"/>
        <v>0</v>
      </c>
      <c r="AQ225">
        <f t="shared" si="220"/>
        <v>0</v>
      </c>
      <c r="AR225">
        <f t="shared" si="221"/>
        <v>0</v>
      </c>
      <c r="AS225">
        <f t="shared" si="222"/>
        <v>0</v>
      </c>
      <c r="AT225" s="140">
        <f t="shared" ref="AT225:AT288" si="281">SUM(AN225:AS225)</f>
        <v>0</v>
      </c>
      <c r="AU225">
        <f t="shared" si="223"/>
        <v>0</v>
      </c>
      <c r="AV225">
        <f t="shared" si="255"/>
        <v>0</v>
      </c>
      <c r="AW225">
        <f t="shared" si="224"/>
        <v>0</v>
      </c>
      <c r="AX225">
        <f t="shared" si="225"/>
        <v>0</v>
      </c>
      <c r="AY225">
        <f t="shared" si="226"/>
        <v>0</v>
      </c>
      <c r="AZ225" s="140">
        <f t="shared" ref="AZ225:AZ288" si="282">SUM(AU225:AY225)</f>
        <v>0</v>
      </c>
      <c r="BA225">
        <f t="shared" si="227"/>
        <v>0</v>
      </c>
      <c r="BB225">
        <f t="shared" si="228"/>
        <v>0</v>
      </c>
      <c r="BC225">
        <f t="shared" si="229"/>
        <v>0</v>
      </c>
      <c r="BD225">
        <f t="shared" si="230"/>
        <v>0</v>
      </c>
      <c r="BE225" s="140">
        <f t="shared" ref="BE225:BE288" si="283">SUM(BA225:BD225)</f>
        <v>0</v>
      </c>
      <c r="BF225">
        <f t="shared" si="231"/>
        <v>0</v>
      </c>
      <c r="BG225">
        <f t="shared" si="232"/>
        <v>0</v>
      </c>
      <c r="BH225">
        <f t="shared" si="233"/>
        <v>0</v>
      </c>
      <c r="BI225">
        <f t="shared" si="234"/>
        <v>0</v>
      </c>
      <c r="BJ225">
        <f t="shared" si="235"/>
        <v>0</v>
      </c>
      <c r="BK225">
        <f t="shared" si="236"/>
        <v>0</v>
      </c>
      <c r="BL225">
        <f t="shared" si="256"/>
        <v>0</v>
      </c>
      <c r="BM225">
        <f t="shared" si="257"/>
        <v>0</v>
      </c>
      <c r="BN225">
        <f t="shared" si="258"/>
        <v>0</v>
      </c>
      <c r="BO225">
        <f t="shared" si="259"/>
        <v>0</v>
      </c>
      <c r="BP225">
        <f t="shared" si="260"/>
        <v>0</v>
      </c>
      <c r="BQ225">
        <f t="shared" si="261"/>
        <v>0</v>
      </c>
      <c r="BR225" s="140">
        <f t="shared" si="262"/>
        <v>0</v>
      </c>
      <c r="BT225">
        <f t="shared" si="263"/>
        <v>0</v>
      </c>
      <c r="BU225">
        <f t="shared" si="264"/>
        <v>0</v>
      </c>
      <c r="BV225">
        <f t="shared" si="265"/>
        <v>0</v>
      </c>
      <c r="BW225">
        <f t="shared" si="266"/>
        <v>0</v>
      </c>
      <c r="BX225">
        <f t="shared" si="267"/>
        <v>0</v>
      </c>
      <c r="BY225">
        <f t="shared" si="268"/>
        <v>0</v>
      </c>
      <c r="BZ225">
        <f t="shared" si="269"/>
        <v>0</v>
      </c>
      <c r="CA225">
        <f t="shared" si="270"/>
        <v>0</v>
      </c>
      <c r="CB225">
        <f t="shared" si="271"/>
        <v>0</v>
      </c>
      <c r="CC225">
        <f t="shared" si="272"/>
        <v>0</v>
      </c>
      <c r="CD225">
        <f t="shared" si="273"/>
        <v>0</v>
      </c>
    </row>
    <row r="226" spans="1:82" ht="42" customHeight="1" thickBot="1" x14ac:dyDescent="0.45">
      <c r="A226" s="11"/>
      <c r="B226" s="144">
        <v>211</v>
      </c>
      <c r="C226" s="244" t="str">
        <f>IF('Soil Samples'!C216="","",'Soil Samples'!C216)</f>
        <v/>
      </c>
      <c r="D226" s="146" t="str">
        <f t="shared" si="237"/>
        <v/>
      </c>
      <c r="E226" s="128" t="str">
        <f t="shared" si="238"/>
        <v/>
      </c>
      <c r="F226" s="128" t="str">
        <f t="shared" si="239"/>
        <v/>
      </c>
      <c r="G226" s="128" t="str">
        <f t="shared" si="240"/>
        <v/>
      </c>
      <c r="H226" s="149"/>
      <c r="I226" s="128" t="str">
        <f t="shared" si="241"/>
        <v/>
      </c>
      <c r="J226" s="128" t="str">
        <f t="shared" si="242"/>
        <v/>
      </c>
      <c r="K226" s="128" t="str">
        <f t="shared" si="243"/>
        <v/>
      </c>
      <c r="L226" s="129" t="str">
        <f t="shared" si="244"/>
        <v/>
      </c>
      <c r="M226" s="129" t="str">
        <f t="shared" si="245"/>
        <v/>
      </c>
      <c r="N226" s="129" t="str">
        <f t="shared" si="246"/>
        <v/>
      </c>
      <c r="O226" s="129" t="str">
        <f t="shared" si="247"/>
        <v/>
      </c>
      <c r="P226" s="129" t="str">
        <f t="shared" si="248"/>
        <v/>
      </c>
      <c r="Q226" s="129" t="str">
        <f t="shared" si="249"/>
        <v/>
      </c>
      <c r="R226" s="129" t="str">
        <f t="shared" si="250"/>
        <v/>
      </c>
      <c r="S226" s="129" t="str">
        <f t="shared" si="251"/>
        <v/>
      </c>
      <c r="T226" s="129" t="str">
        <f t="shared" si="252"/>
        <v/>
      </c>
      <c r="U226" s="129" t="str">
        <f t="shared" si="253"/>
        <v/>
      </c>
      <c r="V226" s="129" t="str">
        <f t="shared" si="254"/>
        <v/>
      </c>
      <c r="W226" s="132"/>
      <c r="X226" s="152" t="str">
        <f>IF('Soil Samples'!C216="","",'Soil Samples'!C216)</f>
        <v/>
      </c>
      <c r="Y226" s="125">
        <f>'Soil Add on Tests'!E218</f>
        <v>0</v>
      </c>
      <c r="Z226" s="125">
        <f>'Soil Add on Tests'!F218</f>
        <v>0</v>
      </c>
      <c r="AA226" s="125">
        <f>'Soil Add on Tests'!G218</f>
        <v>0</v>
      </c>
      <c r="AB226" s="125">
        <f>'Soil Add on Tests'!H218</f>
        <v>0</v>
      </c>
      <c r="AC226" s="125">
        <f>'Soil Add on Tests'!I218</f>
        <v>0</v>
      </c>
      <c r="AD226" s="125">
        <f>'Soil Add on Tests'!J218</f>
        <v>0</v>
      </c>
      <c r="AF226">
        <f t="shared" si="274"/>
        <v>0</v>
      </c>
      <c r="AG226">
        <f t="shared" si="275"/>
        <v>0</v>
      </c>
      <c r="AH226">
        <f t="shared" si="276"/>
        <v>0</v>
      </c>
      <c r="AI226">
        <f t="shared" si="277"/>
        <v>0</v>
      </c>
      <c r="AJ226">
        <f t="shared" si="278"/>
        <v>0</v>
      </c>
      <c r="AK226">
        <f t="shared" si="279"/>
        <v>0</v>
      </c>
      <c r="AL226">
        <f t="shared" si="280"/>
        <v>0</v>
      </c>
      <c r="AM226" s="140">
        <f t="shared" si="216"/>
        <v>0</v>
      </c>
      <c r="AN226">
        <f t="shared" si="217"/>
        <v>0</v>
      </c>
      <c r="AO226">
        <f t="shared" si="218"/>
        <v>0</v>
      </c>
      <c r="AP226">
        <f t="shared" si="219"/>
        <v>0</v>
      </c>
      <c r="AQ226">
        <f t="shared" si="220"/>
        <v>0</v>
      </c>
      <c r="AR226">
        <f t="shared" si="221"/>
        <v>0</v>
      </c>
      <c r="AS226">
        <f t="shared" si="222"/>
        <v>0</v>
      </c>
      <c r="AT226" s="140">
        <f t="shared" si="281"/>
        <v>0</v>
      </c>
      <c r="AU226">
        <f t="shared" si="223"/>
        <v>0</v>
      </c>
      <c r="AV226">
        <f t="shared" si="255"/>
        <v>0</v>
      </c>
      <c r="AW226">
        <f t="shared" si="224"/>
        <v>0</v>
      </c>
      <c r="AX226">
        <f t="shared" si="225"/>
        <v>0</v>
      </c>
      <c r="AY226">
        <f t="shared" si="226"/>
        <v>0</v>
      </c>
      <c r="AZ226" s="140">
        <f t="shared" si="282"/>
        <v>0</v>
      </c>
      <c r="BA226">
        <f t="shared" si="227"/>
        <v>0</v>
      </c>
      <c r="BB226">
        <f t="shared" si="228"/>
        <v>0</v>
      </c>
      <c r="BC226">
        <f t="shared" si="229"/>
        <v>0</v>
      </c>
      <c r="BD226">
        <f t="shared" si="230"/>
        <v>0</v>
      </c>
      <c r="BE226" s="140">
        <f t="shared" si="283"/>
        <v>0</v>
      </c>
      <c r="BF226">
        <f t="shared" si="231"/>
        <v>0</v>
      </c>
      <c r="BG226">
        <f t="shared" si="232"/>
        <v>0</v>
      </c>
      <c r="BH226">
        <f t="shared" si="233"/>
        <v>0</v>
      </c>
      <c r="BI226">
        <f t="shared" si="234"/>
        <v>0</v>
      </c>
      <c r="BJ226">
        <f t="shared" si="235"/>
        <v>0</v>
      </c>
      <c r="BK226">
        <f t="shared" si="236"/>
        <v>0</v>
      </c>
      <c r="BL226">
        <f t="shared" si="256"/>
        <v>0</v>
      </c>
      <c r="BM226">
        <f t="shared" si="257"/>
        <v>0</v>
      </c>
      <c r="BN226">
        <f t="shared" si="258"/>
        <v>0</v>
      </c>
      <c r="BO226">
        <f t="shared" si="259"/>
        <v>0</v>
      </c>
      <c r="BP226">
        <f t="shared" si="260"/>
        <v>0</v>
      </c>
      <c r="BQ226">
        <f t="shared" si="261"/>
        <v>0</v>
      </c>
      <c r="BR226" s="140">
        <f t="shared" si="262"/>
        <v>0</v>
      </c>
      <c r="BT226">
        <f t="shared" si="263"/>
        <v>0</v>
      </c>
      <c r="BU226">
        <f t="shared" si="264"/>
        <v>0</v>
      </c>
      <c r="BV226">
        <f t="shared" si="265"/>
        <v>0</v>
      </c>
      <c r="BW226">
        <f t="shared" si="266"/>
        <v>0</v>
      </c>
      <c r="BX226">
        <f t="shared" si="267"/>
        <v>0</v>
      </c>
      <c r="BY226">
        <f t="shared" si="268"/>
        <v>0</v>
      </c>
      <c r="BZ226">
        <f t="shared" si="269"/>
        <v>0</v>
      </c>
      <c r="CA226">
        <f t="shared" si="270"/>
        <v>0</v>
      </c>
      <c r="CB226">
        <f t="shared" si="271"/>
        <v>0</v>
      </c>
      <c r="CC226">
        <f t="shared" si="272"/>
        <v>0</v>
      </c>
      <c r="CD226">
        <f t="shared" si="273"/>
        <v>0</v>
      </c>
    </row>
    <row r="227" spans="1:82" ht="42" customHeight="1" thickBot="1" x14ac:dyDescent="0.45">
      <c r="A227" s="11"/>
      <c r="B227" s="144">
        <v>212</v>
      </c>
      <c r="C227" s="244" t="str">
        <f>IF('Soil Samples'!C217="","",'Soil Samples'!C217)</f>
        <v/>
      </c>
      <c r="D227" s="146" t="str">
        <f t="shared" si="237"/>
        <v/>
      </c>
      <c r="E227" s="128" t="str">
        <f t="shared" si="238"/>
        <v/>
      </c>
      <c r="F227" s="128" t="str">
        <f t="shared" si="239"/>
        <v/>
      </c>
      <c r="G227" s="128" t="str">
        <f t="shared" si="240"/>
        <v/>
      </c>
      <c r="H227" s="149"/>
      <c r="I227" s="128" t="str">
        <f t="shared" si="241"/>
        <v/>
      </c>
      <c r="J227" s="128" t="str">
        <f t="shared" si="242"/>
        <v/>
      </c>
      <c r="K227" s="128" t="str">
        <f t="shared" si="243"/>
        <v/>
      </c>
      <c r="L227" s="129" t="str">
        <f t="shared" si="244"/>
        <v/>
      </c>
      <c r="M227" s="129" t="str">
        <f t="shared" si="245"/>
        <v/>
      </c>
      <c r="N227" s="129" t="str">
        <f t="shared" si="246"/>
        <v/>
      </c>
      <c r="O227" s="129" t="str">
        <f t="shared" si="247"/>
        <v/>
      </c>
      <c r="P227" s="129" t="str">
        <f t="shared" si="248"/>
        <v/>
      </c>
      <c r="Q227" s="129" t="str">
        <f t="shared" si="249"/>
        <v/>
      </c>
      <c r="R227" s="129" t="str">
        <f t="shared" si="250"/>
        <v/>
      </c>
      <c r="S227" s="129" t="str">
        <f t="shared" si="251"/>
        <v/>
      </c>
      <c r="T227" s="129" t="str">
        <f t="shared" si="252"/>
        <v/>
      </c>
      <c r="U227" s="129" t="str">
        <f t="shared" si="253"/>
        <v/>
      </c>
      <c r="V227" s="129" t="str">
        <f t="shared" si="254"/>
        <v/>
      </c>
      <c r="W227" s="132"/>
      <c r="X227" s="152" t="str">
        <f>IF('Soil Samples'!C217="","",'Soil Samples'!C217)</f>
        <v/>
      </c>
      <c r="Y227" s="125">
        <f>'Soil Add on Tests'!E219</f>
        <v>0</v>
      </c>
      <c r="Z227" s="125">
        <f>'Soil Add on Tests'!F219</f>
        <v>0</v>
      </c>
      <c r="AA227" s="125">
        <f>'Soil Add on Tests'!G219</f>
        <v>0</v>
      </c>
      <c r="AB227" s="125">
        <f>'Soil Add on Tests'!H219</f>
        <v>0</v>
      </c>
      <c r="AC227" s="125">
        <f>'Soil Add on Tests'!I219</f>
        <v>0</v>
      </c>
      <c r="AD227" s="125">
        <f>'Soil Add on Tests'!J219</f>
        <v>0</v>
      </c>
      <c r="AF227">
        <f t="shared" si="274"/>
        <v>0</v>
      </c>
      <c r="AG227">
        <f t="shared" si="275"/>
        <v>0</v>
      </c>
      <c r="AH227">
        <f t="shared" si="276"/>
        <v>0</v>
      </c>
      <c r="AI227">
        <f t="shared" si="277"/>
        <v>0</v>
      </c>
      <c r="AJ227">
        <f t="shared" si="278"/>
        <v>0</v>
      </c>
      <c r="AK227">
        <f t="shared" si="279"/>
        <v>0</v>
      </c>
      <c r="AL227">
        <f t="shared" si="280"/>
        <v>0</v>
      </c>
      <c r="AM227" s="140">
        <f t="shared" si="216"/>
        <v>0</v>
      </c>
      <c r="AN227">
        <f t="shared" si="217"/>
        <v>0</v>
      </c>
      <c r="AO227">
        <f t="shared" si="218"/>
        <v>0</v>
      </c>
      <c r="AP227">
        <f t="shared" si="219"/>
        <v>0</v>
      </c>
      <c r="AQ227">
        <f t="shared" si="220"/>
        <v>0</v>
      </c>
      <c r="AR227">
        <f t="shared" si="221"/>
        <v>0</v>
      </c>
      <c r="AS227">
        <f t="shared" si="222"/>
        <v>0</v>
      </c>
      <c r="AT227" s="140">
        <f t="shared" si="281"/>
        <v>0</v>
      </c>
      <c r="AU227">
        <f t="shared" si="223"/>
        <v>0</v>
      </c>
      <c r="AV227">
        <f t="shared" si="255"/>
        <v>0</v>
      </c>
      <c r="AW227">
        <f t="shared" si="224"/>
        <v>0</v>
      </c>
      <c r="AX227">
        <f t="shared" si="225"/>
        <v>0</v>
      </c>
      <c r="AY227">
        <f t="shared" si="226"/>
        <v>0</v>
      </c>
      <c r="AZ227" s="140">
        <f t="shared" si="282"/>
        <v>0</v>
      </c>
      <c r="BA227">
        <f t="shared" si="227"/>
        <v>0</v>
      </c>
      <c r="BB227">
        <f t="shared" si="228"/>
        <v>0</v>
      </c>
      <c r="BC227">
        <f t="shared" si="229"/>
        <v>0</v>
      </c>
      <c r="BD227">
        <f t="shared" si="230"/>
        <v>0</v>
      </c>
      <c r="BE227" s="140">
        <f t="shared" si="283"/>
        <v>0</v>
      </c>
      <c r="BF227">
        <f t="shared" si="231"/>
        <v>0</v>
      </c>
      <c r="BG227">
        <f t="shared" si="232"/>
        <v>0</v>
      </c>
      <c r="BH227">
        <f t="shared" si="233"/>
        <v>0</v>
      </c>
      <c r="BI227">
        <f t="shared" si="234"/>
        <v>0</v>
      </c>
      <c r="BJ227">
        <f t="shared" si="235"/>
        <v>0</v>
      </c>
      <c r="BK227">
        <f t="shared" si="236"/>
        <v>0</v>
      </c>
      <c r="BL227">
        <f t="shared" si="256"/>
        <v>0</v>
      </c>
      <c r="BM227">
        <f t="shared" si="257"/>
        <v>0</v>
      </c>
      <c r="BN227">
        <f t="shared" si="258"/>
        <v>0</v>
      </c>
      <c r="BO227">
        <f t="shared" si="259"/>
        <v>0</v>
      </c>
      <c r="BP227">
        <f t="shared" si="260"/>
        <v>0</v>
      </c>
      <c r="BQ227">
        <f t="shared" si="261"/>
        <v>0</v>
      </c>
      <c r="BR227" s="140">
        <f t="shared" si="262"/>
        <v>0</v>
      </c>
      <c r="BT227">
        <f t="shared" si="263"/>
        <v>0</v>
      </c>
      <c r="BU227">
        <f t="shared" si="264"/>
        <v>0</v>
      </c>
      <c r="BV227">
        <f t="shared" si="265"/>
        <v>0</v>
      </c>
      <c r="BW227">
        <f t="shared" si="266"/>
        <v>0</v>
      </c>
      <c r="BX227">
        <f t="shared" si="267"/>
        <v>0</v>
      </c>
      <c r="BY227">
        <f t="shared" si="268"/>
        <v>0</v>
      </c>
      <c r="BZ227">
        <f t="shared" si="269"/>
        <v>0</v>
      </c>
      <c r="CA227">
        <f t="shared" si="270"/>
        <v>0</v>
      </c>
      <c r="CB227">
        <f t="shared" si="271"/>
        <v>0</v>
      </c>
      <c r="CC227">
        <f t="shared" si="272"/>
        <v>0</v>
      </c>
      <c r="CD227">
        <f t="shared" si="273"/>
        <v>0</v>
      </c>
    </row>
    <row r="228" spans="1:82" ht="42" customHeight="1" thickBot="1" x14ac:dyDescent="0.45">
      <c r="A228" s="11"/>
      <c r="B228" s="144">
        <v>213</v>
      </c>
      <c r="C228" s="244" t="str">
        <f>IF('Soil Samples'!C218="","",'Soil Samples'!C218)</f>
        <v/>
      </c>
      <c r="D228" s="146" t="str">
        <f t="shared" si="237"/>
        <v/>
      </c>
      <c r="E228" s="128" t="str">
        <f t="shared" si="238"/>
        <v/>
      </c>
      <c r="F228" s="128" t="str">
        <f t="shared" si="239"/>
        <v/>
      </c>
      <c r="G228" s="128" t="str">
        <f t="shared" si="240"/>
        <v/>
      </c>
      <c r="H228" s="149"/>
      <c r="I228" s="128" t="str">
        <f t="shared" si="241"/>
        <v/>
      </c>
      <c r="J228" s="128" t="str">
        <f t="shared" si="242"/>
        <v/>
      </c>
      <c r="K228" s="128" t="str">
        <f t="shared" si="243"/>
        <v/>
      </c>
      <c r="L228" s="129" t="str">
        <f t="shared" si="244"/>
        <v/>
      </c>
      <c r="M228" s="129" t="str">
        <f t="shared" si="245"/>
        <v/>
      </c>
      <c r="N228" s="129" t="str">
        <f t="shared" si="246"/>
        <v/>
      </c>
      <c r="O228" s="129" t="str">
        <f t="shared" si="247"/>
        <v/>
      </c>
      <c r="P228" s="129" t="str">
        <f t="shared" si="248"/>
        <v/>
      </c>
      <c r="Q228" s="129" t="str">
        <f t="shared" si="249"/>
        <v/>
      </c>
      <c r="R228" s="129" t="str">
        <f t="shared" si="250"/>
        <v/>
      </c>
      <c r="S228" s="129" t="str">
        <f t="shared" si="251"/>
        <v/>
      </c>
      <c r="T228" s="129" t="str">
        <f t="shared" si="252"/>
        <v/>
      </c>
      <c r="U228" s="129" t="str">
        <f t="shared" si="253"/>
        <v/>
      </c>
      <c r="V228" s="129" t="str">
        <f t="shared" si="254"/>
        <v/>
      </c>
      <c r="W228" s="132"/>
      <c r="X228" s="152" t="str">
        <f>IF('Soil Samples'!C218="","",'Soil Samples'!C218)</f>
        <v/>
      </c>
      <c r="Y228" s="125">
        <f>'Soil Add on Tests'!E220</f>
        <v>0</v>
      </c>
      <c r="Z228" s="125">
        <f>'Soil Add on Tests'!F220</f>
        <v>0</v>
      </c>
      <c r="AA228" s="125">
        <f>'Soil Add on Tests'!G220</f>
        <v>0</v>
      </c>
      <c r="AB228" s="125">
        <f>'Soil Add on Tests'!H220</f>
        <v>0</v>
      </c>
      <c r="AC228" s="125">
        <f>'Soil Add on Tests'!I220</f>
        <v>0</v>
      </c>
      <c r="AD228" s="125">
        <f>'Soil Add on Tests'!J220</f>
        <v>0</v>
      </c>
      <c r="AF228">
        <f t="shared" si="274"/>
        <v>0</v>
      </c>
      <c r="AG228">
        <f t="shared" si="275"/>
        <v>0</v>
      </c>
      <c r="AH228">
        <f t="shared" si="276"/>
        <v>0</v>
      </c>
      <c r="AI228">
        <f t="shared" si="277"/>
        <v>0</v>
      </c>
      <c r="AJ228">
        <f t="shared" si="278"/>
        <v>0</v>
      </c>
      <c r="AK228">
        <f t="shared" si="279"/>
        <v>0</v>
      </c>
      <c r="AL228">
        <f t="shared" si="280"/>
        <v>0</v>
      </c>
      <c r="AM228" s="140">
        <f t="shared" si="216"/>
        <v>0</v>
      </c>
      <c r="AN228">
        <f t="shared" si="217"/>
        <v>0</v>
      </c>
      <c r="AO228">
        <f t="shared" si="218"/>
        <v>0</v>
      </c>
      <c r="AP228">
        <f t="shared" si="219"/>
        <v>0</v>
      </c>
      <c r="AQ228">
        <f t="shared" si="220"/>
        <v>0</v>
      </c>
      <c r="AR228">
        <f t="shared" si="221"/>
        <v>0</v>
      </c>
      <c r="AS228">
        <f t="shared" si="222"/>
        <v>0</v>
      </c>
      <c r="AT228" s="140">
        <f t="shared" si="281"/>
        <v>0</v>
      </c>
      <c r="AU228">
        <f t="shared" si="223"/>
        <v>0</v>
      </c>
      <c r="AV228">
        <f t="shared" si="255"/>
        <v>0</v>
      </c>
      <c r="AW228">
        <f t="shared" si="224"/>
        <v>0</v>
      </c>
      <c r="AX228">
        <f t="shared" si="225"/>
        <v>0</v>
      </c>
      <c r="AY228">
        <f t="shared" si="226"/>
        <v>0</v>
      </c>
      <c r="AZ228" s="140">
        <f t="shared" si="282"/>
        <v>0</v>
      </c>
      <c r="BA228">
        <f t="shared" si="227"/>
        <v>0</v>
      </c>
      <c r="BB228">
        <f t="shared" si="228"/>
        <v>0</v>
      </c>
      <c r="BC228">
        <f t="shared" si="229"/>
        <v>0</v>
      </c>
      <c r="BD228">
        <f t="shared" si="230"/>
        <v>0</v>
      </c>
      <c r="BE228" s="140">
        <f t="shared" si="283"/>
        <v>0</v>
      </c>
      <c r="BF228">
        <f t="shared" si="231"/>
        <v>0</v>
      </c>
      <c r="BG228">
        <f t="shared" si="232"/>
        <v>0</v>
      </c>
      <c r="BH228">
        <f t="shared" si="233"/>
        <v>0</v>
      </c>
      <c r="BI228">
        <f t="shared" si="234"/>
        <v>0</v>
      </c>
      <c r="BJ228">
        <f t="shared" si="235"/>
        <v>0</v>
      </c>
      <c r="BK228">
        <f t="shared" si="236"/>
        <v>0</v>
      </c>
      <c r="BL228">
        <f t="shared" si="256"/>
        <v>0</v>
      </c>
      <c r="BM228">
        <f t="shared" si="257"/>
        <v>0</v>
      </c>
      <c r="BN228">
        <f t="shared" si="258"/>
        <v>0</v>
      </c>
      <c r="BO228">
        <f t="shared" si="259"/>
        <v>0</v>
      </c>
      <c r="BP228">
        <f t="shared" si="260"/>
        <v>0</v>
      </c>
      <c r="BQ228">
        <f t="shared" si="261"/>
        <v>0</v>
      </c>
      <c r="BR228" s="140">
        <f t="shared" si="262"/>
        <v>0</v>
      </c>
      <c r="BT228">
        <f t="shared" si="263"/>
        <v>0</v>
      </c>
      <c r="BU228">
        <f t="shared" si="264"/>
        <v>0</v>
      </c>
      <c r="BV228">
        <f t="shared" si="265"/>
        <v>0</v>
      </c>
      <c r="BW228">
        <f t="shared" si="266"/>
        <v>0</v>
      </c>
      <c r="BX228">
        <f t="shared" si="267"/>
        <v>0</v>
      </c>
      <c r="BY228">
        <f t="shared" si="268"/>
        <v>0</v>
      </c>
      <c r="BZ228">
        <f t="shared" si="269"/>
        <v>0</v>
      </c>
      <c r="CA228">
        <f t="shared" si="270"/>
        <v>0</v>
      </c>
      <c r="CB228">
        <f t="shared" si="271"/>
        <v>0</v>
      </c>
      <c r="CC228">
        <f t="shared" si="272"/>
        <v>0</v>
      </c>
      <c r="CD228">
        <f t="shared" si="273"/>
        <v>0</v>
      </c>
    </row>
    <row r="229" spans="1:82" ht="42" customHeight="1" thickBot="1" x14ac:dyDescent="0.45">
      <c r="A229" s="11"/>
      <c r="B229" s="144">
        <v>214</v>
      </c>
      <c r="C229" s="244" t="str">
        <f>IF('Soil Samples'!C219="","",'Soil Samples'!C219)</f>
        <v/>
      </c>
      <c r="D229" s="146" t="str">
        <f t="shared" si="237"/>
        <v/>
      </c>
      <c r="E229" s="128" t="str">
        <f t="shared" si="238"/>
        <v/>
      </c>
      <c r="F229" s="128" t="str">
        <f t="shared" si="239"/>
        <v/>
      </c>
      <c r="G229" s="128" t="str">
        <f t="shared" si="240"/>
        <v/>
      </c>
      <c r="H229" s="149"/>
      <c r="I229" s="128" t="str">
        <f t="shared" si="241"/>
        <v/>
      </c>
      <c r="J229" s="128" t="str">
        <f t="shared" si="242"/>
        <v/>
      </c>
      <c r="K229" s="128" t="str">
        <f t="shared" si="243"/>
        <v/>
      </c>
      <c r="L229" s="129" t="str">
        <f t="shared" si="244"/>
        <v/>
      </c>
      <c r="M229" s="129" t="str">
        <f t="shared" si="245"/>
        <v/>
      </c>
      <c r="N229" s="129" t="str">
        <f t="shared" si="246"/>
        <v/>
      </c>
      <c r="O229" s="129" t="str">
        <f t="shared" si="247"/>
        <v/>
      </c>
      <c r="P229" s="129" t="str">
        <f t="shared" si="248"/>
        <v/>
      </c>
      <c r="Q229" s="129" t="str">
        <f t="shared" si="249"/>
        <v/>
      </c>
      <c r="R229" s="129" t="str">
        <f t="shared" si="250"/>
        <v/>
      </c>
      <c r="S229" s="129" t="str">
        <f t="shared" si="251"/>
        <v/>
      </c>
      <c r="T229" s="129" t="str">
        <f t="shared" si="252"/>
        <v/>
      </c>
      <c r="U229" s="129" t="str">
        <f t="shared" si="253"/>
        <v/>
      </c>
      <c r="V229" s="129" t="str">
        <f t="shared" si="254"/>
        <v/>
      </c>
      <c r="W229" s="132"/>
      <c r="X229" s="152" t="str">
        <f>IF('Soil Samples'!C219="","",'Soil Samples'!C219)</f>
        <v/>
      </c>
      <c r="Y229" s="125">
        <f>'Soil Add on Tests'!E221</f>
        <v>0</v>
      </c>
      <c r="Z229" s="125">
        <f>'Soil Add on Tests'!F221</f>
        <v>0</v>
      </c>
      <c r="AA229" s="125">
        <f>'Soil Add on Tests'!G221</f>
        <v>0</v>
      </c>
      <c r="AB229" s="125">
        <f>'Soil Add on Tests'!H221</f>
        <v>0</v>
      </c>
      <c r="AC229" s="125">
        <f>'Soil Add on Tests'!I221</f>
        <v>0</v>
      </c>
      <c r="AD229" s="125">
        <f>'Soil Add on Tests'!J221</f>
        <v>0</v>
      </c>
      <c r="AF229">
        <f t="shared" si="274"/>
        <v>0</v>
      </c>
      <c r="AG229">
        <f t="shared" si="275"/>
        <v>0</v>
      </c>
      <c r="AH229">
        <f t="shared" si="276"/>
        <v>0</v>
      </c>
      <c r="AI229">
        <f t="shared" si="277"/>
        <v>0</v>
      </c>
      <c r="AJ229">
        <f t="shared" si="278"/>
        <v>0</v>
      </c>
      <c r="AK229">
        <f t="shared" si="279"/>
        <v>0</v>
      </c>
      <c r="AL229">
        <f t="shared" si="280"/>
        <v>0</v>
      </c>
      <c r="AM229" s="140">
        <f t="shared" si="216"/>
        <v>0</v>
      </c>
      <c r="AN229">
        <f t="shared" si="217"/>
        <v>0</v>
      </c>
      <c r="AO229">
        <f t="shared" si="218"/>
        <v>0</v>
      </c>
      <c r="AP229">
        <f t="shared" si="219"/>
        <v>0</v>
      </c>
      <c r="AQ229">
        <f t="shared" si="220"/>
        <v>0</v>
      </c>
      <c r="AR229">
        <f t="shared" si="221"/>
        <v>0</v>
      </c>
      <c r="AS229">
        <f t="shared" si="222"/>
        <v>0</v>
      </c>
      <c r="AT229" s="140">
        <f t="shared" si="281"/>
        <v>0</v>
      </c>
      <c r="AU229">
        <f t="shared" si="223"/>
        <v>0</v>
      </c>
      <c r="AV229">
        <f t="shared" si="255"/>
        <v>0</v>
      </c>
      <c r="AW229">
        <f t="shared" si="224"/>
        <v>0</v>
      </c>
      <c r="AX229">
        <f t="shared" si="225"/>
        <v>0</v>
      </c>
      <c r="AY229">
        <f t="shared" si="226"/>
        <v>0</v>
      </c>
      <c r="AZ229" s="140">
        <f t="shared" si="282"/>
        <v>0</v>
      </c>
      <c r="BA229">
        <f t="shared" si="227"/>
        <v>0</v>
      </c>
      <c r="BB229">
        <f t="shared" si="228"/>
        <v>0</v>
      </c>
      <c r="BC229">
        <f t="shared" si="229"/>
        <v>0</v>
      </c>
      <c r="BD229">
        <f t="shared" si="230"/>
        <v>0</v>
      </c>
      <c r="BE229" s="140">
        <f t="shared" si="283"/>
        <v>0</v>
      </c>
      <c r="BF229">
        <f t="shared" si="231"/>
        <v>0</v>
      </c>
      <c r="BG229">
        <f t="shared" si="232"/>
        <v>0</v>
      </c>
      <c r="BH229">
        <f t="shared" si="233"/>
        <v>0</v>
      </c>
      <c r="BI229">
        <f t="shared" si="234"/>
        <v>0</v>
      </c>
      <c r="BJ229">
        <f t="shared" si="235"/>
        <v>0</v>
      </c>
      <c r="BK229">
        <f t="shared" si="236"/>
        <v>0</v>
      </c>
      <c r="BL229">
        <f t="shared" si="256"/>
        <v>0</v>
      </c>
      <c r="BM229">
        <f t="shared" si="257"/>
        <v>0</v>
      </c>
      <c r="BN229">
        <f t="shared" si="258"/>
        <v>0</v>
      </c>
      <c r="BO229">
        <f t="shared" si="259"/>
        <v>0</v>
      </c>
      <c r="BP229">
        <f t="shared" si="260"/>
        <v>0</v>
      </c>
      <c r="BQ229">
        <f t="shared" si="261"/>
        <v>0</v>
      </c>
      <c r="BR229" s="140">
        <f t="shared" si="262"/>
        <v>0</v>
      </c>
      <c r="BT229">
        <f t="shared" si="263"/>
        <v>0</v>
      </c>
      <c r="BU229">
        <f t="shared" si="264"/>
        <v>0</v>
      </c>
      <c r="BV229">
        <f t="shared" si="265"/>
        <v>0</v>
      </c>
      <c r="BW229">
        <f t="shared" si="266"/>
        <v>0</v>
      </c>
      <c r="BX229">
        <f t="shared" si="267"/>
        <v>0</v>
      </c>
      <c r="BY229">
        <f t="shared" si="268"/>
        <v>0</v>
      </c>
      <c r="BZ229">
        <f t="shared" si="269"/>
        <v>0</v>
      </c>
      <c r="CA229">
        <f t="shared" si="270"/>
        <v>0</v>
      </c>
      <c r="CB229">
        <f t="shared" si="271"/>
        <v>0</v>
      </c>
      <c r="CC229">
        <f t="shared" si="272"/>
        <v>0</v>
      </c>
      <c r="CD229">
        <f t="shared" si="273"/>
        <v>0</v>
      </c>
    </row>
    <row r="230" spans="1:82" ht="42" customHeight="1" thickBot="1" x14ac:dyDescent="0.45">
      <c r="A230" s="11"/>
      <c r="B230" s="144">
        <v>215</v>
      </c>
      <c r="C230" s="244" t="str">
        <f>IF('Soil Samples'!C220="","",'Soil Samples'!C220)</f>
        <v/>
      </c>
      <c r="D230" s="146" t="str">
        <f t="shared" si="237"/>
        <v/>
      </c>
      <c r="E230" s="128" t="str">
        <f t="shared" si="238"/>
        <v/>
      </c>
      <c r="F230" s="128" t="str">
        <f t="shared" si="239"/>
        <v/>
      </c>
      <c r="G230" s="128" t="str">
        <f t="shared" si="240"/>
        <v/>
      </c>
      <c r="H230" s="149"/>
      <c r="I230" s="128" t="str">
        <f t="shared" si="241"/>
        <v/>
      </c>
      <c r="J230" s="128" t="str">
        <f t="shared" si="242"/>
        <v/>
      </c>
      <c r="K230" s="128" t="str">
        <f t="shared" si="243"/>
        <v/>
      </c>
      <c r="L230" s="129" t="str">
        <f t="shared" si="244"/>
        <v/>
      </c>
      <c r="M230" s="129" t="str">
        <f t="shared" si="245"/>
        <v/>
      </c>
      <c r="N230" s="129" t="str">
        <f t="shared" si="246"/>
        <v/>
      </c>
      <c r="O230" s="129" t="str">
        <f t="shared" si="247"/>
        <v/>
      </c>
      <c r="P230" s="129" t="str">
        <f t="shared" si="248"/>
        <v/>
      </c>
      <c r="Q230" s="129" t="str">
        <f t="shared" si="249"/>
        <v/>
      </c>
      <c r="R230" s="129" t="str">
        <f t="shared" si="250"/>
        <v/>
      </c>
      <c r="S230" s="129" t="str">
        <f t="shared" si="251"/>
        <v/>
      </c>
      <c r="T230" s="129" t="str">
        <f t="shared" si="252"/>
        <v/>
      </c>
      <c r="U230" s="129" t="str">
        <f t="shared" si="253"/>
        <v/>
      </c>
      <c r="V230" s="129" t="str">
        <f t="shared" si="254"/>
        <v/>
      </c>
      <c r="W230" s="132"/>
      <c r="X230" s="152" t="str">
        <f>IF('Soil Samples'!C220="","",'Soil Samples'!C220)</f>
        <v/>
      </c>
      <c r="Y230" s="125">
        <f>'Soil Add on Tests'!E222</f>
        <v>0</v>
      </c>
      <c r="Z230" s="125">
        <f>'Soil Add on Tests'!F222</f>
        <v>0</v>
      </c>
      <c r="AA230" s="125">
        <f>'Soil Add on Tests'!G222</f>
        <v>0</v>
      </c>
      <c r="AB230" s="125">
        <f>'Soil Add on Tests'!H222</f>
        <v>0</v>
      </c>
      <c r="AC230" s="125">
        <f>'Soil Add on Tests'!I222</f>
        <v>0</v>
      </c>
      <c r="AD230" s="125">
        <f>'Soil Add on Tests'!J222</f>
        <v>0</v>
      </c>
      <c r="AF230">
        <f t="shared" si="274"/>
        <v>0</v>
      </c>
      <c r="AG230">
        <f t="shared" si="275"/>
        <v>0</v>
      </c>
      <c r="AH230">
        <f t="shared" si="276"/>
        <v>0</v>
      </c>
      <c r="AI230">
        <f t="shared" si="277"/>
        <v>0</v>
      </c>
      <c r="AJ230">
        <f t="shared" si="278"/>
        <v>0</v>
      </c>
      <c r="AK230">
        <f t="shared" si="279"/>
        <v>0</v>
      </c>
      <c r="AL230">
        <f t="shared" si="280"/>
        <v>0</v>
      </c>
      <c r="AM230" s="140">
        <f t="shared" si="216"/>
        <v>0</v>
      </c>
      <c r="AN230">
        <f t="shared" si="217"/>
        <v>0</v>
      </c>
      <c r="AO230">
        <f t="shared" si="218"/>
        <v>0</v>
      </c>
      <c r="AP230">
        <f t="shared" si="219"/>
        <v>0</v>
      </c>
      <c r="AQ230">
        <f t="shared" si="220"/>
        <v>0</v>
      </c>
      <c r="AR230">
        <f t="shared" si="221"/>
        <v>0</v>
      </c>
      <c r="AS230">
        <f t="shared" si="222"/>
        <v>0</v>
      </c>
      <c r="AT230" s="140">
        <f t="shared" si="281"/>
        <v>0</v>
      </c>
      <c r="AU230">
        <f t="shared" si="223"/>
        <v>0</v>
      </c>
      <c r="AV230">
        <f t="shared" si="255"/>
        <v>0</v>
      </c>
      <c r="AW230">
        <f t="shared" si="224"/>
        <v>0</v>
      </c>
      <c r="AX230">
        <f t="shared" si="225"/>
        <v>0</v>
      </c>
      <c r="AY230">
        <f t="shared" si="226"/>
        <v>0</v>
      </c>
      <c r="AZ230" s="140">
        <f t="shared" si="282"/>
        <v>0</v>
      </c>
      <c r="BA230">
        <f t="shared" si="227"/>
        <v>0</v>
      </c>
      <c r="BB230">
        <f t="shared" si="228"/>
        <v>0</v>
      </c>
      <c r="BC230">
        <f t="shared" si="229"/>
        <v>0</v>
      </c>
      <c r="BD230">
        <f t="shared" si="230"/>
        <v>0</v>
      </c>
      <c r="BE230" s="140">
        <f t="shared" si="283"/>
        <v>0</v>
      </c>
      <c r="BF230">
        <f t="shared" si="231"/>
        <v>0</v>
      </c>
      <c r="BG230">
        <f t="shared" si="232"/>
        <v>0</v>
      </c>
      <c r="BH230">
        <f t="shared" si="233"/>
        <v>0</v>
      </c>
      <c r="BI230">
        <f t="shared" si="234"/>
        <v>0</v>
      </c>
      <c r="BJ230">
        <f t="shared" si="235"/>
        <v>0</v>
      </c>
      <c r="BK230">
        <f t="shared" si="236"/>
        <v>0</v>
      </c>
      <c r="BL230">
        <f t="shared" si="256"/>
        <v>0</v>
      </c>
      <c r="BM230">
        <f t="shared" si="257"/>
        <v>0</v>
      </c>
      <c r="BN230">
        <f t="shared" si="258"/>
        <v>0</v>
      </c>
      <c r="BO230">
        <f t="shared" si="259"/>
        <v>0</v>
      </c>
      <c r="BP230">
        <f t="shared" si="260"/>
        <v>0</v>
      </c>
      <c r="BQ230">
        <f t="shared" si="261"/>
        <v>0</v>
      </c>
      <c r="BR230" s="140">
        <f t="shared" si="262"/>
        <v>0</v>
      </c>
      <c r="BT230">
        <f t="shared" si="263"/>
        <v>0</v>
      </c>
      <c r="BU230">
        <f t="shared" si="264"/>
        <v>0</v>
      </c>
      <c r="BV230">
        <f t="shared" si="265"/>
        <v>0</v>
      </c>
      <c r="BW230">
        <f t="shared" si="266"/>
        <v>0</v>
      </c>
      <c r="BX230">
        <f t="shared" si="267"/>
        <v>0</v>
      </c>
      <c r="BY230">
        <f t="shared" si="268"/>
        <v>0</v>
      </c>
      <c r="BZ230">
        <f t="shared" si="269"/>
        <v>0</v>
      </c>
      <c r="CA230">
        <f t="shared" si="270"/>
        <v>0</v>
      </c>
      <c r="CB230">
        <f t="shared" si="271"/>
        <v>0</v>
      </c>
      <c r="CC230">
        <f t="shared" si="272"/>
        <v>0</v>
      </c>
      <c r="CD230">
        <f t="shared" si="273"/>
        <v>0</v>
      </c>
    </row>
    <row r="231" spans="1:82" ht="42" customHeight="1" thickBot="1" x14ac:dyDescent="0.45">
      <c r="A231" s="11"/>
      <c r="B231" s="144">
        <v>216</v>
      </c>
      <c r="C231" s="244" t="str">
        <f>IF('Soil Samples'!C221="","",'Soil Samples'!C221)</f>
        <v/>
      </c>
      <c r="D231" s="146" t="str">
        <f t="shared" si="237"/>
        <v/>
      </c>
      <c r="E231" s="128" t="str">
        <f t="shared" si="238"/>
        <v/>
      </c>
      <c r="F231" s="128" t="str">
        <f t="shared" si="239"/>
        <v/>
      </c>
      <c r="G231" s="128" t="str">
        <f t="shared" si="240"/>
        <v/>
      </c>
      <c r="H231" s="149"/>
      <c r="I231" s="128" t="str">
        <f t="shared" si="241"/>
        <v/>
      </c>
      <c r="J231" s="128" t="str">
        <f t="shared" si="242"/>
        <v/>
      </c>
      <c r="K231" s="128" t="str">
        <f t="shared" si="243"/>
        <v/>
      </c>
      <c r="L231" s="129" t="str">
        <f t="shared" si="244"/>
        <v/>
      </c>
      <c r="M231" s="129" t="str">
        <f t="shared" si="245"/>
        <v/>
      </c>
      <c r="N231" s="129" t="str">
        <f t="shared" si="246"/>
        <v/>
      </c>
      <c r="O231" s="129" t="str">
        <f t="shared" si="247"/>
        <v/>
      </c>
      <c r="P231" s="129" t="str">
        <f t="shared" si="248"/>
        <v/>
      </c>
      <c r="Q231" s="129" t="str">
        <f t="shared" si="249"/>
        <v/>
      </c>
      <c r="R231" s="129" t="str">
        <f t="shared" si="250"/>
        <v/>
      </c>
      <c r="S231" s="129" t="str">
        <f t="shared" si="251"/>
        <v/>
      </c>
      <c r="T231" s="129" t="str">
        <f t="shared" si="252"/>
        <v/>
      </c>
      <c r="U231" s="129" t="str">
        <f t="shared" si="253"/>
        <v/>
      </c>
      <c r="V231" s="129" t="str">
        <f t="shared" si="254"/>
        <v/>
      </c>
      <c r="W231" s="132"/>
      <c r="X231" s="152" t="str">
        <f>IF('Soil Samples'!C221="","",'Soil Samples'!C221)</f>
        <v/>
      </c>
      <c r="Y231" s="125">
        <f>'Soil Add on Tests'!E223</f>
        <v>0</v>
      </c>
      <c r="Z231" s="125">
        <f>'Soil Add on Tests'!F223</f>
        <v>0</v>
      </c>
      <c r="AA231" s="125">
        <f>'Soil Add on Tests'!G223</f>
        <v>0</v>
      </c>
      <c r="AB231" s="125">
        <f>'Soil Add on Tests'!H223</f>
        <v>0</v>
      </c>
      <c r="AC231" s="125">
        <f>'Soil Add on Tests'!I223</f>
        <v>0</v>
      </c>
      <c r="AD231" s="125">
        <f>'Soil Add on Tests'!J223</f>
        <v>0</v>
      </c>
      <c r="AF231">
        <f t="shared" si="274"/>
        <v>0</v>
      </c>
      <c r="AG231">
        <f t="shared" si="275"/>
        <v>0</v>
      </c>
      <c r="AH231">
        <f t="shared" si="276"/>
        <v>0</v>
      </c>
      <c r="AI231">
        <f t="shared" si="277"/>
        <v>0</v>
      </c>
      <c r="AJ231">
        <f t="shared" si="278"/>
        <v>0</v>
      </c>
      <c r="AK231">
        <f t="shared" si="279"/>
        <v>0</v>
      </c>
      <c r="AL231">
        <f t="shared" si="280"/>
        <v>0</v>
      </c>
      <c r="AM231" s="140">
        <f t="shared" si="216"/>
        <v>0</v>
      </c>
      <c r="AN231">
        <f t="shared" si="217"/>
        <v>0</v>
      </c>
      <c r="AO231">
        <f t="shared" si="218"/>
        <v>0</v>
      </c>
      <c r="AP231">
        <f t="shared" si="219"/>
        <v>0</v>
      </c>
      <c r="AQ231">
        <f t="shared" si="220"/>
        <v>0</v>
      </c>
      <c r="AR231">
        <f t="shared" si="221"/>
        <v>0</v>
      </c>
      <c r="AS231">
        <f t="shared" si="222"/>
        <v>0</v>
      </c>
      <c r="AT231" s="140">
        <f t="shared" si="281"/>
        <v>0</v>
      </c>
      <c r="AU231">
        <f t="shared" si="223"/>
        <v>0</v>
      </c>
      <c r="AV231">
        <f t="shared" si="255"/>
        <v>0</v>
      </c>
      <c r="AW231">
        <f t="shared" si="224"/>
        <v>0</v>
      </c>
      <c r="AX231">
        <f t="shared" si="225"/>
        <v>0</v>
      </c>
      <c r="AY231">
        <f t="shared" si="226"/>
        <v>0</v>
      </c>
      <c r="AZ231" s="140">
        <f t="shared" si="282"/>
        <v>0</v>
      </c>
      <c r="BA231">
        <f t="shared" si="227"/>
        <v>0</v>
      </c>
      <c r="BB231">
        <f t="shared" si="228"/>
        <v>0</v>
      </c>
      <c r="BC231">
        <f t="shared" si="229"/>
        <v>0</v>
      </c>
      <c r="BD231">
        <f t="shared" si="230"/>
        <v>0</v>
      </c>
      <c r="BE231" s="140">
        <f t="shared" si="283"/>
        <v>0</v>
      </c>
      <c r="BF231">
        <f t="shared" si="231"/>
        <v>0</v>
      </c>
      <c r="BG231">
        <f t="shared" si="232"/>
        <v>0</v>
      </c>
      <c r="BH231">
        <f t="shared" si="233"/>
        <v>0</v>
      </c>
      <c r="BI231">
        <f t="shared" si="234"/>
        <v>0</v>
      </c>
      <c r="BJ231">
        <f t="shared" si="235"/>
        <v>0</v>
      </c>
      <c r="BK231">
        <f t="shared" si="236"/>
        <v>0</v>
      </c>
      <c r="BL231">
        <f t="shared" si="256"/>
        <v>0</v>
      </c>
      <c r="BM231">
        <f t="shared" si="257"/>
        <v>0</v>
      </c>
      <c r="BN231">
        <f t="shared" si="258"/>
        <v>0</v>
      </c>
      <c r="BO231">
        <f t="shared" si="259"/>
        <v>0</v>
      </c>
      <c r="BP231">
        <f t="shared" si="260"/>
        <v>0</v>
      </c>
      <c r="BQ231">
        <f t="shared" si="261"/>
        <v>0</v>
      </c>
      <c r="BR231" s="140">
        <f t="shared" si="262"/>
        <v>0</v>
      </c>
      <c r="BT231">
        <f t="shared" si="263"/>
        <v>0</v>
      </c>
      <c r="BU231">
        <f t="shared" si="264"/>
        <v>0</v>
      </c>
      <c r="BV231">
        <f t="shared" si="265"/>
        <v>0</v>
      </c>
      <c r="BW231">
        <f t="shared" si="266"/>
        <v>0</v>
      </c>
      <c r="BX231">
        <f t="shared" si="267"/>
        <v>0</v>
      </c>
      <c r="BY231">
        <f t="shared" si="268"/>
        <v>0</v>
      </c>
      <c r="BZ231">
        <f t="shared" si="269"/>
        <v>0</v>
      </c>
      <c r="CA231">
        <f t="shared" si="270"/>
        <v>0</v>
      </c>
      <c r="CB231">
        <f t="shared" si="271"/>
        <v>0</v>
      </c>
      <c r="CC231">
        <f t="shared" si="272"/>
        <v>0</v>
      </c>
      <c r="CD231">
        <f t="shared" si="273"/>
        <v>0</v>
      </c>
    </row>
    <row r="232" spans="1:82" ht="42" customHeight="1" thickBot="1" x14ac:dyDescent="0.45">
      <c r="A232" s="11"/>
      <c r="B232" s="144">
        <v>217</v>
      </c>
      <c r="C232" s="244" t="str">
        <f>IF('Soil Samples'!C222="","",'Soil Samples'!C222)</f>
        <v/>
      </c>
      <c r="D232" s="146" t="str">
        <f t="shared" si="237"/>
        <v/>
      </c>
      <c r="E232" s="128" t="str">
        <f t="shared" si="238"/>
        <v/>
      </c>
      <c r="F232" s="128" t="str">
        <f t="shared" si="239"/>
        <v/>
      </c>
      <c r="G232" s="128" t="str">
        <f t="shared" si="240"/>
        <v/>
      </c>
      <c r="H232" s="149"/>
      <c r="I232" s="128" t="str">
        <f t="shared" si="241"/>
        <v/>
      </c>
      <c r="J232" s="128" t="str">
        <f t="shared" si="242"/>
        <v/>
      </c>
      <c r="K232" s="128" t="str">
        <f t="shared" si="243"/>
        <v/>
      </c>
      <c r="L232" s="129" t="str">
        <f t="shared" si="244"/>
        <v/>
      </c>
      <c r="M232" s="129" t="str">
        <f t="shared" si="245"/>
        <v/>
      </c>
      <c r="N232" s="129" t="str">
        <f t="shared" si="246"/>
        <v/>
      </c>
      <c r="O232" s="129" t="str">
        <f t="shared" si="247"/>
        <v/>
      </c>
      <c r="P232" s="129" t="str">
        <f t="shared" si="248"/>
        <v/>
      </c>
      <c r="Q232" s="129" t="str">
        <f t="shared" si="249"/>
        <v/>
      </c>
      <c r="R232" s="129" t="str">
        <f t="shared" si="250"/>
        <v/>
      </c>
      <c r="S232" s="129" t="str">
        <f t="shared" si="251"/>
        <v/>
      </c>
      <c r="T232" s="129" t="str">
        <f t="shared" si="252"/>
        <v/>
      </c>
      <c r="U232" s="129" t="str">
        <f t="shared" si="253"/>
        <v/>
      </c>
      <c r="V232" s="129" t="str">
        <f t="shared" si="254"/>
        <v/>
      </c>
      <c r="W232" s="132"/>
      <c r="X232" s="152" t="str">
        <f>IF('Soil Samples'!C222="","",'Soil Samples'!C222)</f>
        <v/>
      </c>
      <c r="Y232" s="125">
        <f>'Soil Add on Tests'!E224</f>
        <v>0</v>
      </c>
      <c r="Z232" s="125">
        <f>'Soil Add on Tests'!F224</f>
        <v>0</v>
      </c>
      <c r="AA232" s="125">
        <f>'Soil Add on Tests'!G224</f>
        <v>0</v>
      </c>
      <c r="AB232" s="125">
        <f>'Soil Add on Tests'!H224</f>
        <v>0</v>
      </c>
      <c r="AC232" s="125">
        <f>'Soil Add on Tests'!I224</f>
        <v>0</v>
      </c>
      <c r="AD232" s="125">
        <f>'Soil Add on Tests'!J224</f>
        <v>0</v>
      </c>
      <c r="AF232">
        <f t="shared" si="274"/>
        <v>0</v>
      </c>
      <c r="AG232">
        <f t="shared" si="275"/>
        <v>0</v>
      </c>
      <c r="AH232">
        <f t="shared" si="276"/>
        <v>0</v>
      </c>
      <c r="AI232">
        <f t="shared" si="277"/>
        <v>0</v>
      </c>
      <c r="AJ232">
        <f t="shared" si="278"/>
        <v>0</v>
      </c>
      <c r="AK232">
        <f t="shared" si="279"/>
        <v>0</v>
      </c>
      <c r="AL232">
        <f t="shared" si="280"/>
        <v>0</v>
      </c>
      <c r="AM232" s="140">
        <f t="shared" si="216"/>
        <v>0</v>
      </c>
      <c r="AN232">
        <f t="shared" si="217"/>
        <v>0</v>
      </c>
      <c r="AO232">
        <f t="shared" si="218"/>
        <v>0</v>
      </c>
      <c r="AP232">
        <f t="shared" si="219"/>
        <v>0</v>
      </c>
      <c r="AQ232">
        <f t="shared" si="220"/>
        <v>0</v>
      </c>
      <c r="AR232">
        <f t="shared" si="221"/>
        <v>0</v>
      </c>
      <c r="AS232">
        <f t="shared" si="222"/>
        <v>0</v>
      </c>
      <c r="AT232" s="140">
        <f t="shared" si="281"/>
        <v>0</v>
      </c>
      <c r="AU232">
        <f t="shared" si="223"/>
        <v>0</v>
      </c>
      <c r="AV232">
        <f t="shared" si="255"/>
        <v>0</v>
      </c>
      <c r="AW232">
        <f t="shared" si="224"/>
        <v>0</v>
      </c>
      <c r="AX232">
        <f t="shared" si="225"/>
        <v>0</v>
      </c>
      <c r="AY232">
        <f t="shared" si="226"/>
        <v>0</v>
      </c>
      <c r="AZ232" s="140">
        <f t="shared" si="282"/>
        <v>0</v>
      </c>
      <c r="BA232">
        <f t="shared" si="227"/>
        <v>0</v>
      </c>
      <c r="BB232">
        <f t="shared" si="228"/>
        <v>0</v>
      </c>
      <c r="BC232">
        <f t="shared" si="229"/>
        <v>0</v>
      </c>
      <c r="BD232">
        <f t="shared" si="230"/>
        <v>0</v>
      </c>
      <c r="BE232" s="140">
        <f t="shared" si="283"/>
        <v>0</v>
      </c>
      <c r="BF232">
        <f t="shared" si="231"/>
        <v>0</v>
      </c>
      <c r="BG232">
        <f t="shared" si="232"/>
        <v>0</v>
      </c>
      <c r="BH232">
        <f t="shared" si="233"/>
        <v>0</v>
      </c>
      <c r="BI232">
        <f t="shared" si="234"/>
        <v>0</v>
      </c>
      <c r="BJ232">
        <f t="shared" si="235"/>
        <v>0</v>
      </c>
      <c r="BK232">
        <f t="shared" si="236"/>
        <v>0</v>
      </c>
      <c r="BL232">
        <f t="shared" si="256"/>
        <v>0</v>
      </c>
      <c r="BM232">
        <f t="shared" si="257"/>
        <v>0</v>
      </c>
      <c r="BN232">
        <f t="shared" si="258"/>
        <v>0</v>
      </c>
      <c r="BO232">
        <f t="shared" si="259"/>
        <v>0</v>
      </c>
      <c r="BP232">
        <f t="shared" si="260"/>
        <v>0</v>
      </c>
      <c r="BQ232">
        <f t="shared" si="261"/>
        <v>0</v>
      </c>
      <c r="BR232" s="140">
        <f t="shared" si="262"/>
        <v>0</v>
      </c>
      <c r="BT232">
        <f t="shared" si="263"/>
        <v>0</v>
      </c>
      <c r="BU232">
        <f t="shared" si="264"/>
        <v>0</v>
      </c>
      <c r="BV232">
        <f t="shared" si="265"/>
        <v>0</v>
      </c>
      <c r="BW232">
        <f t="shared" si="266"/>
        <v>0</v>
      </c>
      <c r="BX232">
        <f t="shared" si="267"/>
        <v>0</v>
      </c>
      <c r="BY232">
        <f t="shared" si="268"/>
        <v>0</v>
      </c>
      <c r="BZ232">
        <f t="shared" si="269"/>
        <v>0</v>
      </c>
      <c r="CA232">
        <f t="shared" si="270"/>
        <v>0</v>
      </c>
      <c r="CB232">
        <f t="shared" si="271"/>
        <v>0</v>
      </c>
      <c r="CC232">
        <f t="shared" si="272"/>
        <v>0</v>
      </c>
      <c r="CD232">
        <f t="shared" si="273"/>
        <v>0</v>
      </c>
    </row>
    <row r="233" spans="1:82" ht="42" customHeight="1" thickBot="1" x14ac:dyDescent="0.45">
      <c r="A233" s="11"/>
      <c r="B233" s="144">
        <v>218</v>
      </c>
      <c r="C233" s="244" t="str">
        <f>IF('Soil Samples'!C223="","",'Soil Samples'!C223)</f>
        <v/>
      </c>
      <c r="D233" s="146" t="str">
        <f t="shared" si="237"/>
        <v/>
      </c>
      <c r="E233" s="128" t="str">
        <f t="shared" si="238"/>
        <v/>
      </c>
      <c r="F233" s="128" t="str">
        <f t="shared" si="239"/>
        <v/>
      </c>
      <c r="G233" s="128" t="str">
        <f t="shared" si="240"/>
        <v/>
      </c>
      <c r="H233" s="149"/>
      <c r="I233" s="128" t="str">
        <f t="shared" si="241"/>
        <v/>
      </c>
      <c r="J233" s="128" t="str">
        <f t="shared" si="242"/>
        <v/>
      </c>
      <c r="K233" s="128" t="str">
        <f t="shared" si="243"/>
        <v/>
      </c>
      <c r="L233" s="129" t="str">
        <f t="shared" si="244"/>
        <v/>
      </c>
      <c r="M233" s="129" t="str">
        <f t="shared" si="245"/>
        <v/>
      </c>
      <c r="N233" s="129" t="str">
        <f t="shared" si="246"/>
        <v/>
      </c>
      <c r="O233" s="129" t="str">
        <f t="shared" si="247"/>
        <v/>
      </c>
      <c r="P233" s="129" t="str">
        <f t="shared" si="248"/>
        <v/>
      </c>
      <c r="Q233" s="129" t="str">
        <f t="shared" si="249"/>
        <v/>
      </c>
      <c r="R233" s="129" t="str">
        <f t="shared" si="250"/>
        <v/>
      </c>
      <c r="S233" s="129" t="str">
        <f t="shared" si="251"/>
        <v/>
      </c>
      <c r="T233" s="129" t="str">
        <f t="shared" si="252"/>
        <v/>
      </c>
      <c r="U233" s="129" t="str">
        <f t="shared" si="253"/>
        <v/>
      </c>
      <c r="V233" s="129" t="str">
        <f t="shared" si="254"/>
        <v/>
      </c>
      <c r="W233" s="132"/>
      <c r="X233" s="152" t="str">
        <f>IF('Soil Samples'!C223="","",'Soil Samples'!C223)</f>
        <v/>
      </c>
      <c r="Y233" s="125">
        <f>'Soil Add on Tests'!E225</f>
        <v>0</v>
      </c>
      <c r="Z233" s="125">
        <f>'Soil Add on Tests'!F225</f>
        <v>0</v>
      </c>
      <c r="AA233" s="125">
        <f>'Soil Add on Tests'!G225</f>
        <v>0</v>
      </c>
      <c r="AB233" s="125">
        <f>'Soil Add on Tests'!H225</f>
        <v>0</v>
      </c>
      <c r="AC233" s="125">
        <f>'Soil Add on Tests'!I225</f>
        <v>0</v>
      </c>
      <c r="AD233" s="125">
        <f>'Soil Add on Tests'!J225</f>
        <v>0</v>
      </c>
      <c r="AF233">
        <f t="shared" si="274"/>
        <v>0</v>
      </c>
      <c r="AG233">
        <f t="shared" si="275"/>
        <v>0</v>
      </c>
      <c r="AH233">
        <f t="shared" si="276"/>
        <v>0</v>
      </c>
      <c r="AI233">
        <f t="shared" si="277"/>
        <v>0</v>
      </c>
      <c r="AJ233">
        <f t="shared" si="278"/>
        <v>0</v>
      </c>
      <c r="AK233">
        <f t="shared" si="279"/>
        <v>0</v>
      </c>
      <c r="AL233">
        <f t="shared" si="280"/>
        <v>0</v>
      </c>
      <c r="AM233" s="140">
        <f t="shared" si="216"/>
        <v>0</v>
      </c>
      <c r="AN233">
        <f t="shared" si="217"/>
        <v>0</v>
      </c>
      <c r="AO233">
        <f t="shared" si="218"/>
        <v>0</v>
      </c>
      <c r="AP233">
        <f t="shared" si="219"/>
        <v>0</v>
      </c>
      <c r="AQ233">
        <f t="shared" si="220"/>
        <v>0</v>
      </c>
      <c r="AR233">
        <f t="shared" si="221"/>
        <v>0</v>
      </c>
      <c r="AS233">
        <f t="shared" si="222"/>
        <v>0</v>
      </c>
      <c r="AT233" s="140">
        <f t="shared" si="281"/>
        <v>0</v>
      </c>
      <c r="AU233">
        <f t="shared" si="223"/>
        <v>0</v>
      </c>
      <c r="AV233">
        <f t="shared" si="255"/>
        <v>0</v>
      </c>
      <c r="AW233">
        <f t="shared" si="224"/>
        <v>0</v>
      </c>
      <c r="AX233">
        <f t="shared" si="225"/>
        <v>0</v>
      </c>
      <c r="AY233">
        <f t="shared" si="226"/>
        <v>0</v>
      </c>
      <c r="AZ233" s="140">
        <f t="shared" si="282"/>
        <v>0</v>
      </c>
      <c r="BA233">
        <f t="shared" si="227"/>
        <v>0</v>
      </c>
      <c r="BB233">
        <f t="shared" si="228"/>
        <v>0</v>
      </c>
      <c r="BC233">
        <f t="shared" si="229"/>
        <v>0</v>
      </c>
      <c r="BD233">
        <f t="shared" si="230"/>
        <v>0</v>
      </c>
      <c r="BE233" s="140">
        <f t="shared" si="283"/>
        <v>0</v>
      </c>
      <c r="BF233">
        <f t="shared" si="231"/>
        <v>0</v>
      </c>
      <c r="BG233">
        <f t="shared" si="232"/>
        <v>0</v>
      </c>
      <c r="BH233">
        <f t="shared" si="233"/>
        <v>0</v>
      </c>
      <c r="BI233">
        <f t="shared" si="234"/>
        <v>0</v>
      </c>
      <c r="BJ233">
        <f t="shared" si="235"/>
        <v>0</v>
      </c>
      <c r="BK233">
        <f t="shared" si="236"/>
        <v>0</v>
      </c>
      <c r="BL233">
        <f t="shared" si="256"/>
        <v>0</v>
      </c>
      <c r="BM233">
        <f t="shared" si="257"/>
        <v>0</v>
      </c>
      <c r="BN233">
        <f t="shared" si="258"/>
        <v>0</v>
      </c>
      <c r="BO233">
        <f t="shared" si="259"/>
        <v>0</v>
      </c>
      <c r="BP233">
        <f t="shared" si="260"/>
        <v>0</v>
      </c>
      <c r="BQ233">
        <f t="shared" si="261"/>
        <v>0</v>
      </c>
      <c r="BR233" s="140">
        <f t="shared" si="262"/>
        <v>0</v>
      </c>
      <c r="BT233">
        <f t="shared" si="263"/>
        <v>0</v>
      </c>
      <c r="BU233">
        <f t="shared" si="264"/>
        <v>0</v>
      </c>
      <c r="BV233">
        <f t="shared" si="265"/>
        <v>0</v>
      </c>
      <c r="BW233">
        <f t="shared" si="266"/>
        <v>0</v>
      </c>
      <c r="BX233">
        <f t="shared" si="267"/>
        <v>0</v>
      </c>
      <c r="BY233">
        <f t="shared" si="268"/>
        <v>0</v>
      </c>
      <c r="BZ233">
        <f t="shared" si="269"/>
        <v>0</v>
      </c>
      <c r="CA233">
        <f t="shared" si="270"/>
        <v>0</v>
      </c>
      <c r="CB233">
        <f t="shared" si="271"/>
        <v>0</v>
      </c>
      <c r="CC233">
        <f t="shared" si="272"/>
        <v>0</v>
      </c>
      <c r="CD233">
        <f t="shared" si="273"/>
        <v>0</v>
      </c>
    </row>
    <row r="234" spans="1:82" ht="42" customHeight="1" thickBot="1" x14ac:dyDescent="0.45">
      <c r="A234" s="11"/>
      <c r="B234" s="144">
        <v>219</v>
      </c>
      <c r="C234" s="244" t="str">
        <f>IF('Soil Samples'!C224="","",'Soil Samples'!C224)</f>
        <v/>
      </c>
      <c r="D234" s="146" t="str">
        <f t="shared" si="237"/>
        <v/>
      </c>
      <c r="E234" s="128" t="str">
        <f t="shared" si="238"/>
        <v/>
      </c>
      <c r="F234" s="128" t="str">
        <f t="shared" si="239"/>
        <v/>
      </c>
      <c r="G234" s="128" t="str">
        <f t="shared" si="240"/>
        <v/>
      </c>
      <c r="H234" s="149"/>
      <c r="I234" s="128" t="str">
        <f t="shared" si="241"/>
        <v/>
      </c>
      <c r="J234" s="128" t="str">
        <f t="shared" si="242"/>
        <v/>
      </c>
      <c r="K234" s="128" t="str">
        <f t="shared" si="243"/>
        <v/>
      </c>
      <c r="L234" s="129" t="str">
        <f t="shared" si="244"/>
        <v/>
      </c>
      <c r="M234" s="129" t="str">
        <f t="shared" si="245"/>
        <v/>
      </c>
      <c r="N234" s="129" t="str">
        <f t="shared" si="246"/>
        <v/>
      </c>
      <c r="O234" s="129" t="str">
        <f t="shared" si="247"/>
        <v/>
      </c>
      <c r="P234" s="129" t="str">
        <f t="shared" si="248"/>
        <v/>
      </c>
      <c r="Q234" s="129" t="str">
        <f t="shared" si="249"/>
        <v/>
      </c>
      <c r="R234" s="129" t="str">
        <f t="shared" si="250"/>
        <v/>
      </c>
      <c r="S234" s="129" t="str">
        <f t="shared" si="251"/>
        <v/>
      </c>
      <c r="T234" s="129" t="str">
        <f t="shared" si="252"/>
        <v/>
      </c>
      <c r="U234" s="129" t="str">
        <f t="shared" si="253"/>
        <v/>
      </c>
      <c r="V234" s="129" t="str">
        <f t="shared" si="254"/>
        <v/>
      </c>
      <c r="W234" s="132"/>
      <c r="X234" s="152" t="str">
        <f>IF('Soil Samples'!C224="","",'Soil Samples'!C224)</f>
        <v/>
      </c>
      <c r="Y234" s="125">
        <f>'Soil Add on Tests'!E226</f>
        <v>0</v>
      </c>
      <c r="Z234" s="125">
        <f>'Soil Add on Tests'!F226</f>
        <v>0</v>
      </c>
      <c r="AA234" s="125">
        <f>'Soil Add on Tests'!G226</f>
        <v>0</v>
      </c>
      <c r="AB234" s="125">
        <f>'Soil Add on Tests'!H226</f>
        <v>0</v>
      </c>
      <c r="AC234" s="125">
        <f>'Soil Add on Tests'!I226</f>
        <v>0</v>
      </c>
      <c r="AD234" s="125">
        <f>'Soil Add on Tests'!J226</f>
        <v>0</v>
      </c>
      <c r="AF234">
        <f t="shared" si="274"/>
        <v>0</v>
      </c>
      <c r="AG234">
        <f t="shared" si="275"/>
        <v>0</v>
      </c>
      <c r="AH234">
        <f t="shared" si="276"/>
        <v>0</v>
      </c>
      <c r="AI234">
        <f t="shared" si="277"/>
        <v>0</v>
      </c>
      <c r="AJ234">
        <f t="shared" si="278"/>
        <v>0</v>
      </c>
      <c r="AK234">
        <f t="shared" si="279"/>
        <v>0</v>
      </c>
      <c r="AL234">
        <f t="shared" si="280"/>
        <v>0</v>
      </c>
      <c r="AM234" s="140">
        <f t="shared" si="216"/>
        <v>0</v>
      </c>
      <c r="AN234">
        <f t="shared" si="217"/>
        <v>0</v>
      </c>
      <c r="AO234">
        <f t="shared" si="218"/>
        <v>0</v>
      </c>
      <c r="AP234">
        <f t="shared" si="219"/>
        <v>0</v>
      </c>
      <c r="AQ234">
        <f t="shared" si="220"/>
        <v>0</v>
      </c>
      <c r="AR234">
        <f t="shared" si="221"/>
        <v>0</v>
      </c>
      <c r="AS234">
        <f t="shared" si="222"/>
        <v>0</v>
      </c>
      <c r="AT234" s="140">
        <f t="shared" si="281"/>
        <v>0</v>
      </c>
      <c r="AU234">
        <f t="shared" si="223"/>
        <v>0</v>
      </c>
      <c r="AV234">
        <f t="shared" si="255"/>
        <v>0</v>
      </c>
      <c r="AW234">
        <f t="shared" si="224"/>
        <v>0</v>
      </c>
      <c r="AX234">
        <f t="shared" si="225"/>
        <v>0</v>
      </c>
      <c r="AY234">
        <f t="shared" si="226"/>
        <v>0</v>
      </c>
      <c r="AZ234" s="140">
        <f t="shared" si="282"/>
        <v>0</v>
      </c>
      <c r="BA234">
        <f t="shared" si="227"/>
        <v>0</v>
      </c>
      <c r="BB234">
        <f t="shared" si="228"/>
        <v>0</v>
      </c>
      <c r="BC234">
        <f t="shared" si="229"/>
        <v>0</v>
      </c>
      <c r="BD234">
        <f t="shared" si="230"/>
        <v>0</v>
      </c>
      <c r="BE234" s="140">
        <f t="shared" si="283"/>
        <v>0</v>
      </c>
      <c r="BF234">
        <f t="shared" si="231"/>
        <v>0</v>
      </c>
      <c r="BG234">
        <f t="shared" si="232"/>
        <v>0</v>
      </c>
      <c r="BH234">
        <f t="shared" si="233"/>
        <v>0</v>
      </c>
      <c r="BI234">
        <f t="shared" si="234"/>
        <v>0</v>
      </c>
      <c r="BJ234">
        <f t="shared" si="235"/>
        <v>0</v>
      </c>
      <c r="BK234">
        <f t="shared" si="236"/>
        <v>0</v>
      </c>
      <c r="BL234">
        <f t="shared" si="256"/>
        <v>0</v>
      </c>
      <c r="BM234">
        <f t="shared" si="257"/>
        <v>0</v>
      </c>
      <c r="BN234">
        <f t="shared" si="258"/>
        <v>0</v>
      </c>
      <c r="BO234">
        <f t="shared" si="259"/>
        <v>0</v>
      </c>
      <c r="BP234">
        <f t="shared" si="260"/>
        <v>0</v>
      </c>
      <c r="BQ234">
        <f t="shared" si="261"/>
        <v>0</v>
      </c>
      <c r="BR234" s="140">
        <f t="shared" si="262"/>
        <v>0</v>
      </c>
      <c r="BT234">
        <f t="shared" si="263"/>
        <v>0</v>
      </c>
      <c r="BU234">
        <f t="shared" si="264"/>
        <v>0</v>
      </c>
      <c r="BV234">
        <f t="shared" si="265"/>
        <v>0</v>
      </c>
      <c r="BW234">
        <f t="shared" si="266"/>
        <v>0</v>
      </c>
      <c r="BX234">
        <f t="shared" si="267"/>
        <v>0</v>
      </c>
      <c r="BY234">
        <f t="shared" si="268"/>
        <v>0</v>
      </c>
      <c r="BZ234">
        <f t="shared" si="269"/>
        <v>0</v>
      </c>
      <c r="CA234">
        <f t="shared" si="270"/>
        <v>0</v>
      </c>
      <c r="CB234">
        <f t="shared" si="271"/>
        <v>0</v>
      </c>
      <c r="CC234">
        <f t="shared" si="272"/>
        <v>0</v>
      </c>
      <c r="CD234">
        <f t="shared" si="273"/>
        <v>0</v>
      </c>
    </row>
    <row r="235" spans="1:82" ht="42" customHeight="1" thickBot="1" x14ac:dyDescent="0.45">
      <c r="A235" s="11"/>
      <c r="B235" s="144">
        <v>220</v>
      </c>
      <c r="C235" s="244" t="str">
        <f>IF('Soil Samples'!C225="","",'Soil Samples'!C225)</f>
        <v/>
      </c>
      <c r="D235" s="146" t="str">
        <f t="shared" si="237"/>
        <v/>
      </c>
      <c r="E235" s="128" t="str">
        <f t="shared" si="238"/>
        <v/>
      </c>
      <c r="F235" s="128" t="str">
        <f t="shared" si="239"/>
        <v/>
      </c>
      <c r="G235" s="128" t="str">
        <f t="shared" si="240"/>
        <v/>
      </c>
      <c r="H235" s="149"/>
      <c r="I235" s="128" t="str">
        <f t="shared" si="241"/>
        <v/>
      </c>
      <c r="J235" s="128" t="str">
        <f t="shared" si="242"/>
        <v/>
      </c>
      <c r="K235" s="128" t="str">
        <f t="shared" si="243"/>
        <v/>
      </c>
      <c r="L235" s="129" t="str">
        <f t="shared" si="244"/>
        <v/>
      </c>
      <c r="M235" s="129" t="str">
        <f t="shared" si="245"/>
        <v/>
      </c>
      <c r="N235" s="129" t="str">
        <f t="shared" si="246"/>
        <v/>
      </c>
      <c r="O235" s="129" t="str">
        <f t="shared" si="247"/>
        <v/>
      </c>
      <c r="P235" s="129" t="str">
        <f t="shared" si="248"/>
        <v/>
      </c>
      <c r="Q235" s="129" t="str">
        <f t="shared" si="249"/>
        <v/>
      </c>
      <c r="R235" s="129" t="str">
        <f t="shared" si="250"/>
        <v/>
      </c>
      <c r="S235" s="129" t="str">
        <f t="shared" si="251"/>
        <v/>
      </c>
      <c r="T235" s="129" t="str">
        <f t="shared" si="252"/>
        <v/>
      </c>
      <c r="U235" s="129" t="str">
        <f t="shared" si="253"/>
        <v/>
      </c>
      <c r="V235" s="129" t="str">
        <f t="shared" si="254"/>
        <v/>
      </c>
      <c r="W235" s="132"/>
      <c r="X235" s="152" t="str">
        <f>IF('Soil Samples'!C225="","",'Soil Samples'!C225)</f>
        <v/>
      </c>
      <c r="Y235" s="125">
        <f>'Soil Add on Tests'!E227</f>
        <v>0</v>
      </c>
      <c r="Z235" s="125">
        <f>'Soil Add on Tests'!F227</f>
        <v>0</v>
      </c>
      <c r="AA235" s="125">
        <f>'Soil Add on Tests'!G227</f>
        <v>0</v>
      </c>
      <c r="AB235" s="125">
        <f>'Soil Add on Tests'!H227</f>
        <v>0</v>
      </c>
      <c r="AC235" s="125">
        <f>'Soil Add on Tests'!I227</f>
        <v>0</v>
      </c>
      <c r="AD235" s="125">
        <f>'Soil Add on Tests'!J227</f>
        <v>0</v>
      </c>
      <c r="AF235">
        <f t="shared" si="274"/>
        <v>0</v>
      </c>
      <c r="AG235">
        <f t="shared" si="275"/>
        <v>0</v>
      </c>
      <c r="AH235">
        <f t="shared" si="276"/>
        <v>0</v>
      </c>
      <c r="AI235">
        <f t="shared" si="277"/>
        <v>0</v>
      </c>
      <c r="AJ235">
        <f t="shared" si="278"/>
        <v>0</v>
      </c>
      <c r="AK235">
        <f t="shared" si="279"/>
        <v>0</v>
      </c>
      <c r="AL235">
        <f t="shared" si="280"/>
        <v>0</v>
      </c>
      <c r="AM235" s="140">
        <f t="shared" si="216"/>
        <v>0</v>
      </c>
      <c r="AN235">
        <f t="shared" si="217"/>
        <v>0</v>
      </c>
      <c r="AO235">
        <f t="shared" si="218"/>
        <v>0</v>
      </c>
      <c r="AP235">
        <f t="shared" si="219"/>
        <v>0</v>
      </c>
      <c r="AQ235">
        <f t="shared" si="220"/>
        <v>0</v>
      </c>
      <c r="AR235">
        <f t="shared" si="221"/>
        <v>0</v>
      </c>
      <c r="AS235">
        <f t="shared" si="222"/>
        <v>0</v>
      </c>
      <c r="AT235" s="140">
        <f t="shared" si="281"/>
        <v>0</v>
      </c>
      <c r="AU235">
        <f t="shared" si="223"/>
        <v>0</v>
      </c>
      <c r="AV235">
        <f t="shared" si="255"/>
        <v>0</v>
      </c>
      <c r="AW235">
        <f t="shared" si="224"/>
        <v>0</v>
      </c>
      <c r="AX235">
        <f t="shared" si="225"/>
        <v>0</v>
      </c>
      <c r="AY235">
        <f t="shared" si="226"/>
        <v>0</v>
      </c>
      <c r="AZ235" s="140">
        <f t="shared" si="282"/>
        <v>0</v>
      </c>
      <c r="BA235">
        <f t="shared" si="227"/>
        <v>0</v>
      </c>
      <c r="BB235">
        <f t="shared" si="228"/>
        <v>0</v>
      </c>
      <c r="BC235">
        <f t="shared" si="229"/>
        <v>0</v>
      </c>
      <c r="BD235">
        <f t="shared" si="230"/>
        <v>0</v>
      </c>
      <c r="BE235" s="140">
        <f t="shared" si="283"/>
        <v>0</v>
      </c>
      <c r="BF235">
        <f t="shared" si="231"/>
        <v>0</v>
      </c>
      <c r="BG235">
        <f t="shared" si="232"/>
        <v>0</v>
      </c>
      <c r="BH235">
        <f t="shared" si="233"/>
        <v>0</v>
      </c>
      <c r="BI235">
        <f t="shared" si="234"/>
        <v>0</v>
      </c>
      <c r="BJ235">
        <f t="shared" si="235"/>
        <v>0</v>
      </c>
      <c r="BK235">
        <f t="shared" si="236"/>
        <v>0</v>
      </c>
      <c r="BL235">
        <f t="shared" si="256"/>
        <v>0</v>
      </c>
      <c r="BM235">
        <f t="shared" si="257"/>
        <v>0</v>
      </c>
      <c r="BN235">
        <f t="shared" si="258"/>
        <v>0</v>
      </c>
      <c r="BO235">
        <f t="shared" si="259"/>
        <v>0</v>
      </c>
      <c r="BP235">
        <f t="shared" si="260"/>
        <v>0</v>
      </c>
      <c r="BQ235">
        <f t="shared" si="261"/>
        <v>0</v>
      </c>
      <c r="BR235" s="140">
        <f t="shared" si="262"/>
        <v>0</v>
      </c>
      <c r="BT235">
        <f t="shared" si="263"/>
        <v>0</v>
      </c>
      <c r="BU235">
        <f t="shared" si="264"/>
        <v>0</v>
      </c>
      <c r="BV235">
        <f t="shared" si="265"/>
        <v>0</v>
      </c>
      <c r="BW235">
        <f t="shared" si="266"/>
        <v>0</v>
      </c>
      <c r="BX235">
        <f t="shared" si="267"/>
        <v>0</v>
      </c>
      <c r="BY235">
        <f t="shared" si="268"/>
        <v>0</v>
      </c>
      <c r="BZ235">
        <f t="shared" si="269"/>
        <v>0</v>
      </c>
      <c r="CA235">
        <f t="shared" si="270"/>
        <v>0</v>
      </c>
      <c r="CB235">
        <f t="shared" si="271"/>
        <v>0</v>
      </c>
      <c r="CC235">
        <f t="shared" si="272"/>
        <v>0</v>
      </c>
      <c r="CD235">
        <f t="shared" si="273"/>
        <v>0</v>
      </c>
    </row>
    <row r="236" spans="1:82" ht="42" customHeight="1" thickBot="1" x14ac:dyDescent="0.45">
      <c r="A236" s="11"/>
      <c r="B236" s="144">
        <v>221</v>
      </c>
      <c r="C236" s="244" t="str">
        <f>IF('Soil Samples'!C226="","",'Soil Samples'!C226)</f>
        <v/>
      </c>
      <c r="D236" s="146" t="str">
        <f t="shared" si="237"/>
        <v/>
      </c>
      <c r="E236" s="128" t="str">
        <f t="shared" si="238"/>
        <v/>
      </c>
      <c r="F236" s="128" t="str">
        <f t="shared" si="239"/>
        <v/>
      </c>
      <c r="G236" s="128" t="str">
        <f t="shared" si="240"/>
        <v/>
      </c>
      <c r="H236" s="149"/>
      <c r="I236" s="128" t="str">
        <f t="shared" si="241"/>
        <v/>
      </c>
      <c r="J236" s="128" t="str">
        <f t="shared" si="242"/>
        <v/>
      </c>
      <c r="K236" s="128" t="str">
        <f t="shared" si="243"/>
        <v/>
      </c>
      <c r="L236" s="129" t="str">
        <f t="shared" si="244"/>
        <v/>
      </c>
      <c r="M236" s="129" t="str">
        <f t="shared" si="245"/>
        <v/>
      </c>
      <c r="N236" s="129" t="str">
        <f t="shared" si="246"/>
        <v/>
      </c>
      <c r="O236" s="129" t="str">
        <f t="shared" si="247"/>
        <v/>
      </c>
      <c r="P236" s="129" t="str">
        <f t="shared" si="248"/>
        <v/>
      </c>
      <c r="Q236" s="129" t="str">
        <f t="shared" si="249"/>
        <v/>
      </c>
      <c r="R236" s="129" t="str">
        <f t="shared" si="250"/>
        <v/>
      </c>
      <c r="S236" s="129" t="str">
        <f t="shared" si="251"/>
        <v/>
      </c>
      <c r="T236" s="129" t="str">
        <f t="shared" si="252"/>
        <v/>
      </c>
      <c r="U236" s="129" t="str">
        <f t="shared" si="253"/>
        <v/>
      </c>
      <c r="V236" s="129" t="str">
        <f t="shared" si="254"/>
        <v/>
      </c>
      <c r="W236" s="132"/>
      <c r="X236" s="152" t="str">
        <f>IF('Soil Samples'!C226="","",'Soil Samples'!C226)</f>
        <v/>
      </c>
      <c r="Y236" s="125">
        <f>'Soil Add on Tests'!E228</f>
        <v>0</v>
      </c>
      <c r="Z236" s="125">
        <f>'Soil Add on Tests'!F228</f>
        <v>0</v>
      </c>
      <c r="AA236" s="125">
        <f>'Soil Add on Tests'!G228</f>
        <v>0</v>
      </c>
      <c r="AB236" s="125">
        <f>'Soil Add on Tests'!H228</f>
        <v>0</v>
      </c>
      <c r="AC236" s="125">
        <f>'Soil Add on Tests'!I228</f>
        <v>0</v>
      </c>
      <c r="AD236" s="125">
        <f>'Soil Add on Tests'!J228</f>
        <v>0</v>
      </c>
      <c r="AF236">
        <f t="shared" si="274"/>
        <v>0</v>
      </c>
      <c r="AG236">
        <f t="shared" si="275"/>
        <v>0</v>
      </c>
      <c r="AH236">
        <f t="shared" si="276"/>
        <v>0</v>
      </c>
      <c r="AI236">
        <f t="shared" si="277"/>
        <v>0</v>
      </c>
      <c r="AJ236">
        <f t="shared" si="278"/>
        <v>0</v>
      </c>
      <c r="AK236">
        <f t="shared" si="279"/>
        <v>0</v>
      </c>
      <c r="AL236">
        <f t="shared" si="280"/>
        <v>0</v>
      </c>
      <c r="AM236" s="140">
        <f t="shared" si="216"/>
        <v>0</v>
      </c>
      <c r="AN236">
        <f t="shared" si="217"/>
        <v>0</v>
      </c>
      <c r="AO236">
        <f t="shared" si="218"/>
        <v>0</v>
      </c>
      <c r="AP236">
        <f t="shared" si="219"/>
        <v>0</v>
      </c>
      <c r="AQ236">
        <f t="shared" si="220"/>
        <v>0</v>
      </c>
      <c r="AR236">
        <f t="shared" si="221"/>
        <v>0</v>
      </c>
      <c r="AS236">
        <f t="shared" si="222"/>
        <v>0</v>
      </c>
      <c r="AT236" s="140">
        <f t="shared" si="281"/>
        <v>0</v>
      </c>
      <c r="AU236">
        <f t="shared" si="223"/>
        <v>0</v>
      </c>
      <c r="AV236">
        <f t="shared" si="255"/>
        <v>0</v>
      </c>
      <c r="AW236">
        <f t="shared" si="224"/>
        <v>0</v>
      </c>
      <c r="AX236">
        <f t="shared" si="225"/>
        <v>0</v>
      </c>
      <c r="AY236">
        <f t="shared" si="226"/>
        <v>0</v>
      </c>
      <c r="AZ236" s="140">
        <f t="shared" si="282"/>
        <v>0</v>
      </c>
      <c r="BA236">
        <f t="shared" si="227"/>
        <v>0</v>
      </c>
      <c r="BB236">
        <f t="shared" si="228"/>
        <v>0</v>
      </c>
      <c r="BC236">
        <f t="shared" si="229"/>
        <v>0</v>
      </c>
      <c r="BD236">
        <f t="shared" si="230"/>
        <v>0</v>
      </c>
      <c r="BE236" s="140">
        <f t="shared" si="283"/>
        <v>0</v>
      </c>
      <c r="BF236">
        <f t="shared" si="231"/>
        <v>0</v>
      </c>
      <c r="BG236">
        <f t="shared" si="232"/>
        <v>0</v>
      </c>
      <c r="BH236">
        <f t="shared" si="233"/>
        <v>0</v>
      </c>
      <c r="BI236">
        <f t="shared" si="234"/>
        <v>0</v>
      </c>
      <c r="BJ236">
        <f t="shared" si="235"/>
        <v>0</v>
      </c>
      <c r="BK236">
        <f t="shared" si="236"/>
        <v>0</v>
      </c>
      <c r="BL236">
        <f t="shared" si="256"/>
        <v>0</v>
      </c>
      <c r="BM236">
        <f t="shared" si="257"/>
        <v>0</v>
      </c>
      <c r="BN236">
        <f t="shared" si="258"/>
        <v>0</v>
      </c>
      <c r="BO236">
        <f t="shared" si="259"/>
        <v>0</v>
      </c>
      <c r="BP236">
        <f t="shared" si="260"/>
        <v>0</v>
      </c>
      <c r="BQ236">
        <f t="shared" si="261"/>
        <v>0</v>
      </c>
      <c r="BR236" s="140">
        <f t="shared" si="262"/>
        <v>0</v>
      </c>
      <c r="BT236">
        <f t="shared" si="263"/>
        <v>0</v>
      </c>
      <c r="BU236">
        <f t="shared" si="264"/>
        <v>0</v>
      </c>
      <c r="BV236">
        <f t="shared" si="265"/>
        <v>0</v>
      </c>
      <c r="BW236">
        <f t="shared" si="266"/>
        <v>0</v>
      </c>
      <c r="BX236">
        <f t="shared" si="267"/>
        <v>0</v>
      </c>
      <c r="BY236">
        <f t="shared" si="268"/>
        <v>0</v>
      </c>
      <c r="BZ236">
        <f t="shared" si="269"/>
        <v>0</v>
      </c>
      <c r="CA236">
        <f t="shared" si="270"/>
        <v>0</v>
      </c>
      <c r="CB236">
        <f t="shared" si="271"/>
        <v>0</v>
      </c>
      <c r="CC236">
        <f t="shared" si="272"/>
        <v>0</v>
      </c>
      <c r="CD236">
        <f t="shared" si="273"/>
        <v>0</v>
      </c>
    </row>
    <row r="237" spans="1:82" ht="42" customHeight="1" thickBot="1" x14ac:dyDescent="0.45">
      <c r="A237" s="11"/>
      <c r="B237" s="144">
        <v>222</v>
      </c>
      <c r="C237" s="244" t="str">
        <f>IF('Soil Samples'!C227="","",'Soil Samples'!C227)</f>
        <v/>
      </c>
      <c r="D237" s="146" t="str">
        <f t="shared" si="237"/>
        <v/>
      </c>
      <c r="E237" s="128" t="str">
        <f t="shared" si="238"/>
        <v/>
      </c>
      <c r="F237" s="128" t="str">
        <f t="shared" si="239"/>
        <v/>
      </c>
      <c r="G237" s="128" t="str">
        <f t="shared" si="240"/>
        <v/>
      </c>
      <c r="H237" s="149"/>
      <c r="I237" s="128" t="str">
        <f t="shared" si="241"/>
        <v/>
      </c>
      <c r="J237" s="128" t="str">
        <f t="shared" si="242"/>
        <v/>
      </c>
      <c r="K237" s="128" t="str">
        <f t="shared" si="243"/>
        <v/>
      </c>
      <c r="L237" s="129" t="str">
        <f t="shared" si="244"/>
        <v/>
      </c>
      <c r="M237" s="129" t="str">
        <f t="shared" si="245"/>
        <v/>
      </c>
      <c r="N237" s="129" t="str">
        <f t="shared" si="246"/>
        <v/>
      </c>
      <c r="O237" s="129" t="str">
        <f t="shared" si="247"/>
        <v/>
      </c>
      <c r="P237" s="129" t="str">
        <f t="shared" si="248"/>
        <v/>
      </c>
      <c r="Q237" s="129" t="str">
        <f t="shared" si="249"/>
        <v/>
      </c>
      <c r="R237" s="129" t="str">
        <f t="shared" si="250"/>
        <v/>
      </c>
      <c r="S237" s="129" t="str">
        <f t="shared" si="251"/>
        <v/>
      </c>
      <c r="T237" s="129" t="str">
        <f t="shared" si="252"/>
        <v/>
      </c>
      <c r="U237" s="129" t="str">
        <f t="shared" si="253"/>
        <v/>
      </c>
      <c r="V237" s="129" t="str">
        <f t="shared" si="254"/>
        <v/>
      </c>
      <c r="W237" s="132"/>
      <c r="X237" s="152" t="str">
        <f>IF('Soil Samples'!C227="","",'Soil Samples'!C227)</f>
        <v/>
      </c>
      <c r="Y237" s="125">
        <f>'Soil Add on Tests'!E229</f>
        <v>0</v>
      </c>
      <c r="Z237" s="125">
        <f>'Soil Add on Tests'!F229</f>
        <v>0</v>
      </c>
      <c r="AA237" s="125">
        <f>'Soil Add on Tests'!G229</f>
        <v>0</v>
      </c>
      <c r="AB237" s="125">
        <f>'Soil Add on Tests'!H229</f>
        <v>0</v>
      </c>
      <c r="AC237" s="125">
        <f>'Soil Add on Tests'!I229</f>
        <v>0</v>
      </c>
      <c r="AD237" s="125">
        <f>'Soil Add on Tests'!J229</f>
        <v>0</v>
      </c>
      <c r="AF237">
        <f t="shared" si="274"/>
        <v>0</v>
      </c>
      <c r="AG237">
        <f t="shared" si="275"/>
        <v>0</v>
      </c>
      <c r="AH237">
        <f t="shared" si="276"/>
        <v>0</v>
      </c>
      <c r="AI237">
        <f t="shared" si="277"/>
        <v>0</v>
      </c>
      <c r="AJ237">
        <f t="shared" si="278"/>
        <v>0</v>
      </c>
      <c r="AK237">
        <f t="shared" si="279"/>
        <v>0</v>
      </c>
      <c r="AL237">
        <f t="shared" si="280"/>
        <v>0</v>
      </c>
      <c r="AM237" s="140">
        <f t="shared" si="216"/>
        <v>0</v>
      </c>
      <c r="AN237">
        <f t="shared" si="217"/>
        <v>0</v>
      </c>
      <c r="AO237">
        <f t="shared" si="218"/>
        <v>0</v>
      </c>
      <c r="AP237">
        <f t="shared" si="219"/>
        <v>0</v>
      </c>
      <c r="AQ237">
        <f t="shared" si="220"/>
        <v>0</v>
      </c>
      <c r="AR237">
        <f t="shared" si="221"/>
        <v>0</v>
      </c>
      <c r="AS237">
        <f t="shared" si="222"/>
        <v>0</v>
      </c>
      <c r="AT237" s="140">
        <f t="shared" si="281"/>
        <v>0</v>
      </c>
      <c r="AU237">
        <f t="shared" si="223"/>
        <v>0</v>
      </c>
      <c r="AV237">
        <f t="shared" si="255"/>
        <v>0</v>
      </c>
      <c r="AW237">
        <f t="shared" si="224"/>
        <v>0</v>
      </c>
      <c r="AX237">
        <f t="shared" si="225"/>
        <v>0</v>
      </c>
      <c r="AY237">
        <f t="shared" si="226"/>
        <v>0</v>
      </c>
      <c r="AZ237" s="140">
        <f t="shared" si="282"/>
        <v>0</v>
      </c>
      <c r="BA237">
        <f t="shared" si="227"/>
        <v>0</v>
      </c>
      <c r="BB237">
        <f t="shared" si="228"/>
        <v>0</v>
      </c>
      <c r="BC237">
        <f t="shared" si="229"/>
        <v>0</v>
      </c>
      <c r="BD237">
        <f t="shared" si="230"/>
        <v>0</v>
      </c>
      <c r="BE237" s="140">
        <f t="shared" si="283"/>
        <v>0</v>
      </c>
      <c r="BF237">
        <f t="shared" si="231"/>
        <v>0</v>
      </c>
      <c r="BG237">
        <f t="shared" si="232"/>
        <v>0</v>
      </c>
      <c r="BH237">
        <f t="shared" si="233"/>
        <v>0</v>
      </c>
      <c r="BI237">
        <f t="shared" si="234"/>
        <v>0</v>
      </c>
      <c r="BJ237">
        <f t="shared" si="235"/>
        <v>0</v>
      </c>
      <c r="BK237">
        <f t="shared" si="236"/>
        <v>0</v>
      </c>
      <c r="BL237">
        <f t="shared" si="256"/>
        <v>0</v>
      </c>
      <c r="BM237">
        <f t="shared" si="257"/>
        <v>0</v>
      </c>
      <c r="BN237">
        <f t="shared" si="258"/>
        <v>0</v>
      </c>
      <c r="BO237">
        <f t="shared" si="259"/>
        <v>0</v>
      </c>
      <c r="BP237">
        <f t="shared" si="260"/>
        <v>0</v>
      </c>
      <c r="BQ237">
        <f t="shared" si="261"/>
        <v>0</v>
      </c>
      <c r="BR237" s="140">
        <f t="shared" si="262"/>
        <v>0</v>
      </c>
      <c r="BT237">
        <f t="shared" si="263"/>
        <v>0</v>
      </c>
      <c r="BU237">
        <f t="shared" si="264"/>
        <v>0</v>
      </c>
      <c r="BV237">
        <f t="shared" si="265"/>
        <v>0</v>
      </c>
      <c r="BW237">
        <f t="shared" si="266"/>
        <v>0</v>
      </c>
      <c r="BX237">
        <f t="shared" si="267"/>
        <v>0</v>
      </c>
      <c r="BY237">
        <f t="shared" si="268"/>
        <v>0</v>
      </c>
      <c r="BZ237">
        <f t="shared" si="269"/>
        <v>0</v>
      </c>
      <c r="CA237">
        <f t="shared" si="270"/>
        <v>0</v>
      </c>
      <c r="CB237">
        <f t="shared" si="271"/>
        <v>0</v>
      </c>
      <c r="CC237">
        <f t="shared" si="272"/>
        <v>0</v>
      </c>
      <c r="CD237">
        <f t="shared" si="273"/>
        <v>0</v>
      </c>
    </row>
    <row r="238" spans="1:82" ht="42" customHeight="1" thickBot="1" x14ac:dyDescent="0.45">
      <c r="A238" s="11"/>
      <c r="B238" s="144">
        <v>223</v>
      </c>
      <c r="C238" s="244" t="str">
        <f>IF('Soil Samples'!C228="","",'Soil Samples'!C228)</f>
        <v/>
      </c>
      <c r="D238" s="146" t="str">
        <f t="shared" si="237"/>
        <v/>
      </c>
      <c r="E238" s="128" t="str">
        <f t="shared" si="238"/>
        <v/>
      </c>
      <c r="F238" s="128" t="str">
        <f t="shared" si="239"/>
        <v/>
      </c>
      <c r="G238" s="128" t="str">
        <f t="shared" si="240"/>
        <v/>
      </c>
      <c r="H238" s="149"/>
      <c r="I238" s="128" t="str">
        <f t="shared" si="241"/>
        <v/>
      </c>
      <c r="J238" s="128" t="str">
        <f t="shared" si="242"/>
        <v/>
      </c>
      <c r="K238" s="128" t="str">
        <f t="shared" si="243"/>
        <v/>
      </c>
      <c r="L238" s="129" t="str">
        <f t="shared" si="244"/>
        <v/>
      </c>
      <c r="M238" s="129" t="str">
        <f t="shared" si="245"/>
        <v/>
      </c>
      <c r="N238" s="129" t="str">
        <f t="shared" si="246"/>
        <v/>
      </c>
      <c r="O238" s="129" t="str">
        <f t="shared" si="247"/>
        <v/>
      </c>
      <c r="P238" s="129" t="str">
        <f t="shared" si="248"/>
        <v/>
      </c>
      <c r="Q238" s="129" t="str">
        <f t="shared" si="249"/>
        <v/>
      </c>
      <c r="R238" s="129" t="str">
        <f t="shared" si="250"/>
        <v/>
      </c>
      <c r="S238" s="129" t="str">
        <f t="shared" si="251"/>
        <v/>
      </c>
      <c r="T238" s="129" t="str">
        <f t="shared" si="252"/>
        <v/>
      </c>
      <c r="U238" s="129" t="str">
        <f t="shared" si="253"/>
        <v/>
      </c>
      <c r="V238" s="129" t="str">
        <f t="shared" si="254"/>
        <v/>
      </c>
      <c r="W238" s="132"/>
      <c r="X238" s="152" t="str">
        <f>IF('Soil Samples'!C228="","",'Soil Samples'!C228)</f>
        <v/>
      </c>
      <c r="Y238" s="125">
        <f>'Soil Add on Tests'!E230</f>
        <v>0</v>
      </c>
      <c r="Z238" s="125">
        <f>'Soil Add on Tests'!F230</f>
        <v>0</v>
      </c>
      <c r="AA238" s="125">
        <f>'Soil Add on Tests'!G230</f>
        <v>0</v>
      </c>
      <c r="AB238" s="125">
        <f>'Soil Add on Tests'!H230</f>
        <v>0</v>
      </c>
      <c r="AC238" s="125">
        <f>'Soil Add on Tests'!I230</f>
        <v>0</v>
      </c>
      <c r="AD238" s="125">
        <f>'Soil Add on Tests'!J230</f>
        <v>0</v>
      </c>
      <c r="AF238">
        <f t="shared" si="274"/>
        <v>0</v>
      </c>
      <c r="AG238">
        <f t="shared" si="275"/>
        <v>0</v>
      </c>
      <c r="AH238">
        <f t="shared" si="276"/>
        <v>0</v>
      </c>
      <c r="AI238">
        <f t="shared" si="277"/>
        <v>0</v>
      </c>
      <c r="AJ238">
        <f t="shared" si="278"/>
        <v>0</v>
      </c>
      <c r="AK238">
        <f t="shared" si="279"/>
        <v>0</v>
      </c>
      <c r="AL238">
        <f t="shared" si="280"/>
        <v>0</v>
      </c>
      <c r="AM238" s="140">
        <f t="shared" si="216"/>
        <v>0</v>
      </c>
      <c r="AN238">
        <f t="shared" si="217"/>
        <v>0</v>
      </c>
      <c r="AO238">
        <f t="shared" si="218"/>
        <v>0</v>
      </c>
      <c r="AP238">
        <f t="shared" si="219"/>
        <v>0</v>
      </c>
      <c r="AQ238">
        <f t="shared" si="220"/>
        <v>0</v>
      </c>
      <c r="AR238">
        <f t="shared" si="221"/>
        <v>0</v>
      </c>
      <c r="AS238">
        <f t="shared" si="222"/>
        <v>0</v>
      </c>
      <c r="AT238" s="140">
        <f t="shared" si="281"/>
        <v>0</v>
      </c>
      <c r="AU238">
        <f t="shared" si="223"/>
        <v>0</v>
      </c>
      <c r="AV238">
        <f t="shared" si="255"/>
        <v>0</v>
      </c>
      <c r="AW238">
        <f t="shared" si="224"/>
        <v>0</v>
      </c>
      <c r="AX238">
        <f t="shared" si="225"/>
        <v>0</v>
      </c>
      <c r="AY238">
        <f t="shared" si="226"/>
        <v>0</v>
      </c>
      <c r="AZ238" s="140">
        <f t="shared" si="282"/>
        <v>0</v>
      </c>
      <c r="BA238">
        <f t="shared" si="227"/>
        <v>0</v>
      </c>
      <c r="BB238">
        <f t="shared" si="228"/>
        <v>0</v>
      </c>
      <c r="BC238">
        <f t="shared" si="229"/>
        <v>0</v>
      </c>
      <c r="BD238">
        <f t="shared" si="230"/>
        <v>0</v>
      </c>
      <c r="BE238" s="140">
        <f t="shared" si="283"/>
        <v>0</v>
      </c>
      <c r="BF238">
        <f t="shared" si="231"/>
        <v>0</v>
      </c>
      <c r="BG238">
        <f t="shared" si="232"/>
        <v>0</v>
      </c>
      <c r="BH238">
        <f t="shared" si="233"/>
        <v>0</v>
      </c>
      <c r="BI238">
        <f t="shared" si="234"/>
        <v>0</v>
      </c>
      <c r="BJ238">
        <f t="shared" si="235"/>
        <v>0</v>
      </c>
      <c r="BK238">
        <f t="shared" si="236"/>
        <v>0</v>
      </c>
      <c r="BL238">
        <f t="shared" si="256"/>
        <v>0</v>
      </c>
      <c r="BM238">
        <f t="shared" si="257"/>
        <v>0</v>
      </c>
      <c r="BN238">
        <f t="shared" si="258"/>
        <v>0</v>
      </c>
      <c r="BO238">
        <f t="shared" si="259"/>
        <v>0</v>
      </c>
      <c r="BP238">
        <f t="shared" si="260"/>
        <v>0</v>
      </c>
      <c r="BQ238">
        <f t="shared" si="261"/>
        <v>0</v>
      </c>
      <c r="BR238" s="140">
        <f t="shared" si="262"/>
        <v>0</v>
      </c>
      <c r="BT238">
        <f t="shared" si="263"/>
        <v>0</v>
      </c>
      <c r="BU238">
        <f t="shared" si="264"/>
        <v>0</v>
      </c>
      <c r="BV238">
        <f t="shared" si="265"/>
        <v>0</v>
      </c>
      <c r="BW238">
        <f t="shared" si="266"/>
        <v>0</v>
      </c>
      <c r="BX238">
        <f t="shared" si="267"/>
        <v>0</v>
      </c>
      <c r="BY238">
        <f t="shared" si="268"/>
        <v>0</v>
      </c>
      <c r="BZ238">
        <f t="shared" si="269"/>
        <v>0</v>
      </c>
      <c r="CA238">
        <f t="shared" si="270"/>
        <v>0</v>
      </c>
      <c r="CB238">
        <f t="shared" si="271"/>
        <v>0</v>
      </c>
      <c r="CC238">
        <f t="shared" si="272"/>
        <v>0</v>
      </c>
      <c r="CD238">
        <f t="shared" si="273"/>
        <v>0</v>
      </c>
    </row>
    <row r="239" spans="1:82" ht="42" customHeight="1" thickBot="1" x14ac:dyDescent="0.45">
      <c r="A239" s="11"/>
      <c r="B239" s="144">
        <v>224</v>
      </c>
      <c r="C239" s="244" t="str">
        <f>IF('Soil Samples'!C229="","",'Soil Samples'!C229)</f>
        <v/>
      </c>
      <c r="D239" s="146" t="str">
        <f t="shared" si="237"/>
        <v/>
      </c>
      <c r="E239" s="128" t="str">
        <f t="shared" si="238"/>
        <v/>
      </c>
      <c r="F239" s="128" t="str">
        <f t="shared" si="239"/>
        <v/>
      </c>
      <c r="G239" s="128" t="str">
        <f t="shared" si="240"/>
        <v/>
      </c>
      <c r="H239" s="149"/>
      <c r="I239" s="128" t="str">
        <f t="shared" si="241"/>
        <v/>
      </c>
      <c r="J239" s="128" t="str">
        <f t="shared" si="242"/>
        <v/>
      </c>
      <c r="K239" s="128" t="str">
        <f t="shared" si="243"/>
        <v/>
      </c>
      <c r="L239" s="129" t="str">
        <f t="shared" si="244"/>
        <v/>
      </c>
      <c r="M239" s="129" t="str">
        <f t="shared" si="245"/>
        <v/>
      </c>
      <c r="N239" s="129" t="str">
        <f t="shared" si="246"/>
        <v/>
      </c>
      <c r="O239" s="129" t="str">
        <f t="shared" si="247"/>
        <v/>
      </c>
      <c r="P239" s="129" t="str">
        <f t="shared" si="248"/>
        <v/>
      </c>
      <c r="Q239" s="129" t="str">
        <f t="shared" si="249"/>
        <v/>
      </c>
      <c r="R239" s="129" t="str">
        <f t="shared" si="250"/>
        <v/>
      </c>
      <c r="S239" s="129" t="str">
        <f t="shared" si="251"/>
        <v/>
      </c>
      <c r="T239" s="129" t="str">
        <f t="shared" si="252"/>
        <v/>
      </c>
      <c r="U239" s="129" t="str">
        <f t="shared" si="253"/>
        <v/>
      </c>
      <c r="V239" s="129" t="str">
        <f t="shared" si="254"/>
        <v/>
      </c>
      <c r="W239" s="132"/>
      <c r="X239" s="152" t="str">
        <f>IF('Soil Samples'!C229="","",'Soil Samples'!C229)</f>
        <v/>
      </c>
      <c r="Y239" s="125">
        <f>'Soil Add on Tests'!E231</f>
        <v>0</v>
      </c>
      <c r="Z239" s="125">
        <f>'Soil Add on Tests'!F231</f>
        <v>0</v>
      </c>
      <c r="AA239" s="125">
        <f>'Soil Add on Tests'!G231</f>
        <v>0</v>
      </c>
      <c r="AB239" s="125">
        <f>'Soil Add on Tests'!H231</f>
        <v>0</v>
      </c>
      <c r="AC239" s="125">
        <f>'Soil Add on Tests'!I231</f>
        <v>0</v>
      </c>
      <c r="AD239" s="125">
        <f>'Soil Add on Tests'!J231</f>
        <v>0</v>
      </c>
      <c r="AF239">
        <f t="shared" si="274"/>
        <v>0</v>
      </c>
      <c r="AG239">
        <f t="shared" si="275"/>
        <v>0</v>
      </c>
      <c r="AH239">
        <f t="shared" si="276"/>
        <v>0</v>
      </c>
      <c r="AI239">
        <f t="shared" si="277"/>
        <v>0</v>
      </c>
      <c r="AJ239">
        <f t="shared" si="278"/>
        <v>0</v>
      </c>
      <c r="AK239">
        <f t="shared" si="279"/>
        <v>0</v>
      </c>
      <c r="AL239">
        <f t="shared" si="280"/>
        <v>0</v>
      </c>
      <c r="AM239" s="140">
        <f t="shared" si="216"/>
        <v>0</v>
      </c>
      <c r="AN239">
        <f t="shared" si="217"/>
        <v>0</v>
      </c>
      <c r="AO239">
        <f t="shared" si="218"/>
        <v>0</v>
      </c>
      <c r="AP239">
        <f t="shared" si="219"/>
        <v>0</v>
      </c>
      <c r="AQ239">
        <f t="shared" si="220"/>
        <v>0</v>
      </c>
      <c r="AR239">
        <f t="shared" si="221"/>
        <v>0</v>
      </c>
      <c r="AS239">
        <f t="shared" si="222"/>
        <v>0</v>
      </c>
      <c r="AT239" s="140">
        <f t="shared" si="281"/>
        <v>0</v>
      </c>
      <c r="AU239">
        <f t="shared" si="223"/>
        <v>0</v>
      </c>
      <c r="AV239">
        <f t="shared" si="255"/>
        <v>0</v>
      </c>
      <c r="AW239">
        <f t="shared" si="224"/>
        <v>0</v>
      </c>
      <c r="AX239">
        <f t="shared" si="225"/>
        <v>0</v>
      </c>
      <c r="AY239">
        <f t="shared" si="226"/>
        <v>0</v>
      </c>
      <c r="AZ239" s="140">
        <f t="shared" si="282"/>
        <v>0</v>
      </c>
      <c r="BA239">
        <f t="shared" si="227"/>
        <v>0</v>
      </c>
      <c r="BB239">
        <f t="shared" si="228"/>
        <v>0</v>
      </c>
      <c r="BC239">
        <f t="shared" si="229"/>
        <v>0</v>
      </c>
      <c r="BD239">
        <f t="shared" si="230"/>
        <v>0</v>
      </c>
      <c r="BE239" s="140">
        <f t="shared" si="283"/>
        <v>0</v>
      </c>
      <c r="BF239">
        <f t="shared" si="231"/>
        <v>0</v>
      </c>
      <c r="BG239">
        <f t="shared" si="232"/>
        <v>0</v>
      </c>
      <c r="BH239">
        <f t="shared" si="233"/>
        <v>0</v>
      </c>
      <c r="BI239">
        <f t="shared" si="234"/>
        <v>0</v>
      </c>
      <c r="BJ239">
        <f t="shared" si="235"/>
        <v>0</v>
      </c>
      <c r="BK239">
        <f t="shared" si="236"/>
        <v>0</v>
      </c>
      <c r="BL239">
        <f t="shared" si="256"/>
        <v>0</v>
      </c>
      <c r="BM239">
        <f t="shared" si="257"/>
        <v>0</v>
      </c>
      <c r="BN239">
        <f t="shared" si="258"/>
        <v>0</v>
      </c>
      <c r="BO239">
        <f t="shared" si="259"/>
        <v>0</v>
      </c>
      <c r="BP239">
        <f t="shared" si="260"/>
        <v>0</v>
      </c>
      <c r="BQ239">
        <f t="shared" si="261"/>
        <v>0</v>
      </c>
      <c r="BR239" s="140">
        <f t="shared" si="262"/>
        <v>0</v>
      </c>
      <c r="BT239">
        <f t="shared" si="263"/>
        <v>0</v>
      </c>
      <c r="BU239">
        <f t="shared" si="264"/>
        <v>0</v>
      </c>
      <c r="BV239">
        <f t="shared" si="265"/>
        <v>0</v>
      </c>
      <c r="BW239">
        <f t="shared" si="266"/>
        <v>0</v>
      </c>
      <c r="BX239">
        <f t="shared" si="267"/>
        <v>0</v>
      </c>
      <c r="BY239">
        <f t="shared" si="268"/>
        <v>0</v>
      </c>
      <c r="BZ239">
        <f t="shared" si="269"/>
        <v>0</v>
      </c>
      <c r="CA239">
        <f t="shared" si="270"/>
        <v>0</v>
      </c>
      <c r="CB239">
        <f t="shared" si="271"/>
        <v>0</v>
      </c>
      <c r="CC239">
        <f t="shared" si="272"/>
        <v>0</v>
      </c>
      <c r="CD239">
        <f t="shared" si="273"/>
        <v>0</v>
      </c>
    </row>
    <row r="240" spans="1:82" ht="42" customHeight="1" thickBot="1" x14ac:dyDescent="0.45">
      <c r="A240" s="11"/>
      <c r="B240" s="144">
        <v>225</v>
      </c>
      <c r="C240" s="244" t="str">
        <f>IF('Soil Samples'!C230="","",'Soil Samples'!C230)</f>
        <v/>
      </c>
      <c r="D240" s="146" t="str">
        <f t="shared" si="237"/>
        <v/>
      </c>
      <c r="E240" s="128" t="str">
        <f t="shared" si="238"/>
        <v/>
      </c>
      <c r="F240" s="128" t="str">
        <f t="shared" si="239"/>
        <v/>
      </c>
      <c r="G240" s="128" t="str">
        <f t="shared" si="240"/>
        <v/>
      </c>
      <c r="H240" s="149"/>
      <c r="I240" s="128" t="str">
        <f t="shared" si="241"/>
        <v/>
      </c>
      <c r="J240" s="128" t="str">
        <f t="shared" si="242"/>
        <v/>
      </c>
      <c r="K240" s="128" t="str">
        <f t="shared" si="243"/>
        <v/>
      </c>
      <c r="L240" s="129" t="str">
        <f t="shared" si="244"/>
        <v/>
      </c>
      <c r="M240" s="129" t="str">
        <f t="shared" si="245"/>
        <v/>
      </c>
      <c r="N240" s="129" t="str">
        <f t="shared" si="246"/>
        <v/>
      </c>
      <c r="O240" s="129" t="str">
        <f t="shared" si="247"/>
        <v/>
      </c>
      <c r="P240" s="129" t="str">
        <f t="shared" si="248"/>
        <v/>
      </c>
      <c r="Q240" s="129" t="str">
        <f t="shared" si="249"/>
        <v/>
      </c>
      <c r="R240" s="129" t="str">
        <f t="shared" si="250"/>
        <v/>
      </c>
      <c r="S240" s="129" t="str">
        <f t="shared" si="251"/>
        <v/>
      </c>
      <c r="T240" s="129" t="str">
        <f t="shared" si="252"/>
        <v/>
      </c>
      <c r="U240" s="129" t="str">
        <f t="shared" si="253"/>
        <v/>
      </c>
      <c r="V240" s="129" t="str">
        <f t="shared" si="254"/>
        <v/>
      </c>
      <c r="W240" s="132"/>
      <c r="X240" s="152" t="str">
        <f>IF('Soil Samples'!C230="","",'Soil Samples'!C230)</f>
        <v/>
      </c>
      <c r="Y240" s="125">
        <f>'Soil Add on Tests'!E232</f>
        <v>0</v>
      </c>
      <c r="Z240" s="125">
        <f>'Soil Add on Tests'!F232</f>
        <v>0</v>
      </c>
      <c r="AA240" s="125">
        <f>'Soil Add on Tests'!G232</f>
        <v>0</v>
      </c>
      <c r="AB240" s="125">
        <f>'Soil Add on Tests'!H232</f>
        <v>0</v>
      </c>
      <c r="AC240" s="125">
        <f>'Soil Add on Tests'!I232</f>
        <v>0</v>
      </c>
      <c r="AD240" s="125">
        <f>'Soil Add on Tests'!J232</f>
        <v>0</v>
      </c>
      <c r="AF240">
        <f t="shared" si="274"/>
        <v>0</v>
      </c>
      <c r="AG240">
        <f t="shared" si="275"/>
        <v>0</v>
      </c>
      <c r="AH240">
        <f t="shared" si="276"/>
        <v>0</v>
      </c>
      <c r="AI240">
        <f t="shared" si="277"/>
        <v>0</v>
      </c>
      <c r="AJ240">
        <f t="shared" si="278"/>
        <v>0</v>
      </c>
      <c r="AK240">
        <f t="shared" si="279"/>
        <v>0</v>
      </c>
      <c r="AL240">
        <f t="shared" si="280"/>
        <v>0</v>
      </c>
      <c r="AM240" s="140">
        <f t="shared" si="216"/>
        <v>0</v>
      </c>
      <c r="AN240">
        <f t="shared" si="217"/>
        <v>0</v>
      </c>
      <c r="AO240">
        <f t="shared" si="218"/>
        <v>0</v>
      </c>
      <c r="AP240">
        <f t="shared" si="219"/>
        <v>0</v>
      </c>
      <c r="AQ240">
        <f t="shared" si="220"/>
        <v>0</v>
      </c>
      <c r="AR240">
        <f t="shared" si="221"/>
        <v>0</v>
      </c>
      <c r="AS240">
        <f t="shared" si="222"/>
        <v>0</v>
      </c>
      <c r="AT240" s="140">
        <f t="shared" si="281"/>
        <v>0</v>
      </c>
      <c r="AU240">
        <f t="shared" si="223"/>
        <v>0</v>
      </c>
      <c r="AV240">
        <f t="shared" si="255"/>
        <v>0</v>
      </c>
      <c r="AW240">
        <f t="shared" si="224"/>
        <v>0</v>
      </c>
      <c r="AX240">
        <f t="shared" si="225"/>
        <v>0</v>
      </c>
      <c r="AY240">
        <f t="shared" si="226"/>
        <v>0</v>
      </c>
      <c r="AZ240" s="140">
        <f t="shared" si="282"/>
        <v>0</v>
      </c>
      <c r="BA240">
        <f t="shared" si="227"/>
        <v>0</v>
      </c>
      <c r="BB240">
        <f t="shared" si="228"/>
        <v>0</v>
      </c>
      <c r="BC240">
        <f t="shared" si="229"/>
        <v>0</v>
      </c>
      <c r="BD240">
        <f t="shared" si="230"/>
        <v>0</v>
      </c>
      <c r="BE240" s="140">
        <f t="shared" si="283"/>
        <v>0</v>
      </c>
      <c r="BF240">
        <f t="shared" si="231"/>
        <v>0</v>
      </c>
      <c r="BG240">
        <f t="shared" si="232"/>
        <v>0</v>
      </c>
      <c r="BH240">
        <f t="shared" si="233"/>
        <v>0</v>
      </c>
      <c r="BI240">
        <f t="shared" si="234"/>
        <v>0</v>
      </c>
      <c r="BJ240">
        <f t="shared" si="235"/>
        <v>0</v>
      </c>
      <c r="BK240">
        <f t="shared" si="236"/>
        <v>0</v>
      </c>
      <c r="BL240">
        <f t="shared" si="256"/>
        <v>0</v>
      </c>
      <c r="BM240">
        <f t="shared" si="257"/>
        <v>0</v>
      </c>
      <c r="BN240">
        <f t="shared" si="258"/>
        <v>0</v>
      </c>
      <c r="BO240">
        <f t="shared" si="259"/>
        <v>0</v>
      </c>
      <c r="BP240">
        <f t="shared" si="260"/>
        <v>0</v>
      </c>
      <c r="BQ240">
        <f t="shared" si="261"/>
        <v>0</v>
      </c>
      <c r="BR240" s="140">
        <f t="shared" si="262"/>
        <v>0</v>
      </c>
      <c r="BT240">
        <f t="shared" si="263"/>
        <v>0</v>
      </c>
      <c r="BU240">
        <f t="shared" si="264"/>
        <v>0</v>
      </c>
      <c r="BV240">
        <f t="shared" si="265"/>
        <v>0</v>
      </c>
      <c r="BW240">
        <f t="shared" si="266"/>
        <v>0</v>
      </c>
      <c r="BX240">
        <f t="shared" si="267"/>
        <v>0</v>
      </c>
      <c r="BY240">
        <f t="shared" si="268"/>
        <v>0</v>
      </c>
      <c r="BZ240">
        <f t="shared" si="269"/>
        <v>0</v>
      </c>
      <c r="CA240">
        <f t="shared" si="270"/>
        <v>0</v>
      </c>
      <c r="CB240">
        <f t="shared" si="271"/>
        <v>0</v>
      </c>
      <c r="CC240">
        <f t="shared" si="272"/>
        <v>0</v>
      </c>
      <c r="CD240">
        <f t="shared" si="273"/>
        <v>0</v>
      </c>
    </row>
    <row r="241" spans="1:82" ht="42" customHeight="1" thickBot="1" x14ac:dyDescent="0.45">
      <c r="A241" s="11"/>
      <c r="B241" s="144">
        <v>226</v>
      </c>
      <c r="C241" s="244" t="str">
        <f>IF('Soil Samples'!C231="","",'Soil Samples'!C231)</f>
        <v/>
      </c>
      <c r="D241" s="146" t="str">
        <f t="shared" si="237"/>
        <v/>
      </c>
      <c r="E241" s="128" t="str">
        <f t="shared" si="238"/>
        <v/>
      </c>
      <c r="F241" s="128" t="str">
        <f t="shared" si="239"/>
        <v/>
      </c>
      <c r="G241" s="128" t="str">
        <f t="shared" si="240"/>
        <v/>
      </c>
      <c r="H241" s="149"/>
      <c r="I241" s="128" t="str">
        <f t="shared" si="241"/>
        <v/>
      </c>
      <c r="J241" s="128" t="str">
        <f t="shared" si="242"/>
        <v/>
      </c>
      <c r="K241" s="128" t="str">
        <f t="shared" si="243"/>
        <v/>
      </c>
      <c r="L241" s="129" t="str">
        <f t="shared" si="244"/>
        <v/>
      </c>
      <c r="M241" s="129" t="str">
        <f t="shared" si="245"/>
        <v/>
      </c>
      <c r="N241" s="129" t="str">
        <f t="shared" si="246"/>
        <v/>
      </c>
      <c r="O241" s="129" t="str">
        <f t="shared" si="247"/>
        <v/>
      </c>
      <c r="P241" s="129" t="str">
        <f t="shared" si="248"/>
        <v/>
      </c>
      <c r="Q241" s="129" t="str">
        <f t="shared" si="249"/>
        <v/>
      </c>
      <c r="R241" s="129" t="str">
        <f t="shared" si="250"/>
        <v/>
      </c>
      <c r="S241" s="129" t="str">
        <f t="shared" si="251"/>
        <v/>
      </c>
      <c r="T241" s="129" t="str">
        <f t="shared" si="252"/>
        <v/>
      </c>
      <c r="U241" s="129" t="str">
        <f t="shared" si="253"/>
        <v/>
      </c>
      <c r="V241" s="129" t="str">
        <f t="shared" si="254"/>
        <v/>
      </c>
      <c r="W241" s="132"/>
      <c r="X241" s="152" t="str">
        <f>IF('Soil Samples'!C231="","",'Soil Samples'!C231)</f>
        <v/>
      </c>
      <c r="Y241" s="125">
        <f>'Soil Add on Tests'!E233</f>
        <v>0</v>
      </c>
      <c r="Z241" s="125">
        <f>'Soil Add on Tests'!F233</f>
        <v>0</v>
      </c>
      <c r="AA241" s="125">
        <f>'Soil Add on Tests'!G233</f>
        <v>0</v>
      </c>
      <c r="AB241" s="125">
        <f>'Soil Add on Tests'!H233</f>
        <v>0</v>
      </c>
      <c r="AC241" s="125">
        <f>'Soil Add on Tests'!I233</f>
        <v>0</v>
      </c>
      <c r="AD241" s="125">
        <f>'Soil Add on Tests'!J233</f>
        <v>0</v>
      </c>
      <c r="AF241">
        <f t="shared" si="274"/>
        <v>0</v>
      </c>
      <c r="AG241">
        <f t="shared" si="275"/>
        <v>0</v>
      </c>
      <c r="AH241">
        <f t="shared" si="276"/>
        <v>0</v>
      </c>
      <c r="AI241">
        <f t="shared" si="277"/>
        <v>0</v>
      </c>
      <c r="AJ241">
        <f t="shared" si="278"/>
        <v>0</v>
      </c>
      <c r="AK241">
        <f t="shared" si="279"/>
        <v>0</v>
      </c>
      <c r="AL241">
        <f t="shared" si="280"/>
        <v>0</v>
      </c>
      <c r="AM241" s="140">
        <f t="shared" si="216"/>
        <v>0</v>
      </c>
      <c r="AN241">
        <f t="shared" si="217"/>
        <v>0</v>
      </c>
      <c r="AO241">
        <f t="shared" si="218"/>
        <v>0</v>
      </c>
      <c r="AP241">
        <f t="shared" si="219"/>
        <v>0</v>
      </c>
      <c r="AQ241">
        <f t="shared" si="220"/>
        <v>0</v>
      </c>
      <c r="AR241">
        <f t="shared" si="221"/>
        <v>0</v>
      </c>
      <c r="AS241">
        <f t="shared" si="222"/>
        <v>0</v>
      </c>
      <c r="AT241" s="140">
        <f t="shared" si="281"/>
        <v>0</v>
      </c>
      <c r="AU241">
        <f t="shared" si="223"/>
        <v>0</v>
      </c>
      <c r="AV241">
        <f t="shared" si="255"/>
        <v>0</v>
      </c>
      <c r="AW241">
        <f t="shared" si="224"/>
        <v>0</v>
      </c>
      <c r="AX241">
        <f t="shared" si="225"/>
        <v>0</v>
      </c>
      <c r="AY241">
        <f t="shared" si="226"/>
        <v>0</v>
      </c>
      <c r="AZ241" s="140">
        <f t="shared" si="282"/>
        <v>0</v>
      </c>
      <c r="BA241">
        <f t="shared" si="227"/>
        <v>0</v>
      </c>
      <c r="BB241">
        <f t="shared" si="228"/>
        <v>0</v>
      </c>
      <c r="BC241">
        <f t="shared" si="229"/>
        <v>0</v>
      </c>
      <c r="BD241">
        <f t="shared" si="230"/>
        <v>0</v>
      </c>
      <c r="BE241" s="140">
        <f t="shared" si="283"/>
        <v>0</v>
      </c>
      <c r="BF241">
        <f t="shared" si="231"/>
        <v>0</v>
      </c>
      <c r="BG241">
        <f t="shared" si="232"/>
        <v>0</v>
      </c>
      <c r="BH241">
        <f t="shared" si="233"/>
        <v>0</v>
      </c>
      <c r="BI241">
        <f t="shared" si="234"/>
        <v>0</v>
      </c>
      <c r="BJ241">
        <f t="shared" si="235"/>
        <v>0</v>
      </c>
      <c r="BK241">
        <f t="shared" si="236"/>
        <v>0</v>
      </c>
      <c r="BL241">
        <f t="shared" si="256"/>
        <v>0</v>
      </c>
      <c r="BM241">
        <f t="shared" si="257"/>
        <v>0</v>
      </c>
      <c r="BN241">
        <f t="shared" si="258"/>
        <v>0</v>
      </c>
      <c r="BO241">
        <f t="shared" si="259"/>
        <v>0</v>
      </c>
      <c r="BP241">
        <f t="shared" si="260"/>
        <v>0</v>
      </c>
      <c r="BQ241">
        <f t="shared" si="261"/>
        <v>0</v>
      </c>
      <c r="BR241" s="140">
        <f t="shared" si="262"/>
        <v>0</v>
      </c>
      <c r="BT241">
        <f t="shared" si="263"/>
        <v>0</v>
      </c>
      <c r="BU241">
        <f t="shared" si="264"/>
        <v>0</v>
      </c>
      <c r="BV241">
        <f t="shared" si="265"/>
        <v>0</v>
      </c>
      <c r="BW241">
        <f t="shared" si="266"/>
        <v>0</v>
      </c>
      <c r="BX241">
        <f t="shared" si="267"/>
        <v>0</v>
      </c>
      <c r="BY241">
        <f t="shared" si="268"/>
        <v>0</v>
      </c>
      <c r="BZ241">
        <f t="shared" si="269"/>
        <v>0</v>
      </c>
      <c r="CA241">
        <f t="shared" si="270"/>
        <v>0</v>
      </c>
      <c r="CB241">
        <f t="shared" si="271"/>
        <v>0</v>
      </c>
      <c r="CC241">
        <f t="shared" si="272"/>
        <v>0</v>
      </c>
      <c r="CD241">
        <f t="shared" si="273"/>
        <v>0</v>
      </c>
    </row>
    <row r="242" spans="1:82" ht="42" customHeight="1" thickBot="1" x14ac:dyDescent="0.45">
      <c r="A242" s="11"/>
      <c r="B242" s="144">
        <v>227</v>
      </c>
      <c r="C242" s="244" t="str">
        <f>IF('Soil Samples'!C232="","",'Soil Samples'!C232)</f>
        <v/>
      </c>
      <c r="D242" s="146" t="str">
        <f t="shared" si="237"/>
        <v/>
      </c>
      <c r="E242" s="128" t="str">
        <f t="shared" si="238"/>
        <v/>
      </c>
      <c r="F242" s="128" t="str">
        <f t="shared" si="239"/>
        <v/>
      </c>
      <c r="G242" s="128" t="str">
        <f t="shared" si="240"/>
        <v/>
      </c>
      <c r="H242" s="149"/>
      <c r="I242" s="128" t="str">
        <f t="shared" si="241"/>
        <v/>
      </c>
      <c r="J242" s="128" t="str">
        <f t="shared" si="242"/>
        <v/>
      </c>
      <c r="K242" s="128" t="str">
        <f t="shared" si="243"/>
        <v/>
      </c>
      <c r="L242" s="129" t="str">
        <f t="shared" si="244"/>
        <v/>
      </c>
      <c r="M242" s="129" t="str">
        <f t="shared" si="245"/>
        <v/>
      </c>
      <c r="N242" s="129" t="str">
        <f t="shared" si="246"/>
        <v/>
      </c>
      <c r="O242" s="129" t="str">
        <f t="shared" si="247"/>
        <v/>
      </c>
      <c r="P242" s="129" t="str">
        <f t="shared" si="248"/>
        <v/>
      </c>
      <c r="Q242" s="129" t="str">
        <f t="shared" si="249"/>
        <v/>
      </c>
      <c r="R242" s="129" t="str">
        <f t="shared" si="250"/>
        <v/>
      </c>
      <c r="S242" s="129" t="str">
        <f t="shared" si="251"/>
        <v/>
      </c>
      <c r="T242" s="129" t="str">
        <f t="shared" si="252"/>
        <v/>
      </c>
      <c r="U242" s="129" t="str">
        <f t="shared" si="253"/>
        <v/>
      </c>
      <c r="V242" s="129" t="str">
        <f t="shared" si="254"/>
        <v/>
      </c>
      <c r="W242" s="132"/>
      <c r="X242" s="152" t="str">
        <f>IF('Soil Samples'!C232="","",'Soil Samples'!C232)</f>
        <v/>
      </c>
      <c r="Y242" s="125">
        <f>'Soil Add on Tests'!E234</f>
        <v>0</v>
      </c>
      <c r="Z242" s="125">
        <f>'Soil Add on Tests'!F234</f>
        <v>0</v>
      </c>
      <c r="AA242" s="125">
        <f>'Soil Add on Tests'!G234</f>
        <v>0</v>
      </c>
      <c r="AB242" s="125">
        <f>'Soil Add on Tests'!H234</f>
        <v>0</v>
      </c>
      <c r="AC242" s="125">
        <f>'Soil Add on Tests'!I234</f>
        <v>0</v>
      </c>
      <c r="AD242" s="125">
        <f>'Soil Add on Tests'!J234</f>
        <v>0</v>
      </c>
      <c r="AF242">
        <f t="shared" si="274"/>
        <v>0</v>
      </c>
      <c r="AG242">
        <f t="shared" si="275"/>
        <v>0</v>
      </c>
      <c r="AH242">
        <f t="shared" si="276"/>
        <v>0</v>
      </c>
      <c r="AI242">
        <f t="shared" si="277"/>
        <v>0</v>
      </c>
      <c r="AJ242">
        <f t="shared" si="278"/>
        <v>0</v>
      </c>
      <c r="AK242">
        <f t="shared" si="279"/>
        <v>0</v>
      </c>
      <c r="AL242">
        <f t="shared" si="280"/>
        <v>0</v>
      </c>
      <c r="AM242" s="140">
        <f t="shared" si="216"/>
        <v>0</v>
      </c>
      <c r="AN242">
        <f t="shared" si="217"/>
        <v>0</v>
      </c>
      <c r="AO242">
        <f t="shared" si="218"/>
        <v>0</v>
      </c>
      <c r="AP242">
        <f t="shared" si="219"/>
        <v>0</v>
      </c>
      <c r="AQ242">
        <f t="shared" si="220"/>
        <v>0</v>
      </c>
      <c r="AR242">
        <f t="shared" si="221"/>
        <v>0</v>
      </c>
      <c r="AS242">
        <f t="shared" si="222"/>
        <v>0</v>
      </c>
      <c r="AT242" s="140">
        <f t="shared" si="281"/>
        <v>0</v>
      </c>
      <c r="AU242">
        <f t="shared" si="223"/>
        <v>0</v>
      </c>
      <c r="AV242">
        <f t="shared" si="255"/>
        <v>0</v>
      </c>
      <c r="AW242">
        <f t="shared" si="224"/>
        <v>0</v>
      </c>
      <c r="AX242">
        <f t="shared" si="225"/>
        <v>0</v>
      </c>
      <c r="AY242">
        <f t="shared" si="226"/>
        <v>0</v>
      </c>
      <c r="AZ242" s="140">
        <f t="shared" si="282"/>
        <v>0</v>
      </c>
      <c r="BA242">
        <f t="shared" si="227"/>
        <v>0</v>
      </c>
      <c r="BB242">
        <f t="shared" si="228"/>
        <v>0</v>
      </c>
      <c r="BC242">
        <f t="shared" si="229"/>
        <v>0</v>
      </c>
      <c r="BD242">
        <f t="shared" si="230"/>
        <v>0</v>
      </c>
      <c r="BE242" s="140">
        <f t="shared" si="283"/>
        <v>0</v>
      </c>
      <c r="BF242">
        <f t="shared" si="231"/>
        <v>0</v>
      </c>
      <c r="BG242">
        <f t="shared" si="232"/>
        <v>0</v>
      </c>
      <c r="BH242">
        <f t="shared" si="233"/>
        <v>0</v>
      </c>
      <c r="BI242">
        <f t="shared" si="234"/>
        <v>0</v>
      </c>
      <c r="BJ242">
        <f t="shared" si="235"/>
        <v>0</v>
      </c>
      <c r="BK242">
        <f t="shared" si="236"/>
        <v>0</v>
      </c>
      <c r="BL242">
        <f t="shared" si="256"/>
        <v>0</v>
      </c>
      <c r="BM242">
        <f t="shared" si="257"/>
        <v>0</v>
      </c>
      <c r="BN242">
        <f t="shared" si="258"/>
        <v>0</v>
      </c>
      <c r="BO242">
        <f t="shared" si="259"/>
        <v>0</v>
      </c>
      <c r="BP242">
        <f t="shared" si="260"/>
        <v>0</v>
      </c>
      <c r="BQ242">
        <f t="shared" si="261"/>
        <v>0</v>
      </c>
      <c r="BR242" s="140">
        <f t="shared" si="262"/>
        <v>0</v>
      </c>
      <c r="BT242">
        <f t="shared" si="263"/>
        <v>0</v>
      </c>
      <c r="BU242">
        <f t="shared" si="264"/>
        <v>0</v>
      </c>
      <c r="BV242">
        <f t="shared" si="265"/>
        <v>0</v>
      </c>
      <c r="BW242">
        <f t="shared" si="266"/>
        <v>0</v>
      </c>
      <c r="BX242">
        <f t="shared" si="267"/>
        <v>0</v>
      </c>
      <c r="BY242">
        <f t="shared" si="268"/>
        <v>0</v>
      </c>
      <c r="BZ242">
        <f t="shared" si="269"/>
        <v>0</v>
      </c>
      <c r="CA242">
        <f t="shared" si="270"/>
        <v>0</v>
      </c>
      <c r="CB242">
        <f t="shared" si="271"/>
        <v>0</v>
      </c>
      <c r="CC242">
        <f t="shared" si="272"/>
        <v>0</v>
      </c>
      <c r="CD242">
        <f t="shared" si="273"/>
        <v>0</v>
      </c>
    </row>
    <row r="243" spans="1:82" ht="42" customHeight="1" thickBot="1" x14ac:dyDescent="0.45">
      <c r="A243" s="11"/>
      <c r="B243" s="144">
        <v>228</v>
      </c>
      <c r="C243" s="244" t="str">
        <f>IF('Soil Samples'!C233="","",'Soil Samples'!C233)</f>
        <v/>
      </c>
      <c r="D243" s="146" t="str">
        <f t="shared" si="237"/>
        <v/>
      </c>
      <c r="E243" s="128" t="str">
        <f t="shared" si="238"/>
        <v/>
      </c>
      <c r="F243" s="128" t="str">
        <f t="shared" si="239"/>
        <v/>
      </c>
      <c r="G243" s="128" t="str">
        <f t="shared" si="240"/>
        <v/>
      </c>
      <c r="H243" s="149"/>
      <c r="I243" s="128" t="str">
        <f t="shared" si="241"/>
        <v/>
      </c>
      <c r="J243" s="128" t="str">
        <f t="shared" si="242"/>
        <v/>
      </c>
      <c r="K243" s="128" t="str">
        <f t="shared" si="243"/>
        <v/>
      </c>
      <c r="L243" s="129" t="str">
        <f t="shared" si="244"/>
        <v/>
      </c>
      <c r="M243" s="129" t="str">
        <f t="shared" si="245"/>
        <v/>
      </c>
      <c r="N243" s="129" t="str">
        <f t="shared" si="246"/>
        <v/>
      </c>
      <c r="O243" s="129" t="str">
        <f t="shared" si="247"/>
        <v/>
      </c>
      <c r="P243" s="129" t="str">
        <f t="shared" si="248"/>
        <v/>
      </c>
      <c r="Q243" s="129" t="str">
        <f t="shared" si="249"/>
        <v/>
      </c>
      <c r="R243" s="129" t="str">
        <f t="shared" si="250"/>
        <v/>
      </c>
      <c r="S243" s="129" t="str">
        <f t="shared" si="251"/>
        <v/>
      </c>
      <c r="T243" s="129" t="str">
        <f t="shared" si="252"/>
        <v/>
      </c>
      <c r="U243" s="129" t="str">
        <f t="shared" si="253"/>
        <v/>
      </c>
      <c r="V243" s="129" t="str">
        <f t="shared" si="254"/>
        <v/>
      </c>
      <c r="W243" s="132"/>
      <c r="X243" s="152" t="str">
        <f>IF('Soil Samples'!C233="","",'Soil Samples'!C233)</f>
        <v/>
      </c>
      <c r="Y243" s="125">
        <f>'Soil Add on Tests'!E235</f>
        <v>0</v>
      </c>
      <c r="Z243" s="125">
        <f>'Soil Add on Tests'!F235</f>
        <v>0</v>
      </c>
      <c r="AA243" s="125">
        <f>'Soil Add on Tests'!G235</f>
        <v>0</v>
      </c>
      <c r="AB243" s="125">
        <f>'Soil Add on Tests'!H235</f>
        <v>0</v>
      </c>
      <c r="AC243" s="125">
        <f>'Soil Add on Tests'!I235</f>
        <v>0</v>
      </c>
      <c r="AD243" s="125">
        <f>'Soil Add on Tests'!J235</f>
        <v>0</v>
      </c>
      <c r="AF243">
        <f t="shared" si="274"/>
        <v>0</v>
      </c>
      <c r="AG243">
        <f t="shared" si="275"/>
        <v>0</v>
      </c>
      <c r="AH243">
        <f t="shared" si="276"/>
        <v>0</v>
      </c>
      <c r="AI243">
        <f t="shared" si="277"/>
        <v>0</v>
      </c>
      <c r="AJ243">
        <f t="shared" si="278"/>
        <v>0</v>
      </c>
      <c r="AK243">
        <f t="shared" si="279"/>
        <v>0</v>
      </c>
      <c r="AL243">
        <f t="shared" si="280"/>
        <v>0</v>
      </c>
      <c r="AM243" s="140">
        <f t="shared" si="216"/>
        <v>0</v>
      </c>
      <c r="AN243">
        <f t="shared" si="217"/>
        <v>0</v>
      </c>
      <c r="AO243">
        <f t="shared" si="218"/>
        <v>0</v>
      </c>
      <c r="AP243">
        <f t="shared" si="219"/>
        <v>0</v>
      </c>
      <c r="AQ243">
        <f t="shared" si="220"/>
        <v>0</v>
      </c>
      <c r="AR243">
        <f t="shared" si="221"/>
        <v>0</v>
      </c>
      <c r="AS243">
        <f t="shared" si="222"/>
        <v>0</v>
      </c>
      <c r="AT243" s="140">
        <f t="shared" si="281"/>
        <v>0</v>
      </c>
      <c r="AU243">
        <f t="shared" si="223"/>
        <v>0</v>
      </c>
      <c r="AV243">
        <f t="shared" si="255"/>
        <v>0</v>
      </c>
      <c r="AW243">
        <f t="shared" si="224"/>
        <v>0</v>
      </c>
      <c r="AX243">
        <f t="shared" si="225"/>
        <v>0</v>
      </c>
      <c r="AY243">
        <f t="shared" si="226"/>
        <v>0</v>
      </c>
      <c r="AZ243" s="140">
        <f t="shared" si="282"/>
        <v>0</v>
      </c>
      <c r="BA243">
        <f t="shared" si="227"/>
        <v>0</v>
      </c>
      <c r="BB243">
        <f t="shared" si="228"/>
        <v>0</v>
      </c>
      <c r="BC243">
        <f t="shared" si="229"/>
        <v>0</v>
      </c>
      <c r="BD243">
        <f t="shared" si="230"/>
        <v>0</v>
      </c>
      <c r="BE243" s="140">
        <f t="shared" si="283"/>
        <v>0</v>
      </c>
      <c r="BF243">
        <f t="shared" si="231"/>
        <v>0</v>
      </c>
      <c r="BG243">
        <f t="shared" si="232"/>
        <v>0</v>
      </c>
      <c r="BH243">
        <f t="shared" si="233"/>
        <v>0</v>
      </c>
      <c r="BI243">
        <f t="shared" si="234"/>
        <v>0</v>
      </c>
      <c r="BJ243">
        <f t="shared" si="235"/>
        <v>0</v>
      </c>
      <c r="BK243">
        <f t="shared" si="236"/>
        <v>0</v>
      </c>
      <c r="BL243">
        <f t="shared" si="256"/>
        <v>0</v>
      </c>
      <c r="BM243">
        <f t="shared" si="257"/>
        <v>0</v>
      </c>
      <c r="BN243">
        <f t="shared" si="258"/>
        <v>0</v>
      </c>
      <c r="BO243">
        <f t="shared" si="259"/>
        <v>0</v>
      </c>
      <c r="BP243">
        <f t="shared" si="260"/>
        <v>0</v>
      </c>
      <c r="BQ243">
        <f t="shared" si="261"/>
        <v>0</v>
      </c>
      <c r="BR243" s="140">
        <f t="shared" si="262"/>
        <v>0</v>
      </c>
      <c r="BT243">
        <f t="shared" si="263"/>
        <v>0</v>
      </c>
      <c r="BU243">
        <f t="shared" si="264"/>
        <v>0</v>
      </c>
      <c r="BV243">
        <f t="shared" si="265"/>
        <v>0</v>
      </c>
      <c r="BW243">
        <f t="shared" si="266"/>
        <v>0</v>
      </c>
      <c r="BX243">
        <f t="shared" si="267"/>
        <v>0</v>
      </c>
      <c r="BY243">
        <f t="shared" si="268"/>
        <v>0</v>
      </c>
      <c r="BZ243">
        <f t="shared" si="269"/>
        <v>0</v>
      </c>
      <c r="CA243">
        <f t="shared" si="270"/>
        <v>0</v>
      </c>
      <c r="CB243">
        <f t="shared" si="271"/>
        <v>0</v>
      </c>
      <c r="CC243">
        <f t="shared" si="272"/>
        <v>0</v>
      </c>
      <c r="CD243">
        <f t="shared" si="273"/>
        <v>0</v>
      </c>
    </row>
    <row r="244" spans="1:82" ht="42" customHeight="1" thickBot="1" x14ac:dyDescent="0.45">
      <c r="A244" s="11"/>
      <c r="B244" s="144">
        <v>229</v>
      </c>
      <c r="C244" s="244" t="str">
        <f>IF('Soil Samples'!C234="","",'Soil Samples'!C234)</f>
        <v/>
      </c>
      <c r="D244" s="146" t="str">
        <f t="shared" si="237"/>
        <v/>
      </c>
      <c r="E244" s="128" t="str">
        <f t="shared" si="238"/>
        <v/>
      </c>
      <c r="F244" s="128" t="str">
        <f t="shared" si="239"/>
        <v/>
      </c>
      <c r="G244" s="128" t="str">
        <f t="shared" si="240"/>
        <v/>
      </c>
      <c r="H244" s="149"/>
      <c r="I244" s="128" t="str">
        <f t="shared" si="241"/>
        <v/>
      </c>
      <c r="J244" s="128" t="str">
        <f t="shared" si="242"/>
        <v/>
      </c>
      <c r="K244" s="128" t="str">
        <f t="shared" si="243"/>
        <v/>
      </c>
      <c r="L244" s="129" t="str">
        <f t="shared" si="244"/>
        <v/>
      </c>
      <c r="M244" s="129" t="str">
        <f t="shared" si="245"/>
        <v/>
      </c>
      <c r="N244" s="129" t="str">
        <f t="shared" si="246"/>
        <v/>
      </c>
      <c r="O244" s="129" t="str">
        <f t="shared" si="247"/>
        <v/>
      </c>
      <c r="P244" s="129" t="str">
        <f t="shared" si="248"/>
        <v/>
      </c>
      <c r="Q244" s="129" t="str">
        <f t="shared" si="249"/>
        <v/>
      </c>
      <c r="R244" s="129" t="str">
        <f t="shared" si="250"/>
        <v/>
      </c>
      <c r="S244" s="129" t="str">
        <f t="shared" si="251"/>
        <v/>
      </c>
      <c r="T244" s="129" t="str">
        <f t="shared" si="252"/>
        <v/>
      </c>
      <c r="U244" s="129" t="str">
        <f t="shared" si="253"/>
        <v/>
      </c>
      <c r="V244" s="129" t="str">
        <f t="shared" si="254"/>
        <v/>
      </c>
      <c r="W244" s="132"/>
      <c r="X244" s="152" t="str">
        <f>IF('Soil Samples'!C234="","",'Soil Samples'!C234)</f>
        <v/>
      </c>
      <c r="Y244" s="125">
        <f>'Soil Add on Tests'!E236</f>
        <v>0</v>
      </c>
      <c r="Z244" s="125">
        <f>'Soil Add on Tests'!F236</f>
        <v>0</v>
      </c>
      <c r="AA244" s="125">
        <f>'Soil Add on Tests'!G236</f>
        <v>0</v>
      </c>
      <c r="AB244" s="125">
        <f>'Soil Add on Tests'!H236</f>
        <v>0</v>
      </c>
      <c r="AC244" s="125">
        <f>'Soil Add on Tests'!I236</f>
        <v>0</v>
      </c>
      <c r="AD244" s="125">
        <f>'Soil Add on Tests'!J236</f>
        <v>0</v>
      </c>
      <c r="AF244">
        <f t="shared" si="274"/>
        <v>0</v>
      </c>
      <c r="AG244">
        <f t="shared" si="275"/>
        <v>0</v>
      </c>
      <c r="AH244">
        <f t="shared" si="276"/>
        <v>0</v>
      </c>
      <c r="AI244">
        <f t="shared" si="277"/>
        <v>0</v>
      </c>
      <c r="AJ244">
        <f t="shared" si="278"/>
        <v>0</v>
      </c>
      <c r="AK244">
        <f t="shared" si="279"/>
        <v>0</v>
      </c>
      <c r="AL244">
        <f t="shared" si="280"/>
        <v>0</v>
      </c>
      <c r="AM244" s="140">
        <f t="shared" si="216"/>
        <v>0</v>
      </c>
      <c r="AN244">
        <f t="shared" si="217"/>
        <v>0</v>
      </c>
      <c r="AO244">
        <f t="shared" si="218"/>
        <v>0</v>
      </c>
      <c r="AP244">
        <f t="shared" si="219"/>
        <v>0</v>
      </c>
      <c r="AQ244">
        <f t="shared" si="220"/>
        <v>0</v>
      </c>
      <c r="AR244">
        <f t="shared" si="221"/>
        <v>0</v>
      </c>
      <c r="AS244">
        <f t="shared" si="222"/>
        <v>0</v>
      </c>
      <c r="AT244" s="140">
        <f t="shared" si="281"/>
        <v>0</v>
      </c>
      <c r="AU244">
        <f t="shared" si="223"/>
        <v>0</v>
      </c>
      <c r="AV244">
        <f t="shared" si="255"/>
        <v>0</v>
      </c>
      <c r="AW244">
        <f t="shared" si="224"/>
        <v>0</v>
      </c>
      <c r="AX244">
        <f t="shared" si="225"/>
        <v>0</v>
      </c>
      <c r="AY244">
        <f t="shared" si="226"/>
        <v>0</v>
      </c>
      <c r="AZ244" s="140">
        <f t="shared" si="282"/>
        <v>0</v>
      </c>
      <c r="BA244">
        <f t="shared" si="227"/>
        <v>0</v>
      </c>
      <c r="BB244">
        <f t="shared" si="228"/>
        <v>0</v>
      </c>
      <c r="BC244">
        <f t="shared" si="229"/>
        <v>0</v>
      </c>
      <c r="BD244">
        <f t="shared" si="230"/>
        <v>0</v>
      </c>
      <c r="BE244" s="140">
        <f t="shared" si="283"/>
        <v>0</v>
      </c>
      <c r="BF244">
        <f t="shared" si="231"/>
        <v>0</v>
      </c>
      <c r="BG244">
        <f t="shared" si="232"/>
        <v>0</v>
      </c>
      <c r="BH244">
        <f t="shared" si="233"/>
        <v>0</v>
      </c>
      <c r="BI244">
        <f t="shared" si="234"/>
        <v>0</v>
      </c>
      <c r="BJ244">
        <f t="shared" si="235"/>
        <v>0</v>
      </c>
      <c r="BK244">
        <f t="shared" si="236"/>
        <v>0</v>
      </c>
      <c r="BL244">
        <f t="shared" si="256"/>
        <v>0</v>
      </c>
      <c r="BM244">
        <f t="shared" si="257"/>
        <v>0</v>
      </c>
      <c r="BN244">
        <f t="shared" si="258"/>
        <v>0</v>
      </c>
      <c r="BO244">
        <f t="shared" si="259"/>
        <v>0</v>
      </c>
      <c r="BP244">
        <f t="shared" si="260"/>
        <v>0</v>
      </c>
      <c r="BQ244">
        <f t="shared" si="261"/>
        <v>0</v>
      </c>
      <c r="BR244" s="140">
        <f t="shared" si="262"/>
        <v>0</v>
      </c>
      <c r="BT244">
        <f t="shared" si="263"/>
        <v>0</v>
      </c>
      <c r="BU244">
        <f t="shared" si="264"/>
        <v>0</v>
      </c>
      <c r="BV244">
        <f t="shared" si="265"/>
        <v>0</v>
      </c>
      <c r="BW244">
        <f t="shared" si="266"/>
        <v>0</v>
      </c>
      <c r="BX244">
        <f t="shared" si="267"/>
        <v>0</v>
      </c>
      <c r="BY244">
        <f t="shared" si="268"/>
        <v>0</v>
      </c>
      <c r="BZ244">
        <f t="shared" si="269"/>
        <v>0</v>
      </c>
      <c r="CA244">
        <f t="shared" si="270"/>
        <v>0</v>
      </c>
      <c r="CB244">
        <f t="shared" si="271"/>
        <v>0</v>
      </c>
      <c r="CC244">
        <f t="shared" si="272"/>
        <v>0</v>
      </c>
      <c r="CD244">
        <f t="shared" si="273"/>
        <v>0</v>
      </c>
    </row>
    <row r="245" spans="1:82" ht="42" customHeight="1" thickBot="1" x14ac:dyDescent="0.45">
      <c r="A245" s="11"/>
      <c r="B245" s="144">
        <v>230</v>
      </c>
      <c r="C245" s="244" t="str">
        <f>IF('Soil Samples'!C235="","",'Soil Samples'!C235)</f>
        <v/>
      </c>
      <c r="D245" s="146" t="str">
        <f t="shared" si="237"/>
        <v/>
      </c>
      <c r="E245" s="128" t="str">
        <f t="shared" si="238"/>
        <v/>
      </c>
      <c r="F245" s="128" t="str">
        <f t="shared" si="239"/>
        <v/>
      </c>
      <c r="G245" s="128" t="str">
        <f t="shared" si="240"/>
        <v/>
      </c>
      <c r="H245" s="149"/>
      <c r="I245" s="128" t="str">
        <f t="shared" si="241"/>
        <v/>
      </c>
      <c r="J245" s="128" t="str">
        <f t="shared" si="242"/>
        <v/>
      </c>
      <c r="K245" s="128" t="str">
        <f t="shared" si="243"/>
        <v/>
      </c>
      <c r="L245" s="129" t="str">
        <f t="shared" si="244"/>
        <v/>
      </c>
      <c r="M245" s="129" t="str">
        <f t="shared" si="245"/>
        <v/>
      </c>
      <c r="N245" s="129" t="str">
        <f t="shared" si="246"/>
        <v/>
      </c>
      <c r="O245" s="129" t="str">
        <f t="shared" si="247"/>
        <v/>
      </c>
      <c r="P245" s="129" t="str">
        <f t="shared" si="248"/>
        <v/>
      </c>
      <c r="Q245" s="129" t="str">
        <f t="shared" si="249"/>
        <v/>
      </c>
      <c r="R245" s="129" t="str">
        <f t="shared" si="250"/>
        <v/>
      </c>
      <c r="S245" s="129" t="str">
        <f t="shared" si="251"/>
        <v/>
      </c>
      <c r="T245" s="129" t="str">
        <f t="shared" si="252"/>
        <v/>
      </c>
      <c r="U245" s="129" t="str">
        <f t="shared" si="253"/>
        <v/>
      </c>
      <c r="V245" s="129" t="str">
        <f t="shared" si="254"/>
        <v/>
      </c>
      <c r="W245" s="132"/>
      <c r="X245" s="152" t="str">
        <f>IF('Soil Samples'!C235="","",'Soil Samples'!C235)</f>
        <v/>
      </c>
      <c r="Y245" s="125">
        <f>'Soil Add on Tests'!E237</f>
        <v>0</v>
      </c>
      <c r="Z245" s="125">
        <f>'Soil Add on Tests'!F237</f>
        <v>0</v>
      </c>
      <c r="AA245" s="125">
        <f>'Soil Add on Tests'!G237</f>
        <v>0</v>
      </c>
      <c r="AB245" s="125">
        <f>'Soil Add on Tests'!H237</f>
        <v>0</v>
      </c>
      <c r="AC245" s="125">
        <f>'Soil Add on Tests'!I237</f>
        <v>0</v>
      </c>
      <c r="AD245" s="125">
        <f>'Soil Add on Tests'!J237</f>
        <v>0</v>
      </c>
      <c r="AF245">
        <f t="shared" si="274"/>
        <v>0</v>
      </c>
      <c r="AG245">
        <f t="shared" si="275"/>
        <v>0</v>
      </c>
      <c r="AH245">
        <f t="shared" si="276"/>
        <v>0</v>
      </c>
      <c r="AI245">
        <f t="shared" si="277"/>
        <v>0</v>
      </c>
      <c r="AJ245">
        <f t="shared" si="278"/>
        <v>0</v>
      </c>
      <c r="AK245">
        <f t="shared" si="279"/>
        <v>0</v>
      </c>
      <c r="AL245">
        <f t="shared" si="280"/>
        <v>0</v>
      </c>
      <c r="AM245" s="140">
        <f t="shared" si="216"/>
        <v>0</v>
      </c>
      <c r="AN245">
        <f t="shared" si="217"/>
        <v>0</v>
      </c>
      <c r="AO245">
        <f t="shared" si="218"/>
        <v>0</v>
      </c>
      <c r="AP245">
        <f t="shared" si="219"/>
        <v>0</v>
      </c>
      <c r="AQ245">
        <f t="shared" si="220"/>
        <v>0</v>
      </c>
      <c r="AR245">
        <f t="shared" si="221"/>
        <v>0</v>
      </c>
      <c r="AS245">
        <f t="shared" si="222"/>
        <v>0</v>
      </c>
      <c r="AT245" s="140">
        <f t="shared" si="281"/>
        <v>0</v>
      </c>
      <c r="AU245">
        <f t="shared" si="223"/>
        <v>0</v>
      </c>
      <c r="AV245">
        <f t="shared" si="255"/>
        <v>0</v>
      </c>
      <c r="AW245">
        <f t="shared" si="224"/>
        <v>0</v>
      </c>
      <c r="AX245">
        <f t="shared" si="225"/>
        <v>0</v>
      </c>
      <c r="AY245">
        <f t="shared" si="226"/>
        <v>0</v>
      </c>
      <c r="AZ245" s="140">
        <f t="shared" si="282"/>
        <v>0</v>
      </c>
      <c r="BA245">
        <f t="shared" si="227"/>
        <v>0</v>
      </c>
      <c r="BB245">
        <f t="shared" si="228"/>
        <v>0</v>
      </c>
      <c r="BC245">
        <f t="shared" si="229"/>
        <v>0</v>
      </c>
      <c r="BD245">
        <f t="shared" si="230"/>
        <v>0</v>
      </c>
      <c r="BE245" s="140">
        <f t="shared" si="283"/>
        <v>0</v>
      </c>
      <c r="BF245">
        <f t="shared" si="231"/>
        <v>0</v>
      </c>
      <c r="BG245">
        <f t="shared" si="232"/>
        <v>0</v>
      </c>
      <c r="BH245">
        <f t="shared" si="233"/>
        <v>0</v>
      </c>
      <c r="BI245">
        <f t="shared" si="234"/>
        <v>0</v>
      </c>
      <c r="BJ245">
        <f t="shared" si="235"/>
        <v>0</v>
      </c>
      <c r="BK245">
        <f t="shared" si="236"/>
        <v>0</v>
      </c>
      <c r="BL245">
        <f t="shared" si="256"/>
        <v>0</v>
      </c>
      <c r="BM245">
        <f t="shared" si="257"/>
        <v>0</v>
      </c>
      <c r="BN245">
        <f t="shared" si="258"/>
        <v>0</v>
      </c>
      <c r="BO245">
        <f t="shared" si="259"/>
        <v>0</v>
      </c>
      <c r="BP245">
        <f t="shared" si="260"/>
        <v>0</v>
      </c>
      <c r="BQ245">
        <f t="shared" si="261"/>
        <v>0</v>
      </c>
      <c r="BR245" s="140">
        <f t="shared" si="262"/>
        <v>0</v>
      </c>
      <c r="BT245">
        <f t="shared" si="263"/>
        <v>0</v>
      </c>
      <c r="BU245">
        <f t="shared" si="264"/>
        <v>0</v>
      </c>
      <c r="BV245">
        <f t="shared" si="265"/>
        <v>0</v>
      </c>
      <c r="BW245">
        <f t="shared" si="266"/>
        <v>0</v>
      </c>
      <c r="BX245">
        <f t="shared" si="267"/>
        <v>0</v>
      </c>
      <c r="BY245">
        <f t="shared" si="268"/>
        <v>0</v>
      </c>
      <c r="BZ245">
        <f t="shared" si="269"/>
        <v>0</v>
      </c>
      <c r="CA245">
        <f t="shared" si="270"/>
        <v>0</v>
      </c>
      <c r="CB245">
        <f t="shared" si="271"/>
        <v>0</v>
      </c>
      <c r="CC245">
        <f t="shared" si="272"/>
        <v>0</v>
      </c>
      <c r="CD245">
        <f t="shared" si="273"/>
        <v>0</v>
      </c>
    </row>
    <row r="246" spans="1:82" ht="42" customHeight="1" thickBot="1" x14ac:dyDescent="0.45">
      <c r="A246" s="11"/>
      <c r="B246" s="144">
        <v>231</v>
      </c>
      <c r="C246" s="244" t="str">
        <f>IF('Soil Samples'!C236="","",'Soil Samples'!C236)</f>
        <v/>
      </c>
      <c r="D246" s="146" t="str">
        <f t="shared" si="237"/>
        <v/>
      </c>
      <c r="E246" s="128" t="str">
        <f t="shared" si="238"/>
        <v/>
      </c>
      <c r="F246" s="128" t="str">
        <f t="shared" si="239"/>
        <v/>
      </c>
      <c r="G246" s="128" t="str">
        <f t="shared" si="240"/>
        <v/>
      </c>
      <c r="H246" s="149"/>
      <c r="I246" s="128" t="str">
        <f t="shared" si="241"/>
        <v/>
      </c>
      <c r="J246" s="128" t="str">
        <f t="shared" si="242"/>
        <v/>
      </c>
      <c r="K246" s="128" t="str">
        <f t="shared" si="243"/>
        <v/>
      </c>
      <c r="L246" s="129" t="str">
        <f t="shared" si="244"/>
        <v/>
      </c>
      <c r="M246" s="129" t="str">
        <f t="shared" si="245"/>
        <v/>
      </c>
      <c r="N246" s="129" t="str">
        <f t="shared" si="246"/>
        <v/>
      </c>
      <c r="O246" s="129" t="str">
        <f t="shared" si="247"/>
        <v/>
      </c>
      <c r="P246" s="129" t="str">
        <f t="shared" si="248"/>
        <v/>
      </c>
      <c r="Q246" s="129" t="str">
        <f t="shared" si="249"/>
        <v/>
      </c>
      <c r="R246" s="129" t="str">
        <f t="shared" si="250"/>
        <v/>
      </c>
      <c r="S246" s="129" t="str">
        <f t="shared" si="251"/>
        <v/>
      </c>
      <c r="T246" s="129" t="str">
        <f t="shared" si="252"/>
        <v/>
      </c>
      <c r="U246" s="129" t="str">
        <f t="shared" si="253"/>
        <v/>
      </c>
      <c r="V246" s="129" t="str">
        <f t="shared" si="254"/>
        <v/>
      </c>
      <c r="W246" s="132"/>
      <c r="X246" s="152" t="str">
        <f>IF('Soil Samples'!C236="","",'Soil Samples'!C236)</f>
        <v/>
      </c>
      <c r="Y246" s="125">
        <f>'Soil Add on Tests'!E238</f>
        <v>0</v>
      </c>
      <c r="Z246" s="125">
        <f>'Soil Add on Tests'!F238</f>
        <v>0</v>
      </c>
      <c r="AA246" s="125">
        <f>'Soil Add on Tests'!G238</f>
        <v>0</v>
      </c>
      <c r="AB246" s="125">
        <f>'Soil Add on Tests'!H238</f>
        <v>0</v>
      </c>
      <c r="AC246" s="125">
        <f>'Soil Add on Tests'!I238</f>
        <v>0</v>
      </c>
      <c r="AD246" s="125">
        <f>'Soil Add on Tests'!J238</f>
        <v>0</v>
      </c>
      <c r="AF246">
        <f t="shared" si="274"/>
        <v>0</v>
      </c>
      <c r="AG246">
        <f t="shared" si="275"/>
        <v>0</v>
      </c>
      <c r="AH246">
        <f t="shared" si="276"/>
        <v>0</v>
      </c>
      <c r="AI246">
        <f t="shared" si="277"/>
        <v>0</v>
      </c>
      <c r="AJ246">
        <f t="shared" si="278"/>
        <v>0</v>
      </c>
      <c r="AK246">
        <f t="shared" si="279"/>
        <v>0</v>
      </c>
      <c r="AL246">
        <f t="shared" si="280"/>
        <v>0</v>
      </c>
      <c r="AM246" s="140">
        <f t="shared" si="216"/>
        <v>0</v>
      </c>
      <c r="AN246">
        <f t="shared" si="217"/>
        <v>0</v>
      </c>
      <c r="AO246">
        <f t="shared" si="218"/>
        <v>0</v>
      </c>
      <c r="AP246">
        <f t="shared" si="219"/>
        <v>0</v>
      </c>
      <c r="AQ246">
        <f t="shared" si="220"/>
        <v>0</v>
      </c>
      <c r="AR246">
        <f t="shared" si="221"/>
        <v>0</v>
      </c>
      <c r="AS246">
        <f t="shared" si="222"/>
        <v>0</v>
      </c>
      <c r="AT246" s="140">
        <f t="shared" si="281"/>
        <v>0</v>
      </c>
      <c r="AU246">
        <f t="shared" si="223"/>
        <v>0</v>
      </c>
      <c r="AV246">
        <f t="shared" si="255"/>
        <v>0</v>
      </c>
      <c r="AW246">
        <f t="shared" si="224"/>
        <v>0</v>
      </c>
      <c r="AX246">
        <f t="shared" si="225"/>
        <v>0</v>
      </c>
      <c r="AY246">
        <f t="shared" si="226"/>
        <v>0</v>
      </c>
      <c r="AZ246" s="140">
        <f t="shared" si="282"/>
        <v>0</v>
      </c>
      <c r="BA246">
        <f t="shared" si="227"/>
        <v>0</v>
      </c>
      <c r="BB246">
        <f t="shared" si="228"/>
        <v>0</v>
      </c>
      <c r="BC246">
        <f t="shared" si="229"/>
        <v>0</v>
      </c>
      <c r="BD246">
        <f t="shared" si="230"/>
        <v>0</v>
      </c>
      <c r="BE246" s="140">
        <f t="shared" si="283"/>
        <v>0</v>
      </c>
      <c r="BF246">
        <f t="shared" si="231"/>
        <v>0</v>
      </c>
      <c r="BG246">
        <f t="shared" si="232"/>
        <v>0</v>
      </c>
      <c r="BH246">
        <f t="shared" si="233"/>
        <v>0</v>
      </c>
      <c r="BI246">
        <f t="shared" si="234"/>
        <v>0</v>
      </c>
      <c r="BJ246">
        <f t="shared" si="235"/>
        <v>0</v>
      </c>
      <c r="BK246">
        <f t="shared" si="236"/>
        <v>0</v>
      </c>
      <c r="BL246">
        <f t="shared" si="256"/>
        <v>0</v>
      </c>
      <c r="BM246">
        <f t="shared" si="257"/>
        <v>0</v>
      </c>
      <c r="BN246">
        <f t="shared" si="258"/>
        <v>0</v>
      </c>
      <c r="BO246">
        <f t="shared" si="259"/>
        <v>0</v>
      </c>
      <c r="BP246">
        <f t="shared" si="260"/>
        <v>0</v>
      </c>
      <c r="BQ246">
        <f t="shared" si="261"/>
        <v>0</v>
      </c>
      <c r="BR246" s="140">
        <f t="shared" si="262"/>
        <v>0</v>
      </c>
      <c r="BT246">
        <f t="shared" si="263"/>
        <v>0</v>
      </c>
      <c r="BU246">
        <f t="shared" si="264"/>
        <v>0</v>
      </c>
      <c r="BV246">
        <f t="shared" si="265"/>
        <v>0</v>
      </c>
      <c r="BW246">
        <f t="shared" si="266"/>
        <v>0</v>
      </c>
      <c r="BX246">
        <f t="shared" si="267"/>
        <v>0</v>
      </c>
      <c r="BY246">
        <f t="shared" si="268"/>
        <v>0</v>
      </c>
      <c r="BZ246">
        <f t="shared" si="269"/>
        <v>0</v>
      </c>
      <c r="CA246">
        <f t="shared" si="270"/>
        <v>0</v>
      </c>
      <c r="CB246">
        <f t="shared" si="271"/>
        <v>0</v>
      </c>
      <c r="CC246">
        <f t="shared" si="272"/>
        <v>0</v>
      </c>
      <c r="CD246">
        <f t="shared" si="273"/>
        <v>0</v>
      </c>
    </row>
    <row r="247" spans="1:82" ht="42" customHeight="1" thickBot="1" x14ac:dyDescent="0.45">
      <c r="A247" s="11"/>
      <c r="B247" s="144">
        <v>232</v>
      </c>
      <c r="C247" s="244" t="str">
        <f>IF('Soil Samples'!C237="","",'Soil Samples'!C237)</f>
        <v/>
      </c>
      <c r="D247" s="146" t="str">
        <f t="shared" si="237"/>
        <v/>
      </c>
      <c r="E247" s="128" t="str">
        <f t="shared" si="238"/>
        <v/>
      </c>
      <c r="F247" s="128" t="str">
        <f t="shared" si="239"/>
        <v/>
      </c>
      <c r="G247" s="128" t="str">
        <f t="shared" si="240"/>
        <v/>
      </c>
      <c r="H247" s="149"/>
      <c r="I247" s="128" t="str">
        <f t="shared" si="241"/>
        <v/>
      </c>
      <c r="J247" s="128" t="str">
        <f t="shared" si="242"/>
        <v/>
      </c>
      <c r="K247" s="128" t="str">
        <f t="shared" si="243"/>
        <v/>
      </c>
      <c r="L247" s="129" t="str">
        <f t="shared" si="244"/>
        <v/>
      </c>
      <c r="M247" s="129" t="str">
        <f t="shared" si="245"/>
        <v/>
      </c>
      <c r="N247" s="129" t="str">
        <f t="shared" si="246"/>
        <v/>
      </c>
      <c r="O247" s="129" t="str">
        <f t="shared" si="247"/>
        <v/>
      </c>
      <c r="P247" s="129" t="str">
        <f t="shared" si="248"/>
        <v/>
      </c>
      <c r="Q247" s="129" t="str">
        <f t="shared" si="249"/>
        <v/>
      </c>
      <c r="R247" s="129" t="str">
        <f t="shared" si="250"/>
        <v/>
      </c>
      <c r="S247" s="129" t="str">
        <f t="shared" si="251"/>
        <v/>
      </c>
      <c r="T247" s="129" t="str">
        <f t="shared" si="252"/>
        <v/>
      </c>
      <c r="U247" s="129" t="str">
        <f t="shared" si="253"/>
        <v/>
      </c>
      <c r="V247" s="129" t="str">
        <f t="shared" si="254"/>
        <v/>
      </c>
      <c r="W247" s="132"/>
      <c r="X247" s="152" t="str">
        <f>IF('Soil Samples'!C237="","",'Soil Samples'!C237)</f>
        <v/>
      </c>
      <c r="Y247" s="125">
        <f>'Soil Add on Tests'!E239</f>
        <v>0</v>
      </c>
      <c r="Z247" s="125">
        <f>'Soil Add on Tests'!F239</f>
        <v>0</v>
      </c>
      <c r="AA247" s="125">
        <f>'Soil Add on Tests'!G239</f>
        <v>0</v>
      </c>
      <c r="AB247" s="125">
        <f>'Soil Add on Tests'!H239</f>
        <v>0</v>
      </c>
      <c r="AC247" s="125">
        <f>'Soil Add on Tests'!I239</f>
        <v>0</v>
      </c>
      <c r="AD247" s="125">
        <f>'Soil Add on Tests'!J239</f>
        <v>0</v>
      </c>
      <c r="AF247">
        <f t="shared" si="274"/>
        <v>0</v>
      </c>
      <c r="AG247">
        <f t="shared" si="275"/>
        <v>0</v>
      </c>
      <c r="AH247">
        <f t="shared" si="276"/>
        <v>0</v>
      </c>
      <c r="AI247">
        <f t="shared" si="277"/>
        <v>0</v>
      </c>
      <c r="AJ247">
        <f t="shared" si="278"/>
        <v>0</v>
      </c>
      <c r="AK247">
        <f t="shared" si="279"/>
        <v>0</v>
      </c>
      <c r="AL247">
        <f t="shared" si="280"/>
        <v>0</v>
      </c>
      <c r="AM247" s="140">
        <f t="shared" si="216"/>
        <v>0</v>
      </c>
      <c r="AN247">
        <f t="shared" si="217"/>
        <v>0</v>
      </c>
      <c r="AO247">
        <f t="shared" si="218"/>
        <v>0</v>
      </c>
      <c r="AP247">
        <f t="shared" si="219"/>
        <v>0</v>
      </c>
      <c r="AQ247">
        <f t="shared" si="220"/>
        <v>0</v>
      </c>
      <c r="AR247">
        <f t="shared" si="221"/>
        <v>0</v>
      </c>
      <c r="AS247">
        <f t="shared" si="222"/>
        <v>0</v>
      </c>
      <c r="AT247" s="140">
        <f t="shared" si="281"/>
        <v>0</v>
      </c>
      <c r="AU247">
        <f t="shared" si="223"/>
        <v>0</v>
      </c>
      <c r="AV247">
        <f t="shared" si="255"/>
        <v>0</v>
      </c>
      <c r="AW247">
        <f t="shared" si="224"/>
        <v>0</v>
      </c>
      <c r="AX247">
        <f t="shared" si="225"/>
        <v>0</v>
      </c>
      <c r="AY247">
        <f t="shared" si="226"/>
        <v>0</v>
      </c>
      <c r="AZ247" s="140">
        <f t="shared" si="282"/>
        <v>0</v>
      </c>
      <c r="BA247">
        <f t="shared" si="227"/>
        <v>0</v>
      </c>
      <c r="BB247">
        <f t="shared" si="228"/>
        <v>0</v>
      </c>
      <c r="BC247">
        <f t="shared" si="229"/>
        <v>0</v>
      </c>
      <c r="BD247">
        <f t="shared" si="230"/>
        <v>0</v>
      </c>
      <c r="BE247" s="140">
        <f t="shared" si="283"/>
        <v>0</v>
      </c>
      <c r="BF247">
        <f t="shared" si="231"/>
        <v>0</v>
      </c>
      <c r="BG247">
        <f t="shared" si="232"/>
        <v>0</v>
      </c>
      <c r="BH247">
        <f t="shared" si="233"/>
        <v>0</v>
      </c>
      <c r="BI247">
        <f t="shared" si="234"/>
        <v>0</v>
      </c>
      <c r="BJ247">
        <f t="shared" si="235"/>
        <v>0</v>
      </c>
      <c r="BK247">
        <f t="shared" si="236"/>
        <v>0</v>
      </c>
      <c r="BL247">
        <f t="shared" si="256"/>
        <v>0</v>
      </c>
      <c r="BM247">
        <f t="shared" si="257"/>
        <v>0</v>
      </c>
      <c r="BN247">
        <f t="shared" si="258"/>
        <v>0</v>
      </c>
      <c r="BO247">
        <f t="shared" si="259"/>
        <v>0</v>
      </c>
      <c r="BP247">
        <f t="shared" si="260"/>
        <v>0</v>
      </c>
      <c r="BQ247">
        <f t="shared" si="261"/>
        <v>0</v>
      </c>
      <c r="BR247" s="140">
        <f t="shared" si="262"/>
        <v>0</v>
      </c>
      <c r="BT247">
        <f t="shared" si="263"/>
        <v>0</v>
      </c>
      <c r="BU247">
        <f t="shared" si="264"/>
        <v>0</v>
      </c>
      <c r="BV247">
        <f t="shared" si="265"/>
        <v>0</v>
      </c>
      <c r="BW247">
        <f t="shared" si="266"/>
        <v>0</v>
      </c>
      <c r="BX247">
        <f t="shared" si="267"/>
        <v>0</v>
      </c>
      <c r="BY247">
        <f t="shared" si="268"/>
        <v>0</v>
      </c>
      <c r="BZ247">
        <f t="shared" si="269"/>
        <v>0</v>
      </c>
      <c r="CA247">
        <f t="shared" si="270"/>
        <v>0</v>
      </c>
      <c r="CB247">
        <f t="shared" si="271"/>
        <v>0</v>
      </c>
      <c r="CC247">
        <f t="shared" si="272"/>
        <v>0</v>
      </c>
      <c r="CD247">
        <f t="shared" si="273"/>
        <v>0</v>
      </c>
    </row>
    <row r="248" spans="1:82" ht="42" customHeight="1" thickBot="1" x14ac:dyDescent="0.45">
      <c r="A248" s="11"/>
      <c r="B248" s="144">
        <v>233</v>
      </c>
      <c r="C248" s="244" t="str">
        <f>IF('Soil Samples'!C238="","",'Soil Samples'!C238)</f>
        <v/>
      </c>
      <c r="D248" s="146" t="str">
        <f t="shared" si="237"/>
        <v/>
      </c>
      <c r="E248" s="128" t="str">
        <f t="shared" si="238"/>
        <v/>
      </c>
      <c r="F248" s="128" t="str">
        <f t="shared" si="239"/>
        <v/>
      </c>
      <c r="G248" s="128" t="str">
        <f t="shared" si="240"/>
        <v/>
      </c>
      <c r="H248" s="149"/>
      <c r="I248" s="128" t="str">
        <f t="shared" si="241"/>
        <v/>
      </c>
      <c r="J248" s="128" t="str">
        <f t="shared" si="242"/>
        <v/>
      </c>
      <c r="K248" s="128" t="str">
        <f t="shared" si="243"/>
        <v/>
      </c>
      <c r="L248" s="129" t="str">
        <f t="shared" si="244"/>
        <v/>
      </c>
      <c r="M248" s="129" t="str">
        <f t="shared" si="245"/>
        <v/>
      </c>
      <c r="N248" s="129" t="str">
        <f t="shared" si="246"/>
        <v/>
      </c>
      <c r="O248" s="129" t="str">
        <f t="shared" si="247"/>
        <v/>
      </c>
      <c r="P248" s="129" t="str">
        <f t="shared" si="248"/>
        <v/>
      </c>
      <c r="Q248" s="129" t="str">
        <f t="shared" si="249"/>
        <v/>
      </c>
      <c r="R248" s="129" t="str">
        <f t="shared" si="250"/>
        <v/>
      </c>
      <c r="S248" s="129" t="str">
        <f t="shared" si="251"/>
        <v/>
      </c>
      <c r="T248" s="129" t="str">
        <f t="shared" si="252"/>
        <v/>
      </c>
      <c r="U248" s="129" t="str">
        <f t="shared" si="253"/>
        <v/>
      </c>
      <c r="V248" s="129" t="str">
        <f t="shared" si="254"/>
        <v/>
      </c>
      <c r="W248" s="132"/>
      <c r="X248" s="152" t="str">
        <f>IF('Soil Samples'!C238="","",'Soil Samples'!C238)</f>
        <v/>
      </c>
      <c r="Y248" s="125">
        <f>'Soil Add on Tests'!E240</f>
        <v>0</v>
      </c>
      <c r="Z248" s="125">
        <f>'Soil Add on Tests'!F240</f>
        <v>0</v>
      </c>
      <c r="AA248" s="125">
        <f>'Soil Add on Tests'!G240</f>
        <v>0</v>
      </c>
      <c r="AB248" s="125">
        <f>'Soil Add on Tests'!H240</f>
        <v>0</v>
      </c>
      <c r="AC248" s="125">
        <f>'Soil Add on Tests'!I240</f>
        <v>0</v>
      </c>
      <c r="AD248" s="125">
        <f>'Soil Add on Tests'!J240</f>
        <v>0</v>
      </c>
      <c r="AF248">
        <f t="shared" si="274"/>
        <v>0</v>
      </c>
      <c r="AG248">
        <f t="shared" si="275"/>
        <v>0</v>
      </c>
      <c r="AH248">
        <f t="shared" si="276"/>
        <v>0</v>
      </c>
      <c r="AI248">
        <f t="shared" si="277"/>
        <v>0</v>
      </c>
      <c r="AJ248">
        <f t="shared" si="278"/>
        <v>0</v>
      </c>
      <c r="AK248">
        <f t="shared" si="279"/>
        <v>0</v>
      </c>
      <c r="AL248">
        <f t="shared" si="280"/>
        <v>0</v>
      </c>
      <c r="AM248" s="140">
        <f t="shared" si="216"/>
        <v>0</v>
      </c>
      <c r="AN248">
        <f t="shared" si="217"/>
        <v>0</v>
      </c>
      <c r="AO248">
        <f t="shared" si="218"/>
        <v>0</v>
      </c>
      <c r="AP248">
        <f t="shared" si="219"/>
        <v>0</v>
      </c>
      <c r="AQ248">
        <f t="shared" si="220"/>
        <v>0</v>
      </c>
      <c r="AR248">
        <f t="shared" si="221"/>
        <v>0</v>
      </c>
      <c r="AS248">
        <f t="shared" si="222"/>
        <v>0</v>
      </c>
      <c r="AT248" s="140">
        <f t="shared" si="281"/>
        <v>0</v>
      </c>
      <c r="AU248">
        <f t="shared" si="223"/>
        <v>0</v>
      </c>
      <c r="AV248">
        <f t="shared" si="255"/>
        <v>0</v>
      </c>
      <c r="AW248">
        <f t="shared" si="224"/>
        <v>0</v>
      </c>
      <c r="AX248">
        <f t="shared" si="225"/>
        <v>0</v>
      </c>
      <c r="AY248">
        <f t="shared" si="226"/>
        <v>0</v>
      </c>
      <c r="AZ248" s="140">
        <f t="shared" si="282"/>
        <v>0</v>
      </c>
      <c r="BA248">
        <f t="shared" si="227"/>
        <v>0</v>
      </c>
      <c r="BB248">
        <f t="shared" si="228"/>
        <v>0</v>
      </c>
      <c r="BC248">
        <f t="shared" si="229"/>
        <v>0</v>
      </c>
      <c r="BD248">
        <f t="shared" si="230"/>
        <v>0</v>
      </c>
      <c r="BE248" s="140">
        <f t="shared" si="283"/>
        <v>0</v>
      </c>
      <c r="BF248">
        <f t="shared" si="231"/>
        <v>0</v>
      </c>
      <c r="BG248">
        <f t="shared" si="232"/>
        <v>0</v>
      </c>
      <c r="BH248">
        <f t="shared" si="233"/>
        <v>0</v>
      </c>
      <c r="BI248">
        <f t="shared" si="234"/>
        <v>0</v>
      </c>
      <c r="BJ248">
        <f t="shared" si="235"/>
        <v>0</v>
      </c>
      <c r="BK248">
        <f t="shared" si="236"/>
        <v>0</v>
      </c>
      <c r="BL248">
        <f t="shared" si="256"/>
        <v>0</v>
      </c>
      <c r="BM248">
        <f t="shared" si="257"/>
        <v>0</v>
      </c>
      <c r="BN248">
        <f t="shared" si="258"/>
        <v>0</v>
      </c>
      <c r="BO248">
        <f t="shared" si="259"/>
        <v>0</v>
      </c>
      <c r="BP248">
        <f t="shared" si="260"/>
        <v>0</v>
      </c>
      <c r="BQ248">
        <f t="shared" si="261"/>
        <v>0</v>
      </c>
      <c r="BR248" s="140">
        <f t="shared" si="262"/>
        <v>0</v>
      </c>
      <c r="BT248">
        <f t="shared" si="263"/>
        <v>0</v>
      </c>
      <c r="BU248">
        <f t="shared" si="264"/>
        <v>0</v>
      </c>
      <c r="BV248">
        <f t="shared" si="265"/>
        <v>0</v>
      </c>
      <c r="BW248">
        <f t="shared" si="266"/>
        <v>0</v>
      </c>
      <c r="BX248">
        <f t="shared" si="267"/>
        <v>0</v>
      </c>
      <c r="BY248">
        <f t="shared" si="268"/>
        <v>0</v>
      </c>
      <c r="BZ248">
        <f t="shared" si="269"/>
        <v>0</v>
      </c>
      <c r="CA248">
        <f t="shared" si="270"/>
        <v>0</v>
      </c>
      <c r="CB248">
        <f t="shared" si="271"/>
        <v>0</v>
      </c>
      <c r="CC248">
        <f t="shared" si="272"/>
        <v>0</v>
      </c>
      <c r="CD248">
        <f t="shared" si="273"/>
        <v>0</v>
      </c>
    </row>
    <row r="249" spans="1:82" ht="42" customHeight="1" thickBot="1" x14ac:dyDescent="0.45">
      <c r="A249" s="11"/>
      <c r="B249" s="144">
        <v>234</v>
      </c>
      <c r="C249" s="244" t="str">
        <f>IF('Soil Samples'!C239="","",'Soil Samples'!C239)</f>
        <v/>
      </c>
      <c r="D249" s="146" t="str">
        <f t="shared" si="237"/>
        <v/>
      </c>
      <c r="E249" s="128" t="str">
        <f t="shared" si="238"/>
        <v/>
      </c>
      <c r="F249" s="128" t="str">
        <f t="shared" si="239"/>
        <v/>
      </c>
      <c r="G249" s="128" t="str">
        <f t="shared" si="240"/>
        <v/>
      </c>
      <c r="H249" s="149"/>
      <c r="I249" s="128" t="str">
        <f t="shared" si="241"/>
        <v/>
      </c>
      <c r="J249" s="128" t="str">
        <f t="shared" si="242"/>
        <v/>
      </c>
      <c r="K249" s="128" t="str">
        <f t="shared" si="243"/>
        <v/>
      </c>
      <c r="L249" s="129" t="str">
        <f t="shared" si="244"/>
        <v/>
      </c>
      <c r="M249" s="129" t="str">
        <f t="shared" si="245"/>
        <v/>
      </c>
      <c r="N249" s="129" t="str">
        <f t="shared" si="246"/>
        <v/>
      </c>
      <c r="O249" s="129" t="str">
        <f t="shared" si="247"/>
        <v/>
      </c>
      <c r="P249" s="129" t="str">
        <f t="shared" si="248"/>
        <v/>
      </c>
      <c r="Q249" s="129" t="str">
        <f t="shared" si="249"/>
        <v/>
      </c>
      <c r="R249" s="129" t="str">
        <f t="shared" si="250"/>
        <v/>
      </c>
      <c r="S249" s="129" t="str">
        <f t="shared" si="251"/>
        <v/>
      </c>
      <c r="T249" s="129" t="str">
        <f t="shared" si="252"/>
        <v/>
      </c>
      <c r="U249" s="129" t="str">
        <f t="shared" si="253"/>
        <v/>
      </c>
      <c r="V249" s="129" t="str">
        <f t="shared" si="254"/>
        <v/>
      </c>
      <c r="W249" s="132"/>
      <c r="X249" s="152" t="str">
        <f>IF('Soil Samples'!C239="","",'Soil Samples'!C239)</f>
        <v/>
      </c>
      <c r="Y249" s="125">
        <f>'Soil Add on Tests'!E241</f>
        <v>0</v>
      </c>
      <c r="Z249" s="125">
        <f>'Soil Add on Tests'!F241</f>
        <v>0</v>
      </c>
      <c r="AA249" s="125">
        <f>'Soil Add on Tests'!G241</f>
        <v>0</v>
      </c>
      <c r="AB249" s="125">
        <f>'Soil Add on Tests'!H241</f>
        <v>0</v>
      </c>
      <c r="AC249" s="125">
        <f>'Soil Add on Tests'!I241</f>
        <v>0</v>
      </c>
      <c r="AD249" s="125">
        <f>'Soil Add on Tests'!J241</f>
        <v>0</v>
      </c>
      <c r="AF249">
        <f t="shared" si="274"/>
        <v>0</v>
      </c>
      <c r="AG249">
        <f t="shared" si="275"/>
        <v>0</v>
      </c>
      <c r="AH249">
        <f t="shared" si="276"/>
        <v>0</v>
      </c>
      <c r="AI249">
        <f t="shared" si="277"/>
        <v>0</v>
      </c>
      <c r="AJ249">
        <f t="shared" si="278"/>
        <v>0</v>
      </c>
      <c r="AK249">
        <f t="shared" si="279"/>
        <v>0</v>
      </c>
      <c r="AL249">
        <f t="shared" si="280"/>
        <v>0</v>
      </c>
      <c r="AM249" s="140">
        <f t="shared" si="216"/>
        <v>0</v>
      </c>
      <c r="AN249">
        <f t="shared" si="217"/>
        <v>0</v>
      </c>
      <c r="AO249">
        <f t="shared" si="218"/>
        <v>0</v>
      </c>
      <c r="AP249">
        <f t="shared" si="219"/>
        <v>0</v>
      </c>
      <c r="AQ249">
        <f t="shared" si="220"/>
        <v>0</v>
      </c>
      <c r="AR249">
        <f t="shared" si="221"/>
        <v>0</v>
      </c>
      <c r="AS249">
        <f t="shared" si="222"/>
        <v>0</v>
      </c>
      <c r="AT249" s="140">
        <f t="shared" si="281"/>
        <v>0</v>
      </c>
      <c r="AU249">
        <f t="shared" si="223"/>
        <v>0</v>
      </c>
      <c r="AV249">
        <f t="shared" si="255"/>
        <v>0</v>
      </c>
      <c r="AW249">
        <f t="shared" si="224"/>
        <v>0</v>
      </c>
      <c r="AX249">
        <f t="shared" si="225"/>
        <v>0</v>
      </c>
      <c r="AY249">
        <f t="shared" si="226"/>
        <v>0</v>
      </c>
      <c r="AZ249" s="140">
        <f t="shared" si="282"/>
        <v>0</v>
      </c>
      <c r="BA249">
        <f t="shared" si="227"/>
        <v>0</v>
      </c>
      <c r="BB249">
        <f t="shared" si="228"/>
        <v>0</v>
      </c>
      <c r="BC249">
        <f t="shared" si="229"/>
        <v>0</v>
      </c>
      <c r="BD249">
        <f t="shared" si="230"/>
        <v>0</v>
      </c>
      <c r="BE249" s="140">
        <f t="shared" si="283"/>
        <v>0</v>
      </c>
      <c r="BF249">
        <f t="shared" si="231"/>
        <v>0</v>
      </c>
      <c r="BG249">
        <f t="shared" si="232"/>
        <v>0</v>
      </c>
      <c r="BH249">
        <f t="shared" si="233"/>
        <v>0</v>
      </c>
      <c r="BI249">
        <f t="shared" si="234"/>
        <v>0</v>
      </c>
      <c r="BJ249">
        <f t="shared" si="235"/>
        <v>0</v>
      </c>
      <c r="BK249">
        <f t="shared" si="236"/>
        <v>0</v>
      </c>
      <c r="BL249">
        <f t="shared" si="256"/>
        <v>0</v>
      </c>
      <c r="BM249">
        <f t="shared" si="257"/>
        <v>0</v>
      </c>
      <c r="BN249">
        <f t="shared" si="258"/>
        <v>0</v>
      </c>
      <c r="BO249">
        <f t="shared" si="259"/>
        <v>0</v>
      </c>
      <c r="BP249">
        <f t="shared" si="260"/>
        <v>0</v>
      </c>
      <c r="BQ249">
        <f t="shared" si="261"/>
        <v>0</v>
      </c>
      <c r="BR249" s="140">
        <f t="shared" si="262"/>
        <v>0</v>
      </c>
      <c r="BT249">
        <f t="shared" si="263"/>
        <v>0</v>
      </c>
      <c r="BU249">
        <f t="shared" si="264"/>
        <v>0</v>
      </c>
      <c r="BV249">
        <f t="shared" si="265"/>
        <v>0</v>
      </c>
      <c r="BW249">
        <f t="shared" si="266"/>
        <v>0</v>
      </c>
      <c r="BX249">
        <f t="shared" si="267"/>
        <v>0</v>
      </c>
      <c r="BY249">
        <f t="shared" si="268"/>
        <v>0</v>
      </c>
      <c r="BZ249">
        <f t="shared" si="269"/>
        <v>0</v>
      </c>
      <c r="CA249">
        <f t="shared" si="270"/>
        <v>0</v>
      </c>
      <c r="CB249">
        <f t="shared" si="271"/>
        <v>0</v>
      </c>
      <c r="CC249">
        <f t="shared" si="272"/>
        <v>0</v>
      </c>
      <c r="CD249">
        <f t="shared" si="273"/>
        <v>0</v>
      </c>
    </row>
    <row r="250" spans="1:82" ht="42" customHeight="1" thickBot="1" x14ac:dyDescent="0.45">
      <c r="A250" s="11"/>
      <c r="B250" s="144">
        <v>235</v>
      </c>
      <c r="C250" s="244" t="str">
        <f>IF('Soil Samples'!C240="","",'Soil Samples'!C240)</f>
        <v/>
      </c>
      <c r="D250" s="146" t="str">
        <f t="shared" si="237"/>
        <v/>
      </c>
      <c r="E250" s="128" t="str">
        <f t="shared" si="238"/>
        <v/>
      </c>
      <c r="F250" s="128" t="str">
        <f t="shared" si="239"/>
        <v/>
      </c>
      <c r="G250" s="128" t="str">
        <f t="shared" si="240"/>
        <v/>
      </c>
      <c r="H250" s="149"/>
      <c r="I250" s="128" t="str">
        <f t="shared" si="241"/>
        <v/>
      </c>
      <c r="J250" s="128" t="str">
        <f t="shared" si="242"/>
        <v/>
      </c>
      <c r="K250" s="128" t="str">
        <f t="shared" si="243"/>
        <v/>
      </c>
      <c r="L250" s="129" t="str">
        <f t="shared" si="244"/>
        <v/>
      </c>
      <c r="M250" s="129" t="str">
        <f t="shared" si="245"/>
        <v/>
      </c>
      <c r="N250" s="129" t="str">
        <f t="shared" si="246"/>
        <v/>
      </c>
      <c r="O250" s="129" t="str">
        <f t="shared" si="247"/>
        <v/>
      </c>
      <c r="P250" s="129" t="str">
        <f t="shared" si="248"/>
        <v/>
      </c>
      <c r="Q250" s="129" t="str">
        <f t="shared" si="249"/>
        <v/>
      </c>
      <c r="R250" s="129" t="str">
        <f t="shared" si="250"/>
        <v/>
      </c>
      <c r="S250" s="129" t="str">
        <f t="shared" si="251"/>
        <v/>
      </c>
      <c r="T250" s="129" t="str">
        <f t="shared" si="252"/>
        <v/>
      </c>
      <c r="U250" s="129" t="str">
        <f t="shared" si="253"/>
        <v/>
      </c>
      <c r="V250" s="129" t="str">
        <f t="shared" si="254"/>
        <v/>
      </c>
      <c r="W250" s="132"/>
      <c r="X250" s="152" t="str">
        <f>IF('Soil Samples'!C240="","",'Soil Samples'!C240)</f>
        <v/>
      </c>
      <c r="Y250" s="125">
        <f>'Soil Add on Tests'!E242</f>
        <v>0</v>
      </c>
      <c r="Z250" s="125">
        <f>'Soil Add on Tests'!F242</f>
        <v>0</v>
      </c>
      <c r="AA250" s="125">
        <f>'Soil Add on Tests'!G242</f>
        <v>0</v>
      </c>
      <c r="AB250" s="125">
        <f>'Soil Add on Tests'!H242</f>
        <v>0</v>
      </c>
      <c r="AC250" s="125">
        <f>'Soil Add on Tests'!I242</f>
        <v>0</v>
      </c>
      <c r="AD250" s="125">
        <f>'Soil Add on Tests'!J242</f>
        <v>0</v>
      </c>
      <c r="AF250">
        <f t="shared" si="274"/>
        <v>0</v>
      </c>
      <c r="AG250">
        <f t="shared" si="275"/>
        <v>0</v>
      </c>
      <c r="AH250">
        <f t="shared" si="276"/>
        <v>0</v>
      </c>
      <c r="AI250">
        <f t="shared" si="277"/>
        <v>0</v>
      </c>
      <c r="AJ250">
        <f t="shared" si="278"/>
        <v>0</v>
      </c>
      <c r="AK250">
        <f t="shared" si="279"/>
        <v>0</v>
      </c>
      <c r="AL250">
        <f t="shared" si="280"/>
        <v>0</v>
      </c>
      <c r="AM250" s="140">
        <f t="shared" si="216"/>
        <v>0</v>
      </c>
      <c r="AN250">
        <f t="shared" si="217"/>
        <v>0</v>
      </c>
      <c r="AO250">
        <f t="shared" si="218"/>
        <v>0</v>
      </c>
      <c r="AP250">
        <f t="shared" si="219"/>
        <v>0</v>
      </c>
      <c r="AQ250">
        <f t="shared" si="220"/>
        <v>0</v>
      </c>
      <c r="AR250">
        <f t="shared" si="221"/>
        <v>0</v>
      </c>
      <c r="AS250">
        <f t="shared" si="222"/>
        <v>0</v>
      </c>
      <c r="AT250" s="140">
        <f t="shared" si="281"/>
        <v>0</v>
      </c>
      <c r="AU250">
        <f t="shared" si="223"/>
        <v>0</v>
      </c>
      <c r="AV250">
        <f t="shared" si="255"/>
        <v>0</v>
      </c>
      <c r="AW250">
        <f t="shared" si="224"/>
        <v>0</v>
      </c>
      <c r="AX250">
        <f t="shared" si="225"/>
        <v>0</v>
      </c>
      <c r="AY250">
        <f t="shared" si="226"/>
        <v>0</v>
      </c>
      <c r="AZ250" s="140">
        <f t="shared" si="282"/>
        <v>0</v>
      </c>
      <c r="BA250">
        <f t="shared" si="227"/>
        <v>0</v>
      </c>
      <c r="BB250">
        <f t="shared" si="228"/>
        <v>0</v>
      </c>
      <c r="BC250">
        <f t="shared" si="229"/>
        <v>0</v>
      </c>
      <c r="BD250">
        <f t="shared" si="230"/>
        <v>0</v>
      </c>
      <c r="BE250" s="140">
        <f t="shared" si="283"/>
        <v>0</v>
      </c>
      <c r="BF250">
        <f t="shared" si="231"/>
        <v>0</v>
      </c>
      <c r="BG250">
        <f t="shared" si="232"/>
        <v>0</v>
      </c>
      <c r="BH250">
        <f t="shared" si="233"/>
        <v>0</v>
      </c>
      <c r="BI250">
        <f t="shared" si="234"/>
        <v>0</v>
      </c>
      <c r="BJ250">
        <f t="shared" si="235"/>
        <v>0</v>
      </c>
      <c r="BK250">
        <f t="shared" si="236"/>
        <v>0</v>
      </c>
      <c r="BL250">
        <f t="shared" si="256"/>
        <v>0</v>
      </c>
      <c r="BM250">
        <f t="shared" si="257"/>
        <v>0</v>
      </c>
      <c r="BN250">
        <f t="shared" si="258"/>
        <v>0</v>
      </c>
      <c r="BO250">
        <f t="shared" si="259"/>
        <v>0</v>
      </c>
      <c r="BP250">
        <f t="shared" si="260"/>
        <v>0</v>
      </c>
      <c r="BQ250">
        <f t="shared" si="261"/>
        <v>0</v>
      </c>
      <c r="BR250" s="140">
        <f t="shared" si="262"/>
        <v>0</v>
      </c>
      <c r="BT250">
        <f t="shared" si="263"/>
        <v>0</v>
      </c>
      <c r="BU250">
        <f t="shared" si="264"/>
        <v>0</v>
      </c>
      <c r="BV250">
        <f t="shared" si="265"/>
        <v>0</v>
      </c>
      <c r="BW250">
        <f t="shared" si="266"/>
        <v>0</v>
      </c>
      <c r="BX250">
        <f t="shared" si="267"/>
        <v>0</v>
      </c>
      <c r="BY250">
        <f t="shared" si="268"/>
        <v>0</v>
      </c>
      <c r="BZ250">
        <f t="shared" si="269"/>
        <v>0</v>
      </c>
      <c r="CA250">
        <f t="shared" si="270"/>
        <v>0</v>
      </c>
      <c r="CB250">
        <f t="shared" si="271"/>
        <v>0</v>
      </c>
      <c r="CC250">
        <f t="shared" si="272"/>
        <v>0</v>
      </c>
      <c r="CD250">
        <f t="shared" si="273"/>
        <v>0</v>
      </c>
    </row>
    <row r="251" spans="1:82" ht="42" customHeight="1" thickBot="1" x14ac:dyDescent="0.45">
      <c r="A251" s="11"/>
      <c r="B251" s="144">
        <v>236</v>
      </c>
      <c r="C251" s="244" t="str">
        <f>IF('Soil Samples'!C241="","",'Soil Samples'!C241)</f>
        <v/>
      </c>
      <c r="D251" s="146" t="str">
        <f t="shared" si="237"/>
        <v/>
      </c>
      <c r="E251" s="128" t="str">
        <f t="shared" si="238"/>
        <v/>
      </c>
      <c r="F251" s="128" t="str">
        <f t="shared" si="239"/>
        <v/>
      </c>
      <c r="G251" s="128" t="str">
        <f t="shared" si="240"/>
        <v/>
      </c>
      <c r="H251" s="149"/>
      <c r="I251" s="128" t="str">
        <f t="shared" si="241"/>
        <v/>
      </c>
      <c r="J251" s="128" t="str">
        <f t="shared" si="242"/>
        <v/>
      </c>
      <c r="K251" s="128" t="str">
        <f t="shared" si="243"/>
        <v/>
      </c>
      <c r="L251" s="129" t="str">
        <f t="shared" si="244"/>
        <v/>
      </c>
      <c r="M251" s="129" t="str">
        <f t="shared" si="245"/>
        <v/>
      </c>
      <c r="N251" s="129" t="str">
        <f t="shared" si="246"/>
        <v/>
      </c>
      <c r="O251" s="129" t="str">
        <f t="shared" si="247"/>
        <v/>
      </c>
      <c r="P251" s="129" t="str">
        <f t="shared" si="248"/>
        <v/>
      </c>
      <c r="Q251" s="129" t="str">
        <f t="shared" si="249"/>
        <v/>
      </c>
      <c r="R251" s="129" t="str">
        <f t="shared" si="250"/>
        <v/>
      </c>
      <c r="S251" s="129" t="str">
        <f t="shared" si="251"/>
        <v/>
      </c>
      <c r="T251" s="129" t="str">
        <f t="shared" si="252"/>
        <v/>
      </c>
      <c r="U251" s="129" t="str">
        <f t="shared" si="253"/>
        <v/>
      </c>
      <c r="V251" s="129" t="str">
        <f t="shared" si="254"/>
        <v/>
      </c>
      <c r="W251" s="132"/>
      <c r="X251" s="152" t="str">
        <f>IF('Soil Samples'!C241="","",'Soil Samples'!C241)</f>
        <v/>
      </c>
      <c r="Y251" s="125">
        <f>'Soil Add on Tests'!E243</f>
        <v>0</v>
      </c>
      <c r="Z251" s="125">
        <f>'Soil Add on Tests'!F243</f>
        <v>0</v>
      </c>
      <c r="AA251" s="125">
        <f>'Soil Add on Tests'!G243</f>
        <v>0</v>
      </c>
      <c r="AB251" s="125">
        <f>'Soil Add on Tests'!H243</f>
        <v>0</v>
      </c>
      <c r="AC251" s="125">
        <f>'Soil Add on Tests'!I243</f>
        <v>0</v>
      </c>
      <c r="AD251" s="125">
        <f>'Soil Add on Tests'!J243</f>
        <v>0</v>
      </c>
      <c r="AF251">
        <f t="shared" si="274"/>
        <v>0</v>
      </c>
      <c r="AG251">
        <f t="shared" si="275"/>
        <v>0</v>
      </c>
      <c r="AH251">
        <f t="shared" si="276"/>
        <v>0</v>
      </c>
      <c r="AI251">
        <f t="shared" si="277"/>
        <v>0</v>
      </c>
      <c r="AJ251">
        <f t="shared" si="278"/>
        <v>0</v>
      </c>
      <c r="AK251">
        <f t="shared" si="279"/>
        <v>0</v>
      </c>
      <c r="AL251">
        <f t="shared" si="280"/>
        <v>0</v>
      </c>
      <c r="AM251" s="140">
        <f t="shared" si="216"/>
        <v>0</v>
      </c>
      <c r="AN251">
        <f t="shared" si="217"/>
        <v>0</v>
      </c>
      <c r="AO251">
        <f t="shared" si="218"/>
        <v>0</v>
      </c>
      <c r="AP251">
        <f t="shared" si="219"/>
        <v>0</v>
      </c>
      <c r="AQ251">
        <f t="shared" si="220"/>
        <v>0</v>
      </c>
      <c r="AR251">
        <f t="shared" si="221"/>
        <v>0</v>
      </c>
      <c r="AS251">
        <f t="shared" si="222"/>
        <v>0</v>
      </c>
      <c r="AT251" s="140">
        <f t="shared" si="281"/>
        <v>0</v>
      </c>
      <c r="AU251">
        <f t="shared" si="223"/>
        <v>0</v>
      </c>
      <c r="AV251">
        <f t="shared" si="255"/>
        <v>0</v>
      </c>
      <c r="AW251">
        <f t="shared" si="224"/>
        <v>0</v>
      </c>
      <c r="AX251">
        <f t="shared" si="225"/>
        <v>0</v>
      </c>
      <c r="AY251">
        <f t="shared" si="226"/>
        <v>0</v>
      </c>
      <c r="AZ251" s="140">
        <f t="shared" si="282"/>
        <v>0</v>
      </c>
      <c r="BA251">
        <f t="shared" si="227"/>
        <v>0</v>
      </c>
      <c r="BB251">
        <f t="shared" si="228"/>
        <v>0</v>
      </c>
      <c r="BC251">
        <f t="shared" si="229"/>
        <v>0</v>
      </c>
      <c r="BD251">
        <f t="shared" si="230"/>
        <v>0</v>
      </c>
      <c r="BE251" s="140">
        <f t="shared" si="283"/>
        <v>0</v>
      </c>
      <c r="BF251">
        <f t="shared" si="231"/>
        <v>0</v>
      </c>
      <c r="BG251">
        <f t="shared" si="232"/>
        <v>0</v>
      </c>
      <c r="BH251">
        <f t="shared" si="233"/>
        <v>0</v>
      </c>
      <c r="BI251">
        <f t="shared" si="234"/>
        <v>0</v>
      </c>
      <c r="BJ251">
        <f t="shared" si="235"/>
        <v>0</v>
      </c>
      <c r="BK251">
        <f t="shared" si="236"/>
        <v>0</v>
      </c>
      <c r="BL251">
        <f t="shared" si="256"/>
        <v>0</v>
      </c>
      <c r="BM251">
        <f t="shared" si="257"/>
        <v>0</v>
      </c>
      <c r="BN251">
        <f t="shared" si="258"/>
        <v>0</v>
      </c>
      <c r="BO251">
        <f t="shared" si="259"/>
        <v>0</v>
      </c>
      <c r="BP251">
        <f t="shared" si="260"/>
        <v>0</v>
      </c>
      <c r="BQ251">
        <f t="shared" si="261"/>
        <v>0</v>
      </c>
      <c r="BR251" s="140">
        <f t="shared" si="262"/>
        <v>0</v>
      </c>
      <c r="BT251">
        <f t="shared" si="263"/>
        <v>0</v>
      </c>
      <c r="BU251">
        <f t="shared" si="264"/>
        <v>0</v>
      </c>
      <c r="BV251">
        <f t="shared" si="265"/>
        <v>0</v>
      </c>
      <c r="BW251">
        <f t="shared" si="266"/>
        <v>0</v>
      </c>
      <c r="BX251">
        <f t="shared" si="267"/>
        <v>0</v>
      </c>
      <c r="BY251">
        <f t="shared" si="268"/>
        <v>0</v>
      </c>
      <c r="BZ251">
        <f t="shared" si="269"/>
        <v>0</v>
      </c>
      <c r="CA251">
        <f t="shared" si="270"/>
        <v>0</v>
      </c>
      <c r="CB251">
        <f t="shared" si="271"/>
        <v>0</v>
      </c>
      <c r="CC251">
        <f t="shared" si="272"/>
        <v>0</v>
      </c>
      <c r="CD251">
        <f t="shared" si="273"/>
        <v>0</v>
      </c>
    </row>
    <row r="252" spans="1:82" ht="42" customHeight="1" thickBot="1" x14ac:dyDescent="0.45">
      <c r="A252" s="11"/>
      <c r="B252" s="144">
        <v>237</v>
      </c>
      <c r="C252" s="244" t="str">
        <f>IF('Soil Samples'!C242="","",'Soil Samples'!C242)</f>
        <v/>
      </c>
      <c r="D252" s="146" t="str">
        <f t="shared" si="237"/>
        <v/>
      </c>
      <c r="E252" s="128" t="str">
        <f t="shared" si="238"/>
        <v/>
      </c>
      <c r="F252" s="128" t="str">
        <f t="shared" si="239"/>
        <v/>
      </c>
      <c r="G252" s="128" t="str">
        <f t="shared" si="240"/>
        <v/>
      </c>
      <c r="H252" s="149"/>
      <c r="I252" s="128" t="str">
        <f t="shared" si="241"/>
        <v/>
      </c>
      <c r="J252" s="128" t="str">
        <f t="shared" si="242"/>
        <v/>
      </c>
      <c r="K252" s="128" t="str">
        <f t="shared" si="243"/>
        <v/>
      </c>
      <c r="L252" s="129" t="str">
        <f t="shared" si="244"/>
        <v/>
      </c>
      <c r="M252" s="129" t="str">
        <f t="shared" si="245"/>
        <v/>
      </c>
      <c r="N252" s="129" t="str">
        <f t="shared" si="246"/>
        <v/>
      </c>
      <c r="O252" s="129" t="str">
        <f t="shared" si="247"/>
        <v/>
      </c>
      <c r="P252" s="129" t="str">
        <f t="shared" si="248"/>
        <v/>
      </c>
      <c r="Q252" s="129" t="str">
        <f t="shared" si="249"/>
        <v/>
      </c>
      <c r="R252" s="129" t="str">
        <f t="shared" si="250"/>
        <v/>
      </c>
      <c r="S252" s="129" t="str">
        <f t="shared" si="251"/>
        <v/>
      </c>
      <c r="T252" s="129" t="str">
        <f t="shared" si="252"/>
        <v/>
      </c>
      <c r="U252" s="129" t="str">
        <f t="shared" si="253"/>
        <v/>
      </c>
      <c r="V252" s="129" t="str">
        <f t="shared" si="254"/>
        <v/>
      </c>
      <c r="W252" s="132"/>
      <c r="X252" s="152" t="str">
        <f>IF('Soil Samples'!C242="","",'Soil Samples'!C242)</f>
        <v/>
      </c>
      <c r="Y252" s="125">
        <f>'Soil Add on Tests'!E244</f>
        <v>0</v>
      </c>
      <c r="Z252" s="125">
        <f>'Soil Add on Tests'!F244</f>
        <v>0</v>
      </c>
      <c r="AA252" s="125">
        <f>'Soil Add on Tests'!G244</f>
        <v>0</v>
      </c>
      <c r="AB252" s="125">
        <f>'Soil Add on Tests'!H244</f>
        <v>0</v>
      </c>
      <c r="AC252" s="125">
        <f>'Soil Add on Tests'!I244</f>
        <v>0</v>
      </c>
      <c r="AD252" s="125">
        <f>'Soil Add on Tests'!J244</f>
        <v>0</v>
      </c>
      <c r="AF252">
        <f t="shared" si="274"/>
        <v>0</v>
      </c>
      <c r="AG252">
        <f t="shared" si="275"/>
        <v>0</v>
      </c>
      <c r="AH252">
        <f t="shared" si="276"/>
        <v>0</v>
      </c>
      <c r="AI252">
        <f t="shared" si="277"/>
        <v>0</v>
      </c>
      <c r="AJ252">
        <f t="shared" si="278"/>
        <v>0</v>
      </c>
      <c r="AK252">
        <f t="shared" si="279"/>
        <v>0</v>
      </c>
      <c r="AL252">
        <f t="shared" si="280"/>
        <v>0</v>
      </c>
      <c r="AM252" s="140">
        <f t="shared" si="216"/>
        <v>0</v>
      </c>
      <c r="AN252">
        <f t="shared" si="217"/>
        <v>0</v>
      </c>
      <c r="AO252">
        <f t="shared" si="218"/>
        <v>0</v>
      </c>
      <c r="AP252">
        <f t="shared" si="219"/>
        <v>0</v>
      </c>
      <c r="AQ252">
        <f t="shared" si="220"/>
        <v>0</v>
      </c>
      <c r="AR252">
        <f t="shared" si="221"/>
        <v>0</v>
      </c>
      <c r="AS252">
        <f t="shared" si="222"/>
        <v>0</v>
      </c>
      <c r="AT252" s="140">
        <f t="shared" si="281"/>
        <v>0</v>
      </c>
      <c r="AU252">
        <f t="shared" si="223"/>
        <v>0</v>
      </c>
      <c r="AV252">
        <f t="shared" si="255"/>
        <v>0</v>
      </c>
      <c r="AW252">
        <f t="shared" si="224"/>
        <v>0</v>
      </c>
      <c r="AX252">
        <f t="shared" si="225"/>
        <v>0</v>
      </c>
      <c r="AY252">
        <f t="shared" si="226"/>
        <v>0</v>
      </c>
      <c r="AZ252" s="140">
        <f t="shared" si="282"/>
        <v>0</v>
      </c>
      <c r="BA252">
        <f t="shared" si="227"/>
        <v>0</v>
      </c>
      <c r="BB252">
        <f t="shared" si="228"/>
        <v>0</v>
      </c>
      <c r="BC252">
        <f t="shared" si="229"/>
        <v>0</v>
      </c>
      <c r="BD252">
        <f t="shared" si="230"/>
        <v>0</v>
      </c>
      <c r="BE252" s="140">
        <f t="shared" si="283"/>
        <v>0</v>
      </c>
      <c r="BF252">
        <f t="shared" si="231"/>
        <v>0</v>
      </c>
      <c r="BG252">
        <f t="shared" si="232"/>
        <v>0</v>
      </c>
      <c r="BH252">
        <f t="shared" si="233"/>
        <v>0</v>
      </c>
      <c r="BI252">
        <f t="shared" si="234"/>
        <v>0</v>
      </c>
      <c r="BJ252">
        <f t="shared" si="235"/>
        <v>0</v>
      </c>
      <c r="BK252">
        <f t="shared" si="236"/>
        <v>0</v>
      </c>
      <c r="BL252">
        <f t="shared" si="256"/>
        <v>0</v>
      </c>
      <c r="BM252">
        <f t="shared" si="257"/>
        <v>0</v>
      </c>
      <c r="BN252">
        <f t="shared" si="258"/>
        <v>0</v>
      </c>
      <c r="BO252">
        <f t="shared" si="259"/>
        <v>0</v>
      </c>
      <c r="BP252">
        <f t="shared" si="260"/>
        <v>0</v>
      </c>
      <c r="BQ252">
        <f t="shared" si="261"/>
        <v>0</v>
      </c>
      <c r="BR252" s="140">
        <f t="shared" si="262"/>
        <v>0</v>
      </c>
      <c r="BT252">
        <f t="shared" si="263"/>
        <v>0</v>
      </c>
      <c r="BU252">
        <f t="shared" si="264"/>
        <v>0</v>
      </c>
      <c r="BV252">
        <f t="shared" si="265"/>
        <v>0</v>
      </c>
      <c r="BW252">
        <f t="shared" si="266"/>
        <v>0</v>
      </c>
      <c r="BX252">
        <f t="shared" si="267"/>
        <v>0</v>
      </c>
      <c r="BY252">
        <f t="shared" si="268"/>
        <v>0</v>
      </c>
      <c r="BZ252">
        <f t="shared" si="269"/>
        <v>0</v>
      </c>
      <c r="CA252">
        <f t="shared" si="270"/>
        <v>0</v>
      </c>
      <c r="CB252">
        <f t="shared" si="271"/>
        <v>0</v>
      </c>
      <c r="CC252">
        <f t="shared" si="272"/>
        <v>0</v>
      </c>
      <c r="CD252">
        <f t="shared" si="273"/>
        <v>0</v>
      </c>
    </row>
    <row r="253" spans="1:82" ht="42" customHeight="1" thickBot="1" x14ac:dyDescent="0.45">
      <c r="A253" s="11"/>
      <c r="B253" s="144">
        <v>238</v>
      </c>
      <c r="C253" s="244" t="str">
        <f>IF('Soil Samples'!C243="","",'Soil Samples'!C243)</f>
        <v/>
      </c>
      <c r="D253" s="146" t="str">
        <f t="shared" si="237"/>
        <v/>
      </c>
      <c r="E253" s="128" t="str">
        <f t="shared" si="238"/>
        <v/>
      </c>
      <c r="F253" s="128" t="str">
        <f t="shared" si="239"/>
        <v/>
      </c>
      <c r="G253" s="128" t="str">
        <f t="shared" si="240"/>
        <v/>
      </c>
      <c r="H253" s="149"/>
      <c r="I253" s="128" t="str">
        <f t="shared" si="241"/>
        <v/>
      </c>
      <c r="J253" s="128" t="str">
        <f t="shared" si="242"/>
        <v/>
      </c>
      <c r="K253" s="128" t="str">
        <f t="shared" si="243"/>
        <v/>
      </c>
      <c r="L253" s="129" t="str">
        <f t="shared" si="244"/>
        <v/>
      </c>
      <c r="M253" s="129" t="str">
        <f t="shared" si="245"/>
        <v/>
      </c>
      <c r="N253" s="129" t="str">
        <f t="shared" si="246"/>
        <v/>
      </c>
      <c r="O253" s="129" t="str">
        <f t="shared" si="247"/>
        <v/>
      </c>
      <c r="P253" s="129" t="str">
        <f t="shared" si="248"/>
        <v/>
      </c>
      <c r="Q253" s="129" t="str">
        <f t="shared" si="249"/>
        <v/>
      </c>
      <c r="R253" s="129" t="str">
        <f t="shared" si="250"/>
        <v/>
      </c>
      <c r="S253" s="129" t="str">
        <f t="shared" si="251"/>
        <v/>
      </c>
      <c r="T253" s="129" t="str">
        <f t="shared" si="252"/>
        <v/>
      </c>
      <c r="U253" s="129" t="str">
        <f t="shared" si="253"/>
        <v/>
      </c>
      <c r="V253" s="129" t="str">
        <f t="shared" si="254"/>
        <v/>
      </c>
      <c r="W253" s="132"/>
      <c r="X253" s="152" t="str">
        <f>IF('Soil Samples'!C243="","",'Soil Samples'!C243)</f>
        <v/>
      </c>
      <c r="Y253" s="125">
        <f>'Soil Add on Tests'!E245</f>
        <v>0</v>
      </c>
      <c r="Z253" s="125">
        <f>'Soil Add on Tests'!F245</f>
        <v>0</v>
      </c>
      <c r="AA253" s="125">
        <f>'Soil Add on Tests'!G245</f>
        <v>0</v>
      </c>
      <c r="AB253" s="125">
        <f>'Soil Add on Tests'!H245</f>
        <v>0</v>
      </c>
      <c r="AC253" s="125">
        <f>'Soil Add on Tests'!I245</f>
        <v>0</v>
      </c>
      <c r="AD253" s="125">
        <f>'Soil Add on Tests'!J245</f>
        <v>0</v>
      </c>
      <c r="AF253">
        <f t="shared" si="274"/>
        <v>0</v>
      </c>
      <c r="AG253">
        <f t="shared" si="275"/>
        <v>0</v>
      </c>
      <c r="AH253">
        <f t="shared" si="276"/>
        <v>0</v>
      </c>
      <c r="AI253">
        <f t="shared" si="277"/>
        <v>0</v>
      </c>
      <c r="AJ253">
        <f t="shared" si="278"/>
        <v>0</v>
      </c>
      <c r="AK253">
        <f t="shared" si="279"/>
        <v>0</v>
      </c>
      <c r="AL253">
        <f t="shared" si="280"/>
        <v>0</v>
      </c>
      <c r="AM253" s="140">
        <f t="shared" si="216"/>
        <v>0</v>
      </c>
      <c r="AN253">
        <f t="shared" si="217"/>
        <v>0</v>
      </c>
      <c r="AO253">
        <f t="shared" si="218"/>
        <v>0</v>
      </c>
      <c r="AP253">
        <f t="shared" si="219"/>
        <v>0</v>
      </c>
      <c r="AQ253">
        <f t="shared" si="220"/>
        <v>0</v>
      </c>
      <c r="AR253">
        <f t="shared" si="221"/>
        <v>0</v>
      </c>
      <c r="AS253">
        <f t="shared" si="222"/>
        <v>0</v>
      </c>
      <c r="AT253" s="140">
        <f t="shared" si="281"/>
        <v>0</v>
      </c>
      <c r="AU253">
        <f t="shared" si="223"/>
        <v>0</v>
      </c>
      <c r="AV253">
        <f t="shared" si="255"/>
        <v>0</v>
      </c>
      <c r="AW253">
        <f t="shared" si="224"/>
        <v>0</v>
      </c>
      <c r="AX253">
        <f t="shared" si="225"/>
        <v>0</v>
      </c>
      <c r="AY253">
        <f t="shared" si="226"/>
        <v>0</v>
      </c>
      <c r="AZ253" s="140">
        <f t="shared" si="282"/>
        <v>0</v>
      </c>
      <c r="BA253">
        <f t="shared" si="227"/>
        <v>0</v>
      </c>
      <c r="BB253">
        <f t="shared" si="228"/>
        <v>0</v>
      </c>
      <c r="BC253">
        <f t="shared" si="229"/>
        <v>0</v>
      </c>
      <c r="BD253">
        <f t="shared" si="230"/>
        <v>0</v>
      </c>
      <c r="BE253" s="140">
        <f t="shared" si="283"/>
        <v>0</v>
      </c>
      <c r="BF253">
        <f t="shared" si="231"/>
        <v>0</v>
      </c>
      <c r="BG253">
        <f t="shared" si="232"/>
        <v>0</v>
      </c>
      <c r="BH253">
        <f t="shared" si="233"/>
        <v>0</v>
      </c>
      <c r="BI253">
        <f t="shared" si="234"/>
        <v>0</v>
      </c>
      <c r="BJ253">
        <f t="shared" si="235"/>
        <v>0</v>
      </c>
      <c r="BK253">
        <f t="shared" si="236"/>
        <v>0</v>
      </c>
      <c r="BL253">
        <f t="shared" si="256"/>
        <v>0</v>
      </c>
      <c r="BM253">
        <f t="shared" si="257"/>
        <v>0</v>
      </c>
      <c r="BN253">
        <f t="shared" si="258"/>
        <v>0</v>
      </c>
      <c r="BO253">
        <f t="shared" si="259"/>
        <v>0</v>
      </c>
      <c r="BP253">
        <f t="shared" si="260"/>
        <v>0</v>
      </c>
      <c r="BQ253">
        <f t="shared" si="261"/>
        <v>0</v>
      </c>
      <c r="BR253" s="140">
        <f t="shared" si="262"/>
        <v>0</v>
      </c>
      <c r="BT253">
        <f t="shared" si="263"/>
        <v>0</v>
      </c>
      <c r="BU253">
        <f t="shared" si="264"/>
        <v>0</v>
      </c>
      <c r="BV253">
        <f t="shared" si="265"/>
        <v>0</v>
      </c>
      <c r="BW253">
        <f t="shared" si="266"/>
        <v>0</v>
      </c>
      <c r="BX253">
        <f t="shared" si="267"/>
        <v>0</v>
      </c>
      <c r="BY253">
        <f t="shared" si="268"/>
        <v>0</v>
      </c>
      <c r="BZ253">
        <f t="shared" si="269"/>
        <v>0</v>
      </c>
      <c r="CA253">
        <f t="shared" si="270"/>
        <v>0</v>
      </c>
      <c r="CB253">
        <f t="shared" si="271"/>
        <v>0</v>
      </c>
      <c r="CC253">
        <f t="shared" si="272"/>
        <v>0</v>
      </c>
      <c r="CD253">
        <f t="shared" si="273"/>
        <v>0</v>
      </c>
    </row>
    <row r="254" spans="1:82" ht="42" customHeight="1" thickBot="1" x14ac:dyDescent="0.45">
      <c r="A254" s="11"/>
      <c r="B254" s="144">
        <v>239</v>
      </c>
      <c r="C254" s="244" t="str">
        <f>IF('Soil Samples'!C244="","",'Soil Samples'!C244)</f>
        <v/>
      </c>
      <c r="D254" s="146" t="str">
        <f t="shared" si="237"/>
        <v/>
      </c>
      <c r="E254" s="128" t="str">
        <f t="shared" si="238"/>
        <v/>
      </c>
      <c r="F254" s="128" t="str">
        <f t="shared" si="239"/>
        <v/>
      </c>
      <c r="G254" s="128" t="str">
        <f t="shared" si="240"/>
        <v/>
      </c>
      <c r="H254" s="149"/>
      <c r="I254" s="128" t="str">
        <f t="shared" si="241"/>
        <v/>
      </c>
      <c r="J254" s="128" t="str">
        <f t="shared" si="242"/>
        <v/>
      </c>
      <c r="K254" s="128" t="str">
        <f t="shared" si="243"/>
        <v/>
      </c>
      <c r="L254" s="129" t="str">
        <f t="shared" si="244"/>
        <v/>
      </c>
      <c r="M254" s="129" t="str">
        <f t="shared" si="245"/>
        <v/>
      </c>
      <c r="N254" s="129" t="str">
        <f t="shared" si="246"/>
        <v/>
      </c>
      <c r="O254" s="129" t="str">
        <f t="shared" si="247"/>
        <v/>
      </c>
      <c r="P254" s="129" t="str">
        <f t="shared" si="248"/>
        <v/>
      </c>
      <c r="Q254" s="129" t="str">
        <f t="shared" si="249"/>
        <v/>
      </c>
      <c r="R254" s="129" t="str">
        <f t="shared" si="250"/>
        <v/>
      </c>
      <c r="S254" s="129" t="str">
        <f t="shared" si="251"/>
        <v/>
      </c>
      <c r="T254" s="129" t="str">
        <f t="shared" si="252"/>
        <v/>
      </c>
      <c r="U254" s="129" t="str">
        <f t="shared" si="253"/>
        <v/>
      </c>
      <c r="V254" s="129" t="str">
        <f t="shared" si="254"/>
        <v/>
      </c>
      <c r="W254" s="132"/>
      <c r="X254" s="152" t="str">
        <f>IF('Soil Samples'!C244="","",'Soil Samples'!C244)</f>
        <v/>
      </c>
      <c r="Y254" s="125">
        <f>'Soil Add on Tests'!E246</f>
        <v>0</v>
      </c>
      <c r="Z254" s="125">
        <f>'Soil Add on Tests'!F246</f>
        <v>0</v>
      </c>
      <c r="AA254" s="125">
        <f>'Soil Add on Tests'!G246</f>
        <v>0</v>
      </c>
      <c r="AB254" s="125">
        <f>'Soil Add on Tests'!H246</f>
        <v>0</v>
      </c>
      <c r="AC254" s="125">
        <f>'Soil Add on Tests'!I246</f>
        <v>0</v>
      </c>
      <c r="AD254" s="125">
        <f>'Soil Add on Tests'!J246</f>
        <v>0</v>
      </c>
      <c r="AF254">
        <f t="shared" si="274"/>
        <v>0</v>
      </c>
      <c r="AG254">
        <f t="shared" si="275"/>
        <v>0</v>
      </c>
      <c r="AH254">
        <f t="shared" si="276"/>
        <v>0</v>
      </c>
      <c r="AI254">
        <f t="shared" si="277"/>
        <v>0</v>
      </c>
      <c r="AJ254">
        <f t="shared" si="278"/>
        <v>0</v>
      </c>
      <c r="AK254">
        <f t="shared" si="279"/>
        <v>0</v>
      </c>
      <c r="AL254">
        <f t="shared" si="280"/>
        <v>0</v>
      </c>
      <c r="AM254" s="140">
        <f t="shared" si="216"/>
        <v>0</v>
      </c>
      <c r="AN254">
        <f t="shared" si="217"/>
        <v>0</v>
      </c>
      <c r="AO254">
        <f t="shared" si="218"/>
        <v>0</v>
      </c>
      <c r="AP254">
        <f t="shared" si="219"/>
        <v>0</v>
      </c>
      <c r="AQ254">
        <f t="shared" si="220"/>
        <v>0</v>
      </c>
      <c r="AR254">
        <f t="shared" si="221"/>
        <v>0</v>
      </c>
      <c r="AS254">
        <f t="shared" si="222"/>
        <v>0</v>
      </c>
      <c r="AT254" s="140">
        <f t="shared" si="281"/>
        <v>0</v>
      </c>
      <c r="AU254">
        <f t="shared" si="223"/>
        <v>0</v>
      </c>
      <c r="AV254">
        <f t="shared" si="255"/>
        <v>0</v>
      </c>
      <c r="AW254">
        <f t="shared" si="224"/>
        <v>0</v>
      </c>
      <c r="AX254">
        <f t="shared" si="225"/>
        <v>0</v>
      </c>
      <c r="AY254">
        <f t="shared" si="226"/>
        <v>0</v>
      </c>
      <c r="AZ254" s="140">
        <f t="shared" si="282"/>
        <v>0</v>
      </c>
      <c r="BA254">
        <f t="shared" si="227"/>
        <v>0</v>
      </c>
      <c r="BB254">
        <f t="shared" si="228"/>
        <v>0</v>
      </c>
      <c r="BC254">
        <f t="shared" si="229"/>
        <v>0</v>
      </c>
      <c r="BD254">
        <f t="shared" si="230"/>
        <v>0</v>
      </c>
      <c r="BE254" s="140">
        <f t="shared" si="283"/>
        <v>0</v>
      </c>
      <c r="BF254">
        <f t="shared" si="231"/>
        <v>0</v>
      </c>
      <c r="BG254">
        <f t="shared" si="232"/>
        <v>0</v>
      </c>
      <c r="BH254">
        <f t="shared" si="233"/>
        <v>0</v>
      </c>
      <c r="BI254">
        <f t="shared" si="234"/>
        <v>0</v>
      </c>
      <c r="BJ254">
        <f t="shared" si="235"/>
        <v>0</v>
      </c>
      <c r="BK254">
        <f t="shared" si="236"/>
        <v>0</v>
      </c>
      <c r="BL254">
        <f t="shared" si="256"/>
        <v>0</v>
      </c>
      <c r="BM254">
        <f t="shared" si="257"/>
        <v>0</v>
      </c>
      <c r="BN254">
        <f t="shared" si="258"/>
        <v>0</v>
      </c>
      <c r="BO254">
        <f t="shared" si="259"/>
        <v>0</v>
      </c>
      <c r="BP254">
        <f t="shared" si="260"/>
        <v>0</v>
      </c>
      <c r="BQ254">
        <f t="shared" si="261"/>
        <v>0</v>
      </c>
      <c r="BR254" s="140">
        <f t="shared" si="262"/>
        <v>0</v>
      </c>
      <c r="BT254">
        <f t="shared" si="263"/>
        <v>0</v>
      </c>
      <c r="BU254">
        <f t="shared" si="264"/>
        <v>0</v>
      </c>
      <c r="BV254">
        <f t="shared" si="265"/>
        <v>0</v>
      </c>
      <c r="BW254">
        <f t="shared" si="266"/>
        <v>0</v>
      </c>
      <c r="BX254">
        <f t="shared" si="267"/>
        <v>0</v>
      </c>
      <c r="BY254">
        <f t="shared" si="268"/>
        <v>0</v>
      </c>
      <c r="BZ254">
        <f t="shared" si="269"/>
        <v>0</v>
      </c>
      <c r="CA254">
        <f t="shared" si="270"/>
        <v>0</v>
      </c>
      <c r="CB254">
        <f t="shared" si="271"/>
        <v>0</v>
      </c>
      <c r="CC254">
        <f t="shared" si="272"/>
        <v>0</v>
      </c>
      <c r="CD254">
        <f t="shared" si="273"/>
        <v>0</v>
      </c>
    </row>
    <row r="255" spans="1:82" ht="42" customHeight="1" thickBot="1" x14ac:dyDescent="0.45">
      <c r="A255" s="11"/>
      <c r="B255" s="144">
        <v>240</v>
      </c>
      <c r="C255" s="244" t="str">
        <f>IF('Soil Samples'!C245="","",'Soil Samples'!C245)</f>
        <v/>
      </c>
      <c r="D255" s="146" t="str">
        <f t="shared" si="237"/>
        <v/>
      </c>
      <c r="E255" s="128" t="str">
        <f t="shared" si="238"/>
        <v/>
      </c>
      <c r="F255" s="128" t="str">
        <f t="shared" si="239"/>
        <v/>
      </c>
      <c r="G255" s="128" t="str">
        <f t="shared" si="240"/>
        <v/>
      </c>
      <c r="H255" s="149"/>
      <c r="I255" s="128" t="str">
        <f t="shared" si="241"/>
        <v/>
      </c>
      <c r="J255" s="128" t="str">
        <f t="shared" si="242"/>
        <v/>
      </c>
      <c r="K255" s="128" t="str">
        <f t="shared" si="243"/>
        <v/>
      </c>
      <c r="L255" s="129" t="str">
        <f t="shared" si="244"/>
        <v/>
      </c>
      <c r="M255" s="129" t="str">
        <f t="shared" si="245"/>
        <v/>
      </c>
      <c r="N255" s="129" t="str">
        <f t="shared" si="246"/>
        <v/>
      </c>
      <c r="O255" s="129" t="str">
        <f t="shared" si="247"/>
        <v/>
      </c>
      <c r="P255" s="129" t="str">
        <f t="shared" si="248"/>
        <v/>
      </c>
      <c r="Q255" s="129" t="str">
        <f t="shared" si="249"/>
        <v/>
      </c>
      <c r="R255" s="129" t="str">
        <f t="shared" si="250"/>
        <v/>
      </c>
      <c r="S255" s="129" t="str">
        <f t="shared" si="251"/>
        <v/>
      </c>
      <c r="T255" s="129" t="str">
        <f t="shared" si="252"/>
        <v/>
      </c>
      <c r="U255" s="129" t="str">
        <f t="shared" si="253"/>
        <v/>
      </c>
      <c r="V255" s="129" t="str">
        <f t="shared" si="254"/>
        <v/>
      </c>
      <c r="W255" s="132"/>
      <c r="X255" s="152" t="str">
        <f>IF('Soil Samples'!C245="","",'Soil Samples'!C245)</f>
        <v/>
      </c>
      <c r="Y255" s="125">
        <f>'Soil Add on Tests'!E247</f>
        <v>0</v>
      </c>
      <c r="Z255" s="125">
        <f>'Soil Add on Tests'!F247</f>
        <v>0</v>
      </c>
      <c r="AA255" s="125">
        <f>'Soil Add on Tests'!G247</f>
        <v>0</v>
      </c>
      <c r="AB255" s="125">
        <f>'Soil Add on Tests'!H247</f>
        <v>0</v>
      </c>
      <c r="AC255" s="125">
        <f>'Soil Add on Tests'!I247</f>
        <v>0</v>
      </c>
      <c r="AD255" s="125">
        <f>'Soil Add on Tests'!J247</f>
        <v>0</v>
      </c>
      <c r="AF255">
        <f t="shared" si="274"/>
        <v>0</v>
      </c>
      <c r="AG255">
        <f t="shared" si="275"/>
        <v>0</v>
      </c>
      <c r="AH255">
        <f t="shared" si="276"/>
        <v>0</v>
      </c>
      <c r="AI255">
        <f t="shared" si="277"/>
        <v>0</v>
      </c>
      <c r="AJ255">
        <f t="shared" si="278"/>
        <v>0</v>
      </c>
      <c r="AK255">
        <f t="shared" si="279"/>
        <v>0</v>
      </c>
      <c r="AL255">
        <f t="shared" si="280"/>
        <v>0</v>
      </c>
      <c r="AM255" s="140">
        <f t="shared" si="216"/>
        <v>0</v>
      </c>
      <c r="AN255">
        <f t="shared" si="217"/>
        <v>0</v>
      </c>
      <c r="AO255">
        <f t="shared" si="218"/>
        <v>0</v>
      </c>
      <c r="AP255">
        <f t="shared" si="219"/>
        <v>0</v>
      </c>
      <c r="AQ255">
        <f t="shared" si="220"/>
        <v>0</v>
      </c>
      <c r="AR255">
        <f t="shared" si="221"/>
        <v>0</v>
      </c>
      <c r="AS255">
        <f t="shared" si="222"/>
        <v>0</v>
      </c>
      <c r="AT255" s="140">
        <f t="shared" si="281"/>
        <v>0</v>
      </c>
      <c r="AU255">
        <f t="shared" si="223"/>
        <v>0</v>
      </c>
      <c r="AV255">
        <f t="shared" si="255"/>
        <v>0</v>
      </c>
      <c r="AW255">
        <f t="shared" si="224"/>
        <v>0</v>
      </c>
      <c r="AX255">
        <f t="shared" si="225"/>
        <v>0</v>
      </c>
      <c r="AY255">
        <f t="shared" si="226"/>
        <v>0</v>
      </c>
      <c r="AZ255" s="140">
        <f t="shared" si="282"/>
        <v>0</v>
      </c>
      <c r="BA255">
        <f t="shared" si="227"/>
        <v>0</v>
      </c>
      <c r="BB255">
        <f t="shared" si="228"/>
        <v>0</v>
      </c>
      <c r="BC255">
        <f t="shared" si="229"/>
        <v>0</v>
      </c>
      <c r="BD255">
        <f t="shared" si="230"/>
        <v>0</v>
      </c>
      <c r="BE255" s="140">
        <f t="shared" si="283"/>
        <v>0</v>
      </c>
      <c r="BF255">
        <f t="shared" si="231"/>
        <v>0</v>
      </c>
      <c r="BG255">
        <f t="shared" si="232"/>
        <v>0</v>
      </c>
      <c r="BH255">
        <f t="shared" si="233"/>
        <v>0</v>
      </c>
      <c r="BI255">
        <f t="shared" si="234"/>
        <v>0</v>
      </c>
      <c r="BJ255">
        <f t="shared" si="235"/>
        <v>0</v>
      </c>
      <c r="BK255">
        <f t="shared" si="236"/>
        <v>0</v>
      </c>
      <c r="BL255">
        <f t="shared" si="256"/>
        <v>0</v>
      </c>
      <c r="BM255">
        <f t="shared" si="257"/>
        <v>0</v>
      </c>
      <c r="BN255">
        <f t="shared" si="258"/>
        <v>0</v>
      </c>
      <c r="BO255">
        <f t="shared" si="259"/>
        <v>0</v>
      </c>
      <c r="BP255">
        <f t="shared" si="260"/>
        <v>0</v>
      </c>
      <c r="BQ255">
        <f t="shared" si="261"/>
        <v>0</v>
      </c>
      <c r="BR255" s="140">
        <f t="shared" si="262"/>
        <v>0</v>
      </c>
      <c r="BT255">
        <f t="shared" si="263"/>
        <v>0</v>
      </c>
      <c r="BU255">
        <f t="shared" si="264"/>
        <v>0</v>
      </c>
      <c r="BV255">
        <f t="shared" si="265"/>
        <v>0</v>
      </c>
      <c r="BW255">
        <f t="shared" si="266"/>
        <v>0</v>
      </c>
      <c r="BX255">
        <f t="shared" si="267"/>
        <v>0</v>
      </c>
      <c r="BY255">
        <f t="shared" si="268"/>
        <v>0</v>
      </c>
      <c r="BZ255">
        <f t="shared" si="269"/>
        <v>0</v>
      </c>
      <c r="CA255">
        <f t="shared" si="270"/>
        <v>0</v>
      </c>
      <c r="CB255">
        <f t="shared" si="271"/>
        <v>0</v>
      </c>
      <c r="CC255">
        <f t="shared" si="272"/>
        <v>0</v>
      </c>
      <c r="CD255">
        <f t="shared" si="273"/>
        <v>0</v>
      </c>
    </row>
    <row r="256" spans="1:82" ht="42" customHeight="1" thickBot="1" x14ac:dyDescent="0.45">
      <c r="A256" s="11"/>
      <c r="B256" s="144">
        <v>241</v>
      </c>
      <c r="C256" s="244" t="str">
        <f>IF('Soil Samples'!C246="","",'Soil Samples'!C246)</f>
        <v/>
      </c>
      <c r="D256" s="146" t="str">
        <f t="shared" si="237"/>
        <v/>
      </c>
      <c r="E256" s="128" t="str">
        <f t="shared" si="238"/>
        <v/>
      </c>
      <c r="F256" s="128" t="str">
        <f t="shared" si="239"/>
        <v/>
      </c>
      <c r="G256" s="128" t="str">
        <f t="shared" si="240"/>
        <v/>
      </c>
      <c r="H256" s="149"/>
      <c r="I256" s="128" t="str">
        <f t="shared" si="241"/>
        <v/>
      </c>
      <c r="J256" s="128" t="str">
        <f t="shared" si="242"/>
        <v/>
      </c>
      <c r="K256" s="128" t="str">
        <f t="shared" si="243"/>
        <v/>
      </c>
      <c r="L256" s="129" t="str">
        <f t="shared" si="244"/>
        <v/>
      </c>
      <c r="M256" s="129" t="str">
        <f t="shared" si="245"/>
        <v/>
      </c>
      <c r="N256" s="129" t="str">
        <f t="shared" si="246"/>
        <v/>
      </c>
      <c r="O256" s="129" t="str">
        <f t="shared" si="247"/>
        <v/>
      </c>
      <c r="P256" s="129" t="str">
        <f t="shared" si="248"/>
        <v/>
      </c>
      <c r="Q256" s="129" t="str">
        <f t="shared" si="249"/>
        <v/>
      </c>
      <c r="R256" s="129" t="str">
        <f t="shared" si="250"/>
        <v/>
      </c>
      <c r="S256" s="129" t="str">
        <f t="shared" si="251"/>
        <v/>
      </c>
      <c r="T256" s="129" t="str">
        <f t="shared" si="252"/>
        <v/>
      </c>
      <c r="U256" s="129" t="str">
        <f t="shared" si="253"/>
        <v/>
      </c>
      <c r="V256" s="129" t="str">
        <f t="shared" si="254"/>
        <v/>
      </c>
      <c r="W256" s="132"/>
      <c r="X256" s="152" t="str">
        <f>IF('Soil Samples'!C246="","",'Soil Samples'!C246)</f>
        <v/>
      </c>
      <c r="Y256" s="125">
        <f>'Soil Add on Tests'!E248</f>
        <v>0</v>
      </c>
      <c r="Z256" s="125">
        <f>'Soil Add on Tests'!F248</f>
        <v>0</v>
      </c>
      <c r="AA256" s="125">
        <f>'Soil Add on Tests'!G248</f>
        <v>0</v>
      </c>
      <c r="AB256" s="125">
        <f>'Soil Add on Tests'!H248</f>
        <v>0</v>
      </c>
      <c r="AC256" s="125">
        <f>'Soil Add on Tests'!I248</f>
        <v>0</v>
      </c>
      <c r="AD256" s="125">
        <f>'Soil Add on Tests'!J248</f>
        <v>0</v>
      </c>
      <c r="AF256">
        <f t="shared" si="274"/>
        <v>0</v>
      </c>
      <c r="AG256">
        <f t="shared" si="275"/>
        <v>0</v>
      </c>
      <c r="AH256">
        <f t="shared" si="276"/>
        <v>0</v>
      </c>
      <c r="AI256">
        <f t="shared" si="277"/>
        <v>0</v>
      </c>
      <c r="AJ256">
        <f t="shared" si="278"/>
        <v>0</v>
      </c>
      <c r="AK256">
        <f t="shared" si="279"/>
        <v>0</v>
      </c>
      <c r="AL256">
        <f t="shared" si="280"/>
        <v>0</v>
      </c>
      <c r="AM256" s="140">
        <f t="shared" si="216"/>
        <v>0</v>
      </c>
      <c r="AN256">
        <f t="shared" si="217"/>
        <v>0</v>
      </c>
      <c r="AO256">
        <f t="shared" si="218"/>
        <v>0</v>
      </c>
      <c r="AP256">
        <f t="shared" si="219"/>
        <v>0</v>
      </c>
      <c r="AQ256">
        <f t="shared" si="220"/>
        <v>0</v>
      </c>
      <c r="AR256">
        <f t="shared" si="221"/>
        <v>0</v>
      </c>
      <c r="AS256">
        <f t="shared" si="222"/>
        <v>0</v>
      </c>
      <c r="AT256" s="140">
        <f t="shared" si="281"/>
        <v>0</v>
      </c>
      <c r="AU256">
        <f t="shared" si="223"/>
        <v>0</v>
      </c>
      <c r="AV256">
        <f t="shared" si="255"/>
        <v>0</v>
      </c>
      <c r="AW256">
        <f t="shared" si="224"/>
        <v>0</v>
      </c>
      <c r="AX256">
        <f t="shared" si="225"/>
        <v>0</v>
      </c>
      <c r="AY256">
        <f t="shared" si="226"/>
        <v>0</v>
      </c>
      <c r="AZ256" s="140">
        <f t="shared" si="282"/>
        <v>0</v>
      </c>
      <c r="BA256">
        <f t="shared" si="227"/>
        <v>0</v>
      </c>
      <c r="BB256">
        <f t="shared" si="228"/>
        <v>0</v>
      </c>
      <c r="BC256">
        <f t="shared" si="229"/>
        <v>0</v>
      </c>
      <c r="BD256">
        <f t="shared" si="230"/>
        <v>0</v>
      </c>
      <c r="BE256" s="140">
        <f t="shared" si="283"/>
        <v>0</v>
      </c>
      <c r="BF256">
        <f t="shared" si="231"/>
        <v>0</v>
      </c>
      <c r="BG256">
        <f t="shared" si="232"/>
        <v>0</v>
      </c>
      <c r="BH256">
        <f t="shared" si="233"/>
        <v>0</v>
      </c>
      <c r="BI256">
        <f t="shared" si="234"/>
        <v>0</v>
      </c>
      <c r="BJ256">
        <f t="shared" si="235"/>
        <v>0</v>
      </c>
      <c r="BK256">
        <f t="shared" si="236"/>
        <v>0</v>
      </c>
      <c r="BL256">
        <f t="shared" si="256"/>
        <v>0</v>
      </c>
      <c r="BM256">
        <f t="shared" si="257"/>
        <v>0</v>
      </c>
      <c r="BN256">
        <f t="shared" si="258"/>
        <v>0</v>
      </c>
      <c r="BO256">
        <f t="shared" si="259"/>
        <v>0</v>
      </c>
      <c r="BP256">
        <f t="shared" si="260"/>
        <v>0</v>
      </c>
      <c r="BQ256">
        <f t="shared" si="261"/>
        <v>0</v>
      </c>
      <c r="BR256" s="140">
        <f t="shared" si="262"/>
        <v>0</v>
      </c>
      <c r="BT256">
        <f t="shared" si="263"/>
        <v>0</v>
      </c>
      <c r="BU256">
        <f t="shared" si="264"/>
        <v>0</v>
      </c>
      <c r="BV256">
        <f t="shared" si="265"/>
        <v>0</v>
      </c>
      <c r="BW256">
        <f t="shared" si="266"/>
        <v>0</v>
      </c>
      <c r="BX256">
        <f t="shared" si="267"/>
        <v>0</v>
      </c>
      <c r="BY256">
        <f t="shared" si="268"/>
        <v>0</v>
      </c>
      <c r="BZ256">
        <f t="shared" si="269"/>
        <v>0</v>
      </c>
      <c r="CA256">
        <f t="shared" si="270"/>
        <v>0</v>
      </c>
      <c r="CB256">
        <f t="shared" si="271"/>
        <v>0</v>
      </c>
      <c r="CC256">
        <f t="shared" si="272"/>
        <v>0</v>
      </c>
      <c r="CD256">
        <f t="shared" si="273"/>
        <v>0</v>
      </c>
    </row>
    <row r="257" spans="1:82" ht="42" customHeight="1" thickBot="1" x14ac:dyDescent="0.45">
      <c r="A257" s="11"/>
      <c r="B257" s="144">
        <v>242</v>
      </c>
      <c r="C257" s="244" t="str">
        <f>IF('Soil Samples'!C247="","",'Soil Samples'!C247)</f>
        <v/>
      </c>
      <c r="D257" s="146" t="str">
        <f t="shared" si="237"/>
        <v/>
      </c>
      <c r="E257" s="128" t="str">
        <f t="shared" si="238"/>
        <v/>
      </c>
      <c r="F257" s="128" t="str">
        <f t="shared" si="239"/>
        <v/>
      </c>
      <c r="G257" s="128" t="str">
        <f t="shared" si="240"/>
        <v/>
      </c>
      <c r="H257" s="149"/>
      <c r="I257" s="128" t="str">
        <f t="shared" si="241"/>
        <v/>
      </c>
      <c r="J257" s="128" t="str">
        <f t="shared" si="242"/>
        <v/>
      </c>
      <c r="K257" s="128" t="str">
        <f t="shared" si="243"/>
        <v/>
      </c>
      <c r="L257" s="129" t="str">
        <f t="shared" si="244"/>
        <v/>
      </c>
      <c r="M257" s="129" t="str">
        <f t="shared" si="245"/>
        <v/>
      </c>
      <c r="N257" s="129" t="str">
        <f t="shared" si="246"/>
        <v/>
      </c>
      <c r="O257" s="129" t="str">
        <f t="shared" si="247"/>
        <v/>
      </c>
      <c r="P257" s="129" t="str">
        <f t="shared" si="248"/>
        <v/>
      </c>
      <c r="Q257" s="129" t="str">
        <f t="shared" si="249"/>
        <v/>
      </c>
      <c r="R257" s="129" t="str">
        <f t="shared" si="250"/>
        <v/>
      </c>
      <c r="S257" s="129" t="str">
        <f t="shared" si="251"/>
        <v/>
      </c>
      <c r="T257" s="129" t="str">
        <f t="shared" si="252"/>
        <v/>
      </c>
      <c r="U257" s="129" t="str">
        <f t="shared" si="253"/>
        <v/>
      </c>
      <c r="V257" s="129" t="str">
        <f t="shared" si="254"/>
        <v/>
      </c>
      <c r="W257" s="132"/>
      <c r="X257" s="152" t="str">
        <f>IF('Soil Samples'!C247="","",'Soil Samples'!C247)</f>
        <v/>
      </c>
      <c r="Y257" s="125">
        <f>'Soil Add on Tests'!E249</f>
        <v>0</v>
      </c>
      <c r="Z257" s="125">
        <f>'Soil Add on Tests'!F249</f>
        <v>0</v>
      </c>
      <c r="AA257" s="125">
        <f>'Soil Add on Tests'!G249</f>
        <v>0</v>
      </c>
      <c r="AB257" s="125">
        <f>'Soil Add on Tests'!H249</f>
        <v>0</v>
      </c>
      <c r="AC257" s="125">
        <f>'Soil Add on Tests'!I249</f>
        <v>0</v>
      </c>
      <c r="AD257" s="125">
        <f>'Soil Add on Tests'!J249</f>
        <v>0</v>
      </c>
      <c r="AF257">
        <f t="shared" si="274"/>
        <v>0</v>
      </c>
      <c r="AG257">
        <f t="shared" si="275"/>
        <v>0</v>
      </c>
      <c r="AH257">
        <f t="shared" si="276"/>
        <v>0</v>
      </c>
      <c r="AI257">
        <f t="shared" si="277"/>
        <v>0</v>
      </c>
      <c r="AJ257">
        <f t="shared" si="278"/>
        <v>0</v>
      </c>
      <c r="AK257">
        <f t="shared" si="279"/>
        <v>0</v>
      </c>
      <c r="AL257">
        <f t="shared" si="280"/>
        <v>0</v>
      </c>
      <c r="AM257" s="140">
        <f t="shared" si="216"/>
        <v>0</v>
      </c>
      <c r="AN257">
        <f t="shared" si="217"/>
        <v>0</v>
      </c>
      <c r="AO257">
        <f t="shared" si="218"/>
        <v>0</v>
      </c>
      <c r="AP257">
        <f t="shared" si="219"/>
        <v>0</v>
      </c>
      <c r="AQ257">
        <f t="shared" si="220"/>
        <v>0</v>
      </c>
      <c r="AR257">
        <f t="shared" si="221"/>
        <v>0</v>
      </c>
      <c r="AS257">
        <f t="shared" si="222"/>
        <v>0</v>
      </c>
      <c r="AT257" s="140">
        <f t="shared" si="281"/>
        <v>0</v>
      </c>
      <c r="AU257">
        <f t="shared" si="223"/>
        <v>0</v>
      </c>
      <c r="AV257">
        <f t="shared" si="255"/>
        <v>0</v>
      </c>
      <c r="AW257">
        <f t="shared" si="224"/>
        <v>0</v>
      </c>
      <c r="AX257">
        <f t="shared" si="225"/>
        <v>0</v>
      </c>
      <c r="AY257">
        <f t="shared" si="226"/>
        <v>0</v>
      </c>
      <c r="AZ257" s="140">
        <f t="shared" si="282"/>
        <v>0</v>
      </c>
      <c r="BA257">
        <f t="shared" si="227"/>
        <v>0</v>
      </c>
      <c r="BB257">
        <f t="shared" si="228"/>
        <v>0</v>
      </c>
      <c r="BC257">
        <f t="shared" si="229"/>
        <v>0</v>
      </c>
      <c r="BD257">
        <f t="shared" si="230"/>
        <v>0</v>
      </c>
      <c r="BE257" s="140">
        <f t="shared" si="283"/>
        <v>0</v>
      </c>
      <c r="BF257">
        <f t="shared" si="231"/>
        <v>0</v>
      </c>
      <c r="BG257">
        <f t="shared" si="232"/>
        <v>0</v>
      </c>
      <c r="BH257">
        <f t="shared" si="233"/>
        <v>0</v>
      </c>
      <c r="BI257">
        <f t="shared" si="234"/>
        <v>0</v>
      </c>
      <c r="BJ257">
        <f t="shared" si="235"/>
        <v>0</v>
      </c>
      <c r="BK257">
        <f t="shared" si="236"/>
        <v>0</v>
      </c>
      <c r="BL257">
        <f t="shared" si="256"/>
        <v>0</v>
      </c>
      <c r="BM257">
        <f t="shared" si="257"/>
        <v>0</v>
      </c>
      <c r="BN257">
        <f t="shared" si="258"/>
        <v>0</v>
      </c>
      <c r="BO257">
        <f t="shared" si="259"/>
        <v>0</v>
      </c>
      <c r="BP257">
        <f t="shared" si="260"/>
        <v>0</v>
      </c>
      <c r="BQ257">
        <f t="shared" si="261"/>
        <v>0</v>
      </c>
      <c r="BR257" s="140">
        <f t="shared" si="262"/>
        <v>0</v>
      </c>
      <c r="BT257">
        <f t="shared" si="263"/>
        <v>0</v>
      </c>
      <c r="BU257">
        <f t="shared" si="264"/>
        <v>0</v>
      </c>
      <c r="BV257">
        <f t="shared" si="265"/>
        <v>0</v>
      </c>
      <c r="BW257">
        <f t="shared" si="266"/>
        <v>0</v>
      </c>
      <c r="BX257">
        <f t="shared" si="267"/>
        <v>0</v>
      </c>
      <c r="BY257">
        <f t="shared" si="268"/>
        <v>0</v>
      </c>
      <c r="BZ257">
        <f t="shared" si="269"/>
        <v>0</v>
      </c>
      <c r="CA257">
        <f t="shared" si="270"/>
        <v>0</v>
      </c>
      <c r="CB257">
        <f t="shared" si="271"/>
        <v>0</v>
      </c>
      <c r="CC257">
        <f t="shared" si="272"/>
        <v>0</v>
      </c>
      <c r="CD257">
        <f t="shared" si="273"/>
        <v>0</v>
      </c>
    </row>
    <row r="258" spans="1:82" ht="42" customHeight="1" thickBot="1" x14ac:dyDescent="0.45">
      <c r="A258" s="11"/>
      <c r="B258" s="144">
        <v>243</v>
      </c>
      <c r="C258" s="244" t="str">
        <f>IF('Soil Samples'!C248="","",'Soil Samples'!C248)</f>
        <v/>
      </c>
      <c r="D258" s="146" t="str">
        <f t="shared" si="237"/>
        <v/>
      </c>
      <c r="E258" s="128" t="str">
        <f t="shared" si="238"/>
        <v/>
      </c>
      <c r="F258" s="128" t="str">
        <f t="shared" si="239"/>
        <v/>
      </c>
      <c r="G258" s="128" t="str">
        <f t="shared" si="240"/>
        <v/>
      </c>
      <c r="H258" s="149"/>
      <c r="I258" s="128" t="str">
        <f t="shared" si="241"/>
        <v/>
      </c>
      <c r="J258" s="128" t="str">
        <f t="shared" si="242"/>
        <v/>
      </c>
      <c r="K258" s="128" t="str">
        <f t="shared" si="243"/>
        <v/>
      </c>
      <c r="L258" s="129" t="str">
        <f t="shared" si="244"/>
        <v/>
      </c>
      <c r="M258" s="129" t="str">
        <f t="shared" si="245"/>
        <v/>
      </c>
      <c r="N258" s="129" t="str">
        <f t="shared" si="246"/>
        <v/>
      </c>
      <c r="O258" s="129" t="str">
        <f t="shared" si="247"/>
        <v/>
      </c>
      <c r="P258" s="129" t="str">
        <f t="shared" si="248"/>
        <v/>
      </c>
      <c r="Q258" s="129" t="str">
        <f t="shared" si="249"/>
        <v/>
      </c>
      <c r="R258" s="129" t="str">
        <f t="shared" si="250"/>
        <v/>
      </c>
      <c r="S258" s="129" t="str">
        <f t="shared" si="251"/>
        <v/>
      </c>
      <c r="T258" s="129" t="str">
        <f t="shared" si="252"/>
        <v/>
      </c>
      <c r="U258" s="129" t="str">
        <f t="shared" si="253"/>
        <v/>
      </c>
      <c r="V258" s="129" t="str">
        <f t="shared" si="254"/>
        <v/>
      </c>
      <c r="W258" s="132"/>
      <c r="X258" s="152" t="str">
        <f>IF('Soil Samples'!C248="","",'Soil Samples'!C248)</f>
        <v/>
      </c>
      <c r="Y258" s="125">
        <f>'Soil Add on Tests'!E250</f>
        <v>0</v>
      </c>
      <c r="Z258" s="125">
        <f>'Soil Add on Tests'!F250</f>
        <v>0</v>
      </c>
      <c r="AA258" s="125">
        <f>'Soil Add on Tests'!G250</f>
        <v>0</v>
      </c>
      <c r="AB258" s="125">
        <f>'Soil Add on Tests'!H250</f>
        <v>0</v>
      </c>
      <c r="AC258" s="125">
        <f>'Soil Add on Tests'!I250</f>
        <v>0</v>
      </c>
      <c r="AD258" s="125">
        <f>'Soil Add on Tests'!J250</f>
        <v>0</v>
      </c>
      <c r="AF258">
        <f t="shared" si="274"/>
        <v>0</v>
      </c>
      <c r="AG258">
        <f t="shared" si="275"/>
        <v>0</v>
      </c>
      <c r="AH258">
        <f t="shared" si="276"/>
        <v>0</v>
      </c>
      <c r="AI258">
        <f t="shared" si="277"/>
        <v>0</v>
      </c>
      <c r="AJ258">
        <f t="shared" si="278"/>
        <v>0</v>
      </c>
      <c r="AK258">
        <f t="shared" si="279"/>
        <v>0</v>
      </c>
      <c r="AL258">
        <f t="shared" si="280"/>
        <v>0</v>
      </c>
      <c r="AM258" s="140">
        <f t="shared" si="216"/>
        <v>0</v>
      </c>
      <c r="AN258">
        <f t="shared" si="217"/>
        <v>0</v>
      </c>
      <c r="AO258">
        <f t="shared" si="218"/>
        <v>0</v>
      </c>
      <c r="AP258">
        <f t="shared" si="219"/>
        <v>0</v>
      </c>
      <c r="AQ258">
        <f t="shared" si="220"/>
        <v>0</v>
      </c>
      <c r="AR258">
        <f t="shared" si="221"/>
        <v>0</v>
      </c>
      <c r="AS258">
        <f t="shared" si="222"/>
        <v>0</v>
      </c>
      <c r="AT258" s="140">
        <f t="shared" si="281"/>
        <v>0</v>
      </c>
      <c r="AU258">
        <f t="shared" si="223"/>
        <v>0</v>
      </c>
      <c r="AV258">
        <f t="shared" si="255"/>
        <v>0</v>
      </c>
      <c r="AW258">
        <f t="shared" si="224"/>
        <v>0</v>
      </c>
      <c r="AX258">
        <f t="shared" si="225"/>
        <v>0</v>
      </c>
      <c r="AY258">
        <f t="shared" si="226"/>
        <v>0</v>
      </c>
      <c r="AZ258" s="140">
        <f t="shared" si="282"/>
        <v>0</v>
      </c>
      <c r="BA258">
        <f t="shared" si="227"/>
        <v>0</v>
      </c>
      <c r="BB258">
        <f t="shared" si="228"/>
        <v>0</v>
      </c>
      <c r="BC258">
        <f t="shared" si="229"/>
        <v>0</v>
      </c>
      <c r="BD258">
        <f t="shared" si="230"/>
        <v>0</v>
      </c>
      <c r="BE258" s="140">
        <f t="shared" si="283"/>
        <v>0</v>
      </c>
      <c r="BF258">
        <f t="shared" si="231"/>
        <v>0</v>
      </c>
      <c r="BG258">
        <f t="shared" si="232"/>
        <v>0</v>
      </c>
      <c r="BH258">
        <f t="shared" si="233"/>
        <v>0</v>
      </c>
      <c r="BI258">
        <f t="shared" si="234"/>
        <v>0</v>
      </c>
      <c r="BJ258">
        <f t="shared" si="235"/>
        <v>0</v>
      </c>
      <c r="BK258">
        <f t="shared" si="236"/>
        <v>0</v>
      </c>
      <c r="BL258">
        <f t="shared" si="256"/>
        <v>0</v>
      </c>
      <c r="BM258">
        <f t="shared" si="257"/>
        <v>0</v>
      </c>
      <c r="BN258">
        <f t="shared" si="258"/>
        <v>0</v>
      </c>
      <c r="BO258">
        <f t="shared" si="259"/>
        <v>0</v>
      </c>
      <c r="BP258">
        <f t="shared" si="260"/>
        <v>0</v>
      </c>
      <c r="BQ258">
        <f t="shared" si="261"/>
        <v>0</v>
      </c>
      <c r="BR258" s="140">
        <f t="shared" si="262"/>
        <v>0</v>
      </c>
      <c r="BT258">
        <f t="shared" si="263"/>
        <v>0</v>
      </c>
      <c r="BU258">
        <f t="shared" si="264"/>
        <v>0</v>
      </c>
      <c r="BV258">
        <f t="shared" si="265"/>
        <v>0</v>
      </c>
      <c r="BW258">
        <f t="shared" si="266"/>
        <v>0</v>
      </c>
      <c r="BX258">
        <f t="shared" si="267"/>
        <v>0</v>
      </c>
      <c r="BY258">
        <f t="shared" si="268"/>
        <v>0</v>
      </c>
      <c r="BZ258">
        <f t="shared" si="269"/>
        <v>0</v>
      </c>
      <c r="CA258">
        <f t="shared" si="270"/>
        <v>0</v>
      </c>
      <c r="CB258">
        <f t="shared" si="271"/>
        <v>0</v>
      </c>
      <c r="CC258">
        <f t="shared" si="272"/>
        <v>0</v>
      </c>
      <c r="CD258">
        <f t="shared" si="273"/>
        <v>0</v>
      </c>
    </row>
    <row r="259" spans="1:82" ht="42" customHeight="1" thickBot="1" x14ac:dyDescent="0.45">
      <c r="A259" s="11"/>
      <c r="B259" s="144">
        <v>244</v>
      </c>
      <c r="C259" s="244" t="str">
        <f>IF('Soil Samples'!C249="","",'Soil Samples'!C249)</f>
        <v/>
      </c>
      <c r="D259" s="146" t="str">
        <f t="shared" si="237"/>
        <v/>
      </c>
      <c r="E259" s="128" t="str">
        <f t="shared" si="238"/>
        <v/>
      </c>
      <c r="F259" s="128" t="str">
        <f t="shared" si="239"/>
        <v/>
      </c>
      <c r="G259" s="128" t="str">
        <f t="shared" si="240"/>
        <v/>
      </c>
      <c r="H259" s="149"/>
      <c r="I259" s="128" t="str">
        <f t="shared" si="241"/>
        <v/>
      </c>
      <c r="J259" s="128" t="str">
        <f t="shared" si="242"/>
        <v/>
      </c>
      <c r="K259" s="128" t="str">
        <f t="shared" si="243"/>
        <v/>
      </c>
      <c r="L259" s="129" t="str">
        <f t="shared" si="244"/>
        <v/>
      </c>
      <c r="M259" s="129" t="str">
        <f t="shared" si="245"/>
        <v/>
      </c>
      <c r="N259" s="129" t="str">
        <f t="shared" si="246"/>
        <v/>
      </c>
      <c r="O259" s="129" t="str">
        <f t="shared" si="247"/>
        <v/>
      </c>
      <c r="P259" s="129" t="str">
        <f t="shared" si="248"/>
        <v/>
      </c>
      <c r="Q259" s="129" t="str">
        <f t="shared" si="249"/>
        <v/>
      </c>
      <c r="R259" s="129" t="str">
        <f t="shared" si="250"/>
        <v/>
      </c>
      <c r="S259" s="129" t="str">
        <f t="shared" si="251"/>
        <v/>
      </c>
      <c r="T259" s="129" t="str">
        <f t="shared" si="252"/>
        <v/>
      </c>
      <c r="U259" s="129" t="str">
        <f t="shared" si="253"/>
        <v/>
      </c>
      <c r="V259" s="129" t="str">
        <f t="shared" si="254"/>
        <v/>
      </c>
      <c r="W259" s="132"/>
      <c r="X259" s="152" t="str">
        <f>IF('Soil Samples'!C249="","",'Soil Samples'!C249)</f>
        <v/>
      </c>
      <c r="Y259" s="125">
        <f>'Soil Add on Tests'!E251</f>
        <v>0</v>
      </c>
      <c r="Z259" s="125">
        <f>'Soil Add on Tests'!F251</f>
        <v>0</v>
      </c>
      <c r="AA259" s="125">
        <f>'Soil Add on Tests'!G251</f>
        <v>0</v>
      </c>
      <c r="AB259" s="125">
        <f>'Soil Add on Tests'!H251</f>
        <v>0</v>
      </c>
      <c r="AC259" s="125">
        <f>'Soil Add on Tests'!I251</f>
        <v>0</v>
      </c>
      <c r="AD259" s="125">
        <f>'Soil Add on Tests'!J251</f>
        <v>0</v>
      </c>
      <c r="AF259">
        <f t="shared" si="274"/>
        <v>0</v>
      </c>
      <c r="AG259">
        <f t="shared" si="275"/>
        <v>0</v>
      </c>
      <c r="AH259">
        <f t="shared" si="276"/>
        <v>0</v>
      </c>
      <c r="AI259">
        <f t="shared" si="277"/>
        <v>0</v>
      </c>
      <c r="AJ259">
        <f t="shared" si="278"/>
        <v>0</v>
      </c>
      <c r="AK259">
        <f t="shared" si="279"/>
        <v>0</v>
      </c>
      <c r="AL259">
        <f t="shared" si="280"/>
        <v>0</v>
      </c>
      <c r="AM259" s="140">
        <f t="shared" si="216"/>
        <v>0</v>
      </c>
      <c r="AN259">
        <f t="shared" si="217"/>
        <v>0</v>
      </c>
      <c r="AO259">
        <f t="shared" si="218"/>
        <v>0</v>
      </c>
      <c r="AP259">
        <f t="shared" si="219"/>
        <v>0</v>
      </c>
      <c r="AQ259">
        <f t="shared" si="220"/>
        <v>0</v>
      </c>
      <c r="AR259">
        <f t="shared" si="221"/>
        <v>0</v>
      </c>
      <c r="AS259">
        <f t="shared" si="222"/>
        <v>0</v>
      </c>
      <c r="AT259" s="140">
        <f t="shared" si="281"/>
        <v>0</v>
      </c>
      <c r="AU259">
        <f t="shared" si="223"/>
        <v>0</v>
      </c>
      <c r="AV259">
        <f t="shared" si="255"/>
        <v>0</v>
      </c>
      <c r="AW259">
        <f t="shared" si="224"/>
        <v>0</v>
      </c>
      <c r="AX259">
        <f t="shared" si="225"/>
        <v>0</v>
      </c>
      <c r="AY259">
        <f t="shared" si="226"/>
        <v>0</v>
      </c>
      <c r="AZ259" s="140">
        <f t="shared" si="282"/>
        <v>0</v>
      </c>
      <c r="BA259">
        <f t="shared" si="227"/>
        <v>0</v>
      </c>
      <c r="BB259">
        <f t="shared" si="228"/>
        <v>0</v>
      </c>
      <c r="BC259">
        <f t="shared" si="229"/>
        <v>0</v>
      </c>
      <c r="BD259">
        <f t="shared" si="230"/>
        <v>0</v>
      </c>
      <c r="BE259" s="140">
        <f t="shared" si="283"/>
        <v>0</v>
      </c>
      <c r="BF259">
        <f t="shared" si="231"/>
        <v>0</v>
      </c>
      <c r="BG259">
        <f t="shared" si="232"/>
        <v>0</v>
      </c>
      <c r="BH259">
        <f t="shared" si="233"/>
        <v>0</v>
      </c>
      <c r="BI259">
        <f t="shared" si="234"/>
        <v>0</v>
      </c>
      <c r="BJ259">
        <f t="shared" si="235"/>
        <v>0</v>
      </c>
      <c r="BK259">
        <f t="shared" si="236"/>
        <v>0</v>
      </c>
      <c r="BL259">
        <f t="shared" si="256"/>
        <v>0</v>
      </c>
      <c r="BM259">
        <f t="shared" si="257"/>
        <v>0</v>
      </c>
      <c r="BN259">
        <f t="shared" si="258"/>
        <v>0</v>
      </c>
      <c r="BO259">
        <f t="shared" si="259"/>
        <v>0</v>
      </c>
      <c r="BP259">
        <f t="shared" si="260"/>
        <v>0</v>
      </c>
      <c r="BQ259">
        <f t="shared" si="261"/>
        <v>0</v>
      </c>
      <c r="BR259" s="140">
        <f t="shared" si="262"/>
        <v>0</v>
      </c>
      <c r="BT259">
        <f t="shared" si="263"/>
        <v>0</v>
      </c>
      <c r="BU259">
        <f t="shared" si="264"/>
        <v>0</v>
      </c>
      <c r="BV259">
        <f t="shared" si="265"/>
        <v>0</v>
      </c>
      <c r="BW259">
        <f t="shared" si="266"/>
        <v>0</v>
      </c>
      <c r="BX259">
        <f t="shared" si="267"/>
        <v>0</v>
      </c>
      <c r="BY259">
        <f t="shared" si="268"/>
        <v>0</v>
      </c>
      <c r="BZ259">
        <f t="shared" si="269"/>
        <v>0</v>
      </c>
      <c r="CA259">
        <f t="shared" si="270"/>
        <v>0</v>
      </c>
      <c r="CB259">
        <f t="shared" si="271"/>
        <v>0</v>
      </c>
      <c r="CC259">
        <f t="shared" si="272"/>
        <v>0</v>
      </c>
      <c r="CD259">
        <f t="shared" si="273"/>
        <v>0</v>
      </c>
    </row>
    <row r="260" spans="1:82" ht="42" customHeight="1" thickBot="1" x14ac:dyDescent="0.45">
      <c r="A260" s="11"/>
      <c r="B260" s="144">
        <v>245</v>
      </c>
      <c r="C260" s="244" t="str">
        <f>IF('Soil Samples'!C250="","",'Soil Samples'!C250)</f>
        <v/>
      </c>
      <c r="D260" s="146" t="str">
        <f t="shared" si="237"/>
        <v/>
      </c>
      <c r="E260" s="128" t="str">
        <f t="shared" si="238"/>
        <v/>
      </c>
      <c r="F260" s="128" t="str">
        <f t="shared" si="239"/>
        <v/>
      </c>
      <c r="G260" s="128" t="str">
        <f t="shared" si="240"/>
        <v/>
      </c>
      <c r="H260" s="149"/>
      <c r="I260" s="128" t="str">
        <f t="shared" si="241"/>
        <v/>
      </c>
      <c r="J260" s="128" t="str">
        <f t="shared" si="242"/>
        <v/>
      </c>
      <c r="K260" s="128" t="str">
        <f t="shared" si="243"/>
        <v/>
      </c>
      <c r="L260" s="129" t="str">
        <f t="shared" si="244"/>
        <v/>
      </c>
      <c r="M260" s="129" t="str">
        <f t="shared" si="245"/>
        <v/>
      </c>
      <c r="N260" s="129" t="str">
        <f t="shared" si="246"/>
        <v/>
      </c>
      <c r="O260" s="129" t="str">
        <f t="shared" si="247"/>
        <v/>
      </c>
      <c r="P260" s="129" t="str">
        <f t="shared" si="248"/>
        <v/>
      </c>
      <c r="Q260" s="129" t="str">
        <f t="shared" si="249"/>
        <v/>
      </c>
      <c r="R260" s="129" t="str">
        <f t="shared" si="250"/>
        <v/>
      </c>
      <c r="S260" s="129" t="str">
        <f t="shared" si="251"/>
        <v/>
      </c>
      <c r="T260" s="129" t="str">
        <f t="shared" si="252"/>
        <v/>
      </c>
      <c r="U260" s="129" t="str">
        <f t="shared" si="253"/>
        <v/>
      </c>
      <c r="V260" s="129" t="str">
        <f t="shared" si="254"/>
        <v/>
      </c>
      <c r="W260" s="132"/>
      <c r="X260" s="152" t="str">
        <f>IF('Soil Samples'!C250="","",'Soil Samples'!C250)</f>
        <v/>
      </c>
      <c r="Y260" s="125">
        <f>'Soil Add on Tests'!E252</f>
        <v>0</v>
      </c>
      <c r="Z260" s="125">
        <f>'Soil Add on Tests'!F252</f>
        <v>0</v>
      </c>
      <c r="AA260" s="125">
        <f>'Soil Add on Tests'!G252</f>
        <v>0</v>
      </c>
      <c r="AB260" s="125">
        <f>'Soil Add on Tests'!H252</f>
        <v>0</v>
      </c>
      <c r="AC260" s="125">
        <f>'Soil Add on Tests'!I252</f>
        <v>0</v>
      </c>
      <c r="AD260" s="125">
        <f>'Soil Add on Tests'!J252</f>
        <v>0</v>
      </c>
      <c r="AF260">
        <f t="shared" si="274"/>
        <v>0</v>
      </c>
      <c r="AG260">
        <f t="shared" si="275"/>
        <v>0</v>
      </c>
      <c r="AH260">
        <f t="shared" si="276"/>
        <v>0</v>
      </c>
      <c r="AI260">
        <f t="shared" si="277"/>
        <v>0</v>
      </c>
      <c r="AJ260">
        <f t="shared" si="278"/>
        <v>0</v>
      </c>
      <c r="AK260">
        <f t="shared" si="279"/>
        <v>0</v>
      </c>
      <c r="AL260">
        <f t="shared" si="280"/>
        <v>0</v>
      </c>
      <c r="AM260" s="140">
        <f t="shared" si="216"/>
        <v>0</v>
      </c>
      <c r="AN260">
        <f t="shared" si="217"/>
        <v>0</v>
      </c>
      <c r="AO260">
        <f t="shared" si="218"/>
        <v>0</v>
      </c>
      <c r="AP260">
        <f t="shared" si="219"/>
        <v>0</v>
      </c>
      <c r="AQ260">
        <f t="shared" si="220"/>
        <v>0</v>
      </c>
      <c r="AR260">
        <f t="shared" si="221"/>
        <v>0</v>
      </c>
      <c r="AS260">
        <f t="shared" si="222"/>
        <v>0</v>
      </c>
      <c r="AT260" s="140">
        <f t="shared" si="281"/>
        <v>0</v>
      </c>
      <c r="AU260">
        <f t="shared" si="223"/>
        <v>0</v>
      </c>
      <c r="AV260">
        <f t="shared" si="255"/>
        <v>0</v>
      </c>
      <c r="AW260">
        <f t="shared" si="224"/>
        <v>0</v>
      </c>
      <c r="AX260">
        <f t="shared" si="225"/>
        <v>0</v>
      </c>
      <c r="AY260">
        <f t="shared" si="226"/>
        <v>0</v>
      </c>
      <c r="AZ260" s="140">
        <f t="shared" si="282"/>
        <v>0</v>
      </c>
      <c r="BA260">
        <f t="shared" si="227"/>
        <v>0</v>
      </c>
      <c r="BB260">
        <f t="shared" si="228"/>
        <v>0</v>
      </c>
      <c r="BC260">
        <f t="shared" si="229"/>
        <v>0</v>
      </c>
      <c r="BD260">
        <f t="shared" si="230"/>
        <v>0</v>
      </c>
      <c r="BE260" s="140">
        <f t="shared" si="283"/>
        <v>0</v>
      </c>
      <c r="BF260">
        <f t="shared" si="231"/>
        <v>0</v>
      </c>
      <c r="BG260">
        <f t="shared" si="232"/>
        <v>0</v>
      </c>
      <c r="BH260">
        <f t="shared" si="233"/>
        <v>0</v>
      </c>
      <c r="BI260">
        <f t="shared" si="234"/>
        <v>0</v>
      </c>
      <c r="BJ260">
        <f t="shared" si="235"/>
        <v>0</v>
      </c>
      <c r="BK260">
        <f t="shared" si="236"/>
        <v>0</v>
      </c>
      <c r="BL260">
        <f t="shared" si="256"/>
        <v>0</v>
      </c>
      <c r="BM260">
        <f t="shared" si="257"/>
        <v>0</v>
      </c>
      <c r="BN260">
        <f t="shared" si="258"/>
        <v>0</v>
      </c>
      <c r="BO260">
        <f t="shared" si="259"/>
        <v>0</v>
      </c>
      <c r="BP260">
        <f t="shared" si="260"/>
        <v>0</v>
      </c>
      <c r="BQ260">
        <f t="shared" si="261"/>
        <v>0</v>
      </c>
      <c r="BR260" s="140">
        <f t="shared" si="262"/>
        <v>0</v>
      </c>
      <c r="BT260">
        <f t="shared" si="263"/>
        <v>0</v>
      </c>
      <c r="BU260">
        <f t="shared" si="264"/>
        <v>0</v>
      </c>
      <c r="BV260">
        <f t="shared" si="265"/>
        <v>0</v>
      </c>
      <c r="BW260">
        <f t="shared" si="266"/>
        <v>0</v>
      </c>
      <c r="BX260">
        <f t="shared" si="267"/>
        <v>0</v>
      </c>
      <c r="BY260">
        <f t="shared" si="268"/>
        <v>0</v>
      </c>
      <c r="BZ260">
        <f t="shared" si="269"/>
        <v>0</v>
      </c>
      <c r="CA260">
        <f t="shared" si="270"/>
        <v>0</v>
      </c>
      <c r="CB260">
        <f t="shared" si="271"/>
        <v>0</v>
      </c>
      <c r="CC260">
        <f t="shared" si="272"/>
        <v>0</v>
      </c>
      <c r="CD260">
        <f t="shared" si="273"/>
        <v>0</v>
      </c>
    </row>
    <row r="261" spans="1:82" ht="42" customHeight="1" thickBot="1" x14ac:dyDescent="0.45">
      <c r="A261" s="11"/>
      <c r="B261" s="144">
        <v>246</v>
      </c>
      <c r="C261" s="244" t="str">
        <f>IF('Soil Samples'!C251="","",'Soil Samples'!C251)</f>
        <v/>
      </c>
      <c r="D261" s="146" t="str">
        <f t="shared" si="237"/>
        <v/>
      </c>
      <c r="E261" s="128" t="str">
        <f t="shared" si="238"/>
        <v/>
      </c>
      <c r="F261" s="128" t="str">
        <f t="shared" si="239"/>
        <v/>
      </c>
      <c r="G261" s="128" t="str">
        <f t="shared" si="240"/>
        <v/>
      </c>
      <c r="H261" s="149"/>
      <c r="I261" s="128" t="str">
        <f t="shared" si="241"/>
        <v/>
      </c>
      <c r="J261" s="128" t="str">
        <f t="shared" si="242"/>
        <v/>
      </c>
      <c r="K261" s="128" t="str">
        <f t="shared" si="243"/>
        <v/>
      </c>
      <c r="L261" s="129" t="str">
        <f t="shared" si="244"/>
        <v/>
      </c>
      <c r="M261" s="129" t="str">
        <f t="shared" si="245"/>
        <v/>
      </c>
      <c r="N261" s="129" t="str">
        <f t="shared" si="246"/>
        <v/>
      </c>
      <c r="O261" s="129" t="str">
        <f t="shared" si="247"/>
        <v/>
      </c>
      <c r="P261" s="129" t="str">
        <f t="shared" si="248"/>
        <v/>
      </c>
      <c r="Q261" s="129" t="str">
        <f t="shared" si="249"/>
        <v/>
      </c>
      <c r="R261" s="129" t="str">
        <f t="shared" si="250"/>
        <v/>
      </c>
      <c r="S261" s="129" t="str">
        <f t="shared" si="251"/>
        <v/>
      </c>
      <c r="T261" s="129" t="str">
        <f t="shared" si="252"/>
        <v/>
      </c>
      <c r="U261" s="129" t="str">
        <f t="shared" si="253"/>
        <v/>
      </c>
      <c r="V261" s="129" t="str">
        <f t="shared" si="254"/>
        <v/>
      </c>
      <c r="W261" s="132"/>
      <c r="X261" s="152" t="str">
        <f>IF('Soil Samples'!C251="","",'Soil Samples'!C251)</f>
        <v/>
      </c>
      <c r="Y261" s="125">
        <f>'Soil Add on Tests'!E253</f>
        <v>0</v>
      </c>
      <c r="Z261" s="125">
        <f>'Soil Add on Tests'!F253</f>
        <v>0</v>
      </c>
      <c r="AA261" s="125">
        <f>'Soil Add on Tests'!G253</f>
        <v>0</v>
      </c>
      <c r="AB261" s="125">
        <f>'Soil Add on Tests'!H253</f>
        <v>0</v>
      </c>
      <c r="AC261" s="125">
        <f>'Soil Add on Tests'!I253</f>
        <v>0</v>
      </c>
      <c r="AD261" s="125">
        <f>'Soil Add on Tests'!J253</f>
        <v>0</v>
      </c>
      <c r="AF261">
        <f t="shared" si="274"/>
        <v>0</v>
      </c>
      <c r="AG261">
        <f t="shared" si="275"/>
        <v>0</v>
      </c>
      <c r="AH261">
        <f t="shared" si="276"/>
        <v>0</v>
      </c>
      <c r="AI261">
        <f t="shared" si="277"/>
        <v>0</v>
      </c>
      <c r="AJ261">
        <f t="shared" si="278"/>
        <v>0</v>
      </c>
      <c r="AK261">
        <f t="shared" si="279"/>
        <v>0</v>
      </c>
      <c r="AL261">
        <f t="shared" si="280"/>
        <v>0</v>
      </c>
      <c r="AM261" s="140">
        <f t="shared" si="216"/>
        <v>0</v>
      </c>
      <c r="AN261">
        <f t="shared" si="217"/>
        <v>0</v>
      </c>
      <c r="AO261">
        <f t="shared" si="218"/>
        <v>0</v>
      </c>
      <c r="AP261">
        <f t="shared" si="219"/>
        <v>0</v>
      </c>
      <c r="AQ261">
        <f t="shared" si="220"/>
        <v>0</v>
      </c>
      <c r="AR261">
        <f t="shared" si="221"/>
        <v>0</v>
      </c>
      <c r="AS261">
        <f t="shared" si="222"/>
        <v>0</v>
      </c>
      <c r="AT261" s="140">
        <f t="shared" si="281"/>
        <v>0</v>
      </c>
      <c r="AU261">
        <f t="shared" si="223"/>
        <v>0</v>
      </c>
      <c r="AV261">
        <f t="shared" si="255"/>
        <v>0</v>
      </c>
      <c r="AW261">
        <f t="shared" si="224"/>
        <v>0</v>
      </c>
      <c r="AX261">
        <f t="shared" si="225"/>
        <v>0</v>
      </c>
      <c r="AY261">
        <f t="shared" si="226"/>
        <v>0</v>
      </c>
      <c r="AZ261" s="140">
        <f t="shared" si="282"/>
        <v>0</v>
      </c>
      <c r="BA261">
        <f t="shared" si="227"/>
        <v>0</v>
      </c>
      <c r="BB261">
        <f t="shared" si="228"/>
        <v>0</v>
      </c>
      <c r="BC261">
        <f t="shared" si="229"/>
        <v>0</v>
      </c>
      <c r="BD261">
        <f t="shared" si="230"/>
        <v>0</v>
      </c>
      <c r="BE261" s="140">
        <f t="shared" si="283"/>
        <v>0</v>
      </c>
      <c r="BF261">
        <f t="shared" si="231"/>
        <v>0</v>
      </c>
      <c r="BG261">
        <f t="shared" si="232"/>
        <v>0</v>
      </c>
      <c r="BH261">
        <f t="shared" si="233"/>
        <v>0</v>
      </c>
      <c r="BI261">
        <f t="shared" si="234"/>
        <v>0</v>
      </c>
      <c r="BJ261">
        <f t="shared" si="235"/>
        <v>0</v>
      </c>
      <c r="BK261">
        <f t="shared" si="236"/>
        <v>0</v>
      </c>
      <c r="BL261">
        <f t="shared" si="256"/>
        <v>0</v>
      </c>
      <c r="BM261">
        <f t="shared" si="257"/>
        <v>0</v>
      </c>
      <c r="BN261">
        <f t="shared" si="258"/>
        <v>0</v>
      </c>
      <c r="BO261">
        <f t="shared" si="259"/>
        <v>0</v>
      </c>
      <c r="BP261">
        <f t="shared" si="260"/>
        <v>0</v>
      </c>
      <c r="BQ261">
        <f t="shared" si="261"/>
        <v>0</v>
      </c>
      <c r="BR261" s="140">
        <f t="shared" si="262"/>
        <v>0</v>
      </c>
      <c r="BT261">
        <f t="shared" si="263"/>
        <v>0</v>
      </c>
      <c r="BU261">
        <f t="shared" si="264"/>
        <v>0</v>
      </c>
      <c r="BV261">
        <f t="shared" si="265"/>
        <v>0</v>
      </c>
      <c r="BW261">
        <f t="shared" si="266"/>
        <v>0</v>
      </c>
      <c r="BX261">
        <f t="shared" si="267"/>
        <v>0</v>
      </c>
      <c r="BY261">
        <f t="shared" si="268"/>
        <v>0</v>
      </c>
      <c r="BZ261">
        <f t="shared" si="269"/>
        <v>0</v>
      </c>
      <c r="CA261">
        <f t="shared" si="270"/>
        <v>0</v>
      </c>
      <c r="CB261">
        <f t="shared" si="271"/>
        <v>0</v>
      </c>
      <c r="CC261">
        <f t="shared" si="272"/>
        <v>0</v>
      </c>
      <c r="CD261">
        <f t="shared" si="273"/>
        <v>0</v>
      </c>
    </row>
    <row r="262" spans="1:82" ht="42" customHeight="1" thickBot="1" x14ac:dyDescent="0.45">
      <c r="A262" s="11"/>
      <c r="B262" s="144">
        <v>247</v>
      </c>
      <c r="C262" s="244" t="str">
        <f>IF('Soil Samples'!C252="","",'Soil Samples'!C252)</f>
        <v/>
      </c>
      <c r="D262" s="146" t="str">
        <f t="shared" si="237"/>
        <v/>
      </c>
      <c r="E262" s="128" t="str">
        <f t="shared" si="238"/>
        <v/>
      </c>
      <c r="F262" s="128" t="str">
        <f t="shared" si="239"/>
        <v/>
      </c>
      <c r="G262" s="128" t="str">
        <f t="shared" si="240"/>
        <v/>
      </c>
      <c r="H262" s="149"/>
      <c r="I262" s="128" t="str">
        <f t="shared" si="241"/>
        <v/>
      </c>
      <c r="J262" s="128" t="str">
        <f t="shared" si="242"/>
        <v/>
      </c>
      <c r="K262" s="128" t="str">
        <f t="shared" si="243"/>
        <v/>
      </c>
      <c r="L262" s="129" t="str">
        <f t="shared" si="244"/>
        <v/>
      </c>
      <c r="M262" s="129" t="str">
        <f t="shared" si="245"/>
        <v/>
      </c>
      <c r="N262" s="129" t="str">
        <f t="shared" si="246"/>
        <v/>
      </c>
      <c r="O262" s="129" t="str">
        <f t="shared" si="247"/>
        <v/>
      </c>
      <c r="P262" s="129" t="str">
        <f t="shared" si="248"/>
        <v/>
      </c>
      <c r="Q262" s="129" t="str">
        <f t="shared" si="249"/>
        <v/>
      </c>
      <c r="R262" s="129" t="str">
        <f t="shared" si="250"/>
        <v/>
      </c>
      <c r="S262" s="129" t="str">
        <f t="shared" si="251"/>
        <v/>
      </c>
      <c r="T262" s="129" t="str">
        <f t="shared" si="252"/>
        <v/>
      </c>
      <c r="U262" s="129" t="str">
        <f t="shared" si="253"/>
        <v/>
      </c>
      <c r="V262" s="129" t="str">
        <f t="shared" si="254"/>
        <v/>
      </c>
      <c r="W262" s="132"/>
      <c r="X262" s="152" t="str">
        <f>IF('Soil Samples'!C252="","",'Soil Samples'!C252)</f>
        <v/>
      </c>
      <c r="Y262" s="125">
        <f>'Soil Add on Tests'!E254</f>
        <v>0</v>
      </c>
      <c r="Z262" s="125">
        <f>'Soil Add on Tests'!F254</f>
        <v>0</v>
      </c>
      <c r="AA262" s="125">
        <f>'Soil Add on Tests'!G254</f>
        <v>0</v>
      </c>
      <c r="AB262" s="125">
        <f>'Soil Add on Tests'!H254</f>
        <v>0</v>
      </c>
      <c r="AC262" s="125">
        <f>'Soil Add on Tests'!I254</f>
        <v>0</v>
      </c>
      <c r="AD262" s="125">
        <f>'Soil Add on Tests'!J254</f>
        <v>0</v>
      </c>
      <c r="AF262">
        <f t="shared" si="274"/>
        <v>0</v>
      </c>
      <c r="AG262">
        <f t="shared" si="275"/>
        <v>0</v>
      </c>
      <c r="AH262">
        <f t="shared" si="276"/>
        <v>0</v>
      </c>
      <c r="AI262">
        <f t="shared" si="277"/>
        <v>0</v>
      </c>
      <c r="AJ262">
        <f t="shared" si="278"/>
        <v>0</v>
      </c>
      <c r="AK262">
        <f t="shared" si="279"/>
        <v>0</v>
      </c>
      <c r="AL262">
        <f t="shared" si="280"/>
        <v>0</v>
      </c>
      <c r="AM262" s="140">
        <f t="shared" si="216"/>
        <v>0</v>
      </c>
      <c r="AN262">
        <f t="shared" si="217"/>
        <v>0</v>
      </c>
      <c r="AO262">
        <f t="shared" si="218"/>
        <v>0</v>
      </c>
      <c r="AP262">
        <f t="shared" si="219"/>
        <v>0</v>
      </c>
      <c r="AQ262">
        <f t="shared" si="220"/>
        <v>0</v>
      </c>
      <c r="AR262">
        <f t="shared" si="221"/>
        <v>0</v>
      </c>
      <c r="AS262">
        <f t="shared" si="222"/>
        <v>0</v>
      </c>
      <c r="AT262" s="140">
        <f t="shared" si="281"/>
        <v>0</v>
      </c>
      <c r="AU262">
        <f t="shared" si="223"/>
        <v>0</v>
      </c>
      <c r="AV262">
        <f t="shared" si="255"/>
        <v>0</v>
      </c>
      <c r="AW262">
        <f t="shared" si="224"/>
        <v>0</v>
      </c>
      <c r="AX262">
        <f t="shared" si="225"/>
        <v>0</v>
      </c>
      <c r="AY262">
        <f t="shared" si="226"/>
        <v>0</v>
      </c>
      <c r="AZ262" s="140">
        <f t="shared" si="282"/>
        <v>0</v>
      </c>
      <c r="BA262">
        <f t="shared" si="227"/>
        <v>0</v>
      </c>
      <c r="BB262">
        <f t="shared" si="228"/>
        <v>0</v>
      </c>
      <c r="BC262">
        <f t="shared" si="229"/>
        <v>0</v>
      </c>
      <c r="BD262">
        <f t="shared" si="230"/>
        <v>0</v>
      </c>
      <c r="BE262" s="140">
        <f t="shared" si="283"/>
        <v>0</v>
      </c>
      <c r="BF262">
        <f t="shared" si="231"/>
        <v>0</v>
      </c>
      <c r="BG262">
        <f t="shared" si="232"/>
        <v>0</v>
      </c>
      <c r="BH262">
        <f t="shared" si="233"/>
        <v>0</v>
      </c>
      <c r="BI262">
        <f t="shared" si="234"/>
        <v>0</v>
      </c>
      <c r="BJ262">
        <f t="shared" si="235"/>
        <v>0</v>
      </c>
      <c r="BK262">
        <f t="shared" si="236"/>
        <v>0</v>
      </c>
      <c r="BL262">
        <f t="shared" si="256"/>
        <v>0</v>
      </c>
      <c r="BM262">
        <f t="shared" si="257"/>
        <v>0</v>
      </c>
      <c r="BN262">
        <f t="shared" si="258"/>
        <v>0</v>
      </c>
      <c r="BO262">
        <f t="shared" si="259"/>
        <v>0</v>
      </c>
      <c r="BP262">
        <f t="shared" si="260"/>
        <v>0</v>
      </c>
      <c r="BQ262">
        <f t="shared" si="261"/>
        <v>0</v>
      </c>
      <c r="BR262" s="140">
        <f t="shared" si="262"/>
        <v>0</v>
      </c>
      <c r="BT262">
        <f t="shared" si="263"/>
        <v>0</v>
      </c>
      <c r="BU262">
        <f t="shared" si="264"/>
        <v>0</v>
      </c>
      <c r="BV262">
        <f t="shared" si="265"/>
        <v>0</v>
      </c>
      <c r="BW262">
        <f t="shared" si="266"/>
        <v>0</v>
      </c>
      <c r="BX262">
        <f t="shared" si="267"/>
        <v>0</v>
      </c>
      <c r="BY262">
        <f t="shared" si="268"/>
        <v>0</v>
      </c>
      <c r="BZ262">
        <f t="shared" si="269"/>
        <v>0</v>
      </c>
      <c r="CA262">
        <f t="shared" si="270"/>
        <v>0</v>
      </c>
      <c r="CB262">
        <f t="shared" si="271"/>
        <v>0</v>
      </c>
      <c r="CC262">
        <f t="shared" si="272"/>
        <v>0</v>
      </c>
      <c r="CD262">
        <f t="shared" si="273"/>
        <v>0</v>
      </c>
    </row>
    <row r="263" spans="1:82" ht="42" customHeight="1" thickBot="1" x14ac:dyDescent="0.45">
      <c r="A263" s="11"/>
      <c r="B263" s="144">
        <v>248</v>
      </c>
      <c r="C263" s="244" t="str">
        <f>IF('Soil Samples'!C253="","",'Soil Samples'!C253)</f>
        <v/>
      </c>
      <c r="D263" s="146" t="str">
        <f t="shared" si="237"/>
        <v/>
      </c>
      <c r="E263" s="128" t="str">
        <f t="shared" si="238"/>
        <v/>
      </c>
      <c r="F263" s="128" t="str">
        <f t="shared" si="239"/>
        <v/>
      </c>
      <c r="G263" s="128" t="str">
        <f t="shared" si="240"/>
        <v/>
      </c>
      <c r="H263" s="149"/>
      <c r="I263" s="128" t="str">
        <f t="shared" si="241"/>
        <v/>
      </c>
      <c r="J263" s="128" t="str">
        <f t="shared" si="242"/>
        <v/>
      </c>
      <c r="K263" s="128" t="str">
        <f t="shared" si="243"/>
        <v/>
      </c>
      <c r="L263" s="129" t="str">
        <f t="shared" si="244"/>
        <v/>
      </c>
      <c r="M263" s="129" t="str">
        <f t="shared" si="245"/>
        <v/>
      </c>
      <c r="N263" s="129" t="str">
        <f t="shared" si="246"/>
        <v/>
      </c>
      <c r="O263" s="129" t="str">
        <f t="shared" si="247"/>
        <v/>
      </c>
      <c r="P263" s="129" t="str">
        <f t="shared" si="248"/>
        <v/>
      </c>
      <c r="Q263" s="129" t="str">
        <f t="shared" si="249"/>
        <v/>
      </c>
      <c r="R263" s="129" t="str">
        <f t="shared" si="250"/>
        <v/>
      </c>
      <c r="S263" s="129" t="str">
        <f t="shared" si="251"/>
        <v/>
      </c>
      <c r="T263" s="129" t="str">
        <f t="shared" si="252"/>
        <v/>
      </c>
      <c r="U263" s="129" t="str">
        <f t="shared" si="253"/>
        <v/>
      </c>
      <c r="V263" s="129" t="str">
        <f t="shared" si="254"/>
        <v/>
      </c>
      <c r="W263" s="132"/>
      <c r="X263" s="152" t="str">
        <f>IF('Soil Samples'!C253="","",'Soil Samples'!C253)</f>
        <v/>
      </c>
      <c r="Y263" s="125">
        <f>'Soil Add on Tests'!E255</f>
        <v>0</v>
      </c>
      <c r="Z263" s="125">
        <f>'Soil Add on Tests'!F255</f>
        <v>0</v>
      </c>
      <c r="AA263" s="125">
        <f>'Soil Add on Tests'!G255</f>
        <v>0</v>
      </c>
      <c r="AB263" s="125">
        <f>'Soil Add on Tests'!H255</f>
        <v>0</v>
      </c>
      <c r="AC263" s="125">
        <f>'Soil Add on Tests'!I255</f>
        <v>0</v>
      </c>
      <c r="AD263" s="125">
        <f>'Soil Add on Tests'!J255</f>
        <v>0</v>
      </c>
      <c r="AF263">
        <f t="shared" si="274"/>
        <v>0</v>
      </c>
      <c r="AG263">
        <f t="shared" si="275"/>
        <v>0</v>
      </c>
      <c r="AH263">
        <f t="shared" si="276"/>
        <v>0</v>
      </c>
      <c r="AI263">
        <f t="shared" si="277"/>
        <v>0</v>
      </c>
      <c r="AJ263">
        <f t="shared" si="278"/>
        <v>0</v>
      </c>
      <c r="AK263">
        <f t="shared" si="279"/>
        <v>0</v>
      </c>
      <c r="AL263">
        <f t="shared" si="280"/>
        <v>0</v>
      </c>
      <c r="AM263" s="140">
        <f t="shared" si="216"/>
        <v>0</v>
      </c>
      <c r="AN263">
        <f t="shared" si="217"/>
        <v>0</v>
      </c>
      <c r="AO263">
        <f t="shared" si="218"/>
        <v>0</v>
      </c>
      <c r="AP263">
        <f t="shared" si="219"/>
        <v>0</v>
      </c>
      <c r="AQ263">
        <f t="shared" si="220"/>
        <v>0</v>
      </c>
      <c r="AR263">
        <f t="shared" si="221"/>
        <v>0</v>
      </c>
      <c r="AS263">
        <f t="shared" si="222"/>
        <v>0</v>
      </c>
      <c r="AT263" s="140">
        <f t="shared" si="281"/>
        <v>0</v>
      </c>
      <c r="AU263">
        <f t="shared" si="223"/>
        <v>0</v>
      </c>
      <c r="AV263">
        <f t="shared" si="255"/>
        <v>0</v>
      </c>
      <c r="AW263">
        <f t="shared" si="224"/>
        <v>0</v>
      </c>
      <c r="AX263">
        <f t="shared" si="225"/>
        <v>0</v>
      </c>
      <c r="AY263">
        <f t="shared" si="226"/>
        <v>0</v>
      </c>
      <c r="AZ263" s="140">
        <f t="shared" si="282"/>
        <v>0</v>
      </c>
      <c r="BA263">
        <f t="shared" si="227"/>
        <v>0</v>
      </c>
      <c r="BB263">
        <f t="shared" si="228"/>
        <v>0</v>
      </c>
      <c r="BC263">
        <f t="shared" si="229"/>
        <v>0</v>
      </c>
      <c r="BD263">
        <f t="shared" si="230"/>
        <v>0</v>
      </c>
      <c r="BE263" s="140">
        <f t="shared" si="283"/>
        <v>0</v>
      </c>
      <c r="BF263">
        <f t="shared" si="231"/>
        <v>0</v>
      </c>
      <c r="BG263">
        <f t="shared" si="232"/>
        <v>0</v>
      </c>
      <c r="BH263">
        <f t="shared" si="233"/>
        <v>0</v>
      </c>
      <c r="BI263">
        <f t="shared" si="234"/>
        <v>0</v>
      </c>
      <c r="BJ263">
        <f t="shared" si="235"/>
        <v>0</v>
      </c>
      <c r="BK263">
        <f t="shared" si="236"/>
        <v>0</v>
      </c>
      <c r="BL263">
        <f t="shared" si="256"/>
        <v>0</v>
      </c>
      <c r="BM263">
        <f t="shared" si="257"/>
        <v>0</v>
      </c>
      <c r="BN263">
        <f t="shared" si="258"/>
        <v>0</v>
      </c>
      <c r="BO263">
        <f t="shared" si="259"/>
        <v>0</v>
      </c>
      <c r="BP263">
        <f t="shared" si="260"/>
        <v>0</v>
      </c>
      <c r="BQ263">
        <f t="shared" si="261"/>
        <v>0</v>
      </c>
      <c r="BR263" s="140">
        <f t="shared" si="262"/>
        <v>0</v>
      </c>
      <c r="BT263">
        <f t="shared" si="263"/>
        <v>0</v>
      </c>
      <c r="BU263">
        <f t="shared" si="264"/>
        <v>0</v>
      </c>
      <c r="BV263">
        <f t="shared" si="265"/>
        <v>0</v>
      </c>
      <c r="BW263">
        <f t="shared" si="266"/>
        <v>0</v>
      </c>
      <c r="BX263">
        <f t="shared" si="267"/>
        <v>0</v>
      </c>
      <c r="BY263">
        <f t="shared" si="268"/>
        <v>0</v>
      </c>
      <c r="BZ263">
        <f t="shared" si="269"/>
        <v>0</v>
      </c>
      <c r="CA263">
        <f t="shared" si="270"/>
        <v>0</v>
      </c>
      <c r="CB263">
        <f t="shared" si="271"/>
        <v>0</v>
      </c>
      <c r="CC263">
        <f t="shared" si="272"/>
        <v>0</v>
      </c>
      <c r="CD263">
        <f t="shared" si="273"/>
        <v>0</v>
      </c>
    </row>
    <row r="264" spans="1:82" ht="42" customHeight="1" thickBot="1" x14ac:dyDescent="0.45">
      <c r="A264" s="11"/>
      <c r="B264" s="144">
        <v>249</v>
      </c>
      <c r="C264" s="244" t="str">
        <f>IF('Soil Samples'!C254="","",'Soil Samples'!C254)</f>
        <v/>
      </c>
      <c r="D264" s="146" t="str">
        <f t="shared" si="237"/>
        <v/>
      </c>
      <c r="E264" s="128" t="str">
        <f t="shared" si="238"/>
        <v/>
      </c>
      <c r="F264" s="128" t="str">
        <f t="shared" si="239"/>
        <v/>
      </c>
      <c r="G264" s="128" t="str">
        <f t="shared" si="240"/>
        <v/>
      </c>
      <c r="H264" s="149"/>
      <c r="I264" s="128" t="str">
        <f t="shared" si="241"/>
        <v/>
      </c>
      <c r="J264" s="128" t="str">
        <f t="shared" si="242"/>
        <v/>
      </c>
      <c r="K264" s="128" t="str">
        <f t="shared" si="243"/>
        <v/>
      </c>
      <c r="L264" s="129" t="str">
        <f t="shared" si="244"/>
        <v/>
      </c>
      <c r="M264" s="129" t="str">
        <f t="shared" si="245"/>
        <v/>
      </c>
      <c r="N264" s="129" t="str">
        <f t="shared" si="246"/>
        <v/>
      </c>
      <c r="O264" s="129" t="str">
        <f t="shared" si="247"/>
        <v/>
      </c>
      <c r="P264" s="129" t="str">
        <f t="shared" si="248"/>
        <v/>
      </c>
      <c r="Q264" s="129" t="str">
        <f t="shared" si="249"/>
        <v/>
      </c>
      <c r="R264" s="129" t="str">
        <f t="shared" si="250"/>
        <v/>
      </c>
      <c r="S264" s="129" t="str">
        <f t="shared" si="251"/>
        <v/>
      </c>
      <c r="T264" s="129" t="str">
        <f t="shared" si="252"/>
        <v/>
      </c>
      <c r="U264" s="129" t="str">
        <f t="shared" si="253"/>
        <v/>
      </c>
      <c r="V264" s="129" t="str">
        <f t="shared" si="254"/>
        <v/>
      </c>
      <c r="W264" s="132"/>
      <c r="X264" s="152" t="str">
        <f>IF('Soil Samples'!C254="","",'Soil Samples'!C254)</f>
        <v/>
      </c>
      <c r="Y264" s="125">
        <f>'Soil Add on Tests'!E256</f>
        <v>0</v>
      </c>
      <c r="Z264" s="125">
        <f>'Soil Add on Tests'!F256</f>
        <v>0</v>
      </c>
      <c r="AA264" s="125">
        <f>'Soil Add on Tests'!G256</f>
        <v>0</v>
      </c>
      <c r="AB264" s="125">
        <f>'Soil Add on Tests'!H256</f>
        <v>0</v>
      </c>
      <c r="AC264" s="125">
        <f>'Soil Add on Tests'!I256</f>
        <v>0</v>
      </c>
      <c r="AD264" s="125">
        <f>'Soil Add on Tests'!J256</f>
        <v>0</v>
      </c>
      <c r="AF264">
        <f t="shared" si="274"/>
        <v>0</v>
      </c>
      <c r="AG264">
        <f t="shared" si="275"/>
        <v>0</v>
      </c>
      <c r="AH264">
        <f t="shared" si="276"/>
        <v>0</v>
      </c>
      <c r="AI264">
        <f t="shared" si="277"/>
        <v>0</v>
      </c>
      <c r="AJ264">
        <f t="shared" si="278"/>
        <v>0</v>
      </c>
      <c r="AK264">
        <f t="shared" si="279"/>
        <v>0</v>
      </c>
      <c r="AL264">
        <f t="shared" si="280"/>
        <v>0</v>
      </c>
      <c r="AM264" s="140">
        <f t="shared" si="216"/>
        <v>0</v>
      </c>
      <c r="AN264">
        <f t="shared" si="217"/>
        <v>0</v>
      </c>
      <c r="AO264">
        <f t="shared" si="218"/>
        <v>0</v>
      </c>
      <c r="AP264">
        <f t="shared" si="219"/>
        <v>0</v>
      </c>
      <c r="AQ264">
        <f t="shared" si="220"/>
        <v>0</v>
      </c>
      <c r="AR264">
        <f t="shared" si="221"/>
        <v>0</v>
      </c>
      <c r="AS264">
        <f t="shared" si="222"/>
        <v>0</v>
      </c>
      <c r="AT264" s="140">
        <f t="shared" si="281"/>
        <v>0</v>
      </c>
      <c r="AU264">
        <f t="shared" si="223"/>
        <v>0</v>
      </c>
      <c r="AV264">
        <f t="shared" si="255"/>
        <v>0</v>
      </c>
      <c r="AW264">
        <f t="shared" si="224"/>
        <v>0</v>
      </c>
      <c r="AX264">
        <f t="shared" si="225"/>
        <v>0</v>
      </c>
      <c r="AY264">
        <f t="shared" si="226"/>
        <v>0</v>
      </c>
      <c r="AZ264" s="140">
        <f t="shared" si="282"/>
        <v>0</v>
      </c>
      <c r="BA264">
        <f t="shared" si="227"/>
        <v>0</v>
      </c>
      <c r="BB264">
        <f t="shared" si="228"/>
        <v>0</v>
      </c>
      <c r="BC264">
        <f t="shared" si="229"/>
        <v>0</v>
      </c>
      <c r="BD264">
        <f t="shared" si="230"/>
        <v>0</v>
      </c>
      <c r="BE264" s="140">
        <f t="shared" si="283"/>
        <v>0</v>
      </c>
      <c r="BF264">
        <f t="shared" si="231"/>
        <v>0</v>
      </c>
      <c r="BG264">
        <f t="shared" si="232"/>
        <v>0</v>
      </c>
      <c r="BH264">
        <f t="shared" si="233"/>
        <v>0</v>
      </c>
      <c r="BI264">
        <f t="shared" si="234"/>
        <v>0</v>
      </c>
      <c r="BJ264">
        <f t="shared" si="235"/>
        <v>0</v>
      </c>
      <c r="BK264">
        <f t="shared" si="236"/>
        <v>0</v>
      </c>
      <c r="BL264">
        <f t="shared" si="256"/>
        <v>0</v>
      </c>
      <c r="BM264">
        <f t="shared" si="257"/>
        <v>0</v>
      </c>
      <c r="BN264">
        <f t="shared" si="258"/>
        <v>0</v>
      </c>
      <c r="BO264">
        <f t="shared" si="259"/>
        <v>0</v>
      </c>
      <c r="BP264">
        <f t="shared" si="260"/>
        <v>0</v>
      </c>
      <c r="BQ264">
        <f t="shared" si="261"/>
        <v>0</v>
      </c>
      <c r="BR264" s="140">
        <f t="shared" si="262"/>
        <v>0</v>
      </c>
      <c r="BT264">
        <f t="shared" si="263"/>
        <v>0</v>
      </c>
      <c r="BU264">
        <f t="shared" si="264"/>
        <v>0</v>
      </c>
      <c r="BV264">
        <f t="shared" si="265"/>
        <v>0</v>
      </c>
      <c r="BW264">
        <f t="shared" si="266"/>
        <v>0</v>
      </c>
      <c r="BX264">
        <f t="shared" si="267"/>
        <v>0</v>
      </c>
      <c r="BY264">
        <f t="shared" si="268"/>
        <v>0</v>
      </c>
      <c r="BZ264">
        <f t="shared" si="269"/>
        <v>0</v>
      </c>
      <c r="CA264">
        <f t="shared" si="270"/>
        <v>0</v>
      </c>
      <c r="CB264">
        <f t="shared" si="271"/>
        <v>0</v>
      </c>
      <c r="CC264">
        <f t="shared" si="272"/>
        <v>0</v>
      </c>
      <c r="CD264">
        <f t="shared" si="273"/>
        <v>0</v>
      </c>
    </row>
    <row r="265" spans="1:82" ht="42" customHeight="1" thickBot="1" x14ac:dyDescent="0.45">
      <c r="A265" s="11"/>
      <c r="B265" s="144">
        <v>250</v>
      </c>
      <c r="C265" s="244" t="str">
        <f>IF('Soil Samples'!C255="","",'Soil Samples'!C255)</f>
        <v/>
      </c>
      <c r="D265" s="146" t="str">
        <f t="shared" si="237"/>
        <v/>
      </c>
      <c r="E265" s="128" t="str">
        <f t="shared" si="238"/>
        <v/>
      </c>
      <c r="F265" s="128" t="str">
        <f t="shared" si="239"/>
        <v/>
      </c>
      <c r="G265" s="128" t="str">
        <f t="shared" si="240"/>
        <v/>
      </c>
      <c r="H265" s="149"/>
      <c r="I265" s="128" t="str">
        <f t="shared" si="241"/>
        <v/>
      </c>
      <c r="J265" s="128" t="str">
        <f t="shared" si="242"/>
        <v/>
      </c>
      <c r="K265" s="128" t="str">
        <f t="shared" si="243"/>
        <v/>
      </c>
      <c r="L265" s="129" t="str">
        <f t="shared" si="244"/>
        <v/>
      </c>
      <c r="M265" s="129" t="str">
        <f t="shared" si="245"/>
        <v/>
      </c>
      <c r="N265" s="129" t="str">
        <f t="shared" si="246"/>
        <v/>
      </c>
      <c r="O265" s="129" t="str">
        <f t="shared" si="247"/>
        <v/>
      </c>
      <c r="P265" s="129" t="str">
        <f t="shared" si="248"/>
        <v/>
      </c>
      <c r="Q265" s="129" t="str">
        <f t="shared" si="249"/>
        <v/>
      </c>
      <c r="R265" s="129" t="str">
        <f t="shared" si="250"/>
        <v/>
      </c>
      <c r="S265" s="129" t="str">
        <f t="shared" si="251"/>
        <v/>
      </c>
      <c r="T265" s="129" t="str">
        <f t="shared" si="252"/>
        <v/>
      </c>
      <c r="U265" s="129" t="str">
        <f t="shared" si="253"/>
        <v/>
      </c>
      <c r="V265" s="129" t="str">
        <f t="shared" si="254"/>
        <v/>
      </c>
      <c r="W265" s="132"/>
      <c r="X265" s="152" t="str">
        <f>IF('Soil Samples'!C255="","",'Soil Samples'!C255)</f>
        <v/>
      </c>
      <c r="Y265" s="125">
        <f>'Soil Add on Tests'!E257</f>
        <v>0</v>
      </c>
      <c r="Z265" s="125">
        <f>'Soil Add on Tests'!F257</f>
        <v>0</v>
      </c>
      <c r="AA265" s="125">
        <f>'Soil Add on Tests'!G257</f>
        <v>0</v>
      </c>
      <c r="AB265" s="125">
        <f>'Soil Add on Tests'!H257</f>
        <v>0</v>
      </c>
      <c r="AC265" s="125">
        <f>'Soil Add on Tests'!I257</f>
        <v>0</v>
      </c>
      <c r="AD265" s="125">
        <f>'Soil Add on Tests'!J257</f>
        <v>0</v>
      </c>
      <c r="AF265">
        <f t="shared" si="274"/>
        <v>0</v>
      </c>
      <c r="AG265">
        <f t="shared" si="275"/>
        <v>0</v>
      </c>
      <c r="AH265">
        <f t="shared" si="276"/>
        <v>0</v>
      </c>
      <c r="AI265">
        <f t="shared" si="277"/>
        <v>0</v>
      </c>
      <c r="AJ265">
        <f t="shared" si="278"/>
        <v>0</v>
      </c>
      <c r="AK265">
        <f t="shared" si="279"/>
        <v>0</v>
      </c>
      <c r="AL265">
        <f t="shared" si="280"/>
        <v>0</v>
      </c>
      <c r="AM265" s="140">
        <f t="shared" si="216"/>
        <v>0</v>
      </c>
      <c r="AN265">
        <f t="shared" si="217"/>
        <v>0</v>
      </c>
      <c r="AO265">
        <f t="shared" si="218"/>
        <v>0</v>
      </c>
      <c r="AP265">
        <f t="shared" si="219"/>
        <v>0</v>
      </c>
      <c r="AQ265">
        <f t="shared" si="220"/>
        <v>0</v>
      </c>
      <c r="AR265">
        <f t="shared" si="221"/>
        <v>0</v>
      </c>
      <c r="AS265">
        <f t="shared" si="222"/>
        <v>0</v>
      </c>
      <c r="AT265" s="140">
        <f t="shared" si="281"/>
        <v>0</v>
      </c>
      <c r="AU265">
        <f t="shared" si="223"/>
        <v>0</v>
      </c>
      <c r="AV265">
        <f t="shared" si="255"/>
        <v>0</v>
      </c>
      <c r="AW265">
        <f t="shared" si="224"/>
        <v>0</v>
      </c>
      <c r="AX265">
        <f t="shared" si="225"/>
        <v>0</v>
      </c>
      <c r="AY265">
        <f t="shared" si="226"/>
        <v>0</v>
      </c>
      <c r="AZ265" s="140">
        <f t="shared" si="282"/>
        <v>0</v>
      </c>
      <c r="BA265">
        <f t="shared" si="227"/>
        <v>0</v>
      </c>
      <c r="BB265">
        <f t="shared" si="228"/>
        <v>0</v>
      </c>
      <c r="BC265">
        <f t="shared" si="229"/>
        <v>0</v>
      </c>
      <c r="BD265">
        <f t="shared" si="230"/>
        <v>0</v>
      </c>
      <c r="BE265" s="140">
        <f t="shared" si="283"/>
        <v>0</v>
      </c>
      <c r="BF265">
        <f t="shared" si="231"/>
        <v>0</v>
      </c>
      <c r="BG265">
        <f t="shared" si="232"/>
        <v>0</v>
      </c>
      <c r="BH265">
        <f t="shared" si="233"/>
        <v>0</v>
      </c>
      <c r="BI265">
        <f t="shared" si="234"/>
        <v>0</v>
      </c>
      <c r="BJ265">
        <f t="shared" si="235"/>
        <v>0</v>
      </c>
      <c r="BK265">
        <f t="shared" si="236"/>
        <v>0</v>
      </c>
      <c r="BL265">
        <f t="shared" si="256"/>
        <v>0</v>
      </c>
      <c r="BM265">
        <f t="shared" si="257"/>
        <v>0</v>
      </c>
      <c r="BN265">
        <f t="shared" si="258"/>
        <v>0</v>
      </c>
      <c r="BO265">
        <f t="shared" si="259"/>
        <v>0</v>
      </c>
      <c r="BP265">
        <f t="shared" si="260"/>
        <v>0</v>
      </c>
      <c r="BQ265">
        <f t="shared" si="261"/>
        <v>0</v>
      </c>
      <c r="BR265" s="140">
        <f t="shared" si="262"/>
        <v>0</v>
      </c>
      <c r="BT265">
        <f t="shared" si="263"/>
        <v>0</v>
      </c>
      <c r="BU265">
        <f t="shared" si="264"/>
        <v>0</v>
      </c>
      <c r="BV265">
        <f t="shared" si="265"/>
        <v>0</v>
      </c>
      <c r="BW265">
        <f t="shared" si="266"/>
        <v>0</v>
      </c>
      <c r="BX265">
        <f t="shared" si="267"/>
        <v>0</v>
      </c>
      <c r="BY265">
        <f t="shared" si="268"/>
        <v>0</v>
      </c>
      <c r="BZ265">
        <f t="shared" si="269"/>
        <v>0</v>
      </c>
      <c r="CA265">
        <f t="shared" si="270"/>
        <v>0</v>
      </c>
      <c r="CB265">
        <f t="shared" si="271"/>
        <v>0</v>
      </c>
      <c r="CC265">
        <f t="shared" si="272"/>
        <v>0</v>
      </c>
      <c r="CD265">
        <f t="shared" si="273"/>
        <v>0</v>
      </c>
    </row>
    <row r="266" spans="1:82" ht="42" customHeight="1" thickBot="1" x14ac:dyDescent="0.45">
      <c r="A266" s="11"/>
      <c r="B266" s="144">
        <v>251</v>
      </c>
      <c r="C266" s="244" t="str">
        <f>IF('Soil Samples'!C256="","",'Soil Samples'!C256)</f>
        <v/>
      </c>
      <c r="D266" s="146" t="str">
        <f t="shared" si="237"/>
        <v/>
      </c>
      <c r="E266" s="128" t="str">
        <f t="shared" si="238"/>
        <v/>
      </c>
      <c r="F266" s="128" t="str">
        <f t="shared" si="239"/>
        <v/>
      </c>
      <c r="G266" s="128" t="str">
        <f t="shared" si="240"/>
        <v/>
      </c>
      <c r="H266" s="149"/>
      <c r="I266" s="128" t="str">
        <f t="shared" si="241"/>
        <v/>
      </c>
      <c r="J266" s="128" t="str">
        <f t="shared" si="242"/>
        <v/>
      </c>
      <c r="K266" s="128" t="str">
        <f t="shared" si="243"/>
        <v/>
      </c>
      <c r="L266" s="129" t="str">
        <f t="shared" si="244"/>
        <v/>
      </c>
      <c r="M266" s="129" t="str">
        <f t="shared" si="245"/>
        <v/>
      </c>
      <c r="N266" s="129" t="str">
        <f t="shared" si="246"/>
        <v/>
      </c>
      <c r="O266" s="129" t="str">
        <f t="shared" si="247"/>
        <v/>
      </c>
      <c r="P266" s="129" t="str">
        <f t="shared" si="248"/>
        <v/>
      </c>
      <c r="Q266" s="129" t="str">
        <f t="shared" si="249"/>
        <v/>
      </c>
      <c r="R266" s="129" t="str">
        <f t="shared" si="250"/>
        <v/>
      </c>
      <c r="S266" s="129" t="str">
        <f t="shared" si="251"/>
        <v/>
      </c>
      <c r="T266" s="129" t="str">
        <f t="shared" si="252"/>
        <v/>
      </c>
      <c r="U266" s="129" t="str">
        <f t="shared" si="253"/>
        <v/>
      </c>
      <c r="V266" s="129" t="str">
        <f t="shared" si="254"/>
        <v/>
      </c>
      <c r="W266" s="132"/>
      <c r="X266" s="152" t="str">
        <f>IF('Soil Samples'!C256="","",'Soil Samples'!C256)</f>
        <v/>
      </c>
      <c r="Y266" s="125">
        <f>'Soil Add on Tests'!E258</f>
        <v>0</v>
      </c>
      <c r="Z266" s="125">
        <f>'Soil Add on Tests'!F258</f>
        <v>0</v>
      </c>
      <c r="AA266" s="125">
        <f>'Soil Add on Tests'!G258</f>
        <v>0</v>
      </c>
      <c r="AB266" s="125">
        <f>'Soil Add on Tests'!H258</f>
        <v>0</v>
      </c>
      <c r="AC266" s="125">
        <f>'Soil Add on Tests'!I258</f>
        <v>0</v>
      </c>
      <c r="AD266" s="125">
        <f>'Soil Add on Tests'!J258</f>
        <v>0</v>
      </c>
      <c r="AF266">
        <f t="shared" si="274"/>
        <v>0</v>
      </c>
      <c r="AG266">
        <f t="shared" si="275"/>
        <v>0</v>
      </c>
      <c r="AH266">
        <f t="shared" si="276"/>
        <v>0</v>
      </c>
      <c r="AI266">
        <f t="shared" si="277"/>
        <v>0</v>
      </c>
      <c r="AJ266">
        <f t="shared" si="278"/>
        <v>0</v>
      </c>
      <c r="AK266">
        <f t="shared" si="279"/>
        <v>0</v>
      </c>
      <c r="AL266">
        <f t="shared" si="280"/>
        <v>0</v>
      </c>
      <c r="AM266" s="140">
        <f t="shared" si="216"/>
        <v>0</v>
      </c>
      <c r="AN266">
        <f t="shared" si="217"/>
        <v>0</v>
      </c>
      <c r="AO266">
        <f t="shared" si="218"/>
        <v>0</v>
      </c>
      <c r="AP266">
        <f t="shared" si="219"/>
        <v>0</v>
      </c>
      <c r="AQ266">
        <f t="shared" si="220"/>
        <v>0</v>
      </c>
      <c r="AR266">
        <f t="shared" si="221"/>
        <v>0</v>
      </c>
      <c r="AS266">
        <f t="shared" si="222"/>
        <v>0</v>
      </c>
      <c r="AT266" s="140">
        <f t="shared" si="281"/>
        <v>0</v>
      </c>
      <c r="AU266">
        <f t="shared" si="223"/>
        <v>0</v>
      </c>
      <c r="AV266">
        <f t="shared" si="255"/>
        <v>0</v>
      </c>
      <c r="AW266">
        <f t="shared" si="224"/>
        <v>0</v>
      </c>
      <c r="AX266">
        <f t="shared" si="225"/>
        <v>0</v>
      </c>
      <c r="AY266">
        <f t="shared" si="226"/>
        <v>0</v>
      </c>
      <c r="AZ266" s="140">
        <f t="shared" si="282"/>
        <v>0</v>
      </c>
      <c r="BA266">
        <f t="shared" si="227"/>
        <v>0</v>
      </c>
      <c r="BB266">
        <f t="shared" si="228"/>
        <v>0</v>
      </c>
      <c r="BC266">
        <f t="shared" si="229"/>
        <v>0</v>
      </c>
      <c r="BD266">
        <f t="shared" si="230"/>
        <v>0</v>
      </c>
      <c r="BE266" s="140">
        <f t="shared" si="283"/>
        <v>0</v>
      </c>
      <c r="BF266">
        <f t="shared" si="231"/>
        <v>0</v>
      </c>
      <c r="BG266">
        <f t="shared" si="232"/>
        <v>0</v>
      </c>
      <c r="BH266">
        <f t="shared" si="233"/>
        <v>0</v>
      </c>
      <c r="BI266">
        <f t="shared" si="234"/>
        <v>0</v>
      </c>
      <c r="BJ266">
        <f t="shared" si="235"/>
        <v>0</v>
      </c>
      <c r="BK266">
        <f t="shared" si="236"/>
        <v>0</v>
      </c>
      <c r="BL266">
        <f t="shared" si="256"/>
        <v>0</v>
      </c>
      <c r="BM266">
        <f t="shared" si="257"/>
        <v>0</v>
      </c>
      <c r="BN266">
        <f t="shared" si="258"/>
        <v>0</v>
      </c>
      <c r="BO266">
        <f t="shared" si="259"/>
        <v>0</v>
      </c>
      <c r="BP266">
        <f t="shared" si="260"/>
        <v>0</v>
      </c>
      <c r="BQ266">
        <f t="shared" si="261"/>
        <v>0</v>
      </c>
      <c r="BR266" s="140">
        <f t="shared" si="262"/>
        <v>0</v>
      </c>
      <c r="BT266">
        <f t="shared" si="263"/>
        <v>0</v>
      </c>
      <c r="BU266">
        <f t="shared" si="264"/>
        <v>0</v>
      </c>
      <c r="BV266">
        <f t="shared" si="265"/>
        <v>0</v>
      </c>
      <c r="BW266">
        <f t="shared" si="266"/>
        <v>0</v>
      </c>
      <c r="BX266">
        <f t="shared" si="267"/>
        <v>0</v>
      </c>
      <c r="BY266">
        <f t="shared" si="268"/>
        <v>0</v>
      </c>
      <c r="BZ266">
        <f t="shared" si="269"/>
        <v>0</v>
      </c>
      <c r="CA266">
        <f t="shared" si="270"/>
        <v>0</v>
      </c>
      <c r="CB266">
        <f t="shared" si="271"/>
        <v>0</v>
      </c>
      <c r="CC266">
        <f t="shared" si="272"/>
        <v>0</v>
      </c>
      <c r="CD266">
        <f t="shared" si="273"/>
        <v>0</v>
      </c>
    </row>
    <row r="267" spans="1:82" ht="42" customHeight="1" thickBot="1" x14ac:dyDescent="0.45">
      <c r="A267" s="11"/>
      <c r="B267" s="144">
        <v>252</v>
      </c>
      <c r="C267" s="244" t="str">
        <f>IF('Soil Samples'!C257="","",'Soil Samples'!C257)</f>
        <v/>
      </c>
      <c r="D267" s="146" t="str">
        <f t="shared" si="237"/>
        <v/>
      </c>
      <c r="E267" s="128" t="str">
        <f t="shared" si="238"/>
        <v/>
      </c>
      <c r="F267" s="128" t="str">
        <f t="shared" si="239"/>
        <v/>
      </c>
      <c r="G267" s="128" t="str">
        <f t="shared" si="240"/>
        <v/>
      </c>
      <c r="H267" s="149"/>
      <c r="I267" s="128" t="str">
        <f t="shared" si="241"/>
        <v/>
      </c>
      <c r="J267" s="128" t="str">
        <f t="shared" si="242"/>
        <v/>
      </c>
      <c r="K267" s="128" t="str">
        <f t="shared" si="243"/>
        <v/>
      </c>
      <c r="L267" s="129" t="str">
        <f t="shared" si="244"/>
        <v/>
      </c>
      <c r="M267" s="129" t="str">
        <f t="shared" si="245"/>
        <v/>
      </c>
      <c r="N267" s="129" t="str">
        <f t="shared" si="246"/>
        <v/>
      </c>
      <c r="O267" s="129" t="str">
        <f t="shared" si="247"/>
        <v/>
      </c>
      <c r="P267" s="129" t="str">
        <f t="shared" si="248"/>
        <v/>
      </c>
      <c r="Q267" s="129" t="str">
        <f t="shared" si="249"/>
        <v/>
      </c>
      <c r="R267" s="129" t="str">
        <f t="shared" si="250"/>
        <v/>
      </c>
      <c r="S267" s="129" t="str">
        <f t="shared" si="251"/>
        <v/>
      </c>
      <c r="T267" s="129" t="str">
        <f t="shared" si="252"/>
        <v/>
      </c>
      <c r="U267" s="129" t="str">
        <f t="shared" si="253"/>
        <v/>
      </c>
      <c r="V267" s="129" t="str">
        <f t="shared" si="254"/>
        <v/>
      </c>
      <c r="W267" s="132"/>
      <c r="X267" s="152" t="str">
        <f>IF('Soil Samples'!C257="","",'Soil Samples'!C257)</f>
        <v/>
      </c>
      <c r="Y267" s="125">
        <f>'Soil Add on Tests'!E259</f>
        <v>0</v>
      </c>
      <c r="Z267" s="125">
        <f>'Soil Add on Tests'!F259</f>
        <v>0</v>
      </c>
      <c r="AA267" s="125">
        <f>'Soil Add on Tests'!G259</f>
        <v>0</v>
      </c>
      <c r="AB267" s="125">
        <f>'Soil Add on Tests'!H259</f>
        <v>0</v>
      </c>
      <c r="AC267" s="125">
        <f>'Soil Add on Tests'!I259</f>
        <v>0</v>
      </c>
      <c r="AD267" s="125">
        <f>'Soil Add on Tests'!J259</f>
        <v>0</v>
      </c>
      <c r="AF267">
        <f t="shared" si="274"/>
        <v>0</v>
      </c>
      <c r="AG267">
        <f t="shared" si="275"/>
        <v>0</v>
      </c>
      <c r="AH267">
        <f t="shared" si="276"/>
        <v>0</v>
      </c>
      <c r="AI267">
        <f t="shared" si="277"/>
        <v>0</v>
      </c>
      <c r="AJ267">
        <f t="shared" si="278"/>
        <v>0</v>
      </c>
      <c r="AK267">
        <f t="shared" si="279"/>
        <v>0</v>
      </c>
      <c r="AL267">
        <f t="shared" si="280"/>
        <v>0</v>
      </c>
      <c r="AM267" s="140">
        <f t="shared" si="216"/>
        <v>0</v>
      </c>
      <c r="AN267">
        <f t="shared" si="217"/>
        <v>0</v>
      </c>
      <c r="AO267">
        <f t="shared" si="218"/>
        <v>0</v>
      </c>
      <c r="AP267">
        <f t="shared" si="219"/>
        <v>0</v>
      </c>
      <c r="AQ267">
        <f t="shared" si="220"/>
        <v>0</v>
      </c>
      <c r="AR267">
        <f t="shared" si="221"/>
        <v>0</v>
      </c>
      <c r="AS267">
        <f t="shared" si="222"/>
        <v>0</v>
      </c>
      <c r="AT267" s="140">
        <f t="shared" si="281"/>
        <v>0</v>
      </c>
      <c r="AU267">
        <f t="shared" si="223"/>
        <v>0</v>
      </c>
      <c r="AV267">
        <f t="shared" si="255"/>
        <v>0</v>
      </c>
      <c r="AW267">
        <f t="shared" si="224"/>
        <v>0</v>
      </c>
      <c r="AX267">
        <f t="shared" si="225"/>
        <v>0</v>
      </c>
      <c r="AY267">
        <f t="shared" si="226"/>
        <v>0</v>
      </c>
      <c r="AZ267" s="140">
        <f t="shared" si="282"/>
        <v>0</v>
      </c>
      <c r="BA267">
        <f t="shared" si="227"/>
        <v>0</v>
      </c>
      <c r="BB267">
        <f t="shared" si="228"/>
        <v>0</v>
      </c>
      <c r="BC267">
        <f t="shared" si="229"/>
        <v>0</v>
      </c>
      <c r="BD267">
        <f t="shared" si="230"/>
        <v>0</v>
      </c>
      <c r="BE267" s="140">
        <f t="shared" si="283"/>
        <v>0</v>
      </c>
      <c r="BF267">
        <f t="shared" si="231"/>
        <v>0</v>
      </c>
      <c r="BG267">
        <f t="shared" si="232"/>
        <v>0</v>
      </c>
      <c r="BH267">
        <f t="shared" si="233"/>
        <v>0</v>
      </c>
      <c r="BI267">
        <f t="shared" si="234"/>
        <v>0</v>
      </c>
      <c r="BJ267">
        <f t="shared" si="235"/>
        <v>0</v>
      </c>
      <c r="BK267">
        <f t="shared" si="236"/>
        <v>0</v>
      </c>
      <c r="BL267">
        <f t="shared" si="256"/>
        <v>0</v>
      </c>
      <c r="BM267">
        <f t="shared" si="257"/>
        <v>0</v>
      </c>
      <c r="BN267">
        <f t="shared" si="258"/>
        <v>0</v>
      </c>
      <c r="BO267">
        <f t="shared" si="259"/>
        <v>0</v>
      </c>
      <c r="BP267">
        <f t="shared" si="260"/>
        <v>0</v>
      </c>
      <c r="BQ267">
        <f t="shared" si="261"/>
        <v>0</v>
      </c>
      <c r="BR267" s="140">
        <f t="shared" si="262"/>
        <v>0</v>
      </c>
      <c r="BT267">
        <f t="shared" si="263"/>
        <v>0</v>
      </c>
      <c r="BU267">
        <f t="shared" si="264"/>
        <v>0</v>
      </c>
      <c r="BV267">
        <f t="shared" si="265"/>
        <v>0</v>
      </c>
      <c r="BW267">
        <f t="shared" si="266"/>
        <v>0</v>
      </c>
      <c r="BX267">
        <f t="shared" si="267"/>
        <v>0</v>
      </c>
      <c r="BY267">
        <f t="shared" si="268"/>
        <v>0</v>
      </c>
      <c r="BZ267">
        <f t="shared" si="269"/>
        <v>0</v>
      </c>
      <c r="CA267">
        <f t="shared" si="270"/>
        <v>0</v>
      </c>
      <c r="CB267">
        <f t="shared" si="271"/>
        <v>0</v>
      </c>
      <c r="CC267">
        <f t="shared" si="272"/>
        <v>0</v>
      </c>
      <c r="CD267">
        <f t="shared" si="273"/>
        <v>0</v>
      </c>
    </row>
    <row r="268" spans="1:82" ht="42" customHeight="1" thickBot="1" x14ac:dyDescent="0.45">
      <c r="A268" s="11"/>
      <c r="B268" s="144">
        <v>253</v>
      </c>
      <c r="C268" s="244" t="str">
        <f>IF('Soil Samples'!C258="","",'Soil Samples'!C258)</f>
        <v/>
      </c>
      <c r="D268" s="146" t="str">
        <f t="shared" si="237"/>
        <v/>
      </c>
      <c r="E268" s="128" t="str">
        <f t="shared" si="238"/>
        <v/>
      </c>
      <c r="F268" s="128" t="str">
        <f t="shared" si="239"/>
        <v/>
      </c>
      <c r="G268" s="128" t="str">
        <f t="shared" si="240"/>
        <v/>
      </c>
      <c r="H268" s="149"/>
      <c r="I268" s="128" t="str">
        <f t="shared" si="241"/>
        <v/>
      </c>
      <c r="J268" s="128" t="str">
        <f t="shared" si="242"/>
        <v/>
      </c>
      <c r="K268" s="128" t="str">
        <f t="shared" si="243"/>
        <v/>
      </c>
      <c r="L268" s="129" t="str">
        <f t="shared" si="244"/>
        <v/>
      </c>
      <c r="M268" s="129" t="str">
        <f t="shared" si="245"/>
        <v/>
      </c>
      <c r="N268" s="129" t="str">
        <f t="shared" si="246"/>
        <v/>
      </c>
      <c r="O268" s="129" t="str">
        <f t="shared" si="247"/>
        <v/>
      </c>
      <c r="P268" s="129" t="str">
        <f t="shared" si="248"/>
        <v/>
      </c>
      <c r="Q268" s="129" t="str">
        <f t="shared" si="249"/>
        <v/>
      </c>
      <c r="R268" s="129" t="str">
        <f t="shared" si="250"/>
        <v/>
      </c>
      <c r="S268" s="129" t="str">
        <f t="shared" si="251"/>
        <v/>
      </c>
      <c r="T268" s="129" t="str">
        <f t="shared" si="252"/>
        <v/>
      </c>
      <c r="U268" s="129" t="str">
        <f t="shared" si="253"/>
        <v/>
      </c>
      <c r="V268" s="129" t="str">
        <f t="shared" si="254"/>
        <v/>
      </c>
      <c r="W268" s="132"/>
      <c r="X268" s="152" t="str">
        <f>IF('Soil Samples'!C258="","",'Soil Samples'!C258)</f>
        <v/>
      </c>
      <c r="Y268" s="125">
        <f>'Soil Add on Tests'!E260</f>
        <v>0</v>
      </c>
      <c r="Z268" s="125">
        <f>'Soil Add on Tests'!F260</f>
        <v>0</v>
      </c>
      <c r="AA268" s="125">
        <f>'Soil Add on Tests'!G260</f>
        <v>0</v>
      </c>
      <c r="AB268" s="125">
        <f>'Soil Add on Tests'!H260</f>
        <v>0</v>
      </c>
      <c r="AC268" s="125">
        <f>'Soil Add on Tests'!I260</f>
        <v>0</v>
      </c>
      <c r="AD268" s="125">
        <f>'Soil Add on Tests'!J260</f>
        <v>0</v>
      </c>
      <c r="AF268">
        <f t="shared" si="274"/>
        <v>0</v>
      </c>
      <c r="AG268">
        <f t="shared" si="275"/>
        <v>0</v>
      </c>
      <c r="AH268">
        <f t="shared" si="276"/>
        <v>0</v>
      </c>
      <c r="AI268">
        <f t="shared" si="277"/>
        <v>0</v>
      </c>
      <c r="AJ268">
        <f t="shared" si="278"/>
        <v>0</v>
      </c>
      <c r="AK268">
        <f t="shared" si="279"/>
        <v>0</v>
      </c>
      <c r="AL268">
        <f t="shared" si="280"/>
        <v>0</v>
      </c>
      <c r="AM268" s="140">
        <f t="shared" si="216"/>
        <v>0</v>
      </c>
      <c r="AN268">
        <f t="shared" si="217"/>
        <v>0</v>
      </c>
      <c r="AO268">
        <f t="shared" si="218"/>
        <v>0</v>
      </c>
      <c r="AP268">
        <f t="shared" si="219"/>
        <v>0</v>
      </c>
      <c r="AQ268">
        <f t="shared" si="220"/>
        <v>0</v>
      </c>
      <c r="AR268">
        <f t="shared" si="221"/>
        <v>0</v>
      </c>
      <c r="AS268">
        <f t="shared" si="222"/>
        <v>0</v>
      </c>
      <c r="AT268" s="140">
        <f t="shared" si="281"/>
        <v>0</v>
      </c>
      <c r="AU268">
        <f t="shared" si="223"/>
        <v>0</v>
      </c>
      <c r="AV268">
        <f t="shared" si="255"/>
        <v>0</v>
      </c>
      <c r="AW268">
        <f t="shared" si="224"/>
        <v>0</v>
      </c>
      <c r="AX268">
        <f t="shared" si="225"/>
        <v>0</v>
      </c>
      <c r="AY268">
        <f t="shared" si="226"/>
        <v>0</v>
      </c>
      <c r="AZ268" s="140">
        <f t="shared" si="282"/>
        <v>0</v>
      </c>
      <c r="BA268">
        <f t="shared" si="227"/>
        <v>0</v>
      </c>
      <c r="BB268">
        <f t="shared" si="228"/>
        <v>0</v>
      </c>
      <c r="BC268">
        <f t="shared" si="229"/>
        <v>0</v>
      </c>
      <c r="BD268">
        <f t="shared" si="230"/>
        <v>0</v>
      </c>
      <c r="BE268" s="140">
        <f t="shared" si="283"/>
        <v>0</v>
      </c>
      <c r="BF268">
        <f t="shared" si="231"/>
        <v>0</v>
      </c>
      <c r="BG268">
        <f t="shared" si="232"/>
        <v>0</v>
      </c>
      <c r="BH268">
        <f t="shared" si="233"/>
        <v>0</v>
      </c>
      <c r="BI268">
        <f t="shared" si="234"/>
        <v>0</v>
      </c>
      <c r="BJ268">
        <f t="shared" si="235"/>
        <v>0</v>
      </c>
      <c r="BK268">
        <f t="shared" si="236"/>
        <v>0</v>
      </c>
      <c r="BL268">
        <f t="shared" si="256"/>
        <v>0</v>
      </c>
      <c r="BM268">
        <f t="shared" si="257"/>
        <v>0</v>
      </c>
      <c r="BN268">
        <f t="shared" si="258"/>
        <v>0</v>
      </c>
      <c r="BO268">
        <f t="shared" si="259"/>
        <v>0</v>
      </c>
      <c r="BP268">
        <f t="shared" si="260"/>
        <v>0</v>
      </c>
      <c r="BQ268">
        <f t="shared" si="261"/>
        <v>0</v>
      </c>
      <c r="BR268" s="140">
        <f t="shared" si="262"/>
        <v>0</v>
      </c>
      <c r="BT268">
        <f t="shared" si="263"/>
        <v>0</v>
      </c>
      <c r="BU268">
        <f t="shared" si="264"/>
        <v>0</v>
      </c>
      <c r="BV268">
        <f t="shared" si="265"/>
        <v>0</v>
      </c>
      <c r="BW268">
        <f t="shared" si="266"/>
        <v>0</v>
      </c>
      <c r="BX268">
        <f t="shared" si="267"/>
        <v>0</v>
      </c>
      <c r="BY268">
        <f t="shared" si="268"/>
        <v>0</v>
      </c>
      <c r="BZ268">
        <f t="shared" si="269"/>
        <v>0</v>
      </c>
      <c r="CA268">
        <f t="shared" si="270"/>
        <v>0</v>
      </c>
      <c r="CB268">
        <f t="shared" si="271"/>
        <v>0</v>
      </c>
      <c r="CC268">
        <f t="shared" si="272"/>
        <v>0</v>
      </c>
      <c r="CD268">
        <f t="shared" si="273"/>
        <v>0</v>
      </c>
    </row>
    <row r="269" spans="1:82" ht="42" customHeight="1" thickBot="1" x14ac:dyDescent="0.45">
      <c r="A269" s="11"/>
      <c r="B269" s="144">
        <v>254</v>
      </c>
      <c r="C269" s="244" t="str">
        <f>IF('Soil Samples'!C259="","",'Soil Samples'!C259)</f>
        <v/>
      </c>
      <c r="D269" s="146" t="str">
        <f t="shared" si="237"/>
        <v/>
      </c>
      <c r="E269" s="128" t="str">
        <f t="shared" si="238"/>
        <v/>
      </c>
      <c r="F269" s="128" t="str">
        <f t="shared" si="239"/>
        <v/>
      </c>
      <c r="G269" s="128" t="str">
        <f t="shared" si="240"/>
        <v/>
      </c>
      <c r="H269" s="149"/>
      <c r="I269" s="128" t="str">
        <f t="shared" si="241"/>
        <v/>
      </c>
      <c r="J269" s="128" t="str">
        <f t="shared" si="242"/>
        <v/>
      </c>
      <c r="K269" s="128" t="str">
        <f t="shared" si="243"/>
        <v/>
      </c>
      <c r="L269" s="129" t="str">
        <f t="shared" si="244"/>
        <v/>
      </c>
      <c r="M269" s="129" t="str">
        <f t="shared" si="245"/>
        <v/>
      </c>
      <c r="N269" s="129" t="str">
        <f t="shared" si="246"/>
        <v/>
      </c>
      <c r="O269" s="129" t="str">
        <f t="shared" si="247"/>
        <v/>
      </c>
      <c r="P269" s="129" t="str">
        <f t="shared" si="248"/>
        <v/>
      </c>
      <c r="Q269" s="129" t="str">
        <f t="shared" si="249"/>
        <v/>
      </c>
      <c r="R269" s="129" t="str">
        <f t="shared" si="250"/>
        <v/>
      </c>
      <c r="S269" s="129" t="str">
        <f t="shared" si="251"/>
        <v/>
      </c>
      <c r="T269" s="129" t="str">
        <f t="shared" si="252"/>
        <v/>
      </c>
      <c r="U269" s="129" t="str">
        <f t="shared" si="253"/>
        <v/>
      </c>
      <c r="V269" s="129" t="str">
        <f t="shared" si="254"/>
        <v/>
      </c>
      <c r="W269" s="132"/>
      <c r="X269" s="152" t="str">
        <f>IF('Soil Samples'!C259="","",'Soil Samples'!C259)</f>
        <v/>
      </c>
      <c r="Y269" s="125">
        <f>'Soil Add on Tests'!E261</f>
        <v>0</v>
      </c>
      <c r="Z269" s="125">
        <f>'Soil Add on Tests'!F261</f>
        <v>0</v>
      </c>
      <c r="AA269" s="125">
        <f>'Soil Add on Tests'!G261</f>
        <v>0</v>
      </c>
      <c r="AB269" s="125">
        <f>'Soil Add on Tests'!H261</f>
        <v>0</v>
      </c>
      <c r="AC269" s="125">
        <f>'Soil Add on Tests'!I261</f>
        <v>0</v>
      </c>
      <c r="AD269" s="125">
        <f>'Soil Add on Tests'!J261</f>
        <v>0</v>
      </c>
      <c r="AF269">
        <f t="shared" si="274"/>
        <v>0</v>
      </c>
      <c r="AG269">
        <f t="shared" si="275"/>
        <v>0</v>
      </c>
      <c r="AH269">
        <f t="shared" si="276"/>
        <v>0</v>
      </c>
      <c r="AI269">
        <f t="shared" si="277"/>
        <v>0</v>
      </c>
      <c r="AJ269">
        <f t="shared" si="278"/>
        <v>0</v>
      </c>
      <c r="AK269">
        <f t="shared" si="279"/>
        <v>0</v>
      </c>
      <c r="AL269">
        <f t="shared" si="280"/>
        <v>0</v>
      </c>
      <c r="AM269" s="140">
        <f t="shared" si="216"/>
        <v>0</v>
      </c>
      <c r="AN269">
        <f t="shared" si="217"/>
        <v>0</v>
      </c>
      <c r="AO269">
        <f t="shared" si="218"/>
        <v>0</v>
      </c>
      <c r="AP269">
        <f t="shared" si="219"/>
        <v>0</v>
      </c>
      <c r="AQ269">
        <f t="shared" si="220"/>
        <v>0</v>
      </c>
      <c r="AR269">
        <f t="shared" si="221"/>
        <v>0</v>
      </c>
      <c r="AS269">
        <f t="shared" si="222"/>
        <v>0</v>
      </c>
      <c r="AT269" s="140">
        <f t="shared" si="281"/>
        <v>0</v>
      </c>
      <c r="AU269">
        <f t="shared" si="223"/>
        <v>0</v>
      </c>
      <c r="AV269">
        <f t="shared" si="255"/>
        <v>0</v>
      </c>
      <c r="AW269">
        <f t="shared" si="224"/>
        <v>0</v>
      </c>
      <c r="AX269">
        <f t="shared" si="225"/>
        <v>0</v>
      </c>
      <c r="AY269">
        <f t="shared" si="226"/>
        <v>0</v>
      </c>
      <c r="AZ269" s="140">
        <f t="shared" si="282"/>
        <v>0</v>
      </c>
      <c r="BA269">
        <f t="shared" si="227"/>
        <v>0</v>
      </c>
      <c r="BB269">
        <f t="shared" si="228"/>
        <v>0</v>
      </c>
      <c r="BC269">
        <f t="shared" si="229"/>
        <v>0</v>
      </c>
      <c r="BD269">
        <f t="shared" si="230"/>
        <v>0</v>
      </c>
      <c r="BE269" s="140">
        <f t="shared" si="283"/>
        <v>0</v>
      </c>
      <c r="BF269">
        <f t="shared" si="231"/>
        <v>0</v>
      </c>
      <c r="BG269">
        <f t="shared" si="232"/>
        <v>0</v>
      </c>
      <c r="BH269">
        <f t="shared" si="233"/>
        <v>0</v>
      </c>
      <c r="BI269">
        <f t="shared" si="234"/>
        <v>0</v>
      </c>
      <c r="BJ269">
        <f t="shared" si="235"/>
        <v>0</v>
      </c>
      <c r="BK269">
        <f t="shared" si="236"/>
        <v>0</v>
      </c>
      <c r="BL269">
        <f t="shared" si="256"/>
        <v>0</v>
      </c>
      <c r="BM269">
        <f t="shared" si="257"/>
        <v>0</v>
      </c>
      <c r="BN269">
        <f t="shared" si="258"/>
        <v>0</v>
      </c>
      <c r="BO269">
        <f t="shared" si="259"/>
        <v>0</v>
      </c>
      <c r="BP269">
        <f t="shared" si="260"/>
        <v>0</v>
      </c>
      <c r="BQ269">
        <f t="shared" si="261"/>
        <v>0</v>
      </c>
      <c r="BR269" s="140">
        <f t="shared" si="262"/>
        <v>0</v>
      </c>
      <c r="BT269">
        <f t="shared" si="263"/>
        <v>0</v>
      </c>
      <c r="BU269">
        <f t="shared" si="264"/>
        <v>0</v>
      </c>
      <c r="BV269">
        <f t="shared" si="265"/>
        <v>0</v>
      </c>
      <c r="BW269">
        <f t="shared" si="266"/>
        <v>0</v>
      </c>
      <c r="BX269">
        <f t="shared" si="267"/>
        <v>0</v>
      </c>
      <c r="BY269">
        <f t="shared" si="268"/>
        <v>0</v>
      </c>
      <c r="BZ269">
        <f t="shared" si="269"/>
        <v>0</v>
      </c>
      <c r="CA269">
        <f t="shared" si="270"/>
        <v>0</v>
      </c>
      <c r="CB269">
        <f t="shared" si="271"/>
        <v>0</v>
      </c>
      <c r="CC269">
        <f t="shared" si="272"/>
        <v>0</v>
      </c>
      <c r="CD269">
        <f t="shared" si="273"/>
        <v>0</v>
      </c>
    </row>
    <row r="270" spans="1:82" ht="42" customHeight="1" thickBot="1" x14ac:dyDescent="0.45">
      <c r="A270" s="11"/>
      <c r="B270" s="144">
        <v>255</v>
      </c>
      <c r="C270" s="244" t="str">
        <f>IF('Soil Samples'!C260="","",'Soil Samples'!C260)</f>
        <v/>
      </c>
      <c r="D270" s="146" t="str">
        <f t="shared" si="237"/>
        <v/>
      </c>
      <c r="E270" s="128" t="str">
        <f t="shared" si="238"/>
        <v/>
      </c>
      <c r="F270" s="128" t="str">
        <f t="shared" si="239"/>
        <v/>
      </c>
      <c r="G270" s="128" t="str">
        <f t="shared" si="240"/>
        <v/>
      </c>
      <c r="H270" s="149"/>
      <c r="I270" s="128" t="str">
        <f t="shared" si="241"/>
        <v/>
      </c>
      <c r="J270" s="128" t="str">
        <f t="shared" si="242"/>
        <v/>
      </c>
      <c r="K270" s="128" t="str">
        <f t="shared" si="243"/>
        <v/>
      </c>
      <c r="L270" s="129" t="str">
        <f t="shared" si="244"/>
        <v/>
      </c>
      <c r="M270" s="129" t="str">
        <f t="shared" si="245"/>
        <v/>
      </c>
      <c r="N270" s="129" t="str">
        <f t="shared" si="246"/>
        <v/>
      </c>
      <c r="O270" s="129" t="str">
        <f t="shared" si="247"/>
        <v/>
      </c>
      <c r="P270" s="129" t="str">
        <f t="shared" si="248"/>
        <v/>
      </c>
      <c r="Q270" s="129" t="str">
        <f t="shared" si="249"/>
        <v/>
      </c>
      <c r="R270" s="129" t="str">
        <f t="shared" si="250"/>
        <v/>
      </c>
      <c r="S270" s="129" t="str">
        <f t="shared" si="251"/>
        <v/>
      </c>
      <c r="T270" s="129" t="str">
        <f t="shared" si="252"/>
        <v/>
      </c>
      <c r="U270" s="129" t="str">
        <f t="shared" si="253"/>
        <v/>
      </c>
      <c r="V270" s="129" t="str">
        <f t="shared" si="254"/>
        <v/>
      </c>
      <c r="W270" s="132"/>
      <c r="X270" s="152" t="str">
        <f>IF('Soil Samples'!C260="","",'Soil Samples'!C260)</f>
        <v/>
      </c>
      <c r="Y270" s="125">
        <f>'Soil Add on Tests'!E262</f>
        <v>0</v>
      </c>
      <c r="Z270" s="125">
        <f>'Soil Add on Tests'!F262</f>
        <v>0</v>
      </c>
      <c r="AA270" s="125">
        <f>'Soil Add on Tests'!G262</f>
        <v>0</v>
      </c>
      <c r="AB270" s="125">
        <f>'Soil Add on Tests'!H262</f>
        <v>0</v>
      </c>
      <c r="AC270" s="125">
        <f>'Soil Add on Tests'!I262</f>
        <v>0</v>
      </c>
      <c r="AD270" s="125">
        <f>'Soil Add on Tests'!J262</f>
        <v>0</v>
      </c>
      <c r="AF270">
        <f t="shared" si="274"/>
        <v>0</v>
      </c>
      <c r="AG270">
        <f t="shared" si="275"/>
        <v>0</v>
      </c>
      <c r="AH270">
        <f t="shared" si="276"/>
        <v>0</v>
      </c>
      <c r="AI270">
        <f t="shared" si="277"/>
        <v>0</v>
      </c>
      <c r="AJ270">
        <f t="shared" si="278"/>
        <v>0</v>
      </c>
      <c r="AK270">
        <f t="shared" si="279"/>
        <v>0</v>
      </c>
      <c r="AL270">
        <f t="shared" si="280"/>
        <v>0</v>
      </c>
      <c r="AM270" s="140">
        <f t="shared" si="216"/>
        <v>0</v>
      </c>
      <c r="AN270">
        <f t="shared" si="217"/>
        <v>0</v>
      </c>
      <c r="AO270">
        <f t="shared" si="218"/>
        <v>0</v>
      </c>
      <c r="AP270">
        <f t="shared" si="219"/>
        <v>0</v>
      </c>
      <c r="AQ270">
        <f t="shared" si="220"/>
        <v>0</v>
      </c>
      <c r="AR270">
        <f t="shared" si="221"/>
        <v>0</v>
      </c>
      <c r="AS270">
        <f t="shared" si="222"/>
        <v>0</v>
      </c>
      <c r="AT270" s="140">
        <f t="shared" si="281"/>
        <v>0</v>
      </c>
      <c r="AU270">
        <f t="shared" si="223"/>
        <v>0</v>
      </c>
      <c r="AV270">
        <f t="shared" si="255"/>
        <v>0</v>
      </c>
      <c r="AW270">
        <f t="shared" si="224"/>
        <v>0</v>
      </c>
      <c r="AX270">
        <f t="shared" si="225"/>
        <v>0</v>
      </c>
      <c r="AY270">
        <f t="shared" si="226"/>
        <v>0</v>
      </c>
      <c r="AZ270" s="140">
        <f t="shared" si="282"/>
        <v>0</v>
      </c>
      <c r="BA270">
        <f t="shared" si="227"/>
        <v>0</v>
      </c>
      <c r="BB270">
        <f t="shared" si="228"/>
        <v>0</v>
      </c>
      <c r="BC270">
        <f t="shared" si="229"/>
        <v>0</v>
      </c>
      <c r="BD270">
        <f t="shared" si="230"/>
        <v>0</v>
      </c>
      <c r="BE270" s="140">
        <f t="shared" si="283"/>
        <v>0</v>
      </c>
      <c r="BF270">
        <f t="shared" si="231"/>
        <v>0</v>
      </c>
      <c r="BG270">
        <f t="shared" si="232"/>
        <v>0</v>
      </c>
      <c r="BH270">
        <f t="shared" si="233"/>
        <v>0</v>
      </c>
      <c r="BI270">
        <f t="shared" si="234"/>
        <v>0</v>
      </c>
      <c r="BJ270">
        <f t="shared" si="235"/>
        <v>0</v>
      </c>
      <c r="BK270">
        <f t="shared" si="236"/>
        <v>0</v>
      </c>
      <c r="BL270">
        <f t="shared" si="256"/>
        <v>0</v>
      </c>
      <c r="BM270">
        <f t="shared" si="257"/>
        <v>0</v>
      </c>
      <c r="BN270">
        <f t="shared" si="258"/>
        <v>0</v>
      </c>
      <c r="BO270">
        <f t="shared" si="259"/>
        <v>0</v>
      </c>
      <c r="BP270">
        <f t="shared" si="260"/>
        <v>0</v>
      </c>
      <c r="BQ270">
        <f t="shared" si="261"/>
        <v>0</v>
      </c>
      <c r="BR270" s="140">
        <f t="shared" si="262"/>
        <v>0</v>
      </c>
      <c r="BT270">
        <f t="shared" si="263"/>
        <v>0</v>
      </c>
      <c r="BU270">
        <f t="shared" si="264"/>
        <v>0</v>
      </c>
      <c r="BV270">
        <f t="shared" si="265"/>
        <v>0</v>
      </c>
      <c r="BW270">
        <f t="shared" si="266"/>
        <v>0</v>
      </c>
      <c r="BX270">
        <f t="shared" si="267"/>
        <v>0</v>
      </c>
      <c r="BY270">
        <f t="shared" si="268"/>
        <v>0</v>
      </c>
      <c r="BZ270">
        <f t="shared" si="269"/>
        <v>0</v>
      </c>
      <c r="CA270">
        <f t="shared" si="270"/>
        <v>0</v>
      </c>
      <c r="CB270">
        <f t="shared" si="271"/>
        <v>0</v>
      </c>
      <c r="CC270">
        <f t="shared" si="272"/>
        <v>0</v>
      </c>
      <c r="CD270">
        <f t="shared" si="273"/>
        <v>0</v>
      </c>
    </row>
    <row r="271" spans="1:82" ht="42" customHeight="1" thickBot="1" x14ac:dyDescent="0.45">
      <c r="A271" s="11"/>
      <c r="B271" s="144">
        <v>256</v>
      </c>
      <c r="C271" s="244" t="str">
        <f>IF('Soil Samples'!C261="","",'Soil Samples'!C261)</f>
        <v/>
      </c>
      <c r="D271" s="146" t="str">
        <f t="shared" si="237"/>
        <v/>
      </c>
      <c r="E271" s="128" t="str">
        <f t="shared" si="238"/>
        <v/>
      </c>
      <c r="F271" s="128" t="str">
        <f t="shared" si="239"/>
        <v/>
      </c>
      <c r="G271" s="128" t="str">
        <f t="shared" si="240"/>
        <v/>
      </c>
      <c r="H271" s="149"/>
      <c r="I271" s="128" t="str">
        <f t="shared" si="241"/>
        <v/>
      </c>
      <c r="J271" s="128" t="str">
        <f t="shared" si="242"/>
        <v/>
      </c>
      <c r="K271" s="128" t="str">
        <f t="shared" si="243"/>
        <v/>
      </c>
      <c r="L271" s="129" t="str">
        <f t="shared" si="244"/>
        <v/>
      </c>
      <c r="M271" s="129" t="str">
        <f t="shared" si="245"/>
        <v/>
      </c>
      <c r="N271" s="129" t="str">
        <f t="shared" si="246"/>
        <v/>
      </c>
      <c r="O271" s="129" t="str">
        <f t="shared" si="247"/>
        <v/>
      </c>
      <c r="P271" s="129" t="str">
        <f t="shared" si="248"/>
        <v/>
      </c>
      <c r="Q271" s="129" t="str">
        <f t="shared" si="249"/>
        <v/>
      </c>
      <c r="R271" s="129" t="str">
        <f t="shared" si="250"/>
        <v/>
      </c>
      <c r="S271" s="129" t="str">
        <f t="shared" si="251"/>
        <v/>
      </c>
      <c r="T271" s="129" t="str">
        <f t="shared" si="252"/>
        <v/>
      </c>
      <c r="U271" s="129" t="str">
        <f t="shared" si="253"/>
        <v/>
      </c>
      <c r="V271" s="129" t="str">
        <f t="shared" si="254"/>
        <v/>
      </c>
      <c r="W271" s="132"/>
      <c r="X271" s="152" t="str">
        <f>IF('Soil Samples'!C261="","",'Soil Samples'!C261)</f>
        <v/>
      </c>
      <c r="Y271" s="125">
        <f>'Soil Add on Tests'!E263</f>
        <v>0</v>
      </c>
      <c r="Z271" s="125">
        <f>'Soil Add on Tests'!F263</f>
        <v>0</v>
      </c>
      <c r="AA271" s="125">
        <f>'Soil Add on Tests'!G263</f>
        <v>0</v>
      </c>
      <c r="AB271" s="125">
        <f>'Soil Add on Tests'!H263</f>
        <v>0</v>
      </c>
      <c r="AC271" s="125">
        <f>'Soil Add on Tests'!I263</f>
        <v>0</v>
      </c>
      <c r="AD271" s="125">
        <f>'Soil Add on Tests'!J263</f>
        <v>0</v>
      </c>
      <c r="AF271">
        <f t="shared" si="274"/>
        <v>0</v>
      </c>
      <c r="AG271">
        <f t="shared" si="275"/>
        <v>0</v>
      </c>
      <c r="AH271">
        <f t="shared" si="276"/>
        <v>0</v>
      </c>
      <c r="AI271">
        <f t="shared" si="277"/>
        <v>0</v>
      </c>
      <c r="AJ271">
        <f t="shared" si="278"/>
        <v>0</v>
      </c>
      <c r="AK271">
        <f t="shared" si="279"/>
        <v>0</v>
      </c>
      <c r="AL271">
        <f t="shared" si="280"/>
        <v>0</v>
      </c>
      <c r="AM271" s="140">
        <f t="shared" si="216"/>
        <v>0</v>
      </c>
      <c r="AN271">
        <f t="shared" si="217"/>
        <v>0</v>
      </c>
      <c r="AO271">
        <f t="shared" si="218"/>
        <v>0</v>
      </c>
      <c r="AP271">
        <f t="shared" si="219"/>
        <v>0</v>
      </c>
      <c r="AQ271">
        <f t="shared" si="220"/>
        <v>0</v>
      </c>
      <c r="AR271">
        <f t="shared" si="221"/>
        <v>0</v>
      </c>
      <c r="AS271">
        <f t="shared" si="222"/>
        <v>0</v>
      </c>
      <c r="AT271" s="140">
        <f t="shared" si="281"/>
        <v>0</v>
      </c>
      <c r="AU271">
        <f t="shared" si="223"/>
        <v>0</v>
      </c>
      <c r="AV271">
        <f t="shared" si="255"/>
        <v>0</v>
      </c>
      <c r="AW271">
        <f t="shared" si="224"/>
        <v>0</v>
      </c>
      <c r="AX271">
        <f t="shared" si="225"/>
        <v>0</v>
      </c>
      <c r="AY271">
        <f t="shared" si="226"/>
        <v>0</v>
      </c>
      <c r="AZ271" s="140">
        <f t="shared" si="282"/>
        <v>0</v>
      </c>
      <c r="BA271">
        <f t="shared" si="227"/>
        <v>0</v>
      </c>
      <c r="BB271">
        <f t="shared" si="228"/>
        <v>0</v>
      </c>
      <c r="BC271">
        <f t="shared" si="229"/>
        <v>0</v>
      </c>
      <c r="BD271">
        <f t="shared" si="230"/>
        <v>0</v>
      </c>
      <c r="BE271" s="140">
        <f t="shared" si="283"/>
        <v>0</v>
      </c>
      <c r="BF271">
        <f t="shared" si="231"/>
        <v>0</v>
      </c>
      <c r="BG271">
        <f t="shared" si="232"/>
        <v>0</v>
      </c>
      <c r="BH271">
        <f t="shared" si="233"/>
        <v>0</v>
      </c>
      <c r="BI271">
        <f t="shared" si="234"/>
        <v>0</v>
      </c>
      <c r="BJ271">
        <f t="shared" si="235"/>
        <v>0</v>
      </c>
      <c r="BK271">
        <f t="shared" si="236"/>
        <v>0</v>
      </c>
      <c r="BL271">
        <f t="shared" si="256"/>
        <v>0</v>
      </c>
      <c r="BM271">
        <f t="shared" si="257"/>
        <v>0</v>
      </c>
      <c r="BN271">
        <f t="shared" si="258"/>
        <v>0</v>
      </c>
      <c r="BO271">
        <f t="shared" si="259"/>
        <v>0</v>
      </c>
      <c r="BP271">
        <f t="shared" si="260"/>
        <v>0</v>
      </c>
      <c r="BQ271">
        <f t="shared" si="261"/>
        <v>0</v>
      </c>
      <c r="BR271" s="140">
        <f t="shared" si="262"/>
        <v>0</v>
      </c>
      <c r="BT271">
        <f t="shared" si="263"/>
        <v>0</v>
      </c>
      <c r="BU271">
        <f t="shared" si="264"/>
        <v>0</v>
      </c>
      <c r="BV271">
        <f t="shared" si="265"/>
        <v>0</v>
      </c>
      <c r="BW271">
        <f t="shared" si="266"/>
        <v>0</v>
      </c>
      <c r="BX271">
        <f t="shared" si="267"/>
        <v>0</v>
      </c>
      <c r="BY271">
        <f t="shared" si="268"/>
        <v>0</v>
      </c>
      <c r="BZ271">
        <f t="shared" si="269"/>
        <v>0</v>
      </c>
      <c r="CA271">
        <f t="shared" si="270"/>
        <v>0</v>
      </c>
      <c r="CB271">
        <f t="shared" si="271"/>
        <v>0</v>
      </c>
      <c r="CC271">
        <f t="shared" si="272"/>
        <v>0</v>
      </c>
      <c r="CD271">
        <f t="shared" si="273"/>
        <v>0</v>
      </c>
    </row>
    <row r="272" spans="1:82" ht="42" customHeight="1" thickBot="1" x14ac:dyDescent="0.45">
      <c r="A272" s="11"/>
      <c r="B272" s="144">
        <v>257</v>
      </c>
      <c r="C272" s="244" t="str">
        <f>IF('Soil Samples'!C262="","",'Soil Samples'!C262)</f>
        <v/>
      </c>
      <c r="D272" s="146" t="str">
        <f t="shared" si="237"/>
        <v/>
      </c>
      <c r="E272" s="128" t="str">
        <f t="shared" si="238"/>
        <v/>
      </c>
      <c r="F272" s="128" t="str">
        <f t="shared" si="239"/>
        <v/>
      </c>
      <c r="G272" s="128" t="str">
        <f t="shared" si="240"/>
        <v/>
      </c>
      <c r="H272" s="149"/>
      <c r="I272" s="128" t="str">
        <f t="shared" si="241"/>
        <v/>
      </c>
      <c r="J272" s="128" t="str">
        <f t="shared" si="242"/>
        <v/>
      </c>
      <c r="K272" s="128" t="str">
        <f t="shared" si="243"/>
        <v/>
      </c>
      <c r="L272" s="129" t="str">
        <f t="shared" si="244"/>
        <v/>
      </c>
      <c r="M272" s="129" t="str">
        <f t="shared" si="245"/>
        <v/>
      </c>
      <c r="N272" s="129" t="str">
        <f t="shared" si="246"/>
        <v/>
      </c>
      <c r="O272" s="129" t="str">
        <f t="shared" si="247"/>
        <v/>
      </c>
      <c r="P272" s="129" t="str">
        <f t="shared" si="248"/>
        <v/>
      </c>
      <c r="Q272" s="129" t="str">
        <f t="shared" si="249"/>
        <v/>
      </c>
      <c r="R272" s="129" t="str">
        <f t="shared" si="250"/>
        <v/>
      </c>
      <c r="S272" s="129" t="str">
        <f t="shared" si="251"/>
        <v/>
      </c>
      <c r="T272" s="129" t="str">
        <f t="shared" si="252"/>
        <v/>
      </c>
      <c r="U272" s="129" t="str">
        <f t="shared" si="253"/>
        <v/>
      </c>
      <c r="V272" s="129" t="str">
        <f t="shared" si="254"/>
        <v/>
      </c>
      <c r="W272" s="132"/>
      <c r="X272" s="152" t="str">
        <f>IF('Soil Samples'!C262="","",'Soil Samples'!C262)</f>
        <v/>
      </c>
      <c r="Y272" s="125">
        <f>'Soil Add on Tests'!E264</f>
        <v>0</v>
      </c>
      <c r="Z272" s="125">
        <f>'Soil Add on Tests'!F264</f>
        <v>0</v>
      </c>
      <c r="AA272" s="125">
        <f>'Soil Add on Tests'!G264</f>
        <v>0</v>
      </c>
      <c r="AB272" s="125">
        <f>'Soil Add on Tests'!H264</f>
        <v>0</v>
      </c>
      <c r="AC272" s="125">
        <f>'Soil Add on Tests'!I264</f>
        <v>0</v>
      </c>
      <c r="AD272" s="125">
        <f>'Soil Add on Tests'!J264</f>
        <v>0</v>
      </c>
      <c r="AF272">
        <f t="shared" si="274"/>
        <v>0</v>
      </c>
      <c r="AG272">
        <f t="shared" si="275"/>
        <v>0</v>
      </c>
      <c r="AH272">
        <f t="shared" si="276"/>
        <v>0</v>
      </c>
      <c r="AI272">
        <f t="shared" si="277"/>
        <v>0</v>
      </c>
      <c r="AJ272">
        <f t="shared" si="278"/>
        <v>0</v>
      </c>
      <c r="AK272">
        <f t="shared" si="279"/>
        <v>0</v>
      </c>
      <c r="AL272">
        <f t="shared" si="280"/>
        <v>0</v>
      </c>
      <c r="AM272" s="140">
        <f t="shared" ref="AM272:AM335" si="284">SUM(AF272:AL272)</f>
        <v>0</v>
      </c>
      <c r="AN272">
        <f t="shared" ref="AN272:AN335" si="285">IF(X272=3,1,0)</f>
        <v>0</v>
      </c>
      <c r="AO272">
        <f t="shared" ref="AO272:AO335" si="286">IF(X272=4,1,0)</f>
        <v>0</v>
      </c>
      <c r="AP272">
        <f t="shared" ref="AP272:AP335" si="287">IF(X272=5,1,0)</f>
        <v>0</v>
      </c>
      <c r="AQ272">
        <f t="shared" ref="AQ272:AQ335" si="288">IF(X272=10,1,0)</f>
        <v>0</v>
      </c>
      <c r="AR272">
        <f t="shared" ref="AR272:AR335" si="289">IF(X272=11,1,0)</f>
        <v>0</v>
      </c>
      <c r="AS272">
        <f t="shared" ref="AS272:AS335" si="290">IF(X272=12,1,0)</f>
        <v>0</v>
      </c>
      <c r="AT272" s="140">
        <f t="shared" si="281"/>
        <v>0</v>
      </c>
      <c r="AU272">
        <f t="shared" ref="AU272:AU335" si="291">IF(X272=5,1,0)</f>
        <v>0</v>
      </c>
      <c r="AV272">
        <f t="shared" si="255"/>
        <v>0</v>
      </c>
      <c r="AW272">
        <f t="shared" ref="AW272:AW335" si="292">IF(X272=7,1,0)</f>
        <v>0</v>
      </c>
      <c r="AX272">
        <f t="shared" ref="AX272:AX335" si="293">IF(X272=8,1,0)</f>
        <v>0</v>
      </c>
      <c r="AY272">
        <f t="shared" ref="AY272:AY335" si="294">IF(X272=12,1,0)</f>
        <v>0</v>
      </c>
      <c r="AZ272" s="140">
        <f t="shared" si="282"/>
        <v>0</v>
      </c>
      <c r="BA272">
        <f t="shared" ref="BA272:BA335" si="295">IF(X272=9,1,0)</f>
        <v>0</v>
      </c>
      <c r="BB272">
        <f t="shared" ref="BB272:BB335" si="296">IF(X272=10,1,0)</f>
        <v>0</v>
      </c>
      <c r="BC272">
        <f t="shared" ref="BC272:BC335" si="297">IF(X272=11,1,0)</f>
        <v>0</v>
      </c>
      <c r="BD272">
        <f t="shared" ref="BD272:BD335" si="298">IF(X272=12,1,0)</f>
        <v>0</v>
      </c>
      <c r="BE272" s="140">
        <f t="shared" si="283"/>
        <v>0</v>
      </c>
      <c r="BF272">
        <f t="shared" ref="BF272:BF335" si="299">IF(X272=4,1,0)</f>
        <v>0</v>
      </c>
      <c r="BG272">
        <f t="shared" ref="BG272:BG335" si="300">IF(X272=5,1,0)</f>
        <v>0</v>
      </c>
      <c r="BH272">
        <f t="shared" ref="BH272:BH335" si="301">IF(X272=6,1,0)</f>
        <v>0</v>
      </c>
      <c r="BI272">
        <f t="shared" ref="BI272:BI335" si="302">IF(X272=8,1,0)</f>
        <v>0</v>
      </c>
      <c r="BJ272">
        <f t="shared" ref="BJ272:BJ335" si="303">IF(X272=11,1,0)</f>
        <v>0</v>
      </c>
      <c r="BK272">
        <f t="shared" ref="BK272:BK335" si="304">IF(X272=12,1,0)</f>
        <v>0</v>
      </c>
      <c r="BL272">
        <f t="shared" si="256"/>
        <v>0</v>
      </c>
      <c r="BM272">
        <f t="shared" si="257"/>
        <v>0</v>
      </c>
      <c r="BN272">
        <f t="shared" si="258"/>
        <v>0</v>
      </c>
      <c r="BO272">
        <f t="shared" si="259"/>
        <v>0</v>
      </c>
      <c r="BP272">
        <f t="shared" si="260"/>
        <v>0</v>
      </c>
      <c r="BQ272">
        <f t="shared" si="261"/>
        <v>0</v>
      </c>
      <c r="BR272" s="140">
        <f t="shared" si="262"/>
        <v>0</v>
      </c>
      <c r="BT272">
        <f t="shared" si="263"/>
        <v>0</v>
      </c>
      <c r="BU272">
        <f t="shared" si="264"/>
        <v>0</v>
      </c>
      <c r="BV272">
        <f t="shared" si="265"/>
        <v>0</v>
      </c>
      <c r="BW272">
        <f t="shared" si="266"/>
        <v>0</v>
      </c>
      <c r="BX272">
        <f t="shared" si="267"/>
        <v>0</v>
      </c>
      <c r="BY272">
        <f t="shared" si="268"/>
        <v>0</v>
      </c>
      <c r="BZ272">
        <f t="shared" si="269"/>
        <v>0</v>
      </c>
      <c r="CA272">
        <f t="shared" si="270"/>
        <v>0</v>
      </c>
      <c r="CB272">
        <f t="shared" si="271"/>
        <v>0</v>
      </c>
      <c r="CC272">
        <f t="shared" si="272"/>
        <v>0</v>
      </c>
      <c r="CD272">
        <f t="shared" si="273"/>
        <v>0</v>
      </c>
    </row>
    <row r="273" spans="1:82" ht="42" customHeight="1" thickBot="1" x14ac:dyDescent="0.45">
      <c r="A273" s="11"/>
      <c r="B273" s="144">
        <v>258</v>
      </c>
      <c r="C273" s="244" t="str">
        <f>IF('Soil Samples'!C263="","",'Soil Samples'!C263)</f>
        <v/>
      </c>
      <c r="D273" s="146" t="str">
        <f t="shared" ref="D273:D336" si="305">IF(X273="","","X")</f>
        <v/>
      </c>
      <c r="E273" s="128" t="str">
        <f t="shared" ref="E273:E336" si="306">IF(X273="","","X")</f>
        <v/>
      </c>
      <c r="F273" s="128" t="str">
        <f t="shared" ref="F273:F336" si="307">IF(X273="","","X")</f>
        <v/>
      </c>
      <c r="G273" s="128" t="str">
        <f t="shared" ref="G273:G336" si="308">IF(AM273&gt;0,"X","")</f>
        <v/>
      </c>
      <c r="H273" s="149"/>
      <c r="I273" s="128" t="str">
        <f t="shared" ref="I273:I336" si="309">IF(AZ273&gt;0,"X","")</f>
        <v/>
      </c>
      <c r="J273" s="128" t="str">
        <f t="shared" ref="J273:J336" si="310">IF(BE273&gt;0,"X","")</f>
        <v/>
      </c>
      <c r="K273" s="128" t="str">
        <f t="shared" ref="K273:K336" si="311">IF(BR273&gt;0,"X","")</f>
        <v/>
      </c>
      <c r="L273" s="129" t="str">
        <f t="shared" ref="L273:L336" si="312">IF(BT273=1,"X","")</f>
        <v/>
      </c>
      <c r="M273" s="129" t="str">
        <f t="shared" ref="M273:M336" si="313">IF(BU273=1,"X","")</f>
        <v/>
      </c>
      <c r="N273" s="129" t="str">
        <f t="shared" ref="N273:N336" si="314">IF(BV273=1,"X","")</f>
        <v/>
      </c>
      <c r="O273" s="129" t="str">
        <f t="shared" ref="O273:O336" si="315">IF(BW273=1,"X","")</f>
        <v/>
      </c>
      <c r="P273" s="129" t="str">
        <f t="shared" ref="P273:P336" si="316">IF(BX273=1,"X","")</f>
        <v/>
      </c>
      <c r="Q273" s="129" t="str">
        <f t="shared" ref="Q273:Q336" si="317">IF(BY273=1,"X","")</f>
        <v/>
      </c>
      <c r="R273" s="129" t="str">
        <f t="shared" ref="R273:R336" si="318">IF(BZ273=1,"X","")</f>
        <v/>
      </c>
      <c r="S273" s="129" t="str">
        <f t="shared" ref="S273:S336" si="319">IF(CA273=1,"X","")</f>
        <v/>
      </c>
      <c r="T273" s="129" t="str">
        <f t="shared" ref="T273:T336" si="320">IF(CB273=1,"X","")</f>
        <v/>
      </c>
      <c r="U273" s="129" t="str">
        <f t="shared" ref="U273:U336" si="321">IF(CC273=1,"X","")</f>
        <v/>
      </c>
      <c r="V273" s="129" t="str">
        <f t="shared" ref="V273:V336" si="322">IF(CD273=1,"X","")</f>
        <v/>
      </c>
      <c r="W273" s="132"/>
      <c r="X273" s="152" t="str">
        <f>IF('Soil Samples'!C263="","",'Soil Samples'!C263)</f>
        <v/>
      </c>
      <c r="Y273" s="125">
        <f>'Soil Add on Tests'!E265</f>
        <v>0</v>
      </c>
      <c r="Z273" s="125">
        <f>'Soil Add on Tests'!F265</f>
        <v>0</v>
      </c>
      <c r="AA273" s="125">
        <f>'Soil Add on Tests'!G265</f>
        <v>0</v>
      </c>
      <c r="AB273" s="125">
        <f>'Soil Add on Tests'!H265</f>
        <v>0</v>
      </c>
      <c r="AC273" s="125">
        <f>'Soil Add on Tests'!I265</f>
        <v>0</v>
      </c>
      <c r="AD273" s="125">
        <f>'Soil Add on Tests'!J265</f>
        <v>0</v>
      </c>
      <c r="AF273">
        <f t="shared" si="274"/>
        <v>0</v>
      </c>
      <c r="AG273">
        <f t="shared" si="275"/>
        <v>0</v>
      </c>
      <c r="AH273">
        <f t="shared" si="276"/>
        <v>0</v>
      </c>
      <c r="AI273">
        <f t="shared" si="277"/>
        <v>0</v>
      </c>
      <c r="AJ273">
        <f t="shared" si="278"/>
        <v>0</v>
      </c>
      <c r="AK273">
        <f t="shared" si="279"/>
        <v>0</v>
      </c>
      <c r="AL273">
        <f t="shared" si="280"/>
        <v>0</v>
      </c>
      <c r="AM273" s="140">
        <f t="shared" si="284"/>
        <v>0</v>
      </c>
      <c r="AN273">
        <f t="shared" si="285"/>
        <v>0</v>
      </c>
      <c r="AO273">
        <f t="shared" si="286"/>
        <v>0</v>
      </c>
      <c r="AP273">
        <f t="shared" si="287"/>
        <v>0</v>
      </c>
      <c r="AQ273">
        <f t="shared" si="288"/>
        <v>0</v>
      </c>
      <c r="AR273">
        <f t="shared" si="289"/>
        <v>0</v>
      </c>
      <c r="AS273">
        <f t="shared" si="290"/>
        <v>0</v>
      </c>
      <c r="AT273" s="140">
        <f t="shared" si="281"/>
        <v>0</v>
      </c>
      <c r="AU273">
        <f t="shared" si="291"/>
        <v>0</v>
      </c>
      <c r="AV273">
        <f t="shared" ref="AV273:AV336" si="323">IF(X273=3,1,0)</f>
        <v>0</v>
      </c>
      <c r="AW273">
        <f t="shared" si="292"/>
        <v>0</v>
      </c>
      <c r="AX273">
        <f t="shared" si="293"/>
        <v>0</v>
      </c>
      <c r="AY273">
        <f t="shared" si="294"/>
        <v>0</v>
      </c>
      <c r="AZ273" s="140">
        <f t="shared" si="282"/>
        <v>0</v>
      </c>
      <c r="BA273">
        <f t="shared" si="295"/>
        <v>0</v>
      </c>
      <c r="BB273">
        <f t="shared" si="296"/>
        <v>0</v>
      </c>
      <c r="BC273">
        <f t="shared" si="297"/>
        <v>0</v>
      </c>
      <c r="BD273">
        <f t="shared" si="298"/>
        <v>0</v>
      </c>
      <c r="BE273" s="140">
        <f t="shared" si="283"/>
        <v>0</v>
      </c>
      <c r="BF273">
        <f t="shared" si="299"/>
        <v>0</v>
      </c>
      <c r="BG273">
        <f t="shared" si="300"/>
        <v>0</v>
      </c>
      <c r="BH273">
        <f t="shared" si="301"/>
        <v>0</v>
      </c>
      <c r="BI273">
        <f t="shared" si="302"/>
        <v>0</v>
      </c>
      <c r="BJ273">
        <f t="shared" si="303"/>
        <v>0</v>
      </c>
      <c r="BK273">
        <f t="shared" si="304"/>
        <v>0</v>
      </c>
      <c r="BL273">
        <f t="shared" ref="BL273:BL336" si="324">IF(Y273=21,1,0)</f>
        <v>0</v>
      </c>
      <c r="BM273">
        <f t="shared" ref="BM273:BM336" si="325">IF(Z273=21,1,0)</f>
        <v>0</v>
      </c>
      <c r="BN273">
        <f t="shared" ref="BN273:BN336" si="326">IF(AA273=21,1,0)</f>
        <v>0</v>
      </c>
      <c r="BO273">
        <f t="shared" ref="BO273:BO336" si="327">IF(AB273=21,1,0)</f>
        <v>0</v>
      </c>
      <c r="BP273">
        <f t="shared" ref="BP273:BP336" si="328">IF(AC273=21,1,0)</f>
        <v>0</v>
      </c>
      <c r="BQ273">
        <f t="shared" ref="BQ273:BQ336" si="329">IF(AD273=21,1,0)</f>
        <v>0</v>
      </c>
      <c r="BR273" s="140">
        <f t="shared" ref="BR273:BR336" si="330">SUM(BF273:BQ273)</f>
        <v>0</v>
      </c>
      <c r="BT273">
        <f t="shared" ref="BT273:BT336" si="331">COUNTIF($Y273:$AD273,22)</f>
        <v>0</v>
      </c>
      <c r="BU273">
        <f t="shared" ref="BU273:BU336" si="332">COUNTIF($Y273:$AD273,23)</f>
        <v>0</v>
      </c>
      <c r="BV273">
        <f t="shared" ref="BV273:BV336" si="333">COUNTIF($Y273:$AD273,24)</f>
        <v>0</v>
      </c>
      <c r="BW273">
        <f t="shared" ref="BW273:BW336" si="334">COUNTIF($Y273:$AD273,25)</f>
        <v>0</v>
      </c>
      <c r="BX273">
        <f t="shared" ref="BX273:BX336" si="335">COUNTIF($Y273:$AD273,26)</f>
        <v>0</v>
      </c>
      <c r="BY273">
        <f t="shared" ref="BY273:BY336" si="336">COUNTIF($Y273:$AD273,27)</f>
        <v>0</v>
      </c>
      <c r="BZ273">
        <f t="shared" ref="BZ273:BZ336" si="337">COUNTIF($Y273:$AD273,28)</f>
        <v>0</v>
      </c>
      <c r="CA273">
        <f t="shared" ref="CA273:CA336" si="338">COUNTIF($Y273:$AD273,29)</f>
        <v>0</v>
      </c>
      <c r="CB273">
        <f t="shared" ref="CB273:CB336" si="339">COUNTIF($Y273:$AD273,30)</f>
        <v>0</v>
      </c>
      <c r="CC273">
        <f t="shared" ref="CC273:CC336" si="340">COUNTIF($Y273:$AD273,31)</f>
        <v>0</v>
      </c>
      <c r="CD273">
        <f t="shared" ref="CD273:CD336" si="341">COUNTIF($Y273:$AD273,32)</f>
        <v>0</v>
      </c>
    </row>
    <row r="274" spans="1:82" ht="42" customHeight="1" thickBot="1" x14ac:dyDescent="0.45">
      <c r="A274" s="11"/>
      <c r="B274" s="144">
        <v>259</v>
      </c>
      <c r="C274" s="244" t="str">
        <f>IF('Soil Samples'!C264="","",'Soil Samples'!C264)</f>
        <v/>
      </c>
      <c r="D274" s="146" t="str">
        <f t="shared" si="305"/>
        <v/>
      </c>
      <c r="E274" s="128" t="str">
        <f t="shared" si="306"/>
        <v/>
      </c>
      <c r="F274" s="128" t="str">
        <f t="shared" si="307"/>
        <v/>
      </c>
      <c r="G274" s="128" t="str">
        <f t="shared" si="308"/>
        <v/>
      </c>
      <c r="H274" s="149"/>
      <c r="I274" s="128" t="str">
        <f t="shared" si="309"/>
        <v/>
      </c>
      <c r="J274" s="128" t="str">
        <f t="shared" si="310"/>
        <v/>
      </c>
      <c r="K274" s="128" t="str">
        <f t="shared" si="311"/>
        <v/>
      </c>
      <c r="L274" s="129" t="str">
        <f t="shared" si="312"/>
        <v/>
      </c>
      <c r="M274" s="129" t="str">
        <f t="shared" si="313"/>
        <v/>
      </c>
      <c r="N274" s="129" t="str">
        <f t="shared" si="314"/>
        <v/>
      </c>
      <c r="O274" s="129" t="str">
        <f t="shared" si="315"/>
        <v/>
      </c>
      <c r="P274" s="129" t="str">
        <f t="shared" si="316"/>
        <v/>
      </c>
      <c r="Q274" s="129" t="str">
        <f t="shared" si="317"/>
        <v/>
      </c>
      <c r="R274" s="129" t="str">
        <f t="shared" si="318"/>
        <v/>
      </c>
      <c r="S274" s="129" t="str">
        <f t="shared" si="319"/>
        <v/>
      </c>
      <c r="T274" s="129" t="str">
        <f t="shared" si="320"/>
        <v/>
      </c>
      <c r="U274" s="129" t="str">
        <f t="shared" si="321"/>
        <v/>
      </c>
      <c r="V274" s="129" t="str">
        <f t="shared" si="322"/>
        <v/>
      </c>
      <c r="W274" s="132"/>
      <c r="X274" s="152" t="str">
        <f>IF('Soil Samples'!C264="","",'Soil Samples'!C264)</f>
        <v/>
      </c>
      <c r="Y274" s="125">
        <f>'Soil Add on Tests'!E266</f>
        <v>0</v>
      </c>
      <c r="Z274" s="125">
        <f>'Soil Add on Tests'!F266</f>
        <v>0</v>
      </c>
      <c r="AA274" s="125">
        <f>'Soil Add on Tests'!G266</f>
        <v>0</v>
      </c>
      <c r="AB274" s="125">
        <f>'Soil Add on Tests'!H266</f>
        <v>0</v>
      </c>
      <c r="AC274" s="125">
        <f>'Soil Add on Tests'!I266</f>
        <v>0</v>
      </c>
      <c r="AD274" s="125">
        <f>'Soil Add on Tests'!J266</f>
        <v>0</v>
      </c>
      <c r="AF274">
        <f t="shared" si="274"/>
        <v>0</v>
      </c>
      <c r="AG274">
        <f t="shared" si="275"/>
        <v>0</v>
      </c>
      <c r="AH274">
        <f t="shared" si="276"/>
        <v>0</v>
      </c>
      <c r="AI274">
        <f t="shared" si="277"/>
        <v>0</v>
      </c>
      <c r="AJ274">
        <f t="shared" si="278"/>
        <v>0</v>
      </c>
      <c r="AK274">
        <f t="shared" si="279"/>
        <v>0</v>
      </c>
      <c r="AL274">
        <f t="shared" si="280"/>
        <v>0</v>
      </c>
      <c r="AM274" s="140">
        <f t="shared" si="284"/>
        <v>0</v>
      </c>
      <c r="AN274">
        <f t="shared" si="285"/>
        <v>0</v>
      </c>
      <c r="AO274">
        <f t="shared" si="286"/>
        <v>0</v>
      </c>
      <c r="AP274">
        <f t="shared" si="287"/>
        <v>0</v>
      </c>
      <c r="AQ274">
        <f t="shared" si="288"/>
        <v>0</v>
      </c>
      <c r="AR274">
        <f t="shared" si="289"/>
        <v>0</v>
      </c>
      <c r="AS274">
        <f t="shared" si="290"/>
        <v>0</v>
      </c>
      <c r="AT274" s="140">
        <f t="shared" si="281"/>
        <v>0</v>
      </c>
      <c r="AU274">
        <f t="shared" si="291"/>
        <v>0</v>
      </c>
      <c r="AV274">
        <f t="shared" si="323"/>
        <v>0</v>
      </c>
      <c r="AW274">
        <f t="shared" si="292"/>
        <v>0</v>
      </c>
      <c r="AX274">
        <f t="shared" si="293"/>
        <v>0</v>
      </c>
      <c r="AY274">
        <f t="shared" si="294"/>
        <v>0</v>
      </c>
      <c r="AZ274" s="140">
        <f t="shared" si="282"/>
        <v>0</v>
      </c>
      <c r="BA274">
        <f t="shared" si="295"/>
        <v>0</v>
      </c>
      <c r="BB274">
        <f t="shared" si="296"/>
        <v>0</v>
      </c>
      <c r="BC274">
        <f t="shared" si="297"/>
        <v>0</v>
      </c>
      <c r="BD274">
        <f t="shared" si="298"/>
        <v>0</v>
      </c>
      <c r="BE274" s="140">
        <f t="shared" si="283"/>
        <v>0</v>
      </c>
      <c r="BF274">
        <f t="shared" si="299"/>
        <v>0</v>
      </c>
      <c r="BG274">
        <f t="shared" si="300"/>
        <v>0</v>
      </c>
      <c r="BH274">
        <f t="shared" si="301"/>
        <v>0</v>
      </c>
      <c r="BI274">
        <f t="shared" si="302"/>
        <v>0</v>
      </c>
      <c r="BJ274">
        <f t="shared" si="303"/>
        <v>0</v>
      </c>
      <c r="BK274">
        <f t="shared" si="304"/>
        <v>0</v>
      </c>
      <c r="BL274">
        <f t="shared" si="324"/>
        <v>0</v>
      </c>
      <c r="BM274">
        <f t="shared" si="325"/>
        <v>0</v>
      </c>
      <c r="BN274">
        <f t="shared" si="326"/>
        <v>0</v>
      </c>
      <c r="BO274">
        <f t="shared" si="327"/>
        <v>0</v>
      </c>
      <c r="BP274">
        <f t="shared" si="328"/>
        <v>0</v>
      </c>
      <c r="BQ274">
        <f t="shared" si="329"/>
        <v>0</v>
      </c>
      <c r="BR274" s="140">
        <f t="shared" si="330"/>
        <v>0</v>
      </c>
      <c r="BT274">
        <f t="shared" si="331"/>
        <v>0</v>
      </c>
      <c r="BU274">
        <f t="shared" si="332"/>
        <v>0</v>
      </c>
      <c r="BV274">
        <f t="shared" si="333"/>
        <v>0</v>
      </c>
      <c r="BW274">
        <f t="shared" si="334"/>
        <v>0</v>
      </c>
      <c r="BX274">
        <f t="shared" si="335"/>
        <v>0</v>
      </c>
      <c r="BY274">
        <f t="shared" si="336"/>
        <v>0</v>
      </c>
      <c r="BZ274">
        <f t="shared" si="337"/>
        <v>0</v>
      </c>
      <c r="CA274">
        <f t="shared" si="338"/>
        <v>0</v>
      </c>
      <c r="CB274">
        <f t="shared" si="339"/>
        <v>0</v>
      </c>
      <c r="CC274">
        <f t="shared" si="340"/>
        <v>0</v>
      </c>
      <c r="CD274">
        <f t="shared" si="341"/>
        <v>0</v>
      </c>
    </row>
    <row r="275" spans="1:82" ht="42" customHeight="1" thickBot="1" x14ac:dyDescent="0.45">
      <c r="A275" s="11"/>
      <c r="B275" s="144">
        <v>260</v>
      </c>
      <c r="C275" s="244" t="str">
        <f>IF('Soil Samples'!C265="","",'Soil Samples'!C265)</f>
        <v/>
      </c>
      <c r="D275" s="146" t="str">
        <f t="shared" si="305"/>
        <v/>
      </c>
      <c r="E275" s="128" t="str">
        <f t="shared" si="306"/>
        <v/>
      </c>
      <c r="F275" s="128" t="str">
        <f t="shared" si="307"/>
        <v/>
      </c>
      <c r="G275" s="128" t="str">
        <f t="shared" si="308"/>
        <v/>
      </c>
      <c r="H275" s="149"/>
      <c r="I275" s="128" t="str">
        <f t="shared" si="309"/>
        <v/>
      </c>
      <c r="J275" s="128" t="str">
        <f t="shared" si="310"/>
        <v/>
      </c>
      <c r="K275" s="128" t="str">
        <f t="shared" si="311"/>
        <v/>
      </c>
      <c r="L275" s="129" t="str">
        <f t="shared" si="312"/>
        <v/>
      </c>
      <c r="M275" s="129" t="str">
        <f t="shared" si="313"/>
        <v/>
      </c>
      <c r="N275" s="129" t="str">
        <f t="shared" si="314"/>
        <v/>
      </c>
      <c r="O275" s="129" t="str">
        <f t="shared" si="315"/>
        <v/>
      </c>
      <c r="P275" s="129" t="str">
        <f t="shared" si="316"/>
        <v/>
      </c>
      <c r="Q275" s="129" t="str">
        <f t="shared" si="317"/>
        <v/>
      </c>
      <c r="R275" s="129" t="str">
        <f t="shared" si="318"/>
        <v/>
      </c>
      <c r="S275" s="129" t="str">
        <f t="shared" si="319"/>
        <v/>
      </c>
      <c r="T275" s="129" t="str">
        <f t="shared" si="320"/>
        <v/>
      </c>
      <c r="U275" s="129" t="str">
        <f t="shared" si="321"/>
        <v/>
      </c>
      <c r="V275" s="129" t="str">
        <f t="shared" si="322"/>
        <v/>
      </c>
      <c r="W275" s="132"/>
      <c r="X275" s="152" t="str">
        <f>IF('Soil Samples'!C265="","",'Soil Samples'!C265)</f>
        <v/>
      </c>
      <c r="Y275" s="125">
        <f>'Soil Add on Tests'!E267</f>
        <v>0</v>
      </c>
      <c r="Z275" s="125">
        <f>'Soil Add on Tests'!F267</f>
        <v>0</v>
      </c>
      <c r="AA275" s="125">
        <f>'Soil Add on Tests'!G267</f>
        <v>0</v>
      </c>
      <c r="AB275" s="125">
        <f>'Soil Add on Tests'!H267</f>
        <v>0</v>
      </c>
      <c r="AC275" s="125">
        <f>'Soil Add on Tests'!I267</f>
        <v>0</v>
      </c>
      <c r="AD275" s="125">
        <f>'Soil Add on Tests'!J267</f>
        <v>0</v>
      </c>
      <c r="AF275">
        <f t="shared" si="274"/>
        <v>0</v>
      </c>
      <c r="AG275">
        <f t="shared" si="275"/>
        <v>0</v>
      </c>
      <c r="AH275">
        <f t="shared" si="276"/>
        <v>0</v>
      </c>
      <c r="AI275">
        <f t="shared" si="277"/>
        <v>0</v>
      </c>
      <c r="AJ275">
        <f t="shared" si="278"/>
        <v>0</v>
      </c>
      <c r="AK275">
        <f t="shared" si="279"/>
        <v>0</v>
      </c>
      <c r="AL275">
        <f t="shared" si="280"/>
        <v>0</v>
      </c>
      <c r="AM275" s="140">
        <f t="shared" si="284"/>
        <v>0</v>
      </c>
      <c r="AN275">
        <f t="shared" si="285"/>
        <v>0</v>
      </c>
      <c r="AO275">
        <f t="shared" si="286"/>
        <v>0</v>
      </c>
      <c r="AP275">
        <f t="shared" si="287"/>
        <v>0</v>
      </c>
      <c r="AQ275">
        <f t="shared" si="288"/>
        <v>0</v>
      </c>
      <c r="AR275">
        <f t="shared" si="289"/>
        <v>0</v>
      </c>
      <c r="AS275">
        <f t="shared" si="290"/>
        <v>0</v>
      </c>
      <c r="AT275" s="140">
        <f t="shared" si="281"/>
        <v>0</v>
      </c>
      <c r="AU275">
        <f t="shared" si="291"/>
        <v>0</v>
      </c>
      <c r="AV275">
        <f t="shared" si="323"/>
        <v>0</v>
      </c>
      <c r="AW275">
        <f t="shared" si="292"/>
        <v>0</v>
      </c>
      <c r="AX275">
        <f t="shared" si="293"/>
        <v>0</v>
      </c>
      <c r="AY275">
        <f t="shared" si="294"/>
        <v>0</v>
      </c>
      <c r="AZ275" s="140">
        <f t="shared" si="282"/>
        <v>0</v>
      </c>
      <c r="BA275">
        <f t="shared" si="295"/>
        <v>0</v>
      </c>
      <c r="BB275">
        <f t="shared" si="296"/>
        <v>0</v>
      </c>
      <c r="BC275">
        <f t="shared" si="297"/>
        <v>0</v>
      </c>
      <c r="BD275">
        <f t="shared" si="298"/>
        <v>0</v>
      </c>
      <c r="BE275" s="140">
        <f t="shared" si="283"/>
        <v>0</v>
      </c>
      <c r="BF275">
        <f t="shared" si="299"/>
        <v>0</v>
      </c>
      <c r="BG275">
        <f t="shared" si="300"/>
        <v>0</v>
      </c>
      <c r="BH275">
        <f t="shared" si="301"/>
        <v>0</v>
      </c>
      <c r="BI275">
        <f t="shared" si="302"/>
        <v>0</v>
      </c>
      <c r="BJ275">
        <f t="shared" si="303"/>
        <v>0</v>
      </c>
      <c r="BK275">
        <f t="shared" si="304"/>
        <v>0</v>
      </c>
      <c r="BL275">
        <f t="shared" si="324"/>
        <v>0</v>
      </c>
      <c r="BM275">
        <f t="shared" si="325"/>
        <v>0</v>
      </c>
      <c r="BN275">
        <f t="shared" si="326"/>
        <v>0</v>
      </c>
      <c r="BO275">
        <f t="shared" si="327"/>
        <v>0</v>
      </c>
      <c r="BP275">
        <f t="shared" si="328"/>
        <v>0</v>
      </c>
      <c r="BQ275">
        <f t="shared" si="329"/>
        <v>0</v>
      </c>
      <c r="BR275" s="140">
        <f t="shared" si="330"/>
        <v>0</v>
      </c>
      <c r="BT275">
        <f t="shared" si="331"/>
        <v>0</v>
      </c>
      <c r="BU275">
        <f t="shared" si="332"/>
        <v>0</v>
      </c>
      <c r="BV275">
        <f t="shared" si="333"/>
        <v>0</v>
      </c>
      <c r="BW275">
        <f t="shared" si="334"/>
        <v>0</v>
      </c>
      <c r="BX275">
        <f t="shared" si="335"/>
        <v>0</v>
      </c>
      <c r="BY275">
        <f t="shared" si="336"/>
        <v>0</v>
      </c>
      <c r="BZ275">
        <f t="shared" si="337"/>
        <v>0</v>
      </c>
      <c r="CA275">
        <f t="shared" si="338"/>
        <v>0</v>
      </c>
      <c r="CB275">
        <f t="shared" si="339"/>
        <v>0</v>
      </c>
      <c r="CC275">
        <f t="shared" si="340"/>
        <v>0</v>
      </c>
      <c r="CD275">
        <f t="shared" si="341"/>
        <v>0</v>
      </c>
    </row>
    <row r="276" spans="1:82" ht="42" customHeight="1" thickBot="1" x14ac:dyDescent="0.45">
      <c r="A276" s="11"/>
      <c r="B276" s="144">
        <v>261</v>
      </c>
      <c r="C276" s="244" t="str">
        <f>IF('Soil Samples'!C266="","",'Soil Samples'!C266)</f>
        <v/>
      </c>
      <c r="D276" s="146" t="str">
        <f t="shared" si="305"/>
        <v/>
      </c>
      <c r="E276" s="128" t="str">
        <f t="shared" si="306"/>
        <v/>
      </c>
      <c r="F276" s="128" t="str">
        <f t="shared" si="307"/>
        <v/>
      </c>
      <c r="G276" s="128" t="str">
        <f t="shared" si="308"/>
        <v/>
      </c>
      <c r="H276" s="149"/>
      <c r="I276" s="128" t="str">
        <f t="shared" si="309"/>
        <v/>
      </c>
      <c r="J276" s="128" t="str">
        <f t="shared" si="310"/>
        <v/>
      </c>
      <c r="K276" s="128" t="str">
        <f t="shared" si="311"/>
        <v/>
      </c>
      <c r="L276" s="129" t="str">
        <f t="shared" si="312"/>
        <v/>
      </c>
      <c r="M276" s="129" t="str">
        <f t="shared" si="313"/>
        <v/>
      </c>
      <c r="N276" s="129" t="str">
        <f t="shared" si="314"/>
        <v/>
      </c>
      <c r="O276" s="129" t="str">
        <f t="shared" si="315"/>
        <v/>
      </c>
      <c r="P276" s="129" t="str">
        <f t="shared" si="316"/>
        <v/>
      </c>
      <c r="Q276" s="129" t="str">
        <f t="shared" si="317"/>
        <v/>
      </c>
      <c r="R276" s="129" t="str">
        <f t="shared" si="318"/>
        <v/>
      </c>
      <c r="S276" s="129" t="str">
        <f t="shared" si="319"/>
        <v/>
      </c>
      <c r="T276" s="129" t="str">
        <f t="shared" si="320"/>
        <v/>
      </c>
      <c r="U276" s="129" t="str">
        <f t="shared" si="321"/>
        <v/>
      </c>
      <c r="V276" s="129" t="str">
        <f t="shared" si="322"/>
        <v/>
      </c>
      <c r="W276" s="132"/>
      <c r="X276" s="152" t="str">
        <f>IF('Soil Samples'!C266="","",'Soil Samples'!C266)</f>
        <v/>
      </c>
      <c r="Y276" s="125">
        <f>'Soil Add on Tests'!E268</f>
        <v>0</v>
      </c>
      <c r="Z276" s="125">
        <f>'Soil Add on Tests'!F268</f>
        <v>0</v>
      </c>
      <c r="AA276" s="125">
        <f>'Soil Add on Tests'!G268</f>
        <v>0</v>
      </c>
      <c r="AB276" s="125">
        <f>'Soil Add on Tests'!H268</f>
        <v>0</v>
      </c>
      <c r="AC276" s="125">
        <f>'Soil Add on Tests'!I268</f>
        <v>0</v>
      </c>
      <c r="AD276" s="125">
        <f>'Soil Add on Tests'!J268</f>
        <v>0</v>
      </c>
      <c r="AF276">
        <f t="shared" si="274"/>
        <v>0</v>
      </c>
      <c r="AG276">
        <f t="shared" si="275"/>
        <v>0</v>
      </c>
      <c r="AH276">
        <f t="shared" si="276"/>
        <v>0</v>
      </c>
      <c r="AI276">
        <f t="shared" si="277"/>
        <v>0</v>
      </c>
      <c r="AJ276">
        <f t="shared" si="278"/>
        <v>0</v>
      </c>
      <c r="AK276">
        <f t="shared" si="279"/>
        <v>0</v>
      </c>
      <c r="AL276">
        <f t="shared" si="280"/>
        <v>0</v>
      </c>
      <c r="AM276" s="140">
        <f t="shared" si="284"/>
        <v>0</v>
      </c>
      <c r="AN276">
        <f t="shared" si="285"/>
        <v>0</v>
      </c>
      <c r="AO276">
        <f t="shared" si="286"/>
        <v>0</v>
      </c>
      <c r="AP276">
        <f t="shared" si="287"/>
        <v>0</v>
      </c>
      <c r="AQ276">
        <f t="shared" si="288"/>
        <v>0</v>
      </c>
      <c r="AR276">
        <f t="shared" si="289"/>
        <v>0</v>
      </c>
      <c r="AS276">
        <f t="shared" si="290"/>
        <v>0</v>
      </c>
      <c r="AT276" s="140">
        <f t="shared" si="281"/>
        <v>0</v>
      </c>
      <c r="AU276">
        <f t="shared" si="291"/>
        <v>0</v>
      </c>
      <c r="AV276">
        <f t="shared" si="323"/>
        <v>0</v>
      </c>
      <c r="AW276">
        <f t="shared" si="292"/>
        <v>0</v>
      </c>
      <c r="AX276">
        <f t="shared" si="293"/>
        <v>0</v>
      </c>
      <c r="AY276">
        <f t="shared" si="294"/>
        <v>0</v>
      </c>
      <c r="AZ276" s="140">
        <f t="shared" si="282"/>
        <v>0</v>
      </c>
      <c r="BA276">
        <f t="shared" si="295"/>
        <v>0</v>
      </c>
      <c r="BB276">
        <f t="shared" si="296"/>
        <v>0</v>
      </c>
      <c r="BC276">
        <f t="shared" si="297"/>
        <v>0</v>
      </c>
      <c r="BD276">
        <f t="shared" si="298"/>
        <v>0</v>
      </c>
      <c r="BE276" s="140">
        <f t="shared" si="283"/>
        <v>0</v>
      </c>
      <c r="BF276">
        <f t="shared" si="299"/>
        <v>0</v>
      </c>
      <c r="BG276">
        <f t="shared" si="300"/>
        <v>0</v>
      </c>
      <c r="BH276">
        <f t="shared" si="301"/>
        <v>0</v>
      </c>
      <c r="BI276">
        <f t="shared" si="302"/>
        <v>0</v>
      </c>
      <c r="BJ276">
        <f t="shared" si="303"/>
        <v>0</v>
      </c>
      <c r="BK276">
        <f t="shared" si="304"/>
        <v>0</v>
      </c>
      <c r="BL276">
        <f t="shared" si="324"/>
        <v>0</v>
      </c>
      <c r="BM276">
        <f t="shared" si="325"/>
        <v>0</v>
      </c>
      <c r="BN276">
        <f t="shared" si="326"/>
        <v>0</v>
      </c>
      <c r="BO276">
        <f t="shared" si="327"/>
        <v>0</v>
      </c>
      <c r="BP276">
        <f t="shared" si="328"/>
        <v>0</v>
      </c>
      <c r="BQ276">
        <f t="shared" si="329"/>
        <v>0</v>
      </c>
      <c r="BR276" s="140">
        <f t="shared" si="330"/>
        <v>0</v>
      </c>
      <c r="BT276">
        <f t="shared" si="331"/>
        <v>0</v>
      </c>
      <c r="BU276">
        <f t="shared" si="332"/>
        <v>0</v>
      </c>
      <c r="BV276">
        <f t="shared" si="333"/>
        <v>0</v>
      </c>
      <c r="BW276">
        <f t="shared" si="334"/>
        <v>0</v>
      </c>
      <c r="BX276">
        <f t="shared" si="335"/>
        <v>0</v>
      </c>
      <c r="BY276">
        <f t="shared" si="336"/>
        <v>0</v>
      </c>
      <c r="BZ276">
        <f t="shared" si="337"/>
        <v>0</v>
      </c>
      <c r="CA276">
        <f t="shared" si="338"/>
        <v>0</v>
      </c>
      <c r="CB276">
        <f t="shared" si="339"/>
        <v>0</v>
      </c>
      <c r="CC276">
        <f t="shared" si="340"/>
        <v>0</v>
      </c>
      <c r="CD276">
        <f t="shared" si="341"/>
        <v>0</v>
      </c>
    </row>
    <row r="277" spans="1:82" ht="42" customHeight="1" thickBot="1" x14ac:dyDescent="0.45">
      <c r="A277" s="11"/>
      <c r="B277" s="144">
        <v>262</v>
      </c>
      <c r="C277" s="244" t="str">
        <f>IF('Soil Samples'!C267="","",'Soil Samples'!C267)</f>
        <v/>
      </c>
      <c r="D277" s="146" t="str">
        <f t="shared" si="305"/>
        <v/>
      </c>
      <c r="E277" s="128" t="str">
        <f t="shared" si="306"/>
        <v/>
      </c>
      <c r="F277" s="128" t="str">
        <f t="shared" si="307"/>
        <v/>
      </c>
      <c r="G277" s="128" t="str">
        <f t="shared" si="308"/>
        <v/>
      </c>
      <c r="H277" s="149"/>
      <c r="I277" s="128" t="str">
        <f t="shared" si="309"/>
        <v/>
      </c>
      <c r="J277" s="128" t="str">
        <f t="shared" si="310"/>
        <v/>
      </c>
      <c r="K277" s="128" t="str">
        <f t="shared" si="311"/>
        <v/>
      </c>
      <c r="L277" s="129" t="str">
        <f t="shared" si="312"/>
        <v/>
      </c>
      <c r="M277" s="129" t="str">
        <f t="shared" si="313"/>
        <v/>
      </c>
      <c r="N277" s="129" t="str">
        <f t="shared" si="314"/>
        <v/>
      </c>
      <c r="O277" s="129" t="str">
        <f t="shared" si="315"/>
        <v/>
      </c>
      <c r="P277" s="129" t="str">
        <f t="shared" si="316"/>
        <v/>
      </c>
      <c r="Q277" s="129" t="str">
        <f t="shared" si="317"/>
        <v/>
      </c>
      <c r="R277" s="129" t="str">
        <f t="shared" si="318"/>
        <v/>
      </c>
      <c r="S277" s="129" t="str">
        <f t="shared" si="319"/>
        <v/>
      </c>
      <c r="T277" s="129" t="str">
        <f t="shared" si="320"/>
        <v/>
      </c>
      <c r="U277" s="129" t="str">
        <f t="shared" si="321"/>
        <v/>
      </c>
      <c r="V277" s="129" t="str">
        <f t="shared" si="322"/>
        <v/>
      </c>
      <c r="W277" s="132"/>
      <c r="X277" s="152" t="str">
        <f>IF('Soil Samples'!C267="","",'Soil Samples'!C267)</f>
        <v/>
      </c>
      <c r="Y277" s="125">
        <f>'Soil Add on Tests'!E269</f>
        <v>0</v>
      </c>
      <c r="Z277" s="125">
        <f>'Soil Add on Tests'!F269</f>
        <v>0</v>
      </c>
      <c r="AA277" s="125">
        <f>'Soil Add on Tests'!G269</f>
        <v>0</v>
      </c>
      <c r="AB277" s="125">
        <f>'Soil Add on Tests'!H269</f>
        <v>0</v>
      </c>
      <c r="AC277" s="125">
        <f>'Soil Add on Tests'!I269</f>
        <v>0</v>
      </c>
      <c r="AD277" s="125">
        <f>'Soil Add on Tests'!J269</f>
        <v>0</v>
      </c>
      <c r="AF277">
        <f t="shared" si="274"/>
        <v>0</v>
      </c>
      <c r="AG277">
        <f t="shared" si="275"/>
        <v>0</v>
      </c>
      <c r="AH277">
        <f t="shared" si="276"/>
        <v>0</v>
      </c>
      <c r="AI277">
        <f t="shared" si="277"/>
        <v>0</v>
      </c>
      <c r="AJ277">
        <f t="shared" si="278"/>
        <v>0</v>
      </c>
      <c r="AK277">
        <f t="shared" si="279"/>
        <v>0</v>
      </c>
      <c r="AL277">
        <f t="shared" si="280"/>
        <v>0</v>
      </c>
      <c r="AM277" s="140">
        <f t="shared" si="284"/>
        <v>0</v>
      </c>
      <c r="AN277">
        <f t="shared" si="285"/>
        <v>0</v>
      </c>
      <c r="AO277">
        <f t="shared" si="286"/>
        <v>0</v>
      </c>
      <c r="AP277">
        <f t="shared" si="287"/>
        <v>0</v>
      </c>
      <c r="AQ277">
        <f t="shared" si="288"/>
        <v>0</v>
      </c>
      <c r="AR277">
        <f t="shared" si="289"/>
        <v>0</v>
      </c>
      <c r="AS277">
        <f t="shared" si="290"/>
        <v>0</v>
      </c>
      <c r="AT277" s="140">
        <f t="shared" si="281"/>
        <v>0</v>
      </c>
      <c r="AU277">
        <f t="shared" si="291"/>
        <v>0</v>
      </c>
      <c r="AV277">
        <f t="shared" si="323"/>
        <v>0</v>
      </c>
      <c r="AW277">
        <f t="shared" si="292"/>
        <v>0</v>
      </c>
      <c r="AX277">
        <f t="shared" si="293"/>
        <v>0</v>
      </c>
      <c r="AY277">
        <f t="shared" si="294"/>
        <v>0</v>
      </c>
      <c r="AZ277" s="140">
        <f t="shared" si="282"/>
        <v>0</v>
      </c>
      <c r="BA277">
        <f t="shared" si="295"/>
        <v>0</v>
      </c>
      <c r="BB277">
        <f t="shared" si="296"/>
        <v>0</v>
      </c>
      <c r="BC277">
        <f t="shared" si="297"/>
        <v>0</v>
      </c>
      <c r="BD277">
        <f t="shared" si="298"/>
        <v>0</v>
      </c>
      <c r="BE277" s="140">
        <f t="shared" si="283"/>
        <v>0</v>
      </c>
      <c r="BF277">
        <f t="shared" si="299"/>
        <v>0</v>
      </c>
      <c r="BG277">
        <f t="shared" si="300"/>
        <v>0</v>
      </c>
      <c r="BH277">
        <f t="shared" si="301"/>
        <v>0</v>
      </c>
      <c r="BI277">
        <f t="shared" si="302"/>
        <v>0</v>
      </c>
      <c r="BJ277">
        <f t="shared" si="303"/>
        <v>0</v>
      </c>
      <c r="BK277">
        <f t="shared" si="304"/>
        <v>0</v>
      </c>
      <c r="BL277">
        <f t="shared" si="324"/>
        <v>0</v>
      </c>
      <c r="BM277">
        <f t="shared" si="325"/>
        <v>0</v>
      </c>
      <c r="BN277">
        <f t="shared" si="326"/>
        <v>0</v>
      </c>
      <c r="BO277">
        <f t="shared" si="327"/>
        <v>0</v>
      </c>
      <c r="BP277">
        <f t="shared" si="328"/>
        <v>0</v>
      </c>
      <c r="BQ277">
        <f t="shared" si="329"/>
        <v>0</v>
      </c>
      <c r="BR277" s="140">
        <f t="shared" si="330"/>
        <v>0</v>
      </c>
      <c r="BT277">
        <f t="shared" si="331"/>
        <v>0</v>
      </c>
      <c r="BU277">
        <f t="shared" si="332"/>
        <v>0</v>
      </c>
      <c r="BV277">
        <f t="shared" si="333"/>
        <v>0</v>
      </c>
      <c r="BW277">
        <f t="shared" si="334"/>
        <v>0</v>
      </c>
      <c r="BX277">
        <f t="shared" si="335"/>
        <v>0</v>
      </c>
      <c r="BY277">
        <f t="shared" si="336"/>
        <v>0</v>
      </c>
      <c r="BZ277">
        <f t="shared" si="337"/>
        <v>0</v>
      </c>
      <c r="CA277">
        <f t="shared" si="338"/>
        <v>0</v>
      </c>
      <c r="CB277">
        <f t="shared" si="339"/>
        <v>0</v>
      </c>
      <c r="CC277">
        <f t="shared" si="340"/>
        <v>0</v>
      </c>
      <c r="CD277">
        <f t="shared" si="341"/>
        <v>0</v>
      </c>
    </row>
    <row r="278" spans="1:82" ht="42" customHeight="1" thickBot="1" x14ac:dyDescent="0.45">
      <c r="A278" s="11"/>
      <c r="B278" s="144">
        <v>263</v>
      </c>
      <c r="C278" s="244" t="str">
        <f>IF('Soil Samples'!C268="","",'Soil Samples'!C268)</f>
        <v/>
      </c>
      <c r="D278" s="146" t="str">
        <f t="shared" si="305"/>
        <v/>
      </c>
      <c r="E278" s="128" t="str">
        <f t="shared" si="306"/>
        <v/>
      </c>
      <c r="F278" s="128" t="str">
        <f t="shared" si="307"/>
        <v/>
      </c>
      <c r="G278" s="128" t="str">
        <f t="shared" si="308"/>
        <v/>
      </c>
      <c r="H278" s="149"/>
      <c r="I278" s="128" t="str">
        <f t="shared" si="309"/>
        <v/>
      </c>
      <c r="J278" s="128" t="str">
        <f t="shared" si="310"/>
        <v/>
      </c>
      <c r="K278" s="128" t="str">
        <f t="shared" si="311"/>
        <v/>
      </c>
      <c r="L278" s="129" t="str">
        <f t="shared" si="312"/>
        <v/>
      </c>
      <c r="M278" s="129" t="str">
        <f t="shared" si="313"/>
        <v/>
      </c>
      <c r="N278" s="129" t="str">
        <f t="shared" si="314"/>
        <v/>
      </c>
      <c r="O278" s="129" t="str">
        <f t="shared" si="315"/>
        <v/>
      </c>
      <c r="P278" s="129" t="str">
        <f t="shared" si="316"/>
        <v/>
      </c>
      <c r="Q278" s="129" t="str">
        <f t="shared" si="317"/>
        <v/>
      </c>
      <c r="R278" s="129" t="str">
        <f t="shared" si="318"/>
        <v/>
      </c>
      <c r="S278" s="129" t="str">
        <f t="shared" si="319"/>
        <v/>
      </c>
      <c r="T278" s="129" t="str">
        <f t="shared" si="320"/>
        <v/>
      </c>
      <c r="U278" s="129" t="str">
        <f t="shared" si="321"/>
        <v/>
      </c>
      <c r="V278" s="129" t="str">
        <f t="shared" si="322"/>
        <v/>
      </c>
      <c r="W278" s="132"/>
      <c r="X278" s="152" t="str">
        <f>IF('Soil Samples'!C268="","",'Soil Samples'!C268)</f>
        <v/>
      </c>
      <c r="Y278" s="125">
        <f>'Soil Add on Tests'!E270</f>
        <v>0</v>
      </c>
      <c r="Z278" s="125">
        <f>'Soil Add on Tests'!F270</f>
        <v>0</v>
      </c>
      <c r="AA278" s="125">
        <f>'Soil Add on Tests'!G270</f>
        <v>0</v>
      </c>
      <c r="AB278" s="125">
        <f>'Soil Add on Tests'!H270</f>
        <v>0</v>
      </c>
      <c r="AC278" s="125">
        <f>'Soil Add on Tests'!I270</f>
        <v>0</v>
      </c>
      <c r="AD278" s="125">
        <f>'Soil Add on Tests'!J270</f>
        <v>0</v>
      </c>
      <c r="AF278">
        <f t="shared" si="274"/>
        <v>0</v>
      </c>
      <c r="AG278">
        <f t="shared" si="275"/>
        <v>0</v>
      </c>
      <c r="AH278">
        <f t="shared" si="276"/>
        <v>0</v>
      </c>
      <c r="AI278">
        <f t="shared" si="277"/>
        <v>0</v>
      </c>
      <c r="AJ278">
        <f t="shared" si="278"/>
        <v>0</v>
      </c>
      <c r="AK278">
        <f t="shared" si="279"/>
        <v>0</v>
      </c>
      <c r="AL278">
        <f t="shared" si="280"/>
        <v>0</v>
      </c>
      <c r="AM278" s="140">
        <f t="shared" si="284"/>
        <v>0</v>
      </c>
      <c r="AN278">
        <f t="shared" si="285"/>
        <v>0</v>
      </c>
      <c r="AO278">
        <f t="shared" si="286"/>
        <v>0</v>
      </c>
      <c r="AP278">
        <f t="shared" si="287"/>
        <v>0</v>
      </c>
      <c r="AQ278">
        <f t="shared" si="288"/>
        <v>0</v>
      </c>
      <c r="AR278">
        <f t="shared" si="289"/>
        <v>0</v>
      </c>
      <c r="AS278">
        <f t="shared" si="290"/>
        <v>0</v>
      </c>
      <c r="AT278" s="140">
        <f t="shared" si="281"/>
        <v>0</v>
      </c>
      <c r="AU278">
        <f t="shared" si="291"/>
        <v>0</v>
      </c>
      <c r="AV278">
        <f t="shared" si="323"/>
        <v>0</v>
      </c>
      <c r="AW278">
        <f t="shared" si="292"/>
        <v>0</v>
      </c>
      <c r="AX278">
        <f t="shared" si="293"/>
        <v>0</v>
      </c>
      <c r="AY278">
        <f t="shared" si="294"/>
        <v>0</v>
      </c>
      <c r="AZ278" s="140">
        <f t="shared" si="282"/>
        <v>0</v>
      </c>
      <c r="BA278">
        <f t="shared" si="295"/>
        <v>0</v>
      </c>
      <c r="BB278">
        <f t="shared" si="296"/>
        <v>0</v>
      </c>
      <c r="BC278">
        <f t="shared" si="297"/>
        <v>0</v>
      </c>
      <c r="BD278">
        <f t="shared" si="298"/>
        <v>0</v>
      </c>
      <c r="BE278" s="140">
        <f t="shared" si="283"/>
        <v>0</v>
      </c>
      <c r="BF278">
        <f t="shared" si="299"/>
        <v>0</v>
      </c>
      <c r="BG278">
        <f t="shared" si="300"/>
        <v>0</v>
      </c>
      <c r="BH278">
        <f t="shared" si="301"/>
        <v>0</v>
      </c>
      <c r="BI278">
        <f t="shared" si="302"/>
        <v>0</v>
      </c>
      <c r="BJ278">
        <f t="shared" si="303"/>
        <v>0</v>
      </c>
      <c r="BK278">
        <f t="shared" si="304"/>
        <v>0</v>
      </c>
      <c r="BL278">
        <f t="shared" si="324"/>
        <v>0</v>
      </c>
      <c r="BM278">
        <f t="shared" si="325"/>
        <v>0</v>
      </c>
      <c r="BN278">
        <f t="shared" si="326"/>
        <v>0</v>
      </c>
      <c r="BO278">
        <f t="shared" si="327"/>
        <v>0</v>
      </c>
      <c r="BP278">
        <f t="shared" si="328"/>
        <v>0</v>
      </c>
      <c r="BQ278">
        <f t="shared" si="329"/>
        <v>0</v>
      </c>
      <c r="BR278" s="140">
        <f t="shared" si="330"/>
        <v>0</v>
      </c>
      <c r="BT278">
        <f t="shared" si="331"/>
        <v>0</v>
      </c>
      <c r="BU278">
        <f t="shared" si="332"/>
        <v>0</v>
      </c>
      <c r="BV278">
        <f t="shared" si="333"/>
        <v>0</v>
      </c>
      <c r="BW278">
        <f t="shared" si="334"/>
        <v>0</v>
      </c>
      <c r="BX278">
        <f t="shared" si="335"/>
        <v>0</v>
      </c>
      <c r="BY278">
        <f t="shared" si="336"/>
        <v>0</v>
      </c>
      <c r="BZ278">
        <f t="shared" si="337"/>
        <v>0</v>
      </c>
      <c r="CA278">
        <f t="shared" si="338"/>
        <v>0</v>
      </c>
      <c r="CB278">
        <f t="shared" si="339"/>
        <v>0</v>
      </c>
      <c r="CC278">
        <f t="shared" si="340"/>
        <v>0</v>
      </c>
      <c r="CD278">
        <f t="shared" si="341"/>
        <v>0</v>
      </c>
    </row>
    <row r="279" spans="1:82" ht="42" customHeight="1" thickBot="1" x14ac:dyDescent="0.45">
      <c r="A279" s="11"/>
      <c r="B279" s="144">
        <v>264</v>
      </c>
      <c r="C279" s="244" t="str">
        <f>IF('Soil Samples'!C269="","",'Soil Samples'!C269)</f>
        <v/>
      </c>
      <c r="D279" s="146" t="str">
        <f t="shared" si="305"/>
        <v/>
      </c>
      <c r="E279" s="128" t="str">
        <f t="shared" si="306"/>
        <v/>
      </c>
      <c r="F279" s="128" t="str">
        <f t="shared" si="307"/>
        <v/>
      </c>
      <c r="G279" s="128" t="str">
        <f t="shared" si="308"/>
        <v/>
      </c>
      <c r="H279" s="149"/>
      <c r="I279" s="128" t="str">
        <f t="shared" si="309"/>
        <v/>
      </c>
      <c r="J279" s="128" t="str">
        <f t="shared" si="310"/>
        <v/>
      </c>
      <c r="K279" s="128" t="str">
        <f t="shared" si="311"/>
        <v/>
      </c>
      <c r="L279" s="129" t="str">
        <f t="shared" si="312"/>
        <v/>
      </c>
      <c r="M279" s="129" t="str">
        <f t="shared" si="313"/>
        <v/>
      </c>
      <c r="N279" s="129" t="str">
        <f t="shared" si="314"/>
        <v/>
      </c>
      <c r="O279" s="129" t="str">
        <f t="shared" si="315"/>
        <v/>
      </c>
      <c r="P279" s="129" t="str">
        <f t="shared" si="316"/>
        <v/>
      </c>
      <c r="Q279" s="129" t="str">
        <f t="shared" si="317"/>
        <v/>
      </c>
      <c r="R279" s="129" t="str">
        <f t="shared" si="318"/>
        <v/>
      </c>
      <c r="S279" s="129" t="str">
        <f t="shared" si="319"/>
        <v/>
      </c>
      <c r="T279" s="129" t="str">
        <f t="shared" si="320"/>
        <v/>
      </c>
      <c r="U279" s="129" t="str">
        <f t="shared" si="321"/>
        <v/>
      </c>
      <c r="V279" s="129" t="str">
        <f t="shared" si="322"/>
        <v/>
      </c>
      <c r="W279" s="132"/>
      <c r="X279" s="152" t="str">
        <f>IF('Soil Samples'!C269="","",'Soil Samples'!C269)</f>
        <v/>
      </c>
      <c r="Y279" s="125">
        <f>'Soil Add on Tests'!E271</f>
        <v>0</v>
      </c>
      <c r="Z279" s="125">
        <f>'Soil Add on Tests'!F271</f>
        <v>0</v>
      </c>
      <c r="AA279" s="125">
        <f>'Soil Add on Tests'!G271</f>
        <v>0</v>
      </c>
      <c r="AB279" s="125">
        <f>'Soil Add on Tests'!H271</f>
        <v>0</v>
      </c>
      <c r="AC279" s="125">
        <f>'Soil Add on Tests'!I271</f>
        <v>0</v>
      </c>
      <c r="AD279" s="125">
        <f>'Soil Add on Tests'!J271</f>
        <v>0</v>
      </c>
      <c r="AF279">
        <f t="shared" si="274"/>
        <v>0</v>
      </c>
      <c r="AG279">
        <f t="shared" si="275"/>
        <v>0</v>
      </c>
      <c r="AH279">
        <f t="shared" si="276"/>
        <v>0</v>
      </c>
      <c r="AI279">
        <f t="shared" si="277"/>
        <v>0</v>
      </c>
      <c r="AJ279">
        <f t="shared" si="278"/>
        <v>0</v>
      </c>
      <c r="AK279">
        <f t="shared" si="279"/>
        <v>0</v>
      </c>
      <c r="AL279">
        <f t="shared" si="280"/>
        <v>0</v>
      </c>
      <c r="AM279" s="140">
        <f t="shared" si="284"/>
        <v>0</v>
      </c>
      <c r="AN279">
        <f t="shared" si="285"/>
        <v>0</v>
      </c>
      <c r="AO279">
        <f t="shared" si="286"/>
        <v>0</v>
      </c>
      <c r="AP279">
        <f t="shared" si="287"/>
        <v>0</v>
      </c>
      <c r="AQ279">
        <f t="shared" si="288"/>
        <v>0</v>
      </c>
      <c r="AR279">
        <f t="shared" si="289"/>
        <v>0</v>
      </c>
      <c r="AS279">
        <f t="shared" si="290"/>
        <v>0</v>
      </c>
      <c r="AT279" s="140">
        <f t="shared" si="281"/>
        <v>0</v>
      </c>
      <c r="AU279">
        <f t="shared" si="291"/>
        <v>0</v>
      </c>
      <c r="AV279">
        <f t="shared" si="323"/>
        <v>0</v>
      </c>
      <c r="AW279">
        <f t="shared" si="292"/>
        <v>0</v>
      </c>
      <c r="AX279">
        <f t="shared" si="293"/>
        <v>0</v>
      </c>
      <c r="AY279">
        <f t="shared" si="294"/>
        <v>0</v>
      </c>
      <c r="AZ279" s="140">
        <f t="shared" si="282"/>
        <v>0</v>
      </c>
      <c r="BA279">
        <f t="shared" si="295"/>
        <v>0</v>
      </c>
      <c r="BB279">
        <f t="shared" si="296"/>
        <v>0</v>
      </c>
      <c r="BC279">
        <f t="shared" si="297"/>
        <v>0</v>
      </c>
      <c r="BD279">
        <f t="shared" si="298"/>
        <v>0</v>
      </c>
      <c r="BE279" s="140">
        <f t="shared" si="283"/>
        <v>0</v>
      </c>
      <c r="BF279">
        <f t="shared" si="299"/>
        <v>0</v>
      </c>
      <c r="BG279">
        <f t="shared" si="300"/>
        <v>0</v>
      </c>
      <c r="BH279">
        <f t="shared" si="301"/>
        <v>0</v>
      </c>
      <c r="BI279">
        <f t="shared" si="302"/>
        <v>0</v>
      </c>
      <c r="BJ279">
        <f t="shared" si="303"/>
        <v>0</v>
      </c>
      <c r="BK279">
        <f t="shared" si="304"/>
        <v>0</v>
      </c>
      <c r="BL279">
        <f t="shared" si="324"/>
        <v>0</v>
      </c>
      <c r="BM279">
        <f t="shared" si="325"/>
        <v>0</v>
      </c>
      <c r="BN279">
        <f t="shared" si="326"/>
        <v>0</v>
      </c>
      <c r="BO279">
        <f t="shared" si="327"/>
        <v>0</v>
      </c>
      <c r="BP279">
        <f t="shared" si="328"/>
        <v>0</v>
      </c>
      <c r="BQ279">
        <f t="shared" si="329"/>
        <v>0</v>
      </c>
      <c r="BR279" s="140">
        <f t="shared" si="330"/>
        <v>0</v>
      </c>
      <c r="BT279">
        <f t="shared" si="331"/>
        <v>0</v>
      </c>
      <c r="BU279">
        <f t="shared" si="332"/>
        <v>0</v>
      </c>
      <c r="BV279">
        <f t="shared" si="333"/>
        <v>0</v>
      </c>
      <c r="BW279">
        <f t="shared" si="334"/>
        <v>0</v>
      </c>
      <c r="BX279">
        <f t="shared" si="335"/>
        <v>0</v>
      </c>
      <c r="BY279">
        <f t="shared" si="336"/>
        <v>0</v>
      </c>
      <c r="BZ279">
        <f t="shared" si="337"/>
        <v>0</v>
      </c>
      <c r="CA279">
        <f t="shared" si="338"/>
        <v>0</v>
      </c>
      <c r="CB279">
        <f t="shared" si="339"/>
        <v>0</v>
      </c>
      <c r="CC279">
        <f t="shared" si="340"/>
        <v>0</v>
      </c>
      <c r="CD279">
        <f t="shared" si="341"/>
        <v>0</v>
      </c>
    </row>
    <row r="280" spans="1:82" ht="42" customHeight="1" thickBot="1" x14ac:dyDescent="0.45">
      <c r="A280" s="11"/>
      <c r="B280" s="144">
        <v>265</v>
      </c>
      <c r="C280" s="244" t="str">
        <f>IF('Soil Samples'!C270="","",'Soil Samples'!C270)</f>
        <v/>
      </c>
      <c r="D280" s="146" t="str">
        <f t="shared" si="305"/>
        <v/>
      </c>
      <c r="E280" s="128" t="str">
        <f t="shared" si="306"/>
        <v/>
      </c>
      <c r="F280" s="128" t="str">
        <f t="shared" si="307"/>
        <v/>
      </c>
      <c r="G280" s="128" t="str">
        <f t="shared" si="308"/>
        <v/>
      </c>
      <c r="H280" s="149"/>
      <c r="I280" s="128" t="str">
        <f t="shared" si="309"/>
        <v/>
      </c>
      <c r="J280" s="128" t="str">
        <f t="shared" si="310"/>
        <v/>
      </c>
      <c r="K280" s="128" t="str">
        <f t="shared" si="311"/>
        <v/>
      </c>
      <c r="L280" s="129" t="str">
        <f t="shared" si="312"/>
        <v/>
      </c>
      <c r="M280" s="129" t="str">
        <f t="shared" si="313"/>
        <v/>
      </c>
      <c r="N280" s="129" t="str">
        <f t="shared" si="314"/>
        <v/>
      </c>
      <c r="O280" s="129" t="str">
        <f t="shared" si="315"/>
        <v/>
      </c>
      <c r="P280" s="129" t="str">
        <f t="shared" si="316"/>
        <v/>
      </c>
      <c r="Q280" s="129" t="str">
        <f t="shared" si="317"/>
        <v/>
      </c>
      <c r="R280" s="129" t="str">
        <f t="shared" si="318"/>
        <v/>
      </c>
      <c r="S280" s="129" t="str">
        <f t="shared" si="319"/>
        <v/>
      </c>
      <c r="T280" s="129" t="str">
        <f t="shared" si="320"/>
        <v/>
      </c>
      <c r="U280" s="129" t="str">
        <f t="shared" si="321"/>
        <v/>
      </c>
      <c r="V280" s="129" t="str">
        <f t="shared" si="322"/>
        <v/>
      </c>
      <c r="W280" s="132"/>
      <c r="X280" s="152" t="str">
        <f>IF('Soil Samples'!C270="","",'Soil Samples'!C270)</f>
        <v/>
      </c>
      <c r="Y280" s="125">
        <f>'Soil Add on Tests'!E272</f>
        <v>0</v>
      </c>
      <c r="Z280" s="125">
        <f>'Soil Add on Tests'!F272</f>
        <v>0</v>
      </c>
      <c r="AA280" s="125">
        <f>'Soil Add on Tests'!G272</f>
        <v>0</v>
      </c>
      <c r="AB280" s="125">
        <f>'Soil Add on Tests'!H272</f>
        <v>0</v>
      </c>
      <c r="AC280" s="125">
        <f>'Soil Add on Tests'!I272</f>
        <v>0</v>
      </c>
      <c r="AD280" s="125">
        <f>'Soil Add on Tests'!J272</f>
        <v>0</v>
      </c>
      <c r="AF280">
        <f t="shared" si="274"/>
        <v>0</v>
      </c>
      <c r="AG280">
        <f t="shared" si="275"/>
        <v>0</v>
      </c>
      <c r="AH280">
        <f t="shared" si="276"/>
        <v>0</v>
      </c>
      <c r="AI280">
        <f t="shared" si="277"/>
        <v>0</v>
      </c>
      <c r="AJ280">
        <f t="shared" si="278"/>
        <v>0</v>
      </c>
      <c r="AK280">
        <f t="shared" si="279"/>
        <v>0</v>
      </c>
      <c r="AL280">
        <f t="shared" si="280"/>
        <v>0</v>
      </c>
      <c r="AM280" s="140">
        <f t="shared" si="284"/>
        <v>0</v>
      </c>
      <c r="AN280">
        <f t="shared" si="285"/>
        <v>0</v>
      </c>
      <c r="AO280">
        <f t="shared" si="286"/>
        <v>0</v>
      </c>
      <c r="AP280">
        <f t="shared" si="287"/>
        <v>0</v>
      </c>
      <c r="AQ280">
        <f t="shared" si="288"/>
        <v>0</v>
      </c>
      <c r="AR280">
        <f t="shared" si="289"/>
        <v>0</v>
      </c>
      <c r="AS280">
        <f t="shared" si="290"/>
        <v>0</v>
      </c>
      <c r="AT280" s="140">
        <f t="shared" si="281"/>
        <v>0</v>
      </c>
      <c r="AU280">
        <f t="shared" si="291"/>
        <v>0</v>
      </c>
      <c r="AV280">
        <f t="shared" si="323"/>
        <v>0</v>
      </c>
      <c r="AW280">
        <f t="shared" si="292"/>
        <v>0</v>
      </c>
      <c r="AX280">
        <f t="shared" si="293"/>
        <v>0</v>
      </c>
      <c r="AY280">
        <f t="shared" si="294"/>
        <v>0</v>
      </c>
      <c r="AZ280" s="140">
        <f t="shared" si="282"/>
        <v>0</v>
      </c>
      <c r="BA280">
        <f t="shared" si="295"/>
        <v>0</v>
      </c>
      <c r="BB280">
        <f t="shared" si="296"/>
        <v>0</v>
      </c>
      <c r="BC280">
        <f t="shared" si="297"/>
        <v>0</v>
      </c>
      <c r="BD280">
        <f t="shared" si="298"/>
        <v>0</v>
      </c>
      <c r="BE280" s="140">
        <f t="shared" si="283"/>
        <v>0</v>
      </c>
      <c r="BF280">
        <f t="shared" si="299"/>
        <v>0</v>
      </c>
      <c r="BG280">
        <f t="shared" si="300"/>
        <v>0</v>
      </c>
      <c r="BH280">
        <f t="shared" si="301"/>
        <v>0</v>
      </c>
      <c r="BI280">
        <f t="shared" si="302"/>
        <v>0</v>
      </c>
      <c r="BJ280">
        <f t="shared" si="303"/>
        <v>0</v>
      </c>
      <c r="BK280">
        <f t="shared" si="304"/>
        <v>0</v>
      </c>
      <c r="BL280">
        <f t="shared" si="324"/>
        <v>0</v>
      </c>
      <c r="BM280">
        <f t="shared" si="325"/>
        <v>0</v>
      </c>
      <c r="BN280">
        <f t="shared" si="326"/>
        <v>0</v>
      </c>
      <c r="BO280">
        <f t="shared" si="327"/>
        <v>0</v>
      </c>
      <c r="BP280">
        <f t="shared" si="328"/>
        <v>0</v>
      </c>
      <c r="BQ280">
        <f t="shared" si="329"/>
        <v>0</v>
      </c>
      <c r="BR280" s="140">
        <f t="shared" si="330"/>
        <v>0</v>
      </c>
      <c r="BT280">
        <f t="shared" si="331"/>
        <v>0</v>
      </c>
      <c r="BU280">
        <f t="shared" si="332"/>
        <v>0</v>
      </c>
      <c r="BV280">
        <f t="shared" si="333"/>
        <v>0</v>
      </c>
      <c r="BW280">
        <f t="shared" si="334"/>
        <v>0</v>
      </c>
      <c r="BX280">
        <f t="shared" si="335"/>
        <v>0</v>
      </c>
      <c r="BY280">
        <f t="shared" si="336"/>
        <v>0</v>
      </c>
      <c r="BZ280">
        <f t="shared" si="337"/>
        <v>0</v>
      </c>
      <c r="CA280">
        <f t="shared" si="338"/>
        <v>0</v>
      </c>
      <c r="CB280">
        <f t="shared" si="339"/>
        <v>0</v>
      </c>
      <c r="CC280">
        <f t="shared" si="340"/>
        <v>0</v>
      </c>
      <c r="CD280">
        <f t="shared" si="341"/>
        <v>0</v>
      </c>
    </row>
    <row r="281" spans="1:82" ht="42" customHeight="1" thickBot="1" x14ac:dyDescent="0.45">
      <c r="A281" s="11"/>
      <c r="B281" s="144">
        <v>266</v>
      </c>
      <c r="C281" s="244" t="str">
        <f>IF('Soil Samples'!C271="","",'Soil Samples'!C271)</f>
        <v/>
      </c>
      <c r="D281" s="146" t="str">
        <f t="shared" si="305"/>
        <v/>
      </c>
      <c r="E281" s="128" t="str">
        <f t="shared" si="306"/>
        <v/>
      </c>
      <c r="F281" s="128" t="str">
        <f t="shared" si="307"/>
        <v/>
      </c>
      <c r="G281" s="128" t="str">
        <f t="shared" si="308"/>
        <v/>
      </c>
      <c r="H281" s="149"/>
      <c r="I281" s="128" t="str">
        <f t="shared" si="309"/>
        <v/>
      </c>
      <c r="J281" s="128" t="str">
        <f t="shared" si="310"/>
        <v/>
      </c>
      <c r="K281" s="128" t="str">
        <f t="shared" si="311"/>
        <v/>
      </c>
      <c r="L281" s="129" t="str">
        <f t="shared" si="312"/>
        <v/>
      </c>
      <c r="M281" s="129" t="str">
        <f t="shared" si="313"/>
        <v/>
      </c>
      <c r="N281" s="129" t="str">
        <f t="shared" si="314"/>
        <v/>
      </c>
      <c r="O281" s="129" t="str">
        <f t="shared" si="315"/>
        <v/>
      </c>
      <c r="P281" s="129" t="str">
        <f t="shared" si="316"/>
        <v/>
      </c>
      <c r="Q281" s="129" t="str">
        <f t="shared" si="317"/>
        <v/>
      </c>
      <c r="R281" s="129" t="str">
        <f t="shared" si="318"/>
        <v/>
      </c>
      <c r="S281" s="129" t="str">
        <f t="shared" si="319"/>
        <v/>
      </c>
      <c r="T281" s="129" t="str">
        <f t="shared" si="320"/>
        <v/>
      </c>
      <c r="U281" s="129" t="str">
        <f t="shared" si="321"/>
        <v/>
      </c>
      <c r="V281" s="129" t="str">
        <f t="shared" si="322"/>
        <v/>
      </c>
      <c r="W281" s="132"/>
      <c r="X281" s="152" t="str">
        <f>IF('Soil Samples'!C271="","",'Soil Samples'!C271)</f>
        <v/>
      </c>
      <c r="Y281" s="125">
        <f>'Soil Add on Tests'!E273</f>
        <v>0</v>
      </c>
      <c r="Z281" s="125">
        <f>'Soil Add on Tests'!F273</f>
        <v>0</v>
      </c>
      <c r="AA281" s="125">
        <f>'Soil Add on Tests'!G273</f>
        <v>0</v>
      </c>
      <c r="AB281" s="125">
        <f>'Soil Add on Tests'!H273</f>
        <v>0</v>
      </c>
      <c r="AC281" s="125">
        <f>'Soil Add on Tests'!I273</f>
        <v>0</v>
      </c>
      <c r="AD281" s="125">
        <f>'Soil Add on Tests'!J273</f>
        <v>0</v>
      </c>
      <c r="AF281">
        <f t="shared" si="274"/>
        <v>0</v>
      </c>
      <c r="AG281">
        <f t="shared" si="275"/>
        <v>0</v>
      </c>
      <c r="AH281">
        <f t="shared" si="276"/>
        <v>0</v>
      </c>
      <c r="AI281">
        <f t="shared" si="277"/>
        <v>0</v>
      </c>
      <c r="AJ281">
        <f t="shared" si="278"/>
        <v>0</v>
      </c>
      <c r="AK281">
        <f t="shared" si="279"/>
        <v>0</v>
      </c>
      <c r="AL281">
        <f t="shared" si="280"/>
        <v>0</v>
      </c>
      <c r="AM281" s="140">
        <f t="shared" si="284"/>
        <v>0</v>
      </c>
      <c r="AN281">
        <f t="shared" si="285"/>
        <v>0</v>
      </c>
      <c r="AO281">
        <f t="shared" si="286"/>
        <v>0</v>
      </c>
      <c r="AP281">
        <f t="shared" si="287"/>
        <v>0</v>
      </c>
      <c r="AQ281">
        <f t="shared" si="288"/>
        <v>0</v>
      </c>
      <c r="AR281">
        <f t="shared" si="289"/>
        <v>0</v>
      </c>
      <c r="AS281">
        <f t="shared" si="290"/>
        <v>0</v>
      </c>
      <c r="AT281" s="140">
        <f t="shared" si="281"/>
        <v>0</v>
      </c>
      <c r="AU281">
        <f t="shared" si="291"/>
        <v>0</v>
      </c>
      <c r="AV281">
        <f t="shared" si="323"/>
        <v>0</v>
      </c>
      <c r="AW281">
        <f t="shared" si="292"/>
        <v>0</v>
      </c>
      <c r="AX281">
        <f t="shared" si="293"/>
        <v>0</v>
      </c>
      <c r="AY281">
        <f t="shared" si="294"/>
        <v>0</v>
      </c>
      <c r="AZ281" s="140">
        <f t="shared" si="282"/>
        <v>0</v>
      </c>
      <c r="BA281">
        <f t="shared" si="295"/>
        <v>0</v>
      </c>
      <c r="BB281">
        <f t="shared" si="296"/>
        <v>0</v>
      </c>
      <c r="BC281">
        <f t="shared" si="297"/>
        <v>0</v>
      </c>
      <c r="BD281">
        <f t="shared" si="298"/>
        <v>0</v>
      </c>
      <c r="BE281" s="140">
        <f t="shared" si="283"/>
        <v>0</v>
      </c>
      <c r="BF281">
        <f t="shared" si="299"/>
        <v>0</v>
      </c>
      <c r="BG281">
        <f t="shared" si="300"/>
        <v>0</v>
      </c>
      <c r="BH281">
        <f t="shared" si="301"/>
        <v>0</v>
      </c>
      <c r="BI281">
        <f t="shared" si="302"/>
        <v>0</v>
      </c>
      <c r="BJ281">
        <f t="shared" si="303"/>
        <v>0</v>
      </c>
      <c r="BK281">
        <f t="shared" si="304"/>
        <v>0</v>
      </c>
      <c r="BL281">
        <f t="shared" si="324"/>
        <v>0</v>
      </c>
      <c r="BM281">
        <f t="shared" si="325"/>
        <v>0</v>
      </c>
      <c r="BN281">
        <f t="shared" si="326"/>
        <v>0</v>
      </c>
      <c r="BO281">
        <f t="shared" si="327"/>
        <v>0</v>
      </c>
      <c r="BP281">
        <f t="shared" si="328"/>
        <v>0</v>
      </c>
      <c r="BQ281">
        <f t="shared" si="329"/>
        <v>0</v>
      </c>
      <c r="BR281" s="140">
        <f t="shared" si="330"/>
        <v>0</v>
      </c>
      <c r="BT281">
        <f t="shared" si="331"/>
        <v>0</v>
      </c>
      <c r="BU281">
        <f t="shared" si="332"/>
        <v>0</v>
      </c>
      <c r="BV281">
        <f t="shared" si="333"/>
        <v>0</v>
      </c>
      <c r="BW281">
        <f t="shared" si="334"/>
        <v>0</v>
      </c>
      <c r="BX281">
        <f t="shared" si="335"/>
        <v>0</v>
      </c>
      <c r="BY281">
        <f t="shared" si="336"/>
        <v>0</v>
      </c>
      <c r="BZ281">
        <f t="shared" si="337"/>
        <v>0</v>
      </c>
      <c r="CA281">
        <f t="shared" si="338"/>
        <v>0</v>
      </c>
      <c r="CB281">
        <f t="shared" si="339"/>
        <v>0</v>
      </c>
      <c r="CC281">
        <f t="shared" si="340"/>
        <v>0</v>
      </c>
      <c r="CD281">
        <f t="shared" si="341"/>
        <v>0</v>
      </c>
    </row>
    <row r="282" spans="1:82" ht="42" customHeight="1" thickBot="1" x14ac:dyDescent="0.45">
      <c r="A282" s="11"/>
      <c r="B282" s="144">
        <v>267</v>
      </c>
      <c r="C282" s="244" t="str">
        <f>IF('Soil Samples'!C272="","",'Soil Samples'!C272)</f>
        <v/>
      </c>
      <c r="D282" s="146" t="str">
        <f t="shared" si="305"/>
        <v/>
      </c>
      <c r="E282" s="128" t="str">
        <f t="shared" si="306"/>
        <v/>
      </c>
      <c r="F282" s="128" t="str">
        <f t="shared" si="307"/>
        <v/>
      </c>
      <c r="G282" s="128" t="str">
        <f t="shared" si="308"/>
        <v/>
      </c>
      <c r="H282" s="149"/>
      <c r="I282" s="128" t="str">
        <f t="shared" si="309"/>
        <v/>
      </c>
      <c r="J282" s="128" t="str">
        <f t="shared" si="310"/>
        <v/>
      </c>
      <c r="K282" s="128" t="str">
        <f t="shared" si="311"/>
        <v/>
      </c>
      <c r="L282" s="129" t="str">
        <f t="shared" si="312"/>
        <v/>
      </c>
      <c r="M282" s="129" t="str">
        <f t="shared" si="313"/>
        <v/>
      </c>
      <c r="N282" s="129" t="str">
        <f t="shared" si="314"/>
        <v/>
      </c>
      <c r="O282" s="129" t="str">
        <f t="shared" si="315"/>
        <v/>
      </c>
      <c r="P282" s="129" t="str">
        <f t="shared" si="316"/>
        <v/>
      </c>
      <c r="Q282" s="129" t="str">
        <f t="shared" si="317"/>
        <v/>
      </c>
      <c r="R282" s="129" t="str">
        <f t="shared" si="318"/>
        <v/>
      </c>
      <c r="S282" s="129" t="str">
        <f t="shared" si="319"/>
        <v/>
      </c>
      <c r="T282" s="129" t="str">
        <f t="shared" si="320"/>
        <v/>
      </c>
      <c r="U282" s="129" t="str">
        <f t="shared" si="321"/>
        <v/>
      </c>
      <c r="V282" s="129" t="str">
        <f t="shared" si="322"/>
        <v/>
      </c>
      <c r="W282" s="132"/>
      <c r="X282" s="152" t="str">
        <f>IF('Soil Samples'!C272="","",'Soil Samples'!C272)</f>
        <v/>
      </c>
      <c r="Y282" s="125">
        <f>'Soil Add on Tests'!E274</f>
        <v>0</v>
      </c>
      <c r="Z282" s="125">
        <f>'Soil Add on Tests'!F274</f>
        <v>0</v>
      </c>
      <c r="AA282" s="125">
        <f>'Soil Add on Tests'!G274</f>
        <v>0</v>
      </c>
      <c r="AB282" s="125">
        <f>'Soil Add on Tests'!H274</f>
        <v>0</v>
      </c>
      <c r="AC282" s="125">
        <f>'Soil Add on Tests'!I274</f>
        <v>0</v>
      </c>
      <c r="AD282" s="125">
        <f>'Soil Add on Tests'!J274</f>
        <v>0</v>
      </c>
      <c r="AF282">
        <f t="shared" si="274"/>
        <v>0</v>
      </c>
      <c r="AG282">
        <f t="shared" si="275"/>
        <v>0</v>
      </c>
      <c r="AH282">
        <f t="shared" si="276"/>
        <v>0</v>
      </c>
      <c r="AI282">
        <f t="shared" si="277"/>
        <v>0</v>
      </c>
      <c r="AJ282">
        <f t="shared" si="278"/>
        <v>0</v>
      </c>
      <c r="AK282">
        <f t="shared" si="279"/>
        <v>0</v>
      </c>
      <c r="AL282">
        <f t="shared" si="280"/>
        <v>0</v>
      </c>
      <c r="AM282" s="140">
        <f t="shared" si="284"/>
        <v>0</v>
      </c>
      <c r="AN282">
        <f t="shared" si="285"/>
        <v>0</v>
      </c>
      <c r="AO282">
        <f t="shared" si="286"/>
        <v>0</v>
      </c>
      <c r="AP282">
        <f t="shared" si="287"/>
        <v>0</v>
      </c>
      <c r="AQ282">
        <f t="shared" si="288"/>
        <v>0</v>
      </c>
      <c r="AR282">
        <f t="shared" si="289"/>
        <v>0</v>
      </c>
      <c r="AS282">
        <f t="shared" si="290"/>
        <v>0</v>
      </c>
      <c r="AT282" s="140">
        <f t="shared" si="281"/>
        <v>0</v>
      </c>
      <c r="AU282">
        <f t="shared" si="291"/>
        <v>0</v>
      </c>
      <c r="AV282">
        <f t="shared" si="323"/>
        <v>0</v>
      </c>
      <c r="AW282">
        <f t="shared" si="292"/>
        <v>0</v>
      </c>
      <c r="AX282">
        <f t="shared" si="293"/>
        <v>0</v>
      </c>
      <c r="AY282">
        <f t="shared" si="294"/>
        <v>0</v>
      </c>
      <c r="AZ282" s="140">
        <f t="shared" si="282"/>
        <v>0</v>
      </c>
      <c r="BA282">
        <f t="shared" si="295"/>
        <v>0</v>
      </c>
      <c r="BB282">
        <f t="shared" si="296"/>
        <v>0</v>
      </c>
      <c r="BC282">
        <f t="shared" si="297"/>
        <v>0</v>
      </c>
      <c r="BD282">
        <f t="shared" si="298"/>
        <v>0</v>
      </c>
      <c r="BE282" s="140">
        <f t="shared" si="283"/>
        <v>0</v>
      </c>
      <c r="BF282">
        <f t="shared" si="299"/>
        <v>0</v>
      </c>
      <c r="BG282">
        <f t="shared" si="300"/>
        <v>0</v>
      </c>
      <c r="BH282">
        <f t="shared" si="301"/>
        <v>0</v>
      </c>
      <c r="BI282">
        <f t="shared" si="302"/>
        <v>0</v>
      </c>
      <c r="BJ282">
        <f t="shared" si="303"/>
        <v>0</v>
      </c>
      <c r="BK282">
        <f t="shared" si="304"/>
        <v>0</v>
      </c>
      <c r="BL282">
        <f t="shared" si="324"/>
        <v>0</v>
      </c>
      <c r="BM282">
        <f t="shared" si="325"/>
        <v>0</v>
      </c>
      <c r="BN282">
        <f t="shared" si="326"/>
        <v>0</v>
      </c>
      <c r="BO282">
        <f t="shared" si="327"/>
        <v>0</v>
      </c>
      <c r="BP282">
        <f t="shared" si="328"/>
        <v>0</v>
      </c>
      <c r="BQ282">
        <f t="shared" si="329"/>
        <v>0</v>
      </c>
      <c r="BR282" s="140">
        <f t="shared" si="330"/>
        <v>0</v>
      </c>
      <c r="BT282">
        <f t="shared" si="331"/>
        <v>0</v>
      </c>
      <c r="BU282">
        <f t="shared" si="332"/>
        <v>0</v>
      </c>
      <c r="BV282">
        <f t="shared" si="333"/>
        <v>0</v>
      </c>
      <c r="BW282">
        <f t="shared" si="334"/>
        <v>0</v>
      </c>
      <c r="BX282">
        <f t="shared" si="335"/>
        <v>0</v>
      </c>
      <c r="BY282">
        <f t="shared" si="336"/>
        <v>0</v>
      </c>
      <c r="BZ282">
        <f t="shared" si="337"/>
        <v>0</v>
      </c>
      <c r="CA282">
        <f t="shared" si="338"/>
        <v>0</v>
      </c>
      <c r="CB282">
        <f t="shared" si="339"/>
        <v>0</v>
      </c>
      <c r="CC282">
        <f t="shared" si="340"/>
        <v>0</v>
      </c>
      <c r="CD282">
        <f t="shared" si="341"/>
        <v>0</v>
      </c>
    </row>
    <row r="283" spans="1:82" ht="42" customHeight="1" thickBot="1" x14ac:dyDescent="0.45">
      <c r="A283" s="11"/>
      <c r="B283" s="144">
        <v>268</v>
      </c>
      <c r="C283" s="244" t="str">
        <f>IF('Soil Samples'!C273="","",'Soil Samples'!C273)</f>
        <v/>
      </c>
      <c r="D283" s="146" t="str">
        <f t="shared" si="305"/>
        <v/>
      </c>
      <c r="E283" s="128" t="str">
        <f t="shared" si="306"/>
        <v/>
      </c>
      <c r="F283" s="128" t="str">
        <f t="shared" si="307"/>
        <v/>
      </c>
      <c r="G283" s="128" t="str">
        <f t="shared" si="308"/>
        <v/>
      </c>
      <c r="H283" s="149"/>
      <c r="I283" s="128" t="str">
        <f t="shared" si="309"/>
        <v/>
      </c>
      <c r="J283" s="128" t="str">
        <f t="shared" si="310"/>
        <v/>
      </c>
      <c r="K283" s="128" t="str">
        <f t="shared" si="311"/>
        <v/>
      </c>
      <c r="L283" s="129" t="str">
        <f t="shared" si="312"/>
        <v/>
      </c>
      <c r="M283" s="129" t="str">
        <f t="shared" si="313"/>
        <v/>
      </c>
      <c r="N283" s="129" t="str">
        <f t="shared" si="314"/>
        <v/>
      </c>
      <c r="O283" s="129" t="str">
        <f t="shared" si="315"/>
        <v/>
      </c>
      <c r="P283" s="129" t="str">
        <f t="shared" si="316"/>
        <v/>
      </c>
      <c r="Q283" s="129" t="str">
        <f t="shared" si="317"/>
        <v/>
      </c>
      <c r="R283" s="129" t="str">
        <f t="shared" si="318"/>
        <v/>
      </c>
      <c r="S283" s="129" t="str">
        <f t="shared" si="319"/>
        <v/>
      </c>
      <c r="T283" s="129" t="str">
        <f t="shared" si="320"/>
        <v/>
      </c>
      <c r="U283" s="129" t="str">
        <f t="shared" si="321"/>
        <v/>
      </c>
      <c r="V283" s="129" t="str">
        <f t="shared" si="322"/>
        <v/>
      </c>
      <c r="W283" s="132"/>
      <c r="X283" s="152" t="str">
        <f>IF('Soil Samples'!C273="","",'Soil Samples'!C273)</f>
        <v/>
      </c>
      <c r="Y283" s="125">
        <f>'Soil Add on Tests'!E275</f>
        <v>0</v>
      </c>
      <c r="Z283" s="125">
        <f>'Soil Add on Tests'!F275</f>
        <v>0</v>
      </c>
      <c r="AA283" s="125">
        <f>'Soil Add on Tests'!G275</f>
        <v>0</v>
      </c>
      <c r="AB283" s="125">
        <f>'Soil Add on Tests'!H275</f>
        <v>0</v>
      </c>
      <c r="AC283" s="125">
        <f>'Soil Add on Tests'!I275</f>
        <v>0</v>
      </c>
      <c r="AD283" s="125">
        <f>'Soil Add on Tests'!J275</f>
        <v>0</v>
      </c>
      <c r="AF283">
        <f t="shared" si="274"/>
        <v>0</v>
      </c>
      <c r="AG283">
        <f t="shared" si="275"/>
        <v>0</v>
      </c>
      <c r="AH283">
        <f t="shared" si="276"/>
        <v>0</v>
      </c>
      <c r="AI283">
        <f t="shared" si="277"/>
        <v>0</v>
      </c>
      <c r="AJ283">
        <f t="shared" si="278"/>
        <v>0</v>
      </c>
      <c r="AK283">
        <f t="shared" si="279"/>
        <v>0</v>
      </c>
      <c r="AL283">
        <f t="shared" si="280"/>
        <v>0</v>
      </c>
      <c r="AM283" s="140">
        <f t="shared" si="284"/>
        <v>0</v>
      </c>
      <c r="AN283">
        <f t="shared" si="285"/>
        <v>0</v>
      </c>
      <c r="AO283">
        <f t="shared" si="286"/>
        <v>0</v>
      </c>
      <c r="AP283">
        <f t="shared" si="287"/>
        <v>0</v>
      </c>
      <c r="AQ283">
        <f t="shared" si="288"/>
        <v>0</v>
      </c>
      <c r="AR283">
        <f t="shared" si="289"/>
        <v>0</v>
      </c>
      <c r="AS283">
        <f t="shared" si="290"/>
        <v>0</v>
      </c>
      <c r="AT283" s="140">
        <f t="shared" si="281"/>
        <v>0</v>
      </c>
      <c r="AU283">
        <f t="shared" si="291"/>
        <v>0</v>
      </c>
      <c r="AV283">
        <f t="shared" si="323"/>
        <v>0</v>
      </c>
      <c r="AW283">
        <f t="shared" si="292"/>
        <v>0</v>
      </c>
      <c r="AX283">
        <f t="shared" si="293"/>
        <v>0</v>
      </c>
      <c r="AY283">
        <f t="shared" si="294"/>
        <v>0</v>
      </c>
      <c r="AZ283" s="140">
        <f t="shared" si="282"/>
        <v>0</v>
      </c>
      <c r="BA283">
        <f t="shared" si="295"/>
        <v>0</v>
      </c>
      <c r="BB283">
        <f t="shared" si="296"/>
        <v>0</v>
      </c>
      <c r="BC283">
        <f t="shared" si="297"/>
        <v>0</v>
      </c>
      <c r="BD283">
        <f t="shared" si="298"/>
        <v>0</v>
      </c>
      <c r="BE283" s="140">
        <f t="shared" si="283"/>
        <v>0</v>
      </c>
      <c r="BF283">
        <f t="shared" si="299"/>
        <v>0</v>
      </c>
      <c r="BG283">
        <f t="shared" si="300"/>
        <v>0</v>
      </c>
      <c r="BH283">
        <f t="shared" si="301"/>
        <v>0</v>
      </c>
      <c r="BI283">
        <f t="shared" si="302"/>
        <v>0</v>
      </c>
      <c r="BJ283">
        <f t="shared" si="303"/>
        <v>0</v>
      </c>
      <c r="BK283">
        <f t="shared" si="304"/>
        <v>0</v>
      </c>
      <c r="BL283">
        <f t="shared" si="324"/>
        <v>0</v>
      </c>
      <c r="BM283">
        <f t="shared" si="325"/>
        <v>0</v>
      </c>
      <c r="BN283">
        <f t="shared" si="326"/>
        <v>0</v>
      </c>
      <c r="BO283">
        <f t="shared" si="327"/>
        <v>0</v>
      </c>
      <c r="BP283">
        <f t="shared" si="328"/>
        <v>0</v>
      </c>
      <c r="BQ283">
        <f t="shared" si="329"/>
        <v>0</v>
      </c>
      <c r="BR283" s="140">
        <f t="shared" si="330"/>
        <v>0</v>
      </c>
      <c r="BT283">
        <f t="shared" si="331"/>
        <v>0</v>
      </c>
      <c r="BU283">
        <f t="shared" si="332"/>
        <v>0</v>
      </c>
      <c r="BV283">
        <f t="shared" si="333"/>
        <v>0</v>
      </c>
      <c r="BW283">
        <f t="shared" si="334"/>
        <v>0</v>
      </c>
      <c r="BX283">
        <f t="shared" si="335"/>
        <v>0</v>
      </c>
      <c r="BY283">
        <f t="shared" si="336"/>
        <v>0</v>
      </c>
      <c r="BZ283">
        <f t="shared" si="337"/>
        <v>0</v>
      </c>
      <c r="CA283">
        <f t="shared" si="338"/>
        <v>0</v>
      </c>
      <c r="CB283">
        <f t="shared" si="339"/>
        <v>0</v>
      </c>
      <c r="CC283">
        <f t="shared" si="340"/>
        <v>0</v>
      </c>
      <c r="CD283">
        <f t="shared" si="341"/>
        <v>0</v>
      </c>
    </row>
    <row r="284" spans="1:82" ht="42" customHeight="1" thickBot="1" x14ac:dyDescent="0.45">
      <c r="A284" s="11"/>
      <c r="B284" s="144">
        <v>269</v>
      </c>
      <c r="C284" s="244" t="str">
        <f>IF('Soil Samples'!C274="","",'Soil Samples'!C274)</f>
        <v/>
      </c>
      <c r="D284" s="146" t="str">
        <f t="shared" si="305"/>
        <v/>
      </c>
      <c r="E284" s="128" t="str">
        <f t="shared" si="306"/>
        <v/>
      </c>
      <c r="F284" s="128" t="str">
        <f t="shared" si="307"/>
        <v/>
      </c>
      <c r="G284" s="128" t="str">
        <f t="shared" si="308"/>
        <v/>
      </c>
      <c r="H284" s="149"/>
      <c r="I284" s="128" t="str">
        <f t="shared" si="309"/>
        <v/>
      </c>
      <c r="J284" s="128" t="str">
        <f t="shared" si="310"/>
        <v/>
      </c>
      <c r="K284" s="128" t="str">
        <f t="shared" si="311"/>
        <v/>
      </c>
      <c r="L284" s="129" t="str">
        <f t="shared" si="312"/>
        <v/>
      </c>
      <c r="M284" s="129" t="str">
        <f t="shared" si="313"/>
        <v/>
      </c>
      <c r="N284" s="129" t="str">
        <f t="shared" si="314"/>
        <v/>
      </c>
      <c r="O284" s="129" t="str">
        <f t="shared" si="315"/>
        <v/>
      </c>
      <c r="P284" s="129" t="str">
        <f t="shared" si="316"/>
        <v/>
      </c>
      <c r="Q284" s="129" t="str">
        <f t="shared" si="317"/>
        <v/>
      </c>
      <c r="R284" s="129" t="str">
        <f t="shared" si="318"/>
        <v/>
      </c>
      <c r="S284" s="129" t="str">
        <f t="shared" si="319"/>
        <v/>
      </c>
      <c r="T284" s="129" t="str">
        <f t="shared" si="320"/>
        <v/>
      </c>
      <c r="U284" s="129" t="str">
        <f t="shared" si="321"/>
        <v/>
      </c>
      <c r="V284" s="129" t="str">
        <f t="shared" si="322"/>
        <v/>
      </c>
      <c r="W284" s="132"/>
      <c r="X284" s="152" t="str">
        <f>IF('Soil Samples'!C274="","",'Soil Samples'!C274)</f>
        <v/>
      </c>
      <c r="Y284" s="125">
        <f>'Soil Add on Tests'!E276</f>
        <v>0</v>
      </c>
      <c r="Z284" s="125">
        <f>'Soil Add on Tests'!F276</f>
        <v>0</v>
      </c>
      <c r="AA284" s="125">
        <f>'Soil Add on Tests'!G276</f>
        <v>0</v>
      </c>
      <c r="AB284" s="125">
        <f>'Soil Add on Tests'!H276</f>
        <v>0</v>
      </c>
      <c r="AC284" s="125">
        <f>'Soil Add on Tests'!I276</f>
        <v>0</v>
      </c>
      <c r="AD284" s="125">
        <f>'Soil Add on Tests'!J276</f>
        <v>0</v>
      </c>
      <c r="AF284">
        <f t="shared" si="274"/>
        <v>0</v>
      </c>
      <c r="AG284">
        <f t="shared" si="275"/>
        <v>0</v>
      </c>
      <c r="AH284">
        <f t="shared" si="276"/>
        <v>0</v>
      </c>
      <c r="AI284">
        <f t="shared" si="277"/>
        <v>0</v>
      </c>
      <c r="AJ284">
        <f t="shared" si="278"/>
        <v>0</v>
      </c>
      <c r="AK284">
        <f t="shared" si="279"/>
        <v>0</v>
      </c>
      <c r="AL284">
        <f t="shared" si="280"/>
        <v>0</v>
      </c>
      <c r="AM284" s="140">
        <f t="shared" si="284"/>
        <v>0</v>
      </c>
      <c r="AN284">
        <f t="shared" si="285"/>
        <v>0</v>
      </c>
      <c r="AO284">
        <f t="shared" si="286"/>
        <v>0</v>
      </c>
      <c r="AP284">
        <f t="shared" si="287"/>
        <v>0</v>
      </c>
      <c r="AQ284">
        <f t="shared" si="288"/>
        <v>0</v>
      </c>
      <c r="AR284">
        <f t="shared" si="289"/>
        <v>0</v>
      </c>
      <c r="AS284">
        <f t="shared" si="290"/>
        <v>0</v>
      </c>
      <c r="AT284" s="140">
        <f t="shared" si="281"/>
        <v>0</v>
      </c>
      <c r="AU284">
        <f t="shared" si="291"/>
        <v>0</v>
      </c>
      <c r="AV284">
        <f t="shared" si="323"/>
        <v>0</v>
      </c>
      <c r="AW284">
        <f t="shared" si="292"/>
        <v>0</v>
      </c>
      <c r="AX284">
        <f t="shared" si="293"/>
        <v>0</v>
      </c>
      <c r="AY284">
        <f t="shared" si="294"/>
        <v>0</v>
      </c>
      <c r="AZ284" s="140">
        <f t="shared" si="282"/>
        <v>0</v>
      </c>
      <c r="BA284">
        <f t="shared" si="295"/>
        <v>0</v>
      </c>
      <c r="BB284">
        <f t="shared" si="296"/>
        <v>0</v>
      </c>
      <c r="BC284">
        <f t="shared" si="297"/>
        <v>0</v>
      </c>
      <c r="BD284">
        <f t="shared" si="298"/>
        <v>0</v>
      </c>
      <c r="BE284" s="140">
        <f t="shared" si="283"/>
        <v>0</v>
      </c>
      <c r="BF284">
        <f t="shared" si="299"/>
        <v>0</v>
      </c>
      <c r="BG284">
        <f t="shared" si="300"/>
        <v>0</v>
      </c>
      <c r="BH284">
        <f t="shared" si="301"/>
        <v>0</v>
      </c>
      <c r="BI284">
        <f t="shared" si="302"/>
        <v>0</v>
      </c>
      <c r="BJ284">
        <f t="shared" si="303"/>
        <v>0</v>
      </c>
      <c r="BK284">
        <f t="shared" si="304"/>
        <v>0</v>
      </c>
      <c r="BL284">
        <f t="shared" si="324"/>
        <v>0</v>
      </c>
      <c r="BM284">
        <f t="shared" si="325"/>
        <v>0</v>
      </c>
      <c r="BN284">
        <f t="shared" si="326"/>
        <v>0</v>
      </c>
      <c r="BO284">
        <f t="shared" si="327"/>
        <v>0</v>
      </c>
      <c r="BP284">
        <f t="shared" si="328"/>
        <v>0</v>
      </c>
      <c r="BQ284">
        <f t="shared" si="329"/>
        <v>0</v>
      </c>
      <c r="BR284" s="140">
        <f t="shared" si="330"/>
        <v>0</v>
      </c>
      <c r="BT284">
        <f t="shared" si="331"/>
        <v>0</v>
      </c>
      <c r="BU284">
        <f t="shared" si="332"/>
        <v>0</v>
      </c>
      <c r="BV284">
        <f t="shared" si="333"/>
        <v>0</v>
      </c>
      <c r="BW284">
        <f t="shared" si="334"/>
        <v>0</v>
      </c>
      <c r="BX284">
        <f t="shared" si="335"/>
        <v>0</v>
      </c>
      <c r="BY284">
        <f t="shared" si="336"/>
        <v>0</v>
      </c>
      <c r="BZ284">
        <f t="shared" si="337"/>
        <v>0</v>
      </c>
      <c r="CA284">
        <f t="shared" si="338"/>
        <v>0</v>
      </c>
      <c r="CB284">
        <f t="shared" si="339"/>
        <v>0</v>
      </c>
      <c r="CC284">
        <f t="shared" si="340"/>
        <v>0</v>
      </c>
      <c r="CD284">
        <f t="shared" si="341"/>
        <v>0</v>
      </c>
    </row>
    <row r="285" spans="1:82" ht="42" customHeight="1" thickBot="1" x14ac:dyDescent="0.45">
      <c r="A285" s="11"/>
      <c r="B285" s="144">
        <v>270</v>
      </c>
      <c r="C285" s="244" t="str">
        <f>IF('Soil Samples'!C275="","",'Soil Samples'!C275)</f>
        <v/>
      </c>
      <c r="D285" s="146" t="str">
        <f t="shared" si="305"/>
        <v/>
      </c>
      <c r="E285" s="128" t="str">
        <f t="shared" si="306"/>
        <v/>
      </c>
      <c r="F285" s="128" t="str">
        <f t="shared" si="307"/>
        <v/>
      </c>
      <c r="G285" s="128" t="str">
        <f t="shared" si="308"/>
        <v/>
      </c>
      <c r="H285" s="149"/>
      <c r="I285" s="128" t="str">
        <f t="shared" si="309"/>
        <v/>
      </c>
      <c r="J285" s="128" t="str">
        <f t="shared" si="310"/>
        <v/>
      </c>
      <c r="K285" s="128" t="str">
        <f t="shared" si="311"/>
        <v/>
      </c>
      <c r="L285" s="129" t="str">
        <f t="shared" si="312"/>
        <v/>
      </c>
      <c r="M285" s="129" t="str">
        <f t="shared" si="313"/>
        <v/>
      </c>
      <c r="N285" s="129" t="str">
        <f t="shared" si="314"/>
        <v/>
      </c>
      <c r="O285" s="129" t="str">
        <f t="shared" si="315"/>
        <v/>
      </c>
      <c r="P285" s="129" t="str">
        <f t="shared" si="316"/>
        <v/>
      </c>
      <c r="Q285" s="129" t="str">
        <f t="shared" si="317"/>
        <v/>
      </c>
      <c r="R285" s="129" t="str">
        <f t="shared" si="318"/>
        <v/>
      </c>
      <c r="S285" s="129" t="str">
        <f t="shared" si="319"/>
        <v/>
      </c>
      <c r="T285" s="129" t="str">
        <f t="shared" si="320"/>
        <v/>
      </c>
      <c r="U285" s="129" t="str">
        <f t="shared" si="321"/>
        <v/>
      </c>
      <c r="V285" s="129" t="str">
        <f t="shared" si="322"/>
        <v/>
      </c>
      <c r="W285" s="132"/>
      <c r="X285" s="152" t="str">
        <f>IF('Soil Samples'!C275="","",'Soil Samples'!C275)</f>
        <v/>
      </c>
      <c r="Y285" s="125">
        <f>'Soil Add on Tests'!E277</f>
        <v>0</v>
      </c>
      <c r="Z285" s="125">
        <f>'Soil Add on Tests'!F277</f>
        <v>0</v>
      </c>
      <c r="AA285" s="125">
        <f>'Soil Add on Tests'!G277</f>
        <v>0</v>
      </c>
      <c r="AB285" s="125">
        <f>'Soil Add on Tests'!H277</f>
        <v>0</v>
      </c>
      <c r="AC285" s="125">
        <f>'Soil Add on Tests'!I277</f>
        <v>0</v>
      </c>
      <c r="AD285" s="125">
        <f>'Soil Add on Tests'!J277</f>
        <v>0</v>
      </c>
      <c r="AF285">
        <f t="shared" si="274"/>
        <v>0</v>
      </c>
      <c r="AG285">
        <f t="shared" si="275"/>
        <v>0</v>
      </c>
      <c r="AH285">
        <f t="shared" si="276"/>
        <v>0</v>
      </c>
      <c r="AI285">
        <f t="shared" si="277"/>
        <v>0</v>
      </c>
      <c r="AJ285">
        <f t="shared" si="278"/>
        <v>0</v>
      </c>
      <c r="AK285">
        <f t="shared" si="279"/>
        <v>0</v>
      </c>
      <c r="AL285">
        <f t="shared" si="280"/>
        <v>0</v>
      </c>
      <c r="AM285" s="140">
        <f t="shared" si="284"/>
        <v>0</v>
      </c>
      <c r="AN285">
        <f t="shared" si="285"/>
        <v>0</v>
      </c>
      <c r="AO285">
        <f t="shared" si="286"/>
        <v>0</v>
      </c>
      <c r="AP285">
        <f t="shared" si="287"/>
        <v>0</v>
      </c>
      <c r="AQ285">
        <f t="shared" si="288"/>
        <v>0</v>
      </c>
      <c r="AR285">
        <f t="shared" si="289"/>
        <v>0</v>
      </c>
      <c r="AS285">
        <f t="shared" si="290"/>
        <v>0</v>
      </c>
      <c r="AT285" s="140">
        <f t="shared" si="281"/>
        <v>0</v>
      </c>
      <c r="AU285">
        <f t="shared" si="291"/>
        <v>0</v>
      </c>
      <c r="AV285">
        <f t="shared" si="323"/>
        <v>0</v>
      </c>
      <c r="AW285">
        <f t="shared" si="292"/>
        <v>0</v>
      </c>
      <c r="AX285">
        <f t="shared" si="293"/>
        <v>0</v>
      </c>
      <c r="AY285">
        <f t="shared" si="294"/>
        <v>0</v>
      </c>
      <c r="AZ285" s="140">
        <f t="shared" si="282"/>
        <v>0</v>
      </c>
      <c r="BA285">
        <f t="shared" si="295"/>
        <v>0</v>
      </c>
      <c r="BB285">
        <f t="shared" si="296"/>
        <v>0</v>
      </c>
      <c r="BC285">
        <f t="shared" si="297"/>
        <v>0</v>
      </c>
      <c r="BD285">
        <f t="shared" si="298"/>
        <v>0</v>
      </c>
      <c r="BE285" s="140">
        <f t="shared" si="283"/>
        <v>0</v>
      </c>
      <c r="BF285">
        <f t="shared" si="299"/>
        <v>0</v>
      </c>
      <c r="BG285">
        <f t="shared" si="300"/>
        <v>0</v>
      </c>
      <c r="BH285">
        <f t="shared" si="301"/>
        <v>0</v>
      </c>
      <c r="BI285">
        <f t="shared" si="302"/>
        <v>0</v>
      </c>
      <c r="BJ285">
        <f t="shared" si="303"/>
        <v>0</v>
      </c>
      <c r="BK285">
        <f t="shared" si="304"/>
        <v>0</v>
      </c>
      <c r="BL285">
        <f t="shared" si="324"/>
        <v>0</v>
      </c>
      <c r="BM285">
        <f t="shared" si="325"/>
        <v>0</v>
      </c>
      <c r="BN285">
        <f t="shared" si="326"/>
        <v>0</v>
      </c>
      <c r="BO285">
        <f t="shared" si="327"/>
        <v>0</v>
      </c>
      <c r="BP285">
        <f t="shared" si="328"/>
        <v>0</v>
      </c>
      <c r="BQ285">
        <f t="shared" si="329"/>
        <v>0</v>
      </c>
      <c r="BR285" s="140">
        <f t="shared" si="330"/>
        <v>0</v>
      </c>
      <c r="BT285">
        <f t="shared" si="331"/>
        <v>0</v>
      </c>
      <c r="BU285">
        <f t="shared" si="332"/>
        <v>0</v>
      </c>
      <c r="BV285">
        <f t="shared" si="333"/>
        <v>0</v>
      </c>
      <c r="BW285">
        <f t="shared" si="334"/>
        <v>0</v>
      </c>
      <c r="BX285">
        <f t="shared" si="335"/>
        <v>0</v>
      </c>
      <c r="BY285">
        <f t="shared" si="336"/>
        <v>0</v>
      </c>
      <c r="BZ285">
        <f t="shared" si="337"/>
        <v>0</v>
      </c>
      <c r="CA285">
        <f t="shared" si="338"/>
        <v>0</v>
      </c>
      <c r="CB285">
        <f t="shared" si="339"/>
        <v>0</v>
      </c>
      <c r="CC285">
        <f t="shared" si="340"/>
        <v>0</v>
      </c>
      <c r="CD285">
        <f t="shared" si="341"/>
        <v>0</v>
      </c>
    </row>
    <row r="286" spans="1:82" ht="42" customHeight="1" thickBot="1" x14ac:dyDescent="0.45">
      <c r="A286" s="11"/>
      <c r="B286" s="144">
        <v>271</v>
      </c>
      <c r="C286" s="244" t="str">
        <f>IF('Soil Samples'!C276="","",'Soil Samples'!C276)</f>
        <v/>
      </c>
      <c r="D286" s="146" t="str">
        <f t="shared" si="305"/>
        <v/>
      </c>
      <c r="E286" s="128" t="str">
        <f t="shared" si="306"/>
        <v/>
      </c>
      <c r="F286" s="128" t="str">
        <f t="shared" si="307"/>
        <v/>
      </c>
      <c r="G286" s="128" t="str">
        <f t="shared" si="308"/>
        <v/>
      </c>
      <c r="H286" s="149"/>
      <c r="I286" s="128" t="str">
        <f t="shared" si="309"/>
        <v/>
      </c>
      <c r="J286" s="128" t="str">
        <f t="shared" si="310"/>
        <v/>
      </c>
      <c r="K286" s="128" t="str">
        <f t="shared" si="311"/>
        <v/>
      </c>
      <c r="L286" s="129" t="str">
        <f t="shared" si="312"/>
        <v/>
      </c>
      <c r="M286" s="129" t="str">
        <f t="shared" si="313"/>
        <v/>
      </c>
      <c r="N286" s="129" t="str">
        <f t="shared" si="314"/>
        <v/>
      </c>
      <c r="O286" s="129" t="str">
        <f t="shared" si="315"/>
        <v/>
      </c>
      <c r="P286" s="129" t="str">
        <f t="shared" si="316"/>
        <v/>
      </c>
      <c r="Q286" s="129" t="str">
        <f t="shared" si="317"/>
        <v/>
      </c>
      <c r="R286" s="129" t="str">
        <f t="shared" si="318"/>
        <v/>
      </c>
      <c r="S286" s="129" t="str">
        <f t="shared" si="319"/>
        <v/>
      </c>
      <c r="T286" s="129" t="str">
        <f t="shared" si="320"/>
        <v/>
      </c>
      <c r="U286" s="129" t="str">
        <f t="shared" si="321"/>
        <v/>
      </c>
      <c r="V286" s="129" t="str">
        <f t="shared" si="322"/>
        <v/>
      </c>
      <c r="W286" s="132"/>
      <c r="X286" s="152" t="str">
        <f>IF('Soil Samples'!C276="","",'Soil Samples'!C276)</f>
        <v/>
      </c>
      <c r="Y286" s="125">
        <f>'Soil Add on Tests'!E278</f>
        <v>0</v>
      </c>
      <c r="Z286" s="125">
        <f>'Soil Add on Tests'!F278</f>
        <v>0</v>
      </c>
      <c r="AA286" s="125">
        <f>'Soil Add on Tests'!G278</f>
        <v>0</v>
      </c>
      <c r="AB286" s="125">
        <f>'Soil Add on Tests'!H278</f>
        <v>0</v>
      </c>
      <c r="AC286" s="125">
        <f>'Soil Add on Tests'!I278</f>
        <v>0</v>
      </c>
      <c r="AD286" s="125">
        <f>'Soil Add on Tests'!J278</f>
        <v>0</v>
      </c>
      <c r="AF286">
        <f t="shared" si="274"/>
        <v>0</v>
      </c>
      <c r="AG286">
        <f t="shared" si="275"/>
        <v>0</v>
      </c>
      <c r="AH286">
        <f t="shared" si="276"/>
        <v>0</v>
      </c>
      <c r="AI286">
        <f t="shared" si="277"/>
        <v>0</v>
      </c>
      <c r="AJ286">
        <f t="shared" si="278"/>
        <v>0</v>
      </c>
      <c r="AK286">
        <f t="shared" si="279"/>
        <v>0</v>
      </c>
      <c r="AL286">
        <f t="shared" si="280"/>
        <v>0</v>
      </c>
      <c r="AM286" s="140">
        <f t="shared" si="284"/>
        <v>0</v>
      </c>
      <c r="AN286">
        <f t="shared" si="285"/>
        <v>0</v>
      </c>
      <c r="AO286">
        <f t="shared" si="286"/>
        <v>0</v>
      </c>
      <c r="AP286">
        <f t="shared" si="287"/>
        <v>0</v>
      </c>
      <c r="AQ286">
        <f t="shared" si="288"/>
        <v>0</v>
      </c>
      <c r="AR286">
        <f t="shared" si="289"/>
        <v>0</v>
      </c>
      <c r="AS286">
        <f t="shared" si="290"/>
        <v>0</v>
      </c>
      <c r="AT286" s="140">
        <f t="shared" si="281"/>
        <v>0</v>
      </c>
      <c r="AU286">
        <f t="shared" si="291"/>
        <v>0</v>
      </c>
      <c r="AV286">
        <f t="shared" si="323"/>
        <v>0</v>
      </c>
      <c r="AW286">
        <f t="shared" si="292"/>
        <v>0</v>
      </c>
      <c r="AX286">
        <f t="shared" si="293"/>
        <v>0</v>
      </c>
      <c r="AY286">
        <f t="shared" si="294"/>
        <v>0</v>
      </c>
      <c r="AZ286" s="140">
        <f t="shared" si="282"/>
        <v>0</v>
      </c>
      <c r="BA286">
        <f t="shared" si="295"/>
        <v>0</v>
      </c>
      <c r="BB286">
        <f t="shared" si="296"/>
        <v>0</v>
      </c>
      <c r="BC286">
        <f t="shared" si="297"/>
        <v>0</v>
      </c>
      <c r="BD286">
        <f t="shared" si="298"/>
        <v>0</v>
      </c>
      <c r="BE286" s="140">
        <f t="shared" si="283"/>
        <v>0</v>
      </c>
      <c r="BF286">
        <f t="shared" si="299"/>
        <v>0</v>
      </c>
      <c r="BG286">
        <f t="shared" si="300"/>
        <v>0</v>
      </c>
      <c r="BH286">
        <f t="shared" si="301"/>
        <v>0</v>
      </c>
      <c r="BI286">
        <f t="shared" si="302"/>
        <v>0</v>
      </c>
      <c r="BJ286">
        <f t="shared" si="303"/>
        <v>0</v>
      </c>
      <c r="BK286">
        <f t="shared" si="304"/>
        <v>0</v>
      </c>
      <c r="BL286">
        <f t="shared" si="324"/>
        <v>0</v>
      </c>
      <c r="BM286">
        <f t="shared" si="325"/>
        <v>0</v>
      </c>
      <c r="BN286">
        <f t="shared" si="326"/>
        <v>0</v>
      </c>
      <c r="BO286">
        <f t="shared" si="327"/>
        <v>0</v>
      </c>
      <c r="BP286">
        <f t="shared" si="328"/>
        <v>0</v>
      </c>
      <c r="BQ286">
        <f t="shared" si="329"/>
        <v>0</v>
      </c>
      <c r="BR286" s="140">
        <f t="shared" si="330"/>
        <v>0</v>
      </c>
      <c r="BT286">
        <f t="shared" si="331"/>
        <v>0</v>
      </c>
      <c r="BU286">
        <f t="shared" si="332"/>
        <v>0</v>
      </c>
      <c r="BV286">
        <f t="shared" si="333"/>
        <v>0</v>
      </c>
      <c r="BW286">
        <f t="shared" si="334"/>
        <v>0</v>
      </c>
      <c r="BX286">
        <f t="shared" si="335"/>
        <v>0</v>
      </c>
      <c r="BY286">
        <f t="shared" si="336"/>
        <v>0</v>
      </c>
      <c r="BZ286">
        <f t="shared" si="337"/>
        <v>0</v>
      </c>
      <c r="CA286">
        <f t="shared" si="338"/>
        <v>0</v>
      </c>
      <c r="CB286">
        <f t="shared" si="339"/>
        <v>0</v>
      </c>
      <c r="CC286">
        <f t="shared" si="340"/>
        <v>0</v>
      </c>
      <c r="CD286">
        <f t="shared" si="341"/>
        <v>0</v>
      </c>
    </row>
    <row r="287" spans="1:82" ht="42" customHeight="1" thickBot="1" x14ac:dyDescent="0.45">
      <c r="A287" s="11"/>
      <c r="B287" s="144">
        <v>272</v>
      </c>
      <c r="C287" s="244" t="str">
        <f>IF('Soil Samples'!C277="","",'Soil Samples'!C277)</f>
        <v/>
      </c>
      <c r="D287" s="146" t="str">
        <f t="shared" si="305"/>
        <v/>
      </c>
      <c r="E287" s="128" t="str">
        <f t="shared" si="306"/>
        <v/>
      </c>
      <c r="F287" s="128" t="str">
        <f t="shared" si="307"/>
        <v/>
      </c>
      <c r="G287" s="128" t="str">
        <f t="shared" si="308"/>
        <v/>
      </c>
      <c r="H287" s="149"/>
      <c r="I287" s="128" t="str">
        <f t="shared" si="309"/>
        <v/>
      </c>
      <c r="J287" s="128" t="str">
        <f t="shared" si="310"/>
        <v/>
      </c>
      <c r="K287" s="128" t="str">
        <f t="shared" si="311"/>
        <v/>
      </c>
      <c r="L287" s="129" t="str">
        <f t="shared" si="312"/>
        <v/>
      </c>
      <c r="M287" s="129" t="str">
        <f t="shared" si="313"/>
        <v/>
      </c>
      <c r="N287" s="129" t="str">
        <f t="shared" si="314"/>
        <v/>
      </c>
      <c r="O287" s="129" t="str">
        <f t="shared" si="315"/>
        <v/>
      </c>
      <c r="P287" s="129" t="str">
        <f t="shared" si="316"/>
        <v/>
      </c>
      <c r="Q287" s="129" t="str">
        <f t="shared" si="317"/>
        <v/>
      </c>
      <c r="R287" s="129" t="str">
        <f t="shared" si="318"/>
        <v/>
      </c>
      <c r="S287" s="129" t="str">
        <f t="shared" si="319"/>
        <v/>
      </c>
      <c r="T287" s="129" t="str">
        <f t="shared" si="320"/>
        <v/>
      </c>
      <c r="U287" s="129" t="str">
        <f t="shared" si="321"/>
        <v/>
      </c>
      <c r="V287" s="129" t="str">
        <f t="shared" si="322"/>
        <v/>
      </c>
      <c r="W287" s="132"/>
      <c r="X287" s="152" t="str">
        <f>IF('Soil Samples'!C277="","",'Soil Samples'!C277)</f>
        <v/>
      </c>
      <c r="Y287" s="125">
        <f>'Soil Add on Tests'!E279</f>
        <v>0</v>
      </c>
      <c r="Z287" s="125">
        <f>'Soil Add on Tests'!F279</f>
        <v>0</v>
      </c>
      <c r="AA287" s="125">
        <f>'Soil Add on Tests'!G279</f>
        <v>0</v>
      </c>
      <c r="AB287" s="125">
        <f>'Soil Add on Tests'!H279</f>
        <v>0</v>
      </c>
      <c r="AC287" s="125">
        <f>'Soil Add on Tests'!I279</f>
        <v>0</v>
      </c>
      <c r="AD287" s="125">
        <f>'Soil Add on Tests'!J279</f>
        <v>0</v>
      </c>
      <c r="AF287">
        <f t="shared" si="274"/>
        <v>0</v>
      </c>
      <c r="AG287">
        <f t="shared" si="275"/>
        <v>0</v>
      </c>
      <c r="AH287">
        <f t="shared" si="276"/>
        <v>0</v>
      </c>
      <c r="AI287">
        <f t="shared" si="277"/>
        <v>0</v>
      </c>
      <c r="AJ287">
        <f t="shared" si="278"/>
        <v>0</v>
      </c>
      <c r="AK287">
        <f t="shared" si="279"/>
        <v>0</v>
      </c>
      <c r="AL287">
        <f t="shared" si="280"/>
        <v>0</v>
      </c>
      <c r="AM287" s="140">
        <f t="shared" si="284"/>
        <v>0</v>
      </c>
      <c r="AN287">
        <f t="shared" si="285"/>
        <v>0</v>
      </c>
      <c r="AO287">
        <f t="shared" si="286"/>
        <v>0</v>
      </c>
      <c r="AP287">
        <f t="shared" si="287"/>
        <v>0</v>
      </c>
      <c r="AQ287">
        <f t="shared" si="288"/>
        <v>0</v>
      </c>
      <c r="AR287">
        <f t="shared" si="289"/>
        <v>0</v>
      </c>
      <c r="AS287">
        <f t="shared" si="290"/>
        <v>0</v>
      </c>
      <c r="AT287" s="140">
        <f t="shared" si="281"/>
        <v>0</v>
      </c>
      <c r="AU287">
        <f t="shared" si="291"/>
        <v>0</v>
      </c>
      <c r="AV287">
        <f t="shared" si="323"/>
        <v>0</v>
      </c>
      <c r="AW287">
        <f t="shared" si="292"/>
        <v>0</v>
      </c>
      <c r="AX287">
        <f t="shared" si="293"/>
        <v>0</v>
      </c>
      <c r="AY287">
        <f t="shared" si="294"/>
        <v>0</v>
      </c>
      <c r="AZ287" s="140">
        <f t="shared" si="282"/>
        <v>0</v>
      </c>
      <c r="BA287">
        <f t="shared" si="295"/>
        <v>0</v>
      </c>
      <c r="BB287">
        <f t="shared" si="296"/>
        <v>0</v>
      </c>
      <c r="BC287">
        <f t="shared" si="297"/>
        <v>0</v>
      </c>
      <c r="BD287">
        <f t="shared" si="298"/>
        <v>0</v>
      </c>
      <c r="BE287" s="140">
        <f t="shared" si="283"/>
        <v>0</v>
      </c>
      <c r="BF287">
        <f t="shared" si="299"/>
        <v>0</v>
      </c>
      <c r="BG287">
        <f t="shared" si="300"/>
        <v>0</v>
      </c>
      <c r="BH287">
        <f t="shared" si="301"/>
        <v>0</v>
      </c>
      <c r="BI287">
        <f t="shared" si="302"/>
        <v>0</v>
      </c>
      <c r="BJ287">
        <f t="shared" si="303"/>
        <v>0</v>
      </c>
      <c r="BK287">
        <f t="shared" si="304"/>
        <v>0</v>
      </c>
      <c r="BL287">
        <f t="shared" si="324"/>
        <v>0</v>
      </c>
      <c r="BM287">
        <f t="shared" si="325"/>
        <v>0</v>
      </c>
      <c r="BN287">
        <f t="shared" si="326"/>
        <v>0</v>
      </c>
      <c r="BO287">
        <f t="shared" si="327"/>
        <v>0</v>
      </c>
      <c r="BP287">
        <f t="shared" si="328"/>
        <v>0</v>
      </c>
      <c r="BQ287">
        <f t="shared" si="329"/>
        <v>0</v>
      </c>
      <c r="BR287" s="140">
        <f t="shared" si="330"/>
        <v>0</v>
      </c>
      <c r="BT287">
        <f t="shared" si="331"/>
        <v>0</v>
      </c>
      <c r="BU287">
        <f t="shared" si="332"/>
        <v>0</v>
      </c>
      <c r="BV287">
        <f t="shared" si="333"/>
        <v>0</v>
      </c>
      <c r="BW287">
        <f t="shared" si="334"/>
        <v>0</v>
      </c>
      <c r="BX287">
        <f t="shared" si="335"/>
        <v>0</v>
      </c>
      <c r="BY287">
        <f t="shared" si="336"/>
        <v>0</v>
      </c>
      <c r="BZ287">
        <f t="shared" si="337"/>
        <v>0</v>
      </c>
      <c r="CA287">
        <f t="shared" si="338"/>
        <v>0</v>
      </c>
      <c r="CB287">
        <f t="shared" si="339"/>
        <v>0</v>
      </c>
      <c r="CC287">
        <f t="shared" si="340"/>
        <v>0</v>
      </c>
      <c r="CD287">
        <f t="shared" si="341"/>
        <v>0</v>
      </c>
    </row>
    <row r="288" spans="1:82" ht="42" customHeight="1" thickBot="1" x14ac:dyDescent="0.45">
      <c r="A288" s="11"/>
      <c r="B288" s="144">
        <v>273</v>
      </c>
      <c r="C288" s="244" t="str">
        <f>IF('Soil Samples'!C278="","",'Soil Samples'!C278)</f>
        <v/>
      </c>
      <c r="D288" s="146" t="str">
        <f t="shared" si="305"/>
        <v/>
      </c>
      <c r="E288" s="128" t="str">
        <f t="shared" si="306"/>
        <v/>
      </c>
      <c r="F288" s="128" t="str">
        <f t="shared" si="307"/>
        <v/>
      </c>
      <c r="G288" s="128" t="str">
        <f t="shared" si="308"/>
        <v/>
      </c>
      <c r="H288" s="149"/>
      <c r="I288" s="128" t="str">
        <f t="shared" si="309"/>
        <v/>
      </c>
      <c r="J288" s="128" t="str">
        <f t="shared" si="310"/>
        <v/>
      </c>
      <c r="K288" s="128" t="str">
        <f t="shared" si="311"/>
        <v/>
      </c>
      <c r="L288" s="129" t="str">
        <f t="shared" si="312"/>
        <v/>
      </c>
      <c r="M288" s="129" t="str">
        <f t="shared" si="313"/>
        <v/>
      </c>
      <c r="N288" s="129" t="str">
        <f t="shared" si="314"/>
        <v/>
      </c>
      <c r="O288" s="129" t="str">
        <f t="shared" si="315"/>
        <v/>
      </c>
      <c r="P288" s="129" t="str">
        <f t="shared" si="316"/>
        <v/>
      </c>
      <c r="Q288" s="129" t="str">
        <f t="shared" si="317"/>
        <v/>
      </c>
      <c r="R288" s="129" t="str">
        <f t="shared" si="318"/>
        <v/>
      </c>
      <c r="S288" s="129" t="str">
        <f t="shared" si="319"/>
        <v/>
      </c>
      <c r="T288" s="129" t="str">
        <f t="shared" si="320"/>
        <v/>
      </c>
      <c r="U288" s="129" t="str">
        <f t="shared" si="321"/>
        <v/>
      </c>
      <c r="V288" s="129" t="str">
        <f t="shared" si="322"/>
        <v/>
      </c>
      <c r="W288" s="132"/>
      <c r="X288" s="152" t="str">
        <f>IF('Soil Samples'!C278="","",'Soil Samples'!C278)</f>
        <v/>
      </c>
      <c r="Y288" s="125">
        <f>'Soil Add on Tests'!E280</f>
        <v>0</v>
      </c>
      <c r="Z288" s="125">
        <f>'Soil Add on Tests'!F280</f>
        <v>0</v>
      </c>
      <c r="AA288" s="125">
        <f>'Soil Add on Tests'!G280</f>
        <v>0</v>
      </c>
      <c r="AB288" s="125">
        <f>'Soil Add on Tests'!H280</f>
        <v>0</v>
      </c>
      <c r="AC288" s="125">
        <f>'Soil Add on Tests'!I280</f>
        <v>0</v>
      </c>
      <c r="AD288" s="125">
        <f>'Soil Add on Tests'!J280</f>
        <v>0</v>
      </c>
      <c r="AF288">
        <f t="shared" si="274"/>
        <v>0</v>
      </c>
      <c r="AG288">
        <f t="shared" si="275"/>
        <v>0</v>
      </c>
      <c r="AH288">
        <f t="shared" si="276"/>
        <v>0</v>
      </c>
      <c r="AI288">
        <f t="shared" si="277"/>
        <v>0</v>
      </c>
      <c r="AJ288">
        <f t="shared" si="278"/>
        <v>0</v>
      </c>
      <c r="AK288">
        <f t="shared" si="279"/>
        <v>0</v>
      </c>
      <c r="AL288">
        <f t="shared" si="280"/>
        <v>0</v>
      </c>
      <c r="AM288" s="140">
        <f t="shared" si="284"/>
        <v>0</v>
      </c>
      <c r="AN288">
        <f t="shared" si="285"/>
        <v>0</v>
      </c>
      <c r="AO288">
        <f t="shared" si="286"/>
        <v>0</v>
      </c>
      <c r="AP288">
        <f t="shared" si="287"/>
        <v>0</v>
      </c>
      <c r="AQ288">
        <f t="shared" si="288"/>
        <v>0</v>
      </c>
      <c r="AR288">
        <f t="shared" si="289"/>
        <v>0</v>
      </c>
      <c r="AS288">
        <f t="shared" si="290"/>
        <v>0</v>
      </c>
      <c r="AT288" s="140">
        <f t="shared" si="281"/>
        <v>0</v>
      </c>
      <c r="AU288">
        <f t="shared" si="291"/>
        <v>0</v>
      </c>
      <c r="AV288">
        <f t="shared" si="323"/>
        <v>0</v>
      </c>
      <c r="AW288">
        <f t="shared" si="292"/>
        <v>0</v>
      </c>
      <c r="AX288">
        <f t="shared" si="293"/>
        <v>0</v>
      </c>
      <c r="AY288">
        <f t="shared" si="294"/>
        <v>0</v>
      </c>
      <c r="AZ288" s="140">
        <f t="shared" si="282"/>
        <v>0</v>
      </c>
      <c r="BA288">
        <f t="shared" si="295"/>
        <v>0</v>
      </c>
      <c r="BB288">
        <f t="shared" si="296"/>
        <v>0</v>
      </c>
      <c r="BC288">
        <f t="shared" si="297"/>
        <v>0</v>
      </c>
      <c r="BD288">
        <f t="shared" si="298"/>
        <v>0</v>
      </c>
      <c r="BE288" s="140">
        <f t="shared" si="283"/>
        <v>0</v>
      </c>
      <c r="BF288">
        <f t="shared" si="299"/>
        <v>0</v>
      </c>
      <c r="BG288">
        <f t="shared" si="300"/>
        <v>0</v>
      </c>
      <c r="BH288">
        <f t="shared" si="301"/>
        <v>0</v>
      </c>
      <c r="BI288">
        <f t="shared" si="302"/>
        <v>0</v>
      </c>
      <c r="BJ288">
        <f t="shared" si="303"/>
        <v>0</v>
      </c>
      <c r="BK288">
        <f t="shared" si="304"/>
        <v>0</v>
      </c>
      <c r="BL288">
        <f t="shared" si="324"/>
        <v>0</v>
      </c>
      <c r="BM288">
        <f t="shared" si="325"/>
        <v>0</v>
      </c>
      <c r="BN288">
        <f t="shared" si="326"/>
        <v>0</v>
      </c>
      <c r="BO288">
        <f t="shared" si="327"/>
        <v>0</v>
      </c>
      <c r="BP288">
        <f t="shared" si="328"/>
        <v>0</v>
      </c>
      <c r="BQ288">
        <f t="shared" si="329"/>
        <v>0</v>
      </c>
      <c r="BR288" s="140">
        <f t="shared" si="330"/>
        <v>0</v>
      </c>
      <c r="BT288">
        <f t="shared" si="331"/>
        <v>0</v>
      </c>
      <c r="BU288">
        <f t="shared" si="332"/>
        <v>0</v>
      </c>
      <c r="BV288">
        <f t="shared" si="333"/>
        <v>0</v>
      </c>
      <c r="BW288">
        <f t="shared" si="334"/>
        <v>0</v>
      </c>
      <c r="BX288">
        <f t="shared" si="335"/>
        <v>0</v>
      </c>
      <c r="BY288">
        <f t="shared" si="336"/>
        <v>0</v>
      </c>
      <c r="BZ288">
        <f t="shared" si="337"/>
        <v>0</v>
      </c>
      <c r="CA288">
        <f t="shared" si="338"/>
        <v>0</v>
      </c>
      <c r="CB288">
        <f t="shared" si="339"/>
        <v>0</v>
      </c>
      <c r="CC288">
        <f t="shared" si="340"/>
        <v>0</v>
      </c>
      <c r="CD288">
        <f t="shared" si="341"/>
        <v>0</v>
      </c>
    </row>
    <row r="289" spans="1:82" ht="42" customHeight="1" thickBot="1" x14ac:dyDescent="0.45">
      <c r="A289" s="11"/>
      <c r="B289" s="144">
        <v>274</v>
      </c>
      <c r="C289" s="244" t="str">
        <f>IF('Soil Samples'!C279="","",'Soil Samples'!C279)</f>
        <v/>
      </c>
      <c r="D289" s="146" t="str">
        <f t="shared" si="305"/>
        <v/>
      </c>
      <c r="E289" s="128" t="str">
        <f t="shared" si="306"/>
        <v/>
      </c>
      <c r="F289" s="128" t="str">
        <f t="shared" si="307"/>
        <v/>
      </c>
      <c r="G289" s="128" t="str">
        <f t="shared" si="308"/>
        <v/>
      </c>
      <c r="H289" s="149"/>
      <c r="I289" s="128" t="str">
        <f t="shared" si="309"/>
        <v/>
      </c>
      <c r="J289" s="128" t="str">
        <f t="shared" si="310"/>
        <v/>
      </c>
      <c r="K289" s="128" t="str">
        <f t="shared" si="311"/>
        <v/>
      </c>
      <c r="L289" s="129" t="str">
        <f t="shared" si="312"/>
        <v/>
      </c>
      <c r="M289" s="129" t="str">
        <f t="shared" si="313"/>
        <v/>
      </c>
      <c r="N289" s="129" t="str">
        <f t="shared" si="314"/>
        <v/>
      </c>
      <c r="O289" s="129" t="str">
        <f t="shared" si="315"/>
        <v/>
      </c>
      <c r="P289" s="129" t="str">
        <f t="shared" si="316"/>
        <v/>
      </c>
      <c r="Q289" s="129" t="str">
        <f t="shared" si="317"/>
        <v/>
      </c>
      <c r="R289" s="129" t="str">
        <f t="shared" si="318"/>
        <v/>
      </c>
      <c r="S289" s="129" t="str">
        <f t="shared" si="319"/>
        <v/>
      </c>
      <c r="T289" s="129" t="str">
        <f t="shared" si="320"/>
        <v/>
      </c>
      <c r="U289" s="129" t="str">
        <f t="shared" si="321"/>
        <v/>
      </c>
      <c r="V289" s="129" t="str">
        <f t="shared" si="322"/>
        <v/>
      </c>
      <c r="W289" s="132"/>
      <c r="X289" s="152" t="str">
        <f>IF('Soil Samples'!C279="","",'Soil Samples'!C279)</f>
        <v/>
      </c>
      <c r="Y289" s="125">
        <f>'Soil Add on Tests'!E281</f>
        <v>0</v>
      </c>
      <c r="Z289" s="125">
        <f>'Soil Add on Tests'!F281</f>
        <v>0</v>
      </c>
      <c r="AA289" s="125">
        <f>'Soil Add on Tests'!G281</f>
        <v>0</v>
      </c>
      <c r="AB289" s="125">
        <f>'Soil Add on Tests'!H281</f>
        <v>0</v>
      </c>
      <c r="AC289" s="125">
        <f>'Soil Add on Tests'!I281</f>
        <v>0</v>
      </c>
      <c r="AD289" s="125">
        <f>'Soil Add on Tests'!J281</f>
        <v>0</v>
      </c>
      <c r="AF289">
        <f t="shared" ref="AF289:AF352" si="342">IF(X289=2,1,0)</f>
        <v>0</v>
      </c>
      <c r="AG289">
        <f t="shared" ref="AG289:AG352" si="343">IF(X289=3,1,0)</f>
        <v>0</v>
      </c>
      <c r="AH289">
        <f t="shared" ref="AH289:AH352" si="344">IF(X289=4,1,0)</f>
        <v>0</v>
      </c>
      <c r="AI289">
        <f t="shared" ref="AI289:AI352" si="345">IF(X289=5,1,0)</f>
        <v>0</v>
      </c>
      <c r="AJ289">
        <f t="shared" ref="AJ289:AJ352" si="346">IF(X289=10,1,0)</f>
        <v>0</v>
      </c>
      <c r="AK289">
        <f t="shared" ref="AK289:AK352" si="347">IF(X289=11,1,0)</f>
        <v>0</v>
      </c>
      <c r="AL289">
        <f t="shared" ref="AL289:AL352" si="348">IF(X289=12,1,0)</f>
        <v>0</v>
      </c>
      <c r="AM289" s="140">
        <f t="shared" si="284"/>
        <v>0</v>
      </c>
      <c r="AN289">
        <f t="shared" si="285"/>
        <v>0</v>
      </c>
      <c r="AO289">
        <f t="shared" si="286"/>
        <v>0</v>
      </c>
      <c r="AP289">
        <f t="shared" si="287"/>
        <v>0</v>
      </c>
      <c r="AQ289">
        <f t="shared" si="288"/>
        <v>0</v>
      </c>
      <c r="AR289">
        <f t="shared" si="289"/>
        <v>0</v>
      </c>
      <c r="AS289">
        <f t="shared" si="290"/>
        <v>0</v>
      </c>
      <c r="AT289" s="140">
        <f t="shared" ref="AT289:AT352" si="349">SUM(AN289:AS289)</f>
        <v>0</v>
      </c>
      <c r="AU289">
        <f t="shared" si="291"/>
        <v>0</v>
      </c>
      <c r="AV289">
        <f t="shared" si="323"/>
        <v>0</v>
      </c>
      <c r="AW289">
        <f t="shared" si="292"/>
        <v>0</v>
      </c>
      <c r="AX289">
        <f t="shared" si="293"/>
        <v>0</v>
      </c>
      <c r="AY289">
        <f t="shared" si="294"/>
        <v>0</v>
      </c>
      <c r="AZ289" s="140">
        <f t="shared" ref="AZ289:AZ352" si="350">SUM(AU289:AY289)</f>
        <v>0</v>
      </c>
      <c r="BA289">
        <f t="shared" si="295"/>
        <v>0</v>
      </c>
      <c r="BB289">
        <f t="shared" si="296"/>
        <v>0</v>
      </c>
      <c r="BC289">
        <f t="shared" si="297"/>
        <v>0</v>
      </c>
      <c r="BD289">
        <f t="shared" si="298"/>
        <v>0</v>
      </c>
      <c r="BE289" s="140">
        <f t="shared" ref="BE289:BE352" si="351">SUM(BA289:BD289)</f>
        <v>0</v>
      </c>
      <c r="BF289">
        <f t="shared" si="299"/>
        <v>0</v>
      </c>
      <c r="BG289">
        <f t="shared" si="300"/>
        <v>0</v>
      </c>
      <c r="BH289">
        <f t="shared" si="301"/>
        <v>0</v>
      </c>
      <c r="BI289">
        <f t="shared" si="302"/>
        <v>0</v>
      </c>
      <c r="BJ289">
        <f t="shared" si="303"/>
        <v>0</v>
      </c>
      <c r="BK289">
        <f t="shared" si="304"/>
        <v>0</v>
      </c>
      <c r="BL289">
        <f t="shared" si="324"/>
        <v>0</v>
      </c>
      <c r="BM289">
        <f t="shared" si="325"/>
        <v>0</v>
      </c>
      <c r="BN289">
        <f t="shared" si="326"/>
        <v>0</v>
      </c>
      <c r="BO289">
        <f t="shared" si="327"/>
        <v>0</v>
      </c>
      <c r="BP289">
        <f t="shared" si="328"/>
        <v>0</v>
      </c>
      <c r="BQ289">
        <f t="shared" si="329"/>
        <v>0</v>
      </c>
      <c r="BR289" s="140">
        <f t="shared" si="330"/>
        <v>0</v>
      </c>
      <c r="BT289">
        <f t="shared" si="331"/>
        <v>0</v>
      </c>
      <c r="BU289">
        <f t="shared" si="332"/>
        <v>0</v>
      </c>
      <c r="BV289">
        <f t="shared" si="333"/>
        <v>0</v>
      </c>
      <c r="BW289">
        <f t="shared" si="334"/>
        <v>0</v>
      </c>
      <c r="BX289">
        <f t="shared" si="335"/>
        <v>0</v>
      </c>
      <c r="BY289">
        <f t="shared" si="336"/>
        <v>0</v>
      </c>
      <c r="BZ289">
        <f t="shared" si="337"/>
        <v>0</v>
      </c>
      <c r="CA289">
        <f t="shared" si="338"/>
        <v>0</v>
      </c>
      <c r="CB289">
        <f t="shared" si="339"/>
        <v>0</v>
      </c>
      <c r="CC289">
        <f t="shared" si="340"/>
        <v>0</v>
      </c>
      <c r="CD289">
        <f t="shared" si="341"/>
        <v>0</v>
      </c>
    </row>
    <row r="290" spans="1:82" ht="42" customHeight="1" thickBot="1" x14ac:dyDescent="0.45">
      <c r="A290" s="11"/>
      <c r="B290" s="144">
        <v>275</v>
      </c>
      <c r="C290" s="244" t="str">
        <f>IF('Soil Samples'!C280="","",'Soil Samples'!C280)</f>
        <v/>
      </c>
      <c r="D290" s="146" t="str">
        <f t="shared" si="305"/>
        <v/>
      </c>
      <c r="E290" s="128" t="str">
        <f t="shared" si="306"/>
        <v/>
      </c>
      <c r="F290" s="128" t="str">
        <f t="shared" si="307"/>
        <v/>
      </c>
      <c r="G290" s="128" t="str">
        <f t="shared" si="308"/>
        <v/>
      </c>
      <c r="H290" s="149"/>
      <c r="I290" s="128" t="str">
        <f t="shared" si="309"/>
        <v/>
      </c>
      <c r="J290" s="128" t="str">
        <f t="shared" si="310"/>
        <v/>
      </c>
      <c r="K290" s="128" t="str">
        <f t="shared" si="311"/>
        <v/>
      </c>
      <c r="L290" s="129" t="str">
        <f t="shared" si="312"/>
        <v/>
      </c>
      <c r="M290" s="129" t="str">
        <f t="shared" si="313"/>
        <v/>
      </c>
      <c r="N290" s="129" t="str">
        <f t="shared" si="314"/>
        <v/>
      </c>
      <c r="O290" s="129" t="str">
        <f t="shared" si="315"/>
        <v/>
      </c>
      <c r="P290" s="129" t="str">
        <f t="shared" si="316"/>
        <v/>
      </c>
      <c r="Q290" s="129" t="str">
        <f t="shared" si="317"/>
        <v/>
      </c>
      <c r="R290" s="129" t="str">
        <f t="shared" si="318"/>
        <v/>
      </c>
      <c r="S290" s="129" t="str">
        <f t="shared" si="319"/>
        <v/>
      </c>
      <c r="T290" s="129" t="str">
        <f t="shared" si="320"/>
        <v/>
      </c>
      <c r="U290" s="129" t="str">
        <f t="shared" si="321"/>
        <v/>
      </c>
      <c r="V290" s="129" t="str">
        <f t="shared" si="322"/>
        <v/>
      </c>
      <c r="W290" s="132"/>
      <c r="X290" s="152" t="str">
        <f>IF('Soil Samples'!C280="","",'Soil Samples'!C280)</f>
        <v/>
      </c>
      <c r="Y290" s="125">
        <f>'Soil Add on Tests'!E282</f>
        <v>0</v>
      </c>
      <c r="Z290" s="125">
        <f>'Soil Add on Tests'!F282</f>
        <v>0</v>
      </c>
      <c r="AA290" s="125">
        <f>'Soil Add on Tests'!G282</f>
        <v>0</v>
      </c>
      <c r="AB290" s="125">
        <f>'Soil Add on Tests'!H282</f>
        <v>0</v>
      </c>
      <c r="AC290" s="125">
        <f>'Soil Add on Tests'!I282</f>
        <v>0</v>
      </c>
      <c r="AD290" s="125">
        <f>'Soil Add on Tests'!J282</f>
        <v>0</v>
      </c>
      <c r="AF290">
        <f t="shared" si="342"/>
        <v>0</v>
      </c>
      <c r="AG290">
        <f t="shared" si="343"/>
        <v>0</v>
      </c>
      <c r="AH290">
        <f t="shared" si="344"/>
        <v>0</v>
      </c>
      <c r="AI290">
        <f t="shared" si="345"/>
        <v>0</v>
      </c>
      <c r="AJ290">
        <f t="shared" si="346"/>
        <v>0</v>
      </c>
      <c r="AK290">
        <f t="shared" si="347"/>
        <v>0</v>
      </c>
      <c r="AL290">
        <f t="shared" si="348"/>
        <v>0</v>
      </c>
      <c r="AM290" s="140">
        <f t="shared" si="284"/>
        <v>0</v>
      </c>
      <c r="AN290">
        <f t="shared" si="285"/>
        <v>0</v>
      </c>
      <c r="AO290">
        <f t="shared" si="286"/>
        <v>0</v>
      </c>
      <c r="AP290">
        <f t="shared" si="287"/>
        <v>0</v>
      </c>
      <c r="AQ290">
        <f t="shared" si="288"/>
        <v>0</v>
      </c>
      <c r="AR290">
        <f t="shared" si="289"/>
        <v>0</v>
      </c>
      <c r="AS290">
        <f t="shared" si="290"/>
        <v>0</v>
      </c>
      <c r="AT290" s="140">
        <f t="shared" si="349"/>
        <v>0</v>
      </c>
      <c r="AU290">
        <f t="shared" si="291"/>
        <v>0</v>
      </c>
      <c r="AV290">
        <f t="shared" si="323"/>
        <v>0</v>
      </c>
      <c r="AW290">
        <f t="shared" si="292"/>
        <v>0</v>
      </c>
      <c r="AX290">
        <f t="shared" si="293"/>
        <v>0</v>
      </c>
      <c r="AY290">
        <f t="shared" si="294"/>
        <v>0</v>
      </c>
      <c r="AZ290" s="140">
        <f t="shared" si="350"/>
        <v>0</v>
      </c>
      <c r="BA290">
        <f t="shared" si="295"/>
        <v>0</v>
      </c>
      <c r="BB290">
        <f t="shared" si="296"/>
        <v>0</v>
      </c>
      <c r="BC290">
        <f t="shared" si="297"/>
        <v>0</v>
      </c>
      <c r="BD290">
        <f t="shared" si="298"/>
        <v>0</v>
      </c>
      <c r="BE290" s="140">
        <f t="shared" si="351"/>
        <v>0</v>
      </c>
      <c r="BF290">
        <f t="shared" si="299"/>
        <v>0</v>
      </c>
      <c r="BG290">
        <f t="shared" si="300"/>
        <v>0</v>
      </c>
      <c r="BH290">
        <f t="shared" si="301"/>
        <v>0</v>
      </c>
      <c r="BI290">
        <f t="shared" si="302"/>
        <v>0</v>
      </c>
      <c r="BJ290">
        <f t="shared" si="303"/>
        <v>0</v>
      </c>
      <c r="BK290">
        <f t="shared" si="304"/>
        <v>0</v>
      </c>
      <c r="BL290">
        <f t="shared" si="324"/>
        <v>0</v>
      </c>
      <c r="BM290">
        <f t="shared" si="325"/>
        <v>0</v>
      </c>
      <c r="BN290">
        <f t="shared" si="326"/>
        <v>0</v>
      </c>
      <c r="BO290">
        <f t="shared" si="327"/>
        <v>0</v>
      </c>
      <c r="BP290">
        <f t="shared" si="328"/>
        <v>0</v>
      </c>
      <c r="BQ290">
        <f t="shared" si="329"/>
        <v>0</v>
      </c>
      <c r="BR290" s="140">
        <f t="shared" si="330"/>
        <v>0</v>
      </c>
      <c r="BT290">
        <f t="shared" si="331"/>
        <v>0</v>
      </c>
      <c r="BU290">
        <f t="shared" si="332"/>
        <v>0</v>
      </c>
      <c r="BV290">
        <f t="shared" si="333"/>
        <v>0</v>
      </c>
      <c r="BW290">
        <f t="shared" si="334"/>
        <v>0</v>
      </c>
      <c r="BX290">
        <f t="shared" si="335"/>
        <v>0</v>
      </c>
      <c r="BY290">
        <f t="shared" si="336"/>
        <v>0</v>
      </c>
      <c r="BZ290">
        <f t="shared" si="337"/>
        <v>0</v>
      </c>
      <c r="CA290">
        <f t="shared" si="338"/>
        <v>0</v>
      </c>
      <c r="CB290">
        <f t="shared" si="339"/>
        <v>0</v>
      </c>
      <c r="CC290">
        <f t="shared" si="340"/>
        <v>0</v>
      </c>
      <c r="CD290">
        <f t="shared" si="341"/>
        <v>0</v>
      </c>
    </row>
    <row r="291" spans="1:82" ht="42" customHeight="1" thickBot="1" x14ac:dyDescent="0.45">
      <c r="A291" s="11"/>
      <c r="B291" s="144">
        <v>276</v>
      </c>
      <c r="C291" s="244" t="str">
        <f>IF('Soil Samples'!C281="","",'Soil Samples'!C281)</f>
        <v/>
      </c>
      <c r="D291" s="146" t="str">
        <f t="shared" si="305"/>
        <v/>
      </c>
      <c r="E291" s="128" t="str">
        <f t="shared" si="306"/>
        <v/>
      </c>
      <c r="F291" s="128" t="str">
        <f t="shared" si="307"/>
        <v/>
      </c>
      <c r="G291" s="128" t="str">
        <f t="shared" si="308"/>
        <v/>
      </c>
      <c r="H291" s="149"/>
      <c r="I291" s="128" t="str">
        <f t="shared" si="309"/>
        <v/>
      </c>
      <c r="J291" s="128" t="str">
        <f t="shared" si="310"/>
        <v/>
      </c>
      <c r="K291" s="128" t="str">
        <f t="shared" si="311"/>
        <v/>
      </c>
      <c r="L291" s="129" t="str">
        <f t="shared" si="312"/>
        <v/>
      </c>
      <c r="M291" s="129" t="str">
        <f t="shared" si="313"/>
        <v/>
      </c>
      <c r="N291" s="129" t="str">
        <f t="shared" si="314"/>
        <v/>
      </c>
      <c r="O291" s="129" t="str">
        <f t="shared" si="315"/>
        <v/>
      </c>
      <c r="P291" s="129" t="str">
        <f t="shared" si="316"/>
        <v/>
      </c>
      <c r="Q291" s="129" t="str">
        <f t="shared" si="317"/>
        <v/>
      </c>
      <c r="R291" s="129" t="str">
        <f t="shared" si="318"/>
        <v/>
      </c>
      <c r="S291" s="129" t="str">
        <f t="shared" si="319"/>
        <v/>
      </c>
      <c r="T291" s="129" t="str">
        <f t="shared" si="320"/>
        <v/>
      </c>
      <c r="U291" s="129" t="str">
        <f t="shared" si="321"/>
        <v/>
      </c>
      <c r="V291" s="129" t="str">
        <f t="shared" si="322"/>
        <v/>
      </c>
      <c r="W291" s="132"/>
      <c r="X291" s="152" t="str">
        <f>IF('Soil Samples'!C281="","",'Soil Samples'!C281)</f>
        <v/>
      </c>
      <c r="Y291" s="125">
        <f>'Soil Add on Tests'!E283</f>
        <v>0</v>
      </c>
      <c r="Z291" s="125">
        <f>'Soil Add on Tests'!F283</f>
        <v>0</v>
      </c>
      <c r="AA291" s="125">
        <f>'Soil Add on Tests'!G283</f>
        <v>0</v>
      </c>
      <c r="AB291" s="125">
        <f>'Soil Add on Tests'!H283</f>
        <v>0</v>
      </c>
      <c r="AC291" s="125">
        <f>'Soil Add on Tests'!I283</f>
        <v>0</v>
      </c>
      <c r="AD291" s="125">
        <f>'Soil Add on Tests'!J283</f>
        <v>0</v>
      </c>
      <c r="AF291">
        <f t="shared" si="342"/>
        <v>0</v>
      </c>
      <c r="AG291">
        <f t="shared" si="343"/>
        <v>0</v>
      </c>
      <c r="AH291">
        <f t="shared" si="344"/>
        <v>0</v>
      </c>
      <c r="AI291">
        <f t="shared" si="345"/>
        <v>0</v>
      </c>
      <c r="AJ291">
        <f t="shared" si="346"/>
        <v>0</v>
      </c>
      <c r="AK291">
        <f t="shared" si="347"/>
        <v>0</v>
      </c>
      <c r="AL291">
        <f t="shared" si="348"/>
        <v>0</v>
      </c>
      <c r="AM291" s="140">
        <f t="shared" si="284"/>
        <v>0</v>
      </c>
      <c r="AN291">
        <f t="shared" si="285"/>
        <v>0</v>
      </c>
      <c r="AO291">
        <f t="shared" si="286"/>
        <v>0</v>
      </c>
      <c r="AP291">
        <f t="shared" si="287"/>
        <v>0</v>
      </c>
      <c r="AQ291">
        <f t="shared" si="288"/>
        <v>0</v>
      </c>
      <c r="AR291">
        <f t="shared" si="289"/>
        <v>0</v>
      </c>
      <c r="AS291">
        <f t="shared" si="290"/>
        <v>0</v>
      </c>
      <c r="AT291" s="140">
        <f t="shared" si="349"/>
        <v>0</v>
      </c>
      <c r="AU291">
        <f t="shared" si="291"/>
        <v>0</v>
      </c>
      <c r="AV291">
        <f t="shared" si="323"/>
        <v>0</v>
      </c>
      <c r="AW291">
        <f t="shared" si="292"/>
        <v>0</v>
      </c>
      <c r="AX291">
        <f t="shared" si="293"/>
        <v>0</v>
      </c>
      <c r="AY291">
        <f t="shared" si="294"/>
        <v>0</v>
      </c>
      <c r="AZ291" s="140">
        <f t="shared" si="350"/>
        <v>0</v>
      </c>
      <c r="BA291">
        <f t="shared" si="295"/>
        <v>0</v>
      </c>
      <c r="BB291">
        <f t="shared" si="296"/>
        <v>0</v>
      </c>
      <c r="BC291">
        <f t="shared" si="297"/>
        <v>0</v>
      </c>
      <c r="BD291">
        <f t="shared" si="298"/>
        <v>0</v>
      </c>
      <c r="BE291" s="140">
        <f t="shared" si="351"/>
        <v>0</v>
      </c>
      <c r="BF291">
        <f t="shared" si="299"/>
        <v>0</v>
      </c>
      <c r="BG291">
        <f t="shared" si="300"/>
        <v>0</v>
      </c>
      <c r="BH291">
        <f t="shared" si="301"/>
        <v>0</v>
      </c>
      <c r="BI291">
        <f t="shared" si="302"/>
        <v>0</v>
      </c>
      <c r="BJ291">
        <f t="shared" si="303"/>
        <v>0</v>
      </c>
      <c r="BK291">
        <f t="shared" si="304"/>
        <v>0</v>
      </c>
      <c r="BL291">
        <f t="shared" si="324"/>
        <v>0</v>
      </c>
      <c r="BM291">
        <f t="shared" si="325"/>
        <v>0</v>
      </c>
      <c r="BN291">
        <f t="shared" si="326"/>
        <v>0</v>
      </c>
      <c r="BO291">
        <f t="shared" si="327"/>
        <v>0</v>
      </c>
      <c r="BP291">
        <f t="shared" si="328"/>
        <v>0</v>
      </c>
      <c r="BQ291">
        <f t="shared" si="329"/>
        <v>0</v>
      </c>
      <c r="BR291" s="140">
        <f t="shared" si="330"/>
        <v>0</v>
      </c>
      <c r="BT291">
        <f t="shared" si="331"/>
        <v>0</v>
      </c>
      <c r="BU291">
        <f t="shared" si="332"/>
        <v>0</v>
      </c>
      <c r="BV291">
        <f t="shared" si="333"/>
        <v>0</v>
      </c>
      <c r="BW291">
        <f t="shared" si="334"/>
        <v>0</v>
      </c>
      <c r="BX291">
        <f t="shared" si="335"/>
        <v>0</v>
      </c>
      <c r="BY291">
        <f t="shared" si="336"/>
        <v>0</v>
      </c>
      <c r="BZ291">
        <f t="shared" si="337"/>
        <v>0</v>
      </c>
      <c r="CA291">
        <f t="shared" si="338"/>
        <v>0</v>
      </c>
      <c r="CB291">
        <f t="shared" si="339"/>
        <v>0</v>
      </c>
      <c r="CC291">
        <f t="shared" si="340"/>
        <v>0</v>
      </c>
      <c r="CD291">
        <f t="shared" si="341"/>
        <v>0</v>
      </c>
    </row>
    <row r="292" spans="1:82" ht="42" customHeight="1" thickBot="1" x14ac:dyDescent="0.45">
      <c r="A292" s="11"/>
      <c r="B292" s="144">
        <v>277</v>
      </c>
      <c r="C292" s="244" t="str">
        <f>IF('Soil Samples'!C282="","",'Soil Samples'!C282)</f>
        <v/>
      </c>
      <c r="D292" s="146" t="str">
        <f t="shared" si="305"/>
        <v/>
      </c>
      <c r="E292" s="128" t="str">
        <f t="shared" si="306"/>
        <v/>
      </c>
      <c r="F292" s="128" t="str">
        <f t="shared" si="307"/>
        <v/>
      </c>
      <c r="G292" s="128" t="str">
        <f t="shared" si="308"/>
        <v/>
      </c>
      <c r="H292" s="149"/>
      <c r="I292" s="128" t="str">
        <f t="shared" si="309"/>
        <v/>
      </c>
      <c r="J292" s="128" t="str">
        <f t="shared" si="310"/>
        <v/>
      </c>
      <c r="K292" s="128" t="str">
        <f t="shared" si="311"/>
        <v/>
      </c>
      <c r="L292" s="129" t="str">
        <f t="shared" si="312"/>
        <v/>
      </c>
      <c r="M292" s="129" t="str">
        <f t="shared" si="313"/>
        <v/>
      </c>
      <c r="N292" s="129" t="str">
        <f t="shared" si="314"/>
        <v/>
      </c>
      <c r="O292" s="129" t="str">
        <f t="shared" si="315"/>
        <v/>
      </c>
      <c r="P292" s="129" t="str">
        <f t="shared" si="316"/>
        <v/>
      </c>
      <c r="Q292" s="129" t="str">
        <f t="shared" si="317"/>
        <v/>
      </c>
      <c r="R292" s="129" t="str">
        <f t="shared" si="318"/>
        <v/>
      </c>
      <c r="S292" s="129" t="str">
        <f t="shared" si="319"/>
        <v/>
      </c>
      <c r="T292" s="129" t="str">
        <f t="shared" si="320"/>
        <v/>
      </c>
      <c r="U292" s="129" t="str">
        <f t="shared" si="321"/>
        <v/>
      </c>
      <c r="V292" s="129" t="str">
        <f t="shared" si="322"/>
        <v/>
      </c>
      <c r="W292" s="132"/>
      <c r="X292" s="152" t="str">
        <f>IF('Soil Samples'!C282="","",'Soil Samples'!C282)</f>
        <v/>
      </c>
      <c r="Y292" s="125">
        <f>'Soil Add on Tests'!E284</f>
        <v>0</v>
      </c>
      <c r="Z292" s="125">
        <f>'Soil Add on Tests'!F284</f>
        <v>0</v>
      </c>
      <c r="AA292" s="125">
        <f>'Soil Add on Tests'!G284</f>
        <v>0</v>
      </c>
      <c r="AB292" s="125">
        <f>'Soil Add on Tests'!H284</f>
        <v>0</v>
      </c>
      <c r="AC292" s="125">
        <f>'Soil Add on Tests'!I284</f>
        <v>0</v>
      </c>
      <c r="AD292" s="125">
        <f>'Soil Add on Tests'!J284</f>
        <v>0</v>
      </c>
      <c r="AF292">
        <f t="shared" si="342"/>
        <v>0</v>
      </c>
      <c r="AG292">
        <f t="shared" si="343"/>
        <v>0</v>
      </c>
      <c r="AH292">
        <f t="shared" si="344"/>
        <v>0</v>
      </c>
      <c r="AI292">
        <f t="shared" si="345"/>
        <v>0</v>
      </c>
      <c r="AJ292">
        <f t="shared" si="346"/>
        <v>0</v>
      </c>
      <c r="AK292">
        <f t="shared" si="347"/>
        <v>0</v>
      </c>
      <c r="AL292">
        <f t="shared" si="348"/>
        <v>0</v>
      </c>
      <c r="AM292" s="140">
        <f t="shared" si="284"/>
        <v>0</v>
      </c>
      <c r="AN292">
        <f t="shared" si="285"/>
        <v>0</v>
      </c>
      <c r="AO292">
        <f t="shared" si="286"/>
        <v>0</v>
      </c>
      <c r="AP292">
        <f t="shared" si="287"/>
        <v>0</v>
      </c>
      <c r="AQ292">
        <f t="shared" si="288"/>
        <v>0</v>
      </c>
      <c r="AR292">
        <f t="shared" si="289"/>
        <v>0</v>
      </c>
      <c r="AS292">
        <f t="shared" si="290"/>
        <v>0</v>
      </c>
      <c r="AT292" s="140">
        <f t="shared" si="349"/>
        <v>0</v>
      </c>
      <c r="AU292">
        <f t="shared" si="291"/>
        <v>0</v>
      </c>
      <c r="AV292">
        <f t="shared" si="323"/>
        <v>0</v>
      </c>
      <c r="AW292">
        <f t="shared" si="292"/>
        <v>0</v>
      </c>
      <c r="AX292">
        <f t="shared" si="293"/>
        <v>0</v>
      </c>
      <c r="AY292">
        <f t="shared" si="294"/>
        <v>0</v>
      </c>
      <c r="AZ292" s="140">
        <f t="shared" si="350"/>
        <v>0</v>
      </c>
      <c r="BA292">
        <f t="shared" si="295"/>
        <v>0</v>
      </c>
      <c r="BB292">
        <f t="shared" si="296"/>
        <v>0</v>
      </c>
      <c r="BC292">
        <f t="shared" si="297"/>
        <v>0</v>
      </c>
      <c r="BD292">
        <f t="shared" si="298"/>
        <v>0</v>
      </c>
      <c r="BE292" s="140">
        <f t="shared" si="351"/>
        <v>0</v>
      </c>
      <c r="BF292">
        <f t="shared" si="299"/>
        <v>0</v>
      </c>
      <c r="BG292">
        <f t="shared" si="300"/>
        <v>0</v>
      </c>
      <c r="BH292">
        <f t="shared" si="301"/>
        <v>0</v>
      </c>
      <c r="BI292">
        <f t="shared" si="302"/>
        <v>0</v>
      </c>
      <c r="BJ292">
        <f t="shared" si="303"/>
        <v>0</v>
      </c>
      <c r="BK292">
        <f t="shared" si="304"/>
        <v>0</v>
      </c>
      <c r="BL292">
        <f t="shared" si="324"/>
        <v>0</v>
      </c>
      <c r="BM292">
        <f t="shared" si="325"/>
        <v>0</v>
      </c>
      <c r="BN292">
        <f t="shared" si="326"/>
        <v>0</v>
      </c>
      <c r="BO292">
        <f t="shared" si="327"/>
        <v>0</v>
      </c>
      <c r="BP292">
        <f t="shared" si="328"/>
        <v>0</v>
      </c>
      <c r="BQ292">
        <f t="shared" si="329"/>
        <v>0</v>
      </c>
      <c r="BR292" s="140">
        <f t="shared" si="330"/>
        <v>0</v>
      </c>
      <c r="BT292">
        <f t="shared" si="331"/>
        <v>0</v>
      </c>
      <c r="BU292">
        <f t="shared" si="332"/>
        <v>0</v>
      </c>
      <c r="BV292">
        <f t="shared" si="333"/>
        <v>0</v>
      </c>
      <c r="BW292">
        <f t="shared" si="334"/>
        <v>0</v>
      </c>
      <c r="BX292">
        <f t="shared" si="335"/>
        <v>0</v>
      </c>
      <c r="BY292">
        <f t="shared" si="336"/>
        <v>0</v>
      </c>
      <c r="BZ292">
        <f t="shared" si="337"/>
        <v>0</v>
      </c>
      <c r="CA292">
        <f t="shared" si="338"/>
        <v>0</v>
      </c>
      <c r="CB292">
        <f t="shared" si="339"/>
        <v>0</v>
      </c>
      <c r="CC292">
        <f t="shared" si="340"/>
        <v>0</v>
      </c>
      <c r="CD292">
        <f t="shared" si="341"/>
        <v>0</v>
      </c>
    </row>
    <row r="293" spans="1:82" ht="42" customHeight="1" thickBot="1" x14ac:dyDescent="0.45">
      <c r="A293" s="11"/>
      <c r="B293" s="144">
        <v>278</v>
      </c>
      <c r="C293" s="244" t="str">
        <f>IF('Soil Samples'!C283="","",'Soil Samples'!C283)</f>
        <v/>
      </c>
      <c r="D293" s="146" t="str">
        <f t="shared" si="305"/>
        <v/>
      </c>
      <c r="E293" s="128" t="str">
        <f t="shared" si="306"/>
        <v/>
      </c>
      <c r="F293" s="128" t="str">
        <f t="shared" si="307"/>
        <v/>
      </c>
      <c r="G293" s="128" t="str">
        <f t="shared" si="308"/>
        <v/>
      </c>
      <c r="H293" s="149"/>
      <c r="I293" s="128" t="str">
        <f t="shared" si="309"/>
        <v/>
      </c>
      <c r="J293" s="128" t="str">
        <f t="shared" si="310"/>
        <v/>
      </c>
      <c r="K293" s="128" t="str">
        <f t="shared" si="311"/>
        <v/>
      </c>
      <c r="L293" s="129" t="str">
        <f t="shared" si="312"/>
        <v/>
      </c>
      <c r="M293" s="129" t="str">
        <f t="shared" si="313"/>
        <v/>
      </c>
      <c r="N293" s="129" t="str">
        <f t="shared" si="314"/>
        <v/>
      </c>
      <c r="O293" s="129" t="str">
        <f t="shared" si="315"/>
        <v/>
      </c>
      <c r="P293" s="129" t="str">
        <f t="shared" si="316"/>
        <v/>
      </c>
      <c r="Q293" s="129" t="str">
        <f t="shared" si="317"/>
        <v/>
      </c>
      <c r="R293" s="129" t="str">
        <f t="shared" si="318"/>
        <v/>
      </c>
      <c r="S293" s="129" t="str">
        <f t="shared" si="319"/>
        <v/>
      </c>
      <c r="T293" s="129" t="str">
        <f t="shared" si="320"/>
        <v/>
      </c>
      <c r="U293" s="129" t="str">
        <f t="shared" si="321"/>
        <v/>
      </c>
      <c r="V293" s="129" t="str">
        <f t="shared" si="322"/>
        <v/>
      </c>
      <c r="W293" s="132"/>
      <c r="X293" s="152" t="str">
        <f>IF('Soil Samples'!C283="","",'Soil Samples'!C283)</f>
        <v/>
      </c>
      <c r="Y293" s="125">
        <f>'Soil Add on Tests'!E285</f>
        <v>0</v>
      </c>
      <c r="Z293" s="125">
        <f>'Soil Add on Tests'!F285</f>
        <v>0</v>
      </c>
      <c r="AA293" s="125">
        <f>'Soil Add on Tests'!G285</f>
        <v>0</v>
      </c>
      <c r="AB293" s="125">
        <f>'Soil Add on Tests'!H285</f>
        <v>0</v>
      </c>
      <c r="AC293" s="125">
        <f>'Soil Add on Tests'!I285</f>
        <v>0</v>
      </c>
      <c r="AD293" s="125">
        <f>'Soil Add on Tests'!J285</f>
        <v>0</v>
      </c>
      <c r="AF293">
        <f t="shared" si="342"/>
        <v>0</v>
      </c>
      <c r="AG293">
        <f t="shared" si="343"/>
        <v>0</v>
      </c>
      <c r="AH293">
        <f t="shared" si="344"/>
        <v>0</v>
      </c>
      <c r="AI293">
        <f t="shared" si="345"/>
        <v>0</v>
      </c>
      <c r="AJ293">
        <f t="shared" si="346"/>
        <v>0</v>
      </c>
      <c r="AK293">
        <f t="shared" si="347"/>
        <v>0</v>
      </c>
      <c r="AL293">
        <f t="shared" si="348"/>
        <v>0</v>
      </c>
      <c r="AM293" s="140">
        <f t="shared" si="284"/>
        <v>0</v>
      </c>
      <c r="AN293">
        <f t="shared" si="285"/>
        <v>0</v>
      </c>
      <c r="AO293">
        <f t="shared" si="286"/>
        <v>0</v>
      </c>
      <c r="AP293">
        <f t="shared" si="287"/>
        <v>0</v>
      </c>
      <c r="AQ293">
        <f t="shared" si="288"/>
        <v>0</v>
      </c>
      <c r="AR293">
        <f t="shared" si="289"/>
        <v>0</v>
      </c>
      <c r="AS293">
        <f t="shared" si="290"/>
        <v>0</v>
      </c>
      <c r="AT293" s="140">
        <f t="shared" si="349"/>
        <v>0</v>
      </c>
      <c r="AU293">
        <f t="shared" si="291"/>
        <v>0</v>
      </c>
      <c r="AV293">
        <f t="shared" si="323"/>
        <v>0</v>
      </c>
      <c r="AW293">
        <f t="shared" si="292"/>
        <v>0</v>
      </c>
      <c r="AX293">
        <f t="shared" si="293"/>
        <v>0</v>
      </c>
      <c r="AY293">
        <f t="shared" si="294"/>
        <v>0</v>
      </c>
      <c r="AZ293" s="140">
        <f t="shared" si="350"/>
        <v>0</v>
      </c>
      <c r="BA293">
        <f t="shared" si="295"/>
        <v>0</v>
      </c>
      <c r="BB293">
        <f t="shared" si="296"/>
        <v>0</v>
      </c>
      <c r="BC293">
        <f t="shared" si="297"/>
        <v>0</v>
      </c>
      <c r="BD293">
        <f t="shared" si="298"/>
        <v>0</v>
      </c>
      <c r="BE293" s="140">
        <f t="shared" si="351"/>
        <v>0</v>
      </c>
      <c r="BF293">
        <f t="shared" si="299"/>
        <v>0</v>
      </c>
      <c r="BG293">
        <f t="shared" si="300"/>
        <v>0</v>
      </c>
      <c r="BH293">
        <f t="shared" si="301"/>
        <v>0</v>
      </c>
      <c r="BI293">
        <f t="shared" si="302"/>
        <v>0</v>
      </c>
      <c r="BJ293">
        <f t="shared" si="303"/>
        <v>0</v>
      </c>
      <c r="BK293">
        <f t="shared" si="304"/>
        <v>0</v>
      </c>
      <c r="BL293">
        <f t="shared" si="324"/>
        <v>0</v>
      </c>
      <c r="BM293">
        <f t="shared" si="325"/>
        <v>0</v>
      </c>
      <c r="BN293">
        <f t="shared" si="326"/>
        <v>0</v>
      </c>
      <c r="BO293">
        <f t="shared" si="327"/>
        <v>0</v>
      </c>
      <c r="BP293">
        <f t="shared" si="328"/>
        <v>0</v>
      </c>
      <c r="BQ293">
        <f t="shared" si="329"/>
        <v>0</v>
      </c>
      <c r="BR293" s="140">
        <f t="shared" si="330"/>
        <v>0</v>
      </c>
      <c r="BT293">
        <f t="shared" si="331"/>
        <v>0</v>
      </c>
      <c r="BU293">
        <f t="shared" si="332"/>
        <v>0</v>
      </c>
      <c r="BV293">
        <f t="shared" si="333"/>
        <v>0</v>
      </c>
      <c r="BW293">
        <f t="shared" si="334"/>
        <v>0</v>
      </c>
      <c r="BX293">
        <f t="shared" si="335"/>
        <v>0</v>
      </c>
      <c r="BY293">
        <f t="shared" si="336"/>
        <v>0</v>
      </c>
      <c r="BZ293">
        <f t="shared" si="337"/>
        <v>0</v>
      </c>
      <c r="CA293">
        <f t="shared" si="338"/>
        <v>0</v>
      </c>
      <c r="CB293">
        <f t="shared" si="339"/>
        <v>0</v>
      </c>
      <c r="CC293">
        <f t="shared" si="340"/>
        <v>0</v>
      </c>
      <c r="CD293">
        <f t="shared" si="341"/>
        <v>0</v>
      </c>
    </row>
    <row r="294" spans="1:82" ht="42" customHeight="1" thickBot="1" x14ac:dyDescent="0.45">
      <c r="A294" s="11"/>
      <c r="B294" s="144">
        <v>279</v>
      </c>
      <c r="C294" s="244" t="str">
        <f>IF('Soil Samples'!C284="","",'Soil Samples'!C284)</f>
        <v/>
      </c>
      <c r="D294" s="146" t="str">
        <f t="shared" si="305"/>
        <v/>
      </c>
      <c r="E294" s="128" t="str">
        <f t="shared" si="306"/>
        <v/>
      </c>
      <c r="F294" s="128" t="str">
        <f t="shared" si="307"/>
        <v/>
      </c>
      <c r="G294" s="128" t="str">
        <f t="shared" si="308"/>
        <v/>
      </c>
      <c r="H294" s="149"/>
      <c r="I294" s="128" t="str">
        <f t="shared" si="309"/>
        <v/>
      </c>
      <c r="J294" s="128" t="str">
        <f t="shared" si="310"/>
        <v/>
      </c>
      <c r="K294" s="128" t="str">
        <f t="shared" si="311"/>
        <v/>
      </c>
      <c r="L294" s="129" t="str">
        <f t="shared" si="312"/>
        <v/>
      </c>
      <c r="M294" s="129" t="str">
        <f t="shared" si="313"/>
        <v/>
      </c>
      <c r="N294" s="129" t="str">
        <f t="shared" si="314"/>
        <v/>
      </c>
      <c r="O294" s="129" t="str">
        <f t="shared" si="315"/>
        <v/>
      </c>
      <c r="P294" s="129" t="str">
        <f t="shared" si="316"/>
        <v/>
      </c>
      <c r="Q294" s="129" t="str">
        <f t="shared" si="317"/>
        <v/>
      </c>
      <c r="R294" s="129" t="str">
        <f t="shared" si="318"/>
        <v/>
      </c>
      <c r="S294" s="129" t="str">
        <f t="shared" si="319"/>
        <v/>
      </c>
      <c r="T294" s="129" t="str">
        <f t="shared" si="320"/>
        <v/>
      </c>
      <c r="U294" s="129" t="str">
        <f t="shared" si="321"/>
        <v/>
      </c>
      <c r="V294" s="129" t="str">
        <f t="shared" si="322"/>
        <v/>
      </c>
      <c r="W294" s="132"/>
      <c r="X294" s="152" t="str">
        <f>IF('Soil Samples'!C284="","",'Soil Samples'!C284)</f>
        <v/>
      </c>
      <c r="Y294" s="125">
        <f>'Soil Add on Tests'!E286</f>
        <v>0</v>
      </c>
      <c r="Z294" s="125">
        <f>'Soil Add on Tests'!F286</f>
        <v>0</v>
      </c>
      <c r="AA294" s="125">
        <f>'Soil Add on Tests'!G286</f>
        <v>0</v>
      </c>
      <c r="AB294" s="125">
        <f>'Soil Add on Tests'!H286</f>
        <v>0</v>
      </c>
      <c r="AC294" s="125">
        <f>'Soil Add on Tests'!I286</f>
        <v>0</v>
      </c>
      <c r="AD294" s="125">
        <f>'Soil Add on Tests'!J286</f>
        <v>0</v>
      </c>
      <c r="AF294">
        <f t="shared" si="342"/>
        <v>0</v>
      </c>
      <c r="AG294">
        <f t="shared" si="343"/>
        <v>0</v>
      </c>
      <c r="AH294">
        <f t="shared" si="344"/>
        <v>0</v>
      </c>
      <c r="AI294">
        <f t="shared" si="345"/>
        <v>0</v>
      </c>
      <c r="AJ294">
        <f t="shared" si="346"/>
        <v>0</v>
      </c>
      <c r="AK294">
        <f t="shared" si="347"/>
        <v>0</v>
      </c>
      <c r="AL294">
        <f t="shared" si="348"/>
        <v>0</v>
      </c>
      <c r="AM294" s="140">
        <f t="shared" si="284"/>
        <v>0</v>
      </c>
      <c r="AN294">
        <f t="shared" si="285"/>
        <v>0</v>
      </c>
      <c r="AO294">
        <f t="shared" si="286"/>
        <v>0</v>
      </c>
      <c r="AP294">
        <f t="shared" si="287"/>
        <v>0</v>
      </c>
      <c r="AQ294">
        <f t="shared" si="288"/>
        <v>0</v>
      </c>
      <c r="AR294">
        <f t="shared" si="289"/>
        <v>0</v>
      </c>
      <c r="AS294">
        <f t="shared" si="290"/>
        <v>0</v>
      </c>
      <c r="AT294" s="140">
        <f t="shared" si="349"/>
        <v>0</v>
      </c>
      <c r="AU294">
        <f t="shared" si="291"/>
        <v>0</v>
      </c>
      <c r="AV294">
        <f t="shared" si="323"/>
        <v>0</v>
      </c>
      <c r="AW294">
        <f t="shared" si="292"/>
        <v>0</v>
      </c>
      <c r="AX294">
        <f t="shared" si="293"/>
        <v>0</v>
      </c>
      <c r="AY294">
        <f t="shared" si="294"/>
        <v>0</v>
      </c>
      <c r="AZ294" s="140">
        <f t="shared" si="350"/>
        <v>0</v>
      </c>
      <c r="BA294">
        <f t="shared" si="295"/>
        <v>0</v>
      </c>
      <c r="BB294">
        <f t="shared" si="296"/>
        <v>0</v>
      </c>
      <c r="BC294">
        <f t="shared" si="297"/>
        <v>0</v>
      </c>
      <c r="BD294">
        <f t="shared" si="298"/>
        <v>0</v>
      </c>
      <c r="BE294" s="140">
        <f t="shared" si="351"/>
        <v>0</v>
      </c>
      <c r="BF294">
        <f t="shared" si="299"/>
        <v>0</v>
      </c>
      <c r="BG294">
        <f t="shared" si="300"/>
        <v>0</v>
      </c>
      <c r="BH294">
        <f t="shared" si="301"/>
        <v>0</v>
      </c>
      <c r="BI294">
        <f t="shared" si="302"/>
        <v>0</v>
      </c>
      <c r="BJ294">
        <f t="shared" si="303"/>
        <v>0</v>
      </c>
      <c r="BK294">
        <f t="shared" si="304"/>
        <v>0</v>
      </c>
      <c r="BL294">
        <f t="shared" si="324"/>
        <v>0</v>
      </c>
      <c r="BM294">
        <f t="shared" si="325"/>
        <v>0</v>
      </c>
      <c r="BN294">
        <f t="shared" si="326"/>
        <v>0</v>
      </c>
      <c r="BO294">
        <f t="shared" si="327"/>
        <v>0</v>
      </c>
      <c r="BP294">
        <f t="shared" si="328"/>
        <v>0</v>
      </c>
      <c r="BQ294">
        <f t="shared" si="329"/>
        <v>0</v>
      </c>
      <c r="BR294" s="140">
        <f t="shared" si="330"/>
        <v>0</v>
      </c>
      <c r="BT294">
        <f t="shared" si="331"/>
        <v>0</v>
      </c>
      <c r="BU294">
        <f t="shared" si="332"/>
        <v>0</v>
      </c>
      <c r="BV294">
        <f t="shared" si="333"/>
        <v>0</v>
      </c>
      <c r="BW294">
        <f t="shared" si="334"/>
        <v>0</v>
      </c>
      <c r="BX294">
        <f t="shared" si="335"/>
        <v>0</v>
      </c>
      <c r="BY294">
        <f t="shared" si="336"/>
        <v>0</v>
      </c>
      <c r="BZ294">
        <f t="shared" si="337"/>
        <v>0</v>
      </c>
      <c r="CA294">
        <f t="shared" si="338"/>
        <v>0</v>
      </c>
      <c r="CB294">
        <f t="shared" si="339"/>
        <v>0</v>
      </c>
      <c r="CC294">
        <f t="shared" si="340"/>
        <v>0</v>
      </c>
      <c r="CD294">
        <f t="shared" si="341"/>
        <v>0</v>
      </c>
    </row>
    <row r="295" spans="1:82" ht="42" customHeight="1" thickBot="1" x14ac:dyDescent="0.45">
      <c r="A295" s="11"/>
      <c r="B295" s="144">
        <v>280</v>
      </c>
      <c r="C295" s="244" t="str">
        <f>IF('Soil Samples'!C285="","",'Soil Samples'!C285)</f>
        <v/>
      </c>
      <c r="D295" s="146" t="str">
        <f t="shared" si="305"/>
        <v/>
      </c>
      <c r="E295" s="128" t="str">
        <f t="shared" si="306"/>
        <v/>
      </c>
      <c r="F295" s="128" t="str">
        <f t="shared" si="307"/>
        <v/>
      </c>
      <c r="G295" s="128" t="str">
        <f t="shared" si="308"/>
        <v/>
      </c>
      <c r="H295" s="149"/>
      <c r="I295" s="128" t="str">
        <f t="shared" si="309"/>
        <v/>
      </c>
      <c r="J295" s="128" t="str">
        <f t="shared" si="310"/>
        <v/>
      </c>
      <c r="K295" s="128" t="str">
        <f t="shared" si="311"/>
        <v/>
      </c>
      <c r="L295" s="129" t="str">
        <f t="shared" si="312"/>
        <v/>
      </c>
      <c r="M295" s="129" t="str">
        <f t="shared" si="313"/>
        <v/>
      </c>
      <c r="N295" s="129" t="str">
        <f t="shared" si="314"/>
        <v/>
      </c>
      <c r="O295" s="129" t="str">
        <f t="shared" si="315"/>
        <v/>
      </c>
      <c r="P295" s="129" t="str">
        <f t="shared" si="316"/>
        <v/>
      </c>
      <c r="Q295" s="129" t="str">
        <f t="shared" si="317"/>
        <v/>
      </c>
      <c r="R295" s="129" t="str">
        <f t="shared" si="318"/>
        <v/>
      </c>
      <c r="S295" s="129" t="str">
        <f t="shared" si="319"/>
        <v/>
      </c>
      <c r="T295" s="129" t="str">
        <f t="shared" si="320"/>
        <v/>
      </c>
      <c r="U295" s="129" t="str">
        <f t="shared" si="321"/>
        <v/>
      </c>
      <c r="V295" s="129" t="str">
        <f t="shared" si="322"/>
        <v/>
      </c>
      <c r="W295" s="132"/>
      <c r="X295" s="152" t="str">
        <f>IF('Soil Samples'!C285="","",'Soil Samples'!C285)</f>
        <v/>
      </c>
      <c r="Y295" s="125">
        <f>'Soil Add on Tests'!E287</f>
        <v>0</v>
      </c>
      <c r="Z295" s="125">
        <f>'Soil Add on Tests'!F287</f>
        <v>0</v>
      </c>
      <c r="AA295" s="125">
        <f>'Soil Add on Tests'!G287</f>
        <v>0</v>
      </c>
      <c r="AB295" s="125">
        <f>'Soil Add on Tests'!H287</f>
        <v>0</v>
      </c>
      <c r="AC295" s="125">
        <f>'Soil Add on Tests'!I287</f>
        <v>0</v>
      </c>
      <c r="AD295" s="125">
        <f>'Soil Add on Tests'!J287</f>
        <v>0</v>
      </c>
      <c r="AF295">
        <f t="shared" si="342"/>
        <v>0</v>
      </c>
      <c r="AG295">
        <f t="shared" si="343"/>
        <v>0</v>
      </c>
      <c r="AH295">
        <f t="shared" si="344"/>
        <v>0</v>
      </c>
      <c r="AI295">
        <f t="shared" si="345"/>
        <v>0</v>
      </c>
      <c r="AJ295">
        <f t="shared" si="346"/>
        <v>0</v>
      </c>
      <c r="AK295">
        <f t="shared" si="347"/>
        <v>0</v>
      </c>
      <c r="AL295">
        <f t="shared" si="348"/>
        <v>0</v>
      </c>
      <c r="AM295" s="140">
        <f t="shared" si="284"/>
        <v>0</v>
      </c>
      <c r="AN295">
        <f t="shared" si="285"/>
        <v>0</v>
      </c>
      <c r="AO295">
        <f t="shared" si="286"/>
        <v>0</v>
      </c>
      <c r="AP295">
        <f t="shared" si="287"/>
        <v>0</v>
      </c>
      <c r="AQ295">
        <f t="shared" si="288"/>
        <v>0</v>
      </c>
      <c r="AR295">
        <f t="shared" si="289"/>
        <v>0</v>
      </c>
      <c r="AS295">
        <f t="shared" si="290"/>
        <v>0</v>
      </c>
      <c r="AT295" s="140">
        <f t="shared" si="349"/>
        <v>0</v>
      </c>
      <c r="AU295">
        <f t="shared" si="291"/>
        <v>0</v>
      </c>
      <c r="AV295">
        <f t="shared" si="323"/>
        <v>0</v>
      </c>
      <c r="AW295">
        <f t="shared" si="292"/>
        <v>0</v>
      </c>
      <c r="AX295">
        <f t="shared" si="293"/>
        <v>0</v>
      </c>
      <c r="AY295">
        <f t="shared" si="294"/>
        <v>0</v>
      </c>
      <c r="AZ295" s="140">
        <f t="shared" si="350"/>
        <v>0</v>
      </c>
      <c r="BA295">
        <f t="shared" si="295"/>
        <v>0</v>
      </c>
      <c r="BB295">
        <f t="shared" si="296"/>
        <v>0</v>
      </c>
      <c r="BC295">
        <f t="shared" si="297"/>
        <v>0</v>
      </c>
      <c r="BD295">
        <f t="shared" si="298"/>
        <v>0</v>
      </c>
      <c r="BE295" s="140">
        <f t="shared" si="351"/>
        <v>0</v>
      </c>
      <c r="BF295">
        <f t="shared" si="299"/>
        <v>0</v>
      </c>
      <c r="BG295">
        <f t="shared" si="300"/>
        <v>0</v>
      </c>
      <c r="BH295">
        <f t="shared" si="301"/>
        <v>0</v>
      </c>
      <c r="BI295">
        <f t="shared" si="302"/>
        <v>0</v>
      </c>
      <c r="BJ295">
        <f t="shared" si="303"/>
        <v>0</v>
      </c>
      <c r="BK295">
        <f t="shared" si="304"/>
        <v>0</v>
      </c>
      <c r="BL295">
        <f t="shared" si="324"/>
        <v>0</v>
      </c>
      <c r="BM295">
        <f t="shared" si="325"/>
        <v>0</v>
      </c>
      <c r="BN295">
        <f t="shared" si="326"/>
        <v>0</v>
      </c>
      <c r="BO295">
        <f t="shared" si="327"/>
        <v>0</v>
      </c>
      <c r="BP295">
        <f t="shared" si="328"/>
        <v>0</v>
      </c>
      <c r="BQ295">
        <f t="shared" si="329"/>
        <v>0</v>
      </c>
      <c r="BR295" s="140">
        <f t="shared" si="330"/>
        <v>0</v>
      </c>
      <c r="BT295">
        <f t="shared" si="331"/>
        <v>0</v>
      </c>
      <c r="BU295">
        <f t="shared" si="332"/>
        <v>0</v>
      </c>
      <c r="BV295">
        <f t="shared" si="333"/>
        <v>0</v>
      </c>
      <c r="BW295">
        <f t="shared" si="334"/>
        <v>0</v>
      </c>
      <c r="BX295">
        <f t="shared" si="335"/>
        <v>0</v>
      </c>
      <c r="BY295">
        <f t="shared" si="336"/>
        <v>0</v>
      </c>
      <c r="BZ295">
        <f t="shared" si="337"/>
        <v>0</v>
      </c>
      <c r="CA295">
        <f t="shared" si="338"/>
        <v>0</v>
      </c>
      <c r="CB295">
        <f t="shared" si="339"/>
        <v>0</v>
      </c>
      <c r="CC295">
        <f t="shared" si="340"/>
        <v>0</v>
      </c>
      <c r="CD295">
        <f t="shared" si="341"/>
        <v>0</v>
      </c>
    </row>
    <row r="296" spans="1:82" ht="42" customHeight="1" thickBot="1" x14ac:dyDescent="0.45">
      <c r="A296" s="11"/>
      <c r="B296" s="144">
        <v>281</v>
      </c>
      <c r="C296" s="244" t="str">
        <f>IF('Soil Samples'!C286="","",'Soil Samples'!C286)</f>
        <v/>
      </c>
      <c r="D296" s="146" t="str">
        <f t="shared" si="305"/>
        <v/>
      </c>
      <c r="E296" s="128" t="str">
        <f t="shared" si="306"/>
        <v/>
      </c>
      <c r="F296" s="128" t="str">
        <f t="shared" si="307"/>
        <v/>
      </c>
      <c r="G296" s="128" t="str">
        <f t="shared" si="308"/>
        <v/>
      </c>
      <c r="H296" s="149"/>
      <c r="I296" s="128" t="str">
        <f t="shared" si="309"/>
        <v/>
      </c>
      <c r="J296" s="128" t="str">
        <f t="shared" si="310"/>
        <v/>
      </c>
      <c r="K296" s="128" t="str">
        <f t="shared" si="311"/>
        <v/>
      </c>
      <c r="L296" s="129" t="str">
        <f t="shared" si="312"/>
        <v/>
      </c>
      <c r="M296" s="129" t="str">
        <f t="shared" si="313"/>
        <v/>
      </c>
      <c r="N296" s="129" t="str">
        <f t="shared" si="314"/>
        <v/>
      </c>
      <c r="O296" s="129" t="str">
        <f t="shared" si="315"/>
        <v/>
      </c>
      <c r="P296" s="129" t="str">
        <f t="shared" si="316"/>
        <v/>
      </c>
      <c r="Q296" s="129" t="str">
        <f t="shared" si="317"/>
        <v/>
      </c>
      <c r="R296" s="129" t="str">
        <f t="shared" si="318"/>
        <v/>
      </c>
      <c r="S296" s="129" t="str">
        <f t="shared" si="319"/>
        <v/>
      </c>
      <c r="T296" s="129" t="str">
        <f t="shared" si="320"/>
        <v/>
      </c>
      <c r="U296" s="129" t="str">
        <f t="shared" si="321"/>
        <v/>
      </c>
      <c r="V296" s="129" t="str">
        <f t="shared" si="322"/>
        <v/>
      </c>
      <c r="W296" s="132"/>
      <c r="X296" s="152" t="str">
        <f>IF('Soil Samples'!C286="","",'Soil Samples'!C286)</f>
        <v/>
      </c>
      <c r="Y296" s="125">
        <f>'Soil Add on Tests'!E288</f>
        <v>0</v>
      </c>
      <c r="Z296" s="125">
        <f>'Soil Add on Tests'!F288</f>
        <v>0</v>
      </c>
      <c r="AA296" s="125">
        <f>'Soil Add on Tests'!G288</f>
        <v>0</v>
      </c>
      <c r="AB296" s="125">
        <f>'Soil Add on Tests'!H288</f>
        <v>0</v>
      </c>
      <c r="AC296" s="125">
        <f>'Soil Add on Tests'!I288</f>
        <v>0</v>
      </c>
      <c r="AD296" s="125">
        <f>'Soil Add on Tests'!J288</f>
        <v>0</v>
      </c>
      <c r="AF296">
        <f t="shared" si="342"/>
        <v>0</v>
      </c>
      <c r="AG296">
        <f t="shared" si="343"/>
        <v>0</v>
      </c>
      <c r="AH296">
        <f t="shared" si="344"/>
        <v>0</v>
      </c>
      <c r="AI296">
        <f t="shared" si="345"/>
        <v>0</v>
      </c>
      <c r="AJ296">
        <f t="shared" si="346"/>
        <v>0</v>
      </c>
      <c r="AK296">
        <f t="shared" si="347"/>
        <v>0</v>
      </c>
      <c r="AL296">
        <f t="shared" si="348"/>
        <v>0</v>
      </c>
      <c r="AM296" s="140">
        <f t="shared" si="284"/>
        <v>0</v>
      </c>
      <c r="AN296">
        <f t="shared" si="285"/>
        <v>0</v>
      </c>
      <c r="AO296">
        <f t="shared" si="286"/>
        <v>0</v>
      </c>
      <c r="AP296">
        <f t="shared" si="287"/>
        <v>0</v>
      </c>
      <c r="AQ296">
        <f t="shared" si="288"/>
        <v>0</v>
      </c>
      <c r="AR296">
        <f t="shared" si="289"/>
        <v>0</v>
      </c>
      <c r="AS296">
        <f t="shared" si="290"/>
        <v>0</v>
      </c>
      <c r="AT296" s="140">
        <f t="shared" si="349"/>
        <v>0</v>
      </c>
      <c r="AU296">
        <f t="shared" si="291"/>
        <v>0</v>
      </c>
      <c r="AV296">
        <f t="shared" si="323"/>
        <v>0</v>
      </c>
      <c r="AW296">
        <f t="shared" si="292"/>
        <v>0</v>
      </c>
      <c r="AX296">
        <f t="shared" si="293"/>
        <v>0</v>
      </c>
      <c r="AY296">
        <f t="shared" si="294"/>
        <v>0</v>
      </c>
      <c r="AZ296" s="140">
        <f t="shared" si="350"/>
        <v>0</v>
      </c>
      <c r="BA296">
        <f t="shared" si="295"/>
        <v>0</v>
      </c>
      <c r="BB296">
        <f t="shared" si="296"/>
        <v>0</v>
      </c>
      <c r="BC296">
        <f t="shared" si="297"/>
        <v>0</v>
      </c>
      <c r="BD296">
        <f t="shared" si="298"/>
        <v>0</v>
      </c>
      <c r="BE296" s="140">
        <f t="shared" si="351"/>
        <v>0</v>
      </c>
      <c r="BF296">
        <f t="shared" si="299"/>
        <v>0</v>
      </c>
      <c r="BG296">
        <f t="shared" si="300"/>
        <v>0</v>
      </c>
      <c r="BH296">
        <f t="shared" si="301"/>
        <v>0</v>
      </c>
      <c r="BI296">
        <f t="shared" si="302"/>
        <v>0</v>
      </c>
      <c r="BJ296">
        <f t="shared" si="303"/>
        <v>0</v>
      </c>
      <c r="BK296">
        <f t="shared" si="304"/>
        <v>0</v>
      </c>
      <c r="BL296">
        <f t="shared" si="324"/>
        <v>0</v>
      </c>
      <c r="BM296">
        <f t="shared" si="325"/>
        <v>0</v>
      </c>
      <c r="BN296">
        <f t="shared" si="326"/>
        <v>0</v>
      </c>
      <c r="BO296">
        <f t="shared" si="327"/>
        <v>0</v>
      </c>
      <c r="BP296">
        <f t="shared" si="328"/>
        <v>0</v>
      </c>
      <c r="BQ296">
        <f t="shared" si="329"/>
        <v>0</v>
      </c>
      <c r="BR296" s="140">
        <f t="shared" si="330"/>
        <v>0</v>
      </c>
      <c r="BT296">
        <f t="shared" si="331"/>
        <v>0</v>
      </c>
      <c r="BU296">
        <f t="shared" si="332"/>
        <v>0</v>
      </c>
      <c r="BV296">
        <f t="shared" si="333"/>
        <v>0</v>
      </c>
      <c r="BW296">
        <f t="shared" si="334"/>
        <v>0</v>
      </c>
      <c r="BX296">
        <f t="shared" si="335"/>
        <v>0</v>
      </c>
      <c r="BY296">
        <f t="shared" si="336"/>
        <v>0</v>
      </c>
      <c r="BZ296">
        <f t="shared" si="337"/>
        <v>0</v>
      </c>
      <c r="CA296">
        <f t="shared" si="338"/>
        <v>0</v>
      </c>
      <c r="CB296">
        <f t="shared" si="339"/>
        <v>0</v>
      </c>
      <c r="CC296">
        <f t="shared" si="340"/>
        <v>0</v>
      </c>
      <c r="CD296">
        <f t="shared" si="341"/>
        <v>0</v>
      </c>
    </row>
    <row r="297" spans="1:82" ht="42" customHeight="1" thickBot="1" x14ac:dyDescent="0.45">
      <c r="A297" s="11"/>
      <c r="B297" s="144">
        <v>282</v>
      </c>
      <c r="C297" s="244" t="str">
        <f>IF('Soil Samples'!C287="","",'Soil Samples'!C287)</f>
        <v/>
      </c>
      <c r="D297" s="146" t="str">
        <f t="shared" si="305"/>
        <v/>
      </c>
      <c r="E297" s="128" t="str">
        <f t="shared" si="306"/>
        <v/>
      </c>
      <c r="F297" s="128" t="str">
        <f t="shared" si="307"/>
        <v/>
      </c>
      <c r="G297" s="128" t="str">
        <f t="shared" si="308"/>
        <v/>
      </c>
      <c r="H297" s="149"/>
      <c r="I297" s="128" t="str">
        <f t="shared" si="309"/>
        <v/>
      </c>
      <c r="J297" s="128" t="str">
        <f t="shared" si="310"/>
        <v/>
      </c>
      <c r="K297" s="128" t="str">
        <f t="shared" si="311"/>
        <v/>
      </c>
      <c r="L297" s="129" t="str">
        <f t="shared" si="312"/>
        <v/>
      </c>
      <c r="M297" s="129" t="str">
        <f t="shared" si="313"/>
        <v/>
      </c>
      <c r="N297" s="129" t="str">
        <f t="shared" si="314"/>
        <v/>
      </c>
      <c r="O297" s="129" t="str">
        <f t="shared" si="315"/>
        <v/>
      </c>
      <c r="P297" s="129" t="str">
        <f t="shared" si="316"/>
        <v/>
      </c>
      <c r="Q297" s="129" t="str">
        <f t="shared" si="317"/>
        <v/>
      </c>
      <c r="R297" s="129" t="str">
        <f t="shared" si="318"/>
        <v/>
      </c>
      <c r="S297" s="129" t="str">
        <f t="shared" si="319"/>
        <v/>
      </c>
      <c r="T297" s="129" t="str">
        <f t="shared" si="320"/>
        <v/>
      </c>
      <c r="U297" s="129" t="str">
        <f t="shared" si="321"/>
        <v/>
      </c>
      <c r="V297" s="129" t="str">
        <f t="shared" si="322"/>
        <v/>
      </c>
      <c r="W297" s="132"/>
      <c r="X297" s="152" t="str">
        <f>IF('Soil Samples'!C287="","",'Soil Samples'!C287)</f>
        <v/>
      </c>
      <c r="Y297" s="125">
        <f>'Soil Add on Tests'!E289</f>
        <v>0</v>
      </c>
      <c r="Z297" s="125">
        <f>'Soil Add on Tests'!F289</f>
        <v>0</v>
      </c>
      <c r="AA297" s="125">
        <f>'Soil Add on Tests'!G289</f>
        <v>0</v>
      </c>
      <c r="AB297" s="125">
        <f>'Soil Add on Tests'!H289</f>
        <v>0</v>
      </c>
      <c r="AC297" s="125">
        <f>'Soil Add on Tests'!I289</f>
        <v>0</v>
      </c>
      <c r="AD297" s="125">
        <f>'Soil Add on Tests'!J289</f>
        <v>0</v>
      </c>
      <c r="AF297">
        <f t="shared" si="342"/>
        <v>0</v>
      </c>
      <c r="AG297">
        <f t="shared" si="343"/>
        <v>0</v>
      </c>
      <c r="AH297">
        <f t="shared" si="344"/>
        <v>0</v>
      </c>
      <c r="AI297">
        <f t="shared" si="345"/>
        <v>0</v>
      </c>
      <c r="AJ297">
        <f t="shared" si="346"/>
        <v>0</v>
      </c>
      <c r="AK297">
        <f t="shared" si="347"/>
        <v>0</v>
      </c>
      <c r="AL297">
        <f t="shared" si="348"/>
        <v>0</v>
      </c>
      <c r="AM297" s="140">
        <f t="shared" si="284"/>
        <v>0</v>
      </c>
      <c r="AN297">
        <f t="shared" si="285"/>
        <v>0</v>
      </c>
      <c r="AO297">
        <f t="shared" si="286"/>
        <v>0</v>
      </c>
      <c r="AP297">
        <f t="shared" si="287"/>
        <v>0</v>
      </c>
      <c r="AQ297">
        <f t="shared" si="288"/>
        <v>0</v>
      </c>
      <c r="AR297">
        <f t="shared" si="289"/>
        <v>0</v>
      </c>
      <c r="AS297">
        <f t="shared" si="290"/>
        <v>0</v>
      </c>
      <c r="AT297" s="140">
        <f t="shared" si="349"/>
        <v>0</v>
      </c>
      <c r="AU297">
        <f t="shared" si="291"/>
        <v>0</v>
      </c>
      <c r="AV297">
        <f t="shared" si="323"/>
        <v>0</v>
      </c>
      <c r="AW297">
        <f t="shared" si="292"/>
        <v>0</v>
      </c>
      <c r="AX297">
        <f t="shared" si="293"/>
        <v>0</v>
      </c>
      <c r="AY297">
        <f t="shared" si="294"/>
        <v>0</v>
      </c>
      <c r="AZ297" s="140">
        <f t="shared" si="350"/>
        <v>0</v>
      </c>
      <c r="BA297">
        <f t="shared" si="295"/>
        <v>0</v>
      </c>
      <c r="BB297">
        <f t="shared" si="296"/>
        <v>0</v>
      </c>
      <c r="BC297">
        <f t="shared" si="297"/>
        <v>0</v>
      </c>
      <c r="BD297">
        <f t="shared" si="298"/>
        <v>0</v>
      </c>
      <c r="BE297" s="140">
        <f t="shared" si="351"/>
        <v>0</v>
      </c>
      <c r="BF297">
        <f t="shared" si="299"/>
        <v>0</v>
      </c>
      <c r="BG297">
        <f t="shared" si="300"/>
        <v>0</v>
      </c>
      <c r="BH297">
        <f t="shared" si="301"/>
        <v>0</v>
      </c>
      <c r="BI297">
        <f t="shared" si="302"/>
        <v>0</v>
      </c>
      <c r="BJ297">
        <f t="shared" si="303"/>
        <v>0</v>
      </c>
      <c r="BK297">
        <f t="shared" si="304"/>
        <v>0</v>
      </c>
      <c r="BL297">
        <f t="shared" si="324"/>
        <v>0</v>
      </c>
      <c r="BM297">
        <f t="shared" si="325"/>
        <v>0</v>
      </c>
      <c r="BN297">
        <f t="shared" si="326"/>
        <v>0</v>
      </c>
      <c r="BO297">
        <f t="shared" si="327"/>
        <v>0</v>
      </c>
      <c r="BP297">
        <f t="shared" si="328"/>
        <v>0</v>
      </c>
      <c r="BQ297">
        <f t="shared" si="329"/>
        <v>0</v>
      </c>
      <c r="BR297" s="140">
        <f t="shared" si="330"/>
        <v>0</v>
      </c>
      <c r="BT297">
        <f t="shared" si="331"/>
        <v>0</v>
      </c>
      <c r="BU297">
        <f t="shared" si="332"/>
        <v>0</v>
      </c>
      <c r="BV297">
        <f t="shared" si="333"/>
        <v>0</v>
      </c>
      <c r="BW297">
        <f t="shared" si="334"/>
        <v>0</v>
      </c>
      <c r="BX297">
        <f t="shared" si="335"/>
        <v>0</v>
      </c>
      <c r="BY297">
        <f t="shared" si="336"/>
        <v>0</v>
      </c>
      <c r="BZ297">
        <f t="shared" si="337"/>
        <v>0</v>
      </c>
      <c r="CA297">
        <f t="shared" si="338"/>
        <v>0</v>
      </c>
      <c r="CB297">
        <f t="shared" si="339"/>
        <v>0</v>
      </c>
      <c r="CC297">
        <f t="shared" si="340"/>
        <v>0</v>
      </c>
      <c r="CD297">
        <f t="shared" si="341"/>
        <v>0</v>
      </c>
    </row>
    <row r="298" spans="1:82" ht="42" customHeight="1" thickBot="1" x14ac:dyDescent="0.45">
      <c r="A298" s="11"/>
      <c r="B298" s="144">
        <v>283</v>
      </c>
      <c r="C298" s="244" t="str">
        <f>IF('Soil Samples'!C288="","",'Soil Samples'!C288)</f>
        <v/>
      </c>
      <c r="D298" s="146" t="str">
        <f t="shared" si="305"/>
        <v/>
      </c>
      <c r="E298" s="128" t="str">
        <f t="shared" si="306"/>
        <v/>
      </c>
      <c r="F298" s="128" t="str">
        <f t="shared" si="307"/>
        <v/>
      </c>
      <c r="G298" s="128" t="str">
        <f t="shared" si="308"/>
        <v/>
      </c>
      <c r="H298" s="149"/>
      <c r="I298" s="128" t="str">
        <f t="shared" si="309"/>
        <v/>
      </c>
      <c r="J298" s="128" t="str">
        <f t="shared" si="310"/>
        <v/>
      </c>
      <c r="K298" s="128" t="str">
        <f t="shared" si="311"/>
        <v/>
      </c>
      <c r="L298" s="129" t="str">
        <f t="shared" si="312"/>
        <v/>
      </c>
      <c r="M298" s="129" t="str">
        <f t="shared" si="313"/>
        <v/>
      </c>
      <c r="N298" s="129" t="str">
        <f t="shared" si="314"/>
        <v/>
      </c>
      <c r="O298" s="129" t="str">
        <f t="shared" si="315"/>
        <v/>
      </c>
      <c r="P298" s="129" t="str">
        <f t="shared" si="316"/>
        <v/>
      </c>
      <c r="Q298" s="129" t="str">
        <f t="shared" si="317"/>
        <v/>
      </c>
      <c r="R298" s="129" t="str">
        <f t="shared" si="318"/>
        <v/>
      </c>
      <c r="S298" s="129" t="str">
        <f t="shared" si="319"/>
        <v/>
      </c>
      <c r="T298" s="129" t="str">
        <f t="shared" si="320"/>
        <v/>
      </c>
      <c r="U298" s="129" t="str">
        <f t="shared" si="321"/>
        <v/>
      </c>
      <c r="V298" s="129" t="str">
        <f t="shared" si="322"/>
        <v/>
      </c>
      <c r="W298" s="132"/>
      <c r="X298" s="152" t="str">
        <f>IF('Soil Samples'!C288="","",'Soil Samples'!C288)</f>
        <v/>
      </c>
      <c r="Y298" s="125">
        <f>'Soil Add on Tests'!E290</f>
        <v>0</v>
      </c>
      <c r="Z298" s="125">
        <f>'Soil Add on Tests'!F290</f>
        <v>0</v>
      </c>
      <c r="AA298" s="125">
        <f>'Soil Add on Tests'!G290</f>
        <v>0</v>
      </c>
      <c r="AB298" s="125">
        <f>'Soil Add on Tests'!H290</f>
        <v>0</v>
      </c>
      <c r="AC298" s="125">
        <f>'Soil Add on Tests'!I290</f>
        <v>0</v>
      </c>
      <c r="AD298" s="125">
        <f>'Soil Add on Tests'!J290</f>
        <v>0</v>
      </c>
      <c r="AF298">
        <f t="shared" si="342"/>
        <v>0</v>
      </c>
      <c r="AG298">
        <f t="shared" si="343"/>
        <v>0</v>
      </c>
      <c r="AH298">
        <f t="shared" si="344"/>
        <v>0</v>
      </c>
      <c r="AI298">
        <f t="shared" si="345"/>
        <v>0</v>
      </c>
      <c r="AJ298">
        <f t="shared" si="346"/>
        <v>0</v>
      </c>
      <c r="AK298">
        <f t="shared" si="347"/>
        <v>0</v>
      </c>
      <c r="AL298">
        <f t="shared" si="348"/>
        <v>0</v>
      </c>
      <c r="AM298" s="140">
        <f t="shared" si="284"/>
        <v>0</v>
      </c>
      <c r="AN298">
        <f t="shared" si="285"/>
        <v>0</v>
      </c>
      <c r="AO298">
        <f t="shared" si="286"/>
        <v>0</v>
      </c>
      <c r="AP298">
        <f t="shared" si="287"/>
        <v>0</v>
      </c>
      <c r="AQ298">
        <f t="shared" si="288"/>
        <v>0</v>
      </c>
      <c r="AR298">
        <f t="shared" si="289"/>
        <v>0</v>
      </c>
      <c r="AS298">
        <f t="shared" si="290"/>
        <v>0</v>
      </c>
      <c r="AT298" s="140">
        <f t="shared" si="349"/>
        <v>0</v>
      </c>
      <c r="AU298">
        <f t="shared" si="291"/>
        <v>0</v>
      </c>
      <c r="AV298">
        <f t="shared" si="323"/>
        <v>0</v>
      </c>
      <c r="AW298">
        <f t="shared" si="292"/>
        <v>0</v>
      </c>
      <c r="AX298">
        <f t="shared" si="293"/>
        <v>0</v>
      </c>
      <c r="AY298">
        <f t="shared" si="294"/>
        <v>0</v>
      </c>
      <c r="AZ298" s="140">
        <f t="shared" si="350"/>
        <v>0</v>
      </c>
      <c r="BA298">
        <f t="shared" si="295"/>
        <v>0</v>
      </c>
      <c r="BB298">
        <f t="shared" si="296"/>
        <v>0</v>
      </c>
      <c r="BC298">
        <f t="shared" si="297"/>
        <v>0</v>
      </c>
      <c r="BD298">
        <f t="shared" si="298"/>
        <v>0</v>
      </c>
      <c r="BE298" s="140">
        <f t="shared" si="351"/>
        <v>0</v>
      </c>
      <c r="BF298">
        <f t="shared" si="299"/>
        <v>0</v>
      </c>
      <c r="BG298">
        <f t="shared" si="300"/>
        <v>0</v>
      </c>
      <c r="BH298">
        <f t="shared" si="301"/>
        <v>0</v>
      </c>
      <c r="BI298">
        <f t="shared" si="302"/>
        <v>0</v>
      </c>
      <c r="BJ298">
        <f t="shared" si="303"/>
        <v>0</v>
      </c>
      <c r="BK298">
        <f t="shared" si="304"/>
        <v>0</v>
      </c>
      <c r="BL298">
        <f t="shared" si="324"/>
        <v>0</v>
      </c>
      <c r="BM298">
        <f t="shared" si="325"/>
        <v>0</v>
      </c>
      <c r="BN298">
        <f t="shared" si="326"/>
        <v>0</v>
      </c>
      <c r="BO298">
        <f t="shared" si="327"/>
        <v>0</v>
      </c>
      <c r="BP298">
        <f t="shared" si="328"/>
        <v>0</v>
      </c>
      <c r="BQ298">
        <f t="shared" si="329"/>
        <v>0</v>
      </c>
      <c r="BR298" s="140">
        <f t="shared" si="330"/>
        <v>0</v>
      </c>
      <c r="BT298">
        <f t="shared" si="331"/>
        <v>0</v>
      </c>
      <c r="BU298">
        <f t="shared" si="332"/>
        <v>0</v>
      </c>
      <c r="BV298">
        <f t="shared" si="333"/>
        <v>0</v>
      </c>
      <c r="BW298">
        <f t="shared" si="334"/>
        <v>0</v>
      </c>
      <c r="BX298">
        <f t="shared" si="335"/>
        <v>0</v>
      </c>
      <c r="BY298">
        <f t="shared" si="336"/>
        <v>0</v>
      </c>
      <c r="BZ298">
        <f t="shared" si="337"/>
        <v>0</v>
      </c>
      <c r="CA298">
        <f t="shared" si="338"/>
        <v>0</v>
      </c>
      <c r="CB298">
        <f t="shared" si="339"/>
        <v>0</v>
      </c>
      <c r="CC298">
        <f t="shared" si="340"/>
        <v>0</v>
      </c>
      <c r="CD298">
        <f t="shared" si="341"/>
        <v>0</v>
      </c>
    </row>
    <row r="299" spans="1:82" ht="42" customHeight="1" thickBot="1" x14ac:dyDescent="0.45">
      <c r="A299" s="11"/>
      <c r="B299" s="144">
        <v>284</v>
      </c>
      <c r="C299" s="244" t="str">
        <f>IF('Soil Samples'!C289="","",'Soil Samples'!C289)</f>
        <v/>
      </c>
      <c r="D299" s="146" t="str">
        <f t="shared" si="305"/>
        <v/>
      </c>
      <c r="E299" s="128" t="str">
        <f t="shared" si="306"/>
        <v/>
      </c>
      <c r="F299" s="128" t="str">
        <f t="shared" si="307"/>
        <v/>
      </c>
      <c r="G299" s="128" t="str">
        <f t="shared" si="308"/>
        <v/>
      </c>
      <c r="H299" s="149"/>
      <c r="I299" s="128" t="str">
        <f t="shared" si="309"/>
        <v/>
      </c>
      <c r="J299" s="128" t="str">
        <f t="shared" si="310"/>
        <v/>
      </c>
      <c r="K299" s="128" t="str">
        <f t="shared" si="311"/>
        <v/>
      </c>
      <c r="L299" s="129" t="str">
        <f t="shared" si="312"/>
        <v/>
      </c>
      <c r="M299" s="129" t="str">
        <f t="shared" si="313"/>
        <v/>
      </c>
      <c r="N299" s="129" t="str">
        <f t="shared" si="314"/>
        <v/>
      </c>
      <c r="O299" s="129" t="str">
        <f t="shared" si="315"/>
        <v/>
      </c>
      <c r="P299" s="129" t="str">
        <f t="shared" si="316"/>
        <v/>
      </c>
      <c r="Q299" s="129" t="str">
        <f t="shared" si="317"/>
        <v/>
      </c>
      <c r="R299" s="129" t="str">
        <f t="shared" si="318"/>
        <v/>
      </c>
      <c r="S299" s="129" t="str">
        <f t="shared" si="319"/>
        <v/>
      </c>
      <c r="T299" s="129" t="str">
        <f t="shared" si="320"/>
        <v/>
      </c>
      <c r="U299" s="129" t="str">
        <f t="shared" si="321"/>
        <v/>
      </c>
      <c r="V299" s="129" t="str">
        <f t="shared" si="322"/>
        <v/>
      </c>
      <c r="W299" s="132"/>
      <c r="X299" s="152" t="str">
        <f>IF('Soil Samples'!C289="","",'Soil Samples'!C289)</f>
        <v/>
      </c>
      <c r="Y299" s="125">
        <f>'Soil Add on Tests'!E291</f>
        <v>0</v>
      </c>
      <c r="Z299" s="125">
        <f>'Soil Add on Tests'!F291</f>
        <v>0</v>
      </c>
      <c r="AA299" s="125">
        <f>'Soil Add on Tests'!G291</f>
        <v>0</v>
      </c>
      <c r="AB299" s="125">
        <f>'Soil Add on Tests'!H291</f>
        <v>0</v>
      </c>
      <c r="AC299" s="125">
        <f>'Soil Add on Tests'!I291</f>
        <v>0</v>
      </c>
      <c r="AD299" s="125">
        <f>'Soil Add on Tests'!J291</f>
        <v>0</v>
      </c>
      <c r="AF299">
        <f t="shared" si="342"/>
        <v>0</v>
      </c>
      <c r="AG299">
        <f t="shared" si="343"/>
        <v>0</v>
      </c>
      <c r="AH299">
        <f t="shared" si="344"/>
        <v>0</v>
      </c>
      <c r="AI299">
        <f t="shared" si="345"/>
        <v>0</v>
      </c>
      <c r="AJ299">
        <f t="shared" si="346"/>
        <v>0</v>
      </c>
      <c r="AK299">
        <f t="shared" si="347"/>
        <v>0</v>
      </c>
      <c r="AL299">
        <f t="shared" si="348"/>
        <v>0</v>
      </c>
      <c r="AM299" s="140">
        <f t="shared" si="284"/>
        <v>0</v>
      </c>
      <c r="AN299">
        <f t="shared" si="285"/>
        <v>0</v>
      </c>
      <c r="AO299">
        <f t="shared" si="286"/>
        <v>0</v>
      </c>
      <c r="AP299">
        <f t="shared" si="287"/>
        <v>0</v>
      </c>
      <c r="AQ299">
        <f t="shared" si="288"/>
        <v>0</v>
      </c>
      <c r="AR299">
        <f t="shared" si="289"/>
        <v>0</v>
      </c>
      <c r="AS299">
        <f t="shared" si="290"/>
        <v>0</v>
      </c>
      <c r="AT299" s="140">
        <f t="shared" si="349"/>
        <v>0</v>
      </c>
      <c r="AU299">
        <f t="shared" si="291"/>
        <v>0</v>
      </c>
      <c r="AV299">
        <f t="shared" si="323"/>
        <v>0</v>
      </c>
      <c r="AW299">
        <f t="shared" si="292"/>
        <v>0</v>
      </c>
      <c r="AX299">
        <f t="shared" si="293"/>
        <v>0</v>
      </c>
      <c r="AY299">
        <f t="shared" si="294"/>
        <v>0</v>
      </c>
      <c r="AZ299" s="140">
        <f t="shared" si="350"/>
        <v>0</v>
      </c>
      <c r="BA299">
        <f t="shared" si="295"/>
        <v>0</v>
      </c>
      <c r="BB299">
        <f t="shared" si="296"/>
        <v>0</v>
      </c>
      <c r="BC299">
        <f t="shared" si="297"/>
        <v>0</v>
      </c>
      <c r="BD299">
        <f t="shared" si="298"/>
        <v>0</v>
      </c>
      <c r="BE299" s="140">
        <f t="shared" si="351"/>
        <v>0</v>
      </c>
      <c r="BF299">
        <f t="shared" si="299"/>
        <v>0</v>
      </c>
      <c r="BG299">
        <f t="shared" si="300"/>
        <v>0</v>
      </c>
      <c r="BH299">
        <f t="shared" si="301"/>
        <v>0</v>
      </c>
      <c r="BI299">
        <f t="shared" si="302"/>
        <v>0</v>
      </c>
      <c r="BJ299">
        <f t="shared" si="303"/>
        <v>0</v>
      </c>
      <c r="BK299">
        <f t="shared" si="304"/>
        <v>0</v>
      </c>
      <c r="BL299">
        <f t="shared" si="324"/>
        <v>0</v>
      </c>
      <c r="BM299">
        <f t="shared" si="325"/>
        <v>0</v>
      </c>
      <c r="BN299">
        <f t="shared" si="326"/>
        <v>0</v>
      </c>
      <c r="BO299">
        <f t="shared" si="327"/>
        <v>0</v>
      </c>
      <c r="BP299">
        <f t="shared" si="328"/>
        <v>0</v>
      </c>
      <c r="BQ299">
        <f t="shared" si="329"/>
        <v>0</v>
      </c>
      <c r="BR299" s="140">
        <f t="shared" si="330"/>
        <v>0</v>
      </c>
      <c r="BT299">
        <f t="shared" si="331"/>
        <v>0</v>
      </c>
      <c r="BU299">
        <f t="shared" si="332"/>
        <v>0</v>
      </c>
      <c r="BV299">
        <f t="shared" si="333"/>
        <v>0</v>
      </c>
      <c r="BW299">
        <f t="shared" si="334"/>
        <v>0</v>
      </c>
      <c r="BX299">
        <f t="shared" si="335"/>
        <v>0</v>
      </c>
      <c r="BY299">
        <f t="shared" si="336"/>
        <v>0</v>
      </c>
      <c r="BZ299">
        <f t="shared" si="337"/>
        <v>0</v>
      </c>
      <c r="CA299">
        <f t="shared" si="338"/>
        <v>0</v>
      </c>
      <c r="CB299">
        <f t="shared" si="339"/>
        <v>0</v>
      </c>
      <c r="CC299">
        <f t="shared" si="340"/>
        <v>0</v>
      </c>
      <c r="CD299">
        <f t="shared" si="341"/>
        <v>0</v>
      </c>
    </row>
    <row r="300" spans="1:82" ht="42" customHeight="1" thickBot="1" x14ac:dyDescent="0.45">
      <c r="A300" s="11"/>
      <c r="B300" s="144">
        <v>285</v>
      </c>
      <c r="C300" s="244" t="str">
        <f>IF('Soil Samples'!C290="","",'Soil Samples'!C290)</f>
        <v/>
      </c>
      <c r="D300" s="146" t="str">
        <f t="shared" si="305"/>
        <v/>
      </c>
      <c r="E300" s="128" t="str">
        <f t="shared" si="306"/>
        <v/>
      </c>
      <c r="F300" s="128" t="str">
        <f t="shared" si="307"/>
        <v/>
      </c>
      <c r="G300" s="128" t="str">
        <f t="shared" si="308"/>
        <v/>
      </c>
      <c r="H300" s="149"/>
      <c r="I300" s="128" t="str">
        <f t="shared" si="309"/>
        <v/>
      </c>
      <c r="J300" s="128" t="str">
        <f t="shared" si="310"/>
        <v/>
      </c>
      <c r="K300" s="128" t="str">
        <f t="shared" si="311"/>
        <v/>
      </c>
      <c r="L300" s="129" t="str">
        <f t="shared" si="312"/>
        <v/>
      </c>
      <c r="M300" s="129" t="str">
        <f t="shared" si="313"/>
        <v/>
      </c>
      <c r="N300" s="129" t="str">
        <f t="shared" si="314"/>
        <v/>
      </c>
      <c r="O300" s="129" t="str">
        <f t="shared" si="315"/>
        <v/>
      </c>
      <c r="P300" s="129" t="str">
        <f t="shared" si="316"/>
        <v/>
      </c>
      <c r="Q300" s="129" t="str">
        <f t="shared" si="317"/>
        <v/>
      </c>
      <c r="R300" s="129" t="str">
        <f t="shared" si="318"/>
        <v/>
      </c>
      <c r="S300" s="129" t="str">
        <f t="shared" si="319"/>
        <v/>
      </c>
      <c r="T300" s="129" t="str">
        <f t="shared" si="320"/>
        <v/>
      </c>
      <c r="U300" s="129" t="str">
        <f t="shared" si="321"/>
        <v/>
      </c>
      <c r="V300" s="129" t="str">
        <f t="shared" si="322"/>
        <v/>
      </c>
      <c r="W300" s="132"/>
      <c r="X300" s="152" t="str">
        <f>IF('Soil Samples'!C290="","",'Soil Samples'!C290)</f>
        <v/>
      </c>
      <c r="Y300" s="125">
        <f>'Soil Add on Tests'!E292</f>
        <v>0</v>
      </c>
      <c r="Z300" s="125">
        <f>'Soil Add on Tests'!F292</f>
        <v>0</v>
      </c>
      <c r="AA300" s="125">
        <f>'Soil Add on Tests'!G292</f>
        <v>0</v>
      </c>
      <c r="AB300" s="125">
        <f>'Soil Add on Tests'!H292</f>
        <v>0</v>
      </c>
      <c r="AC300" s="125">
        <f>'Soil Add on Tests'!I292</f>
        <v>0</v>
      </c>
      <c r="AD300" s="125">
        <f>'Soil Add on Tests'!J292</f>
        <v>0</v>
      </c>
      <c r="AF300">
        <f t="shared" si="342"/>
        <v>0</v>
      </c>
      <c r="AG300">
        <f t="shared" si="343"/>
        <v>0</v>
      </c>
      <c r="AH300">
        <f t="shared" si="344"/>
        <v>0</v>
      </c>
      <c r="AI300">
        <f t="shared" si="345"/>
        <v>0</v>
      </c>
      <c r="AJ300">
        <f t="shared" si="346"/>
        <v>0</v>
      </c>
      <c r="AK300">
        <f t="shared" si="347"/>
        <v>0</v>
      </c>
      <c r="AL300">
        <f t="shared" si="348"/>
        <v>0</v>
      </c>
      <c r="AM300" s="140">
        <f t="shared" si="284"/>
        <v>0</v>
      </c>
      <c r="AN300">
        <f t="shared" si="285"/>
        <v>0</v>
      </c>
      <c r="AO300">
        <f t="shared" si="286"/>
        <v>0</v>
      </c>
      <c r="AP300">
        <f t="shared" si="287"/>
        <v>0</v>
      </c>
      <c r="AQ300">
        <f t="shared" si="288"/>
        <v>0</v>
      </c>
      <c r="AR300">
        <f t="shared" si="289"/>
        <v>0</v>
      </c>
      <c r="AS300">
        <f t="shared" si="290"/>
        <v>0</v>
      </c>
      <c r="AT300" s="140">
        <f t="shared" si="349"/>
        <v>0</v>
      </c>
      <c r="AU300">
        <f t="shared" si="291"/>
        <v>0</v>
      </c>
      <c r="AV300">
        <f t="shared" si="323"/>
        <v>0</v>
      </c>
      <c r="AW300">
        <f t="shared" si="292"/>
        <v>0</v>
      </c>
      <c r="AX300">
        <f t="shared" si="293"/>
        <v>0</v>
      </c>
      <c r="AY300">
        <f t="shared" si="294"/>
        <v>0</v>
      </c>
      <c r="AZ300" s="140">
        <f t="shared" si="350"/>
        <v>0</v>
      </c>
      <c r="BA300">
        <f t="shared" si="295"/>
        <v>0</v>
      </c>
      <c r="BB300">
        <f t="shared" si="296"/>
        <v>0</v>
      </c>
      <c r="BC300">
        <f t="shared" si="297"/>
        <v>0</v>
      </c>
      <c r="BD300">
        <f t="shared" si="298"/>
        <v>0</v>
      </c>
      <c r="BE300" s="140">
        <f t="shared" si="351"/>
        <v>0</v>
      </c>
      <c r="BF300">
        <f t="shared" si="299"/>
        <v>0</v>
      </c>
      <c r="BG300">
        <f t="shared" si="300"/>
        <v>0</v>
      </c>
      <c r="BH300">
        <f t="shared" si="301"/>
        <v>0</v>
      </c>
      <c r="BI300">
        <f t="shared" si="302"/>
        <v>0</v>
      </c>
      <c r="BJ300">
        <f t="shared" si="303"/>
        <v>0</v>
      </c>
      <c r="BK300">
        <f t="shared" si="304"/>
        <v>0</v>
      </c>
      <c r="BL300">
        <f t="shared" si="324"/>
        <v>0</v>
      </c>
      <c r="BM300">
        <f t="shared" si="325"/>
        <v>0</v>
      </c>
      <c r="BN300">
        <f t="shared" si="326"/>
        <v>0</v>
      </c>
      <c r="BO300">
        <f t="shared" si="327"/>
        <v>0</v>
      </c>
      <c r="BP300">
        <f t="shared" si="328"/>
        <v>0</v>
      </c>
      <c r="BQ300">
        <f t="shared" si="329"/>
        <v>0</v>
      </c>
      <c r="BR300" s="140">
        <f t="shared" si="330"/>
        <v>0</v>
      </c>
      <c r="BT300">
        <f t="shared" si="331"/>
        <v>0</v>
      </c>
      <c r="BU300">
        <f t="shared" si="332"/>
        <v>0</v>
      </c>
      <c r="BV300">
        <f t="shared" si="333"/>
        <v>0</v>
      </c>
      <c r="BW300">
        <f t="shared" si="334"/>
        <v>0</v>
      </c>
      <c r="BX300">
        <f t="shared" si="335"/>
        <v>0</v>
      </c>
      <c r="BY300">
        <f t="shared" si="336"/>
        <v>0</v>
      </c>
      <c r="BZ300">
        <f t="shared" si="337"/>
        <v>0</v>
      </c>
      <c r="CA300">
        <f t="shared" si="338"/>
        <v>0</v>
      </c>
      <c r="CB300">
        <f t="shared" si="339"/>
        <v>0</v>
      </c>
      <c r="CC300">
        <f t="shared" si="340"/>
        <v>0</v>
      </c>
      <c r="CD300">
        <f t="shared" si="341"/>
        <v>0</v>
      </c>
    </row>
    <row r="301" spans="1:82" ht="42" customHeight="1" thickBot="1" x14ac:dyDescent="0.45">
      <c r="A301" s="11"/>
      <c r="B301" s="144">
        <v>286</v>
      </c>
      <c r="C301" s="244" t="str">
        <f>IF('Soil Samples'!C291="","",'Soil Samples'!C291)</f>
        <v/>
      </c>
      <c r="D301" s="146" t="str">
        <f t="shared" si="305"/>
        <v/>
      </c>
      <c r="E301" s="128" t="str">
        <f t="shared" si="306"/>
        <v/>
      </c>
      <c r="F301" s="128" t="str">
        <f t="shared" si="307"/>
        <v/>
      </c>
      <c r="G301" s="128" t="str">
        <f t="shared" si="308"/>
        <v/>
      </c>
      <c r="H301" s="149"/>
      <c r="I301" s="128" t="str">
        <f t="shared" si="309"/>
        <v/>
      </c>
      <c r="J301" s="128" t="str">
        <f t="shared" si="310"/>
        <v/>
      </c>
      <c r="K301" s="128" t="str">
        <f t="shared" si="311"/>
        <v/>
      </c>
      <c r="L301" s="129" t="str">
        <f t="shared" si="312"/>
        <v/>
      </c>
      <c r="M301" s="129" t="str">
        <f t="shared" si="313"/>
        <v/>
      </c>
      <c r="N301" s="129" t="str">
        <f t="shared" si="314"/>
        <v/>
      </c>
      <c r="O301" s="129" t="str">
        <f t="shared" si="315"/>
        <v/>
      </c>
      <c r="P301" s="129" t="str">
        <f t="shared" si="316"/>
        <v/>
      </c>
      <c r="Q301" s="129" t="str">
        <f t="shared" si="317"/>
        <v/>
      </c>
      <c r="R301" s="129" t="str">
        <f t="shared" si="318"/>
        <v/>
      </c>
      <c r="S301" s="129" t="str">
        <f t="shared" si="319"/>
        <v/>
      </c>
      <c r="T301" s="129" t="str">
        <f t="shared" si="320"/>
        <v/>
      </c>
      <c r="U301" s="129" t="str">
        <f t="shared" si="321"/>
        <v/>
      </c>
      <c r="V301" s="129" t="str">
        <f t="shared" si="322"/>
        <v/>
      </c>
      <c r="W301" s="132"/>
      <c r="X301" s="152" t="str">
        <f>IF('Soil Samples'!C291="","",'Soil Samples'!C291)</f>
        <v/>
      </c>
      <c r="Y301" s="125">
        <f>'Soil Add on Tests'!E293</f>
        <v>0</v>
      </c>
      <c r="Z301" s="125">
        <f>'Soil Add on Tests'!F293</f>
        <v>0</v>
      </c>
      <c r="AA301" s="125">
        <f>'Soil Add on Tests'!G293</f>
        <v>0</v>
      </c>
      <c r="AB301" s="125">
        <f>'Soil Add on Tests'!H293</f>
        <v>0</v>
      </c>
      <c r="AC301" s="125">
        <f>'Soil Add on Tests'!I293</f>
        <v>0</v>
      </c>
      <c r="AD301" s="125">
        <f>'Soil Add on Tests'!J293</f>
        <v>0</v>
      </c>
      <c r="AF301">
        <f t="shared" si="342"/>
        <v>0</v>
      </c>
      <c r="AG301">
        <f t="shared" si="343"/>
        <v>0</v>
      </c>
      <c r="AH301">
        <f t="shared" si="344"/>
        <v>0</v>
      </c>
      <c r="AI301">
        <f t="shared" si="345"/>
        <v>0</v>
      </c>
      <c r="AJ301">
        <f t="shared" si="346"/>
        <v>0</v>
      </c>
      <c r="AK301">
        <f t="shared" si="347"/>
        <v>0</v>
      </c>
      <c r="AL301">
        <f t="shared" si="348"/>
        <v>0</v>
      </c>
      <c r="AM301" s="140">
        <f t="shared" si="284"/>
        <v>0</v>
      </c>
      <c r="AN301">
        <f t="shared" si="285"/>
        <v>0</v>
      </c>
      <c r="AO301">
        <f t="shared" si="286"/>
        <v>0</v>
      </c>
      <c r="AP301">
        <f t="shared" si="287"/>
        <v>0</v>
      </c>
      <c r="AQ301">
        <f t="shared" si="288"/>
        <v>0</v>
      </c>
      <c r="AR301">
        <f t="shared" si="289"/>
        <v>0</v>
      </c>
      <c r="AS301">
        <f t="shared" si="290"/>
        <v>0</v>
      </c>
      <c r="AT301" s="140">
        <f t="shared" si="349"/>
        <v>0</v>
      </c>
      <c r="AU301">
        <f t="shared" si="291"/>
        <v>0</v>
      </c>
      <c r="AV301">
        <f t="shared" si="323"/>
        <v>0</v>
      </c>
      <c r="AW301">
        <f t="shared" si="292"/>
        <v>0</v>
      </c>
      <c r="AX301">
        <f t="shared" si="293"/>
        <v>0</v>
      </c>
      <c r="AY301">
        <f t="shared" si="294"/>
        <v>0</v>
      </c>
      <c r="AZ301" s="140">
        <f t="shared" si="350"/>
        <v>0</v>
      </c>
      <c r="BA301">
        <f t="shared" si="295"/>
        <v>0</v>
      </c>
      <c r="BB301">
        <f t="shared" si="296"/>
        <v>0</v>
      </c>
      <c r="BC301">
        <f t="shared" si="297"/>
        <v>0</v>
      </c>
      <c r="BD301">
        <f t="shared" si="298"/>
        <v>0</v>
      </c>
      <c r="BE301" s="140">
        <f t="shared" si="351"/>
        <v>0</v>
      </c>
      <c r="BF301">
        <f t="shared" si="299"/>
        <v>0</v>
      </c>
      <c r="BG301">
        <f t="shared" si="300"/>
        <v>0</v>
      </c>
      <c r="BH301">
        <f t="shared" si="301"/>
        <v>0</v>
      </c>
      <c r="BI301">
        <f t="shared" si="302"/>
        <v>0</v>
      </c>
      <c r="BJ301">
        <f t="shared" si="303"/>
        <v>0</v>
      </c>
      <c r="BK301">
        <f t="shared" si="304"/>
        <v>0</v>
      </c>
      <c r="BL301">
        <f t="shared" si="324"/>
        <v>0</v>
      </c>
      <c r="BM301">
        <f t="shared" si="325"/>
        <v>0</v>
      </c>
      <c r="BN301">
        <f t="shared" si="326"/>
        <v>0</v>
      </c>
      <c r="BO301">
        <f t="shared" si="327"/>
        <v>0</v>
      </c>
      <c r="BP301">
        <f t="shared" si="328"/>
        <v>0</v>
      </c>
      <c r="BQ301">
        <f t="shared" si="329"/>
        <v>0</v>
      </c>
      <c r="BR301" s="140">
        <f t="shared" si="330"/>
        <v>0</v>
      </c>
      <c r="BT301">
        <f t="shared" si="331"/>
        <v>0</v>
      </c>
      <c r="BU301">
        <f t="shared" si="332"/>
        <v>0</v>
      </c>
      <c r="BV301">
        <f t="shared" si="333"/>
        <v>0</v>
      </c>
      <c r="BW301">
        <f t="shared" si="334"/>
        <v>0</v>
      </c>
      <c r="BX301">
        <f t="shared" si="335"/>
        <v>0</v>
      </c>
      <c r="BY301">
        <f t="shared" si="336"/>
        <v>0</v>
      </c>
      <c r="BZ301">
        <f t="shared" si="337"/>
        <v>0</v>
      </c>
      <c r="CA301">
        <f t="shared" si="338"/>
        <v>0</v>
      </c>
      <c r="CB301">
        <f t="shared" si="339"/>
        <v>0</v>
      </c>
      <c r="CC301">
        <f t="shared" si="340"/>
        <v>0</v>
      </c>
      <c r="CD301">
        <f t="shared" si="341"/>
        <v>0</v>
      </c>
    </row>
    <row r="302" spans="1:82" ht="42" customHeight="1" thickBot="1" x14ac:dyDescent="0.45">
      <c r="A302" s="11"/>
      <c r="B302" s="144">
        <v>287</v>
      </c>
      <c r="C302" s="244" t="str">
        <f>IF('Soil Samples'!C292="","",'Soil Samples'!C292)</f>
        <v/>
      </c>
      <c r="D302" s="146" t="str">
        <f t="shared" si="305"/>
        <v/>
      </c>
      <c r="E302" s="128" t="str">
        <f t="shared" si="306"/>
        <v/>
      </c>
      <c r="F302" s="128" t="str">
        <f t="shared" si="307"/>
        <v/>
      </c>
      <c r="G302" s="128" t="str">
        <f t="shared" si="308"/>
        <v/>
      </c>
      <c r="H302" s="149"/>
      <c r="I302" s="128" t="str">
        <f t="shared" si="309"/>
        <v/>
      </c>
      <c r="J302" s="128" t="str">
        <f t="shared" si="310"/>
        <v/>
      </c>
      <c r="K302" s="128" t="str">
        <f t="shared" si="311"/>
        <v/>
      </c>
      <c r="L302" s="129" t="str">
        <f t="shared" si="312"/>
        <v/>
      </c>
      <c r="M302" s="129" t="str">
        <f t="shared" si="313"/>
        <v/>
      </c>
      <c r="N302" s="129" t="str">
        <f t="shared" si="314"/>
        <v/>
      </c>
      <c r="O302" s="129" t="str">
        <f t="shared" si="315"/>
        <v/>
      </c>
      <c r="P302" s="129" t="str">
        <f t="shared" si="316"/>
        <v/>
      </c>
      <c r="Q302" s="129" t="str">
        <f t="shared" si="317"/>
        <v/>
      </c>
      <c r="R302" s="129" t="str">
        <f t="shared" si="318"/>
        <v/>
      </c>
      <c r="S302" s="129" t="str">
        <f t="shared" si="319"/>
        <v/>
      </c>
      <c r="T302" s="129" t="str">
        <f t="shared" si="320"/>
        <v/>
      </c>
      <c r="U302" s="129" t="str">
        <f t="shared" si="321"/>
        <v/>
      </c>
      <c r="V302" s="129" t="str">
        <f t="shared" si="322"/>
        <v/>
      </c>
      <c r="W302" s="132"/>
      <c r="X302" s="152" t="str">
        <f>IF('Soil Samples'!C292="","",'Soil Samples'!C292)</f>
        <v/>
      </c>
      <c r="Y302" s="125">
        <f>'Soil Add on Tests'!E294</f>
        <v>0</v>
      </c>
      <c r="Z302" s="125">
        <f>'Soil Add on Tests'!F294</f>
        <v>0</v>
      </c>
      <c r="AA302" s="125">
        <f>'Soil Add on Tests'!G294</f>
        <v>0</v>
      </c>
      <c r="AB302" s="125">
        <f>'Soil Add on Tests'!H294</f>
        <v>0</v>
      </c>
      <c r="AC302" s="125">
        <f>'Soil Add on Tests'!I294</f>
        <v>0</v>
      </c>
      <c r="AD302" s="125">
        <f>'Soil Add on Tests'!J294</f>
        <v>0</v>
      </c>
      <c r="AF302">
        <f t="shared" si="342"/>
        <v>0</v>
      </c>
      <c r="AG302">
        <f t="shared" si="343"/>
        <v>0</v>
      </c>
      <c r="AH302">
        <f t="shared" si="344"/>
        <v>0</v>
      </c>
      <c r="AI302">
        <f t="shared" si="345"/>
        <v>0</v>
      </c>
      <c r="AJ302">
        <f t="shared" si="346"/>
        <v>0</v>
      </c>
      <c r="AK302">
        <f t="shared" si="347"/>
        <v>0</v>
      </c>
      <c r="AL302">
        <f t="shared" si="348"/>
        <v>0</v>
      </c>
      <c r="AM302" s="140">
        <f t="shared" si="284"/>
        <v>0</v>
      </c>
      <c r="AN302">
        <f t="shared" si="285"/>
        <v>0</v>
      </c>
      <c r="AO302">
        <f t="shared" si="286"/>
        <v>0</v>
      </c>
      <c r="AP302">
        <f t="shared" si="287"/>
        <v>0</v>
      </c>
      <c r="AQ302">
        <f t="shared" si="288"/>
        <v>0</v>
      </c>
      <c r="AR302">
        <f t="shared" si="289"/>
        <v>0</v>
      </c>
      <c r="AS302">
        <f t="shared" si="290"/>
        <v>0</v>
      </c>
      <c r="AT302" s="140">
        <f t="shared" si="349"/>
        <v>0</v>
      </c>
      <c r="AU302">
        <f t="shared" si="291"/>
        <v>0</v>
      </c>
      <c r="AV302">
        <f t="shared" si="323"/>
        <v>0</v>
      </c>
      <c r="AW302">
        <f t="shared" si="292"/>
        <v>0</v>
      </c>
      <c r="AX302">
        <f t="shared" si="293"/>
        <v>0</v>
      </c>
      <c r="AY302">
        <f t="shared" si="294"/>
        <v>0</v>
      </c>
      <c r="AZ302" s="140">
        <f t="shared" si="350"/>
        <v>0</v>
      </c>
      <c r="BA302">
        <f t="shared" si="295"/>
        <v>0</v>
      </c>
      <c r="BB302">
        <f t="shared" si="296"/>
        <v>0</v>
      </c>
      <c r="BC302">
        <f t="shared" si="297"/>
        <v>0</v>
      </c>
      <c r="BD302">
        <f t="shared" si="298"/>
        <v>0</v>
      </c>
      <c r="BE302" s="140">
        <f t="shared" si="351"/>
        <v>0</v>
      </c>
      <c r="BF302">
        <f t="shared" si="299"/>
        <v>0</v>
      </c>
      <c r="BG302">
        <f t="shared" si="300"/>
        <v>0</v>
      </c>
      <c r="BH302">
        <f t="shared" si="301"/>
        <v>0</v>
      </c>
      <c r="BI302">
        <f t="shared" si="302"/>
        <v>0</v>
      </c>
      <c r="BJ302">
        <f t="shared" si="303"/>
        <v>0</v>
      </c>
      <c r="BK302">
        <f t="shared" si="304"/>
        <v>0</v>
      </c>
      <c r="BL302">
        <f t="shared" si="324"/>
        <v>0</v>
      </c>
      <c r="BM302">
        <f t="shared" si="325"/>
        <v>0</v>
      </c>
      <c r="BN302">
        <f t="shared" si="326"/>
        <v>0</v>
      </c>
      <c r="BO302">
        <f t="shared" si="327"/>
        <v>0</v>
      </c>
      <c r="BP302">
        <f t="shared" si="328"/>
        <v>0</v>
      </c>
      <c r="BQ302">
        <f t="shared" si="329"/>
        <v>0</v>
      </c>
      <c r="BR302" s="140">
        <f t="shared" si="330"/>
        <v>0</v>
      </c>
      <c r="BT302">
        <f t="shared" si="331"/>
        <v>0</v>
      </c>
      <c r="BU302">
        <f t="shared" si="332"/>
        <v>0</v>
      </c>
      <c r="BV302">
        <f t="shared" si="333"/>
        <v>0</v>
      </c>
      <c r="BW302">
        <f t="shared" si="334"/>
        <v>0</v>
      </c>
      <c r="BX302">
        <f t="shared" si="335"/>
        <v>0</v>
      </c>
      <c r="BY302">
        <f t="shared" si="336"/>
        <v>0</v>
      </c>
      <c r="BZ302">
        <f t="shared" si="337"/>
        <v>0</v>
      </c>
      <c r="CA302">
        <f t="shared" si="338"/>
        <v>0</v>
      </c>
      <c r="CB302">
        <f t="shared" si="339"/>
        <v>0</v>
      </c>
      <c r="CC302">
        <f t="shared" si="340"/>
        <v>0</v>
      </c>
      <c r="CD302">
        <f t="shared" si="341"/>
        <v>0</v>
      </c>
    </row>
    <row r="303" spans="1:82" ht="42" customHeight="1" thickBot="1" x14ac:dyDescent="0.45">
      <c r="A303" s="11"/>
      <c r="B303" s="144">
        <v>288</v>
      </c>
      <c r="C303" s="244" t="str">
        <f>IF('Soil Samples'!C293="","",'Soil Samples'!C293)</f>
        <v/>
      </c>
      <c r="D303" s="146" t="str">
        <f t="shared" si="305"/>
        <v/>
      </c>
      <c r="E303" s="128" t="str">
        <f t="shared" si="306"/>
        <v/>
      </c>
      <c r="F303" s="128" t="str">
        <f t="shared" si="307"/>
        <v/>
      </c>
      <c r="G303" s="128" t="str">
        <f t="shared" si="308"/>
        <v/>
      </c>
      <c r="H303" s="149"/>
      <c r="I303" s="128" t="str">
        <f t="shared" si="309"/>
        <v/>
      </c>
      <c r="J303" s="128" t="str">
        <f t="shared" si="310"/>
        <v/>
      </c>
      <c r="K303" s="128" t="str">
        <f t="shared" si="311"/>
        <v/>
      </c>
      <c r="L303" s="129" t="str">
        <f t="shared" si="312"/>
        <v/>
      </c>
      <c r="M303" s="129" t="str">
        <f t="shared" si="313"/>
        <v/>
      </c>
      <c r="N303" s="129" t="str">
        <f t="shared" si="314"/>
        <v/>
      </c>
      <c r="O303" s="129" t="str">
        <f t="shared" si="315"/>
        <v/>
      </c>
      <c r="P303" s="129" t="str">
        <f t="shared" si="316"/>
        <v/>
      </c>
      <c r="Q303" s="129" t="str">
        <f t="shared" si="317"/>
        <v/>
      </c>
      <c r="R303" s="129" t="str">
        <f t="shared" si="318"/>
        <v/>
      </c>
      <c r="S303" s="129" t="str">
        <f t="shared" si="319"/>
        <v/>
      </c>
      <c r="T303" s="129" t="str">
        <f t="shared" si="320"/>
        <v/>
      </c>
      <c r="U303" s="129" t="str">
        <f t="shared" si="321"/>
        <v/>
      </c>
      <c r="V303" s="129" t="str">
        <f t="shared" si="322"/>
        <v/>
      </c>
      <c r="W303" s="132"/>
      <c r="X303" s="152" t="str">
        <f>IF('Soil Samples'!C293="","",'Soil Samples'!C293)</f>
        <v/>
      </c>
      <c r="Y303" s="125">
        <f>'Soil Add on Tests'!E295</f>
        <v>0</v>
      </c>
      <c r="Z303" s="125">
        <f>'Soil Add on Tests'!F295</f>
        <v>0</v>
      </c>
      <c r="AA303" s="125">
        <f>'Soil Add on Tests'!G295</f>
        <v>0</v>
      </c>
      <c r="AB303" s="125">
        <f>'Soil Add on Tests'!H295</f>
        <v>0</v>
      </c>
      <c r="AC303" s="125">
        <f>'Soil Add on Tests'!I295</f>
        <v>0</v>
      </c>
      <c r="AD303" s="125">
        <f>'Soil Add on Tests'!J295</f>
        <v>0</v>
      </c>
      <c r="AF303">
        <f t="shared" si="342"/>
        <v>0</v>
      </c>
      <c r="AG303">
        <f t="shared" si="343"/>
        <v>0</v>
      </c>
      <c r="AH303">
        <f t="shared" si="344"/>
        <v>0</v>
      </c>
      <c r="AI303">
        <f t="shared" si="345"/>
        <v>0</v>
      </c>
      <c r="AJ303">
        <f t="shared" si="346"/>
        <v>0</v>
      </c>
      <c r="AK303">
        <f t="shared" si="347"/>
        <v>0</v>
      </c>
      <c r="AL303">
        <f t="shared" si="348"/>
        <v>0</v>
      </c>
      <c r="AM303" s="140">
        <f t="shared" si="284"/>
        <v>0</v>
      </c>
      <c r="AN303">
        <f t="shared" si="285"/>
        <v>0</v>
      </c>
      <c r="AO303">
        <f t="shared" si="286"/>
        <v>0</v>
      </c>
      <c r="AP303">
        <f t="shared" si="287"/>
        <v>0</v>
      </c>
      <c r="AQ303">
        <f t="shared" si="288"/>
        <v>0</v>
      </c>
      <c r="AR303">
        <f t="shared" si="289"/>
        <v>0</v>
      </c>
      <c r="AS303">
        <f t="shared" si="290"/>
        <v>0</v>
      </c>
      <c r="AT303" s="140">
        <f t="shared" si="349"/>
        <v>0</v>
      </c>
      <c r="AU303">
        <f t="shared" si="291"/>
        <v>0</v>
      </c>
      <c r="AV303">
        <f t="shared" si="323"/>
        <v>0</v>
      </c>
      <c r="AW303">
        <f t="shared" si="292"/>
        <v>0</v>
      </c>
      <c r="AX303">
        <f t="shared" si="293"/>
        <v>0</v>
      </c>
      <c r="AY303">
        <f t="shared" si="294"/>
        <v>0</v>
      </c>
      <c r="AZ303" s="140">
        <f t="shared" si="350"/>
        <v>0</v>
      </c>
      <c r="BA303">
        <f t="shared" si="295"/>
        <v>0</v>
      </c>
      <c r="BB303">
        <f t="shared" si="296"/>
        <v>0</v>
      </c>
      <c r="BC303">
        <f t="shared" si="297"/>
        <v>0</v>
      </c>
      <c r="BD303">
        <f t="shared" si="298"/>
        <v>0</v>
      </c>
      <c r="BE303" s="140">
        <f t="shared" si="351"/>
        <v>0</v>
      </c>
      <c r="BF303">
        <f t="shared" si="299"/>
        <v>0</v>
      </c>
      <c r="BG303">
        <f t="shared" si="300"/>
        <v>0</v>
      </c>
      <c r="BH303">
        <f t="shared" si="301"/>
        <v>0</v>
      </c>
      <c r="BI303">
        <f t="shared" si="302"/>
        <v>0</v>
      </c>
      <c r="BJ303">
        <f t="shared" si="303"/>
        <v>0</v>
      </c>
      <c r="BK303">
        <f t="shared" si="304"/>
        <v>0</v>
      </c>
      <c r="BL303">
        <f t="shared" si="324"/>
        <v>0</v>
      </c>
      <c r="BM303">
        <f t="shared" si="325"/>
        <v>0</v>
      </c>
      <c r="BN303">
        <f t="shared" si="326"/>
        <v>0</v>
      </c>
      <c r="BO303">
        <f t="shared" si="327"/>
        <v>0</v>
      </c>
      <c r="BP303">
        <f t="shared" si="328"/>
        <v>0</v>
      </c>
      <c r="BQ303">
        <f t="shared" si="329"/>
        <v>0</v>
      </c>
      <c r="BR303" s="140">
        <f t="shared" si="330"/>
        <v>0</v>
      </c>
      <c r="BT303">
        <f t="shared" si="331"/>
        <v>0</v>
      </c>
      <c r="BU303">
        <f t="shared" si="332"/>
        <v>0</v>
      </c>
      <c r="BV303">
        <f t="shared" si="333"/>
        <v>0</v>
      </c>
      <c r="BW303">
        <f t="shared" si="334"/>
        <v>0</v>
      </c>
      <c r="BX303">
        <f t="shared" si="335"/>
        <v>0</v>
      </c>
      <c r="BY303">
        <f t="shared" si="336"/>
        <v>0</v>
      </c>
      <c r="BZ303">
        <f t="shared" si="337"/>
        <v>0</v>
      </c>
      <c r="CA303">
        <f t="shared" si="338"/>
        <v>0</v>
      </c>
      <c r="CB303">
        <f t="shared" si="339"/>
        <v>0</v>
      </c>
      <c r="CC303">
        <f t="shared" si="340"/>
        <v>0</v>
      </c>
      <c r="CD303">
        <f t="shared" si="341"/>
        <v>0</v>
      </c>
    </row>
    <row r="304" spans="1:82" ht="42" customHeight="1" thickBot="1" x14ac:dyDescent="0.45">
      <c r="A304" s="11"/>
      <c r="B304" s="144">
        <v>289</v>
      </c>
      <c r="C304" s="244" t="str">
        <f>IF('Soil Samples'!C294="","",'Soil Samples'!C294)</f>
        <v/>
      </c>
      <c r="D304" s="146" t="str">
        <f t="shared" si="305"/>
        <v/>
      </c>
      <c r="E304" s="128" t="str">
        <f t="shared" si="306"/>
        <v/>
      </c>
      <c r="F304" s="128" t="str">
        <f t="shared" si="307"/>
        <v/>
      </c>
      <c r="G304" s="128" t="str">
        <f t="shared" si="308"/>
        <v/>
      </c>
      <c r="H304" s="149"/>
      <c r="I304" s="128" t="str">
        <f t="shared" si="309"/>
        <v/>
      </c>
      <c r="J304" s="128" t="str">
        <f t="shared" si="310"/>
        <v/>
      </c>
      <c r="K304" s="128" t="str">
        <f t="shared" si="311"/>
        <v/>
      </c>
      <c r="L304" s="129" t="str">
        <f t="shared" si="312"/>
        <v/>
      </c>
      <c r="M304" s="129" t="str">
        <f t="shared" si="313"/>
        <v/>
      </c>
      <c r="N304" s="129" t="str">
        <f t="shared" si="314"/>
        <v/>
      </c>
      <c r="O304" s="129" t="str">
        <f t="shared" si="315"/>
        <v/>
      </c>
      <c r="P304" s="129" t="str">
        <f t="shared" si="316"/>
        <v/>
      </c>
      <c r="Q304" s="129" t="str">
        <f t="shared" si="317"/>
        <v/>
      </c>
      <c r="R304" s="129" t="str">
        <f t="shared" si="318"/>
        <v/>
      </c>
      <c r="S304" s="129" t="str">
        <f t="shared" si="319"/>
        <v/>
      </c>
      <c r="T304" s="129" t="str">
        <f t="shared" si="320"/>
        <v/>
      </c>
      <c r="U304" s="129" t="str">
        <f t="shared" si="321"/>
        <v/>
      </c>
      <c r="V304" s="129" t="str">
        <f t="shared" si="322"/>
        <v/>
      </c>
      <c r="W304" s="132"/>
      <c r="X304" s="152" t="str">
        <f>IF('Soil Samples'!C294="","",'Soil Samples'!C294)</f>
        <v/>
      </c>
      <c r="Y304" s="125">
        <f>'Soil Add on Tests'!E296</f>
        <v>0</v>
      </c>
      <c r="Z304" s="125">
        <f>'Soil Add on Tests'!F296</f>
        <v>0</v>
      </c>
      <c r="AA304" s="125">
        <f>'Soil Add on Tests'!G296</f>
        <v>0</v>
      </c>
      <c r="AB304" s="125">
        <f>'Soil Add on Tests'!H296</f>
        <v>0</v>
      </c>
      <c r="AC304" s="125">
        <f>'Soil Add on Tests'!I296</f>
        <v>0</v>
      </c>
      <c r="AD304" s="125">
        <f>'Soil Add on Tests'!J296</f>
        <v>0</v>
      </c>
      <c r="AF304">
        <f t="shared" si="342"/>
        <v>0</v>
      </c>
      <c r="AG304">
        <f t="shared" si="343"/>
        <v>0</v>
      </c>
      <c r="AH304">
        <f t="shared" si="344"/>
        <v>0</v>
      </c>
      <c r="AI304">
        <f t="shared" si="345"/>
        <v>0</v>
      </c>
      <c r="AJ304">
        <f t="shared" si="346"/>
        <v>0</v>
      </c>
      <c r="AK304">
        <f t="shared" si="347"/>
        <v>0</v>
      </c>
      <c r="AL304">
        <f t="shared" si="348"/>
        <v>0</v>
      </c>
      <c r="AM304" s="140">
        <f t="shared" si="284"/>
        <v>0</v>
      </c>
      <c r="AN304">
        <f t="shared" si="285"/>
        <v>0</v>
      </c>
      <c r="AO304">
        <f t="shared" si="286"/>
        <v>0</v>
      </c>
      <c r="AP304">
        <f t="shared" si="287"/>
        <v>0</v>
      </c>
      <c r="AQ304">
        <f t="shared" si="288"/>
        <v>0</v>
      </c>
      <c r="AR304">
        <f t="shared" si="289"/>
        <v>0</v>
      </c>
      <c r="AS304">
        <f t="shared" si="290"/>
        <v>0</v>
      </c>
      <c r="AT304" s="140">
        <f t="shared" si="349"/>
        <v>0</v>
      </c>
      <c r="AU304">
        <f t="shared" si="291"/>
        <v>0</v>
      </c>
      <c r="AV304">
        <f t="shared" si="323"/>
        <v>0</v>
      </c>
      <c r="AW304">
        <f t="shared" si="292"/>
        <v>0</v>
      </c>
      <c r="AX304">
        <f t="shared" si="293"/>
        <v>0</v>
      </c>
      <c r="AY304">
        <f t="shared" si="294"/>
        <v>0</v>
      </c>
      <c r="AZ304" s="140">
        <f t="shared" si="350"/>
        <v>0</v>
      </c>
      <c r="BA304">
        <f t="shared" si="295"/>
        <v>0</v>
      </c>
      <c r="BB304">
        <f t="shared" si="296"/>
        <v>0</v>
      </c>
      <c r="BC304">
        <f t="shared" si="297"/>
        <v>0</v>
      </c>
      <c r="BD304">
        <f t="shared" si="298"/>
        <v>0</v>
      </c>
      <c r="BE304" s="140">
        <f t="shared" si="351"/>
        <v>0</v>
      </c>
      <c r="BF304">
        <f t="shared" si="299"/>
        <v>0</v>
      </c>
      <c r="BG304">
        <f t="shared" si="300"/>
        <v>0</v>
      </c>
      <c r="BH304">
        <f t="shared" si="301"/>
        <v>0</v>
      </c>
      <c r="BI304">
        <f t="shared" si="302"/>
        <v>0</v>
      </c>
      <c r="BJ304">
        <f t="shared" si="303"/>
        <v>0</v>
      </c>
      <c r="BK304">
        <f t="shared" si="304"/>
        <v>0</v>
      </c>
      <c r="BL304">
        <f t="shared" si="324"/>
        <v>0</v>
      </c>
      <c r="BM304">
        <f t="shared" si="325"/>
        <v>0</v>
      </c>
      <c r="BN304">
        <f t="shared" si="326"/>
        <v>0</v>
      </c>
      <c r="BO304">
        <f t="shared" si="327"/>
        <v>0</v>
      </c>
      <c r="BP304">
        <f t="shared" si="328"/>
        <v>0</v>
      </c>
      <c r="BQ304">
        <f t="shared" si="329"/>
        <v>0</v>
      </c>
      <c r="BR304" s="140">
        <f t="shared" si="330"/>
        <v>0</v>
      </c>
      <c r="BT304">
        <f t="shared" si="331"/>
        <v>0</v>
      </c>
      <c r="BU304">
        <f t="shared" si="332"/>
        <v>0</v>
      </c>
      <c r="BV304">
        <f t="shared" si="333"/>
        <v>0</v>
      </c>
      <c r="BW304">
        <f t="shared" si="334"/>
        <v>0</v>
      </c>
      <c r="BX304">
        <f t="shared" si="335"/>
        <v>0</v>
      </c>
      <c r="BY304">
        <f t="shared" si="336"/>
        <v>0</v>
      </c>
      <c r="BZ304">
        <f t="shared" si="337"/>
        <v>0</v>
      </c>
      <c r="CA304">
        <f t="shared" si="338"/>
        <v>0</v>
      </c>
      <c r="CB304">
        <f t="shared" si="339"/>
        <v>0</v>
      </c>
      <c r="CC304">
        <f t="shared" si="340"/>
        <v>0</v>
      </c>
      <c r="CD304">
        <f t="shared" si="341"/>
        <v>0</v>
      </c>
    </row>
    <row r="305" spans="1:82" ht="42" customHeight="1" thickBot="1" x14ac:dyDescent="0.45">
      <c r="A305" s="11"/>
      <c r="B305" s="144">
        <v>290</v>
      </c>
      <c r="C305" s="244" t="str">
        <f>IF('Soil Samples'!C295="","",'Soil Samples'!C295)</f>
        <v/>
      </c>
      <c r="D305" s="146" t="str">
        <f t="shared" si="305"/>
        <v/>
      </c>
      <c r="E305" s="128" t="str">
        <f t="shared" si="306"/>
        <v/>
      </c>
      <c r="F305" s="128" t="str">
        <f t="shared" si="307"/>
        <v/>
      </c>
      <c r="G305" s="128" t="str">
        <f t="shared" si="308"/>
        <v/>
      </c>
      <c r="H305" s="149"/>
      <c r="I305" s="128" t="str">
        <f t="shared" si="309"/>
        <v/>
      </c>
      <c r="J305" s="128" t="str">
        <f t="shared" si="310"/>
        <v/>
      </c>
      <c r="K305" s="128" t="str">
        <f t="shared" si="311"/>
        <v/>
      </c>
      <c r="L305" s="129" t="str">
        <f t="shared" si="312"/>
        <v/>
      </c>
      <c r="M305" s="129" t="str">
        <f t="shared" si="313"/>
        <v/>
      </c>
      <c r="N305" s="129" t="str">
        <f t="shared" si="314"/>
        <v/>
      </c>
      <c r="O305" s="129" t="str">
        <f t="shared" si="315"/>
        <v/>
      </c>
      <c r="P305" s="129" t="str">
        <f t="shared" si="316"/>
        <v/>
      </c>
      <c r="Q305" s="129" t="str">
        <f t="shared" si="317"/>
        <v/>
      </c>
      <c r="R305" s="129" t="str">
        <f t="shared" si="318"/>
        <v/>
      </c>
      <c r="S305" s="129" t="str">
        <f t="shared" si="319"/>
        <v/>
      </c>
      <c r="T305" s="129" t="str">
        <f t="shared" si="320"/>
        <v/>
      </c>
      <c r="U305" s="129" t="str">
        <f t="shared" si="321"/>
        <v/>
      </c>
      <c r="V305" s="129" t="str">
        <f t="shared" si="322"/>
        <v/>
      </c>
      <c r="W305" s="132"/>
      <c r="X305" s="152" t="str">
        <f>IF('Soil Samples'!C295="","",'Soil Samples'!C295)</f>
        <v/>
      </c>
      <c r="Y305" s="125">
        <f>'Soil Add on Tests'!E297</f>
        <v>0</v>
      </c>
      <c r="Z305" s="125">
        <f>'Soil Add on Tests'!F297</f>
        <v>0</v>
      </c>
      <c r="AA305" s="125">
        <f>'Soil Add on Tests'!G297</f>
        <v>0</v>
      </c>
      <c r="AB305" s="125">
        <f>'Soil Add on Tests'!H297</f>
        <v>0</v>
      </c>
      <c r="AC305" s="125">
        <f>'Soil Add on Tests'!I297</f>
        <v>0</v>
      </c>
      <c r="AD305" s="125">
        <f>'Soil Add on Tests'!J297</f>
        <v>0</v>
      </c>
      <c r="AF305">
        <f t="shared" si="342"/>
        <v>0</v>
      </c>
      <c r="AG305">
        <f t="shared" si="343"/>
        <v>0</v>
      </c>
      <c r="AH305">
        <f t="shared" si="344"/>
        <v>0</v>
      </c>
      <c r="AI305">
        <f t="shared" si="345"/>
        <v>0</v>
      </c>
      <c r="AJ305">
        <f t="shared" si="346"/>
        <v>0</v>
      </c>
      <c r="AK305">
        <f t="shared" si="347"/>
        <v>0</v>
      </c>
      <c r="AL305">
        <f t="shared" si="348"/>
        <v>0</v>
      </c>
      <c r="AM305" s="140">
        <f t="shared" si="284"/>
        <v>0</v>
      </c>
      <c r="AN305">
        <f t="shared" si="285"/>
        <v>0</v>
      </c>
      <c r="AO305">
        <f t="shared" si="286"/>
        <v>0</v>
      </c>
      <c r="AP305">
        <f t="shared" si="287"/>
        <v>0</v>
      </c>
      <c r="AQ305">
        <f t="shared" si="288"/>
        <v>0</v>
      </c>
      <c r="AR305">
        <f t="shared" si="289"/>
        <v>0</v>
      </c>
      <c r="AS305">
        <f t="shared" si="290"/>
        <v>0</v>
      </c>
      <c r="AT305" s="140">
        <f t="shared" si="349"/>
        <v>0</v>
      </c>
      <c r="AU305">
        <f t="shared" si="291"/>
        <v>0</v>
      </c>
      <c r="AV305">
        <f t="shared" si="323"/>
        <v>0</v>
      </c>
      <c r="AW305">
        <f t="shared" si="292"/>
        <v>0</v>
      </c>
      <c r="AX305">
        <f t="shared" si="293"/>
        <v>0</v>
      </c>
      <c r="AY305">
        <f t="shared" si="294"/>
        <v>0</v>
      </c>
      <c r="AZ305" s="140">
        <f t="shared" si="350"/>
        <v>0</v>
      </c>
      <c r="BA305">
        <f t="shared" si="295"/>
        <v>0</v>
      </c>
      <c r="BB305">
        <f t="shared" si="296"/>
        <v>0</v>
      </c>
      <c r="BC305">
        <f t="shared" si="297"/>
        <v>0</v>
      </c>
      <c r="BD305">
        <f t="shared" si="298"/>
        <v>0</v>
      </c>
      <c r="BE305" s="140">
        <f t="shared" si="351"/>
        <v>0</v>
      </c>
      <c r="BF305">
        <f t="shared" si="299"/>
        <v>0</v>
      </c>
      <c r="BG305">
        <f t="shared" si="300"/>
        <v>0</v>
      </c>
      <c r="BH305">
        <f t="shared" si="301"/>
        <v>0</v>
      </c>
      <c r="BI305">
        <f t="shared" si="302"/>
        <v>0</v>
      </c>
      <c r="BJ305">
        <f t="shared" si="303"/>
        <v>0</v>
      </c>
      <c r="BK305">
        <f t="shared" si="304"/>
        <v>0</v>
      </c>
      <c r="BL305">
        <f t="shared" si="324"/>
        <v>0</v>
      </c>
      <c r="BM305">
        <f t="shared" si="325"/>
        <v>0</v>
      </c>
      <c r="BN305">
        <f t="shared" si="326"/>
        <v>0</v>
      </c>
      <c r="BO305">
        <f t="shared" si="327"/>
        <v>0</v>
      </c>
      <c r="BP305">
        <f t="shared" si="328"/>
        <v>0</v>
      </c>
      <c r="BQ305">
        <f t="shared" si="329"/>
        <v>0</v>
      </c>
      <c r="BR305" s="140">
        <f t="shared" si="330"/>
        <v>0</v>
      </c>
      <c r="BT305">
        <f t="shared" si="331"/>
        <v>0</v>
      </c>
      <c r="BU305">
        <f t="shared" si="332"/>
        <v>0</v>
      </c>
      <c r="BV305">
        <f t="shared" si="333"/>
        <v>0</v>
      </c>
      <c r="BW305">
        <f t="shared" si="334"/>
        <v>0</v>
      </c>
      <c r="BX305">
        <f t="shared" si="335"/>
        <v>0</v>
      </c>
      <c r="BY305">
        <f t="shared" si="336"/>
        <v>0</v>
      </c>
      <c r="BZ305">
        <f t="shared" si="337"/>
        <v>0</v>
      </c>
      <c r="CA305">
        <f t="shared" si="338"/>
        <v>0</v>
      </c>
      <c r="CB305">
        <f t="shared" si="339"/>
        <v>0</v>
      </c>
      <c r="CC305">
        <f t="shared" si="340"/>
        <v>0</v>
      </c>
      <c r="CD305">
        <f t="shared" si="341"/>
        <v>0</v>
      </c>
    </row>
    <row r="306" spans="1:82" ht="42" customHeight="1" thickBot="1" x14ac:dyDescent="0.45">
      <c r="A306" s="11"/>
      <c r="B306" s="144">
        <v>291</v>
      </c>
      <c r="C306" s="244" t="str">
        <f>IF('Soil Samples'!C296="","",'Soil Samples'!C296)</f>
        <v/>
      </c>
      <c r="D306" s="146" t="str">
        <f t="shared" si="305"/>
        <v/>
      </c>
      <c r="E306" s="128" t="str">
        <f t="shared" si="306"/>
        <v/>
      </c>
      <c r="F306" s="128" t="str">
        <f t="shared" si="307"/>
        <v/>
      </c>
      <c r="G306" s="128" t="str">
        <f t="shared" si="308"/>
        <v/>
      </c>
      <c r="H306" s="149"/>
      <c r="I306" s="128" t="str">
        <f t="shared" si="309"/>
        <v/>
      </c>
      <c r="J306" s="128" t="str">
        <f t="shared" si="310"/>
        <v/>
      </c>
      <c r="K306" s="128" t="str">
        <f t="shared" si="311"/>
        <v/>
      </c>
      <c r="L306" s="129" t="str">
        <f t="shared" si="312"/>
        <v/>
      </c>
      <c r="M306" s="129" t="str">
        <f t="shared" si="313"/>
        <v/>
      </c>
      <c r="N306" s="129" t="str">
        <f t="shared" si="314"/>
        <v/>
      </c>
      <c r="O306" s="129" t="str">
        <f t="shared" si="315"/>
        <v/>
      </c>
      <c r="P306" s="129" t="str">
        <f t="shared" si="316"/>
        <v/>
      </c>
      <c r="Q306" s="129" t="str">
        <f t="shared" si="317"/>
        <v/>
      </c>
      <c r="R306" s="129" t="str">
        <f t="shared" si="318"/>
        <v/>
      </c>
      <c r="S306" s="129" t="str">
        <f t="shared" si="319"/>
        <v/>
      </c>
      <c r="T306" s="129" t="str">
        <f t="shared" si="320"/>
        <v/>
      </c>
      <c r="U306" s="129" t="str">
        <f t="shared" si="321"/>
        <v/>
      </c>
      <c r="V306" s="129" t="str">
        <f t="shared" si="322"/>
        <v/>
      </c>
      <c r="W306" s="132"/>
      <c r="X306" s="152" t="str">
        <f>IF('Soil Samples'!C296="","",'Soil Samples'!C296)</f>
        <v/>
      </c>
      <c r="Y306" s="125">
        <f>'Soil Add on Tests'!E298</f>
        <v>0</v>
      </c>
      <c r="Z306" s="125">
        <f>'Soil Add on Tests'!F298</f>
        <v>0</v>
      </c>
      <c r="AA306" s="125">
        <f>'Soil Add on Tests'!G298</f>
        <v>0</v>
      </c>
      <c r="AB306" s="125">
        <f>'Soil Add on Tests'!H298</f>
        <v>0</v>
      </c>
      <c r="AC306" s="125">
        <f>'Soil Add on Tests'!I298</f>
        <v>0</v>
      </c>
      <c r="AD306" s="125">
        <f>'Soil Add on Tests'!J298</f>
        <v>0</v>
      </c>
      <c r="AF306">
        <f t="shared" si="342"/>
        <v>0</v>
      </c>
      <c r="AG306">
        <f t="shared" si="343"/>
        <v>0</v>
      </c>
      <c r="AH306">
        <f t="shared" si="344"/>
        <v>0</v>
      </c>
      <c r="AI306">
        <f t="shared" si="345"/>
        <v>0</v>
      </c>
      <c r="AJ306">
        <f t="shared" si="346"/>
        <v>0</v>
      </c>
      <c r="AK306">
        <f t="shared" si="347"/>
        <v>0</v>
      </c>
      <c r="AL306">
        <f t="shared" si="348"/>
        <v>0</v>
      </c>
      <c r="AM306" s="140">
        <f t="shared" si="284"/>
        <v>0</v>
      </c>
      <c r="AN306">
        <f t="shared" si="285"/>
        <v>0</v>
      </c>
      <c r="AO306">
        <f t="shared" si="286"/>
        <v>0</v>
      </c>
      <c r="AP306">
        <f t="shared" si="287"/>
        <v>0</v>
      </c>
      <c r="AQ306">
        <f t="shared" si="288"/>
        <v>0</v>
      </c>
      <c r="AR306">
        <f t="shared" si="289"/>
        <v>0</v>
      </c>
      <c r="AS306">
        <f t="shared" si="290"/>
        <v>0</v>
      </c>
      <c r="AT306" s="140">
        <f t="shared" si="349"/>
        <v>0</v>
      </c>
      <c r="AU306">
        <f t="shared" si="291"/>
        <v>0</v>
      </c>
      <c r="AV306">
        <f t="shared" si="323"/>
        <v>0</v>
      </c>
      <c r="AW306">
        <f t="shared" si="292"/>
        <v>0</v>
      </c>
      <c r="AX306">
        <f t="shared" si="293"/>
        <v>0</v>
      </c>
      <c r="AY306">
        <f t="shared" si="294"/>
        <v>0</v>
      </c>
      <c r="AZ306" s="140">
        <f t="shared" si="350"/>
        <v>0</v>
      </c>
      <c r="BA306">
        <f t="shared" si="295"/>
        <v>0</v>
      </c>
      <c r="BB306">
        <f t="shared" si="296"/>
        <v>0</v>
      </c>
      <c r="BC306">
        <f t="shared" si="297"/>
        <v>0</v>
      </c>
      <c r="BD306">
        <f t="shared" si="298"/>
        <v>0</v>
      </c>
      <c r="BE306" s="140">
        <f t="shared" si="351"/>
        <v>0</v>
      </c>
      <c r="BF306">
        <f t="shared" si="299"/>
        <v>0</v>
      </c>
      <c r="BG306">
        <f t="shared" si="300"/>
        <v>0</v>
      </c>
      <c r="BH306">
        <f t="shared" si="301"/>
        <v>0</v>
      </c>
      <c r="BI306">
        <f t="shared" si="302"/>
        <v>0</v>
      </c>
      <c r="BJ306">
        <f t="shared" si="303"/>
        <v>0</v>
      </c>
      <c r="BK306">
        <f t="shared" si="304"/>
        <v>0</v>
      </c>
      <c r="BL306">
        <f t="shared" si="324"/>
        <v>0</v>
      </c>
      <c r="BM306">
        <f t="shared" si="325"/>
        <v>0</v>
      </c>
      <c r="BN306">
        <f t="shared" si="326"/>
        <v>0</v>
      </c>
      <c r="BO306">
        <f t="shared" si="327"/>
        <v>0</v>
      </c>
      <c r="BP306">
        <f t="shared" si="328"/>
        <v>0</v>
      </c>
      <c r="BQ306">
        <f t="shared" si="329"/>
        <v>0</v>
      </c>
      <c r="BR306" s="140">
        <f t="shared" si="330"/>
        <v>0</v>
      </c>
      <c r="BT306">
        <f t="shared" si="331"/>
        <v>0</v>
      </c>
      <c r="BU306">
        <f t="shared" si="332"/>
        <v>0</v>
      </c>
      <c r="BV306">
        <f t="shared" si="333"/>
        <v>0</v>
      </c>
      <c r="BW306">
        <f t="shared" si="334"/>
        <v>0</v>
      </c>
      <c r="BX306">
        <f t="shared" si="335"/>
        <v>0</v>
      </c>
      <c r="BY306">
        <f t="shared" si="336"/>
        <v>0</v>
      </c>
      <c r="BZ306">
        <f t="shared" si="337"/>
        <v>0</v>
      </c>
      <c r="CA306">
        <f t="shared" si="338"/>
        <v>0</v>
      </c>
      <c r="CB306">
        <f t="shared" si="339"/>
        <v>0</v>
      </c>
      <c r="CC306">
        <f t="shared" si="340"/>
        <v>0</v>
      </c>
      <c r="CD306">
        <f t="shared" si="341"/>
        <v>0</v>
      </c>
    </row>
    <row r="307" spans="1:82" ht="42" customHeight="1" thickBot="1" x14ac:dyDescent="0.45">
      <c r="A307" s="11"/>
      <c r="B307" s="144">
        <v>292</v>
      </c>
      <c r="C307" s="244" t="str">
        <f>IF('Soil Samples'!C297="","",'Soil Samples'!C297)</f>
        <v/>
      </c>
      <c r="D307" s="146" t="str">
        <f t="shared" si="305"/>
        <v/>
      </c>
      <c r="E307" s="128" t="str">
        <f t="shared" si="306"/>
        <v/>
      </c>
      <c r="F307" s="128" t="str">
        <f t="shared" si="307"/>
        <v/>
      </c>
      <c r="G307" s="128" t="str">
        <f t="shared" si="308"/>
        <v/>
      </c>
      <c r="H307" s="149"/>
      <c r="I307" s="128" t="str">
        <f t="shared" si="309"/>
        <v/>
      </c>
      <c r="J307" s="128" t="str">
        <f t="shared" si="310"/>
        <v/>
      </c>
      <c r="K307" s="128" t="str">
        <f t="shared" si="311"/>
        <v/>
      </c>
      <c r="L307" s="129" t="str">
        <f t="shared" si="312"/>
        <v/>
      </c>
      <c r="M307" s="129" t="str">
        <f t="shared" si="313"/>
        <v/>
      </c>
      <c r="N307" s="129" t="str">
        <f t="shared" si="314"/>
        <v/>
      </c>
      <c r="O307" s="129" t="str">
        <f t="shared" si="315"/>
        <v/>
      </c>
      <c r="P307" s="129" t="str">
        <f t="shared" si="316"/>
        <v/>
      </c>
      <c r="Q307" s="129" t="str">
        <f t="shared" si="317"/>
        <v/>
      </c>
      <c r="R307" s="129" t="str">
        <f t="shared" si="318"/>
        <v/>
      </c>
      <c r="S307" s="129" t="str">
        <f t="shared" si="319"/>
        <v/>
      </c>
      <c r="T307" s="129" t="str">
        <f t="shared" si="320"/>
        <v/>
      </c>
      <c r="U307" s="129" t="str">
        <f t="shared" si="321"/>
        <v/>
      </c>
      <c r="V307" s="129" t="str">
        <f t="shared" si="322"/>
        <v/>
      </c>
      <c r="W307" s="132"/>
      <c r="X307" s="152" t="str">
        <f>IF('Soil Samples'!C297="","",'Soil Samples'!C297)</f>
        <v/>
      </c>
      <c r="Y307" s="125">
        <f>'Soil Add on Tests'!E299</f>
        <v>0</v>
      </c>
      <c r="Z307" s="125">
        <f>'Soil Add on Tests'!F299</f>
        <v>0</v>
      </c>
      <c r="AA307" s="125">
        <f>'Soil Add on Tests'!G299</f>
        <v>0</v>
      </c>
      <c r="AB307" s="125">
        <f>'Soil Add on Tests'!H299</f>
        <v>0</v>
      </c>
      <c r="AC307" s="125">
        <f>'Soil Add on Tests'!I299</f>
        <v>0</v>
      </c>
      <c r="AD307" s="125">
        <f>'Soil Add on Tests'!J299</f>
        <v>0</v>
      </c>
      <c r="AF307">
        <f t="shared" si="342"/>
        <v>0</v>
      </c>
      <c r="AG307">
        <f t="shared" si="343"/>
        <v>0</v>
      </c>
      <c r="AH307">
        <f t="shared" si="344"/>
        <v>0</v>
      </c>
      <c r="AI307">
        <f t="shared" si="345"/>
        <v>0</v>
      </c>
      <c r="AJ307">
        <f t="shared" si="346"/>
        <v>0</v>
      </c>
      <c r="AK307">
        <f t="shared" si="347"/>
        <v>0</v>
      </c>
      <c r="AL307">
        <f t="shared" si="348"/>
        <v>0</v>
      </c>
      <c r="AM307" s="140">
        <f t="shared" si="284"/>
        <v>0</v>
      </c>
      <c r="AN307">
        <f t="shared" si="285"/>
        <v>0</v>
      </c>
      <c r="AO307">
        <f t="shared" si="286"/>
        <v>0</v>
      </c>
      <c r="AP307">
        <f t="shared" si="287"/>
        <v>0</v>
      </c>
      <c r="AQ307">
        <f t="shared" si="288"/>
        <v>0</v>
      </c>
      <c r="AR307">
        <f t="shared" si="289"/>
        <v>0</v>
      </c>
      <c r="AS307">
        <f t="shared" si="290"/>
        <v>0</v>
      </c>
      <c r="AT307" s="140">
        <f t="shared" si="349"/>
        <v>0</v>
      </c>
      <c r="AU307">
        <f t="shared" si="291"/>
        <v>0</v>
      </c>
      <c r="AV307">
        <f t="shared" si="323"/>
        <v>0</v>
      </c>
      <c r="AW307">
        <f t="shared" si="292"/>
        <v>0</v>
      </c>
      <c r="AX307">
        <f t="shared" si="293"/>
        <v>0</v>
      </c>
      <c r="AY307">
        <f t="shared" si="294"/>
        <v>0</v>
      </c>
      <c r="AZ307" s="140">
        <f t="shared" si="350"/>
        <v>0</v>
      </c>
      <c r="BA307">
        <f t="shared" si="295"/>
        <v>0</v>
      </c>
      <c r="BB307">
        <f t="shared" si="296"/>
        <v>0</v>
      </c>
      <c r="BC307">
        <f t="shared" si="297"/>
        <v>0</v>
      </c>
      <c r="BD307">
        <f t="shared" si="298"/>
        <v>0</v>
      </c>
      <c r="BE307" s="140">
        <f t="shared" si="351"/>
        <v>0</v>
      </c>
      <c r="BF307">
        <f t="shared" si="299"/>
        <v>0</v>
      </c>
      <c r="BG307">
        <f t="shared" si="300"/>
        <v>0</v>
      </c>
      <c r="BH307">
        <f t="shared" si="301"/>
        <v>0</v>
      </c>
      <c r="BI307">
        <f t="shared" si="302"/>
        <v>0</v>
      </c>
      <c r="BJ307">
        <f t="shared" si="303"/>
        <v>0</v>
      </c>
      <c r="BK307">
        <f t="shared" si="304"/>
        <v>0</v>
      </c>
      <c r="BL307">
        <f t="shared" si="324"/>
        <v>0</v>
      </c>
      <c r="BM307">
        <f t="shared" si="325"/>
        <v>0</v>
      </c>
      <c r="BN307">
        <f t="shared" si="326"/>
        <v>0</v>
      </c>
      <c r="BO307">
        <f t="shared" si="327"/>
        <v>0</v>
      </c>
      <c r="BP307">
        <f t="shared" si="328"/>
        <v>0</v>
      </c>
      <c r="BQ307">
        <f t="shared" si="329"/>
        <v>0</v>
      </c>
      <c r="BR307" s="140">
        <f t="shared" si="330"/>
        <v>0</v>
      </c>
      <c r="BT307">
        <f t="shared" si="331"/>
        <v>0</v>
      </c>
      <c r="BU307">
        <f t="shared" si="332"/>
        <v>0</v>
      </c>
      <c r="BV307">
        <f t="shared" si="333"/>
        <v>0</v>
      </c>
      <c r="BW307">
        <f t="shared" si="334"/>
        <v>0</v>
      </c>
      <c r="BX307">
        <f t="shared" si="335"/>
        <v>0</v>
      </c>
      <c r="BY307">
        <f t="shared" si="336"/>
        <v>0</v>
      </c>
      <c r="BZ307">
        <f t="shared" si="337"/>
        <v>0</v>
      </c>
      <c r="CA307">
        <f t="shared" si="338"/>
        <v>0</v>
      </c>
      <c r="CB307">
        <f t="shared" si="339"/>
        <v>0</v>
      </c>
      <c r="CC307">
        <f t="shared" si="340"/>
        <v>0</v>
      </c>
      <c r="CD307">
        <f t="shared" si="341"/>
        <v>0</v>
      </c>
    </row>
    <row r="308" spans="1:82" ht="42" customHeight="1" thickBot="1" x14ac:dyDescent="0.45">
      <c r="A308" s="11"/>
      <c r="B308" s="144">
        <v>293</v>
      </c>
      <c r="C308" s="244" t="str">
        <f>IF('Soil Samples'!C298="","",'Soil Samples'!C298)</f>
        <v/>
      </c>
      <c r="D308" s="146" t="str">
        <f t="shared" si="305"/>
        <v/>
      </c>
      <c r="E308" s="128" t="str">
        <f t="shared" si="306"/>
        <v/>
      </c>
      <c r="F308" s="128" t="str">
        <f t="shared" si="307"/>
        <v/>
      </c>
      <c r="G308" s="128" t="str">
        <f t="shared" si="308"/>
        <v/>
      </c>
      <c r="H308" s="149"/>
      <c r="I308" s="128" t="str">
        <f t="shared" si="309"/>
        <v/>
      </c>
      <c r="J308" s="128" t="str">
        <f t="shared" si="310"/>
        <v/>
      </c>
      <c r="K308" s="128" t="str">
        <f t="shared" si="311"/>
        <v/>
      </c>
      <c r="L308" s="129" t="str">
        <f t="shared" si="312"/>
        <v/>
      </c>
      <c r="M308" s="129" t="str">
        <f t="shared" si="313"/>
        <v/>
      </c>
      <c r="N308" s="129" t="str">
        <f t="shared" si="314"/>
        <v/>
      </c>
      <c r="O308" s="129" t="str">
        <f t="shared" si="315"/>
        <v/>
      </c>
      <c r="P308" s="129" t="str">
        <f t="shared" si="316"/>
        <v/>
      </c>
      <c r="Q308" s="129" t="str">
        <f t="shared" si="317"/>
        <v/>
      </c>
      <c r="R308" s="129" t="str">
        <f t="shared" si="318"/>
        <v/>
      </c>
      <c r="S308" s="129" t="str">
        <f t="shared" si="319"/>
        <v/>
      </c>
      <c r="T308" s="129" t="str">
        <f t="shared" si="320"/>
        <v/>
      </c>
      <c r="U308" s="129" t="str">
        <f t="shared" si="321"/>
        <v/>
      </c>
      <c r="V308" s="129" t="str">
        <f t="shared" si="322"/>
        <v/>
      </c>
      <c r="W308" s="132"/>
      <c r="X308" s="152" t="str">
        <f>IF('Soil Samples'!C298="","",'Soil Samples'!C298)</f>
        <v/>
      </c>
      <c r="Y308" s="125">
        <f>'Soil Add on Tests'!E300</f>
        <v>0</v>
      </c>
      <c r="Z308" s="125">
        <f>'Soil Add on Tests'!F300</f>
        <v>0</v>
      </c>
      <c r="AA308" s="125">
        <f>'Soil Add on Tests'!G300</f>
        <v>0</v>
      </c>
      <c r="AB308" s="125">
        <f>'Soil Add on Tests'!H300</f>
        <v>0</v>
      </c>
      <c r="AC308" s="125">
        <f>'Soil Add on Tests'!I300</f>
        <v>0</v>
      </c>
      <c r="AD308" s="125">
        <f>'Soil Add on Tests'!J300</f>
        <v>0</v>
      </c>
      <c r="AF308">
        <f t="shared" si="342"/>
        <v>0</v>
      </c>
      <c r="AG308">
        <f t="shared" si="343"/>
        <v>0</v>
      </c>
      <c r="AH308">
        <f t="shared" si="344"/>
        <v>0</v>
      </c>
      <c r="AI308">
        <f t="shared" si="345"/>
        <v>0</v>
      </c>
      <c r="AJ308">
        <f t="shared" si="346"/>
        <v>0</v>
      </c>
      <c r="AK308">
        <f t="shared" si="347"/>
        <v>0</v>
      </c>
      <c r="AL308">
        <f t="shared" si="348"/>
        <v>0</v>
      </c>
      <c r="AM308" s="140">
        <f t="shared" si="284"/>
        <v>0</v>
      </c>
      <c r="AN308">
        <f t="shared" si="285"/>
        <v>0</v>
      </c>
      <c r="AO308">
        <f t="shared" si="286"/>
        <v>0</v>
      </c>
      <c r="AP308">
        <f t="shared" si="287"/>
        <v>0</v>
      </c>
      <c r="AQ308">
        <f t="shared" si="288"/>
        <v>0</v>
      </c>
      <c r="AR308">
        <f t="shared" si="289"/>
        <v>0</v>
      </c>
      <c r="AS308">
        <f t="shared" si="290"/>
        <v>0</v>
      </c>
      <c r="AT308" s="140">
        <f t="shared" si="349"/>
        <v>0</v>
      </c>
      <c r="AU308">
        <f t="shared" si="291"/>
        <v>0</v>
      </c>
      <c r="AV308">
        <f t="shared" si="323"/>
        <v>0</v>
      </c>
      <c r="AW308">
        <f t="shared" si="292"/>
        <v>0</v>
      </c>
      <c r="AX308">
        <f t="shared" si="293"/>
        <v>0</v>
      </c>
      <c r="AY308">
        <f t="shared" si="294"/>
        <v>0</v>
      </c>
      <c r="AZ308" s="140">
        <f t="shared" si="350"/>
        <v>0</v>
      </c>
      <c r="BA308">
        <f t="shared" si="295"/>
        <v>0</v>
      </c>
      <c r="BB308">
        <f t="shared" si="296"/>
        <v>0</v>
      </c>
      <c r="BC308">
        <f t="shared" si="297"/>
        <v>0</v>
      </c>
      <c r="BD308">
        <f t="shared" si="298"/>
        <v>0</v>
      </c>
      <c r="BE308" s="140">
        <f t="shared" si="351"/>
        <v>0</v>
      </c>
      <c r="BF308">
        <f t="shared" si="299"/>
        <v>0</v>
      </c>
      <c r="BG308">
        <f t="shared" si="300"/>
        <v>0</v>
      </c>
      <c r="BH308">
        <f t="shared" si="301"/>
        <v>0</v>
      </c>
      <c r="BI308">
        <f t="shared" si="302"/>
        <v>0</v>
      </c>
      <c r="BJ308">
        <f t="shared" si="303"/>
        <v>0</v>
      </c>
      <c r="BK308">
        <f t="shared" si="304"/>
        <v>0</v>
      </c>
      <c r="BL308">
        <f t="shared" si="324"/>
        <v>0</v>
      </c>
      <c r="BM308">
        <f t="shared" si="325"/>
        <v>0</v>
      </c>
      <c r="BN308">
        <f t="shared" si="326"/>
        <v>0</v>
      </c>
      <c r="BO308">
        <f t="shared" si="327"/>
        <v>0</v>
      </c>
      <c r="BP308">
        <f t="shared" si="328"/>
        <v>0</v>
      </c>
      <c r="BQ308">
        <f t="shared" si="329"/>
        <v>0</v>
      </c>
      <c r="BR308" s="140">
        <f t="shared" si="330"/>
        <v>0</v>
      </c>
      <c r="BT308">
        <f t="shared" si="331"/>
        <v>0</v>
      </c>
      <c r="BU308">
        <f t="shared" si="332"/>
        <v>0</v>
      </c>
      <c r="BV308">
        <f t="shared" si="333"/>
        <v>0</v>
      </c>
      <c r="BW308">
        <f t="shared" si="334"/>
        <v>0</v>
      </c>
      <c r="BX308">
        <f t="shared" si="335"/>
        <v>0</v>
      </c>
      <c r="BY308">
        <f t="shared" si="336"/>
        <v>0</v>
      </c>
      <c r="BZ308">
        <f t="shared" si="337"/>
        <v>0</v>
      </c>
      <c r="CA308">
        <f t="shared" si="338"/>
        <v>0</v>
      </c>
      <c r="CB308">
        <f t="shared" si="339"/>
        <v>0</v>
      </c>
      <c r="CC308">
        <f t="shared" si="340"/>
        <v>0</v>
      </c>
      <c r="CD308">
        <f t="shared" si="341"/>
        <v>0</v>
      </c>
    </row>
    <row r="309" spans="1:82" ht="42" customHeight="1" thickBot="1" x14ac:dyDescent="0.45">
      <c r="A309" s="11"/>
      <c r="B309" s="144">
        <v>294</v>
      </c>
      <c r="C309" s="244" t="str">
        <f>IF('Soil Samples'!C299="","",'Soil Samples'!C299)</f>
        <v/>
      </c>
      <c r="D309" s="146" t="str">
        <f t="shared" si="305"/>
        <v/>
      </c>
      <c r="E309" s="128" t="str">
        <f t="shared" si="306"/>
        <v/>
      </c>
      <c r="F309" s="128" t="str">
        <f t="shared" si="307"/>
        <v/>
      </c>
      <c r="G309" s="128" t="str">
        <f t="shared" si="308"/>
        <v/>
      </c>
      <c r="H309" s="149"/>
      <c r="I309" s="128" t="str">
        <f t="shared" si="309"/>
        <v/>
      </c>
      <c r="J309" s="128" t="str">
        <f t="shared" si="310"/>
        <v/>
      </c>
      <c r="K309" s="128" t="str">
        <f t="shared" si="311"/>
        <v/>
      </c>
      <c r="L309" s="129" t="str">
        <f t="shared" si="312"/>
        <v/>
      </c>
      <c r="M309" s="129" t="str">
        <f t="shared" si="313"/>
        <v/>
      </c>
      <c r="N309" s="129" t="str">
        <f t="shared" si="314"/>
        <v/>
      </c>
      <c r="O309" s="129" t="str">
        <f t="shared" si="315"/>
        <v/>
      </c>
      <c r="P309" s="129" t="str">
        <f t="shared" si="316"/>
        <v/>
      </c>
      <c r="Q309" s="129" t="str">
        <f t="shared" si="317"/>
        <v/>
      </c>
      <c r="R309" s="129" t="str">
        <f t="shared" si="318"/>
        <v/>
      </c>
      <c r="S309" s="129" t="str">
        <f t="shared" si="319"/>
        <v/>
      </c>
      <c r="T309" s="129" t="str">
        <f t="shared" si="320"/>
        <v/>
      </c>
      <c r="U309" s="129" t="str">
        <f t="shared" si="321"/>
        <v/>
      </c>
      <c r="V309" s="129" t="str">
        <f t="shared" si="322"/>
        <v/>
      </c>
      <c r="W309" s="132"/>
      <c r="X309" s="152" t="str">
        <f>IF('Soil Samples'!C299="","",'Soil Samples'!C299)</f>
        <v/>
      </c>
      <c r="Y309" s="125">
        <f>'Soil Add on Tests'!E301</f>
        <v>0</v>
      </c>
      <c r="Z309" s="125">
        <f>'Soil Add on Tests'!F301</f>
        <v>0</v>
      </c>
      <c r="AA309" s="125">
        <f>'Soil Add on Tests'!G301</f>
        <v>0</v>
      </c>
      <c r="AB309" s="125">
        <f>'Soil Add on Tests'!H301</f>
        <v>0</v>
      </c>
      <c r="AC309" s="125">
        <f>'Soil Add on Tests'!I301</f>
        <v>0</v>
      </c>
      <c r="AD309" s="125">
        <f>'Soil Add on Tests'!J301</f>
        <v>0</v>
      </c>
      <c r="AF309">
        <f t="shared" si="342"/>
        <v>0</v>
      </c>
      <c r="AG309">
        <f t="shared" si="343"/>
        <v>0</v>
      </c>
      <c r="AH309">
        <f t="shared" si="344"/>
        <v>0</v>
      </c>
      <c r="AI309">
        <f t="shared" si="345"/>
        <v>0</v>
      </c>
      <c r="AJ309">
        <f t="shared" si="346"/>
        <v>0</v>
      </c>
      <c r="AK309">
        <f t="shared" si="347"/>
        <v>0</v>
      </c>
      <c r="AL309">
        <f t="shared" si="348"/>
        <v>0</v>
      </c>
      <c r="AM309" s="140">
        <f t="shared" si="284"/>
        <v>0</v>
      </c>
      <c r="AN309">
        <f t="shared" si="285"/>
        <v>0</v>
      </c>
      <c r="AO309">
        <f t="shared" si="286"/>
        <v>0</v>
      </c>
      <c r="AP309">
        <f t="shared" si="287"/>
        <v>0</v>
      </c>
      <c r="AQ309">
        <f t="shared" si="288"/>
        <v>0</v>
      </c>
      <c r="AR309">
        <f t="shared" si="289"/>
        <v>0</v>
      </c>
      <c r="AS309">
        <f t="shared" si="290"/>
        <v>0</v>
      </c>
      <c r="AT309" s="140">
        <f t="shared" si="349"/>
        <v>0</v>
      </c>
      <c r="AU309">
        <f t="shared" si="291"/>
        <v>0</v>
      </c>
      <c r="AV309">
        <f t="shared" si="323"/>
        <v>0</v>
      </c>
      <c r="AW309">
        <f t="shared" si="292"/>
        <v>0</v>
      </c>
      <c r="AX309">
        <f t="shared" si="293"/>
        <v>0</v>
      </c>
      <c r="AY309">
        <f t="shared" si="294"/>
        <v>0</v>
      </c>
      <c r="AZ309" s="140">
        <f t="shared" si="350"/>
        <v>0</v>
      </c>
      <c r="BA309">
        <f t="shared" si="295"/>
        <v>0</v>
      </c>
      <c r="BB309">
        <f t="shared" si="296"/>
        <v>0</v>
      </c>
      <c r="BC309">
        <f t="shared" si="297"/>
        <v>0</v>
      </c>
      <c r="BD309">
        <f t="shared" si="298"/>
        <v>0</v>
      </c>
      <c r="BE309" s="140">
        <f t="shared" si="351"/>
        <v>0</v>
      </c>
      <c r="BF309">
        <f t="shared" si="299"/>
        <v>0</v>
      </c>
      <c r="BG309">
        <f t="shared" si="300"/>
        <v>0</v>
      </c>
      <c r="BH309">
        <f t="shared" si="301"/>
        <v>0</v>
      </c>
      <c r="BI309">
        <f t="shared" si="302"/>
        <v>0</v>
      </c>
      <c r="BJ309">
        <f t="shared" si="303"/>
        <v>0</v>
      </c>
      <c r="BK309">
        <f t="shared" si="304"/>
        <v>0</v>
      </c>
      <c r="BL309">
        <f t="shared" si="324"/>
        <v>0</v>
      </c>
      <c r="BM309">
        <f t="shared" si="325"/>
        <v>0</v>
      </c>
      <c r="BN309">
        <f t="shared" si="326"/>
        <v>0</v>
      </c>
      <c r="BO309">
        <f t="shared" si="327"/>
        <v>0</v>
      </c>
      <c r="BP309">
        <f t="shared" si="328"/>
        <v>0</v>
      </c>
      <c r="BQ309">
        <f t="shared" si="329"/>
        <v>0</v>
      </c>
      <c r="BR309" s="140">
        <f t="shared" si="330"/>
        <v>0</v>
      </c>
      <c r="BT309">
        <f t="shared" si="331"/>
        <v>0</v>
      </c>
      <c r="BU309">
        <f t="shared" si="332"/>
        <v>0</v>
      </c>
      <c r="BV309">
        <f t="shared" si="333"/>
        <v>0</v>
      </c>
      <c r="BW309">
        <f t="shared" si="334"/>
        <v>0</v>
      </c>
      <c r="BX309">
        <f t="shared" si="335"/>
        <v>0</v>
      </c>
      <c r="BY309">
        <f t="shared" si="336"/>
        <v>0</v>
      </c>
      <c r="BZ309">
        <f t="shared" si="337"/>
        <v>0</v>
      </c>
      <c r="CA309">
        <f t="shared" si="338"/>
        <v>0</v>
      </c>
      <c r="CB309">
        <f t="shared" si="339"/>
        <v>0</v>
      </c>
      <c r="CC309">
        <f t="shared" si="340"/>
        <v>0</v>
      </c>
      <c r="CD309">
        <f t="shared" si="341"/>
        <v>0</v>
      </c>
    </row>
    <row r="310" spans="1:82" ht="42" customHeight="1" thickBot="1" x14ac:dyDescent="0.45">
      <c r="A310" s="11"/>
      <c r="B310" s="144">
        <v>295</v>
      </c>
      <c r="C310" s="244" t="str">
        <f>IF('Soil Samples'!C300="","",'Soil Samples'!C300)</f>
        <v/>
      </c>
      <c r="D310" s="146" t="str">
        <f t="shared" si="305"/>
        <v/>
      </c>
      <c r="E310" s="128" t="str">
        <f t="shared" si="306"/>
        <v/>
      </c>
      <c r="F310" s="128" t="str">
        <f t="shared" si="307"/>
        <v/>
      </c>
      <c r="G310" s="128" t="str">
        <f t="shared" si="308"/>
        <v/>
      </c>
      <c r="H310" s="149"/>
      <c r="I310" s="128" t="str">
        <f t="shared" si="309"/>
        <v/>
      </c>
      <c r="J310" s="128" t="str">
        <f t="shared" si="310"/>
        <v/>
      </c>
      <c r="K310" s="128" t="str">
        <f t="shared" si="311"/>
        <v/>
      </c>
      <c r="L310" s="129" t="str">
        <f t="shared" si="312"/>
        <v/>
      </c>
      <c r="M310" s="129" t="str">
        <f t="shared" si="313"/>
        <v/>
      </c>
      <c r="N310" s="129" t="str">
        <f t="shared" si="314"/>
        <v/>
      </c>
      <c r="O310" s="129" t="str">
        <f t="shared" si="315"/>
        <v/>
      </c>
      <c r="P310" s="129" t="str">
        <f t="shared" si="316"/>
        <v/>
      </c>
      <c r="Q310" s="129" t="str">
        <f t="shared" si="317"/>
        <v/>
      </c>
      <c r="R310" s="129" t="str">
        <f t="shared" si="318"/>
        <v/>
      </c>
      <c r="S310" s="129" t="str">
        <f t="shared" si="319"/>
        <v/>
      </c>
      <c r="T310" s="129" t="str">
        <f t="shared" si="320"/>
        <v/>
      </c>
      <c r="U310" s="129" t="str">
        <f t="shared" si="321"/>
        <v/>
      </c>
      <c r="V310" s="129" t="str">
        <f t="shared" si="322"/>
        <v/>
      </c>
      <c r="W310" s="132"/>
      <c r="X310" s="152" t="str">
        <f>IF('Soil Samples'!C300="","",'Soil Samples'!C300)</f>
        <v/>
      </c>
      <c r="Y310" s="125">
        <f>'Soil Add on Tests'!E302</f>
        <v>0</v>
      </c>
      <c r="Z310" s="125">
        <f>'Soil Add on Tests'!F302</f>
        <v>0</v>
      </c>
      <c r="AA310" s="125">
        <f>'Soil Add on Tests'!G302</f>
        <v>0</v>
      </c>
      <c r="AB310" s="125">
        <f>'Soil Add on Tests'!H302</f>
        <v>0</v>
      </c>
      <c r="AC310" s="125">
        <f>'Soil Add on Tests'!I302</f>
        <v>0</v>
      </c>
      <c r="AD310" s="125">
        <f>'Soil Add on Tests'!J302</f>
        <v>0</v>
      </c>
      <c r="AF310">
        <f t="shared" si="342"/>
        <v>0</v>
      </c>
      <c r="AG310">
        <f t="shared" si="343"/>
        <v>0</v>
      </c>
      <c r="AH310">
        <f t="shared" si="344"/>
        <v>0</v>
      </c>
      <c r="AI310">
        <f t="shared" si="345"/>
        <v>0</v>
      </c>
      <c r="AJ310">
        <f t="shared" si="346"/>
        <v>0</v>
      </c>
      <c r="AK310">
        <f t="shared" si="347"/>
        <v>0</v>
      </c>
      <c r="AL310">
        <f t="shared" si="348"/>
        <v>0</v>
      </c>
      <c r="AM310" s="140">
        <f t="shared" si="284"/>
        <v>0</v>
      </c>
      <c r="AN310">
        <f t="shared" si="285"/>
        <v>0</v>
      </c>
      <c r="AO310">
        <f t="shared" si="286"/>
        <v>0</v>
      </c>
      <c r="AP310">
        <f t="shared" si="287"/>
        <v>0</v>
      </c>
      <c r="AQ310">
        <f t="shared" si="288"/>
        <v>0</v>
      </c>
      <c r="AR310">
        <f t="shared" si="289"/>
        <v>0</v>
      </c>
      <c r="AS310">
        <f t="shared" si="290"/>
        <v>0</v>
      </c>
      <c r="AT310" s="140">
        <f t="shared" si="349"/>
        <v>0</v>
      </c>
      <c r="AU310">
        <f t="shared" si="291"/>
        <v>0</v>
      </c>
      <c r="AV310">
        <f t="shared" si="323"/>
        <v>0</v>
      </c>
      <c r="AW310">
        <f t="shared" si="292"/>
        <v>0</v>
      </c>
      <c r="AX310">
        <f t="shared" si="293"/>
        <v>0</v>
      </c>
      <c r="AY310">
        <f t="shared" si="294"/>
        <v>0</v>
      </c>
      <c r="AZ310" s="140">
        <f t="shared" si="350"/>
        <v>0</v>
      </c>
      <c r="BA310">
        <f t="shared" si="295"/>
        <v>0</v>
      </c>
      <c r="BB310">
        <f t="shared" si="296"/>
        <v>0</v>
      </c>
      <c r="BC310">
        <f t="shared" si="297"/>
        <v>0</v>
      </c>
      <c r="BD310">
        <f t="shared" si="298"/>
        <v>0</v>
      </c>
      <c r="BE310" s="140">
        <f t="shared" si="351"/>
        <v>0</v>
      </c>
      <c r="BF310">
        <f t="shared" si="299"/>
        <v>0</v>
      </c>
      <c r="BG310">
        <f t="shared" si="300"/>
        <v>0</v>
      </c>
      <c r="BH310">
        <f t="shared" si="301"/>
        <v>0</v>
      </c>
      <c r="BI310">
        <f t="shared" si="302"/>
        <v>0</v>
      </c>
      <c r="BJ310">
        <f t="shared" si="303"/>
        <v>0</v>
      </c>
      <c r="BK310">
        <f t="shared" si="304"/>
        <v>0</v>
      </c>
      <c r="BL310">
        <f t="shared" si="324"/>
        <v>0</v>
      </c>
      <c r="BM310">
        <f t="shared" si="325"/>
        <v>0</v>
      </c>
      <c r="BN310">
        <f t="shared" si="326"/>
        <v>0</v>
      </c>
      <c r="BO310">
        <f t="shared" si="327"/>
        <v>0</v>
      </c>
      <c r="BP310">
        <f t="shared" si="328"/>
        <v>0</v>
      </c>
      <c r="BQ310">
        <f t="shared" si="329"/>
        <v>0</v>
      </c>
      <c r="BR310" s="140">
        <f t="shared" si="330"/>
        <v>0</v>
      </c>
      <c r="BT310">
        <f t="shared" si="331"/>
        <v>0</v>
      </c>
      <c r="BU310">
        <f t="shared" si="332"/>
        <v>0</v>
      </c>
      <c r="BV310">
        <f t="shared" si="333"/>
        <v>0</v>
      </c>
      <c r="BW310">
        <f t="shared" si="334"/>
        <v>0</v>
      </c>
      <c r="BX310">
        <f t="shared" si="335"/>
        <v>0</v>
      </c>
      <c r="BY310">
        <f t="shared" si="336"/>
        <v>0</v>
      </c>
      <c r="BZ310">
        <f t="shared" si="337"/>
        <v>0</v>
      </c>
      <c r="CA310">
        <f t="shared" si="338"/>
        <v>0</v>
      </c>
      <c r="CB310">
        <f t="shared" si="339"/>
        <v>0</v>
      </c>
      <c r="CC310">
        <f t="shared" si="340"/>
        <v>0</v>
      </c>
      <c r="CD310">
        <f t="shared" si="341"/>
        <v>0</v>
      </c>
    </row>
    <row r="311" spans="1:82" ht="42" customHeight="1" thickBot="1" x14ac:dyDescent="0.45">
      <c r="A311" s="11"/>
      <c r="B311" s="144">
        <v>296</v>
      </c>
      <c r="C311" s="244" t="str">
        <f>IF('Soil Samples'!C301="","",'Soil Samples'!C301)</f>
        <v/>
      </c>
      <c r="D311" s="146" t="str">
        <f t="shared" si="305"/>
        <v/>
      </c>
      <c r="E311" s="128" t="str">
        <f t="shared" si="306"/>
        <v/>
      </c>
      <c r="F311" s="128" t="str">
        <f t="shared" si="307"/>
        <v/>
      </c>
      <c r="G311" s="128" t="str">
        <f t="shared" si="308"/>
        <v/>
      </c>
      <c r="H311" s="149"/>
      <c r="I311" s="128" t="str">
        <f t="shared" si="309"/>
        <v/>
      </c>
      <c r="J311" s="128" t="str">
        <f t="shared" si="310"/>
        <v/>
      </c>
      <c r="K311" s="128" t="str">
        <f t="shared" si="311"/>
        <v/>
      </c>
      <c r="L311" s="129" t="str">
        <f t="shared" si="312"/>
        <v/>
      </c>
      <c r="M311" s="129" t="str">
        <f t="shared" si="313"/>
        <v/>
      </c>
      <c r="N311" s="129" t="str">
        <f t="shared" si="314"/>
        <v/>
      </c>
      <c r="O311" s="129" t="str">
        <f t="shared" si="315"/>
        <v/>
      </c>
      <c r="P311" s="129" t="str">
        <f t="shared" si="316"/>
        <v/>
      </c>
      <c r="Q311" s="129" t="str">
        <f t="shared" si="317"/>
        <v/>
      </c>
      <c r="R311" s="129" t="str">
        <f t="shared" si="318"/>
        <v/>
      </c>
      <c r="S311" s="129" t="str">
        <f t="shared" si="319"/>
        <v/>
      </c>
      <c r="T311" s="129" t="str">
        <f t="shared" si="320"/>
        <v/>
      </c>
      <c r="U311" s="129" t="str">
        <f t="shared" si="321"/>
        <v/>
      </c>
      <c r="V311" s="129" t="str">
        <f t="shared" si="322"/>
        <v/>
      </c>
      <c r="W311" s="132"/>
      <c r="X311" s="152" t="str">
        <f>IF('Soil Samples'!C301="","",'Soil Samples'!C301)</f>
        <v/>
      </c>
      <c r="Y311" s="125">
        <f>'Soil Add on Tests'!E303</f>
        <v>0</v>
      </c>
      <c r="Z311" s="125">
        <f>'Soil Add on Tests'!F303</f>
        <v>0</v>
      </c>
      <c r="AA311" s="125">
        <f>'Soil Add on Tests'!G303</f>
        <v>0</v>
      </c>
      <c r="AB311" s="125">
        <f>'Soil Add on Tests'!H303</f>
        <v>0</v>
      </c>
      <c r="AC311" s="125">
        <f>'Soil Add on Tests'!I303</f>
        <v>0</v>
      </c>
      <c r="AD311" s="125">
        <f>'Soil Add on Tests'!J303</f>
        <v>0</v>
      </c>
      <c r="AF311">
        <f t="shared" si="342"/>
        <v>0</v>
      </c>
      <c r="AG311">
        <f t="shared" si="343"/>
        <v>0</v>
      </c>
      <c r="AH311">
        <f t="shared" si="344"/>
        <v>0</v>
      </c>
      <c r="AI311">
        <f t="shared" si="345"/>
        <v>0</v>
      </c>
      <c r="AJ311">
        <f t="shared" si="346"/>
        <v>0</v>
      </c>
      <c r="AK311">
        <f t="shared" si="347"/>
        <v>0</v>
      </c>
      <c r="AL311">
        <f t="shared" si="348"/>
        <v>0</v>
      </c>
      <c r="AM311" s="140">
        <f t="shared" si="284"/>
        <v>0</v>
      </c>
      <c r="AN311">
        <f t="shared" si="285"/>
        <v>0</v>
      </c>
      <c r="AO311">
        <f t="shared" si="286"/>
        <v>0</v>
      </c>
      <c r="AP311">
        <f t="shared" si="287"/>
        <v>0</v>
      </c>
      <c r="AQ311">
        <f t="shared" si="288"/>
        <v>0</v>
      </c>
      <c r="AR311">
        <f t="shared" si="289"/>
        <v>0</v>
      </c>
      <c r="AS311">
        <f t="shared" si="290"/>
        <v>0</v>
      </c>
      <c r="AT311" s="140">
        <f t="shared" si="349"/>
        <v>0</v>
      </c>
      <c r="AU311">
        <f t="shared" si="291"/>
        <v>0</v>
      </c>
      <c r="AV311">
        <f t="shared" si="323"/>
        <v>0</v>
      </c>
      <c r="AW311">
        <f t="shared" si="292"/>
        <v>0</v>
      </c>
      <c r="AX311">
        <f t="shared" si="293"/>
        <v>0</v>
      </c>
      <c r="AY311">
        <f t="shared" si="294"/>
        <v>0</v>
      </c>
      <c r="AZ311" s="140">
        <f t="shared" si="350"/>
        <v>0</v>
      </c>
      <c r="BA311">
        <f t="shared" si="295"/>
        <v>0</v>
      </c>
      <c r="BB311">
        <f t="shared" si="296"/>
        <v>0</v>
      </c>
      <c r="BC311">
        <f t="shared" si="297"/>
        <v>0</v>
      </c>
      <c r="BD311">
        <f t="shared" si="298"/>
        <v>0</v>
      </c>
      <c r="BE311" s="140">
        <f t="shared" si="351"/>
        <v>0</v>
      </c>
      <c r="BF311">
        <f t="shared" si="299"/>
        <v>0</v>
      </c>
      <c r="BG311">
        <f t="shared" si="300"/>
        <v>0</v>
      </c>
      <c r="BH311">
        <f t="shared" si="301"/>
        <v>0</v>
      </c>
      <c r="BI311">
        <f t="shared" si="302"/>
        <v>0</v>
      </c>
      <c r="BJ311">
        <f t="shared" si="303"/>
        <v>0</v>
      </c>
      <c r="BK311">
        <f t="shared" si="304"/>
        <v>0</v>
      </c>
      <c r="BL311">
        <f t="shared" si="324"/>
        <v>0</v>
      </c>
      <c r="BM311">
        <f t="shared" si="325"/>
        <v>0</v>
      </c>
      <c r="BN311">
        <f t="shared" si="326"/>
        <v>0</v>
      </c>
      <c r="BO311">
        <f t="shared" si="327"/>
        <v>0</v>
      </c>
      <c r="BP311">
        <f t="shared" si="328"/>
        <v>0</v>
      </c>
      <c r="BQ311">
        <f t="shared" si="329"/>
        <v>0</v>
      </c>
      <c r="BR311" s="140">
        <f t="shared" si="330"/>
        <v>0</v>
      </c>
      <c r="BT311">
        <f t="shared" si="331"/>
        <v>0</v>
      </c>
      <c r="BU311">
        <f t="shared" si="332"/>
        <v>0</v>
      </c>
      <c r="BV311">
        <f t="shared" si="333"/>
        <v>0</v>
      </c>
      <c r="BW311">
        <f t="shared" si="334"/>
        <v>0</v>
      </c>
      <c r="BX311">
        <f t="shared" si="335"/>
        <v>0</v>
      </c>
      <c r="BY311">
        <f t="shared" si="336"/>
        <v>0</v>
      </c>
      <c r="BZ311">
        <f t="shared" si="337"/>
        <v>0</v>
      </c>
      <c r="CA311">
        <f t="shared" si="338"/>
        <v>0</v>
      </c>
      <c r="CB311">
        <f t="shared" si="339"/>
        <v>0</v>
      </c>
      <c r="CC311">
        <f t="shared" si="340"/>
        <v>0</v>
      </c>
      <c r="CD311">
        <f t="shared" si="341"/>
        <v>0</v>
      </c>
    </row>
    <row r="312" spans="1:82" ht="42" customHeight="1" thickBot="1" x14ac:dyDescent="0.45">
      <c r="A312" s="11"/>
      <c r="B312" s="144">
        <v>297</v>
      </c>
      <c r="C312" s="244" t="str">
        <f>IF('Soil Samples'!C302="","",'Soil Samples'!C302)</f>
        <v/>
      </c>
      <c r="D312" s="146" t="str">
        <f t="shared" si="305"/>
        <v/>
      </c>
      <c r="E312" s="128" t="str">
        <f t="shared" si="306"/>
        <v/>
      </c>
      <c r="F312" s="128" t="str">
        <f t="shared" si="307"/>
        <v/>
      </c>
      <c r="G312" s="128" t="str">
        <f t="shared" si="308"/>
        <v/>
      </c>
      <c r="H312" s="149"/>
      <c r="I312" s="128" t="str">
        <f t="shared" si="309"/>
        <v/>
      </c>
      <c r="J312" s="128" t="str">
        <f t="shared" si="310"/>
        <v/>
      </c>
      <c r="K312" s="128" t="str">
        <f t="shared" si="311"/>
        <v/>
      </c>
      <c r="L312" s="129" t="str">
        <f t="shared" si="312"/>
        <v/>
      </c>
      <c r="M312" s="129" t="str">
        <f t="shared" si="313"/>
        <v/>
      </c>
      <c r="N312" s="129" t="str">
        <f t="shared" si="314"/>
        <v/>
      </c>
      <c r="O312" s="129" t="str">
        <f t="shared" si="315"/>
        <v/>
      </c>
      <c r="P312" s="129" t="str">
        <f t="shared" si="316"/>
        <v/>
      </c>
      <c r="Q312" s="129" t="str">
        <f t="shared" si="317"/>
        <v/>
      </c>
      <c r="R312" s="129" t="str">
        <f t="shared" si="318"/>
        <v/>
      </c>
      <c r="S312" s="129" t="str">
        <f t="shared" si="319"/>
        <v/>
      </c>
      <c r="T312" s="129" t="str">
        <f t="shared" si="320"/>
        <v/>
      </c>
      <c r="U312" s="129" t="str">
        <f t="shared" si="321"/>
        <v/>
      </c>
      <c r="V312" s="129" t="str">
        <f t="shared" si="322"/>
        <v/>
      </c>
      <c r="W312" s="132"/>
      <c r="X312" s="152" t="str">
        <f>IF('Soil Samples'!C302="","",'Soil Samples'!C302)</f>
        <v/>
      </c>
      <c r="Y312" s="125">
        <f>'Soil Add on Tests'!E304</f>
        <v>0</v>
      </c>
      <c r="Z312" s="125">
        <f>'Soil Add on Tests'!F304</f>
        <v>0</v>
      </c>
      <c r="AA312" s="125">
        <f>'Soil Add on Tests'!G304</f>
        <v>0</v>
      </c>
      <c r="AB312" s="125">
        <f>'Soil Add on Tests'!H304</f>
        <v>0</v>
      </c>
      <c r="AC312" s="125">
        <f>'Soil Add on Tests'!I304</f>
        <v>0</v>
      </c>
      <c r="AD312" s="125">
        <f>'Soil Add on Tests'!J304</f>
        <v>0</v>
      </c>
      <c r="AF312">
        <f t="shared" si="342"/>
        <v>0</v>
      </c>
      <c r="AG312">
        <f t="shared" si="343"/>
        <v>0</v>
      </c>
      <c r="AH312">
        <f t="shared" si="344"/>
        <v>0</v>
      </c>
      <c r="AI312">
        <f t="shared" si="345"/>
        <v>0</v>
      </c>
      <c r="AJ312">
        <f t="shared" si="346"/>
        <v>0</v>
      </c>
      <c r="AK312">
        <f t="shared" si="347"/>
        <v>0</v>
      </c>
      <c r="AL312">
        <f t="shared" si="348"/>
        <v>0</v>
      </c>
      <c r="AM312" s="140">
        <f t="shared" si="284"/>
        <v>0</v>
      </c>
      <c r="AN312">
        <f t="shared" si="285"/>
        <v>0</v>
      </c>
      <c r="AO312">
        <f t="shared" si="286"/>
        <v>0</v>
      </c>
      <c r="AP312">
        <f t="shared" si="287"/>
        <v>0</v>
      </c>
      <c r="AQ312">
        <f t="shared" si="288"/>
        <v>0</v>
      </c>
      <c r="AR312">
        <f t="shared" si="289"/>
        <v>0</v>
      </c>
      <c r="AS312">
        <f t="shared" si="290"/>
        <v>0</v>
      </c>
      <c r="AT312" s="140">
        <f t="shared" si="349"/>
        <v>0</v>
      </c>
      <c r="AU312">
        <f t="shared" si="291"/>
        <v>0</v>
      </c>
      <c r="AV312">
        <f t="shared" si="323"/>
        <v>0</v>
      </c>
      <c r="AW312">
        <f t="shared" si="292"/>
        <v>0</v>
      </c>
      <c r="AX312">
        <f t="shared" si="293"/>
        <v>0</v>
      </c>
      <c r="AY312">
        <f t="shared" si="294"/>
        <v>0</v>
      </c>
      <c r="AZ312" s="140">
        <f t="shared" si="350"/>
        <v>0</v>
      </c>
      <c r="BA312">
        <f t="shared" si="295"/>
        <v>0</v>
      </c>
      <c r="BB312">
        <f t="shared" si="296"/>
        <v>0</v>
      </c>
      <c r="BC312">
        <f t="shared" si="297"/>
        <v>0</v>
      </c>
      <c r="BD312">
        <f t="shared" si="298"/>
        <v>0</v>
      </c>
      <c r="BE312" s="140">
        <f t="shared" si="351"/>
        <v>0</v>
      </c>
      <c r="BF312">
        <f t="shared" si="299"/>
        <v>0</v>
      </c>
      <c r="BG312">
        <f t="shared" si="300"/>
        <v>0</v>
      </c>
      <c r="BH312">
        <f t="shared" si="301"/>
        <v>0</v>
      </c>
      <c r="BI312">
        <f t="shared" si="302"/>
        <v>0</v>
      </c>
      <c r="BJ312">
        <f t="shared" si="303"/>
        <v>0</v>
      </c>
      <c r="BK312">
        <f t="shared" si="304"/>
        <v>0</v>
      </c>
      <c r="BL312">
        <f t="shared" si="324"/>
        <v>0</v>
      </c>
      <c r="BM312">
        <f t="shared" si="325"/>
        <v>0</v>
      </c>
      <c r="BN312">
        <f t="shared" si="326"/>
        <v>0</v>
      </c>
      <c r="BO312">
        <f t="shared" si="327"/>
        <v>0</v>
      </c>
      <c r="BP312">
        <f t="shared" si="328"/>
        <v>0</v>
      </c>
      <c r="BQ312">
        <f t="shared" si="329"/>
        <v>0</v>
      </c>
      <c r="BR312" s="140">
        <f t="shared" si="330"/>
        <v>0</v>
      </c>
      <c r="BT312">
        <f t="shared" si="331"/>
        <v>0</v>
      </c>
      <c r="BU312">
        <f t="shared" si="332"/>
        <v>0</v>
      </c>
      <c r="BV312">
        <f t="shared" si="333"/>
        <v>0</v>
      </c>
      <c r="BW312">
        <f t="shared" si="334"/>
        <v>0</v>
      </c>
      <c r="BX312">
        <f t="shared" si="335"/>
        <v>0</v>
      </c>
      <c r="BY312">
        <f t="shared" si="336"/>
        <v>0</v>
      </c>
      <c r="BZ312">
        <f t="shared" si="337"/>
        <v>0</v>
      </c>
      <c r="CA312">
        <f t="shared" si="338"/>
        <v>0</v>
      </c>
      <c r="CB312">
        <f t="shared" si="339"/>
        <v>0</v>
      </c>
      <c r="CC312">
        <f t="shared" si="340"/>
        <v>0</v>
      </c>
      <c r="CD312">
        <f t="shared" si="341"/>
        <v>0</v>
      </c>
    </row>
    <row r="313" spans="1:82" ht="42" customHeight="1" thickBot="1" x14ac:dyDescent="0.45">
      <c r="A313" s="11"/>
      <c r="B313" s="144">
        <v>298</v>
      </c>
      <c r="C313" s="244" t="str">
        <f>IF('Soil Samples'!C303="","",'Soil Samples'!C303)</f>
        <v/>
      </c>
      <c r="D313" s="146" t="str">
        <f t="shared" si="305"/>
        <v/>
      </c>
      <c r="E313" s="128" t="str">
        <f t="shared" si="306"/>
        <v/>
      </c>
      <c r="F313" s="128" t="str">
        <f t="shared" si="307"/>
        <v/>
      </c>
      <c r="G313" s="128" t="str">
        <f t="shared" si="308"/>
        <v/>
      </c>
      <c r="H313" s="149"/>
      <c r="I313" s="128" t="str">
        <f t="shared" si="309"/>
        <v/>
      </c>
      <c r="J313" s="128" t="str">
        <f t="shared" si="310"/>
        <v/>
      </c>
      <c r="K313" s="128" t="str">
        <f t="shared" si="311"/>
        <v/>
      </c>
      <c r="L313" s="129" t="str">
        <f t="shared" si="312"/>
        <v/>
      </c>
      <c r="M313" s="129" t="str">
        <f t="shared" si="313"/>
        <v/>
      </c>
      <c r="N313" s="129" t="str">
        <f t="shared" si="314"/>
        <v/>
      </c>
      <c r="O313" s="129" t="str">
        <f t="shared" si="315"/>
        <v/>
      </c>
      <c r="P313" s="129" t="str">
        <f t="shared" si="316"/>
        <v/>
      </c>
      <c r="Q313" s="129" t="str">
        <f t="shared" si="317"/>
        <v/>
      </c>
      <c r="R313" s="129" t="str">
        <f t="shared" si="318"/>
        <v/>
      </c>
      <c r="S313" s="129" t="str">
        <f t="shared" si="319"/>
        <v/>
      </c>
      <c r="T313" s="129" t="str">
        <f t="shared" si="320"/>
        <v/>
      </c>
      <c r="U313" s="129" t="str">
        <f t="shared" si="321"/>
        <v/>
      </c>
      <c r="V313" s="129" t="str">
        <f t="shared" si="322"/>
        <v/>
      </c>
      <c r="W313" s="132"/>
      <c r="X313" s="152" t="str">
        <f>IF('Soil Samples'!C303="","",'Soil Samples'!C303)</f>
        <v/>
      </c>
      <c r="Y313" s="125">
        <f>'Soil Add on Tests'!E305</f>
        <v>0</v>
      </c>
      <c r="Z313" s="125">
        <f>'Soil Add on Tests'!F305</f>
        <v>0</v>
      </c>
      <c r="AA313" s="125">
        <f>'Soil Add on Tests'!G305</f>
        <v>0</v>
      </c>
      <c r="AB313" s="125">
        <f>'Soil Add on Tests'!H305</f>
        <v>0</v>
      </c>
      <c r="AC313" s="125">
        <f>'Soil Add on Tests'!I305</f>
        <v>0</v>
      </c>
      <c r="AD313" s="125">
        <f>'Soil Add on Tests'!J305</f>
        <v>0</v>
      </c>
      <c r="AF313">
        <f t="shared" si="342"/>
        <v>0</v>
      </c>
      <c r="AG313">
        <f t="shared" si="343"/>
        <v>0</v>
      </c>
      <c r="AH313">
        <f t="shared" si="344"/>
        <v>0</v>
      </c>
      <c r="AI313">
        <f t="shared" si="345"/>
        <v>0</v>
      </c>
      <c r="AJ313">
        <f t="shared" si="346"/>
        <v>0</v>
      </c>
      <c r="AK313">
        <f t="shared" si="347"/>
        <v>0</v>
      </c>
      <c r="AL313">
        <f t="shared" si="348"/>
        <v>0</v>
      </c>
      <c r="AM313" s="140">
        <f t="shared" si="284"/>
        <v>0</v>
      </c>
      <c r="AN313">
        <f t="shared" si="285"/>
        <v>0</v>
      </c>
      <c r="AO313">
        <f t="shared" si="286"/>
        <v>0</v>
      </c>
      <c r="AP313">
        <f t="shared" si="287"/>
        <v>0</v>
      </c>
      <c r="AQ313">
        <f t="shared" si="288"/>
        <v>0</v>
      </c>
      <c r="AR313">
        <f t="shared" si="289"/>
        <v>0</v>
      </c>
      <c r="AS313">
        <f t="shared" si="290"/>
        <v>0</v>
      </c>
      <c r="AT313" s="140">
        <f t="shared" si="349"/>
        <v>0</v>
      </c>
      <c r="AU313">
        <f t="shared" si="291"/>
        <v>0</v>
      </c>
      <c r="AV313">
        <f t="shared" si="323"/>
        <v>0</v>
      </c>
      <c r="AW313">
        <f t="shared" si="292"/>
        <v>0</v>
      </c>
      <c r="AX313">
        <f t="shared" si="293"/>
        <v>0</v>
      </c>
      <c r="AY313">
        <f t="shared" si="294"/>
        <v>0</v>
      </c>
      <c r="AZ313" s="140">
        <f t="shared" si="350"/>
        <v>0</v>
      </c>
      <c r="BA313">
        <f t="shared" si="295"/>
        <v>0</v>
      </c>
      <c r="BB313">
        <f t="shared" si="296"/>
        <v>0</v>
      </c>
      <c r="BC313">
        <f t="shared" si="297"/>
        <v>0</v>
      </c>
      <c r="BD313">
        <f t="shared" si="298"/>
        <v>0</v>
      </c>
      <c r="BE313" s="140">
        <f t="shared" si="351"/>
        <v>0</v>
      </c>
      <c r="BF313">
        <f t="shared" si="299"/>
        <v>0</v>
      </c>
      <c r="BG313">
        <f t="shared" si="300"/>
        <v>0</v>
      </c>
      <c r="BH313">
        <f t="shared" si="301"/>
        <v>0</v>
      </c>
      <c r="BI313">
        <f t="shared" si="302"/>
        <v>0</v>
      </c>
      <c r="BJ313">
        <f t="shared" si="303"/>
        <v>0</v>
      </c>
      <c r="BK313">
        <f t="shared" si="304"/>
        <v>0</v>
      </c>
      <c r="BL313">
        <f t="shared" si="324"/>
        <v>0</v>
      </c>
      <c r="BM313">
        <f t="shared" si="325"/>
        <v>0</v>
      </c>
      <c r="BN313">
        <f t="shared" si="326"/>
        <v>0</v>
      </c>
      <c r="BO313">
        <f t="shared" si="327"/>
        <v>0</v>
      </c>
      <c r="BP313">
        <f t="shared" si="328"/>
        <v>0</v>
      </c>
      <c r="BQ313">
        <f t="shared" si="329"/>
        <v>0</v>
      </c>
      <c r="BR313" s="140">
        <f t="shared" si="330"/>
        <v>0</v>
      </c>
      <c r="BT313">
        <f t="shared" si="331"/>
        <v>0</v>
      </c>
      <c r="BU313">
        <f t="shared" si="332"/>
        <v>0</v>
      </c>
      <c r="BV313">
        <f t="shared" si="333"/>
        <v>0</v>
      </c>
      <c r="BW313">
        <f t="shared" si="334"/>
        <v>0</v>
      </c>
      <c r="BX313">
        <f t="shared" si="335"/>
        <v>0</v>
      </c>
      <c r="BY313">
        <f t="shared" si="336"/>
        <v>0</v>
      </c>
      <c r="BZ313">
        <f t="shared" si="337"/>
        <v>0</v>
      </c>
      <c r="CA313">
        <f t="shared" si="338"/>
        <v>0</v>
      </c>
      <c r="CB313">
        <f t="shared" si="339"/>
        <v>0</v>
      </c>
      <c r="CC313">
        <f t="shared" si="340"/>
        <v>0</v>
      </c>
      <c r="CD313">
        <f t="shared" si="341"/>
        <v>0</v>
      </c>
    </row>
    <row r="314" spans="1:82" ht="42" customHeight="1" thickBot="1" x14ac:dyDescent="0.45">
      <c r="A314" s="11"/>
      <c r="B314" s="144">
        <v>299</v>
      </c>
      <c r="C314" s="244" t="str">
        <f>IF('Soil Samples'!C304="","",'Soil Samples'!C304)</f>
        <v/>
      </c>
      <c r="D314" s="146" t="str">
        <f t="shared" si="305"/>
        <v/>
      </c>
      <c r="E314" s="128" t="str">
        <f t="shared" si="306"/>
        <v/>
      </c>
      <c r="F314" s="128" t="str">
        <f t="shared" si="307"/>
        <v/>
      </c>
      <c r="G314" s="128" t="str">
        <f t="shared" si="308"/>
        <v/>
      </c>
      <c r="H314" s="149"/>
      <c r="I314" s="128" t="str">
        <f t="shared" si="309"/>
        <v/>
      </c>
      <c r="J314" s="128" t="str">
        <f t="shared" si="310"/>
        <v/>
      </c>
      <c r="K314" s="128" t="str">
        <f t="shared" si="311"/>
        <v/>
      </c>
      <c r="L314" s="129" t="str">
        <f t="shared" si="312"/>
        <v/>
      </c>
      <c r="M314" s="129" t="str">
        <f t="shared" si="313"/>
        <v/>
      </c>
      <c r="N314" s="129" t="str">
        <f t="shared" si="314"/>
        <v/>
      </c>
      <c r="O314" s="129" t="str">
        <f t="shared" si="315"/>
        <v/>
      </c>
      <c r="P314" s="129" t="str">
        <f t="shared" si="316"/>
        <v/>
      </c>
      <c r="Q314" s="129" t="str">
        <f t="shared" si="317"/>
        <v/>
      </c>
      <c r="R314" s="129" t="str">
        <f t="shared" si="318"/>
        <v/>
      </c>
      <c r="S314" s="129" t="str">
        <f t="shared" si="319"/>
        <v/>
      </c>
      <c r="T314" s="129" t="str">
        <f t="shared" si="320"/>
        <v/>
      </c>
      <c r="U314" s="129" t="str">
        <f t="shared" si="321"/>
        <v/>
      </c>
      <c r="V314" s="129" t="str">
        <f t="shared" si="322"/>
        <v/>
      </c>
      <c r="W314" s="132"/>
      <c r="X314" s="152" t="str">
        <f>IF('Soil Samples'!C304="","",'Soil Samples'!C304)</f>
        <v/>
      </c>
      <c r="Y314" s="125">
        <f>'Soil Add on Tests'!E306</f>
        <v>0</v>
      </c>
      <c r="Z314" s="125">
        <f>'Soil Add on Tests'!F306</f>
        <v>0</v>
      </c>
      <c r="AA314" s="125">
        <f>'Soil Add on Tests'!G306</f>
        <v>0</v>
      </c>
      <c r="AB314" s="125">
        <f>'Soil Add on Tests'!H306</f>
        <v>0</v>
      </c>
      <c r="AC314" s="125">
        <f>'Soil Add on Tests'!I306</f>
        <v>0</v>
      </c>
      <c r="AD314" s="125">
        <f>'Soil Add on Tests'!J306</f>
        <v>0</v>
      </c>
      <c r="AF314">
        <f t="shared" si="342"/>
        <v>0</v>
      </c>
      <c r="AG314">
        <f t="shared" si="343"/>
        <v>0</v>
      </c>
      <c r="AH314">
        <f t="shared" si="344"/>
        <v>0</v>
      </c>
      <c r="AI314">
        <f t="shared" si="345"/>
        <v>0</v>
      </c>
      <c r="AJ314">
        <f t="shared" si="346"/>
        <v>0</v>
      </c>
      <c r="AK314">
        <f t="shared" si="347"/>
        <v>0</v>
      </c>
      <c r="AL314">
        <f t="shared" si="348"/>
        <v>0</v>
      </c>
      <c r="AM314" s="140">
        <f t="shared" si="284"/>
        <v>0</v>
      </c>
      <c r="AN314">
        <f t="shared" si="285"/>
        <v>0</v>
      </c>
      <c r="AO314">
        <f t="shared" si="286"/>
        <v>0</v>
      </c>
      <c r="AP314">
        <f t="shared" si="287"/>
        <v>0</v>
      </c>
      <c r="AQ314">
        <f t="shared" si="288"/>
        <v>0</v>
      </c>
      <c r="AR314">
        <f t="shared" si="289"/>
        <v>0</v>
      </c>
      <c r="AS314">
        <f t="shared" si="290"/>
        <v>0</v>
      </c>
      <c r="AT314" s="140">
        <f t="shared" si="349"/>
        <v>0</v>
      </c>
      <c r="AU314">
        <f t="shared" si="291"/>
        <v>0</v>
      </c>
      <c r="AV314">
        <f t="shared" si="323"/>
        <v>0</v>
      </c>
      <c r="AW314">
        <f t="shared" si="292"/>
        <v>0</v>
      </c>
      <c r="AX314">
        <f t="shared" si="293"/>
        <v>0</v>
      </c>
      <c r="AY314">
        <f t="shared" si="294"/>
        <v>0</v>
      </c>
      <c r="AZ314" s="140">
        <f t="shared" si="350"/>
        <v>0</v>
      </c>
      <c r="BA314">
        <f t="shared" si="295"/>
        <v>0</v>
      </c>
      <c r="BB314">
        <f t="shared" si="296"/>
        <v>0</v>
      </c>
      <c r="BC314">
        <f t="shared" si="297"/>
        <v>0</v>
      </c>
      <c r="BD314">
        <f t="shared" si="298"/>
        <v>0</v>
      </c>
      <c r="BE314" s="140">
        <f t="shared" si="351"/>
        <v>0</v>
      </c>
      <c r="BF314">
        <f t="shared" si="299"/>
        <v>0</v>
      </c>
      <c r="BG314">
        <f t="shared" si="300"/>
        <v>0</v>
      </c>
      <c r="BH314">
        <f t="shared" si="301"/>
        <v>0</v>
      </c>
      <c r="BI314">
        <f t="shared" si="302"/>
        <v>0</v>
      </c>
      <c r="BJ314">
        <f t="shared" si="303"/>
        <v>0</v>
      </c>
      <c r="BK314">
        <f t="shared" si="304"/>
        <v>0</v>
      </c>
      <c r="BL314">
        <f t="shared" si="324"/>
        <v>0</v>
      </c>
      <c r="BM314">
        <f t="shared" si="325"/>
        <v>0</v>
      </c>
      <c r="BN314">
        <f t="shared" si="326"/>
        <v>0</v>
      </c>
      <c r="BO314">
        <f t="shared" si="327"/>
        <v>0</v>
      </c>
      <c r="BP314">
        <f t="shared" si="328"/>
        <v>0</v>
      </c>
      <c r="BQ314">
        <f t="shared" si="329"/>
        <v>0</v>
      </c>
      <c r="BR314" s="140">
        <f t="shared" si="330"/>
        <v>0</v>
      </c>
      <c r="BT314">
        <f t="shared" si="331"/>
        <v>0</v>
      </c>
      <c r="BU314">
        <f t="shared" si="332"/>
        <v>0</v>
      </c>
      <c r="BV314">
        <f t="shared" si="333"/>
        <v>0</v>
      </c>
      <c r="BW314">
        <f t="shared" si="334"/>
        <v>0</v>
      </c>
      <c r="BX314">
        <f t="shared" si="335"/>
        <v>0</v>
      </c>
      <c r="BY314">
        <f t="shared" si="336"/>
        <v>0</v>
      </c>
      <c r="BZ314">
        <f t="shared" si="337"/>
        <v>0</v>
      </c>
      <c r="CA314">
        <f t="shared" si="338"/>
        <v>0</v>
      </c>
      <c r="CB314">
        <f t="shared" si="339"/>
        <v>0</v>
      </c>
      <c r="CC314">
        <f t="shared" si="340"/>
        <v>0</v>
      </c>
      <c r="CD314">
        <f t="shared" si="341"/>
        <v>0</v>
      </c>
    </row>
    <row r="315" spans="1:82" ht="42" customHeight="1" thickBot="1" x14ac:dyDescent="0.45">
      <c r="A315" s="11"/>
      <c r="B315" s="144">
        <v>300</v>
      </c>
      <c r="C315" s="244" t="str">
        <f>IF('Soil Samples'!C305="","",'Soil Samples'!C305)</f>
        <v/>
      </c>
      <c r="D315" s="146" t="str">
        <f t="shared" si="305"/>
        <v/>
      </c>
      <c r="E315" s="128" t="str">
        <f t="shared" si="306"/>
        <v/>
      </c>
      <c r="F315" s="128" t="str">
        <f t="shared" si="307"/>
        <v/>
      </c>
      <c r="G315" s="128" t="str">
        <f t="shared" si="308"/>
        <v/>
      </c>
      <c r="H315" s="149"/>
      <c r="I315" s="128" t="str">
        <f t="shared" si="309"/>
        <v/>
      </c>
      <c r="J315" s="128" t="str">
        <f t="shared" si="310"/>
        <v/>
      </c>
      <c r="K315" s="128" t="str">
        <f t="shared" si="311"/>
        <v/>
      </c>
      <c r="L315" s="129" t="str">
        <f t="shared" si="312"/>
        <v/>
      </c>
      <c r="M315" s="129" t="str">
        <f t="shared" si="313"/>
        <v/>
      </c>
      <c r="N315" s="129" t="str">
        <f t="shared" si="314"/>
        <v/>
      </c>
      <c r="O315" s="129" t="str">
        <f t="shared" si="315"/>
        <v/>
      </c>
      <c r="P315" s="129" t="str">
        <f t="shared" si="316"/>
        <v/>
      </c>
      <c r="Q315" s="129" t="str">
        <f t="shared" si="317"/>
        <v/>
      </c>
      <c r="R315" s="129" t="str">
        <f t="shared" si="318"/>
        <v/>
      </c>
      <c r="S315" s="129" t="str">
        <f t="shared" si="319"/>
        <v/>
      </c>
      <c r="T315" s="129" t="str">
        <f t="shared" si="320"/>
        <v/>
      </c>
      <c r="U315" s="129" t="str">
        <f t="shared" si="321"/>
        <v/>
      </c>
      <c r="V315" s="129" t="str">
        <f t="shared" si="322"/>
        <v/>
      </c>
      <c r="W315" s="132"/>
      <c r="X315" s="152" t="str">
        <f>IF('Soil Samples'!C305="","",'Soil Samples'!C305)</f>
        <v/>
      </c>
      <c r="Y315" s="125">
        <f>'Soil Add on Tests'!E307</f>
        <v>0</v>
      </c>
      <c r="Z315" s="125">
        <f>'Soil Add on Tests'!F307</f>
        <v>0</v>
      </c>
      <c r="AA315" s="125">
        <f>'Soil Add on Tests'!G307</f>
        <v>0</v>
      </c>
      <c r="AB315" s="125">
        <f>'Soil Add on Tests'!H307</f>
        <v>0</v>
      </c>
      <c r="AC315" s="125">
        <f>'Soil Add on Tests'!I307</f>
        <v>0</v>
      </c>
      <c r="AD315" s="125">
        <f>'Soil Add on Tests'!J307</f>
        <v>0</v>
      </c>
      <c r="AF315">
        <f t="shared" si="342"/>
        <v>0</v>
      </c>
      <c r="AG315">
        <f t="shared" si="343"/>
        <v>0</v>
      </c>
      <c r="AH315">
        <f t="shared" si="344"/>
        <v>0</v>
      </c>
      <c r="AI315">
        <f t="shared" si="345"/>
        <v>0</v>
      </c>
      <c r="AJ315">
        <f t="shared" si="346"/>
        <v>0</v>
      </c>
      <c r="AK315">
        <f t="shared" si="347"/>
        <v>0</v>
      </c>
      <c r="AL315">
        <f t="shared" si="348"/>
        <v>0</v>
      </c>
      <c r="AM315" s="140">
        <f t="shared" si="284"/>
        <v>0</v>
      </c>
      <c r="AN315">
        <f t="shared" si="285"/>
        <v>0</v>
      </c>
      <c r="AO315">
        <f t="shared" si="286"/>
        <v>0</v>
      </c>
      <c r="AP315">
        <f t="shared" si="287"/>
        <v>0</v>
      </c>
      <c r="AQ315">
        <f t="shared" si="288"/>
        <v>0</v>
      </c>
      <c r="AR315">
        <f t="shared" si="289"/>
        <v>0</v>
      </c>
      <c r="AS315">
        <f t="shared" si="290"/>
        <v>0</v>
      </c>
      <c r="AT315" s="140">
        <f t="shared" si="349"/>
        <v>0</v>
      </c>
      <c r="AU315">
        <f t="shared" si="291"/>
        <v>0</v>
      </c>
      <c r="AV315">
        <f t="shared" si="323"/>
        <v>0</v>
      </c>
      <c r="AW315">
        <f t="shared" si="292"/>
        <v>0</v>
      </c>
      <c r="AX315">
        <f t="shared" si="293"/>
        <v>0</v>
      </c>
      <c r="AY315">
        <f t="shared" si="294"/>
        <v>0</v>
      </c>
      <c r="AZ315" s="140">
        <f t="shared" si="350"/>
        <v>0</v>
      </c>
      <c r="BA315">
        <f t="shared" si="295"/>
        <v>0</v>
      </c>
      <c r="BB315">
        <f t="shared" si="296"/>
        <v>0</v>
      </c>
      <c r="BC315">
        <f t="shared" si="297"/>
        <v>0</v>
      </c>
      <c r="BD315">
        <f t="shared" si="298"/>
        <v>0</v>
      </c>
      <c r="BE315" s="140">
        <f t="shared" si="351"/>
        <v>0</v>
      </c>
      <c r="BF315">
        <f t="shared" si="299"/>
        <v>0</v>
      </c>
      <c r="BG315">
        <f t="shared" si="300"/>
        <v>0</v>
      </c>
      <c r="BH315">
        <f t="shared" si="301"/>
        <v>0</v>
      </c>
      <c r="BI315">
        <f t="shared" si="302"/>
        <v>0</v>
      </c>
      <c r="BJ315">
        <f t="shared" si="303"/>
        <v>0</v>
      </c>
      <c r="BK315">
        <f t="shared" si="304"/>
        <v>0</v>
      </c>
      <c r="BL315">
        <f t="shared" si="324"/>
        <v>0</v>
      </c>
      <c r="BM315">
        <f t="shared" si="325"/>
        <v>0</v>
      </c>
      <c r="BN315">
        <f t="shared" si="326"/>
        <v>0</v>
      </c>
      <c r="BO315">
        <f t="shared" si="327"/>
        <v>0</v>
      </c>
      <c r="BP315">
        <f t="shared" si="328"/>
        <v>0</v>
      </c>
      <c r="BQ315">
        <f t="shared" si="329"/>
        <v>0</v>
      </c>
      <c r="BR315" s="140">
        <f t="shared" si="330"/>
        <v>0</v>
      </c>
      <c r="BT315">
        <f t="shared" si="331"/>
        <v>0</v>
      </c>
      <c r="BU315">
        <f t="shared" si="332"/>
        <v>0</v>
      </c>
      <c r="BV315">
        <f t="shared" si="333"/>
        <v>0</v>
      </c>
      <c r="BW315">
        <f t="shared" si="334"/>
        <v>0</v>
      </c>
      <c r="BX315">
        <f t="shared" si="335"/>
        <v>0</v>
      </c>
      <c r="BY315">
        <f t="shared" si="336"/>
        <v>0</v>
      </c>
      <c r="BZ315">
        <f t="shared" si="337"/>
        <v>0</v>
      </c>
      <c r="CA315">
        <f t="shared" si="338"/>
        <v>0</v>
      </c>
      <c r="CB315">
        <f t="shared" si="339"/>
        <v>0</v>
      </c>
      <c r="CC315">
        <f t="shared" si="340"/>
        <v>0</v>
      </c>
      <c r="CD315">
        <f t="shared" si="341"/>
        <v>0</v>
      </c>
    </row>
    <row r="316" spans="1:82" ht="42" customHeight="1" thickBot="1" x14ac:dyDescent="0.45">
      <c r="A316" s="11"/>
      <c r="B316" s="144">
        <v>301</v>
      </c>
      <c r="C316" s="244" t="str">
        <f>IF('Soil Samples'!C306="","",'Soil Samples'!C306)</f>
        <v/>
      </c>
      <c r="D316" s="146" t="str">
        <f t="shared" si="305"/>
        <v/>
      </c>
      <c r="E316" s="128" t="str">
        <f t="shared" si="306"/>
        <v/>
      </c>
      <c r="F316" s="128" t="str">
        <f t="shared" si="307"/>
        <v/>
      </c>
      <c r="G316" s="128" t="str">
        <f t="shared" si="308"/>
        <v/>
      </c>
      <c r="H316" s="149"/>
      <c r="I316" s="128" t="str">
        <f t="shared" si="309"/>
        <v/>
      </c>
      <c r="J316" s="128" t="str">
        <f t="shared" si="310"/>
        <v/>
      </c>
      <c r="K316" s="128" t="str">
        <f t="shared" si="311"/>
        <v/>
      </c>
      <c r="L316" s="129" t="str">
        <f t="shared" si="312"/>
        <v/>
      </c>
      <c r="M316" s="129" t="str">
        <f t="shared" si="313"/>
        <v/>
      </c>
      <c r="N316" s="129" t="str">
        <f t="shared" si="314"/>
        <v/>
      </c>
      <c r="O316" s="129" t="str">
        <f t="shared" si="315"/>
        <v/>
      </c>
      <c r="P316" s="129" t="str">
        <f t="shared" si="316"/>
        <v/>
      </c>
      <c r="Q316" s="129" t="str">
        <f t="shared" si="317"/>
        <v/>
      </c>
      <c r="R316" s="129" t="str">
        <f t="shared" si="318"/>
        <v/>
      </c>
      <c r="S316" s="129" t="str">
        <f t="shared" si="319"/>
        <v/>
      </c>
      <c r="T316" s="129" t="str">
        <f t="shared" si="320"/>
        <v/>
      </c>
      <c r="U316" s="129" t="str">
        <f t="shared" si="321"/>
        <v/>
      </c>
      <c r="V316" s="129" t="str">
        <f t="shared" si="322"/>
        <v/>
      </c>
      <c r="W316" s="132"/>
      <c r="X316" s="152" t="str">
        <f>IF('Soil Samples'!C306="","",'Soil Samples'!C306)</f>
        <v/>
      </c>
      <c r="Y316" s="125">
        <f>'Soil Add on Tests'!E308</f>
        <v>0</v>
      </c>
      <c r="Z316" s="125">
        <f>'Soil Add on Tests'!F308</f>
        <v>0</v>
      </c>
      <c r="AA316" s="125">
        <f>'Soil Add on Tests'!G308</f>
        <v>0</v>
      </c>
      <c r="AB316" s="125">
        <f>'Soil Add on Tests'!H308</f>
        <v>0</v>
      </c>
      <c r="AC316" s="125">
        <f>'Soil Add on Tests'!I308</f>
        <v>0</v>
      </c>
      <c r="AD316" s="125">
        <f>'Soil Add on Tests'!J308</f>
        <v>0</v>
      </c>
      <c r="AF316">
        <f t="shared" si="342"/>
        <v>0</v>
      </c>
      <c r="AG316">
        <f t="shared" si="343"/>
        <v>0</v>
      </c>
      <c r="AH316">
        <f t="shared" si="344"/>
        <v>0</v>
      </c>
      <c r="AI316">
        <f t="shared" si="345"/>
        <v>0</v>
      </c>
      <c r="AJ316">
        <f t="shared" si="346"/>
        <v>0</v>
      </c>
      <c r="AK316">
        <f t="shared" si="347"/>
        <v>0</v>
      </c>
      <c r="AL316">
        <f t="shared" si="348"/>
        <v>0</v>
      </c>
      <c r="AM316" s="140">
        <f t="shared" si="284"/>
        <v>0</v>
      </c>
      <c r="AN316">
        <f t="shared" si="285"/>
        <v>0</v>
      </c>
      <c r="AO316">
        <f t="shared" si="286"/>
        <v>0</v>
      </c>
      <c r="AP316">
        <f t="shared" si="287"/>
        <v>0</v>
      </c>
      <c r="AQ316">
        <f t="shared" si="288"/>
        <v>0</v>
      </c>
      <c r="AR316">
        <f t="shared" si="289"/>
        <v>0</v>
      </c>
      <c r="AS316">
        <f t="shared" si="290"/>
        <v>0</v>
      </c>
      <c r="AT316" s="140">
        <f t="shared" si="349"/>
        <v>0</v>
      </c>
      <c r="AU316">
        <f t="shared" si="291"/>
        <v>0</v>
      </c>
      <c r="AV316">
        <f t="shared" si="323"/>
        <v>0</v>
      </c>
      <c r="AW316">
        <f t="shared" si="292"/>
        <v>0</v>
      </c>
      <c r="AX316">
        <f t="shared" si="293"/>
        <v>0</v>
      </c>
      <c r="AY316">
        <f t="shared" si="294"/>
        <v>0</v>
      </c>
      <c r="AZ316" s="140">
        <f t="shared" si="350"/>
        <v>0</v>
      </c>
      <c r="BA316">
        <f t="shared" si="295"/>
        <v>0</v>
      </c>
      <c r="BB316">
        <f t="shared" si="296"/>
        <v>0</v>
      </c>
      <c r="BC316">
        <f t="shared" si="297"/>
        <v>0</v>
      </c>
      <c r="BD316">
        <f t="shared" si="298"/>
        <v>0</v>
      </c>
      <c r="BE316" s="140">
        <f t="shared" si="351"/>
        <v>0</v>
      </c>
      <c r="BF316">
        <f t="shared" si="299"/>
        <v>0</v>
      </c>
      <c r="BG316">
        <f t="shared" si="300"/>
        <v>0</v>
      </c>
      <c r="BH316">
        <f t="shared" si="301"/>
        <v>0</v>
      </c>
      <c r="BI316">
        <f t="shared" si="302"/>
        <v>0</v>
      </c>
      <c r="BJ316">
        <f t="shared" si="303"/>
        <v>0</v>
      </c>
      <c r="BK316">
        <f t="shared" si="304"/>
        <v>0</v>
      </c>
      <c r="BL316">
        <f t="shared" si="324"/>
        <v>0</v>
      </c>
      <c r="BM316">
        <f t="shared" si="325"/>
        <v>0</v>
      </c>
      <c r="BN316">
        <f t="shared" si="326"/>
        <v>0</v>
      </c>
      <c r="BO316">
        <f t="shared" si="327"/>
        <v>0</v>
      </c>
      <c r="BP316">
        <f t="shared" si="328"/>
        <v>0</v>
      </c>
      <c r="BQ316">
        <f t="shared" si="329"/>
        <v>0</v>
      </c>
      <c r="BR316" s="140">
        <f t="shared" si="330"/>
        <v>0</v>
      </c>
      <c r="BT316">
        <f t="shared" si="331"/>
        <v>0</v>
      </c>
      <c r="BU316">
        <f t="shared" si="332"/>
        <v>0</v>
      </c>
      <c r="BV316">
        <f t="shared" si="333"/>
        <v>0</v>
      </c>
      <c r="BW316">
        <f t="shared" si="334"/>
        <v>0</v>
      </c>
      <c r="BX316">
        <f t="shared" si="335"/>
        <v>0</v>
      </c>
      <c r="BY316">
        <f t="shared" si="336"/>
        <v>0</v>
      </c>
      <c r="BZ316">
        <f t="shared" si="337"/>
        <v>0</v>
      </c>
      <c r="CA316">
        <f t="shared" si="338"/>
        <v>0</v>
      </c>
      <c r="CB316">
        <f t="shared" si="339"/>
        <v>0</v>
      </c>
      <c r="CC316">
        <f t="shared" si="340"/>
        <v>0</v>
      </c>
      <c r="CD316">
        <f t="shared" si="341"/>
        <v>0</v>
      </c>
    </row>
    <row r="317" spans="1:82" ht="42" customHeight="1" thickBot="1" x14ac:dyDescent="0.45">
      <c r="A317" s="11"/>
      <c r="B317" s="144">
        <v>302</v>
      </c>
      <c r="C317" s="244" t="str">
        <f>IF('Soil Samples'!C307="","",'Soil Samples'!C307)</f>
        <v/>
      </c>
      <c r="D317" s="146" t="str">
        <f t="shared" si="305"/>
        <v/>
      </c>
      <c r="E317" s="128" t="str">
        <f t="shared" si="306"/>
        <v/>
      </c>
      <c r="F317" s="128" t="str">
        <f t="shared" si="307"/>
        <v/>
      </c>
      <c r="G317" s="128" t="str">
        <f t="shared" si="308"/>
        <v/>
      </c>
      <c r="H317" s="149"/>
      <c r="I317" s="128" t="str">
        <f t="shared" si="309"/>
        <v/>
      </c>
      <c r="J317" s="128" t="str">
        <f t="shared" si="310"/>
        <v/>
      </c>
      <c r="K317" s="128" t="str">
        <f t="shared" si="311"/>
        <v/>
      </c>
      <c r="L317" s="129" t="str">
        <f t="shared" si="312"/>
        <v/>
      </c>
      <c r="M317" s="129" t="str">
        <f t="shared" si="313"/>
        <v/>
      </c>
      <c r="N317" s="129" t="str">
        <f t="shared" si="314"/>
        <v/>
      </c>
      <c r="O317" s="129" t="str">
        <f t="shared" si="315"/>
        <v/>
      </c>
      <c r="P317" s="129" t="str">
        <f t="shared" si="316"/>
        <v/>
      </c>
      <c r="Q317" s="129" t="str">
        <f t="shared" si="317"/>
        <v/>
      </c>
      <c r="R317" s="129" t="str">
        <f t="shared" si="318"/>
        <v/>
      </c>
      <c r="S317" s="129" t="str">
        <f t="shared" si="319"/>
        <v/>
      </c>
      <c r="T317" s="129" t="str">
        <f t="shared" si="320"/>
        <v/>
      </c>
      <c r="U317" s="129" t="str">
        <f t="shared" si="321"/>
        <v/>
      </c>
      <c r="V317" s="129" t="str">
        <f t="shared" si="322"/>
        <v/>
      </c>
      <c r="W317" s="132"/>
      <c r="X317" s="152" t="str">
        <f>IF('Soil Samples'!C307="","",'Soil Samples'!C307)</f>
        <v/>
      </c>
      <c r="Y317" s="125">
        <f>'Soil Add on Tests'!E309</f>
        <v>0</v>
      </c>
      <c r="Z317" s="125">
        <f>'Soil Add on Tests'!F309</f>
        <v>0</v>
      </c>
      <c r="AA317" s="125">
        <f>'Soil Add on Tests'!G309</f>
        <v>0</v>
      </c>
      <c r="AB317" s="125">
        <f>'Soil Add on Tests'!H309</f>
        <v>0</v>
      </c>
      <c r="AC317" s="125">
        <f>'Soil Add on Tests'!I309</f>
        <v>0</v>
      </c>
      <c r="AD317" s="125">
        <f>'Soil Add on Tests'!J309</f>
        <v>0</v>
      </c>
      <c r="AF317">
        <f t="shared" si="342"/>
        <v>0</v>
      </c>
      <c r="AG317">
        <f t="shared" si="343"/>
        <v>0</v>
      </c>
      <c r="AH317">
        <f t="shared" si="344"/>
        <v>0</v>
      </c>
      <c r="AI317">
        <f t="shared" si="345"/>
        <v>0</v>
      </c>
      <c r="AJ317">
        <f t="shared" si="346"/>
        <v>0</v>
      </c>
      <c r="AK317">
        <f t="shared" si="347"/>
        <v>0</v>
      </c>
      <c r="AL317">
        <f t="shared" si="348"/>
        <v>0</v>
      </c>
      <c r="AM317" s="140">
        <f t="shared" si="284"/>
        <v>0</v>
      </c>
      <c r="AN317">
        <f t="shared" si="285"/>
        <v>0</v>
      </c>
      <c r="AO317">
        <f t="shared" si="286"/>
        <v>0</v>
      </c>
      <c r="AP317">
        <f t="shared" si="287"/>
        <v>0</v>
      </c>
      <c r="AQ317">
        <f t="shared" si="288"/>
        <v>0</v>
      </c>
      <c r="AR317">
        <f t="shared" si="289"/>
        <v>0</v>
      </c>
      <c r="AS317">
        <f t="shared" si="290"/>
        <v>0</v>
      </c>
      <c r="AT317" s="140">
        <f t="shared" si="349"/>
        <v>0</v>
      </c>
      <c r="AU317">
        <f t="shared" si="291"/>
        <v>0</v>
      </c>
      <c r="AV317">
        <f t="shared" si="323"/>
        <v>0</v>
      </c>
      <c r="AW317">
        <f t="shared" si="292"/>
        <v>0</v>
      </c>
      <c r="AX317">
        <f t="shared" si="293"/>
        <v>0</v>
      </c>
      <c r="AY317">
        <f t="shared" si="294"/>
        <v>0</v>
      </c>
      <c r="AZ317" s="140">
        <f t="shared" si="350"/>
        <v>0</v>
      </c>
      <c r="BA317">
        <f t="shared" si="295"/>
        <v>0</v>
      </c>
      <c r="BB317">
        <f t="shared" si="296"/>
        <v>0</v>
      </c>
      <c r="BC317">
        <f t="shared" si="297"/>
        <v>0</v>
      </c>
      <c r="BD317">
        <f t="shared" si="298"/>
        <v>0</v>
      </c>
      <c r="BE317" s="140">
        <f t="shared" si="351"/>
        <v>0</v>
      </c>
      <c r="BF317">
        <f t="shared" si="299"/>
        <v>0</v>
      </c>
      <c r="BG317">
        <f t="shared" si="300"/>
        <v>0</v>
      </c>
      <c r="BH317">
        <f t="shared" si="301"/>
        <v>0</v>
      </c>
      <c r="BI317">
        <f t="shared" si="302"/>
        <v>0</v>
      </c>
      <c r="BJ317">
        <f t="shared" si="303"/>
        <v>0</v>
      </c>
      <c r="BK317">
        <f t="shared" si="304"/>
        <v>0</v>
      </c>
      <c r="BL317">
        <f t="shared" si="324"/>
        <v>0</v>
      </c>
      <c r="BM317">
        <f t="shared" si="325"/>
        <v>0</v>
      </c>
      <c r="BN317">
        <f t="shared" si="326"/>
        <v>0</v>
      </c>
      <c r="BO317">
        <f t="shared" si="327"/>
        <v>0</v>
      </c>
      <c r="BP317">
        <f t="shared" si="328"/>
        <v>0</v>
      </c>
      <c r="BQ317">
        <f t="shared" si="329"/>
        <v>0</v>
      </c>
      <c r="BR317" s="140">
        <f t="shared" si="330"/>
        <v>0</v>
      </c>
      <c r="BT317">
        <f t="shared" si="331"/>
        <v>0</v>
      </c>
      <c r="BU317">
        <f t="shared" si="332"/>
        <v>0</v>
      </c>
      <c r="BV317">
        <f t="shared" si="333"/>
        <v>0</v>
      </c>
      <c r="BW317">
        <f t="shared" si="334"/>
        <v>0</v>
      </c>
      <c r="BX317">
        <f t="shared" si="335"/>
        <v>0</v>
      </c>
      <c r="BY317">
        <f t="shared" si="336"/>
        <v>0</v>
      </c>
      <c r="BZ317">
        <f t="shared" si="337"/>
        <v>0</v>
      </c>
      <c r="CA317">
        <f t="shared" si="338"/>
        <v>0</v>
      </c>
      <c r="CB317">
        <f t="shared" si="339"/>
        <v>0</v>
      </c>
      <c r="CC317">
        <f t="shared" si="340"/>
        <v>0</v>
      </c>
      <c r="CD317">
        <f t="shared" si="341"/>
        <v>0</v>
      </c>
    </row>
    <row r="318" spans="1:82" ht="42" customHeight="1" thickBot="1" x14ac:dyDescent="0.45">
      <c r="A318" s="11"/>
      <c r="B318" s="144">
        <v>303</v>
      </c>
      <c r="C318" s="244" t="str">
        <f>IF('Soil Samples'!C308="","",'Soil Samples'!C308)</f>
        <v/>
      </c>
      <c r="D318" s="146" t="str">
        <f t="shared" si="305"/>
        <v/>
      </c>
      <c r="E318" s="128" t="str">
        <f t="shared" si="306"/>
        <v/>
      </c>
      <c r="F318" s="128" t="str">
        <f t="shared" si="307"/>
        <v/>
      </c>
      <c r="G318" s="128" t="str">
        <f t="shared" si="308"/>
        <v/>
      </c>
      <c r="H318" s="149"/>
      <c r="I318" s="128" t="str">
        <f t="shared" si="309"/>
        <v/>
      </c>
      <c r="J318" s="128" t="str">
        <f t="shared" si="310"/>
        <v/>
      </c>
      <c r="K318" s="128" t="str">
        <f t="shared" si="311"/>
        <v/>
      </c>
      <c r="L318" s="129" t="str">
        <f t="shared" si="312"/>
        <v/>
      </c>
      <c r="M318" s="129" t="str">
        <f t="shared" si="313"/>
        <v/>
      </c>
      <c r="N318" s="129" t="str">
        <f t="shared" si="314"/>
        <v/>
      </c>
      <c r="O318" s="129" t="str">
        <f t="shared" si="315"/>
        <v/>
      </c>
      <c r="P318" s="129" t="str">
        <f t="shared" si="316"/>
        <v/>
      </c>
      <c r="Q318" s="129" t="str">
        <f t="shared" si="317"/>
        <v/>
      </c>
      <c r="R318" s="129" t="str">
        <f t="shared" si="318"/>
        <v/>
      </c>
      <c r="S318" s="129" t="str">
        <f t="shared" si="319"/>
        <v/>
      </c>
      <c r="T318" s="129" t="str">
        <f t="shared" si="320"/>
        <v/>
      </c>
      <c r="U318" s="129" t="str">
        <f t="shared" si="321"/>
        <v/>
      </c>
      <c r="V318" s="129" t="str">
        <f t="shared" si="322"/>
        <v/>
      </c>
      <c r="W318" s="132"/>
      <c r="X318" s="152" t="str">
        <f>IF('Soil Samples'!C308="","",'Soil Samples'!C308)</f>
        <v/>
      </c>
      <c r="Y318" s="125">
        <f>'Soil Add on Tests'!E310</f>
        <v>0</v>
      </c>
      <c r="Z318" s="125">
        <f>'Soil Add on Tests'!F310</f>
        <v>0</v>
      </c>
      <c r="AA318" s="125">
        <f>'Soil Add on Tests'!G310</f>
        <v>0</v>
      </c>
      <c r="AB318" s="125">
        <f>'Soil Add on Tests'!H310</f>
        <v>0</v>
      </c>
      <c r="AC318" s="125">
        <f>'Soil Add on Tests'!I310</f>
        <v>0</v>
      </c>
      <c r="AD318" s="125">
        <f>'Soil Add on Tests'!J310</f>
        <v>0</v>
      </c>
      <c r="AF318">
        <f t="shared" si="342"/>
        <v>0</v>
      </c>
      <c r="AG318">
        <f t="shared" si="343"/>
        <v>0</v>
      </c>
      <c r="AH318">
        <f t="shared" si="344"/>
        <v>0</v>
      </c>
      <c r="AI318">
        <f t="shared" si="345"/>
        <v>0</v>
      </c>
      <c r="AJ318">
        <f t="shared" si="346"/>
        <v>0</v>
      </c>
      <c r="AK318">
        <f t="shared" si="347"/>
        <v>0</v>
      </c>
      <c r="AL318">
        <f t="shared" si="348"/>
        <v>0</v>
      </c>
      <c r="AM318" s="140">
        <f t="shared" si="284"/>
        <v>0</v>
      </c>
      <c r="AN318">
        <f t="shared" si="285"/>
        <v>0</v>
      </c>
      <c r="AO318">
        <f t="shared" si="286"/>
        <v>0</v>
      </c>
      <c r="AP318">
        <f t="shared" si="287"/>
        <v>0</v>
      </c>
      <c r="AQ318">
        <f t="shared" si="288"/>
        <v>0</v>
      </c>
      <c r="AR318">
        <f t="shared" si="289"/>
        <v>0</v>
      </c>
      <c r="AS318">
        <f t="shared" si="290"/>
        <v>0</v>
      </c>
      <c r="AT318" s="140">
        <f t="shared" si="349"/>
        <v>0</v>
      </c>
      <c r="AU318">
        <f t="shared" si="291"/>
        <v>0</v>
      </c>
      <c r="AV318">
        <f t="shared" si="323"/>
        <v>0</v>
      </c>
      <c r="AW318">
        <f t="shared" si="292"/>
        <v>0</v>
      </c>
      <c r="AX318">
        <f t="shared" si="293"/>
        <v>0</v>
      </c>
      <c r="AY318">
        <f t="shared" si="294"/>
        <v>0</v>
      </c>
      <c r="AZ318" s="140">
        <f t="shared" si="350"/>
        <v>0</v>
      </c>
      <c r="BA318">
        <f t="shared" si="295"/>
        <v>0</v>
      </c>
      <c r="BB318">
        <f t="shared" si="296"/>
        <v>0</v>
      </c>
      <c r="BC318">
        <f t="shared" si="297"/>
        <v>0</v>
      </c>
      <c r="BD318">
        <f t="shared" si="298"/>
        <v>0</v>
      </c>
      <c r="BE318" s="140">
        <f t="shared" si="351"/>
        <v>0</v>
      </c>
      <c r="BF318">
        <f t="shared" si="299"/>
        <v>0</v>
      </c>
      <c r="BG318">
        <f t="shared" si="300"/>
        <v>0</v>
      </c>
      <c r="BH318">
        <f t="shared" si="301"/>
        <v>0</v>
      </c>
      <c r="BI318">
        <f t="shared" si="302"/>
        <v>0</v>
      </c>
      <c r="BJ318">
        <f t="shared" si="303"/>
        <v>0</v>
      </c>
      <c r="BK318">
        <f t="shared" si="304"/>
        <v>0</v>
      </c>
      <c r="BL318">
        <f t="shared" si="324"/>
        <v>0</v>
      </c>
      <c r="BM318">
        <f t="shared" si="325"/>
        <v>0</v>
      </c>
      <c r="BN318">
        <f t="shared" si="326"/>
        <v>0</v>
      </c>
      <c r="BO318">
        <f t="shared" si="327"/>
        <v>0</v>
      </c>
      <c r="BP318">
        <f t="shared" si="328"/>
        <v>0</v>
      </c>
      <c r="BQ318">
        <f t="shared" si="329"/>
        <v>0</v>
      </c>
      <c r="BR318" s="140">
        <f t="shared" si="330"/>
        <v>0</v>
      </c>
      <c r="BT318">
        <f t="shared" si="331"/>
        <v>0</v>
      </c>
      <c r="BU318">
        <f t="shared" si="332"/>
        <v>0</v>
      </c>
      <c r="BV318">
        <f t="shared" si="333"/>
        <v>0</v>
      </c>
      <c r="BW318">
        <f t="shared" si="334"/>
        <v>0</v>
      </c>
      <c r="BX318">
        <f t="shared" si="335"/>
        <v>0</v>
      </c>
      <c r="BY318">
        <f t="shared" si="336"/>
        <v>0</v>
      </c>
      <c r="BZ318">
        <f t="shared" si="337"/>
        <v>0</v>
      </c>
      <c r="CA318">
        <f t="shared" si="338"/>
        <v>0</v>
      </c>
      <c r="CB318">
        <f t="shared" si="339"/>
        <v>0</v>
      </c>
      <c r="CC318">
        <f t="shared" si="340"/>
        <v>0</v>
      </c>
      <c r="CD318">
        <f t="shared" si="341"/>
        <v>0</v>
      </c>
    </row>
    <row r="319" spans="1:82" ht="42" customHeight="1" thickBot="1" x14ac:dyDescent="0.45">
      <c r="A319" s="11"/>
      <c r="B319" s="144">
        <v>304</v>
      </c>
      <c r="C319" s="244" t="str">
        <f>IF('Soil Samples'!C309="","",'Soil Samples'!C309)</f>
        <v/>
      </c>
      <c r="D319" s="146" t="str">
        <f t="shared" si="305"/>
        <v/>
      </c>
      <c r="E319" s="128" t="str">
        <f t="shared" si="306"/>
        <v/>
      </c>
      <c r="F319" s="128" t="str">
        <f t="shared" si="307"/>
        <v/>
      </c>
      <c r="G319" s="128" t="str">
        <f t="shared" si="308"/>
        <v/>
      </c>
      <c r="H319" s="149"/>
      <c r="I319" s="128" t="str">
        <f t="shared" si="309"/>
        <v/>
      </c>
      <c r="J319" s="128" t="str">
        <f t="shared" si="310"/>
        <v/>
      </c>
      <c r="K319" s="128" t="str">
        <f t="shared" si="311"/>
        <v/>
      </c>
      <c r="L319" s="129" t="str">
        <f t="shared" si="312"/>
        <v/>
      </c>
      <c r="M319" s="129" t="str">
        <f t="shared" si="313"/>
        <v/>
      </c>
      <c r="N319" s="129" t="str">
        <f t="shared" si="314"/>
        <v/>
      </c>
      <c r="O319" s="129" t="str">
        <f t="shared" si="315"/>
        <v/>
      </c>
      <c r="P319" s="129" t="str">
        <f t="shared" si="316"/>
        <v/>
      </c>
      <c r="Q319" s="129" t="str">
        <f t="shared" si="317"/>
        <v/>
      </c>
      <c r="R319" s="129" t="str">
        <f t="shared" si="318"/>
        <v/>
      </c>
      <c r="S319" s="129" t="str">
        <f t="shared" si="319"/>
        <v/>
      </c>
      <c r="T319" s="129" t="str">
        <f t="shared" si="320"/>
        <v/>
      </c>
      <c r="U319" s="129" t="str">
        <f t="shared" si="321"/>
        <v/>
      </c>
      <c r="V319" s="129" t="str">
        <f t="shared" si="322"/>
        <v/>
      </c>
      <c r="W319" s="132"/>
      <c r="X319" s="152" t="str">
        <f>IF('Soil Samples'!C309="","",'Soil Samples'!C309)</f>
        <v/>
      </c>
      <c r="Y319" s="125">
        <f>'Soil Add on Tests'!E311</f>
        <v>0</v>
      </c>
      <c r="Z319" s="125">
        <f>'Soil Add on Tests'!F311</f>
        <v>0</v>
      </c>
      <c r="AA319" s="125">
        <f>'Soil Add on Tests'!G311</f>
        <v>0</v>
      </c>
      <c r="AB319" s="125">
        <f>'Soil Add on Tests'!H311</f>
        <v>0</v>
      </c>
      <c r="AC319" s="125">
        <f>'Soil Add on Tests'!I311</f>
        <v>0</v>
      </c>
      <c r="AD319" s="125">
        <f>'Soil Add on Tests'!J311</f>
        <v>0</v>
      </c>
      <c r="AF319">
        <f t="shared" si="342"/>
        <v>0</v>
      </c>
      <c r="AG319">
        <f t="shared" si="343"/>
        <v>0</v>
      </c>
      <c r="AH319">
        <f t="shared" si="344"/>
        <v>0</v>
      </c>
      <c r="AI319">
        <f t="shared" si="345"/>
        <v>0</v>
      </c>
      <c r="AJ319">
        <f t="shared" si="346"/>
        <v>0</v>
      </c>
      <c r="AK319">
        <f t="shared" si="347"/>
        <v>0</v>
      </c>
      <c r="AL319">
        <f t="shared" si="348"/>
        <v>0</v>
      </c>
      <c r="AM319" s="140">
        <f t="shared" si="284"/>
        <v>0</v>
      </c>
      <c r="AN319">
        <f t="shared" si="285"/>
        <v>0</v>
      </c>
      <c r="AO319">
        <f t="shared" si="286"/>
        <v>0</v>
      </c>
      <c r="AP319">
        <f t="shared" si="287"/>
        <v>0</v>
      </c>
      <c r="AQ319">
        <f t="shared" si="288"/>
        <v>0</v>
      </c>
      <c r="AR319">
        <f t="shared" si="289"/>
        <v>0</v>
      </c>
      <c r="AS319">
        <f t="shared" si="290"/>
        <v>0</v>
      </c>
      <c r="AT319" s="140">
        <f t="shared" si="349"/>
        <v>0</v>
      </c>
      <c r="AU319">
        <f t="shared" si="291"/>
        <v>0</v>
      </c>
      <c r="AV319">
        <f t="shared" si="323"/>
        <v>0</v>
      </c>
      <c r="AW319">
        <f t="shared" si="292"/>
        <v>0</v>
      </c>
      <c r="AX319">
        <f t="shared" si="293"/>
        <v>0</v>
      </c>
      <c r="AY319">
        <f t="shared" si="294"/>
        <v>0</v>
      </c>
      <c r="AZ319" s="140">
        <f t="shared" si="350"/>
        <v>0</v>
      </c>
      <c r="BA319">
        <f t="shared" si="295"/>
        <v>0</v>
      </c>
      <c r="BB319">
        <f t="shared" si="296"/>
        <v>0</v>
      </c>
      <c r="BC319">
        <f t="shared" si="297"/>
        <v>0</v>
      </c>
      <c r="BD319">
        <f t="shared" si="298"/>
        <v>0</v>
      </c>
      <c r="BE319" s="140">
        <f t="shared" si="351"/>
        <v>0</v>
      </c>
      <c r="BF319">
        <f t="shared" si="299"/>
        <v>0</v>
      </c>
      <c r="BG319">
        <f t="shared" si="300"/>
        <v>0</v>
      </c>
      <c r="BH319">
        <f t="shared" si="301"/>
        <v>0</v>
      </c>
      <c r="BI319">
        <f t="shared" si="302"/>
        <v>0</v>
      </c>
      <c r="BJ319">
        <f t="shared" si="303"/>
        <v>0</v>
      </c>
      <c r="BK319">
        <f t="shared" si="304"/>
        <v>0</v>
      </c>
      <c r="BL319">
        <f t="shared" si="324"/>
        <v>0</v>
      </c>
      <c r="BM319">
        <f t="shared" si="325"/>
        <v>0</v>
      </c>
      <c r="BN319">
        <f t="shared" si="326"/>
        <v>0</v>
      </c>
      <c r="BO319">
        <f t="shared" si="327"/>
        <v>0</v>
      </c>
      <c r="BP319">
        <f t="shared" si="328"/>
        <v>0</v>
      </c>
      <c r="BQ319">
        <f t="shared" si="329"/>
        <v>0</v>
      </c>
      <c r="BR319" s="140">
        <f t="shared" si="330"/>
        <v>0</v>
      </c>
      <c r="BT319">
        <f t="shared" si="331"/>
        <v>0</v>
      </c>
      <c r="BU319">
        <f t="shared" si="332"/>
        <v>0</v>
      </c>
      <c r="BV319">
        <f t="shared" si="333"/>
        <v>0</v>
      </c>
      <c r="BW319">
        <f t="shared" si="334"/>
        <v>0</v>
      </c>
      <c r="BX319">
        <f t="shared" si="335"/>
        <v>0</v>
      </c>
      <c r="BY319">
        <f t="shared" si="336"/>
        <v>0</v>
      </c>
      <c r="BZ319">
        <f t="shared" si="337"/>
        <v>0</v>
      </c>
      <c r="CA319">
        <f t="shared" si="338"/>
        <v>0</v>
      </c>
      <c r="CB319">
        <f t="shared" si="339"/>
        <v>0</v>
      </c>
      <c r="CC319">
        <f t="shared" si="340"/>
        <v>0</v>
      </c>
      <c r="CD319">
        <f t="shared" si="341"/>
        <v>0</v>
      </c>
    </row>
    <row r="320" spans="1:82" ht="42" customHeight="1" thickBot="1" x14ac:dyDescent="0.45">
      <c r="A320" s="11"/>
      <c r="B320" s="144">
        <v>305</v>
      </c>
      <c r="C320" s="244" t="str">
        <f>IF('Soil Samples'!C310="","",'Soil Samples'!C310)</f>
        <v/>
      </c>
      <c r="D320" s="146" t="str">
        <f t="shared" si="305"/>
        <v/>
      </c>
      <c r="E320" s="128" t="str">
        <f t="shared" si="306"/>
        <v/>
      </c>
      <c r="F320" s="128" t="str">
        <f t="shared" si="307"/>
        <v/>
      </c>
      <c r="G320" s="128" t="str">
        <f t="shared" si="308"/>
        <v/>
      </c>
      <c r="H320" s="149"/>
      <c r="I320" s="128" t="str">
        <f t="shared" si="309"/>
        <v/>
      </c>
      <c r="J320" s="128" t="str">
        <f t="shared" si="310"/>
        <v/>
      </c>
      <c r="K320" s="128" t="str">
        <f t="shared" si="311"/>
        <v/>
      </c>
      <c r="L320" s="129" t="str">
        <f t="shared" si="312"/>
        <v/>
      </c>
      <c r="M320" s="129" t="str">
        <f t="shared" si="313"/>
        <v/>
      </c>
      <c r="N320" s="129" t="str">
        <f t="shared" si="314"/>
        <v/>
      </c>
      <c r="O320" s="129" t="str">
        <f t="shared" si="315"/>
        <v/>
      </c>
      <c r="P320" s="129" t="str">
        <f t="shared" si="316"/>
        <v/>
      </c>
      <c r="Q320" s="129" t="str">
        <f t="shared" si="317"/>
        <v/>
      </c>
      <c r="R320" s="129" t="str">
        <f t="shared" si="318"/>
        <v/>
      </c>
      <c r="S320" s="129" t="str">
        <f t="shared" si="319"/>
        <v/>
      </c>
      <c r="T320" s="129" t="str">
        <f t="shared" si="320"/>
        <v/>
      </c>
      <c r="U320" s="129" t="str">
        <f t="shared" si="321"/>
        <v/>
      </c>
      <c r="V320" s="129" t="str">
        <f t="shared" si="322"/>
        <v/>
      </c>
      <c r="W320" s="132"/>
      <c r="X320" s="152" t="str">
        <f>IF('Soil Samples'!C310="","",'Soil Samples'!C310)</f>
        <v/>
      </c>
      <c r="Y320" s="125">
        <f>'Soil Add on Tests'!E312</f>
        <v>0</v>
      </c>
      <c r="Z320" s="125">
        <f>'Soil Add on Tests'!F312</f>
        <v>0</v>
      </c>
      <c r="AA320" s="125">
        <f>'Soil Add on Tests'!G312</f>
        <v>0</v>
      </c>
      <c r="AB320" s="125">
        <f>'Soil Add on Tests'!H312</f>
        <v>0</v>
      </c>
      <c r="AC320" s="125">
        <f>'Soil Add on Tests'!I312</f>
        <v>0</v>
      </c>
      <c r="AD320" s="125">
        <f>'Soil Add on Tests'!J312</f>
        <v>0</v>
      </c>
      <c r="AF320">
        <f t="shared" si="342"/>
        <v>0</v>
      </c>
      <c r="AG320">
        <f t="shared" si="343"/>
        <v>0</v>
      </c>
      <c r="AH320">
        <f t="shared" si="344"/>
        <v>0</v>
      </c>
      <c r="AI320">
        <f t="shared" si="345"/>
        <v>0</v>
      </c>
      <c r="AJ320">
        <f t="shared" si="346"/>
        <v>0</v>
      </c>
      <c r="AK320">
        <f t="shared" si="347"/>
        <v>0</v>
      </c>
      <c r="AL320">
        <f t="shared" si="348"/>
        <v>0</v>
      </c>
      <c r="AM320" s="140">
        <f t="shared" si="284"/>
        <v>0</v>
      </c>
      <c r="AN320">
        <f t="shared" si="285"/>
        <v>0</v>
      </c>
      <c r="AO320">
        <f t="shared" si="286"/>
        <v>0</v>
      </c>
      <c r="AP320">
        <f t="shared" si="287"/>
        <v>0</v>
      </c>
      <c r="AQ320">
        <f t="shared" si="288"/>
        <v>0</v>
      </c>
      <c r="AR320">
        <f t="shared" si="289"/>
        <v>0</v>
      </c>
      <c r="AS320">
        <f t="shared" si="290"/>
        <v>0</v>
      </c>
      <c r="AT320" s="140">
        <f t="shared" si="349"/>
        <v>0</v>
      </c>
      <c r="AU320">
        <f t="shared" si="291"/>
        <v>0</v>
      </c>
      <c r="AV320">
        <f t="shared" si="323"/>
        <v>0</v>
      </c>
      <c r="AW320">
        <f t="shared" si="292"/>
        <v>0</v>
      </c>
      <c r="AX320">
        <f t="shared" si="293"/>
        <v>0</v>
      </c>
      <c r="AY320">
        <f t="shared" si="294"/>
        <v>0</v>
      </c>
      <c r="AZ320" s="140">
        <f t="shared" si="350"/>
        <v>0</v>
      </c>
      <c r="BA320">
        <f t="shared" si="295"/>
        <v>0</v>
      </c>
      <c r="BB320">
        <f t="shared" si="296"/>
        <v>0</v>
      </c>
      <c r="BC320">
        <f t="shared" si="297"/>
        <v>0</v>
      </c>
      <c r="BD320">
        <f t="shared" si="298"/>
        <v>0</v>
      </c>
      <c r="BE320" s="140">
        <f t="shared" si="351"/>
        <v>0</v>
      </c>
      <c r="BF320">
        <f t="shared" si="299"/>
        <v>0</v>
      </c>
      <c r="BG320">
        <f t="shared" si="300"/>
        <v>0</v>
      </c>
      <c r="BH320">
        <f t="shared" si="301"/>
        <v>0</v>
      </c>
      <c r="BI320">
        <f t="shared" si="302"/>
        <v>0</v>
      </c>
      <c r="BJ320">
        <f t="shared" si="303"/>
        <v>0</v>
      </c>
      <c r="BK320">
        <f t="shared" si="304"/>
        <v>0</v>
      </c>
      <c r="BL320">
        <f t="shared" si="324"/>
        <v>0</v>
      </c>
      <c r="BM320">
        <f t="shared" si="325"/>
        <v>0</v>
      </c>
      <c r="BN320">
        <f t="shared" si="326"/>
        <v>0</v>
      </c>
      <c r="BO320">
        <f t="shared" si="327"/>
        <v>0</v>
      </c>
      <c r="BP320">
        <f t="shared" si="328"/>
        <v>0</v>
      </c>
      <c r="BQ320">
        <f t="shared" si="329"/>
        <v>0</v>
      </c>
      <c r="BR320" s="140">
        <f t="shared" si="330"/>
        <v>0</v>
      </c>
      <c r="BT320">
        <f t="shared" si="331"/>
        <v>0</v>
      </c>
      <c r="BU320">
        <f t="shared" si="332"/>
        <v>0</v>
      </c>
      <c r="BV320">
        <f t="shared" si="333"/>
        <v>0</v>
      </c>
      <c r="BW320">
        <f t="shared" si="334"/>
        <v>0</v>
      </c>
      <c r="BX320">
        <f t="shared" si="335"/>
        <v>0</v>
      </c>
      <c r="BY320">
        <f t="shared" si="336"/>
        <v>0</v>
      </c>
      <c r="BZ320">
        <f t="shared" si="337"/>
        <v>0</v>
      </c>
      <c r="CA320">
        <f t="shared" si="338"/>
        <v>0</v>
      </c>
      <c r="CB320">
        <f t="shared" si="339"/>
        <v>0</v>
      </c>
      <c r="CC320">
        <f t="shared" si="340"/>
        <v>0</v>
      </c>
      <c r="CD320">
        <f t="shared" si="341"/>
        <v>0</v>
      </c>
    </row>
    <row r="321" spans="1:82" ht="42" customHeight="1" thickBot="1" x14ac:dyDescent="0.45">
      <c r="A321" s="11"/>
      <c r="B321" s="144">
        <v>306</v>
      </c>
      <c r="C321" s="244" t="str">
        <f>IF('Soil Samples'!C311="","",'Soil Samples'!C311)</f>
        <v/>
      </c>
      <c r="D321" s="146" t="str">
        <f t="shared" si="305"/>
        <v/>
      </c>
      <c r="E321" s="128" t="str">
        <f t="shared" si="306"/>
        <v/>
      </c>
      <c r="F321" s="128" t="str">
        <f t="shared" si="307"/>
        <v/>
      </c>
      <c r="G321" s="128" t="str">
        <f t="shared" si="308"/>
        <v/>
      </c>
      <c r="H321" s="149"/>
      <c r="I321" s="128" t="str">
        <f t="shared" si="309"/>
        <v/>
      </c>
      <c r="J321" s="128" t="str">
        <f t="shared" si="310"/>
        <v/>
      </c>
      <c r="K321" s="128" t="str">
        <f t="shared" si="311"/>
        <v/>
      </c>
      <c r="L321" s="129" t="str">
        <f t="shared" si="312"/>
        <v/>
      </c>
      <c r="M321" s="129" t="str">
        <f t="shared" si="313"/>
        <v/>
      </c>
      <c r="N321" s="129" t="str">
        <f t="shared" si="314"/>
        <v/>
      </c>
      <c r="O321" s="129" t="str">
        <f t="shared" si="315"/>
        <v/>
      </c>
      <c r="P321" s="129" t="str">
        <f t="shared" si="316"/>
        <v/>
      </c>
      <c r="Q321" s="129" t="str">
        <f t="shared" si="317"/>
        <v/>
      </c>
      <c r="R321" s="129" t="str">
        <f t="shared" si="318"/>
        <v/>
      </c>
      <c r="S321" s="129" t="str">
        <f t="shared" si="319"/>
        <v/>
      </c>
      <c r="T321" s="129" t="str">
        <f t="shared" si="320"/>
        <v/>
      </c>
      <c r="U321" s="129" t="str">
        <f t="shared" si="321"/>
        <v/>
      </c>
      <c r="V321" s="129" t="str">
        <f t="shared" si="322"/>
        <v/>
      </c>
      <c r="W321" s="132"/>
      <c r="X321" s="152" t="str">
        <f>IF('Soil Samples'!C311="","",'Soil Samples'!C311)</f>
        <v/>
      </c>
      <c r="Y321" s="125">
        <f>'Soil Add on Tests'!E313</f>
        <v>0</v>
      </c>
      <c r="Z321" s="125">
        <f>'Soil Add on Tests'!F313</f>
        <v>0</v>
      </c>
      <c r="AA321" s="125">
        <f>'Soil Add on Tests'!G313</f>
        <v>0</v>
      </c>
      <c r="AB321" s="125">
        <f>'Soil Add on Tests'!H313</f>
        <v>0</v>
      </c>
      <c r="AC321" s="125">
        <f>'Soil Add on Tests'!I313</f>
        <v>0</v>
      </c>
      <c r="AD321" s="125">
        <f>'Soil Add on Tests'!J313</f>
        <v>0</v>
      </c>
      <c r="AF321">
        <f t="shared" si="342"/>
        <v>0</v>
      </c>
      <c r="AG321">
        <f t="shared" si="343"/>
        <v>0</v>
      </c>
      <c r="AH321">
        <f t="shared" si="344"/>
        <v>0</v>
      </c>
      <c r="AI321">
        <f t="shared" si="345"/>
        <v>0</v>
      </c>
      <c r="AJ321">
        <f t="shared" si="346"/>
        <v>0</v>
      </c>
      <c r="AK321">
        <f t="shared" si="347"/>
        <v>0</v>
      </c>
      <c r="AL321">
        <f t="shared" si="348"/>
        <v>0</v>
      </c>
      <c r="AM321" s="140">
        <f t="shared" si="284"/>
        <v>0</v>
      </c>
      <c r="AN321">
        <f t="shared" si="285"/>
        <v>0</v>
      </c>
      <c r="AO321">
        <f t="shared" si="286"/>
        <v>0</v>
      </c>
      <c r="AP321">
        <f t="shared" si="287"/>
        <v>0</v>
      </c>
      <c r="AQ321">
        <f t="shared" si="288"/>
        <v>0</v>
      </c>
      <c r="AR321">
        <f t="shared" si="289"/>
        <v>0</v>
      </c>
      <c r="AS321">
        <f t="shared" si="290"/>
        <v>0</v>
      </c>
      <c r="AT321" s="140">
        <f t="shared" si="349"/>
        <v>0</v>
      </c>
      <c r="AU321">
        <f t="shared" si="291"/>
        <v>0</v>
      </c>
      <c r="AV321">
        <f t="shared" si="323"/>
        <v>0</v>
      </c>
      <c r="AW321">
        <f t="shared" si="292"/>
        <v>0</v>
      </c>
      <c r="AX321">
        <f t="shared" si="293"/>
        <v>0</v>
      </c>
      <c r="AY321">
        <f t="shared" si="294"/>
        <v>0</v>
      </c>
      <c r="AZ321" s="140">
        <f t="shared" si="350"/>
        <v>0</v>
      </c>
      <c r="BA321">
        <f t="shared" si="295"/>
        <v>0</v>
      </c>
      <c r="BB321">
        <f t="shared" si="296"/>
        <v>0</v>
      </c>
      <c r="BC321">
        <f t="shared" si="297"/>
        <v>0</v>
      </c>
      <c r="BD321">
        <f t="shared" si="298"/>
        <v>0</v>
      </c>
      <c r="BE321" s="140">
        <f t="shared" si="351"/>
        <v>0</v>
      </c>
      <c r="BF321">
        <f t="shared" si="299"/>
        <v>0</v>
      </c>
      <c r="BG321">
        <f t="shared" si="300"/>
        <v>0</v>
      </c>
      <c r="BH321">
        <f t="shared" si="301"/>
        <v>0</v>
      </c>
      <c r="BI321">
        <f t="shared" si="302"/>
        <v>0</v>
      </c>
      <c r="BJ321">
        <f t="shared" si="303"/>
        <v>0</v>
      </c>
      <c r="BK321">
        <f t="shared" si="304"/>
        <v>0</v>
      </c>
      <c r="BL321">
        <f t="shared" si="324"/>
        <v>0</v>
      </c>
      <c r="BM321">
        <f t="shared" si="325"/>
        <v>0</v>
      </c>
      <c r="BN321">
        <f t="shared" si="326"/>
        <v>0</v>
      </c>
      <c r="BO321">
        <f t="shared" si="327"/>
        <v>0</v>
      </c>
      <c r="BP321">
        <f t="shared" si="328"/>
        <v>0</v>
      </c>
      <c r="BQ321">
        <f t="shared" si="329"/>
        <v>0</v>
      </c>
      <c r="BR321" s="140">
        <f t="shared" si="330"/>
        <v>0</v>
      </c>
      <c r="BT321">
        <f t="shared" si="331"/>
        <v>0</v>
      </c>
      <c r="BU321">
        <f t="shared" si="332"/>
        <v>0</v>
      </c>
      <c r="BV321">
        <f t="shared" si="333"/>
        <v>0</v>
      </c>
      <c r="BW321">
        <f t="shared" si="334"/>
        <v>0</v>
      </c>
      <c r="BX321">
        <f t="shared" si="335"/>
        <v>0</v>
      </c>
      <c r="BY321">
        <f t="shared" si="336"/>
        <v>0</v>
      </c>
      <c r="BZ321">
        <f t="shared" si="337"/>
        <v>0</v>
      </c>
      <c r="CA321">
        <f t="shared" si="338"/>
        <v>0</v>
      </c>
      <c r="CB321">
        <f t="shared" si="339"/>
        <v>0</v>
      </c>
      <c r="CC321">
        <f t="shared" si="340"/>
        <v>0</v>
      </c>
      <c r="CD321">
        <f t="shared" si="341"/>
        <v>0</v>
      </c>
    </row>
    <row r="322" spans="1:82" ht="42" customHeight="1" thickBot="1" x14ac:dyDescent="0.45">
      <c r="A322" s="11"/>
      <c r="B322" s="144">
        <v>307</v>
      </c>
      <c r="C322" s="244" t="str">
        <f>IF('Soil Samples'!C312="","",'Soil Samples'!C312)</f>
        <v/>
      </c>
      <c r="D322" s="146" t="str">
        <f t="shared" si="305"/>
        <v/>
      </c>
      <c r="E322" s="128" t="str">
        <f t="shared" si="306"/>
        <v/>
      </c>
      <c r="F322" s="128" t="str">
        <f t="shared" si="307"/>
        <v/>
      </c>
      <c r="G322" s="128" t="str">
        <f t="shared" si="308"/>
        <v/>
      </c>
      <c r="H322" s="149"/>
      <c r="I322" s="128" t="str">
        <f t="shared" si="309"/>
        <v/>
      </c>
      <c r="J322" s="128" t="str">
        <f t="shared" si="310"/>
        <v/>
      </c>
      <c r="K322" s="128" t="str">
        <f t="shared" si="311"/>
        <v/>
      </c>
      <c r="L322" s="129" t="str">
        <f t="shared" si="312"/>
        <v/>
      </c>
      <c r="M322" s="129" t="str">
        <f t="shared" si="313"/>
        <v/>
      </c>
      <c r="N322" s="129" t="str">
        <f t="shared" si="314"/>
        <v/>
      </c>
      <c r="O322" s="129" t="str">
        <f t="shared" si="315"/>
        <v/>
      </c>
      <c r="P322" s="129" t="str">
        <f t="shared" si="316"/>
        <v/>
      </c>
      <c r="Q322" s="129" t="str">
        <f t="shared" si="317"/>
        <v/>
      </c>
      <c r="R322" s="129" t="str">
        <f t="shared" si="318"/>
        <v/>
      </c>
      <c r="S322" s="129" t="str">
        <f t="shared" si="319"/>
        <v/>
      </c>
      <c r="T322" s="129" t="str">
        <f t="shared" si="320"/>
        <v/>
      </c>
      <c r="U322" s="129" t="str">
        <f t="shared" si="321"/>
        <v/>
      </c>
      <c r="V322" s="129" t="str">
        <f t="shared" si="322"/>
        <v/>
      </c>
      <c r="W322" s="132"/>
      <c r="X322" s="152" t="str">
        <f>IF('Soil Samples'!C312="","",'Soil Samples'!C312)</f>
        <v/>
      </c>
      <c r="Y322" s="125">
        <f>'Soil Add on Tests'!E314</f>
        <v>0</v>
      </c>
      <c r="Z322" s="125">
        <f>'Soil Add on Tests'!F314</f>
        <v>0</v>
      </c>
      <c r="AA322" s="125">
        <f>'Soil Add on Tests'!G314</f>
        <v>0</v>
      </c>
      <c r="AB322" s="125">
        <f>'Soil Add on Tests'!H314</f>
        <v>0</v>
      </c>
      <c r="AC322" s="125">
        <f>'Soil Add on Tests'!I314</f>
        <v>0</v>
      </c>
      <c r="AD322" s="125">
        <f>'Soil Add on Tests'!J314</f>
        <v>0</v>
      </c>
      <c r="AF322">
        <f t="shared" si="342"/>
        <v>0</v>
      </c>
      <c r="AG322">
        <f t="shared" si="343"/>
        <v>0</v>
      </c>
      <c r="AH322">
        <f t="shared" si="344"/>
        <v>0</v>
      </c>
      <c r="AI322">
        <f t="shared" si="345"/>
        <v>0</v>
      </c>
      <c r="AJ322">
        <f t="shared" si="346"/>
        <v>0</v>
      </c>
      <c r="AK322">
        <f t="shared" si="347"/>
        <v>0</v>
      </c>
      <c r="AL322">
        <f t="shared" si="348"/>
        <v>0</v>
      </c>
      <c r="AM322" s="140">
        <f t="shared" si="284"/>
        <v>0</v>
      </c>
      <c r="AN322">
        <f t="shared" si="285"/>
        <v>0</v>
      </c>
      <c r="AO322">
        <f t="shared" si="286"/>
        <v>0</v>
      </c>
      <c r="AP322">
        <f t="shared" si="287"/>
        <v>0</v>
      </c>
      <c r="AQ322">
        <f t="shared" si="288"/>
        <v>0</v>
      </c>
      <c r="AR322">
        <f t="shared" si="289"/>
        <v>0</v>
      </c>
      <c r="AS322">
        <f t="shared" si="290"/>
        <v>0</v>
      </c>
      <c r="AT322" s="140">
        <f t="shared" si="349"/>
        <v>0</v>
      </c>
      <c r="AU322">
        <f t="shared" si="291"/>
        <v>0</v>
      </c>
      <c r="AV322">
        <f t="shared" si="323"/>
        <v>0</v>
      </c>
      <c r="AW322">
        <f t="shared" si="292"/>
        <v>0</v>
      </c>
      <c r="AX322">
        <f t="shared" si="293"/>
        <v>0</v>
      </c>
      <c r="AY322">
        <f t="shared" si="294"/>
        <v>0</v>
      </c>
      <c r="AZ322" s="140">
        <f t="shared" si="350"/>
        <v>0</v>
      </c>
      <c r="BA322">
        <f t="shared" si="295"/>
        <v>0</v>
      </c>
      <c r="BB322">
        <f t="shared" si="296"/>
        <v>0</v>
      </c>
      <c r="BC322">
        <f t="shared" si="297"/>
        <v>0</v>
      </c>
      <c r="BD322">
        <f t="shared" si="298"/>
        <v>0</v>
      </c>
      <c r="BE322" s="140">
        <f t="shared" si="351"/>
        <v>0</v>
      </c>
      <c r="BF322">
        <f t="shared" si="299"/>
        <v>0</v>
      </c>
      <c r="BG322">
        <f t="shared" si="300"/>
        <v>0</v>
      </c>
      <c r="BH322">
        <f t="shared" si="301"/>
        <v>0</v>
      </c>
      <c r="BI322">
        <f t="shared" si="302"/>
        <v>0</v>
      </c>
      <c r="BJ322">
        <f t="shared" si="303"/>
        <v>0</v>
      </c>
      <c r="BK322">
        <f t="shared" si="304"/>
        <v>0</v>
      </c>
      <c r="BL322">
        <f t="shared" si="324"/>
        <v>0</v>
      </c>
      <c r="BM322">
        <f t="shared" si="325"/>
        <v>0</v>
      </c>
      <c r="BN322">
        <f t="shared" si="326"/>
        <v>0</v>
      </c>
      <c r="BO322">
        <f t="shared" si="327"/>
        <v>0</v>
      </c>
      <c r="BP322">
        <f t="shared" si="328"/>
        <v>0</v>
      </c>
      <c r="BQ322">
        <f t="shared" si="329"/>
        <v>0</v>
      </c>
      <c r="BR322" s="140">
        <f t="shared" si="330"/>
        <v>0</v>
      </c>
      <c r="BT322">
        <f t="shared" si="331"/>
        <v>0</v>
      </c>
      <c r="BU322">
        <f t="shared" si="332"/>
        <v>0</v>
      </c>
      <c r="BV322">
        <f t="shared" si="333"/>
        <v>0</v>
      </c>
      <c r="BW322">
        <f t="shared" si="334"/>
        <v>0</v>
      </c>
      <c r="BX322">
        <f t="shared" si="335"/>
        <v>0</v>
      </c>
      <c r="BY322">
        <f t="shared" si="336"/>
        <v>0</v>
      </c>
      <c r="BZ322">
        <f t="shared" si="337"/>
        <v>0</v>
      </c>
      <c r="CA322">
        <f t="shared" si="338"/>
        <v>0</v>
      </c>
      <c r="CB322">
        <f t="shared" si="339"/>
        <v>0</v>
      </c>
      <c r="CC322">
        <f t="shared" si="340"/>
        <v>0</v>
      </c>
      <c r="CD322">
        <f t="shared" si="341"/>
        <v>0</v>
      </c>
    </row>
    <row r="323" spans="1:82" ht="42" customHeight="1" thickBot="1" x14ac:dyDescent="0.45">
      <c r="A323" s="11"/>
      <c r="B323" s="144">
        <v>308</v>
      </c>
      <c r="C323" s="244" t="str">
        <f>IF('Soil Samples'!C313="","",'Soil Samples'!C313)</f>
        <v/>
      </c>
      <c r="D323" s="146" t="str">
        <f t="shared" si="305"/>
        <v/>
      </c>
      <c r="E323" s="128" t="str">
        <f t="shared" si="306"/>
        <v/>
      </c>
      <c r="F323" s="128" t="str">
        <f t="shared" si="307"/>
        <v/>
      </c>
      <c r="G323" s="128" t="str">
        <f t="shared" si="308"/>
        <v/>
      </c>
      <c r="H323" s="149"/>
      <c r="I323" s="128" t="str">
        <f t="shared" si="309"/>
        <v/>
      </c>
      <c r="J323" s="128" t="str">
        <f t="shared" si="310"/>
        <v/>
      </c>
      <c r="K323" s="128" t="str">
        <f t="shared" si="311"/>
        <v/>
      </c>
      <c r="L323" s="129" t="str">
        <f t="shared" si="312"/>
        <v/>
      </c>
      <c r="M323" s="129" t="str">
        <f t="shared" si="313"/>
        <v/>
      </c>
      <c r="N323" s="129" t="str">
        <f t="shared" si="314"/>
        <v/>
      </c>
      <c r="O323" s="129" t="str">
        <f t="shared" si="315"/>
        <v/>
      </c>
      <c r="P323" s="129" t="str">
        <f t="shared" si="316"/>
        <v/>
      </c>
      <c r="Q323" s="129" t="str">
        <f t="shared" si="317"/>
        <v/>
      </c>
      <c r="R323" s="129" t="str">
        <f t="shared" si="318"/>
        <v/>
      </c>
      <c r="S323" s="129" t="str">
        <f t="shared" si="319"/>
        <v/>
      </c>
      <c r="T323" s="129" t="str">
        <f t="shared" si="320"/>
        <v/>
      </c>
      <c r="U323" s="129" t="str">
        <f t="shared" si="321"/>
        <v/>
      </c>
      <c r="V323" s="129" t="str">
        <f t="shared" si="322"/>
        <v/>
      </c>
      <c r="W323" s="132"/>
      <c r="X323" s="152" t="str">
        <f>IF('Soil Samples'!C313="","",'Soil Samples'!C313)</f>
        <v/>
      </c>
      <c r="Y323" s="125">
        <f>'Soil Add on Tests'!E315</f>
        <v>0</v>
      </c>
      <c r="Z323" s="125">
        <f>'Soil Add on Tests'!F315</f>
        <v>0</v>
      </c>
      <c r="AA323" s="125">
        <f>'Soil Add on Tests'!G315</f>
        <v>0</v>
      </c>
      <c r="AB323" s="125">
        <f>'Soil Add on Tests'!H315</f>
        <v>0</v>
      </c>
      <c r="AC323" s="125">
        <f>'Soil Add on Tests'!I315</f>
        <v>0</v>
      </c>
      <c r="AD323" s="125">
        <f>'Soil Add on Tests'!J315</f>
        <v>0</v>
      </c>
      <c r="AF323">
        <f t="shared" si="342"/>
        <v>0</v>
      </c>
      <c r="AG323">
        <f t="shared" si="343"/>
        <v>0</v>
      </c>
      <c r="AH323">
        <f t="shared" si="344"/>
        <v>0</v>
      </c>
      <c r="AI323">
        <f t="shared" si="345"/>
        <v>0</v>
      </c>
      <c r="AJ323">
        <f t="shared" si="346"/>
        <v>0</v>
      </c>
      <c r="AK323">
        <f t="shared" si="347"/>
        <v>0</v>
      </c>
      <c r="AL323">
        <f t="shared" si="348"/>
        <v>0</v>
      </c>
      <c r="AM323" s="140">
        <f t="shared" si="284"/>
        <v>0</v>
      </c>
      <c r="AN323">
        <f t="shared" si="285"/>
        <v>0</v>
      </c>
      <c r="AO323">
        <f t="shared" si="286"/>
        <v>0</v>
      </c>
      <c r="AP323">
        <f t="shared" si="287"/>
        <v>0</v>
      </c>
      <c r="AQ323">
        <f t="shared" si="288"/>
        <v>0</v>
      </c>
      <c r="AR323">
        <f t="shared" si="289"/>
        <v>0</v>
      </c>
      <c r="AS323">
        <f t="shared" si="290"/>
        <v>0</v>
      </c>
      <c r="AT323" s="140">
        <f t="shared" si="349"/>
        <v>0</v>
      </c>
      <c r="AU323">
        <f t="shared" si="291"/>
        <v>0</v>
      </c>
      <c r="AV323">
        <f t="shared" si="323"/>
        <v>0</v>
      </c>
      <c r="AW323">
        <f t="shared" si="292"/>
        <v>0</v>
      </c>
      <c r="AX323">
        <f t="shared" si="293"/>
        <v>0</v>
      </c>
      <c r="AY323">
        <f t="shared" si="294"/>
        <v>0</v>
      </c>
      <c r="AZ323" s="140">
        <f t="shared" si="350"/>
        <v>0</v>
      </c>
      <c r="BA323">
        <f t="shared" si="295"/>
        <v>0</v>
      </c>
      <c r="BB323">
        <f t="shared" si="296"/>
        <v>0</v>
      </c>
      <c r="BC323">
        <f t="shared" si="297"/>
        <v>0</v>
      </c>
      <c r="BD323">
        <f t="shared" si="298"/>
        <v>0</v>
      </c>
      <c r="BE323" s="140">
        <f t="shared" si="351"/>
        <v>0</v>
      </c>
      <c r="BF323">
        <f t="shared" si="299"/>
        <v>0</v>
      </c>
      <c r="BG323">
        <f t="shared" si="300"/>
        <v>0</v>
      </c>
      <c r="BH323">
        <f t="shared" si="301"/>
        <v>0</v>
      </c>
      <c r="BI323">
        <f t="shared" si="302"/>
        <v>0</v>
      </c>
      <c r="BJ323">
        <f t="shared" si="303"/>
        <v>0</v>
      </c>
      <c r="BK323">
        <f t="shared" si="304"/>
        <v>0</v>
      </c>
      <c r="BL323">
        <f t="shared" si="324"/>
        <v>0</v>
      </c>
      <c r="BM323">
        <f t="shared" si="325"/>
        <v>0</v>
      </c>
      <c r="BN323">
        <f t="shared" si="326"/>
        <v>0</v>
      </c>
      <c r="BO323">
        <f t="shared" si="327"/>
        <v>0</v>
      </c>
      <c r="BP323">
        <f t="shared" si="328"/>
        <v>0</v>
      </c>
      <c r="BQ323">
        <f t="shared" si="329"/>
        <v>0</v>
      </c>
      <c r="BR323" s="140">
        <f t="shared" si="330"/>
        <v>0</v>
      </c>
      <c r="BT323">
        <f t="shared" si="331"/>
        <v>0</v>
      </c>
      <c r="BU323">
        <f t="shared" si="332"/>
        <v>0</v>
      </c>
      <c r="BV323">
        <f t="shared" si="333"/>
        <v>0</v>
      </c>
      <c r="BW323">
        <f t="shared" si="334"/>
        <v>0</v>
      </c>
      <c r="BX323">
        <f t="shared" si="335"/>
        <v>0</v>
      </c>
      <c r="BY323">
        <f t="shared" si="336"/>
        <v>0</v>
      </c>
      <c r="BZ323">
        <f t="shared" si="337"/>
        <v>0</v>
      </c>
      <c r="CA323">
        <f t="shared" si="338"/>
        <v>0</v>
      </c>
      <c r="CB323">
        <f t="shared" si="339"/>
        <v>0</v>
      </c>
      <c r="CC323">
        <f t="shared" si="340"/>
        <v>0</v>
      </c>
      <c r="CD323">
        <f t="shared" si="341"/>
        <v>0</v>
      </c>
    </row>
    <row r="324" spans="1:82" ht="42" customHeight="1" thickBot="1" x14ac:dyDescent="0.45">
      <c r="A324" s="11"/>
      <c r="B324" s="144">
        <v>309</v>
      </c>
      <c r="C324" s="244" t="str">
        <f>IF('Soil Samples'!C314="","",'Soil Samples'!C314)</f>
        <v/>
      </c>
      <c r="D324" s="146" t="str">
        <f t="shared" si="305"/>
        <v/>
      </c>
      <c r="E324" s="128" t="str">
        <f t="shared" si="306"/>
        <v/>
      </c>
      <c r="F324" s="128" t="str">
        <f t="shared" si="307"/>
        <v/>
      </c>
      <c r="G324" s="128" t="str">
        <f t="shared" si="308"/>
        <v/>
      </c>
      <c r="H324" s="149"/>
      <c r="I324" s="128" t="str">
        <f t="shared" si="309"/>
        <v/>
      </c>
      <c r="J324" s="128" t="str">
        <f t="shared" si="310"/>
        <v/>
      </c>
      <c r="K324" s="128" t="str">
        <f t="shared" si="311"/>
        <v/>
      </c>
      <c r="L324" s="129" t="str">
        <f t="shared" si="312"/>
        <v/>
      </c>
      <c r="M324" s="129" t="str">
        <f t="shared" si="313"/>
        <v/>
      </c>
      <c r="N324" s="129" t="str">
        <f t="shared" si="314"/>
        <v/>
      </c>
      <c r="O324" s="129" t="str">
        <f t="shared" si="315"/>
        <v/>
      </c>
      <c r="P324" s="129" t="str">
        <f t="shared" si="316"/>
        <v/>
      </c>
      <c r="Q324" s="129" t="str">
        <f t="shared" si="317"/>
        <v/>
      </c>
      <c r="R324" s="129" t="str">
        <f t="shared" si="318"/>
        <v/>
      </c>
      <c r="S324" s="129" t="str">
        <f t="shared" si="319"/>
        <v/>
      </c>
      <c r="T324" s="129" t="str">
        <f t="shared" si="320"/>
        <v/>
      </c>
      <c r="U324" s="129" t="str">
        <f t="shared" si="321"/>
        <v/>
      </c>
      <c r="V324" s="129" t="str">
        <f t="shared" si="322"/>
        <v/>
      </c>
      <c r="W324" s="132"/>
      <c r="X324" s="152" t="str">
        <f>IF('Soil Samples'!C314="","",'Soil Samples'!C314)</f>
        <v/>
      </c>
      <c r="Y324" s="125">
        <f>'Soil Add on Tests'!E316</f>
        <v>0</v>
      </c>
      <c r="Z324" s="125">
        <f>'Soil Add on Tests'!F316</f>
        <v>0</v>
      </c>
      <c r="AA324" s="125">
        <f>'Soil Add on Tests'!G316</f>
        <v>0</v>
      </c>
      <c r="AB324" s="125">
        <f>'Soil Add on Tests'!H316</f>
        <v>0</v>
      </c>
      <c r="AC324" s="125">
        <f>'Soil Add on Tests'!I316</f>
        <v>0</v>
      </c>
      <c r="AD324" s="125">
        <f>'Soil Add on Tests'!J316</f>
        <v>0</v>
      </c>
      <c r="AF324">
        <f t="shared" si="342"/>
        <v>0</v>
      </c>
      <c r="AG324">
        <f t="shared" si="343"/>
        <v>0</v>
      </c>
      <c r="AH324">
        <f t="shared" si="344"/>
        <v>0</v>
      </c>
      <c r="AI324">
        <f t="shared" si="345"/>
        <v>0</v>
      </c>
      <c r="AJ324">
        <f t="shared" si="346"/>
        <v>0</v>
      </c>
      <c r="AK324">
        <f t="shared" si="347"/>
        <v>0</v>
      </c>
      <c r="AL324">
        <f t="shared" si="348"/>
        <v>0</v>
      </c>
      <c r="AM324" s="140">
        <f t="shared" si="284"/>
        <v>0</v>
      </c>
      <c r="AN324">
        <f t="shared" si="285"/>
        <v>0</v>
      </c>
      <c r="AO324">
        <f t="shared" si="286"/>
        <v>0</v>
      </c>
      <c r="AP324">
        <f t="shared" si="287"/>
        <v>0</v>
      </c>
      <c r="AQ324">
        <f t="shared" si="288"/>
        <v>0</v>
      </c>
      <c r="AR324">
        <f t="shared" si="289"/>
        <v>0</v>
      </c>
      <c r="AS324">
        <f t="shared" si="290"/>
        <v>0</v>
      </c>
      <c r="AT324" s="140">
        <f t="shared" si="349"/>
        <v>0</v>
      </c>
      <c r="AU324">
        <f t="shared" si="291"/>
        <v>0</v>
      </c>
      <c r="AV324">
        <f t="shared" si="323"/>
        <v>0</v>
      </c>
      <c r="AW324">
        <f t="shared" si="292"/>
        <v>0</v>
      </c>
      <c r="AX324">
        <f t="shared" si="293"/>
        <v>0</v>
      </c>
      <c r="AY324">
        <f t="shared" si="294"/>
        <v>0</v>
      </c>
      <c r="AZ324" s="140">
        <f t="shared" si="350"/>
        <v>0</v>
      </c>
      <c r="BA324">
        <f t="shared" si="295"/>
        <v>0</v>
      </c>
      <c r="BB324">
        <f t="shared" si="296"/>
        <v>0</v>
      </c>
      <c r="BC324">
        <f t="shared" si="297"/>
        <v>0</v>
      </c>
      <c r="BD324">
        <f t="shared" si="298"/>
        <v>0</v>
      </c>
      <c r="BE324" s="140">
        <f t="shared" si="351"/>
        <v>0</v>
      </c>
      <c r="BF324">
        <f t="shared" si="299"/>
        <v>0</v>
      </c>
      <c r="BG324">
        <f t="shared" si="300"/>
        <v>0</v>
      </c>
      <c r="BH324">
        <f t="shared" si="301"/>
        <v>0</v>
      </c>
      <c r="BI324">
        <f t="shared" si="302"/>
        <v>0</v>
      </c>
      <c r="BJ324">
        <f t="shared" si="303"/>
        <v>0</v>
      </c>
      <c r="BK324">
        <f t="shared" si="304"/>
        <v>0</v>
      </c>
      <c r="BL324">
        <f t="shared" si="324"/>
        <v>0</v>
      </c>
      <c r="BM324">
        <f t="shared" si="325"/>
        <v>0</v>
      </c>
      <c r="BN324">
        <f t="shared" si="326"/>
        <v>0</v>
      </c>
      <c r="BO324">
        <f t="shared" si="327"/>
        <v>0</v>
      </c>
      <c r="BP324">
        <f t="shared" si="328"/>
        <v>0</v>
      </c>
      <c r="BQ324">
        <f t="shared" si="329"/>
        <v>0</v>
      </c>
      <c r="BR324" s="140">
        <f t="shared" si="330"/>
        <v>0</v>
      </c>
      <c r="BT324">
        <f t="shared" si="331"/>
        <v>0</v>
      </c>
      <c r="BU324">
        <f t="shared" si="332"/>
        <v>0</v>
      </c>
      <c r="BV324">
        <f t="shared" si="333"/>
        <v>0</v>
      </c>
      <c r="BW324">
        <f t="shared" si="334"/>
        <v>0</v>
      </c>
      <c r="BX324">
        <f t="shared" si="335"/>
        <v>0</v>
      </c>
      <c r="BY324">
        <f t="shared" si="336"/>
        <v>0</v>
      </c>
      <c r="BZ324">
        <f t="shared" si="337"/>
        <v>0</v>
      </c>
      <c r="CA324">
        <f t="shared" si="338"/>
        <v>0</v>
      </c>
      <c r="CB324">
        <f t="shared" si="339"/>
        <v>0</v>
      </c>
      <c r="CC324">
        <f t="shared" si="340"/>
        <v>0</v>
      </c>
      <c r="CD324">
        <f t="shared" si="341"/>
        <v>0</v>
      </c>
    </row>
    <row r="325" spans="1:82" ht="42" customHeight="1" thickBot="1" x14ac:dyDescent="0.45">
      <c r="A325" s="11"/>
      <c r="B325" s="144">
        <v>310</v>
      </c>
      <c r="C325" s="244" t="str">
        <f>IF('Soil Samples'!C315="","",'Soil Samples'!C315)</f>
        <v/>
      </c>
      <c r="D325" s="146" t="str">
        <f t="shared" si="305"/>
        <v/>
      </c>
      <c r="E325" s="128" t="str">
        <f t="shared" si="306"/>
        <v/>
      </c>
      <c r="F325" s="128" t="str">
        <f t="shared" si="307"/>
        <v/>
      </c>
      <c r="G325" s="128" t="str">
        <f t="shared" si="308"/>
        <v/>
      </c>
      <c r="H325" s="149"/>
      <c r="I325" s="128" t="str">
        <f t="shared" si="309"/>
        <v/>
      </c>
      <c r="J325" s="128" t="str">
        <f t="shared" si="310"/>
        <v/>
      </c>
      <c r="K325" s="128" t="str">
        <f t="shared" si="311"/>
        <v/>
      </c>
      <c r="L325" s="129" t="str">
        <f t="shared" si="312"/>
        <v/>
      </c>
      <c r="M325" s="129" t="str">
        <f t="shared" si="313"/>
        <v/>
      </c>
      <c r="N325" s="129" t="str">
        <f t="shared" si="314"/>
        <v/>
      </c>
      <c r="O325" s="129" t="str">
        <f t="shared" si="315"/>
        <v/>
      </c>
      <c r="P325" s="129" t="str">
        <f t="shared" si="316"/>
        <v/>
      </c>
      <c r="Q325" s="129" t="str">
        <f t="shared" si="317"/>
        <v/>
      </c>
      <c r="R325" s="129" t="str">
        <f t="shared" si="318"/>
        <v/>
      </c>
      <c r="S325" s="129" t="str">
        <f t="shared" si="319"/>
        <v/>
      </c>
      <c r="T325" s="129" t="str">
        <f t="shared" si="320"/>
        <v/>
      </c>
      <c r="U325" s="129" t="str">
        <f t="shared" si="321"/>
        <v/>
      </c>
      <c r="V325" s="129" t="str">
        <f t="shared" si="322"/>
        <v/>
      </c>
      <c r="W325" s="132"/>
      <c r="X325" s="152" t="str">
        <f>IF('Soil Samples'!C315="","",'Soil Samples'!C315)</f>
        <v/>
      </c>
      <c r="Y325" s="125">
        <f>'Soil Add on Tests'!E317</f>
        <v>0</v>
      </c>
      <c r="Z325" s="125">
        <f>'Soil Add on Tests'!F317</f>
        <v>0</v>
      </c>
      <c r="AA325" s="125">
        <f>'Soil Add on Tests'!G317</f>
        <v>0</v>
      </c>
      <c r="AB325" s="125">
        <f>'Soil Add on Tests'!H317</f>
        <v>0</v>
      </c>
      <c r="AC325" s="125">
        <f>'Soil Add on Tests'!I317</f>
        <v>0</v>
      </c>
      <c r="AD325" s="125">
        <f>'Soil Add on Tests'!J317</f>
        <v>0</v>
      </c>
      <c r="AF325">
        <f t="shared" si="342"/>
        <v>0</v>
      </c>
      <c r="AG325">
        <f t="shared" si="343"/>
        <v>0</v>
      </c>
      <c r="AH325">
        <f t="shared" si="344"/>
        <v>0</v>
      </c>
      <c r="AI325">
        <f t="shared" si="345"/>
        <v>0</v>
      </c>
      <c r="AJ325">
        <f t="shared" si="346"/>
        <v>0</v>
      </c>
      <c r="AK325">
        <f t="shared" si="347"/>
        <v>0</v>
      </c>
      <c r="AL325">
        <f t="shared" si="348"/>
        <v>0</v>
      </c>
      <c r="AM325" s="140">
        <f t="shared" si="284"/>
        <v>0</v>
      </c>
      <c r="AN325">
        <f t="shared" si="285"/>
        <v>0</v>
      </c>
      <c r="AO325">
        <f t="shared" si="286"/>
        <v>0</v>
      </c>
      <c r="AP325">
        <f t="shared" si="287"/>
        <v>0</v>
      </c>
      <c r="AQ325">
        <f t="shared" si="288"/>
        <v>0</v>
      </c>
      <c r="AR325">
        <f t="shared" si="289"/>
        <v>0</v>
      </c>
      <c r="AS325">
        <f t="shared" si="290"/>
        <v>0</v>
      </c>
      <c r="AT325" s="140">
        <f t="shared" si="349"/>
        <v>0</v>
      </c>
      <c r="AU325">
        <f t="shared" si="291"/>
        <v>0</v>
      </c>
      <c r="AV325">
        <f t="shared" si="323"/>
        <v>0</v>
      </c>
      <c r="AW325">
        <f t="shared" si="292"/>
        <v>0</v>
      </c>
      <c r="AX325">
        <f t="shared" si="293"/>
        <v>0</v>
      </c>
      <c r="AY325">
        <f t="shared" si="294"/>
        <v>0</v>
      </c>
      <c r="AZ325" s="140">
        <f t="shared" si="350"/>
        <v>0</v>
      </c>
      <c r="BA325">
        <f t="shared" si="295"/>
        <v>0</v>
      </c>
      <c r="BB325">
        <f t="shared" si="296"/>
        <v>0</v>
      </c>
      <c r="BC325">
        <f t="shared" si="297"/>
        <v>0</v>
      </c>
      <c r="BD325">
        <f t="shared" si="298"/>
        <v>0</v>
      </c>
      <c r="BE325" s="140">
        <f t="shared" si="351"/>
        <v>0</v>
      </c>
      <c r="BF325">
        <f t="shared" si="299"/>
        <v>0</v>
      </c>
      <c r="BG325">
        <f t="shared" si="300"/>
        <v>0</v>
      </c>
      <c r="BH325">
        <f t="shared" si="301"/>
        <v>0</v>
      </c>
      <c r="BI325">
        <f t="shared" si="302"/>
        <v>0</v>
      </c>
      <c r="BJ325">
        <f t="shared" si="303"/>
        <v>0</v>
      </c>
      <c r="BK325">
        <f t="shared" si="304"/>
        <v>0</v>
      </c>
      <c r="BL325">
        <f t="shared" si="324"/>
        <v>0</v>
      </c>
      <c r="BM325">
        <f t="shared" si="325"/>
        <v>0</v>
      </c>
      <c r="BN325">
        <f t="shared" si="326"/>
        <v>0</v>
      </c>
      <c r="BO325">
        <f t="shared" si="327"/>
        <v>0</v>
      </c>
      <c r="BP325">
        <f t="shared" si="328"/>
        <v>0</v>
      </c>
      <c r="BQ325">
        <f t="shared" si="329"/>
        <v>0</v>
      </c>
      <c r="BR325" s="140">
        <f t="shared" si="330"/>
        <v>0</v>
      </c>
      <c r="BT325">
        <f t="shared" si="331"/>
        <v>0</v>
      </c>
      <c r="BU325">
        <f t="shared" si="332"/>
        <v>0</v>
      </c>
      <c r="BV325">
        <f t="shared" si="333"/>
        <v>0</v>
      </c>
      <c r="BW325">
        <f t="shared" si="334"/>
        <v>0</v>
      </c>
      <c r="BX325">
        <f t="shared" si="335"/>
        <v>0</v>
      </c>
      <c r="BY325">
        <f t="shared" si="336"/>
        <v>0</v>
      </c>
      <c r="BZ325">
        <f t="shared" si="337"/>
        <v>0</v>
      </c>
      <c r="CA325">
        <f t="shared" si="338"/>
        <v>0</v>
      </c>
      <c r="CB325">
        <f t="shared" si="339"/>
        <v>0</v>
      </c>
      <c r="CC325">
        <f t="shared" si="340"/>
        <v>0</v>
      </c>
      <c r="CD325">
        <f t="shared" si="341"/>
        <v>0</v>
      </c>
    </row>
    <row r="326" spans="1:82" ht="42" customHeight="1" thickBot="1" x14ac:dyDescent="0.45">
      <c r="A326" s="11"/>
      <c r="B326" s="144">
        <v>311</v>
      </c>
      <c r="C326" s="244" t="str">
        <f>IF('Soil Samples'!C316="","",'Soil Samples'!C316)</f>
        <v/>
      </c>
      <c r="D326" s="146" t="str">
        <f t="shared" si="305"/>
        <v/>
      </c>
      <c r="E326" s="128" t="str">
        <f t="shared" si="306"/>
        <v/>
      </c>
      <c r="F326" s="128" t="str">
        <f t="shared" si="307"/>
        <v/>
      </c>
      <c r="G326" s="128" t="str">
        <f t="shared" si="308"/>
        <v/>
      </c>
      <c r="H326" s="149"/>
      <c r="I326" s="128" t="str">
        <f t="shared" si="309"/>
        <v/>
      </c>
      <c r="J326" s="128" t="str">
        <f t="shared" si="310"/>
        <v/>
      </c>
      <c r="K326" s="128" t="str">
        <f t="shared" si="311"/>
        <v/>
      </c>
      <c r="L326" s="129" t="str">
        <f t="shared" si="312"/>
        <v/>
      </c>
      <c r="M326" s="129" t="str">
        <f t="shared" si="313"/>
        <v/>
      </c>
      <c r="N326" s="129" t="str">
        <f t="shared" si="314"/>
        <v/>
      </c>
      <c r="O326" s="129" t="str">
        <f t="shared" si="315"/>
        <v/>
      </c>
      <c r="P326" s="129" t="str">
        <f t="shared" si="316"/>
        <v/>
      </c>
      <c r="Q326" s="129" t="str">
        <f t="shared" si="317"/>
        <v/>
      </c>
      <c r="R326" s="129" t="str">
        <f t="shared" si="318"/>
        <v/>
      </c>
      <c r="S326" s="129" t="str">
        <f t="shared" si="319"/>
        <v/>
      </c>
      <c r="T326" s="129" t="str">
        <f t="shared" si="320"/>
        <v/>
      </c>
      <c r="U326" s="129" t="str">
        <f t="shared" si="321"/>
        <v/>
      </c>
      <c r="V326" s="129" t="str">
        <f t="shared" si="322"/>
        <v/>
      </c>
      <c r="W326" s="132"/>
      <c r="X326" s="152" t="str">
        <f>IF('Soil Samples'!C316="","",'Soil Samples'!C316)</f>
        <v/>
      </c>
      <c r="Y326" s="125">
        <f>'Soil Add on Tests'!E318</f>
        <v>0</v>
      </c>
      <c r="Z326" s="125">
        <f>'Soil Add on Tests'!F318</f>
        <v>0</v>
      </c>
      <c r="AA326" s="125">
        <f>'Soil Add on Tests'!G318</f>
        <v>0</v>
      </c>
      <c r="AB326" s="125">
        <f>'Soil Add on Tests'!H318</f>
        <v>0</v>
      </c>
      <c r="AC326" s="125">
        <f>'Soil Add on Tests'!I318</f>
        <v>0</v>
      </c>
      <c r="AD326" s="125">
        <f>'Soil Add on Tests'!J318</f>
        <v>0</v>
      </c>
      <c r="AF326">
        <f t="shared" si="342"/>
        <v>0</v>
      </c>
      <c r="AG326">
        <f t="shared" si="343"/>
        <v>0</v>
      </c>
      <c r="AH326">
        <f t="shared" si="344"/>
        <v>0</v>
      </c>
      <c r="AI326">
        <f t="shared" si="345"/>
        <v>0</v>
      </c>
      <c r="AJ326">
        <f t="shared" si="346"/>
        <v>0</v>
      </c>
      <c r="AK326">
        <f t="shared" si="347"/>
        <v>0</v>
      </c>
      <c r="AL326">
        <f t="shared" si="348"/>
        <v>0</v>
      </c>
      <c r="AM326" s="140">
        <f t="shared" si="284"/>
        <v>0</v>
      </c>
      <c r="AN326">
        <f t="shared" si="285"/>
        <v>0</v>
      </c>
      <c r="AO326">
        <f t="shared" si="286"/>
        <v>0</v>
      </c>
      <c r="AP326">
        <f t="shared" si="287"/>
        <v>0</v>
      </c>
      <c r="AQ326">
        <f t="shared" si="288"/>
        <v>0</v>
      </c>
      <c r="AR326">
        <f t="shared" si="289"/>
        <v>0</v>
      </c>
      <c r="AS326">
        <f t="shared" si="290"/>
        <v>0</v>
      </c>
      <c r="AT326" s="140">
        <f t="shared" si="349"/>
        <v>0</v>
      </c>
      <c r="AU326">
        <f t="shared" si="291"/>
        <v>0</v>
      </c>
      <c r="AV326">
        <f t="shared" si="323"/>
        <v>0</v>
      </c>
      <c r="AW326">
        <f t="shared" si="292"/>
        <v>0</v>
      </c>
      <c r="AX326">
        <f t="shared" si="293"/>
        <v>0</v>
      </c>
      <c r="AY326">
        <f t="shared" si="294"/>
        <v>0</v>
      </c>
      <c r="AZ326" s="140">
        <f t="shared" si="350"/>
        <v>0</v>
      </c>
      <c r="BA326">
        <f t="shared" si="295"/>
        <v>0</v>
      </c>
      <c r="BB326">
        <f t="shared" si="296"/>
        <v>0</v>
      </c>
      <c r="BC326">
        <f t="shared" si="297"/>
        <v>0</v>
      </c>
      <c r="BD326">
        <f t="shared" si="298"/>
        <v>0</v>
      </c>
      <c r="BE326" s="140">
        <f t="shared" si="351"/>
        <v>0</v>
      </c>
      <c r="BF326">
        <f t="shared" si="299"/>
        <v>0</v>
      </c>
      <c r="BG326">
        <f t="shared" si="300"/>
        <v>0</v>
      </c>
      <c r="BH326">
        <f t="shared" si="301"/>
        <v>0</v>
      </c>
      <c r="BI326">
        <f t="shared" si="302"/>
        <v>0</v>
      </c>
      <c r="BJ326">
        <f t="shared" si="303"/>
        <v>0</v>
      </c>
      <c r="BK326">
        <f t="shared" si="304"/>
        <v>0</v>
      </c>
      <c r="BL326">
        <f t="shared" si="324"/>
        <v>0</v>
      </c>
      <c r="BM326">
        <f t="shared" si="325"/>
        <v>0</v>
      </c>
      <c r="BN326">
        <f t="shared" si="326"/>
        <v>0</v>
      </c>
      <c r="BO326">
        <f t="shared" si="327"/>
        <v>0</v>
      </c>
      <c r="BP326">
        <f t="shared" si="328"/>
        <v>0</v>
      </c>
      <c r="BQ326">
        <f t="shared" si="329"/>
        <v>0</v>
      </c>
      <c r="BR326" s="140">
        <f t="shared" si="330"/>
        <v>0</v>
      </c>
      <c r="BT326">
        <f t="shared" si="331"/>
        <v>0</v>
      </c>
      <c r="BU326">
        <f t="shared" si="332"/>
        <v>0</v>
      </c>
      <c r="BV326">
        <f t="shared" si="333"/>
        <v>0</v>
      </c>
      <c r="BW326">
        <f t="shared" si="334"/>
        <v>0</v>
      </c>
      <c r="BX326">
        <f t="shared" si="335"/>
        <v>0</v>
      </c>
      <c r="BY326">
        <f t="shared" si="336"/>
        <v>0</v>
      </c>
      <c r="BZ326">
        <f t="shared" si="337"/>
        <v>0</v>
      </c>
      <c r="CA326">
        <f t="shared" si="338"/>
        <v>0</v>
      </c>
      <c r="CB326">
        <f t="shared" si="339"/>
        <v>0</v>
      </c>
      <c r="CC326">
        <f t="shared" si="340"/>
        <v>0</v>
      </c>
      <c r="CD326">
        <f t="shared" si="341"/>
        <v>0</v>
      </c>
    </row>
    <row r="327" spans="1:82" ht="42" customHeight="1" thickBot="1" x14ac:dyDescent="0.45">
      <c r="A327" s="11"/>
      <c r="B327" s="144">
        <v>312</v>
      </c>
      <c r="C327" s="244" t="str">
        <f>IF('Soil Samples'!C317="","",'Soil Samples'!C317)</f>
        <v/>
      </c>
      <c r="D327" s="146" t="str">
        <f t="shared" si="305"/>
        <v/>
      </c>
      <c r="E327" s="128" t="str">
        <f t="shared" si="306"/>
        <v/>
      </c>
      <c r="F327" s="128" t="str">
        <f t="shared" si="307"/>
        <v/>
      </c>
      <c r="G327" s="128" t="str">
        <f t="shared" si="308"/>
        <v/>
      </c>
      <c r="H327" s="149"/>
      <c r="I327" s="128" t="str">
        <f t="shared" si="309"/>
        <v/>
      </c>
      <c r="J327" s="128" t="str">
        <f t="shared" si="310"/>
        <v/>
      </c>
      <c r="K327" s="128" t="str">
        <f t="shared" si="311"/>
        <v/>
      </c>
      <c r="L327" s="129" t="str">
        <f t="shared" si="312"/>
        <v/>
      </c>
      <c r="M327" s="129" t="str">
        <f t="shared" si="313"/>
        <v/>
      </c>
      <c r="N327" s="129" t="str">
        <f t="shared" si="314"/>
        <v/>
      </c>
      <c r="O327" s="129" t="str">
        <f t="shared" si="315"/>
        <v/>
      </c>
      <c r="P327" s="129" t="str">
        <f t="shared" si="316"/>
        <v/>
      </c>
      <c r="Q327" s="129" t="str">
        <f t="shared" si="317"/>
        <v/>
      </c>
      <c r="R327" s="129" t="str">
        <f t="shared" si="318"/>
        <v/>
      </c>
      <c r="S327" s="129" t="str">
        <f t="shared" si="319"/>
        <v/>
      </c>
      <c r="T327" s="129" t="str">
        <f t="shared" si="320"/>
        <v/>
      </c>
      <c r="U327" s="129" t="str">
        <f t="shared" si="321"/>
        <v/>
      </c>
      <c r="V327" s="129" t="str">
        <f t="shared" si="322"/>
        <v/>
      </c>
      <c r="W327" s="132"/>
      <c r="X327" s="152" t="str">
        <f>IF('Soil Samples'!C317="","",'Soil Samples'!C317)</f>
        <v/>
      </c>
      <c r="Y327" s="125">
        <f>'Soil Add on Tests'!E319</f>
        <v>0</v>
      </c>
      <c r="Z327" s="125">
        <f>'Soil Add on Tests'!F319</f>
        <v>0</v>
      </c>
      <c r="AA327" s="125">
        <f>'Soil Add on Tests'!G319</f>
        <v>0</v>
      </c>
      <c r="AB327" s="125">
        <f>'Soil Add on Tests'!H319</f>
        <v>0</v>
      </c>
      <c r="AC327" s="125">
        <f>'Soil Add on Tests'!I319</f>
        <v>0</v>
      </c>
      <c r="AD327" s="125">
        <f>'Soil Add on Tests'!J319</f>
        <v>0</v>
      </c>
      <c r="AF327">
        <f t="shared" si="342"/>
        <v>0</v>
      </c>
      <c r="AG327">
        <f t="shared" si="343"/>
        <v>0</v>
      </c>
      <c r="AH327">
        <f t="shared" si="344"/>
        <v>0</v>
      </c>
      <c r="AI327">
        <f t="shared" si="345"/>
        <v>0</v>
      </c>
      <c r="AJ327">
        <f t="shared" si="346"/>
        <v>0</v>
      </c>
      <c r="AK327">
        <f t="shared" si="347"/>
        <v>0</v>
      </c>
      <c r="AL327">
        <f t="shared" si="348"/>
        <v>0</v>
      </c>
      <c r="AM327" s="140">
        <f t="shared" si="284"/>
        <v>0</v>
      </c>
      <c r="AN327">
        <f t="shared" si="285"/>
        <v>0</v>
      </c>
      <c r="AO327">
        <f t="shared" si="286"/>
        <v>0</v>
      </c>
      <c r="AP327">
        <f t="shared" si="287"/>
        <v>0</v>
      </c>
      <c r="AQ327">
        <f t="shared" si="288"/>
        <v>0</v>
      </c>
      <c r="AR327">
        <f t="shared" si="289"/>
        <v>0</v>
      </c>
      <c r="AS327">
        <f t="shared" si="290"/>
        <v>0</v>
      </c>
      <c r="AT327" s="140">
        <f t="shared" si="349"/>
        <v>0</v>
      </c>
      <c r="AU327">
        <f t="shared" si="291"/>
        <v>0</v>
      </c>
      <c r="AV327">
        <f t="shared" si="323"/>
        <v>0</v>
      </c>
      <c r="AW327">
        <f t="shared" si="292"/>
        <v>0</v>
      </c>
      <c r="AX327">
        <f t="shared" si="293"/>
        <v>0</v>
      </c>
      <c r="AY327">
        <f t="shared" si="294"/>
        <v>0</v>
      </c>
      <c r="AZ327" s="140">
        <f t="shared" si="350"/>
        <v>0</v>
      </c>
      <c r="BA327">
        <f t="shared" si="295"/>
        <v>0</v>
      </c>
      <c r="BB327">
        <f t="shared" si="296"/>
        <v>0</v>
      </c>
      <c r="BC327">
        <f t="shared" si="297"/>
        <v>0</v>
      </c>
      <c r="BD327">
        <f t="shared" si="298"/>
        <v>0</v>
      </c>
      <c r="BE327" s="140">
        <f t="shared" si="351"/>
        <v>0</v>
      </c>
      <c r="BF327">
        <f t="shared" si="299"/>
        <v>0</v>
      </c>
      <c r="BG327">
        <f t="shared" si="300"/>
        <v>0</v>
      </c>
      <c r="BH327">
        <f t="shared" si="301"/>
        <v>0</v>
      </c>
      <c r="BI327">
        <f t="shared" si="302"/>
        <v>0</v>
      </c>
      <c r="BJ327">
        <f t="shared" si="303"/>
        <v>0</v>
      </c>
      <c r="BK327">
        <f t="shared" si="304"/>
        <v>0</v>
      </c>
      <c r="BL327">
        <f t="shared" si="324"/>
        <v>0</v>
      </c>
      <c r="BM327">
        <f t="shared" si="325"/>
        <v>0</v>
      </c>
      <c r="BN327">
        <f t="shared" si="326"/>
        <v>0</v>
      </c>
      <c r="BO327">
        <f t="shared" si="327"/>
        <v>0</v>
      </c>
      <c r="BP327">
        <f t="shared" si="328"/>
        <v>0</v>
      </c>
      <c r="BQ327">
        <f t="shared" si="329"/>
        <v>0</v>
      </c>
      <c r="BR327" s="140">
        <f t="shared" si="330"/>
        <v>0</v>
      </c>
      <c r="BT327">
        <f t="shared" si="331"/>
        <v>0</v>
      </c>
      <c r="BU327">
        <f t="shared" si="332"/>
        <v>0</v>
      </c>
      <c r="BV327">
        <f t="shared" si="333"/>
        <v>0</v>
      </c>
      <c r="BW327">
        <f t="shared" si="334"/>
        <v>0</v>
      </c>
      <c r="BX327">
        <f t="shared" si="335"/>
        <v>0</v>
      </c>
      <c r="BY327">
        <f t="shared" si="336"/>
        <v>0</v>
      </c>
      <c r="BZ327">
        <f t="shared" si="337"/>
        <v>0</v>
      </c>
      <c r="CA327">
        <f t="shared" si="338"/>
        <v>0</v>
      </c>
      <c r="CB327">
        <f t="shared" si="339"/>
        <v>0</v>
      </c>
      <c r="CC327">
        <f t="shared" si="340"/>
        <v>0</v>
      </c>
      <c r="CD327">
        <f t="shared" si="341"/>
        <v>0</v>
      </c>
    </row>
    <row r="328" spans="1:82" ht="42" customHeight="1" thickBot="1" x14ac:dyDescent="0.45">
      <c r="A328" s="11"/>
      <c r="B328" s="144">
        <v>313</v>
      </c>
      <c r="C328" s="244" t="str">
        <f>IF('Soil Samples'!C318="","",'Soil Samples'!C318)</f>
        <v/>
      </c>
      <c r="D328" s="146" t="str">
        <f t="shared" si="305"/>
        <v/>
      </c>
      <c r="E328" s="128" t="str">
        <f t="shared" si="306"/>
        <v/>
      </c>
      <c r="F328" s="128" t="str">
        <f t="shared" si="307"/>
        <v/>
      </c>
      <c r="G328" s="128" t="str">
        <f t="shared" si="308"/>
        <v/>
      </c>
      <c r="H328" s="149"/>
      <c r="I328" s="128" t="str">
        <f t="shared" si="309"/>
        <v/>
      </c>
      <c r="J328" s="128" t="str">
        <f t="shared" si="310"/>
        <v/>
      </c>
      <c r="K328" s="128" t="str">
        <f t="shared" si="311"/>
        <v/>
      </c>
      <c r="L328" s="129" t="str">
        <f t="shared" si="312"/>
        <v/>
      </c>
      <c r="M328" s="129" t="str">
        <f t="shared" si="313"/>
        <v/>
      </c>
      <c r="N328" s="129" t="str">
        <f t="shared" si="314"/>
        <v/>
      </c>
      <c r="O328" s="129" t="str">
        <f t="shared" si="315"/>
        <v/>
      </c>
      <c r="P328" s="129" t="str">
        <f t="shared" si="316"/>
        <v/>
      </c>
      <c r="Q328" s="129" t="str">
        <f t="shared" si="317"/>
        <v/>
      </c>
      <c r="R328" s="129" t="str">
        <f t="shared" si="318"/>
        <v/>
      </c>
      <c r="S328" s="129" t="str">
        <f t="shared" si="319"/>
        <v/>
      </c>
      <c r="T328" s="129" t="str">
        <f t="shared" si="320"/>
        <v/>
      </c>
      <c r="U328" s="129" t="str">
        <f t="shared" si="321"/>
        <v/>
      </c>
      <c r="V328" s="129" t="str">
        <f t="shared" si="322"/>
        <v/>
      </c>
      <c r="W328" s="132"/>
      <c r="X328" s="152" t="str">
        <f>IF('Soil Samples'!C318="","",'Soil Samples'!C318)</f>
        <v/>
      </c>
      <c r="Y328" s="125">
        <f>'Soil Add on Tests'!E320</f>
        <v>0</v>
      </c>
      <c r="Z328" s="125">
        <f>'Soil Add on Tests'!F320</f>
        <v>0</v>
      </c>
      <c r="AA328" s="125">
        <f>'Soil Add on Tests'!G320</f>
        <v>0</v>
      </c>
      <c r="AB328" s="125">
        <f>'Soil Add on Tests'!H320</f>
        <v>0</v>
      </c>
      <c r="AC328" s="125">
        <f>'Soil Add on Tests'!I320</f>
        <v>0</v>
      </c>
      <c r="AD328" s="125">
        <f>'Soil Add on Tests'!J320</f>
        <v>0</v>
      </c>
      <c r="AF328">
        <f t="shared" si="342"/>
        <v>0</v>
      </c>
      <c r="AG328">
        <f t="shared" si="343"/>
        <v>0</v>
      </c>
      <c r="AH328">
        <f t="shared" si="344"/>
        <v>0</v>
      </c>
      <c r="AI328">
        <f t="shared" si="345"/>
        <v>0</v>
      </c>
      <c r="AJ328">
        <f t="shared" si="346"/>
        <v>0</v>
      </c>
      <c r="AK328">
        <f t="shared" si="347"/>
        <v>0</v>
      </c>
      <c r="AL328">
        <f t="shared" si="348"/>
        <v>0</v>
      </c>
      <c r="AM328" s="140">
        <f t="shared" si="284"/>
        <v>0</v>
      </c>
      <c r="AN328">
        <f t="shared" si="285"/>
        <v>0</v>
      </c>
      <c r="AO328">
        <f t="shared" si="286"/>
        <v>0</v>
      </c>
      <c r="AP328">
        <f t="shared" si="287"/>
        <v>0</v>
      </c>
      <c r="AQ328">
        <f t="shared" si="288"/>
        <v>0</v>
      </c>
      <c r="AR328">
        <f t="shared" si="289"/>
        <v>0</v>
      </c>
      <c r="AS328">
        <f t="shared" si="290"/>
        <v>0</v>
      </c>
      <c r="AT328" s="140">
        <f t="shared" si="349"/>
        <v>0</v>
      </c>
      <c r="AU328">
        <f t="shared" si="291"/>
        <v>0</v>
      </c>
      <c r="AV328">
        <f t="shared" si="323"/>
        <v>0</v>
      </c>
      <c r="AW328">
        <f t="shared" si="292"/>
        <v>0</v>
      </c>
      <c r="AX328">
        <f t="shared" si="293"/>
        <v>0</v>
      </c>
      <c r="AY328">
        <f t="shared" si="294"/>
        <v>0</v>
      </c>
      <c r="AZ328" s="140">
        <f t="shared" si="350"/>
        <v>0</v>
      </c>
      <c r="BA328">
        <f t="shared" si="295"/>
        <v>0</v>
      </c>
      <c r="BB328">
        <f t="shared" si="296"/>
        <v>0</v>
      </c>
      <c r="BC328">
        <f t="shared" si="297"/>
        <v>0</v>
      </c>
      <c r="BD328">
        <f t="shared" si="298"/>
        <v>0</v>
      </c>
      <c r="BE328" s="140">
        <f t="shared" si="351"/>
        <v>0</v>
      </c>
      <c r="BF328">
        <f t="shared" si="299"/>
        <v>0</v>
      </c>
      <c r="BG328">
        <f t="shared" si="300"/>
        <v>0</v>
      </c>
      <c r="BH328">
        <f t="shared" si="301"/>
        <v>0</v>
      </c>
      <c r="BI328">
        <f t="shared" si="302"/>
        <v>0</v>
      </c>
      <c r="BJ328">
        <f t="shared" si="303"/>
        <v>0</v>
      </c>
      <c r="BK328">
        <f t="shared" si="304"/>
        <v>0</v>
      </c>
      <c r="BL328">
        <f t="shared" si="324"/>
        <v>0</v>
      </c>
      <c r="BM328">
        <f t="shared" si="325"/>
        <v>0</v>
      </c>
      <c r="BN328">
        <f t="shared" si="326"/>
        <v>0</v>
      </c>
      <c r="BO328">
        <f t="shared" si="327"/>
        <v>0</v>
      </c>
      <c r="BP328">
        <f t="shared" si="328"/>
        <v>0</v>
      </c>
      <c r="BQ328">
        <f t="shared" si="329"/>
        <v>0</v>
      </c>
      <c r="BR328" s="140">
        <f t="shared" si="330"/>
        <v>0</v>
      </c>
      <c r="BT328">
        <f t="shared" si="331"/>
        <v>0</v>
      </c>
      <c r="BU328">
        <f t="shared" si="332"/>
        <v>0</v>
      </c>
      <c r="BV328">
        <f t="shared" si="333"/>
        <v>0</v>
      </c>
      <c r="BW328">
        <f t="shared" si="334"/>
        <v>0</v>
      </c>
      <c r="BX328">
        <f t="shared" si="335"/>
        <v>0</v>
      </c>
      <c r="BY328">
        <f t="shared" si="336"/>
        <v>0</v>
      </c>
      <c r="BZ328">
        <f t="shared" si="337"/>
        <v>0</v>
      </c>
      <c r="CA328">
        <f t="shared" si="338"/>
        <v>0</v>
      </c>
      <c r="CB328">
        <f t="shared" si="339"/>
        <v>0</v>
      </c>
      <c r="CC328">
        <f t="shared" si="340"/>
        <v>0</v>
      </c>
      <c r="CD328">
        <f t="shared" si="341"/>
        <v>0</v>
      </c>
    </row>
    <row r="329" spans="1:82" ht="42" customHeight="1" thickBot="1" x14ac:dyDescent="0.45">
      <c r="A329" s="11"/>
      <c r="B329" s="144">
        <v>314</v>
      </c>
      <c r="C329" s="244" t="str">
        <f>IF('Soil Samples'!C319="","",'Soil Samples'!C319)</f>
        <v/>
      </c>
      <c r="D329" s="146" t="str">
        <f t="shared" si="305"/>
        <v/>
      </c>
      <c r="E329" s="128" t="str">
        <f t="shared" si="306"/>
        <v/>
      </c>
      <c r="F329" s="128" t="str">
        <f t="shared" si="307"/>
        <v/>
      </c>
      <c r="G329" s="128" t="str">
        <f t="shared" si="308"/>
        <v/>
      </c>
      <c r="H329" s="149"/>
      <c r="I329" s="128" t="str">
        <f t="shared" si="309"/>
        <v/>
      </c>
      <c r="J329" s="128" t="str">
        <f t="shared" si="310"/>
        <v/>
      </c>
      <c r="K329" s="128" t="str">
        <f t="shared" si="311"/>
        <v/>
      </c>
      <c r="L329" s="129" t="str">
        <f t="shared" si="312"/>
        <v/>
      </c>
      <c r="M329" s="129" t="str">
        <f t="shared" si="313"/>
        <v/>
      </c>
      <c r="N329" s="129" t="str">
        <f t="shared" si="314"/>
        <v/>
      </c>
      <c r="O329" s="129" t="str">
        <f t="shared" si="315"/>
        <v/>
      </c>
      <c r="P329" s="129" t="str">
        <f t="shared" si="316"/>
        <v/>
      </c>
      <c r="Q329" s="129" t="str">
        <f t="shared" si="317"/>
        <v/>
      </c>
      <c r="R329" s="129" t="str">
        <f t="shared" si="318"/>
        <v/>
      </c>
      <c r="S329" s="129" t="str">
        <f t="shared" si="319"/>
        <v/>
      </c>
      <c r="T329" s="129" t="str">
        <f t="shared" si="320"/>
        <v/>
      </c>
      <c r="U329" s="129" t="str">
        <f t="shared" si="321"/>
        <v/>
      </c>
      <c r="V329" s="129" t="str">
        <f t="shared" si="322"/>
        <v/>
      </c>
      <c r="W329" s="132"/>
      <c r="X329" s="152" t="str">
        <f>IF('Soil Samples'!C319="","",'Soil Samples'!C319)</f>
        <v/>
      </c>
      <c r="Y329" s="125">
        <f>'Soil Add on Tests'!E321</f>
        <v>0</v>
      </c>
      <c r="Z329" s="125">
        <f>'Soil Add on Tests'!F321</f>
        <v>0</v>
      </c>
      <c r="AA329" s="125">
        <f>'Soil Add on Tests'!G321</f>
        <v>0</v>
      </c>
      <c r="AB329" s="125">
        <f>'Soil Add on Tests'!H321</f>
        <v>0</v>
      </c>
      <c r="AC329" s="125">
        <f>'Soil Add on Tests'!I321</f>
        <v>0</v>
      </c>
      <c r="AD329" s="125">
        <f>'Soil Add on Tests'!J321</f>
        <v>0</v>
      </c>
      <c r="AF329">
        <f t="shared" si="342"/>
        <v>0</v>
      </c>
      <c r="AG329">
        <f t="shared" si="343"/>
        <v>0</v>
      </c>
      <c r="AH329">
        <f t="shared" si="344"/>
        <v>0</v>
      </c>
      <c r="AI329">
        <f t="shared" si="345"/>
        <v>0</v>
      </c>
      <c r="AJ329">
        <f t="shared" si="346"/>
        <v>0</v>
      </c>
      <c r="AK329">
        <f t="shared" si="347"/>
        <v>0</v>
      </c>
      <c r="AL329">
        <f t="shared" si="348"/>
        <v>0</v>
      </c>
      <c r="AM329" s="140">
        <f t="shared" si="284"/>
        <v>0</v>
      </c>
      <c r="AN329">
        <f t="shared" si="285"/>
        <v>0</v>
      </c>
      <c r="AO329">
        <f t="shared" si="286"/>
        <v>0</v>
      </c>
      <c r="AP329">
        <f t="shared" si="287"/>
        <v>0</v>
      </c>
      <c r="AQ329">
        <f t="shared" si="288"/>
        <v>0</v>
      </c>
      <c r="AR329">
        <f t="shared" si="289"/>
        <v>0</v>
      </c>
      <c r="AS329">
        <f t="shared" si="290"/>
        <v>0</v>
      </c>
      <c r="AT329" s="140">
        <f t="shared" si="349"/>
        <v>0</v>
      </c>
      <c r="AU329">
        <f t="shared" si="291"/>
        <v>0</v>
      </c>
      <c r="AV329">
        <f t="shared" si="323"/>
        <v>0</v>
      </c>
      <c r="AW329">
        <f t="shared" si="292"/>
        <v>0</v>
      </c>
      <c r="AX329">
        <f t="shared" si="293"/>
        <v>0</v>
      </c>
      <c r="AY329">
        <f t="shared" si="294"/>
        <v>0</v>
      </c>
      <c r="AZ329" s="140">
        <f t="shared" si="350"/>
        <v>0</v>
      </c>
      <c r="BA329">
        <f t="shared" si="295"/>
        <v>0</v>
      </c>
      <c r="BB329">
        <f t="shared" si="296"/>
        <v>0</v>
      </c>
      <c r="BC329">
        <f t="shared" si="297"/>
        <v>0</v>
      </c>
      <c r="BD329">
        <f t="shared" si="298"/>
        <v>0</v>
      </c>
      <c r="BE329" s="140">
        <f t="shared" si="351"/>
        <v>0</v>
      </c>
      <c r="BF329">
        <f t="shared" si="299"/>
        <v>0</v>
      </c>
      <c r="BG329">
        <f t="shared" si="300"/>
        <v>0</v>
      </c>
      <c r="BH329">
        <f t="shared" si="301"/>
        <v>0</v>
      </c>
      <c r="BI329">
        <f t="shared" si="302"/>
        <v>0</v>
      </c>
      <c r="BJ329">
        <f t="shared" si="303"/>
        <v>0</v>
      </c>
      <c r="BK329">
        <f t="shared" si="304"/>
        <v>0</v>
      </c>
      <c r="BL329">
        <f t="shared" si="324"/>
        <v>0</v>
      </c>
      <c r="BM329">
        <f t="shared" si="325"/>
        <v>0</v>
      </c>
      <c r="BN329">
        <f t="shared" si="326"/>
        <v>0</v>
      </c>
      <c r="BO329">
        <f t="shared" si="327"/>
        <v>0</v>
      </c>
      <c r="BP329">
        <f t="shared" si="328"/>
        <v>0</v>
      </c>
      <c r="BQ329">
        <f t="shared" si="329"/>
        <v>0</v>
      </c>
      <c r="BR329" s="140">
        <f t="shared" si="330"/>
        <v>0</v>
      </c>
      <c r="BT329">
        <f t="shared" si="331"/>
        <v>0</v>
      </c>
      <c r="BU329">
        <f t="shared" si="332"/>
        <v>0</v>
      </c>
      <c r="BV329">
        <f t="shared" si="333"/>
        <v>0</v>
      </c>
      <c r="BW329">
        <f t="shared" si="334"/>
        <v>0</v>
      </c>
      <c r="BX329">
        <f t="shared" si="335"/>
        <v>0</v>
      </c>
      <c r="BY329">
        <f t="shared" si="336"/>
        <v>0</v>
      </c>
      <c r="BZ329">
        <f t="shared" si="337"/>
        <v>0</v>
      </c>
      <c r="CA329">
        <f t="shared" si="338"/>
        <v>0</v>
      </c>
      <c r="CB329">
        <f t="shared" si="339"/>
        <v>0</v>
      </c>
      <c r="CC329">
        <f t="shared" si="340"/>
        <v>0</v>
      </c>
      <c r="CD329">
        <f t="shared" si="341"/>
        <v>0</v>
      </c>
    </row>
    <row r="330" spans="1:82" ht="42" customHeight="1" thickBot="1" x14ac:dyDescent="0.45">
      <c r="A330" s="11"/>
      <c r="B330" s="144">
        <v>315</v>
      </c>
      <c r="C330" s="244" t="str">
        <f>IF('Soil Samples'!C320="","",'Soil Samples'!C320)</f>
        <v/>
      </c>
      <c r="D330" s="146" t="str">
        <f t="shared" si="305"/>
        <v/>
      </c>
      <c r="E330" s="128" t="str">
        <f t="shared" si="306"/>
        <v/>
      </c>
      <c r="F330" s="128" t="str">
        <f t="shared" si="307"/>
        <v/>
      </c>
      <c r="G330" s="128" t="str">
        <f t="shared" si="308"/>
        <v/>
      </c>
      <c r="H330" s="149"/>
      <c r="I330" s="128" t="str">
        <f t="shared" si="309"/>
        <v/>
      </c>
      <c r="J330" s="128" t="str">
        <f t="shared" si="310"/>
        <v/>
      </c>
      <c r="K330" s="128" t="str">
        <f t="shared" si="311"/>
        <v/>
      </c>
      <c r="L330" s="129" t="str">
        <f t="shared" si="312"/>
        <v/>
      </c>
      <c r="M330" s="129" t="str">
        <f t="shared" si="313"/>
        <v/>
      </c>
      <c r="N330" s="129" t="str">
        <f t="shared" si="314"/>
        <v/>
      </c>
      <c r="O330" s="129" t="str">
        <f t="shared" si="315"/>
        <v/>
      </c>
      <c r="P330" s="129" t="str">
        <f t="shared" si="316"/>
        <v/>
      </c>
      <c r="Q330" s="129" t="str">
        <f t="shared" si="317"/>
        <v/>
      </c>
      <c r="R330" s="129" t="str">
        <f t="shared" si="318"/>
        <v/>
      </c>
      <c r="S330" s="129" t="str">
        <f t="shared" si="319"/>
        <v/>
      </c>
      <c r="T330" s="129" t="str">
        <f t="shared" si="320"/>
        <v/>
      </c>
      <c r="U330" s="129" t="str">
        <f t="shared" si="321"/>
        <v/>
      </c>
      <c r="V330" s="129" t="str">
        <f t="shared" si="322"/>
        <v/>
      </c>
      <c r="W330" s="132"/>
      <c r="X330" s="152" t="str">
        <f>IF('Soil Samples'!C320="","",'Soil Samples'!C320)</f>
        <v/>
      </c>
      <c r="Y330" s="125">
        <f>'Soil Add on Tests'!E322</f>
        <v>0</v>
      </c>
      <c r="Z330" s="125">
        <f>'Soil Add on Tests'!F322</f>
        <v>0</v>
      </c>
      <c r="AA330" s="125">
        <f>'Soil Add on Tests'!G322</f>
        <v>0</v>
      </c>
      <c r="AB330" s="125">
        <f>'Soil Add on Tests'!H322</f>
        <v>0</v>
      </c>
      <c r="AC330" s="125">
        <f>'Soil Add on Tests'!I322</f>
        <v>0</v>
      </c>
      <c r="AD330" s="125">
        <f>'Soil Add on Tests'!J322</f>
        <v>0</v>
      </c>
      <c r="AF330">
        <f t="shared" si="342"/>
        <v>0</v>
      </c>
      <c r="AG330">
        <f t="shared" si="343"/>
        <v>0</v>
      </c>
      <c r="AH330">
        <f t="shared" si="344"/>
        <v>0</v>
      </c>
      <c r="AI330">
        <f t="shared" si="345"/>
        <v>0</v>
      </c>
      <c r="AJ330">
        <f t="shared" si="346"/>
        <v>0</v>
      </c>
      <c r="AK330">
        <f t="shared" si="347"/>
        <v>0</v>
      </c>
      <c r="AL330">
        <f t="shared" si="348"/>
        <v>0</v>
      </c>
      <c r="AM330" s="140">
        <f t="shared" si="284"/>
        <v>0</v>
      </c>
      <c r="AN330">
        <f t="shared" si="285"/>
        <v>0</v>
      </c>
      <c r="AO330">
        <f t="shared" si="286"/>
        <v>0</v>
      </c>
      <c r="AP330">
        <f t="shared" si="287"/>
        <v>0</v>
      </c>
      <c r="AQ330">
        <f t="shared" si="288"/>
        <v>0</v>
      </c>
      <c r="AR330">
        <f t="shared" si="289"/>
        <v>0</v>
      </c>
      <c r="AS330">
        <f t="shared" si="290"/>
        <v>0</v>
      </c>
      <c r="AT330" s="140">
        <f t="shared" si="349"/>
        <v>0</v>
      </c>
      <c r="AU330">
        <f t="shared" si="291"/>
        <v>0</v>
      </c>
      <c r="AV330">
        <f t="shared" si="323"/>
        <v>0</v>
      </c>
      <c r="AW330">
        <f t="shared" si="292"/>
        <v>0</v>
      </c>
      <c r="AX330">
        <f t="shared" si="293"/>
        <v>0</v>
      </c>
      <c r="AY330">
        <f t="shared" si="294"/>
        <v>0</v>
      </c>
      <c r="AZ330" s="140">
        <f t="shared" si="350"/>
        <v>0</v>
      </c>
      <c r="BA330">
        <f t="shared" si="295"/>
        <v>0</v>
      </c>
      <c r="BB330">
        <f t="shared" si="296"/>
        <v>0</v>
      </c>
      <c r="BC330">
        <f t="shared" si="297"/>
        <v>0</v>
      </c>
      <c r="BD330">
        <f t="shared" si="298"/>
        <v>0</v>
      </c>
      <c r="BE330" s="140">
        <f t="shared" si="351"/>
        <v>0</v>
      </c>
      <c r="BF330">
        <f t="shared" si="299"/>
        <v>0</v>
      </c>
      <c r="BG330">
        <f t="shared" si="300"/>
        <v>0</v>
      </c>
      <c r="BH330">
        <f t="shared" si="301"/>
        <v>0</v>
      </c>
      <c r="BI330">
        <f t="shared" si="302"/>
        <v>0</v>
      </c>
      <c r="BJ330">
        <f t="shared" si="303"/>
        <v>0</v>
      </c>
      <c r="BK330">
        <f t="shared" si="304"/>
        <v>0</v>
      </c>
      <c r="BL330">
        <f t="shared" si="324"/>
        <v>0</v>
      </c>
      <c r="BM330">
        <f t="shared" si="325"/>
        <v>0</v>
      </c>
      <c r="BN330">
        <f t="shared" si="326"/>
        <v>0</v>
      </c>
      <c r="BO330">
        <f t="shared" si="327"/>
        <v>0</v>
      </c>
      <c r="BP330">
        <f t="shared" si="328"/>
        <v>0</v>
      </c>
      <c r="BQ330">
        <f t="shared" si="329"/>
        <v>0</v>
      </c>
      <c r="BR330" s="140">
        <f t="shared" si="330"/>
        <v>0</v>
      </c>
      <c r="BT330">
        <f t="shared" si="331"/>
        <v>0</v>
      </c>
      <c r="BU330">
        <f t="shared" si="332"/>
        <v>0</v>
      </c>
      <c r="BV330">
        <f t="shared" si="333"/>
        <v>0</v>
      </c>
      <c r="BW330">
        <f t="shared" si="334"/>
        <v>0</v>
      </c>
      <c r="BX330">
        <f t="shared" si="335"/>
        <v>0</v>
      </c>
      <c r="BY330">
        <f t="shared" si="336"/>
        <v>0</v>
      </c>
      <c r="BZ330">
        <f t="shared" si="337"/>
        <v>0</v>
      </c>
      <c r="CA330">
        <f t="shared" si="338"/>
        <v>0</v>
      </c>
      <c r="CB330">
        <f t="shared" si="339"/>
        <v>0</v>
      </c>
      <c r="CC330">
        <f t="shared" si="340"/>
        <v>0</v>
      </c>
      <c r="CD330">
        <f t="shared" si="341"/>
        <v>0</v>
      </c>
    </row>
    <row r="331" spans="1:82" ht="42" customHeight="1" thickBot="1" x14ac:dyDescent="0.45">
      <c r="A331" s="11"/>
      <c r="B331" s="144">
        <v>316</v>
      </c>
      <c r="C331" s="244" t="str">
        <f>IF('Soil Samples'!C321="","",'Soil Samples'!C321)</f>
        <v/>
      </c>
      <c r="D331" s="146" t="str">
        <f t="shared" si="305"/>
        <v/>
      </c>
      <c r="E331" s="128" t="str">
        <f t="shared" si="306"/>
        <v/>
      </c>
      <c r="F331" s="128" t="str">
        <f t="shared" si="307"/>
        <v/>
      </c>
      <c r="G331" s="128" t="str">
        <f t="shared" si="308"/>
        <v/>
      </c>
      <c r="H331" s="149"/>
      <c r="I331" s="128" t="str">
        <f t="shared" si="309"/>
        <v/>
      </c>
      <c r="J331" s="128" t="str">
        <f t="shared" si="310"/>
        <v/>
      </c>
      <c r="K331" s="128" t="str">
        <f t="shared" si="311"/>
        <v/>
      </c>
      <c r="L331" s="129" t="str">
        <f t="shared" si="312"/>
        <v/>
      </c>
      <c r="M331" s="129" t="str">
        <f t="shared" si="313"/>
        <v/>
      </c>
      <c r="N331" s="129" t="str">
        <f t="shared" si="314"/>
        <v/>
      </c>
      <c r="O331" s="129" t="str">
        <f t="shared" si="315"/>
        <v/>
      </c>
      <c r="P331" s="129" t="str">
        <f t="shared" si="316"/>
        <v/>
      </c>
      <c r="Q331" s="129" t="str">
        <f t="shared" si="317"/>
        <v/>
      </c>
      <c r="R331" s="129" t="str">
        <f t="shared" si="318"/>
        <v/>
      </c>
      <c r="S331" s="129" t="str">
        <f t="shared" si="319"/>
        <v/>
      </c>
      <c r="T331" s="129" t="str">
        <f t="shared" si="320"/>
        <v/>
      </c>
      <c r="U331" s="129" t="str">
        <f t="shared" si="321"/>
        <v/>
      </c>
      <c r="V331" s="129" t="str">
        <f t="shared" si="322"/>
        <v/>
      </c>
      <c r="W331" s="132"/>
      <c r="X331" s="152" t="str">
        <f>IF('Soil Samples'!C321="","",'Soil Samples'!C321)</f>
        <v/>
      </c>
      <c r="Y331" s="125">
        <f>'Soil Add on Tests'!E323</f>
        <v>0</v>
      </c>
      <c r="Z331" s="125">
        <f>'Soil Add on Tests'!F323</f>
        <v>0</v>
      </c>
      <c r="AA331" s="125">
        <f>'Soil Add on Tests'!G323</f>
        <v>0</v>
      </c>
      <c r="AB331" s="125">
        <f>'Soil Add on Tests'!H323</f>
        <v>0</v>
      </c>
      <c r="AC331" s="125">
        <f>'Soil Add on Tests'!I323</f>
        <v>0</v>
      </c>
      <c r="AD331" s="125">
        <f>'Soil Add on Tests'!J323</f>
        <v>0</v>
      </c>
      <c r="AF331">
        <f t="shared" si="342"/>
        <v>0</v>
      </c>
      <c r="AG331">
        <f t="shared" si="343"/>
        <v>0</v>
      </c>
      <c r="AH331">
        <f t="shared" si="344"/>
        <v>0</v>
      </c>
      <c r="AI331">
        <f t="shared" si="345"/>
        <v>0</v>
      </c>
      <c r="AJ331">
        <f t="shared" si="346"/>
        <v>0</v>
      </c>
      <c r="AK331">
        <f t="shared" si="347"/>
        <v>0</v>
      </c>
      <c r="AL331">
        <f t="shared" si="348"/>
        <v>0</v>
      </c>
      <c r="AM331" s="140">
        <f t="shared" si="284"/>
        <v>0</v>
      </c>
      <c r="AN331">
        <f t="shared" si="285"/>
        <v>0</v>
      </c>
      <c r="AO331">
        <f t="shared" si="286"/>
        <v>0</v>
      </c>
      <c r="AP331">
        <f t="shared" si="287"/>
        <v>0</v>
      </c>
      <c r="AQ331">
        <f t="shared" si="288"/>
        <v>0</v>
      </c>
      <c r="AR331">
        <f t="shared" si="289"/>
        <v>0</v>
      </c>
      <c r="AS331">
        <f t="shared" si="290"/>
        <v>0</v>
      </c>
      <c r="AT331" s="140">
        <f t="shared" si="349"/>
        <v>0</v>
      </c>
      <c r="AU331">
        <f t="shared" si="291"/>
        <v>0</v>
      </c>
      <c r="AV331">
        <f t="shared" si="323"/>
        <v>0</v>
      </c>
      <c r="AW331">
        <f t="shared" si="292"/>
        <v>0</v>
      </c>
      <c r="AX331">
        <f t="shared" si="293"/>
        <v>0</v>
      </c>
      <c r="AY331">
        <f t="shared" si="294"/>
        <v>0</v>
      </c>
      <c r="AZ331" s="140">
        <f t="shared" si="350"/>
        <v>0</v>
      </c>
      <c r="BA331">
        <f t="shared" si="295"/>
        <v>0</v>
      </c>
      <c r="BB331">
        <f t="shared" si="296"/>
        <v>0</v>
      </c>
      <c r="BC331">
        <f t="shared" si="297"/>
        <v>0</v>
      </c>
      <c r="BD331">
        <f t="shared" si="298"/>
        <v>0</v>
      </c>
      <c r="BE331" s="140">
        <f t="shared" si="351"/>
        <v>0</v>
      </c>
      <c r="BF331">
        <f t="shared" si="299"/>
        <v>0</v>
      </c>
      <c r="BG331">
        <f t="shared" si="300"/>
        <v>0</v>
      </c>
      <c r="BH331">
        <f t="shared" si="301"/>
        <v>0</v>
      </c>
      <c r="BI331">
        <f t="shared" si="302"/>
        <v>0</v>
      </c>
      <c r="BJ331">
        <f t="shared" si="303"/>
        <v>0</v>
      </c>
      <c r="BK331">
        <f t="shared" si="304"/>
        <v>0</v>
      </c>
      <c r="BL331">
        <f t="shared" si="324"/>
        <v>0</v>
      </c>
      <c r="BM331">
        <f t="shared" si="325"/>
        <v>0</v>
      </c>
      <c r="BN331">
        <f t="shared" si="326"/>
        <v>0</v>
      </c>
      <c r="BO331">
        <f t="shared" si="327"/>
        <v>0</v>
      </c>
      <c r="BP331">
        <f t="shared" si="328"/>
        <v>0</v>
      </c>
      <c r="BQ331">
        <f t="shared" si="329"/>
        <v>0</v>
      </c>
      <c r="BR331" s="140">
        <f t="shared" si="330"/>
        <v>0</v>
      </c>
      <c r="BT331">
        <f t="shared" si="331"/>
        <v>0</v>
      </c>
      <c r="BU331">
        <f t="shared" si="332"/>
        <v>0</v>
      </c>
      <c r="BV331">
        <f t="shared" si="333"/>
        <v>0</v>
      </c>
      <c r="BW331">
        <f t="shared" si="334"/>
        <v>0</v>
      </c>
      <c r="BX331">
        <f t="shared" si="335"/>
        <v>0</v>
      </c>
      <c r="BY331">
        <f t="shared" si="336"/>
        <v>0</v>
      </c>
      <c r="BZ331">
        <f t="shared" si="337"/>
        <v>0</v>
      </c>
      <c r="CA331">
        <f t="shared" si="338"/>
        <v>0</v>
      </c>
      <c r="CB331">
        <f t="shared" si="339"/>
        <v>0</v>
      </c>
      <c r="CC331">
        <f t="shared" si="340"/>
        <v>0</v>
      </c>
      <c r="CD331">
        <f t="shared" si="341"/>
        <v>0</v>
      </c>
    </row>
    <row r="332" spans="1:82" ht="42" customHeight="1" thickBot="1" x14ac:dyDescent="0.45">
      <c r="A332" s="11"/>
      <c r="B332" s="144">
        <v>317</v>
      </c>
      <c r="C332" s="244" t="str">
        <f>IF('Soil Samples'!C322="","",'Soil Samples'!C322)</f>
        <v/>
      </c>
      <c r="D332" s="146" t="str">
        <f t="shared" si="305"/>
        <v/>
      </c>
      <c r="E332" s="128" t="str">
        <f t="shared" si="306"/>
        <v/>
      </c>
      <c r="F332" s="128" t="str">
        <f t="shared" si="307"/>
        <v/>
      </c>
      <c r="G332" s="128" t="str">
        <f t="shared" si="308"/>
        <v/>
      </c>
      <c r="H332" s="149"/>
      <c r="I332" s="128" t="str">
        <f t="shared" si="309"/>
        <v/>
      </c>
      <c r="J332" s="128" t="str">
        <f t="shared" si="310"/>
        <v/>
      </c>
      <c r="K332" s="128" t="str">
        <f t="shared" si="311"/>
        <v/>
      </c>
      <c r="L332" s="129" t="str">
        <f t="shared" si="312"/>
        <v/>
      </c>
      <c r="M332" s="129" t="str">
        <f t="shared" si="313"/>
        <v/>
      </c>
      <c r="N332" s="129" t="str">
        <f t="shared" si="314"/>
        <v/>
      </c>
      <c r="O332" s="129" t="str">
        <f t="shared" si="315"/>
        <v/>
      </c>
      <c r="P332" s="129" t="str">
        <f t="shared" si="316"/>
        <v/>
      </c>
      <c r="Q332" s="129" t="str">
        <f t="shared" si="317"/>
        <v/>
      </c>
      <c r="R332" s="129" t="str">
        <f t="shared" si="318"/>
        <v/>
      </c>
      <c r="S332" s="129" t="str">
        <f t="shared" si="319"/>
        <v/>
      </c>
      <c r="T332" s="129" t="str">
        <f t="shared" si="320"/>
        <v/>
      </c>
      <c r="U332" s="129" t="str">
        <f t="shared" si="321"/>
        <v/>
      </c>
      <c r="V332" s="129" t="str">
        <f t="shared" si="322"/>
        <v/>
      </c>
      <c r="W332" s="132"/>
      <c r="X332" s="152" t="str">
        <f>IF('Soil Samples'!C322="","",'Soil Samples'!C322)</f>
        <v/>
      </c>
      <c r="Y332" s="125">
        <f>'Soil Add on Tests'!E324</f>
        <v>0</v>
      </c>
      <c r="Z332" s="125">
        <f>'Soil Add on Tests'!F324</f>
        <v>0</v>
      </c>
      <c r="AA332" s="125">
        <f>'Soil Add on Tests'!G324</f>
        <v>0</v>
      </c>
      <c r="AB332" s="125">
        <f>'Soil Add on Tests'!H324</f>
        <v>0</v>
      </c>
      <c r="AC332" s="125">
        <f>'Soil Add on Tests'!I324</f>
        <v>0</v>
      </c>
      <c r="AD332" s="125">
        <f>'Soil Add on Tests'!J324</f>
        <v>0</v>
      </c>
      <c r="AF332">
        <f t="shared" si="342"/>
        <v>0</v>
      </c>
      <c r="AG332">
        <f t="shared" si="343"/>
        <v>0</v>
      </c>
      <c r="AH332">
        <f t="shared" si="344"/>
        <v>0</v>
      </c>
      <c r="AI332">
        <f t="shared" si="345"/>
        <v>0</v>
      </c>
      <c r="AJ332">
        <f t="shared" si="346"/>
        <v>0</v>
      </c>
      <c r="AK332">
        <f t="shared" si="347"/>
        <v>0</v>
      </c>
      <c r="AL332">
        <f t="shared" si="348"/>
        <v>0</v>
      </c>
      <c r="AM332" s="140">
        <f t="shared" si="284"/>
        <v>0</v>
      </c>
      <c r="AN332">
        <f t="shared" si="285"/>
        <v>0</v>
      </c>
      <c r="AO332">
        <f t="shared" si="286"/>
        <v>0</v>
      </c>
      <c r="AP332">
        <f t="shared" si="287"/>
        <v>0</v>
      </c>
      <c r="AQ332">
        <f t="shared" si="288"/>
        <v>0</v>
      </c>
      <c r="AR332">
        <f t="shared" si="289"/>
        <v>0</v>
      </c>
      <c r="AS332">
        <f t="shared" si="290"/>
        <v>0</v>
      </c>
      <c r="AT332" s="140">
        <f t="shared" si="349"/>
        <v>0</v>
      </c>
      <c r="AU332">
        <f t="shared" si="291"/>
        <v>0</v>
      </c>
      <c r="AV332">
        <f t="shared" si="323"/>
        <v>0</v>
      </c>
      <c r="AW332">
        <f t="shared" si="292"/>
        <v>0</v>
      </c>
      <c r="AX332">
        <f t="shared" si="293"/>
        <v>0</v>
      </c>
      <c r="AY332">
        <f t="shared" si="294"/>
        <v>0</v>
      </c>
      <c r="AZ332" s="140">
        <f t="shared" si="350"/>
        <v>0</v>
      </c>
      <c r="BA332">
        <f t="shared" si="295"/>
        <v>0</v>
      </c>
      <c r="BB332">
        <f t="shared" si="296"/>
        <v>0</v>
      </c>
      <c r="BC332">
        <f t="shared" si="297"/>
        <v>0</v>
      </c>
      <c r="BD332">
        <f t="shared" si="298"/>
        <v>0</v>
      </c>
      <c r="BE332" s="140">
        <f t="shared" si="351"/>
        <v>0</v>
      </c>
      <c r="BF332">
        <f t="shared" si="299"/>
        <v>0</v>
      </c>
      <c r="BG332">
        <f t="shared" si="300"/>
        <v>0</v>
      </c>
      <c r="BH332">
        <f t="shared" si="301"/>
        <v>0</v>
      </c>
      <c r="BI332">
        <f t="shared" si="302"/>
        <v>0</v>
      </c>
      <c r="BJ332">
        <f t="shared" si="303"/>
        <v>0</v>
      </c>
      <c r="BK332">
        <f t="shared" si="304"/>
        <v>0</v>
      </c>
      <c r="BL332">
        <f t="shared" si="324"/>
        <v>0</v>
      </c>
      <c r="BM332">
        <f t="shared" si="325"/>
        <v>0</v>
      </c>
      <c r="BN332">
        <f t="shared" si="326"/>
        <v>0</v>
      </c>
      <c r="BO332">
        <f t="shared" si="327"/>
        <v>0</v>
      </c>
      <c r="BP332">
        <f t="shared" si="328"/>
        <v>0</v>
      </c>
      <c r="BQ332">
        <f t="shared" si="329"/>
        <v>0</v>
      </c>
      <c r="BR332" s="140">
        <f t="shared" si="330"/>
        <v>0</v>
      </c>
      <c r="BT332">
        <f t="shared" si="331"/>
        <v>0</v>
      </c>
      <c r="BU332">
        <f t="shared" si="332"/>
        <v>0</v>
      </c>
      <c r="BV332">
        <f t="shared" si="333"/>
        <v>0</v>
      </c>
      <c r="BW332">
        <f t="shared" si="334"/>
        <v>0</v>
      </c>
      <c r="BX332">
        <f t="shared" si="335"/>
        <v>0</v>
      </c>
      <c r="BY332">
        <f t="shared" si="336"/>
        <v>0</v>
      </c>
      <c r="BZ332">
        <f t="shared" si="337"/>
        <v>0</v>
      </c>
      <c r="CA332">
        <f t="shared" si="338"/>
        <v>0</v>
      </c>
      <c r="CB332">
        <f t="shared" si="339"/>
        <v>0</v>
      </c>
      <c r="CC332">
        <f t="shared" si="340"/>
        <v>0</v>
      </c>
      <c r="CD332">
        <f t="shared" si="341"/>
        <v>0</v>
      </c>
    </row>
    <row r="333" spans="1:82" ht="42" customHeight="1" thickBot="1" x14ac:dyDescent="0.45">
      <c r="A333" s="11"/>
      <c r="B333" s="144">
        <v>318</v>
      </c>
      <c r="C333" s="244" t="str">
        <f>IF('Soil Samples'!C323="","",'Soil Samples'!C323)</f>
        <v/>
      </c>
      <c r="D333" s="146" t="str">
        <f t="shared" si="305"/>
        <v/>
      </c>
      <c r="E333" s="128" t="str">
        <f t="shared" si="306"/>
        <v/>
      </c>
      <c r="F333" s="128" t="str">
        <f t="shared" si="307"/>
        <v/>
      </c>
      <c r="G333" s="128" t="str">
        <f t="shared" si="308"/>
        <v/>
      </c>
      <c r="H333" s="149"/>
      <c r="I333" s="128" t="str">
        <f t="shared" si="309"/>
        <v/>
      </c>
      <c r="J333" s="128" t="str">
        <f t="shared" si="310"/>
        <v/>
      </c>
      <c r="K333" s="128" t="str">
        <f t="shared" si="311"/>
        <v/>
      </c>
      <c r="L333" s="129" t="str">
        <f t="shared" si="312"/>
        <v/>
      </c>
      <c r="M333" s="129" t="str">
        <f t="shared" si="313"/>
        <v/>
      </c>
      <c r="N333" s="129" t="str">
        <f t="shared" si="314"/>
        <v/>
      </c>
      <c r="O333" s="129" t="str">
        <f t="shared" si="315"/>
        <v/>
      </c>
      <c r="P333" s="129" t="str">
        <f t="shared" si="316"/>
        <v/>
      </c>
      <c r="Q333" s="129" t="str">
        <f t="shared" si="317"/>
        <v/>
      </c>
      <c r="R333" s="129" t="str">
        <f t="shared" si="318"/>
        <v/>
      </c>
      <c r="S333" s="129" t="str">
        <f t="shared" si="319"/>
        <v/>
      </c>
      <c r="T333" s="129" t="str">
        <f t="shared" si="320"/>
        <v/>
      </c>
      <c r="U333" s="129" t="str">
        <f t="shared" si="321"/>
        <v/>
      </c>
      <c r="V333" s="129" t="str">
        <f t="shared" si="322"/>
        <v/>
      </c>
      <c r="W333" s="132"/>
      <c r="X333" s="152" t="str">
        <f>IF('Soil Samples'!C323="","",'Soil Samples'!C323)</f>
        <v/>
      </c>
      <c r="Y333" s="125">
        <f>'Soil Add on Tests'!E325</f>
        <v>0</v>
      </c>
      <c r="Z333" s="125">
        <f>'Soil Add on Tests'!F325</f>
        <v>0</v>
      </c>
      <c r="AA333" s="125">
        <f>'Soil Add on Tests'!G325</f>
        <v>0</v>
      </c>
      <c r="AB333" s="125">
        <f>'Soil Add on Tests'!H325</f>
        <v>0</v>
      </c>
      <c r="AC333" s="125">
        <f>'Soil Add on Tests'!I325</f>
        <v>0</v>
      </c>
      <c r="AD333" s="125">
        <f>'Soil Add on Tests'!J325</f>
        <v>0</v>
      </c>
      <c r="AF333">
        <f t="shared" si="342"/>
        <v>0</v>
      </c>
      <c r="AG333">
        <f t="shared" si="343"/>
        <v>0</v>
      </c>
      <c r="AH333">
        <f t="shared" si="344"/>
        <v>0</v>
      </c>
      <c r="AI333">
        <f t="shared" si="345"/>
        <v>0</v>
      </c>
      <c r="AJ333">
        <f t="shared" si="346"/>
        <v>0</v>
      </c>
      <c r="AK333">
        <f t="shared" si="347"/>
        <v>0</v>
      </c>
      <c r="AL333">
        <f t="shared" si="348"/>
        <v>0</v>
      </c>
      <c r="AM333" s="140">
        <f t="shared" si="284"/>
        <v>0</v>
      </c>
      <c r="AN333">
        <f t="shared" si="285"/>
        <v>0</v>
      </c>
      <c r="AO333">
        <f t="shared" si="286"/>
        <v>0</v>
      </c>
      <c r="AP333">
        <f t="shared" si="287"/>
        <v>0</v>
      </c>
      <c r="AQ333">
        <f t="shared" si="288"/>
        <v>0</v>
      </c>
      <c r="AR333">
        <f t="shared" si="289"/>
        <v>0</v>
      </c>
      <c r="AS333">
        <f t="shared" si="290"/>
        <v>0</v>
      </c>
      <c r="AT333" s="140">
        <f t="shared" si="349"/>
        <v>0</v>
      </c>
      <c r="AU333">
        <f t="shared" si="291"/>
        <v>0</v>
      </c>
      <c r="AV333">
        <f t="shared" si="323"/>
        <v>0</v>
      </c>
      <c r="AW333">
        <f t="shared" si="292"/>
        <v>0</v>
      </c>
      <c r="AX333">
        <f t="shared" si="293"/>
        <v>0</v>
      </c>
      <c r="AY333">
        <f t="shared" si="294"/>
        <v>0</v>
      </c>
      <c r="AZ333" s="140">
        <f t="shared" si="350"/>
        <v>0</v>
      </c>
      <c r="BA333">
        <f t="shared" si="295"/>
        <v>0</v>
      </c>
      <c r="BB333">
        <f t="shared" si="296"/>
        <v>0</v>
      </c>
      <c r="BC333">
        <f t="shared" si="297"/>
        <v>0</v>
      </c>
      <c r="BD333">
        <f t="shared" si="298"/>
        <v>0</v>
      </c>
      <c r="BE333" s="140">
        <f t="shared" si="351"/>
        <v>0</v>
      </c>
      <c r="BF333">
        <f t="shared" si="299"/>
        <v>0</v>
      </c>
      <c r="BG333">
        <f t="shared" si="300"/>
        <v>0</v>
      </c>
      <c r="BH333">
        <f t="shared" si="301"/>
        <v>0</v>
      </c>
      <c r="BI333">
        <f t="shared" si="302"/>
        <v>0</v>
      </c>
      <c r="BJ333">
        <f t="shared" si="303"/>
        <v>0</v>
      </c>
      <c r="BK333">
        <f t="shared" si="304"/>
        <v>0</v>
      </c>
      <c r="BL333">
        <f t="shared" si="324"/>
        <v>0</v>
      </c>
      <c r="BM333">
        <f t="shared" si="325"/>
        <v>0</v>
      </c>
      <c r="BN333">
        <f t="shared" si="326"/>
        <v>0</v>
      </c>
      <c r="BO333">
        <f t="shared" si="327"/>
        <v>0</v>
      </c>
      <c r="BP333">
        <f t="shared" si="328"/>
        <v>0</v>
      </c>
      <c r="BQ333">
        <f t="shared" si="329"/>
        <v>0</v>
      </c>
      <c r="BR333" s="140">
        <f t="shared" si="330"/>
        <v>0</v>
      </c>
      <c r="BT333">
        <f t="shared" si="331"/>
        <v>0</v>
      </c>
      <c r="BU333">
        <f t="shared" si="332"/>
        <v>0</v>
      </c>
      <c r="BV333">
        <f t="shared" si="333"/>
        <v>0</v>
      </c>
      <c r="BW333">
        <f t="shared" si="334"/>
        <v>0</v>
      </c>
      <c r="BX333">
        <f t="shared" si="335"/>
        <v>0</v>
      </c>
      <c r="BY333">
        <f t="shared" si="336"/>
        <v>0</v>
      </c>
      <c r="BZ333">
        <f t="shared" si="337"/>
        <v>0</v>
      </c>
      <c r="CA333">
        <f t="shared" si="338"/>
        <v>0</v>
      </c>
      <c r="CB333">
        <f t="shared" si="339"/>
        <v>0</v>
      </c>
      <c r="CC333">
        <f t="shared" si="340"/>
        <v>0</v>
      </c>
      <c r="CD333">
        <f t="shared" si="341"/>
        <v>0</v>
      </c>
    </row>
    <row r="334" spans="1:82" ht="42" customHeight="1" thickBot="1" x14ac:dyDescent="0.45">
      <c r="A334" s="11"/>
      <c r="B334" s="144">
        <v>319</v>
      </c>
      <c r="C334" s="244" t="str">
        <f>IF('Soil Samples'!C324="","",'Soil Samples'!C324)</f>
        <v/>
      </c>
      <c r="D334" s="146" t="str">
        <f t="shared" si="305"/>
        <v/>
      </c>
      <c r="E334" s="128" t="str">
        <f t="shared" si="306"/>
        <v/>
      </c>
      <c r="F334" s="128" t="str">
        <f t="shared" si="307"/>
        <v/>
      </c>
      <c r="G334" s="128" t="str">
        <f t="shared" si="308"/>
        <v/>
      </c>
      <c r="H334" s="149"/>
      <c r="I334" s="128" t="str">
        <f t="shared" si="309"/>
        <v/>
      </c>
      <c r="J334" s="128" t="str">
        <f t="shared" si="310"/>
        <v/>
      </c>
      <c r="K334" s="128" t="str">
        <f t="shared" si="311"/>
        <v/>
      </c>
      <c r="L334" s="129" t="str">
        <f t="shared" si="312"/>
        <v/>
      </c>
      <c r="M334" s="129" t="str">
        <f t="shared" si="313"/>
        <v/>
      </c>
      <c r="N334" s="129" t="str">
        <f t="shared" si="314"/>
        <v/>
      </c>
      <c r="O334" s="129" t="str">
        <f t="shared" si="315"/>
        <v/>
      </c>
      <c r="P334" s="129" t="str">
        <f t="shared" si="316"/>
        <v/>
      </c>
      <c r="Q334" s="129" t="str">
        <f t="shared" si="317"/>
        <v/>
      </c>
      <c r="R334" s="129" t="str">
        <f t="shared" si="318"/>
        <v/>
      </c>
      <c r="S334" s="129" t="str">
        <f t="shared" si="319"/>
        <v/>
      </c>
      <c r="T334" s="129" t="str">
        <f t="shared" si="320"/>
        <v/>
      </c>
      <c r="U334" s="129" t="str">
        <f t="shared" si="321"/>
        <v/>
      </c>
      <c r="V334" s="129" t="str">
        <f t="shared" si="322"/>
        <v/>
      </c>
      <c r="W334" s="132"/>
      <c r="X334" s="152" t="str">
        <f>IF('Soil Samples'!C324="","",'Soil Samples'!C324)</f>
        <v/>
      </c>
      <c r="Y334" s="125">
        <f>'Soil Add on Tests'!E326</f>
        <v>0</v>
      </c>
      <c r="Z334" s="125">
        <f>'Soil Add on Tests'!F326</f>
        <v>0</v>
      </c>
      <c r="AA334" s="125">
        <f>'Soil Add on Tests'!G326</f>
        <v>0</v>
      </c>
      <c r="AB334" s="125">
        <f>'Soil Add on Tests'!H326</f>
        <v>0</v>
      </c>
      <c r="AC334" s="125">
        <f>'Soil Add on Tests'!I326</f>
        <v>0</v>
      </c>
      <c r="AD334" s="125">
        <f>'Soil Add on Tests'!J326</f>
        <v>0</v>
      </c>
      <c r="AF334">
        <f t="shared" si="342"/>
        <v>0</v>
      </c>
      <c r="AG334">
        <f t="shared" si="343"/>
        <v>0</v>
      </c>
      <c r="AH334">
        <f t="shared" si="344"/>
        <v>0</v>
      </c>
      <c r="AI334">
        <f t="shared" si="345"/>
        <v>0</v>
      </c>
      <c r="AJ334">
        <f t="shared" si="346"/>
        <v>0</v>
      </c>
      <c r="AK334">
        <f t="shared" si="347"/>
        <v>0</v>
      </c>
      <c r="AL334">
        <f t="shared" si="348"/>
        <v>0</v>
      </c>
      <c r="AM334" s="140">
        <f t="shared" si="284"/>
        <v>0</v>
      </c>
      <c r="AN334">
        <f t="shared" si="285"/>
        <v>0</v>
      </c>
      <c r="AO334">
        <f t="shared" si="286"/>
        <v>0</v>
      </c>
      <c r="AP334">
        <f t="shared" si="287"/>
        <v>0</v>
      </c>
      <c r="AQ334">
        <f t="shared" si="288"/>
        <v>0</v>
      </c>
      <c r="AR334">
        <f t="shared" si="289"/>
        <v>0</v>
      </c>
      <c r="AS334">
        <f t="shared" si="290"/>
        <v>0</v>
      </c>
      <c r="AT334" s="140">
        <f t="shared" si="349"/>
        <v>0</v>
      </c>
      <c r="AU334">
        <f t="shared" si="291"/>
        <v>0</v>
      </c>
      <c r="AV334">
        <f t="shared" si="323"/>
        <v>0</v>
      </c>
      <c r="AW334">
        <f t="shared" si="292"/>
        <v>0</v>
      </c>
      <c r="AX334">
        <f t="shared" si="293"/>
        <v>0</v>
      </c>
      <c r="AY334">
        <f t="shared" si="294"/>
        <v>0</v>
      </c>
      <c r="AZ334" s="140">
        <f t="shared" si="350"/>
        <v>0</v>
      </c>
      <c r="BA334">
        <f t="shared" si="295"/>
        <v>0</v>
      </c>
      <c r="BB334">
        <f t="shared" si="296"/>
        <v>0</v>
      </c>
      <c r="BC334">
        <f t="shared" si="297"/>
        <v>0</v>
      </c>
      <c r="BD334">
        <f t="shared" si="298"/>
        <v>0</v>
      </c>
      <c r="BE334" s="140">
        <f t="shared" si="351"/>
        <v>0</v>
      </c>
      <c r="BF334">
        <f t="shared" si="299"/>
        <v>0</v>
      </c>
      <c r="BG334">
        <f t="shared" si="300"/>
        <v>0</v>
      </c>
      <c r="BH334">
        <f t="shared" si="301"/>
        <v>0</v>
      </c>
      <c r="BI334">
        <f t="shared" si="302"/>
        <v>0</v>
      </c>
      <c r="BJ334">
        <f t="shared" si="303"/>
        <v>0</v>
      </c>
      <c r="BK334">
        <f t="shared" si="304"/>
        <v>0</v>
      </c>
      <c r="BL334">
        <f t="shared" si="324"/>
        <v>0</v>
      </c>
      <c r="BM334">
        <f t="shared" si="325"/>
        <v>0</v>
      </c>
      <c r="BN334">
        <f t="shared" si="326"/>
        <v>0</v>
      </c>
      <c r="BO334">
        <f t="shared" si="327"/>
        <v>0</v>
      </c>
      <c r="BP334">
        <f t="shared" si="328"/>
        <v>0</v>
      </c>
      <c r="BQ334">
        <f t="shared" si="329"/>
        <v>0</v>
      </c>
      <c r="BR334" s="140">
        <f t="shared" si="330"/>
        <v>0</v>
      </c>
      <c r="BT334">
        <f t="shared" si="331"/>
        <v>0</v>
      </c>
      <c r="BU334">
        <f t="shared" si="332"/>
        <v>0</v>
      </c>
      <c r="BV334">
        <f t="shared" si="333"/>
        <v>0</v>
      </c>
      <c r="BW334">
        <f t="shared" si="334"/>
        <v>0</v>
      </c>
      <c r="BX334">
        <f t="shared" si="335"/>
        <v>0</v>
      </c>
      <c r="BY334">
        <f t="shared" si="336"/>
        <v>0</v>
      </c>
      <c r="BZ334">
        <f t="shared" si="337"/>
        <v>0</v>
      </c>
      <c r="CA334">
        <f t="shared" si="338"/>
        <v>0</v>
      </c>
      <c r="CB334">
        <f t="shared" si="339"/>
        <v>0</v>
      </c>
      <c r="CC334">
        <f t="shared" si="340"/>
        <v>0</v>
      </c>
      <c r="CD334">
        <f t="shared" si="341"/>
        <v>0</v>
      </c>
    </row>
    <row r="335" spans="1:82" ht="42" customHeight="1" thickBot="1" x14ac:dyDescent="0.45">
      <c r="A335" s="11"/>
      <c r="B335" s="144">
        <v>320</v>
      </c>
      <c r="C335" s="244" t="str">
        <f>IF('Soil Samples'!C325="","",'Soil Samples'!C325)</f>
        <v/>
      </c>
      <c r="D335" s="146" t="str">
        <f t="shared" si="305"/>
        <v/>
      </c>
      <c r="E335" s="128" t="str">
        <f t="shared" si="306"/>
        <v/>
      </c>
      <c r="F335" s="128" t="str">
        <f t="shared" si="307"/>
        <v/>
      </c>
      <c r="G335" s="128" t="str">
        <f t="shared" si="308"/>
        <v/>
      </c>
      <c r="H335" s="149"/>
      <c r="I335" s="128" t="str">
        <f t="shared" si="309"/>
        <v/>
      </c>
      <c r="J335" s="128" t="str">
        <f t="shared" si="310"/>
        <v/>
      </c>
      <c r="K335" s="128" t="str">
        <f t="shared" si="311"/>
        <v/>
      </c>
      <c r="L335" s="129" t="str">
        <f t="shared" si="312"/>
        <v/>
      </c>
      <c r="M335" s="129" t="str">
        <f t="shared" si="313"/>
        <v/>
      </c>
      <c r="N335" s="129" t="str">
        <f t="shared" si="314"/>
        <v/>
      </c>
      <c r="O335" s="129" t="str">
        <f t="shared" si="315"/>
        <v/>
      </c>
      <c r="P335" s="129" t="str">
        <f t="shared" si="316"/>
        <v/>
      </c>
      <c r="Q335" s="129" t="str">
        <f t="shared" si="317"/>
        <v/>
      </c>
      <c r="R335" s="129" t="str">
        <f t="shared" si="318"/>
        <v/>
      </c>
      <c r="S335" s="129" t="str">
        <f t="shared" si="319"/>
        <v/>
      </c>
      <c r="T335" s="129" t="str">
        <f t="shared" si="320"/>
        <v/>
      </c>
      <c r="U335" s="129" t="str">
        <f t="shared" si="321"/>
        <v/>
      </c>
      <c r="V335" s="129" t="str">
        <f t="shared" si="322"/>
        <v/>
      </c>
      <c r="W335" s="132"/>
      <c r="X335" s="152" t="str">
        <f>IF('Soil Samples'!C325="","",'Soil Samples'!C325)</f>
        <v/>
      </c>
      <c r="Y335" s="125">
        <f>'Soil Add on Tests'!E327</f>
        <v>0</v>
      </c>
      <c r="Z335" s="125">
        <f>'Soil Add on Tests'!F327</f>
        <v>0</v>
      </c>
      <c r="AA335" s="125">
        <f>'Soil Add on Tests'!G327</f>
        <v>0</v>
      </c>
      <c r="AB335" s="125">
        <f>'Soil Add on Tests'!H327</f>
        <v>0</v>
      </c>
      <c r="AC335" s="125">
        <f>'Soil Add on Tests'!I327</f>
        <v>0</v>
      </c>
      <c r="AD335" s="125">
        <f>'Soil Add on Tests'!J327</f>
        <v>0</v>
      </c>
      <c r="AF335">
        <f t="shared" si="342"/>
        <v>0</v>
      </c>
      <c r="AG335">
        <f t="shared" si="343"/>
        <v>0</v>
      </c>
      <c r="AH335">
        <f t="shared" si="344"/>
        <v>0</v>
      </c>
      <c r="AI335">
        <f t="shared" si="345"/>
        <v>0</v>
      </c>
      <c r="AJ335">
        <f t="shared" si="346"/>
        <v>0</v>
      </c>
      <c r="AK335">
        <f t="shared" si="347"/>
        <v>0</v>
      </c>
      <c r="AL335">
        <f t="shared" si="348"/>
        <v>0</v>
      </c>
      <c r="AM335" s="140">
        <f t="shared" si="284"/>
        <v>0</v>
      </c>
      <c r="AN335">
        <f t="shared" si="285"/>
        <v>0</v>
      </c>
      <c r="AO335">
        <f t="shared" si="286"/>
        <v>0</v>
      </c>
      <c r="AP335">
        <f t="shared" si="287"/>
        <v>0</v>
      </c>
      <c r="AQ335">
        <f t="shared" si="288"/>
        <v>0</v>
      </c>
      <c r="AR335">
        <f t="shared" si="289"/>
        <v>0</v>
      </c>
      <c r="AS335">
        <f t="shared" si="290"/>
        <v>0</v>
      </c>
      <c r="AT335" s="140">
        <f t="shared" si="349"/>
        <v>0</v>
      </c>
      <c r="AU335">
        <f t="shared" si="291"/>
        <v>0</v>
      </c>
      <c r="AV335">
        <f t="shared" si="323"/>
        <v>0</v>
      </c>
      <c r="AW335">
        <f t="shared" si="292"/>
        <v>0</v>
      </c>
      <c r="AX335">
        <f t="shared" si="293"/>
        <v>0</v>
      </c>
      <c r="AY335">
        <f t="shared" si="294"/>
        <v>0</v>
      </c>
      <c r="AZ335" s="140">
        <f t="shared" si="350"/>
        <v>0</v>
      </c>
      <c r="BA335">
        <f t="shared" si="295"/>
        <v>0</v>
      </c>
      <c r="BB335">
        <f t="shared" si="296"/>
        <v>0</v>
      </c>
      <c r="BC335">
        <f t="shared" si="297"/>
        <v>0</v>
      </c>
      <c r="BD335">
        <f t="shared" si="298"/>
        <v>0</v>
      </c>
      <c r="BE335" s="140">
        <f t="shared" si="351"/>
        <v>0</v>
      </c>
      <c r="BF335">
        <f t="shared" si="299"/>
        <v>0</v>
      </c>
      <c r="BG335">
        <f t="shared" si="300"/>
        <v>0</v>
      </c>
      <c r="BH335">
        <f t="shared" si="301"/>
        <v>0</v>
      </c>
      <c r="BI335">
        <f t="shared" si="302"/>
        <v>0</v>
      </c>
      <c r="BJ335">
        <f t="shared" si="303"/>
        <v>0</v>
      </c>
      <c r="BK335">
        <f t="shared" si="304"/>
        <v>0</v>
      </c>
      <c r="BL335">
        <f t="shared" si="324"/>
        <v>0</v>
      </c>
      <c r="BM335">
        <f t="shared" si="325"/>
        <v>0</v>
      </c>
      <c r="BN335">
        <f t="shared" si="326"/>
        <v>0</v>
      </c>
      <c r="BO335">
        <f t="shared" si="327"/>
        <v>0</v>
      </c>
      <c r="BP335">
        <f t="shared" si="328"/>
        <v>0</v>
      </c>
      <c r="BQ335">
        <f t="shared" si="329"/>
        <v>0</v>
      </c>
      <c r="BR335" s="140">
        <f t="shared" si="330"/>
        <v>0</v>
      </c>
      <c r="BT335">
        <f t="shared" si="331"/>
        <v>0</v>
      </c>
      <c r="BU335">
        <f t="shared" si="332"/>
        <v>0</v>
      </c>
      <c r="BV335">
        <f t="shared" si="333"/>
        <v>0</v>
      </c>
      <c r="BW335">
        <f t="shared" si="334"/>
        <v>0</v>
      </c>
      <c r="BX335">
        <f t="shared" si="335"/>
        <v>0</v>
      </c>
      <c r="BY335">
        <f t="shared" si="336"/>
        <v>0</v>
      </c>
      <c r="BZ335">
        <f t="shared" si="337"/>
        <v>0</v>
      </c>
      <c r="CA335">
        <f t="shared" si="338"/>
        <v>0</v>
      </c>
      <c r="CB335">
        <f t="shared" si="339"/>
        <v>0</v>
      </c>
      <c r="CC335">
        <f t="shared" si="340"/>
        <v>0</v>
      </c>
      <c r="CD335">
        <f t="shared" si="341"/>
        <v>0</v>
      </c>
    </row>
    <row r="336" spans="1:82" ht="42" customHeight="1" thickBot="1" x14ac:dyDescent="0.45">
      <c r="A336" s="11"/>
      <c r="B336" s="144">
        <v>321</v>
      </c>
      <c r="C336" s="244" t="str">
        <f>IF('Soil Samples'!C326="","",'Soil Samples'!C326)</f>
        <v/>
      </c>
      <c r="D336" s="146" t="str">
        <f t="shared" si="305"/>
        <v/>
      </c>
      <c r="E336" s="128" t="str">
        <f t="shared" si="306"/>
        <v/>
      </c>
      <c r="F336" s="128" t="str">
        <f t="shared" si="307"/>
        <v/>
      </c>
      <c r="G336" s="128" t="str">
        <f t="shared" si="308"/>
        <v/>
      </c>
      <c r="H336" s="149"/>
      <c r="I336" s="128" t="str">
        <f t="shared" si="309"/>
        <v/>
      </c>
      <c r="J336" s="128" t="str">
        <f t="shared" si="310"/>
        <v/>
      </c>
      <c r="K336" s="128" t="str">
        <f t="shared" si="311"/>
        <v/>
      </c>
      <c r="L336" s="129" t="str">
        <f t="shared" si="312"/>
        <v/>
      </c>
      <c r="M336" s="129" t="str">
        <f t="shared" si="313"/>
        <v/>
      </c>
      <c r="N336" s="129" t="str">
        <f t="shared" si="314"/>
        <v/>
      </c>
      <c r="O336" s="129" t="str">
        <f t="shared" si="315"/>
        <v/>
      </c>
      <c r="P336" s="129" t="str">
        <f t="shared" si="316"/>
        <v/>
      </c>
      <c r="Q336" s="129" t="str">
        <f t="shared" si="317"/>
        <v/>
      </c>
      <c r="R336" s="129" t="str">
        <f t="shared" si="318"/>
        <v/>
      </c>
      <c r="S336" s="129" t="str">
        <f t="shared" si="319"/>
        <v/>
      </c>
      <c r="T336" s="129" t="str">
        <f t="shared" si="320"/>
        <v/>
      </c>
      <c r="U336" s="129" t="str">
        <f t="shared" si="321"/>
        <v/>
      </c>
      <c r="V336" s="129" t="str">
        <f t="shared" si="322"/>
        <v/>
      </c>
      <c r="W336" s="132"/>
      <c r="X336" s="152" t="str">
        <f>IF('Soil Samples'!C326="","",'Soil Samples'!C326)</f>
        <v/>
      </c>
      <c r="Y336" s="125">
        <f>'Soil Add on Tests'!E328</f>
        <v>0</v>
      </c>
      <c r="Z336" s="125">
        <f>'Soil Add on Tests'!F328</f>
        <v>0</v>
      </c>
      <c r="AA336" s="125">
        <f>'Soil Add on Tests'!G328</f>
        <v>0</v>
      </c>
      <c r="AB336" s="125">
        <f>'Soil Add on Tests'!H328</f>
        <v>0</v>
      </c>
      <c r="AC336" s="125">
        <f>'Soil Add on Tests'!I328</f>
        <v>0</v>
      </c>
      <c r="AD336" s="125">
        <f>'Soil Add on Tests'!J328</f>
        <v>0</v>
      </c>
      <c r="AF336">
        <f t="shared" si="342"/>
        <v>0</v>
      </c>
      <c r="AG336">
        <f t="shared" si="343"/>
        <v>0</v>
      </c>
      <c r="AH336">
        <f t="shared" si="344"/>
        <v>0</v>
      </c>
      <c r="AI336">
        <f t="shared" si="345"/>
        <v>0</v>
      </c>
      <c r="AJ336">
        <f t="shared" si="346"/>
        <v>0</v>
      </c>
      <c r="AK336">
        <f t="shared" si="347"/>
        <v>0</v>
      </c>
      <c r="AL336">
        <f t="shared" si="348"/>
        <v>0</v>
      </c>
      <c r="AM336" s="140">
        <f t="shared" ref="AM336:AM399" si="352">SUM(AF336:AL336)</f>
        <v>0</v>
      </c>
      <c r="AN336">
        <f t="shared" ref="AN336:AN399" si="353">IF(X336=3,1,0)</f>
        <v>0</v>
      </c>
      <c r="AO336">
        <f t="shared" ref="AO336:AO399" si="354">IF(X336=4,1,0)</f>
        <v>0</v>
      </c>
      <c r="AP336">
        <f t="shared" ref="AP336:AP399" si="355">IF(X336=5,1,0)</f>
        <v>0</v>
      </c>
      <c r="AQ336">
        <f t="shared" ref="AQ336:AQ399" si="356">IF(X336=10,1,0)</f>
        <v>0</v>
      </c>
      <c r="AR336">
        <f t="shared" ref="AR336:AR399" si="357">IF(X336=11,1,0)</f>
        <v>0</v>
      </c>
      <c r="AS336">
        <f t="shared" ref="AS336:AS399" si="358">IF(X336=12,1,0)</f>
        <v>0</v>
      </c>
      <c r="AT336" s="140">
        <f t="shared" si="349"/>
        <v>0</v>
      </c>
      <c r="AU336">
        <f t="shared" ref="AU336:AU399" si="359">IF(X336=5,1,0)</f>
        <v>0</v>
      </c>
      <c r="AV336">
        <f t="shared" si="323"/>
        <v>0</v>
      </c>
      <c r="AW336">
        <f t="shared" ref="AW336:AW399" si="360">IF(X336=7,1,0)</f>
        <v>0</v>
      </c>
      <c r="AX336">
        <f t="shared" ref="AX336:AX399" si="361">IF(X336=8,1,0)</f>
        <v>0</v>
      </c>
      <c r="AY336">
        <f t="shared" ref="AY336:AY399" si="362">IF(X336=12,1,0)</f>
        <v>0</v>
      </c>
      <c r="AZ336" s="140">
        <f t="shared" si="350"/>
        <v>0</v>
      </c>
      <c r="BA336">
        <f t="shared" ref="BA336:BA399" si="363">IF(X336=9,1,0)</f>
        <v>0</v>
      </c>
      <c r="BB336">
        <f t="shared" ref="BB336:BB399" si="364">IF(X336=10,1,0)</f>
        <v>0</v>
      </c>
      <c r="BC336">
        <f t="shared" ref="BC336:BC399" si="365">IF(X336=11,1,0)</f>
        <v>0</v>
      </c>
      <c r="BD336">
        <f t="shared" ref="BD336:BD399" si="366">IF(X336=12,1,0)</f>
        <v>0</v>
      </c>
      <c r="BE336" s="140">
        <f t="shared" si="351"/>
        <v>0</v>
      </c>
      <c r="BF336">
        <f t="shared" ref="BF336:BF399" si="367">IF(X336=4,1,0)</f>
        <v>0</v>
      </c>
      <c r="BG336">
        <f t="shared" ref="BG336:BG399" si="368">IF(X336=5,1,0)</f>
        <v>0</v>
      </c>
      <c r="BH336">
        <f t="shared" ref="BH336:BH399" si="369">IF(X336=6,1,0)</f>
        <v>0</v>
      </c>
      <c r="BI336">
        <f t="shared" ref="BI336:BI399" si="370">IF(X336=8,1,0)</f>
        <v>0</v>
      </c>
      <c r="BJ336">
        <f t="shared" ref="BJ336:BJ399" si="371">IF(X336=11,1,0)</f>
        <v>0</v>
      </c>
      <c r="BK336">
        <f t="shared" ref="BK336:BK399" si="372">IF(X336=12,1,0)</f>
        <v>0</v>
      </c>
      <c r="BL336">
        <f t="shared" si="324"/>
        <v>0</v>
      </c>
      <c r="BM336">
        <f t="shared" si="325"/>
        <v>0</v>
      </c>
      <c r="BN336">
        <f t="shared" si="326"/>
        <v>0</v>
      </c>
      <c r="BO336">
        <f t="shared" si="327"/>
        <v>0</v>
      </c>
      <c r="BP336">
        <f t="shared" si="328"/>
        <v>0</v>
      </c>
      <c r="BQ336">
        <f t="shared" si="329"/>
        <v>0</v>
      </c>
      <c r="BR336" s="140">
        <f t="shared" si="330"/>
        <v>0</v>
      </c>
      <c r="BT336">
        <f t="shared" si="331"/>
        <v>0</v>
      </c>
      <c r="BU336">
        <f t="shared" si="332"/>
        <v>0</v>
      </c>
      <c r="BV336">
        <f t="shared" si="333"/>
        <v>0</v>
      </c>
      <c r="BW336">
        <f t="shared" si="334"/>
        <v>0</v>
      </c>
      <c r="BX336">
        <f t="shared" si="335"/>
        <v>0</v>
      </c>
      <c r="BY336">
        <f t="shared" si="336"/>
        <v>0</v>
      </c>
      <c r="BZ336">
        <f t="shared" si="337"/>
        <v>0</v>
      </c>
      <c r="CA336">
        <f t="shared" si="338"/>
        <v>0</v>
      </c>
      <c r="CB336">
        <f t="shared" si="339"/>
        <v>0</v>
      </c>
      <c r="CC336">
        <f t="shared" si="340"/>
        <v>0</v>
      </c>
      <c r="CD336">
        <f t="shared" si="341"/>
        <v>0</v>
      </c>
    </row>
    <row r="337" spans="1:82" ht="42" customHeight="1" thickBot="1" x14ac:dyDescent="0.45">
      <c r="A337" s="11"/>
      <c r="B337" s="144">
        <v>322</v>
      </c>
      <c r="C337" s="244" t="str">
        <f>IF('Soil Samples'!C327="","",'Soil Samples'!C327)</f>
        <v/>
      </c>
      <c r="D337" s="146" t="str">
        <f t="shared" ref="D337:D400" si="373">IF(X337="","","X")</f>
        <v/>
      </c>
      <c r="E337" s="128" t="str">
        <f t="shared" ref="E337:E400" si="374">IF(X337="","","X")</f>
        <v/>
      </c>
      <c r="F337" s="128" t="str">
        <f t="shared" ref="F337:F400" si="375">IF(X337="","","X")</f>
        <v/>
      </c>
      <c r="G337" s="128" t="str">
        <f t="shared" ref="G337:G400" si="376">IF(AM337&gt;0,"X","")</f>
        <v/>
      </c>
      <c r="H337" s="149"/>
      <c r="I337" s="128" t="str">
        <f t="shared" ref="I337:I400" si="377">IF(AZ337&gt;0,"X","")</f>
        <v/>
      </c>
      <c r="J337" s="128" t="str">
        <f t="shared" ref="J337:J400" si="378">IF(BE337&gt;0,"X","")</f>
        <v/>
      </c>
      <c r="K337" s="128" t="str">
        <f t="shared" ref="K337:K400" si="379">IF(BR337&gt;0,"X","")</f>
        <v/>
      </c>
      <c r="L337" s="129" t="str">
        <f t="shared" ref="L337:L400" si="380">IF(BT337=1,"X","")</f>
        <v/>
      </c>
      <c r="M337" s="129" t="str">
        <f t="shared" ref="M337:M400" si="381">IF(BU337=1,"X","")</f>
        <v/>
      </c>
      <c r="N337" s="129" t="str">
        <f t="shared" ref="N337:N400" si="382">IF(BV337=1,"X","")</f>
        <v/>
      </c>
      <c r="O337" s="129" t="str">
        <f t="shared" ref="O337:O400" si="383">IF(BW337=1,"X","")</f>
        <v/>
      </c>
      <c r="P337" s="129" t="str">
        <f t="shared" ref="P337:P400" si="384">IF(BX337=1,"X","")</f>
        <v/>
      </c>
      <c r="Q337" s="129" t="str">
        <f t="shared" ref="Q337:Q400" si="385">IF(BY337=1,"X","")</f>
        <v/>
      </c>
      <c r="R337" s="129" t="str">
        <f t="shared" ref="R337:R400" si="386">IF(BZ337=1,"X","")</f>
        <v/>
      </c>
      <c r="S337" s="129" t="str">
        <f t="shared" ref="S337:S400" si="387">IF(CA337=1,"X","")</f>
        <v/>
      </c>
      <c r="T337" s="129" t="str">
        <f t="shared" ref="T337:T400" si="388">IF(CB337=1,"X","")</f>
        <v/>
      </c>
      <c r="U337" s="129" t="str">
        <f t="shared" ref="U337:U400" si="389">IF(CC337=1,"X","")</f>
        <v/>
      </c>
      <c r="V337" s="129" t="str">
        <f t="shared" ref="V337:V400" si="390">IF(CD337=1,"X","")</f>
        <v/>
      </c>
      <c r="W337" s="132"/>
      <c r="X337" s="152" t="str">
        <f>IF('Soil Samples'!C327="","",'Soil Samples'!C327)</f>
        <v/>
      </c>
      <c r="Y337" s="125">
        <f>'Soil Add on Tests'!E329</f>
        <v>0</v>
      </c>
      <c r="Z337" s="125">
        <f>'Soil Add on Tests'!F329</f>
        <v>0</v>
      </c>
      <c r="AA337" s="125">
        <f>'Soil Add on Tests'!G329</f>
        <v>0</v>
      </c>
      <c r="AB337" s="125">
        <f>'Soil Add on Tests'!H329</f>
        <v>0</v>
      </c>
      <c r="AC337" s="125">
        <f>'Soil Add on Tests'!I329</f>
        <v>0</v>
      </c>
      <c r="AD337" s="125">
        <f>'Soil Add on Tests'!J329</f>
        <v>0</v>
      </c>
      <c r="AF337">
        <f t="shared" si="342"/>
        <v>0</v>
      </c>
      <c r="AG337">
        <f t="shared" si="343"/>
        <v>0</v>
      </c>
      <c r="AH337">
        <f t="shared" si="344"/>
        <v>0</v>
      </c>
      <c r="AI337">
        <f t="shared" si="345"/>
        <v>0</v>
      </c>
      <c r="AJ337">
        <f t="shared" si="346"/>
        <v>0</v>
      </c>
      <c r="AK337">
        <f t="shared" si="347"/>
        <v>0</v>
      </c>
      <c r="AL337">
        <f t="shared" si="348"/>
        <v>0</v>
      </c>
      <c r="AM337" s="140">
        <f t="shared" si="352"/>
        <v>0</v>
      </c>
      <c r="AN337">
        <f t="shared" si="353"/>
        <v>0</v>
      </c>
      <c r="AO337">
        <f t="shared" si="354"/>
        <v>0</v>
      </c>
      <c r="AP337">
        <f t="shared" si="355"/>
        <v>0</v>
      </c>
      <c r="AQ337">
        <f t="shared" si="356"/>
        <v>0</v>
      </c>
      <c r="AR337">
        <f t="shared" si="357"/>
        <v>0</v>
      </c>
      <c r="AS337">
        <f t="shared" si="358"/>
        <v>0</v>
      </c>
      <c r="AT337" s="140">
        <f t="shared" si="349"/>
        <v>0</v>
      </c>
      <c r="AU337">
        <f t="shared" si="359"/>
        <v>0</v>
      </c>
      <c r="AV337">
        <f t="shared" ref="AV337:AV400" si="391">IF(X337=3,1,0)</f>
        <v>0</v>
      </c>
      <c r="AW337">
        <f t="shared" si="360"/>
        <v>0</v>
      </c>
      <c r="AX337">
        <f t="shared" si="361"/>
        <v>0</v>
      </c>
      <c r="AY337">
        <f t="shared" si="362"/>
        <v>0</v>
      </c>
      <c r="AZ337" s="140">
        <f t="shared" si="350"/>
        <v>0</v>
      </c>
      <c r="BA337">
        <f t="shared" si="363"/>
        <v>0</v>
      </c>
      <c r="BB337">
        <f t="shared" si="364"/>
        <v>0</v>
      </c>
      <c r="BC337">
        <f t="shared" si="365"/>
        <v>0</v>
      </c>
      <c r="BD337">
        <f t="shared" si="366"/>
        <v>0</v>
      </c>
      <c r="BE337" s="140">
        <f t="shared" si="351"/>
        <v>0</v>
      </c>
      <c r="BF337">
        <f t="shared" si="367"/>
        <v>0</v>
      </c>
      <c r="BG337">
        <f t="shared" si="368"/>
        <v>0</v>
      </c>
      <c r="BH337">
        <f t="shared" si="369"/>
        <v>0</v>
      </c>
      <c r="BI337">
        <f t="shared" si="370"/>
        <v>0</v>
      </c>
      <c r="BJ337">
        <f t="shared" si="371"/>
        <v>0</v>
      </c>
      <c r="BK337">
        <f t="shared" si="372"/>
        <v>0</v>
      </c>
      <c r="BL337">
        <f t="shared" ref="BL337:BL400" si="392">IF(Y337=21,1,0)</f>
        <v>0</v>
      </c>
      <c r="BM337">
        <f t="shared" ref="BM337:BM400" si="393">IF(Z337=21,1,0)</f>
        <v>0</v>
      </c>
      <c r="BN337">
        <f t="shared" ref="BN337:BN400" si="394">IF(AA337=21,1,0)</f>
        <v>0</v>
      </c>
      <c r="BO337">
        <f t="shared" ref="BO337:BO400" si="395">IF(AB337=21,1,0)</f>
        <v>0</v>
      </c>
      <c r="BP337">
        <f t="shared" ref="BP337:BP400" si="396">IF(AC337=21,1,0)</f>
        <v>0</v>
      </c>
      <c r="BQ337">
        <f t="shared" ref="BQ337:BQ400" si="397">IF(AD337=21,1,0)</f>
        <v>0</v>
      </c>
      <c r="BR337" s="140">
        <f t="shared" ref="BR337:BR400" si="398">SUM(BF337:BQ337)</f>
        <v>0</v>
      </c>
      <c r="BT337">
        <f t="shared" ref="BT337:BT400" si="399">COUNTIF($Y337:$AD337,22)</f>
        <v>0</v>
      </c>
      <c r="BU337">
        <f t="shared" ref="BU337:BU400" si="400">COUNTIF($Y337:$AD337,23)</f>
        <v>0</v>
      </c>
      <c r="BV337">
        <f t="shared" ref="BV337:BV400" si="401">COUNTIF($Y337:$AD337,24)</f>
        <v>0</v>
      </c>
      <c r="BW337">
        <f t="shared" ref="BW337:BW400" si="402">COUNTIF($Y337:$AD337,25)</f>
        <v>0</v>
      </c>
      <c r="BX337">
        <f t="shared" ref="BX337:BX400" si="403">COUNTIF($Y337:$AD337,26)</f>
        <v>0</v>
      </c>
      <c r="BY337">
        <f t="shared" ref="BY337:BY400" si="404">COUNTIF($Y337:$AD337,27)</f>
        <v>0</v>
      </c>
      <c r="BZ337">
        <f t="shared" ref="BZ337:BZ400" si="405">COUNTIF($Y337:$AD337,28)</f>
        <v>0</v>
      </c>
      <c r="CA337">
        <f t="shared" ref="CA337:CA400" si="406">COUNTIF($Y337:$AD337,29)</f>
        <v>0</v>
      </c>
      <c r="CB337">
        <f t="shared" ref="CB337:CB400" si="407">COUNTIF($Y337:$AD337,30)</f>
        <v>0</v>
      </c>
      <c r="CC337">
        <f t="shared" ref="CC337:CC400" si="408">COUNTIF($Y337:$AD337,31)</f>
        <v>0</v>
      </c>
      <c r="CD337">
        <f t="shared" ref="CD337:CD400" si="409">COUNTIF($Y337:$AD337,32)</f>
        <v>0</v>
      </c>
    </row>
    <row r="338" spans="1:82" ht="42" customHeight="1" thickBot="1" x14ac:dyDescent="0.45">
      <c r="A338" s="11"/>
      <c r="B338" s="144">
        <v>323</v>
      </c>
      <c r="C338" s="244" t="str">
        <f>IF('Soil Samples'!C328="","",'Soil Samples'!C328)</f>
        <v/>
      </c>
      <c r="D338" s="146" t="str">
        <f t="shared" si="373"/>
        <v/>
      </c>
      <c r="E338" s="128" t="str">
        <f t="shared" si="374"/>
        <v/>
      </c>
      <c r="F338" s="128" t="str">
        <f t="shared" si="375"/>
        <v/>
      </c>
      <c r="G338" s="128" t="str">
        <f t="shared" si="376"/>
        <v/>
      </c>
      <c r="H338" s="149"/>
      <c r="I338" s="128" t="str">
        <f t="shared" si="377"/>
        <v/>
      </c>
      <c r="J338" s="128" t="str">
        <f t="shared" si="378"/>
        <v/>
      </c>
      <c r="K338" s="128" t="str">
        <f t="shared" si="379"/>
        <v/>
      </c>
      <c r="L338" s="129" t="str">
        <f t="shared" si="380"/>
        <v/>
      </c>
      <c r="M338" s="129" t="str">
        <f t="shared" si="381"/>
        <v/>
      </c>
      <c r="N338" s="129" t="str">
        <f t="shared" si="382"/>
        <v/>
      </c>
      <c r="O338" s="129" t="str">
        <f t="shared" si="383"/>
        <v/>
      </c>
      <c r="P338" s="129" t="str">
        <f t="shared" si="384"/>
        <v/>
      </c>
      <c r="Q338" s="129" t="str">
        <f t="shared" si="385"/>
        <v/>
      </c>
      <c r="R338" s="129" t="str">
        <f t="shared" si="386"/>
        <v/>
      </c>
      <c r="S338" s="129" t="str">
        <f t="shared" si="387"/>
        <v/>
      </c>
      <c r="T338" s="129" t="str">
        <f t="shared" si="388"/>
        <v/>
      </c>
      <c r="U338" s="129" t="str">
        <f t="shared" si="389"/>
        <v/>
      </c>
      <c r="V338" s="129" t="str">
        <f t="shared" si="390"/>
        <v/>
      </c>
      <c r="W338" s="132"/>
      <c r="X338" s="152" t="str">
        <f>IF('Soil Samples'!C328="","",'Soil Samples'!C328)</f>
        <v/>
      </c>
      <c r="Y338" s="125">
        <f>'Soil Add on Tests'!E330</f>
        <v>0</v>
      </c>
      <c r="Z338" s="125">
        <f>'Soil Add on Tests'!F330</f>
        <v>0</v>
      </c>
      <c r="AA338" s="125">
        <f>'Soil Add on Tests'!G330</f>
        <v>0</v>
      </c>
      <c r="AB338" s="125">
        <f>'Soil Add on Tests'!H330</f>
        <v>0</v>
      </c>
      <c r="AC338" s="125">
        <f>'Soil Add on Tests'!I330</f>
        <v>0</v>
      </c>
      <c r="AD338" s="125">
        <f>'Soil Add on Tests'!J330</f>
        <v>0</v>
      </c>
      <c r="AF338">
        <f t="shared" si="342"/>
        <v>0</v>
      </c>
      <c r="AG338">
        <f t="shared" si="343"/>
        <v>0</v>
      </c>
      <c r="AH338">
        <f t="shared" si="344"/>
        <v>0</v>
      </c>
      <c r="AI338">
        <f t="shared" si="345"/>
        <v>0</v>
      </c>
      <c r="AJ338">
        <f t="shared" si="346"/>
        <v>0</v>
      </c>
      <c r="AK338">
        <f t="shared" si="347"/>
        <v>0</v>
      </c>
      <c r="AL338">
        <f t="shared" si="348"/>
        <v>0</v>
      </c>
      <c r="AM338" s="140">
        <f t="shared" si="352"/>
        <v>0</v>
      </c>
      <c r="AN338">
        <f t="shared" si="353"/>
        <v>0</v>
      </c>
      <c r="AO338">
        <f t="shared" si="354"/>
        <v>0</v>
      </c>
      <c r="AP338">
        <f t="shared" si="355"/>
        <v>0</v>
      </c>
      <c r="AQ338">
        <f t="shared" si="356"/>
        <v>0</v>
      </c>
      <c r="AR338">
        <f t="shared" si="357"/>
        <v>0</v>
      </c>
      <c r="AS338">
        <f t="shared" si="358"/>
        <v>0</v>
      </c>
      <c r="AT338" s="140">
        <f t="shared" si="349"/>
        <v>0</v>
      </c>
      <c r="AU338">
        <f t="shared" si="359"/>
        <v>0</v>
      </c>
      <c r="AV338">
        <f t="shared" si="391"/>
        <v>0</v>
      </c>
      <c r="AW338">
        <f t="shared" si="360"/>
        <v>0</v>
      </c>
      <c r="AX338">
        <f t="shared" si="361"/>
        <v>0</v>
      </c>
      <c r="AY338">
        <f t="shared" si="362"/>
        <v>0</v>
      </c>
      <c r="AZ338" s="140">
        <f t="shared" si="350"/>
        <v>0</v>
      </c>
      <c r="BA338">
        <f t="shared" si="363"/>
        <v>0</v>
      </c>
      <c r="BB338">
        <f t="shared" si="364"/>
        <v>0</v>
      </c>
      <c r="BC338">
        <f t="shared" si="365"/>
        <v>0</v>
      </c>
      <c r="BD338">
        <f t="shared" si="366"/>
        <v>0</v>
      </c>
      <c r="BE338" s="140">
        <f t="shared" si="351"/>
        <v>0</v>
      </c>
      <c r="BF338">
        <f t="shared" si="367"/>
        <v>0</v>
      </c>
      <c r="BG338">
        <f t="shared" si="368"/>
        <v>0</v>
      </c>
      <c r="BH338">
        <f t="shared" si="369"/>
        <v>0</v>
      </c>
      <c r="BI338">
        <f t="shared" si="370"/>
        <v>0</v>
      </c>
      <c r="BJ338">
        <f t="shared" si="371"/>
        <v>0</v>
      </c>
      <c r="BK338">
        <f t="shared" si="372"/>
        <v>0</v>
      </c>
      <c r="BL338">
        <f t="shared" si="392"/>
        <v>0</v>
      </c>
      <c r="BM338">
        <f t="shared" si="393"/>
        <v>0</v>
      </c>
      <c r="BN338">
        <f t="shared" si="394"/>
        <v>0</v>
      </c>
      <c r="BO338">
        <f t="shared" si="395"/>
        <v>0</v>
      </c>
      <c r="BP338">
        <f t="shared" si="396"/>
        <v>0</v>
      </c>
      <c r="BQ338">
        <f t="shared" si="397"/>
        <v>0</v>
      </c>
      <c r="BR338" s="140">
        <f t="shared" si="398"/>
        <v>0</v>
      </c>
      <c r="BT338">
        <f t="shared" si="399"/>
        <v>0</v>
      </c>
      <c r="BU338">
        <f t="shared" si="400"/>
        <v>0</v>
      </c>
      <c r="BV338">
        <f t="shared" si="401"/>
        <v>0</v>
      </c>
      <c r="BW338">
        <f t="shared" si="402"/>
        <v>0</v>
      </c>
      <c r="BX338">
        <f t="shared" si="403"/>
        <v>0</v>
      </c>
      <c r="BY338">
        <f t="shared" si="404"/>
        <v>0</v>
      </c>
      <c r="BZ338">
        <f t="shared" si="405"/>
        <v>0</v>
      </c>
      <c r="CA338">
        <f t="shared" si="406"/>
        <v>0</v>
      </c>
      <c r="CB338">
        <f t="shared" si="407"/>
        <v>0</v>
      </c>
      <c r="CC338">
        <f t="shared" si="408"/>
        <v>0</v>
      </c>
      <c r="CD338">
        <f t="shared" si="409"/>
        <v>0</v>
      </c>
    </row>
    <row r="339" spans="1:82" ht="42" customHeight="1" thickBot="1" x14ac:dyDescent="0.45">
      <c r="A339" s="11"/>
      <c r="B339" s="144">
        <v>324</v>
      </c>
      <c r="C339" s="244" t="str">
        <f>IF('Soil Samples'!C329="","",'Soil Samples'!C329)</f>
        <v/>
      </c>
      <c r="D339" s="146" t="str">
        <f t="shared" si="373"/>
        <v/>
      </c>
      <c r="E339" s="128" t="str">
        <f t="shared" si="374"/>
        <v/>
      </c>
      <c r="F339" s="128" t="str">
        <f t="shared" si="375"/>
        <v/>
      </c>
      <c r="G339" s="128" t="str">
        <f t="shared" si="376"/>
        <v/>
      </c>
      <c r="H339" s="149"/>
      <c r="I339" s="128" t="str">
        <f t="shared" si="377"/>
        <v/>
      </c>
      <c r="J339" s="128" t="str">
        <f t="shared" si="378"/>
        <v/>
      </c>
      <c r="K339" s="128" t="str">
        <f t="shared" si="379"/>
        <v/>
      </c>
      <c r="L339" s="129" t="str">
        <f t="shared" si="380"/>
        <v/>
      </c>
      <c r="M339" s="129" t="str">
        <f t="shared" si="381"/>
        <v/>
      </c>
      <c r="N339" s="129" t="str">
        <f t="shared" si="382"/>
        <v/>
      </c>
      <c r="O339" s="129" t="str">
        <f t="shared" si="383"/>
        <v/>
      </c>
      <c r="P339" s="129" t="str">
        <f t="shared" si="384"/>
        <v/>
      </c>
      <c r="Q339" s="129" t="str">
        <f t="shared" si="385"/>
        <v/>
      </c>
      <c r="R339" s="129" t="str">
        <f t="shared" si="386"/>
        <v/>
      </c>
      <c r="S339" s="129" t="str">
        <f t="shared" si="387"/>
        <v/>
      </c>
      <c r="T339" s="129" t="str">
        <f t="shared" si="388"/>
        <v/>
      </c>
      <c r="U339" s="129" t="str">
        <f t="shared" si="389"/>
        <v/>
      </c>
      <c r="V339" s="129" t="str">
        <f t="shared" si="390"/>
        <v/>
      </c>
      <c r="W339" s="132"/>
      <c r="X339" s="152" t="str">
        <f>IF('Soil Samples'!C329="","",'Soil Samples'!C329)</f>
        <v/>
      </c>
      <c r="Y339" s="125">
        <f>'Soil Add on Tests'!E331</f>
        <v>0</v>
      </c>
      <c r="Z339" s="125">
        <f>'Soil Add on Tests'!F331</f>
        <v>0</v>
      </c>
      <c r="AA339" s="125">
        <f>'Soil Add on Tests'!G331</f>
        <v>0</v>
      </c>
      <c r="AB339" s="125">
        <f>'Soil Add on Tests'!H331</f>
        <v>0</v>
      </c>
      <c r="AC339" s="125">
        <f>'Soil Add on Tests'!I331</f>
        <v>0</v>
      </c>
      <c r="AD339" s="125">
        <f>'Soil Add on Tests'!J331</f>
        <v>0</v>
      </c>
      <c r="AF339">
        <f t="shared" si="342"/>
        <v>0</v>
      </c>
      <c r="AG339">
        <f t="shared" si="343"/>
        <v>0</v>
      </c>
      <c r="AH339">
        <f t="shared" si="344"/>
        <v>0</v>
      </c>
      <c r="AI339">
        <f t="shared" si="345"/>
        <v>0</v>
      </c>
      <c r="AJ339">
        <f t="shared" si="346"/>
        <v>0</v>
      </c>
      <c r="AK339">
        <f t="shared" si="347"/>
        <v>0</v>
      </c>
      <c r="AL339">
        <f t="shared" si="348"/>
        <v>0</v>
      </c>
      <c r="AM339" s="140">
        <f t="shared" si="352"/>
        <v>0</v>
      </c>
      <c r="AN339">
        <f t="shared" si="353"/>
        <v>0</v>
      </c>
      <c r="AO339">
        <f t="shared" si="354"/>
        <v>0</v>
      </c>
      <c r="AP339">
        <f t="shared" si="355"/>
        <v>0</v>
      </c>
      <c r="AQ339">
        <f t="shared" si="356"/>
        <v>0</v>
      </c>
      <c r="AR339">
        <f t="shared" si="357"/>
        <v>0</v>
      </c>
      <c r="AS339">
        <f t="shared" si="358"/>
        <v>0</v>
      </c>
      <c r="AT339" s="140">
        <f t="shared" si="349"/>
        <v>0</v>
      </c>
      <c r="AU339">
        <f t="shared" si="359"/>
        <v>0</v>
      </c>
      <c r="AV339">
        <f t="shared" si="391"/>
        <v>0</v>
      </c>
      <c r="AW339">
        <f t="shared" si="360"/>
        <v>0</v>
      </c>
      <c r="AX339">
        <f t="shared" si="361"/>
        <v>0</v>
      </c>
      <c r="AY339">
        <f t="shared" si="362"/>
        <v>0</v>
      </c>
      <c r="AZ339" s="140">
        <f t="shared" si="350"/>
        <v>0</v>
      </c>
      <c r="BA339">
        <f t="shared" si="363"/>
        <v>0</v>
      </c>
      <c r="BB339">
        <f t="shared" si="364"/>
        <v>0</v>
      </c>
      <c r="BC339">
        <f t="shared" si="365"/>
        <v>0</v>
      </c>
      <c r="BD339">
        <f t="shared" si="366"/>
        <v>0</v>
      </c>
      <c r="BE339" s="140">
        <f t="shared" si="351"/>
        <v>0</v>
      </c>
      <c r="BF339">
        <f t="shared" si="367"/>
        <v>0</v>
      </c>
      <c r="BG339">
        <f t="shared" si="368"/>
        <v>0</v>
      </c>
      <c r="BH339">
        <f t="shared" si="369"/>
        <v>0</v>
      </c>
      <c r="BI339">
        <f t="shared" si="370"/>
        <v>0</v>
      </c>
      <c r="BJ339">
        <f t="shared" si="371"/>
        <v>0</v>
      </c>
      <c r="BK339">
        <f t="shared" si="372"/>
        <v>0</v>
      </c>
      <c r="BL339">
        <f t="shared" si="392"/>
        <v>0</v>
      </c>
      <c r="BM339">
        <f t="shared" si="393"/>
        <v>0</v>
      </c>
      <c r="BN339">
        <f t="shared" si="394"/>
        <v>0</v>
      </c>
      <c r="BO339">
        <f t="shared" si="395"/>
        <v>0</v>
      </c>
      <c r="BP339">
        <f t="shared" si="396"/>
        <v>0</v>
      </c>
      <c r="BQ339">
        <f t="shared" si="397"/>
        <v>0</v>
      </c>
      <c r="BR339" s="140">
        <f t="shared" si="398"/>
        <v>0</v>
      </c>
      <c r="BT339">
        <f t="shared" si="399"/>
        <v>0</v>
      </c>
      <c r="BU339">
        <f t="shared" si="400"/>
        <v>0</v>
      </c>
      <c r="BV339">
        <f t="shared" si="401"/>
        <v>0</v>
      </c>
      <c r="BW339">
        <f t="shared" si="402"/>
        <v>0</v>
      </c>
      <c r="BX339">
        <f t="shared" si="403"/>
        <v>0</v>
      </c>
      <c r="BY339">
        <f t="shared" si="404"/>
        <v>0</v>
      </c>
      <c r="BZ339">
        <f t="shared" si="405"/>
        <v>0</v>
      </c>
      <c r="CA339">
        <f t="shared" si="406"/>
        <v>0</v>
      </c>
      <c r="CB339">
        <f t="shared" si="407"/>
        <v>0</v>
      </c>
      <c r="CC339">
        <f t="shared" si="408"/>
        <v>0</v>
      </c>
      <c r="CD339">
        <f t="shared" si="409"/>
        <v>0</v>
      </c>
    </row>
    <row r="340" spans="1:82" ht="42" customHeight="1" thickBot="1" x14ac:dyDescent="0.45">
      <c r="A340" s="11"/>
      <c r="B340" s="144">
        <v>325</v>
      </c>
      <c r="C340" s="244" t="str">
        <f>IF('Soil Samples'!C330="","",'Soil Samples'!C330)</f>
        <v/>
      </c>
      <c r="D340" s="146" t="str">
        <f t="shared" si="373"/>
        <v/>
      </c>
      <c r="E340" s="128" t="str">
        <f t="shared" si="374"/>
        <v/>
      </c>
      <c r="F340" s="128" t="str">
        <f t="shared" si="375"/>
        <v/>
      </c>
      <c r="G340" s="128" t="str">
        <f t="shared" si="376"/>
        <v/>
      </c>
      <c r="H340" s="149"/>
      <c r="I340" s="128" t="str">
        <f t="shared" si="377"/>
        <v/>
      </c>
      <c r="J340" s="128" t="str">
        <f t="shared" si="378"/>
        <v/>
      </c>
      <c r="K340" s="128" t="str">
        <f t="shared" si="379"/>
        <v/>
      </c>
      <c r="L340" s="129" t="str">
        <f t="shared" si="380"/>
        <v/>
      </c>
      <c r="M340" s="129" t="str">
        <f t="shared" si="381"/>
        <v/>
      </c>
      <c r="N340" s="129" t="str">
        <f t="shared" si="382"/>
        <v/>
      </c>
      <c r="O340" s="129" t="str">
        <f t="shared" si="383"/>
        <v/>
      </c>
      <c r="P340" s="129" t="str">
        <f t="shared" si="384"/>
        <v/>
      </c>
      <c r="Q340" s="129" t="str">
        <f t="shared" si="385"/>
        <v/>
      </c>
      <c r="R340" s="129" t="str">
        <f t="shared" si="386"/>
        <v/>
      </c>
      <c r="S340" s="129" t="str">
        <f t="shared" si="387"/>
        <v/>
      </c>
      <c r="T340" s="129" t="str">
        <f t="shared" si="388"/>
        <v/>
      </c>
      <c r="U340" s="129" t="str">
        <f t="shared" si="389"/>
        <v/>
      </c>
      <c r="V340" s="129" t="str">
        <f t="shared" si="390"/>
        <v/>
      </c>
      <c r="W340" s="132"/>
      <c r="X340" s="152" t="str">
        <f>IF('Soil Samples'!C330="","",'Soil Samples'!C330)</f>
        <v/>
      </c>
      <c r="Y340" s="125">
        <f>'Soil Add on Tests'!E332</f>
        <v>0</v>
      </c>
      <c r="Z340" s="125">
        <f>'Soil Add on Tests'!F332</f>
        <v>0</v>
      </c>
      <c r="AA340" s="125">
        <f>'Soil Add on Tests'!G332</f>
        <v>0</v>
      </c>
      <c r="AB340" s="125">
        <f>'Soil Add on Tests'!H332</f>
        <v>0</v>
      </c>
      <c r="AC340" s="125">
        <f>'Soil Add on Tests'!I332</f>
        <v>0</v>
      </c>
      <c r="AD340" s="125">
        <f>'Soil Add on Tests'!J332</f>
        <v>0</v>
      </c>
      <c r="AF340">
        <f t="shared" si="342"/>
        <v>0</v>
      </c>
      <c r="AG340">
        <f t="shared" si="343"/>
        <v>0</v>
      </c>
      <c r="AH340">
        <f t="shared" si="344"/>
        <v>0</v>
      </c>
      <c r="AI340">
        <f t="shared" si="345"/>
        <v>0</v>
      </c>
      <c r="AJ340">
        <f t="shared" si="346"/>
        <v>0</v>
      </c>
      <c r="AK340">
        <f t="shared" si="347"/>
        <v>0</v>
      </c>
      <c r="AL340">
        <f t="shared" si="348"/>
        <v>0</v>
      </c>
      <c r="AM340" s="140">
        <f t="shared" si="352"/>
        <v>0</v>
      </c>
      <c r="AN340">
        <f t="shared" si="353"/>
        <v>0</v>
      </c>
      <c r="AO340">
        <f t="shared" si="354"/>
        <v>0</v>
      </c>
      <c r="AP340">
        <f t="shared" si="355"/>
        <v>0</v>
      </c>
      <c r="AQ340">
        <f t="shared" si="356"/>
        <v>0</v>
      </c>
      <c r="AR340">
        <f t="shared" si="357"/>
        <v>0</v>
      </c>
      <c r="AS340">
        <f t="shared" si="358"/>
        <v>0</v>
      </c>
      <c r="AT340" s="140">
        <f t="shared" si="349"/>
        <v>0</v>
      </c>
      <c r="AU340">
        <f t="shared" si="359"/>
        <v>0</v>
      </c>
      <c r="AV340">
        <f t="shared" si="391"/>
        <v>0</v>
      </c>
      <c r="AW340">
        <f t="shared" si="360"/>
        <v>0</v>
      </c>
      <c r="AX340">
        <f t="shared" si="361"/>
        <v>0</v>
      </c>
      <c r="AY340">
        <f t="shared" si="362"/>
        <v>0</v>
      </c>
      <c r="AZ340" s="140">
        <f t="shared" si="350"/>
        <v>0</v>
      </c>
      <c r="BA340">
        <f t="shared" si="363"/>
        <v>0</v>
      </c>
      <c r="BB340">
        <f t="shared" si="364"/>
        <v>0</v>
      </c>
      <c r="BC340">
        <f t="shared" si="365"/>
        <v>0</v>
      </c>
      <c r="BD340">
        <f t="shared" si="366"/>
        <v>0</v>
      </c>
      <c r="BE340" s="140">
        <f t="shared" si="351"/>
        <v>0</v>
      </c>
      <c r="BF340">
        <f t="shared" si="367"/>
        <v>0</v>
      </c>
      <c r="BG340">
        <f t="shared" si="368"/>
        <v>0</v>
      </c>
      <c r="BH340">
        <f t="shared" si="369"/>
        <v>0</v>
      </c>
      <c r="BI340">
        <f t="shared" si="370"/>
        <v>0</v>
      </c>
      <c r="BJ340">
        <f t="shared" si="371"/>
        <v>0</v>
      </c>
      <c r="BK340">
        <f t="shared" si="372"/>
        <v>0</v>
      </c>
      <c r="BL340">
        <f t="shared" si="392"/>
        <v>0</v>
      </c>
      <c r="BM340">
        <f t="shared" si="393"/>
        <v>0</v>
      </c>
      <c r="BN340">
        <f t="shared" si="394"/>
        <v>0</v>
      </c>
      <c r="BO340">
        <f t="shared" si="395"/>
        <v>0</v>
      </c>
      <c r="BP340">
        <f t="shared" si="396"/>
        <v>0</v>
      </c>
      <c r="BQ340">
        <f t="shared" si="397"/>
        <v>0</v>
      </c>
      <c r="BR340" s="140">
        <f t="shared" si="398"/>
        <v>0</v>
      </c>
      <c r="BT340">
        <f t="shared" si="399"/>
        <v>0</v>
      </c>
      <c r="BU340">
        <f t="shared" si="400"/>
        <v>0</v>
      </c>
      <c r="BV340">
        <f t="shared" si="401"/>
        <v>0</v>
      </c>
      <c r="BW340">
        <f t="shared" si="402"/>
        <v>0</v>
      </c>
      <c r="BX340">
        <f t="shared" si="403"/>
        <v>0</v>
      </c>
      <c r="BY340">
        <f t="shared" si="404"/>
        <v>0</v>
      </c>
      <c r="BZ340">
        <f t="shared" si="405"/>
        <v>0</v>
      </c>
      <c r="CA340">
        <f t="shared" si="406"/>
        <v>0</v>
      </c>
      <c r="CB340">
        <f t="shared" si="407"/>
        <v>0</v>
      </c>
      <c r="CC340">
        <f t="shared" si="408"/>
        <v>0</v>
      </c>
      <c r="CD340">
        <f t="shared" si="409"/>
        <v>0</v>
      </c>
    </row>
    <row r="341" spans="1:82" ht="42" customHeight="1" thickBot="1" x14ac:dyDescent="0.45">
      <c r="A341" s="11"/>
      <c r="B341" s="144">
        <v>326</v>
      </c>
      <c r="C341" s="244" t="str">
        <f>IF('Soil Samples'!C331="","",'Soil Samples'!C331)</f>
        <v/>
      </c>
      <c r="D341" s="146" t="str">
        <f t="shared" si="373"/>
        <v/>
      </c>
      <c r="E341" s="128" t="str">
        <f t="shared" si="374"/>
        <v/>
      </c>
      <c r="F341" s="128" t="str">
        <f t="shared" si="375"/>
        <v/>
      </c>
      <c r="G341" s="128" t="str">
        <f t="shared" si="376"/>
        <v/>
      </c>
      <c r="H341" s="149"/>
      <c r="I341" s="128" t="str">
        <f t="shared" si="377"/>
        <v/>
      </c>
      <c r="J341" s="128" t="str">
        <f t="shared" si="378"/>
        <v/>
      </c>
      <c r="K341" s="128" t="str">
        <f t="shared" si="379"/>
        <v/>
      </c>
      <c r="L341" s="129" t="str">
        <f t="shared" si="380"/>
        <v/>
      </c>
      <c r="M341" s="129" t="str">
        <f t="shared" si="381"/>
        <v/>
      </c>
      <c r="N341" s="129" t="str">
        <f t="shared" si="382"/>
        <v/>
      </c>
      <c r="O341" s="129" t="str">
        <f t="shared" si="383"/>
        <v/>
      </c>
      <c r="P341" s="129" t="str">
        <f t="shared" si="384"/>
        <v/>
      </c>
      <c r="Q341" s="129" t="str">
        <f t="shared" si="385"/>
        <v/>
      </c>
      <c r="R341" s="129" t="str">
        <f t="shared" si="386"/>
        <v/>
      </c>
      <c r="S341" s="129" t="str">
        <f t="shared" si="387"/>
        <v/>
      </c>
      <c r="T341" s="129" t="str">
        <f t="shared" si="388"/>
        <v/>
      </c>
      <c r="U341" s="129" t="str">
        <f t="shared" si="389"/>
        <v/>
      </c>
      <c r="V341" s="129" t="str">
        <f t="shared" si="390"/>
        <v/>
      </c>
      <c r="W341" s="132"/>
      <c r="X341" s="152" t="str">
        <f>IF('Soil Samples'!C331="","",'Soil Samples'!C331)</f>
        <v/>
      </c>
      <c r="Y341" s="125">
        <f>'Soil Add on Tests'!E333</f>
        <v>0</v>
      </c>
      <c r="Z341" s="125">
        <f>'Soil Add on Tests'!F333</f>
        <v>0</v>
      </c>
      <c r="AA341" s="125">
        <f>'Soil Add on Tests'!G333</f>
        <v>0</v>
      </c>
      <c r="AB341" s="125">
        <f>'Soil Add on Tests'!H333</f>
        <v>0</v>
      </c>
      <c r="AC341" s="125">
        <f>'Soil Add on Tests'!I333</f>
        <v>0</v>
      </c>
      <c r="AD341" s="125">
        <f>'Soil Add on Tests'!J333</f>
        <v>0</v>
      </c>
      <c r="AF341">
        <f t="shared" si="342"/>
        <v>0</v>
      </c>
      <c r="AG341">
        <f t="shared" si="343"/>
        <v>0</v>
      </c>
      <c r="AH341">
        <f t="shared" si="344"/>
        <v>0</v>
      </c>
      <c r="AI341">
        <f t="shared" si="345"/>
        <v>0</v>
      </c>
      <c r="AJ341">
        <f t="shared" si="346"/>
        <v>0</v>
      </c>
      <c r="AK341">
        <f t="shared" si="347"/>
        <v>0</v>
      </c>
      <c r="AL341">
        <f t="shared" si="348"/>
        <v>0</v>
      </c>
      <c r="AM341" s="140">
        <f t="shared" si="352"/>
        <v>0</v>
      </c>
      <c r="AN341">
        <f t="shared" si="353"/>
        <v>0</v>
      </c>
      <c r="AO341">
        <f t="shared" si="354"/>
        <v>0</v>
      </c>
      <c r="AP341">
        <f t="shared" si="355"/>
        <v>0</v>
      </c>
      <c r="AQ341">
        <f t="shared" si="356"/>
        <v>0</v>
      </c>
      <c r="AR341">
        <f t="shared" si="357"/>
        <v>0</v>
      </c>
      <c r="AS341">
        <f t="shared" si="358"/>
        <v>0</v>
      </c>
      <c r="AT341" s="140">
        <f t="shared" si="349"/>
        <v>0</v>
      </c>
      <c r="AU341">
        <f t="shared" si="359"/>
        <v>0</v>
      </c>
      <c r="AV341">
        <f t="shared" si="391"/>
        <v>0</v>
      </c>
      <c r="AW341">
        <f t="shared" si="360"/>
        <v>0</v>
      </c>
      <c r="AX341">
        <f t="shared" si="361"/>
        <v>0</v>
      </c>
      <c r="AY341">
        <f t="shared" si="362"/>
        <v>0</v>
      </c>
      <c r="AZ341" s="140">
        <f t="shared" si="350"/>
        <v>0</v>
      </c>
      <c r="BA341">
        <f t="shared" si="363"/>
        <v>0</v>
      </c>
      <c r="BB341">
        <f t="shared" si="364"/>
        <v>0</v>
      </c>
      <c r="BC341">
        <f t="shared" si="365"/>
        <v>0</v>
      </c>
      <c r="BD341">
        <f t="shared" si="366"/>
        <v>0</v>
      </c>
      <c r="BE341" s="140">
        <f t="shared" si="351"/>
        <v>0</v>
      </c>
      <c r="BF341">
        <f t="shared" si="367"/>
        <v>0</v>
      </c>
      <c r="BG341">
        <f t="shared" si="368"/>
        <v>0</v>
      </c>
      <c r="BH341">
        <f t="shared" si="369"/>
        <v>0</v>
      </c>
      <c r="BI341">
        <f t="shared" si="370"/>
        <v>0</v>
      </c>
      <c r="BJ341">
        <f t="shared" si="371"/>
        <v>0</v>
      </c>
      <c r="BK341">
        <f t="shared" si="372"/>
        <v>0</v>
      </c>
      <c r="BL341">
        <f t="shared" si="392"/>
        <v>0</v>
      </c>
      <c r="BM341">
        <f t="shared" si="393"/>
        <v>0</v>
      </c>
      <c r="BN341">
        <f t="shared" si="394"/>
        <v>0</v>
      </c>
      <c r="BO341">
        <f t="shared" si="395"/>
        <v>0</v>
      </c>
      <c r="BP341">
        <f t="shared" si="396"/>
        <v>0</v>
      </c>
      <c r="BQ341">
        <f t="shared" si="397"/>
        <v>0</v>
      </c>
      <c r="BR341" s="140">
        <f t="shared" si="398"/>
        <v>0</v>
      </c>
      <c r="BT341">
        <f t="shared" si="399"/>
        <v>0</v>
      </c>
      <c r="BU341">
        <f t="shared" si="400"/>
        <v>0</v>
      </c>
      <c r="BV341">
        <f t="shared" si="401"/>
        <v>0</v>
      </c>
      <c r="BW341">
        <f t="shared" si="402"/>
        <v>0</v>
      </c>
      <c r="BX341">
        <f t="shared" si="403"/>
        <v>0</v>
      </c>
      <c r="BY341">
        <f t="shared" si="404"/>
        <v>0</v>
      </c>
      <c r="BZ341">
        <f t="shared" si="405"/>
        <v>0</v>
      </c>
      <c r="CA341">
        <f t="shared" si="406"/>
        <v>0</v>
      </c>
      <c r="CB341">
        <f t="shared" si="407"/>
        <v>0</v>
      </c>
      <c r="CC341">
        <f t="shared" si="408"/>
        <v>0</v>
      </c>
      <c r="CD341">
        <f t="shared" si="409"/>
        <v>0</v>
      </c>
    </row>
    <row r="342" spans="1:82" ht="42" customHeight="1" thickBot="1" x14ac:dyDescent="0.45">
      <c r="A342" s="11"/>
      <c r="B342" s="144">
        <v>327</v>
      </c>
      <c r="C342" s="244" t="str">
        <f>IF('Soil Samples'!C332="","",'Soil Samples'!C332)</f>
        <v/>
      </c>
      <c r="D342" s="146" t="str">
        <f t="shared" si="373"/>
        <v/>
      </c>
      <c r="E342" s="128" t="str">
        <f t="shared" si="374"/>
        <v/>
      </c>
      <c r="F342" s="128" t="str">
        <f t="shared" si="375"/>
        <v/>
      </c>
      <c r="G342" s="128" t="str">
        <f t="shared" si="376"/>
        <v/>
      </c>
      <c r="H342" s="149"/>
      <c r="I342" s="128" t="str">
        <f t="shared" si="377"/>
        <v/>
      </c>
      <c r="J342" s="128" t="str">
        <f t="shared" si="378"/>
        <v/>
      </c>
      <c r="K342" s="128" t="str">
        <f t="shared" si="379"/>
        <v/>
      </c>
      <c r="L342" s="129" t="str">
        <f t="shared" si="380"/>
        <v/>
      </c>
      <c r="M342" s="129" t="str">
        <f t="shared" si="381"/>
        <v/>
      </c>
      <c r="N342" s="129" t="str">
        <f t="shared" si="382"/>
        <v/>
      </c>
      <c r="O342" s="129" t="str">
        <f t="shared" si="383"/>
        <v/>
      </c>
      <c r="P342" s="129" t="str">
        <f t="shared" si="384"/>
        <v/>
      </c>
      <c r="Q342" s="129" t="str">
        <f t="shared" si="385"/>
        <v/>
      </c>
      <c r="R342" s="129" t="str">
        <f t="shared" si="386"/>
        <v/>
      </c>
      <c r="S342" s="129" t="str">
        <f t="shared" si="387"/>
        <v/>
      </c>
      <c r="T342" s="129" t="str">
        <f t="shared" si="388"/>
        <v/>
      </c>
      <c r="U342" s="129" t="str">
        <f t="shared" si="389"/>
        <v/>
      </c>
      <c r="V342" s="129" t="str">
        <f t="shared" si="390"/>
        <v/>
      </c>
      <c r="W342" s="132"/>
      <c r="X342" s="152" t="str">
        <f>IF('Soil Samples'!C332="","",'Soil Samples'!C332)</f>
        <v/>
      </c>
      <c r="Y342" s="125">
        <f>'Soil Add on Tests'!E334</f>
        <v>0</v>
      </c>
      <c r="Z342" s="125">
        <f>'Soil Add on Tests'!F334</f>
        <v>0</v>
      </c>
      <c r="AA342" s="125">
        <f>'Soil Add on Tests'!G334</f>
        <v>0</v>
      </c>
      <c r="AB342" s="125">
        <f>'Soil Add on Tests'!H334</f>
        <v>0</v>
      </c>
      <c r="AC342" s="125">
        <f>'Soil Add on Tests'!I334</f>
        <v>0</v>
      </c>
      <c r="AD342" s="125">
        <f>'Soil Add on Tests'!J334</f>
        <v>0</v>
      </c>
      <c r="AF342">
        <f t="shared" si="342"/>
        <v>0</v>
      </c>
      <c r="AG342">
        <f t="shared" si="343"/>
        <v>0</v>
      </c>
      <c r="AH342">
        <f t="shared" si="344"/>
        <v>0</v>
      </c>
      <c r="AI342">
        <f t="shared" si="345"/>
        <v>0</v>
      </c>
      <c r="AJ342">
        <f t="shared" si="346"/>
        <v>0</v>
      </c>
      <c r="AK342">
        <f t="shared" si="347"/>
        <v>0</v>
      </c>
      <c r="AL342">
        <f t="shared" si="348"/>
        <v>0</v>
      </c>
      <c r="AM342" s="140">
        <f t="shared" si="352"/>
        <v>0</v>
      </c>
      <c r="AN342">
        <f t="shared" si="353"/>
        <v>0</v>
      </c>
      <c r="AO342">
        <f t="shared" si="354"/>
        <v>0</v>
      </c>
      <c r="AP342">
        <f t="shared" si="355"/>
        <v>0</v>
      </c>
      <c r="AQ342">
        <f t="shared" si="356"/>
        <v>0</v>
      </c>
      <c r="AR342">
        <f t="shared" si="357"/>
        <v>0</v>
      </c>
      <c r="AS342">
        <f t="shared" si="358"/>
        <v>0</v>
      </c>
      <c r="AT342" s="140">
        <f t="shared" si="349"/>
        <v>0</v>
      </c>
      <c r="AU342">
        <f t="shared" si="359"/>
        <v>0</v>
      </c>
      <c r="AV342">
        <f t="shared" si="391"/>
        <v>0</v>
      </c>
      <c r="AW342">
        <f t="shared" si="360"/>
        <v>0</v>
      </c>
      <c r="AX342">
        <f t="shared" si="361"/>
        <v>0</v>
      </c>
      <c r="AY342">
        <f t="shared" si="362"/>
        <v>0</v>
      </c>
      <c r="AZ342" s="140">
        <f t="shared" si="350"/>
        <v>0</v>
      </c>
      <c r="BA342">
        <f t="shared" si="363"/>
        <v>0</v>
      </c>
      <c r="BB342">
        <f t="shared" si="364"/>
        <v>0</v>
      </c>
      <c r="BC342">
        <f t="shared" si="365"/>
        <v>0</v>
      </c>
      <c r="BD342">
        <f t="shared" si="366"/>
        <v>0</v>
      </c>
      <c r="BE342" s="140">
        <f t="shared" si="351"/>
        <v>0</v>
      </c>
      <c r="BF342">
        <f t="shared" si="367"/>
        <v>0</v>
      </c>
      <c r="BG342">
        <f t="shared" si="368"/>
        <v>0</v>
      </c>
      <c r="BH342">
        <f t="shared" si="369"/>
        <v>0</v>
      </c>
      <c r="BI342">
        <f t="shared" si="370"/>
        <v>0</v>
      </c>
      <c r="BJ342">
        <f t="shared" si="371"/>
        <v>0</v>
      </c>
      <c r="BK342">
        <f t="shared" si="372"/>
        <v>0</v>
      </c>
      <c r="BL342">
        <f t="shared" si="392"/>
        <v>0</v>
      </c>
      <c r="BM342">
        <f t="shared" si="393"/>
        <v>0</v>
      </c>
      <c r="BN342">
        <f t="shared" si="394"/>
        <v>0</v>
      </c>
      <c r="BO342">
        <f t="shared" si="395"/>
        <v>0</v>
      </c>
      <c r="BP342">
        <f t="shared" si="396"/>
        <v>0</v>
      </c>
      <c r="BQ342">
        <f t="shared" si="397"/>
        <v>0</v>
      </c>
      <c r="BR342" s="140">
        <f t="shared" si="398"/>
        <v>0</v>
      </c>
      <c r="BT342">
        <f t="shared" si="399"/>
        <v>0</v>
      </c>
      <c r="BU342">
        <f t="shared" si="400"/>
        <v>0</v>
      </c>
      <c r="BV342">
        <f t="shared" si="401"/>
        <v>0</v>
      </c>
      <c r="BW342">
        <f t="shared" si="402"/>
        <v>0</v>
      </c>
      <c r="BX342">
        <f t="shared" si="403"/>
        <v>0</v>
      </c>
      <c r="BY342">
        <f t="shared" si="404"/>
        <v>0</v>
      </c>
      <c r="BZ342">
        <f t="shared" si="405"/>
        <v>0</v>
      </c>
      <c r="CA342">
        <f t="shared" si="406"/>
        <v>0</v>
      </c>
      <c r="CB342">
        <f t="shared" si="407"/>
        <v>0</v>
      </c>
      <c r="CC342">
        <f t="shared" si="408"/>
        <v>0</v>
      </c>
      <c r="CD342">
        <f t="shared" si="409"/>
        <v>0</v>
      </c>
    </row>
    <row r="343" spans="1:82" ht="42" customHeight="1" thickBot="1" x14ac:dyDescent="0.45">
      <c r="A343" s="11"/>
      <c r="B343" s="144">
        <v>328</v>
      </c>
      <c r="C343" s="244" t="str">
        <f>IF('Soil Samples'!C333="","",'Soil Samples'!C333)</f>
        <v/>
      </c>
      <c r="D343" s="146" t="str">
        <f t="shared" si="373"/>
        <v/>
      </c>
      <c r="E343" s="128" t="str">
        <f t="shared" si="374"/>
        <v/>
      </c>
      <c r="F343" s="128" t="str">
        <f t="shared" si="375"/>
        <v/>
      </c>
      <c r="G343" s="128" t="str">
        <f t="shared" si="376"/>
        <v/>
      </c>
      <c r="H343" s="149"/>
      <c r="I343" s="128" t="str">
        <f t="shared" si="377"/>
        <v/>
      </c>
      <c r="J343" s="128" t="str">
        <f t="shared" si="378"/>
        <v/>
      </c>
      <c r="K343" s="128" t="str">
        <f t="shared" si="379"/>
        <v/>
      </c>
      <c r="L343" s="129" t="str">
        <f t="shared" si="380"/>
        <v/>
      </c>
      <c r="M343" s="129" t="str">
        <f t="shared" si="381"/>
        <v/>
      </c>
      <c r="N343" s="129" t="str">
        <f t="shared" si="382"/>
        <v/>
      </c>
      <c r="O343" s="129" t="str">
        <f t="shared" si="383"/>
        <v/>
      </c>
      <c r="P343" s="129" t="str">
        <f t="shared" si="384"/>
        <v/>
      </c>
      <c r="Q343" s="129" t="str">
        <f t="shared" si="385"/>
        <v/>
      </c>
      <c r="R343" s="129" t="str">
        <f t="shared" si="386"/>
        <v/>
      </c>
      <c r="S343" s="129" t="str">
        <f t="shared" si="387"/>
        <v/>
      </c>
      <c r="T343" s="129" t="str">
        <f t="shared" si="388"/>
        <v/>
      </c>
      <c r="U343" s="129" t="str">
        <f t="shared" si="389"/>
        <v/>
      </c>
      <c r="V343" s="129" t="str">
        <f t="shared" si="390"/>
        <v/>
      </c>
      <c r="W343" s="132"/>
      <c r="X343" s="152" t="str">
        <f>IF('Soil Samples'!C333="","",'Soil Samples'!C333)</f>
        <v/>
      </c>
      <c r="Y343" s="125">
        <f>'Soil Add on Tests'!E335</f>
        <v>0</v>
      </c>
      <c r="Z343" s="125">
        <f>'Soil Add on Tests'!F335</f>
        <v>0</v>
      </c>
      <c r="AA343" s="125">
        <f>'Soil Add on Tests'!G335</f>
        <v>0</v>
      </c>
      <c r="AB343" s="125">
        <f>'Soil Add on Tests'!H335</f>
        <v>0</v>
      </c>
      <c r="AC343" s="125">
        <f>'Soil Add on Tests'!I335</f>
        <v>0</v>
      </c>
      <c r="AD343" s="125">
        <f>'Soil Add on Tests'!J335</f>
        <v>0</v>
      </c>
      <c r="AF343">
        <f t="shared" si="342"/>
        <v>0</v>
      </c>
      <c r="AG343">
        <f t="shared" si="343"/>
        <v>0</v>
      </c>
      <c r="AH343">
        <f t="shared" si="344"/>
        <v>0</v>
      </c>
      <c r="AI343">
        <f t="shared" si="345"/>
        <v>0</v>
      </c>
      <c r="AJ343">
        <f t="shared" si="346"/>
        <v>0</v>
      </c>
      <c r="AK343">
        <f t="shared" si="347"/>
        <v>0</v>
      </c>
      <c r="AL343">
        <f t="shared" si="348"/>
        <v>0</v>
      </c>
      <c r="AM343" s="140">
        <f t="shared" si="352"/>
        <v>0</v>
      </c>
      <c r="AN343">
        <f t="shared" si="353"/>
        <v>0</v>
      </c>
      <c r="AO343">
        <f t="shared" si="354"/>
        <v>0</v>
      </c>
      <c r="AP343">
        <f t="shared" si="355"/>
        <v>0</v>
      </c>
      <c r="AQ343">
        <f t="shared" si="356"/>
        <v>0</v>
      </c>
      <c r="AR343">
        <f t="shared" si="357"/>
        <v>0</v>
      </c>
      <c r="AS343">
        <f t="shared" si="358"/>
        <v>0</v>
      </c>
      <c r="AT343" s="140">
        <f t="shared" si="349"/>
        <v>0</v>
      </c>
      <c r="AU343">
        <f t="shared" si="359"/>
        <v>0</v>
      </c>
      <c r="AV343">
        <f t="shared" si="391"/>
        <v>0</v>
      </c>
      <c r="AW343">
        <f t="shared" si="360"/>
        <v>0</v>
      </c>
      <c r="AX343">
        <f t="shared" si="361"/>
        <v>0</v>
      </c>
      <c r="AY343">
        <f t="shared" si="362"/>
        <v>0</v>
      </c>
      <c r="AZ343" s="140">
        <f t="shared" si="350"/>
        <v>0</v>
      </c>
      <c r="BA343">
        <f t="shared" si="363"/>
        <v>0</v>
      </c>
      <c r="BB343">
        <f t="shared" si="364"/>
        <v>0</v>
      </c>
      <c r="BC343">
        <f t="shared" si="365"/>
        <v>0</v>
      </c>
      <c r="BD343">
        <f t="shared" si="366"/>
        <v>0</v>
      </c>
      <c r="BE343" s="140">
        <f t="shared" si="351"/>
        <v>0</v>
      </c>
      <c r="BF343">
        <f t="shared" si="367"/>
        <v>0</v>
      </c>
      <c r="BG343">
        <f t="shared" si="368"/>
        <v>0</v>
      </c>
      <c r="BH343">
        <f t="shared" si="369"/>
        <v>0</v>
      </c>
      <c r="BI343">
        <f t="shared" si="370"/>
        <v>0</v>
      </c>
      <c r="BJ343">
        <f t="shared" si="371"/>
        <v>0</v>
      </c>
      <c r="BK343">
        <f t="shared" si="372"/>
        <v>0</v>
      </c>
      <c r="BL343">
        <f t="shared" si="392"/>
        <v>0</v>
      </c>
      <c r="BM343">
        <f t="shared" si="393"/>
        <v>0</v>
      </c>
      <c r="BN343">
        <f t="shared" si="394"/>
        <v>0</v>
      </c>
      <c r="BO343">
        <f t="shared" si="395"/>
        <v>0</v>
      </c>
      <c r="BP343">
        <f t="shared" si="396"/>
        <v>0</v>
      </c>
      <c r="BQ343">
        <f t="shared" si="397"/>
        <v>0</v>
      </c>
      <c r="BR343" s="140">
        <f t="shared" si="398"/>
        <v>0</v>
      </c>
      <c r="BT343">
        <f t="shared" si="399"/>
        <v>0</v>
      </c>
      <c r="BU343">
        <f t="shared" si="400"/>
        <v>0</v>
      </c>
      <c r="BV343">
        <f t="shared" si="401"/>
        <v>0</v>
      </c>
      <c r="BW343">
        <f t="shared" si="402"/>
        <v>0</v>
      </c>
      <c r="BX343">
        <f t="shared" si="403"/>
        <v>0</v>
      </c>
      <c r="BY343">
        <f t="shared" si="404"/>
        <v>0</v>
      </c>
      <c r="BZ343">
        <f t="shared" si="405"/>
        <v>0</v>
      </c>
      <c r="CA343">
        <f t="shared" si="406"/>
        <v>0</v>
      </c>
      <c r="CB343">
        <f t="shared" si="407"/>
        <v>0</v>
      </c>
      <c r="CC343">
        <f t="shared" si="408"/>
        <v>0</v>
      </c>
      <c r="CD343">
        <f t="shared" si="409"/>
        <v>0</v>
      </c>
    </row>
    <row r="344" spans="1:82" ht="42" customHeight="1" thickBot="1" x14ac:dyDescent="0.45">
      <c r="A344" s="11"/>
      <c r="B344" s="144">
        <v>329</v>
      </c>
      <c r="C344" s="244" t="str">
        <f>IF('Soil Samples'!C334="","",'Soil Samples'!C334)</f>
        <v/>
      </c>
      <c r="D344" s="146" t="str">
        <f t="shared" si="373"/>
        <v/>
      </c>
      <c r="E344" s="128" t="str">
        <f t="shared" si="374"/>
        <v/>
      </c>
      <c r="F344" s="128" t="str">
        <f t="shared" si="375"/>
        <v/>
      </c>
      <c r="G344" s="128" t="str">
        <f t="shared" si="376"/>
        <v/>
      </c>
      <c r="H344" s="149"/>
      <c r="I344" s="128" t="str">
        <f t="shared" si="377"/>
        <v/>
      </c>
      <c r="J344" s="128" t="str">
        <f t="shared" si="378"/>
        <v/>
      </c>
      <c r="K344" s="128" t="str">
        <f t="shared" si="379"/>
        <v/>
      </c>
      <c r="L344" s="129" t="str">
        <f t="shared" si="380"/>
        <v/>
      </c>
      <c r="M344" s="129" t="str">
        <f t="shared" si="381"/>
        <v/>
      </c>
      <c r="N344" s="129" t="str">
        <f t="shared" si="382"/>
        <v/>
      </c>
      <c r="O344" s="129" t="str">
        <f t="shared" si="383"/>
        <v/>
      </c>
      <c r="P344" s="129" t="str">
        <f t="shared" si="384"/>
        <v/>
      </c>
      <c r="Q344" s="129" t="str">
        <f t="shared" si="385"/>
        <v/>
      </c>
      <c r="R344" s="129" t="str">
        <f t="shared" si="386"/>
        <v/>
      </c>
      <c r="S344" s="129" t="str">
        <f t="shared" si="387"/>
        <v/>
      </c>
      <c r="T344" s="129" t="str">
        <f t="shared" si="388"/>
        <v/>
      </c>
      <c r="U344" s="129" t="str">
        <f t="shared" si="389"/>
        <v/>
      </c>
      <c r="V344" s="129" t="str">
        <f t="shared" si="390"/>
        <v/>
      </c>
      <c r="W344" s="132"/>
      <c r="X344" s="152" t="str">
        <f>IF('Soil Samples'!C334="","",'Soil Samples'!C334)</f>
        <v/>
      </c>
      <c r="Y344" s="125">
        <f>'Soil Add on Tests'!E336</f>
        <v>0</v>
      </c>
      <c r="Z344" s="125">
        <f>'Soil Add on Tests'!F336</f>
        <v>0</v>
      </c>
      <c r="AA344" s="125">
        <f>'Soil Add on Tests'!G336</f>
        <v>0</v>
      </c>
      <c r="AB344" s="125">
        <f>'Soil Add on Tests'!H336</f>
        <v>0</v>
      </c>
      <c r="AC344" s="125">
        <f>'Soil Add on Tests'!I336</f>
        <v>0</v>
      </c>
      <c r="AD344" s="125">
        <f>'Soil Add on Tests'!J336</f>
        <v>0</v>
      </c>
      <c r="AF344">
        <f t="shared" si="342"/>
        <v>0</v>
      </c>
      <c r="AG344">
        <f t="shared" si="343"/>
        <v>0</v>
      </c>
      <c r="AH344">
        <f t="shared" si="344"/>
        <v>0</v>
      </c>
      <c r="AI344">
        <f t="shared" si="345"/>
        <v>0</v>
      </c>
      <c r="AJ344">
        <f t="shared" si="346"/>
        <v>0</v>
      </c>
      <c r="AK344">
        <f t="shared" si="347"/>
        <v>0</v>
      </c>
      <c r="AL344">
        <f t="shared" si="348"/>
        <v>0</v>
      </c>
      <c r="AM344" s="140">
        <f t="shared" si="352"/>
        <v>0</v>
      </c>
      <c r="AN344">
        <f t="shared" si="353"/>
        <v>0</v>
      </c>
      <c r="AO344">
        <f t="shared" si="354"/>
        <v>0</v>
      </c>
      <c r="AP344">
        <f t="shared" si="355"/>
        <v>0</v>
      </c>
      <c r="AQ344">
        <f t="shared" si="356"/>
        <v>0</v>
      </c>
      <c r="AR344">
        <f t="shared" si="357"/>
        <v>0</v>
      </c>
      <c r="AS344">
        <f t="shared" si="358"/>
        <v>0</v>
      </c>
      <c r="AT344" s="140">
        <f t="shared" si="349"/>
        <v>0</v>
      </c>
      <c r="AU344">
        <f t="shared" si="359"/>
        <v>0</v>
      </c>
      <c r="AV344">
        <f t="shared" si="391"/>
        <v>0</v>
      </c>
      <c r="AW344">
        <f t="shared" si="360"/>
        <v>0</v>
      </c>
      <c r="AX344">
        <f t="shared" si="361"/>
        <v>0</v>
      </c>
      <c r="AY344">
        <f t="shared" si="362"/>
        <v>0</v>
      </c>
      <c r="AZ344" s="140">
        <f t="shared" si="350"/>
        <v>0</v>
      </c>
      <c r="BA344">
        <f t="shared" si="363"/>
        <v>0</v>
      </c>
      <c r="BB344">
        <f t="shared" si="364"/>
        <v>0</v>
      </c>
      <c r="BC344">
        <f t="shared" si="365"/>
        <v>0</v>
      </c>
      <c r="BD344">
        <f t="shared" si="366"/>
        <v>0</v>
      </c>
      <c r="BE344" s="140">
        <f t="shared" si="351"/>
        <v>0</v>
      </c>
      <c r="BF344">
        <f t="shared" si="367"/>
        <v>0</v>
      </c>
      <c r="BG344">
        <f t="shared" si="368"/>
        <v>0</v>
      </c>
      <c r="BH344">
        <f t="shared" si="369"/>
        <v>0</v>
      </c>
      <c r="BI344">
        <f t="shared" si="370"/>
        <v>0</v>
      </c>
      <c r="BJ344">
        <f t="shared" si="371"/>
        <v>0</v>
      </c>
      <c r="BK344">
        <f t="shared" si="372"/>
        <v>0</v>
      </c>
      <c r="BL344">
        <f t="shared" si="392"/>
        <v>0</v>
      </c>
      <c r="BM344">
        <f t="shared" si="393"/>
        <v>0</v>
      </c>
      <c r="BN344">
        <f t="shared" si="394"/>
        <v>0</v>
      </c>
      <c r="BO344">
        <f t="shared" si="395"/>
        <v>0</v>
      </c>
      <c r="BP344">
        <f t="shared" si="396"/>
        <v>0</v>
      </c>
      <c r="BQ344">
        <f t="shared" si="397"/>
        <v>0</v>
      </c>
      <c r="BR344" s="140">
        <f t="shared" si="398"/>
        <v>0</v>
      </c>
      <c r="BT344">
        <f t="shared" si="399"/>
        <v>0</v>
      </c>
      <c r="BU344">
        <f t="shared" si="400"/>
        <v>0</v>
      </c>
      <c r="BV344">
        <f t="shared" si="401"/>
        <v>0</v>
      </c>
      <c r="BW344">
        <f t="shared" si="402"/>
        <v>0</v>
      </c>
      <c r="BX344">
        <f t="shared" si="403"/>
        <v>0</v>
      </c>
      <c r="BY344">
        <f t="shared" si="404"/>
        <v>0</v>
      </c>
      <c r="BZ344">
        <f t="shared" si="405"/>
        <v>0</v>
      </c>
      <c r="CA344">
        <f t="shared" si="406"/>
        <v>0</v>
      </c>
      <c r="CB344">
        <f t="shared" si="407"/>
        <v>0</v>
      </c>
      <c r="CC344">
        <f t="shared" si="408"/>
        <v>0</v>
      </c>
      <c r="CD344">
        <f t="shared" si="409"/>
        <v>0</v>
      </c>
    </row>
    <row r="345" spans="1:82" ht="42" customHeight="1" thickBot="1" x14ac:dyDescent="0.45">
      <c r="A345" s="11"/>
      <c r="B345" s="144">
        <v>330</v>
      </c>
      <c r="C345" s="244" t="str">
        <f>IF('Soil Samples'!C335="","",'Soil Samples'!C335)</f>
        <v/>
      </c>
      <c r="D345" s="146" t="str">
        <f t="shared" si="373"/>
        <v/>
      </c>
      <c r="E345" s="128" t="str">
        <f t="shared" si="374"/>
        <v/>
      </c>
      <c r="F345" s="128" t="str">
        <f t="shared" si="375"/>
        <v/>
      </c>
      <c r="G345" s="128" t="str">
        <f t="shared" si="376"/>
        <v/>
      </c>
      <c r="H345" s="149"/>
      <c r="I345" s="128" t="str">
        <f t="shared" si="377"/>
        <v/>
      </c>
      <c r="J345" s="128" t="str">
        <f t="shared" si="378"/>
        <v/>
      </c>
      <c r="K345" s="128" t="str">
        <f t="shared" si="379"/>
        <v/>
      </c>
      <c r="L345" s="129" t="str">
        <f t="shared" si="380"/>
        <v/>
      </c>
      <c r="M345" s="129" t="str">
        <f t="shared" si="381"/>
        <v/>
      </c>
      <c r="N345" s="129" t="str">
        <f t="shared" si="382"/>
        <v/>
      </c>
      <c r="O345" s="129" t="str">
        <f t="shared" si="383"/>
        <v/>
      </c>
      <c r="P345" s="129" t="str">
        <f t="shared" si="384"/>
        <v/>
      </c>
      <c r="Q345" s="129" t="str">
        <f t="shared" si="385"/>
        <v/>
      </c>
      <c r="R345" s="129" t="str">
        <f t="shared" si="386"/>
        <v/>
      </c>
      <c r="S345" s="129" t="str">
        <f t="shared" si="387"/>
        <v/>
      </c>
      <c r="T345" s="129" t="str">
        <f t="shared" si="388"/>
        <v/>
      </c>
      <c r="U345" s="129" t="str">
        <f t="shared" si="389"/>
        <v/>
      </c>
      <c r="V345" s="129" t="str">
        <f t="shared" si="390"/>
        <v/>
      </c>
      <c r="W345" s="132"/>
      <c r="X345" s="152" t="str">
        <f>IF('Soil Samples'!C335="","",'Soil Samples'!C335)</f>
        <v/>
      </c>
      <c r="Y345" s="125">
        <f>'Soil Add on Tests'!E337</f>
        <v>0</v>
      </c>
      <c r="Z345" s="125">
        <f>'Soil Add on Tests'!F337</f>
        <v>0</v>
      </c>
      <c r="AA345" s="125">
        <f>'Soil Add on Tests'!G337</f>
        <v>0</v>
      </c>
      <c r="AB345" s="125">
        <f>'Soil Add on Tests'!H337</f>
        <v>0</v>
      </c>
      <c r="AC345" s="125">
        <f>'Soil Add on Tests'!I337</f>
        <v>0</v>
      </c>
      <c r="AD345" s="125">
        <f>'Soil Add on Tests'!J337</f>
        <v>0</v>
      </c>
      <c r="AF345">
        <f t="shared" si="342"/>
        <v>0</v>
      </c>
      <c r="AG345">
        <f t="shared" si="343"/>
        <v>0</v>
      </c>
      <c r="AH345">
        <f t="shared" si="344"/>
        <v>0</v>
      </c>
      <c r="AI345">
        <f t="shared" si="345"/>
        <v>0</v>
      </c>
      <c r="AJ345">
        <f t="shared" si="346"/>
        <v>0</v>
      </c>
      <c r="AK345">
        <f t="shared" si="347"/>
        <v>0</v>
      </c>
      <c r="AL345">
        <f t="shared" si="348"/>
        <v>0</v>
      </c>
      <c r="AM345" s="140">
        <f t="shared" si="352"/>
        <v>0</v>
      </c>
      <c r="AN345">
        <f t="shared" si="353"/>
        <v>0</v>
      </c>
      <c r="AO345">
        <f t="shared" si="354"/>
        <v>0</v>
      </c>
      <c r="AP345">
        <f t="shared" si="355"/>
        <v>0</v>
      </c>
      <c r="AQ345">
        <f t="shared" si="356"/>
        <v>0</v>
      </c>
      <c r="AR345">
        <f t="shared" si="357"/>
        <v>0</v>
      </c>
      <c r="AS345">
        <f t="shared" si="358"/>
        <v>0</v>
      </c>
      <c r="AT345" s="140">
        <f t="shared" si="349"/>
        <v>0</v>
      </c>
      <c r="AU345">
        <f t="shared" si="359"/>
        <v>0</v>
      </c>
      <c r="AV345">
        <f t="shared" si="391"/>
        <v>0</v>
      </c>
      <c r="AW345">
        <f t="shared" si="360"/>
        <v>0</v>
      </c>
      <c r="AX345">
        <f t="shared" si="361"/>
        <v>0</v>
      </c>
      <c r="AY345">
        <f t="shared" si="362"/>
        <v>0</v>
      </c>
      <c r="AZ345" s="140">
        <f t="shared" si="350"/>
        <v>0</v>
      </c>
      <c r="BA345">
        <f t="shared" si="363"/>
        <v>0</v>
      </c>
      <c r="BB345">
        <f t="shared" si="364"/>
        <v>0</v>
      </c>
      <c r="BC345">
        <f t="shared" si="365"/>
        <v>0</v>
      </c>
      <c r="BD345">
        <f t="shared" si="366"/>
        <v>0</v>
      </c>
      <c r="BE345" s="140">
        <f t="shared" si="351"/>
        <v>0</v>
      </c>
      <c r="BF345">
        <f t="shared" si="367"/>
        <v>0</v>
      </c>
      <c r="BG345">
        <f t="shared" si="368"/>
        <v>0</v>
      </c>
      <c r="BH345">
        <f t="shared" si="369"/>
        <v>0</v>
      </c>
      <c r="BI345">
        <f t="shared" si="370"/>
        <v>0</v>
      </c>
      <c r="BJ345">
        <f t="shared" si="371"/>
        <v>0</v>
      </c>
      <c r="BK345">
        <f t="shared" si="372"/>
        <v>0</v>
      </c>
      <c r="BL345">
        <f t="shared" si="392"/>
        <v>0</v>
      </c>
      <c r="BM345">
        <f t="shared" si="393"/>
        <v>0</v>
      </c>
      <c r="BN345">
        <f t="shared" si="394"/>
        <v>0</v>
      </c>
      <c r="BO345">
        <f t="shared" si="395"/>
        <v>0</v>
      </c>
      <c r="BP345">
        <f t="shared" si="396"/>
        <v>0</v>
      </c>
      <c r="BQ345">
        <f t="shared" si="397"/>
        <v>0</v>
      </c>
      <c r="BR345" s="140">
        <f t="shared" si="398"/>
        <v>0</v>
      </c>
      <c r="BT345">
        <f t="shared" si="399"/>
        <v>0</v>
      </c>
      <c r="BU345">
        <f t="shared" si="400"/>
        <v>0</v>
      </c>
      <c r="BV345">
        <f t="shared" si="401"/>
        <v>0</v>
      </c>
      <c r="BW345">
        <f t="shared" si="402"/>
        <v>0</v>
      </c>
      <c r="BX345">
        <f t="shared" si="403"/>
        <v>0</v>
      </c>
      <c r="BY345">
        <f t="shared" si="404"/>
        <v>0</v>
      </c>
      <c r="BZ345">
        <f t="shared" si="405"/>
        <v>0</v>
      </c>
      <c r="CA345">
        <f t="shared" si="406"/>
        <v>0</v>
      </c>
      <c r="CB345">
        <f t="shared" si="407"/>
        <v>0</v>
      </c>
      <c r="CC345">
        <f t="shared" si="408"/>
        <v>0</v>
      </c>
      <c r="CD345">
        <f t="shared" si="409"/>
        <v>0</v>
      </c>
    </row>
    <row r="346" spans="1:82" ht="42" customHeight="1" thickBot="1" x14ac:dyDescent="0.45">
      <c r="A346" s="11"/>
      <c r="B346" s="144">
        <v>331</v>
      </c>
      <c r="C346" s="244" t="str">
        <f>IF('Soil Samples'!C336="","",'Soil Samples'!C336)</f>
        <v/>
      </c>
      <c r="D346" s="146" t="str">
        <f t="shared" si="373"/>
        <v/>
      </c>
      <c r="E346" s="128" t="str">
        <f t="shared" si="374"/>
        <v/>
      </c>
      <c r="F346" s="128" t="str">
        <f t="shared" si="375"/>
        <v/>
      </c>
      <c r="G346" s="128" t="str">
        <f t="shared" si="376"/>
        <v/>
      </c>
      <c r="H346" s="149"/>
      <c r="I346" s="128" t="str">
        <f t="shared" si="377"/>
        <v/>
      </c>
      <c r="J346" s="128" t="str">
        <f t="shared" si="378"/>
        <v/>
      </c>
      <c r="K346" s="128" t="str">
        <f t="shared" si="379"/>
        <v/>
      </c>
      <c r="L346" s="129" t="str">
        <f t="shared" si="380"/>
        <v/>
      </c>
      <c r="M346" s="129" t="str">
        <f t="shared" si="381"/>
        <v/>
      </c>
      <c r="N346" s="129" t="str">
        <f t="shared" si="382"/>
        <v/>
      </c>
      <c r="O346" s="129" t="str">
        <f t="shared" si="383"/>
        <v/>
      </c>
      <c r="P346" s="129" t="str">
        <f t="shared" si="384"/>
        <v/>
      </c>
      <c r="Q346" s="129" t="str">
        <f t="shared" si="385"/>
        <v/>
      </c>
      <c r="R346" s="129" t="str">
        <f t="shared" si="386"/>
        <v/>
      </c>
      <c r="S346" s="129" t="str">
        <f t="shared" si="387"/>
        <v/>
      </c>
      <c r="T346" s="129" t="str">
        <f t="shared" si="388"/>
        <v/>
      </c>
      <c r="U346" s="129" t="str">
        <f t="shared" si="389"/>
        <v/>
      </c>
      <c r="V346" s="129" t="str">
        <f t="shared" si="390"/>
        <v/>
      </c>
      <c r="W346" s="132"/>
      <c r="X346" s="152" t="str">
        <f>IF('Soil Samples'!C336="","",'Soil Samples'!C336)</f>
        <v/>
      </c>
      <c r="Y346" s="125">
        <f>'Soil Add on Tests'!E338</f>
        <v>0</v>
      </c>
      <c r="Z346" s="125">
        <f>'Soil Add on Tests'!F338</f>
        <v>0</v>
      </c>
      <c r="AA346" s="125">
        <f>'Soil Add on Tests'!G338</f>
        <v>0</v>
      </c>
      <c r="AB346" s="125">
        <f>'Soil Add on Tests'!H338</f>
        <v>0</v>
      </c>
      <c r="AC346" s="125">
        <f>'Soil Add on Tests'!I338</f>
        <v>0</v>
      </c>
      <c r="AD346" s="125">
        <f>'Soil Add on Tests'!J338</f>
        <v>0</v>
      </c>
      <c r="AF346">
        <f t="shared" si="342"/>
        <v>0</v>
      </c>
      <c r="AG346">
        <f t="shared" si="343"/>
        <v>0</v>
      </c>
      <c r="AH346">
        <f t="shared" si="344"/>
        <v>0</v>
      </c>
      <c r="AI346">
        <f t="shared" si="345"/>
        <v>0</v>
      </c>
      <c r="AJ346">
        <f t="shared" si="346"/>
        <v>0</v>
      </c>
      <c r="AK346">
        <f t="shared" si="347"/>
        <v>0</v>
      </c>
      <c r="AL346">
        <f t="shared" si="348"/>
        <v>0</v>
      </c>
      <c r="AM346" s="140">
        <f t="shared" si="352"/>
        <v>0</v>
      </c>
      <c r="AN346">
        <f t="shared" si="353"/>
        <v>0</v>
      </c>
      <c r="AO346">
        <f t="shared" si="354"/>
        <v>0</v>
      </c>
      <c r="AP346">
        <f t="shared" si="355"/>
        <v>0</v>
      </c>
      <c r="AQ346">
        <f t="shared" si="356"/>
        <v>0</v>
      </c>
      <c r="AR346">
        <f t="shared" si="357"/>
        <v>0</v>
      </c>
      <c r="AS346">
        <f t="shared" si="358"/>
        <v>0</v>
      </c>
      <c r="AT346" s="140">
        <f t="shared" si="349"/>
        <v>0</v>
      </c>
      <c r="AU346">
        <f t="shared" si="359"/>
        <v>0</v>
      </c>
      <c r="AV346">
        <f t="shared" si="391"/>
        <v>0</v>
      </c>
      <c r="AW346">
        <f t="shared" si="360"/>
        <v>0</v>
      </c>
      <c r="AX346">
        <f t="shared" si="361"/>
        <v>0</v>
      </c>
      <c r="AY346">
        <f t="shared" si="362"/>
        <v>0</v>
      </c>
      <c r="AZ346" s="140">
        <f t="shared" si="350"/>
        <v>0</v>
      </c>
      <c r="BA346">
        <f t="shared" si="363"/>
        <v>0</v>
      </c>
      <c r="BB346">
        <f t="shared" si="364"/>
        <v>0</v>
      </c>
      <c r="BC346">
        <f t="shared" si="365"/>
        <v>0</v>
      </c>
      <c r="BD346">
        <f t="shared" si="366"/>
        <v>0</v>
      </c>
      <c r="BE346" s="140">
        <f t="shared" si="351"/>
        <v>0</v>
      </c>
      <c r="BF346">
        <f t="shared" si="367"/>
        <v>0</v>
      </c>
      <c r="BG346">
        <f t="shared" si="368"/>
        <v>0</v>
      </c>
      <c r="BH346">
        <f t="shared" si="369"/>
        <v>0</v>
      </c>
      <c r="BI346">
        <f t="shared" si="370"/>
        <v>0</v>
      </c>
      <c r="BJ346">
        <f t="shared" si="371"/>
        <v>0</v>
      </c>
      <c r="BK346">
        <f t="shared" si="372"/>
        <v>0</v>
      </c>
      <c r="BL346">
        <f t="shared" si="392"/>
        <v>0</v>
      </c>
      <c r="BM346">
        <f t="shared" si="393"/>
        <v>0</v>
      </c>
      <c r="BN346">
        <f t="shared" si="394"/>
        <v>0</v>
      </c>
      <c r="BO346">
        <f t="shared" si="395"/>
        <v>0</v>
      </c>
      <c r="BP346">
        <f t="shared" si="396"/>
        <v>0</v>
      </c>
      <c r="BQ346">
        <f t="shared" si="397"/>
        <v>0</v>
      </c>
      <c r="BR346" s="140">
        <f t="shared" si="398"/>
        <v>0</v>
      </c>
      <c r="BT346">
        <f t="shared" si="399"/>
        <v>0</v>
      </c>
      <c r="BU346">
        <f t="shared" si="400"/>
        <v>0</v>
      </c>
      <c r="BV346">
        <f t="shared" si="401"/>
        <v>0</v>
      </c>
      <c r="BW346">
        <f t="shared" si="402"/>
        <v>0</v>
      </c>
      <c r="BX346">
        <f t="shared" si="403"/>
        <v>0</v>
      </c>
      <c r="BY346">
        <f t="shared" si="404"/>
        <v>0</v>
      </c>
      <c r="BZ346">
        <f t="shared" si="405"/>
        <v>0</v>
      </c>
      <c r="CA346">
        <f t="shared" si="406"/>
        <v>0</v>
      </c>
      <c r="CB346">
        <f t="shared" si="407"/>
        <v>0</v>
      </c>
      <c r="CC346">
        <f t="shared" si="408"/>
        <v>0</v>
      </c>
      <c r="CD346">
        <f t="shared" si="409"/>
        <v>0</v>
      </c>
    </row>
    <row r="347" spans="1:82" ht="42" customHeight="1" thickBot="1" x14ac:dyDescent="0.45">
      <c r="A347" s="11"/>
      <c r="B347" s="144">
        <v>332</v>
      </c>
      <c r="C347" s="244" t="str">
        <f>IF('Soil Samples'!C337="","",'Soil Samples'!C337)</f>
        <v/>
      </c>
      <c r="D347" s="146" t="str">
        <f t="shared" si="373"/>
        <v/>
      </c>
      <c r="E347" s="128" t="str">
        <f t="shared" si="374"/>
        <v/>
      </c>
      <c r="F347" s="128" t="str">
        <f t="shared" si="375"/>
        <v/>
      </c>
      <c r="G347" s="128" t="str">
        <f t="shared" si="376"/>
        <v/>
      </c>
      <c r="H347" s="149"/>
      <c r="I347" s="128" t="str">
        <f t="shared" si="377"/>
        <v/>
      </c>
      <c r="J347" s="128" t="str">
        <f t="shared" si="378"/>
        <v/>
      </c>
      <c r="K347" s="128" t="str">
        <f t="shared" si="379"/>
        <v/>
      </c>
      <c r="L347" s="129" t="str">
        <f t="shared" si="380"/>
        <v/>
      </c>
      <c r="M347" s="129" t="str">
        <f t="shared" si="381"/>
        <v/>
      </c>
      <c r="N347" s="129" t="str">
        <f t="shared" si="382"/>
        <v/>
      </c>
      <c r="O347" s="129" t="str">
        <f t="shared" si="383"/>
        <v/>
      </c>
      <c r="P347" s="129" t="str">
        <f t="shared" si="384"/>
        <v/>
      </c>
      <c r="Q347" s="129" t="str">
        <f t="shared" si="385"/>
        <v/>
      </c>
      <c r="R347" s="129" t="str">
        <f t="shared" si="386"/>
        <v/>
      </c>
      <c r="S347" s="129" t="str">
        <f t="shared" si="387"/>
        <v/>
      </c>
      <c r="T347" s="129" t="str">
        <f t="shared" si="388"/>
        <v/>
      </c>
      <c r="U347" s="129" t="str">
        <f t="shared" si="389"/>
        <v/>
      </c>
      <c r="V347" s="129" t="str">
        <f t="shared" si="390"/>
        <v/>
      </c>
      <c r="W347" s="132"/>
      <c r="X347" s="152" t="str">
        <f>IF('Soil Samples'!C337="","",'Soil Samples'!C337)</f>
        <v/>
      </c>
      <c r="Y347" s="125">
        <f>'Soil Add on Tests'!E339</f>
        <v>0</v>
      </c>
      <c r="Z347" s="125">
        <f>'Soil Add on Tests'!F339</f>
        <v>0</v>
      </c>
      <c r="AA347" s="125">
        <f>'Soil Add on Tests'!G339</f>
        <v>0</v>
      </c>
      <c r="AB347" s="125">
        <f>'Soil Add on Tests'!H339</f>
        <v>0</v>
      </c>
      <c r="AC347" s="125">
        <f>'Soil Add on Tests'!I339</f>
        <v>0</v>
      </c>
      <c r="AD347" s="125">
        <f>'Soil Add on Tests'!J339</f>
        <v>0</v>
      </c>
      <c r="AF347">
        <f t="shared" si="342"/>
        <v>0</v>
      </c>
      <c r="AG347">
        <f t="shared" si="343"/>
        <v>0</v>
      </c>
      <c r="AH347">
        <f t="shared" si="344"/>
        <v>0</v>
      </c>
      <c r="AI347">
        <f t="shared" si="345"/>
        <v>0</v>
      </c>
      <c r="AJ347">
        <f t="shared" si="346"/>
        <v>0</v>
      </c>
      <c r="AK347">
        <f t="shared" si="347"/>
        <v>0</v>
      </c>
      <c r="AL347">
        <f t="shared" si="348"/>
        <v>0</v>
      </c>
      <c r="AM347" s="140">
        <f t="shared" si="352"/>
        <v>0</v>
      </c>
      <c r="AN347">
        <f t="shared" si="353"/>
        <v>0</v>
      </c>
      <c r="AO347">
        <f t="shared" si="354"/>
        <v>0</v>
      </c>
      <c r="AP347">
        <f t="shared" si="355"/>
        <v>0</v>
      </c>
      <c r="AQ347">
        <f t="shared" si="356"/>
        <v>0</v>
      </c>
      <c r="AR347">
        <f t="shared" si="357"/>
        <v>0</v>
      </c>
      <c r="AS347">
        <f t="shared" si="358"/>
        <v>0</v>
      </c>
      <c r="AT347" s="140">
        <f t="shared" si="349"/>
        <v>0</v>
      </c>
      <c r="AU347">
        <f t="shared" si="359"/>
        <v>0</v>
      </c>
      <c r="AV347">
        <f t="shared" si="391"/>
        <v>0</v>
      </c>
      <c r="AW347">
        <f t="shared" si="360"/>
        <v>0</v>
      </c>
      <c r="AX347">
        <f t="shared" si="361"/>
        <v>0</v>
      </c>
      <c r="AY347">
        <f t="shared" si="362"/>
        <v>0</v>
      </c>
      <c r="AZ347" s="140">
        <f t="shared" si="350"/>
        <v>0</v>
      </c>
      <c r="BA347">
        <f t="shared" si="363"/>
        <v>0</v>
      </c>
      <c r="BB347">
        <f t="shared" si="364"/>
        <v>0</v>
      </c>
      <c r="BC347">
        <f t="shared" si="365"/>
        <v>0</v>
      </c>
      <c r="BD347">
        <f t="shared" si="366"/>
        <v>0</v>
      </c>
      <c r="BE347" s="140">
        <f t="shared" si="351"/>
        <v>0</v>
      </c>
      <c r="BF347">
        <f t="shared" si="367"/>
        <v>0</v>
      </c>
      <c r="BG347">
        <f t="shared" si="368"/>
        <v>0</v>
      </c>
      <c r="BH347">
        <f t="shared" si="369"/>
        <v>0</v>
      </c>
      <c r="BI347">
        <f t="shared" si="370"/>
        <v>0</v>
      </c>
      <c r="BJ347">
        <f t="shared" si="371"/>
        <v>0</v>
      </c>
      <c r="BK347">
        <f t="shared" si="372"/>
        <v>0</v>
      </c>
      <c r="BL347">
        <f t="shared" si="392"/>
        <v>0</v>
      </c>
      <c r="BM347">
        <f t="shared" si="393"/>
        <v>0</v>
      </c>
      <c r="BN347">
        <f t="shared" si="394"/>
        <v>0</v>
      </c>
      <c r="BO347">
        <f t="shared" si="395"/>
        <v>0</v>
      </c>
      <c r="BP347">
        <f t="shared" si="396"/>
        <v>0</v>
      </c>
      <c r="BQ347">
        <f t="shared" si="397"/>
        <v>0</v>
      </c>
      <c r="BR347" s="140">
        <f t="shared" si="398"/>
        <v>0</v>
      </c>
      <c r="BT347">
        <f t="shared" si="399"/>
        <v>0</v>
      </c>
      <c r="BU347">
        <f t="shared" si="400"/>
        <v>0</v>
      </c>
      <c r="BV347">
        <f t="shared" si="401"/>
        <v>0</v>
      </c>
      <c r="BW347">
        <f t="shared" si="402"/>
        <v>0</v>
      </c>
      <c r="BX347">
        <f t="shared" si="403"/>
        <v>0</v>
      </c>
      <c r="BY347">
        <f t="shared" si="404"/>
        <v>0</v>
      </c>
      <c r="BZ347">
        <f t="shared" si="405"/>
        <v>0</v>
      </c>
      <c r="CA347">
        <f t="shared" si="406"/>
        <v>0</v>
      </c>
      <c r="CB347">
        <f t="shared" si="407"/>
        <v>0</v>
      </c>
      <c r="CC347">
        <f t="shared" si="408"/>
        <v>0</v>
      </c>
      <c r="CD347">
        <f t="shared" si="409"/>
        <v>0</v>
      </c>
    </row>
    <row r="348" spans="1:82" ht="42" customHeight="1" thickBot="1" x14ac:dyDescent="0.45">
      <c r="A348" s="11"/>
      <c r="B348" s="144">
        <v>333</v>
      </c>
      <c r="C348" s="244" t="str">
        <f>IF('Soil Samples'!C338="","",'Soil Samples'!C338)</f>
        <v/>
      </c>
      <c r="D348" s="146" t="str">
        <f t="shared" si="373"/>
        <v/>
      </c>
      <c r="E348" s="128" t="str">
        <f t="shared" si="374"/>
        <v/>
      </c>
      <c r="F348" s="128" t="str">
        <f t="shared" si="375"/>
        <v/>
      </c>
      <c r="G348" s="128" t="str">
        <f t="shared" si="376"/>
        <v/>
      </c>
      <c r="H348" s="149"/>
      <c r="I348" s="128" t="str">
        <f t="shared" si="377"/>
        <v/>
      </c>
      <c r="J348" s="128" t="str">
        <f t="shared" si="378"/>
        <v/>
      </c>
      <c r="K348" s="128" t="str">
        <f t="shared" si="379"/>
        <v/>
      </c>
      <c r="L348" s="129" t="str">
        <f t="shared" si="380"/>
        <v/>
      </c>
      <c r="M348" s="129" t="str">
        <f t="shared" si="381"/>
        <v/>
      </c>
      <c r="N348" s="129" t="str">
        <f t="shared" si="382"/>
        <v/>
      </c>
      <c r="O348" s="129" t="str">
        <f t="shared" si="383"/>
        <v/>
      </c>
      <c r="P348" s="129" t="str">
        <f t="shared" si="384"/>
        <v/>
      </c>
      <c r="Q348" s="129" t="str">
        <f t="shared" si="385"/>
        <v/>
      </c>
      <c r="R348" s="129" t="str">
        <f t="shared" si="386"/>
        <v/>
      </c>
      <c r="S348" s="129" t="str">
        <f t="shared" si="387"/>
        <v/>
      </c>
      <c r="T348" s="129" t="str">
        <f t="shared" si="388"/>
        <v/>
      </c>
      <c r="U348" s="129" t="str">
        <f t="shared" si="389"/>
        <v/>
      </c>
      <c r="V348" s="129" t="str">
        <f t="shared" si="390"/>
        <v/>
      </c>
      <c r="W348" s="132"/>
      <c r="X348" s="152" t="str">
        <f>IF('Soil Samples'!C338="","",'Soil Samples'!C338)</f>
        <v/>
      </c>
      <c r="Y348" s="125">
        <f>'Soil Add on Tests'!E340</f>
        <v>0</v>
      </c>
      <c r="Z348" s="125">
        <f>'Soil Add on Tests'!F340</f>
        <v>0</v>
      </c>
      <c r="AA348" s="125">
        <f>'Soil Add on Tests'!G340</f>
        <v>0</v>
      </c>
      <c r="AB348" s="125">
        <f>'Soil Add on Tests'!H340</f>
        <v>0</v>
      </c>
      <c r="AC348" s="125">
        <f>'Soil Add on Tests'!I340</f>
        <v>0</v>
      </c>
      <c r="AD348" s="125">
        <f>'Soil Add on Tests'!J340</f>
        <v>0</v>
      </c>
      <c r="AF348">
        <f t="shared" si="342"/>
        <v>0</v>
      </c>
      <c r="AG348">
        <f t="shared" si="343"/>
        <v>0</v>
      </c>
      <c r="AH348">
        <f t="shared" si="344"/>
        <v>0</v>
      </c>
      <c r="AI348">
        <f t="shared" si="345"/>
        <v>0</v>
      </c>
      <c r="AJ348">
        <f t="shared" si="346"/>
        <v>0</v>
      </c>
      <c r="AK348">
        <f t="shared" si="347"/>
        <v>0</v>
      </c>
      <c r="AL348">
        <f t="shared" si="348"/>
        <v>0</v>
      </c>
      <c r="AM348" s="140">
        <f t="shared" si="352"/>
        <v>0</v>
      </c>
      <c r="AN348">
        <f t="shared" si="353"/>
        <v>0</v>
      </c>
      <c r="AO348">
        <f t="shared" si="354"/>
        <v>0</v>
      </c>
      <c r="AP348">
        <f t="shared" si="355"/>
        <v>0</v>
      </c>
      <c r="AQ348">
        <f t="shared" si="356"/>
        <v>0</v>
      </c>
      <c r="AR348">
        <f t="shared" si="357"/>
        <v>0</v>
      </c>
      <c r="AS348">
        <f t="shared" si="358"/>
        <v>0</v>
      </c>
      <c r="AT348" s="140">
        <f t="shared" si="349"/>
        <v>0</v>
      </c>
      <c r="AU348">
        <f t="shared" si="359"/>
        <v>0</v>
      </c>
      <c r="AV348">
        <f t="shared" si="391"/>
        <v>0</v>
      </c>
      <c r="AW348">
        <f t="shared" si="360"/>
        <v>0</v>
      </c>
      <c r="AX348">
        <f t="shared" si="361"/>
        <v>0</v>
      </c>
      <c r="AY348">
        <f t="shared" si="362"/>
        <v>0</v>
      </c>
      <c r="AZ348" s="140">
        <f t="shared" si="350"/>
        <v>0</v>
      </c>
      <c r="BA348">
        <f t="shared" si="363"/>
        <v>0</v>
      </c>
      <c r="BB348">
        <f t="shared" si="364"/>
        <v>0</v>
      </c>
      <c r="BC348">
        <f t="shared" si="365"/>
        <v>0</v>
      </c>
      <c r="BD348">
        <f t="shared" si="366"/>
        <v>0</v>
      </c>
      <c r="BE348" s="140">
        <f t="shared" si="351"/>
        <v>0</v>
      </c>
      <c r="BF348">
        <f t="shared" si="367"/>
        <v>0</v>
      </c>
      <c r="BG348">
        <f t="shared" si="368"/>
        <v>0</v>
      </c>
      <c r="BH348">
        <f t="shared" si="369"/>
        <v>0</v>
      </c>
      <c r="BI348">
        <f t="shared" si="370"/>
        <v>0</v>
      </c>
      <c r="BJ348">
        <f t="shared" si="371"/>
        <v>0</v>
      </c>
      <c r="BK348">
        <f t="shared" si="372"/>
        <v>0</v>
      </c>
      <c r="BL348">
        <f t="shared" si="392"/>
        <v>0</v>
      </c>
      <c r="BM348">
        <f t="shared" si="393"/>
        <v>0</v>
      </c>
      <c r="BN348">
        <f t="shared" si="394"/>
        <v>0</v>
      </c>
      <c r="BO348">
        <f t="shared" si="395"/>
        <v>0</v>
      </c>
      <c r="BP348">
        <f t="shared" si="396"/>
        <v>0</v>
      </c>
      <c r="BQ348">
        <f t="shared" si="397"/>
        <v>0</v>
      </c>
      <c r="BR348" s="140">
        <f t="shared" si="398"/>
        <v>0</v>
      </c>
      <c r="BT348">
        <f t="shared" si="399"/>
        <v>0</v>
      </c>
      <c r="BU348">
        <f t="shared" si="400"/>
        <v>0</v>
      </c>
      <c r="BV348">
        <f t="shared" si="401"/>
        <v>0</v>
      </c>
      <c r="BW348">
        <f t="shared" si="402"/>
        <v>0</v>
      </c>
      <c r="BX348">
        <f t="shared" si="403"/>
        <v>0</v>
      </c>
      <c r="BY348">
        <f t="shared" si="404"/>
        <v>0</v>
      </c>
      <c r="BZ348">
        <f t="shared" si="405"/>
        <v>0</v>
      </c>
      <c r="CA348">
        <f t="shared" si="406"/>
        <v>0</v>
      </c>
      <c r="CB348">
        <f t="shared" si="407"/>
        <v>0</v>
      </c>
      <c r="CC348">
        <f t="shared" si="408"/>
        <v>0</v>
      </c>
      <c r="CD348">
        <f t="shared" si="409"/>
        <v>0</v>
      </c>
    </row>
    <row r="349" spans="1:82" ht="42" customHeight="1" thickBot="1" x14ac:dyDescent="0.45">
      <c r="A349" s="11"/>
      <c r="B349" s="144">
        <v>334</v>
      </c>
      <c r="C349" s="244" t="str">
        <f>IF('Soil Samples'!C339="","",'Soil Samples'!C339)</f>
        <v/>
      </c>
      <c r="D349" s="146" t="str">
        <f t="shared" si="373"/>
        <v/>
      </c>
      <c r="E349" s="128" t="str">
        <f t="shared" si="374"/>
        <v/>
      </c>
      <c r="F349" s="128" t="str">
        <f t="shared" si="375"/>
        <v/>
      </c>
      <c r="G349" s="128" t="str">
        <f t="shared" si="376"/>
        <v/>
      </c>
      <c r="H349" s="149"/>
      <c r="I349" s="128" t="str">
        <f t="shared" si="377"/>
        <v/>
      </c>
      <c r="J349" s="128" t="str">
        <f t="shared" si="378"/>
        <v/>
      </c>
      <c r="K349" s="128" t="str">
        <f t="shared" si="379"/>
        <v/>
      </c>
      <c r="L349" s="129" t="str">
        <f t="shared" si="380"/>
        <v/>
      </c>
      <c r="M349" s="129" t="str">
        <f t="shared" si="381"/>
        <v/>
      </c>
      <c r="N349" s="129" t="str">
        <f t="shared" si="382"/>
        <v/>
      </c>
      <c r="O349" s="129" t="str">
        <f t="shared" si="383"/>
        <v/>
      </c>
      <c r="P349" s="129" t="str">
        <f t="shared" si="384"/>
        <v/>
      </c>
      <c r="Q349" s="129" t="str">
        <f t="shared" si="385"/>
        <v/>
      </c>
      <c r="R349" s="129" t="str">
        <f t="shared" si="386"/>
        <v/>
      </c>
      <c r="S349" s="129" t="str">
        <f t="shared" si="387"/>
        <v/>
      </c>
      <c r="T349" s="129" t="str">
        <f t="shared" si="388"/>
        <v/>
      </c>
      <c r="U349" s="129" t="str">
        <f t="shared" si="389"/>
        <v/>
      </c>
      <c r="V349" s="129" t="str">
        <f t="shared" si="390"/>
        <v/>
      </c>
      <c r="W349" s="132"/>
      <c r="X349" s="152" t="str">
        <f>IF('Soil Samples'!C339="","",'Soil Samples'!C339)</f>
        <v/>
      </c>
      <c r="Y349" s="125">
        <f>'Soil Add on Tests'!E341</f>
        <v>0</v>
      </c>
      <c r="Z349" s="125">
        <f>'Soil Add on Tests'!F341</f>
        <v>0</v>
      </c>
      <c r="AA349" s="125">
        <f>'Soil Add on Tests'!G341</f>
        <v>0</v>
      </c>
      <c r="AB349" s="125">
        <f>'Soil Add on Tests'!H341</f>
        <v>0</v>
      </c>
      <c r="AC349" s="125">
        <f>'Soil Add on Tests'!I341</f>
        <v>0</v>
      </c>
      <c r="AD349" s="125">
        <f>'Soil Add on Tests'!J341</f>
        <v>0</v>
      </c>
      <c r="AF349">
        <f t="shared" si="342"/>
        <v>0</v>
      </c>
      <c r="AG349">
        <f t="shared" si="343"/>
        <v>0</v>
      </c>
      <c r="AH349">
        <f t="shared" si="344"/>
        <v>0</v>
      </c>
      <c r="AI349">
        <f t="shared" si="345"/>
        <v>0</v>
      </c>
      <c r="AJ349">
        <f t="shared" si="346"/>
        <v>0</v>
      </c>
      <c r="AK349">
        <f t="shared" si="347"/>
        <v>0</v>
      </c>
      <c r="AL349">
        <f t="shared" si="348"/>
        <v>0</v>
      </c>
      <c r="AM349" s="140">
        <f t="shared" si="352"/>
        <v>0</v>
      </c>
      <c r="AN349">
        <f t="shared" si="353"/>
        <v>0</v>
      </c>
      <c r="AO349">
        <f t="shared" si="354"/>
        <v>0</v>
      </c>
      <c r="AP349">
        <f t="shared" si="355"/>
        <v>0</v>
      </c>
      <c r="AQ349">
        <f t="shared" si="356"/>
        <v>0</v>
      </c>
      <c r="AR349">
        <f t="shared" si="357"/>
        <v>0</v>
      </c>
      <c r="AS349">
        <f t="shared" si="358"/>
        <v>0</v>
      </c>
      <c r="AT349" s="140">
        <f t="shared" si="349"/>
        <v>0</v>
      </c>
      <c r="AU349">
        <f t="shared" si="359"/>
        <v>0</v>
      </c>
      <c r="AV349">
        <f t="shared" si="391"/>
        <v>0</v>
      </c>
      <c r="AW349">
        <f t="shared" si="360"/>
        <v>0</v>
      </c>
      <c r="AX349">
        <f t="shared" si="361"/>
        <v>0</v>
      </c>
      <c r="AY349">
        <f t="shared" si="362"/>
        <v>0</v>
      </c>
      <c r="AZ349" s="140">
        <f t="shared" si="350"/>
        <v>0</v>
      </c>
      <c r="BA349">
        <f t="shared" si="363"/>
        <v>0</v>
      </c>
      <c r="BB349">
        <f t="shared" si="364"/>
        <v>0</v>
      </c>
      <c r="BC349">
        <f t="shared" si="365"/>
        <v>0</v>
      </c>
      <c r="BD349">
        <f t="shared" si="366"/>
        <v>0</v>
      </c>
      <c r="BE349" s="140">
        <f t="shared" si="351"/>
        <v>0</v>
      </c>
      <c r="BF349">
        <f t="shared" si="367"/>
        <v>0</v>
      </c>
      <c r="BG349">
        <f t="shared" si="368"/>
        <v>0</v>
      </c>
      <c r="BH349">
        <f t="shared" si="369"/>
        <v>0</v>
      </c>
      <c r="BI349">
        <f t="shared" si="370"/>
        <v>0</v>
      </c>
      <c r="BJ349">
        <f t="shared" si="371"/>
        <v>0</v>
      </c>
      <c r="BK349">
        <f t="shared" si="372"/>
        <v>0</v>
      </c>
      <c r="BL349">
        <f t="shared" si="392"/>
        <v>0</v>
      </c>
      <c r="BM349">
        <f t="shared" si="393"/>
        <v>0</v>
      </c>
      <c r="BN349">
        <f t="shared" si="394"/>
        <v>0</v>
      </c>
      <c r="BO349">
        <f t="shared" si="395"/>
        <v>0</v>
      </c>
      <c r="BP349">
        <f t="shared" si="396"/>
        <v>0</v>
      </c>
      <c r="BQ349">
        <f t="shared" si="397"/>
        <v>0</v>
      </c>
      <c r="BR349" s="140">
        <f t="shared" si="398"/>
        <v>0</v>
      </c>
      <c r="BT349">
        <f t="shared" si="399"/>
        <v>0</v>
      </c>
      <c r="BU349">
        <f t="shared" si="400"/>
        <v>0</v>
      </c>
      <c r="BV349">
        <f t="shared" si="401"/>
        <v>0</v>
      </c>
      <c r="BW349">
        <f t="shared" si="402"/>
        <v>0</v>
      </c>
      <c r="BX349">
        <f t="shared" si="403"/>
        <v>0</v>
      </c>
      <c r="BY349">
        <f t="shared" si="404"/>
        <v>0</v>
      </c>
      <c r="BZ349">
        <f t="shared" si="405"/>
        <v>0</v>
      </c>
      <c r="CA349">
        <f t="shared" si="406"/>
        <v>0</v>
      </c>
      <c r="CB349">
        <f t="shared" si="407"/>
        <v>0</v>
      </c>
      <c r="CC349">
        <f t="shared" si="408"/>
        <v>0</v>
      </c>
      <c r="CD349">
        <f t="shared" si="409"/>
        <v>0</v>
      </c>
    </row>
    <row r="350" spans="1:82" ht="42" customHeight="1" thickBot="1" x14ac:dyDescent="0.45">
      <c r="A350" s="11"/>
      <c r="B350" s="144">
        <v>335</v>
      </c>
      <c r="C350" s="244" t="str">
        <f>IF('Soil Samples'!C340="","",'Soil Samples'!C340)</f>
        <v/>
      </c>
      <c r="D350" s="146" t="str">
        <f t="shared" si="373"/>
        <v/>
      </c>
      <c r="E350" s="128" t="str">
        <f t="shared" si="374"/>
        <v/>
      </c>
      <c r="F350" s="128" t="str">
        <f t="shared" si="375"/>
        <v/>
      </c>
      <c r="G350" s="128" t="str">
        <f t="shared" si="376"/>
        <v/>
      </c>
      <c r="H350" s="149"/>
      <c r="I350" s="128" t="str">
        <f t="shared" si="377"/>
        <v/>
      </c>
      <c r="J350" s="128" t="str">
        <f t="shared" si="378"/>
        <v/>
      </c>
      <c r="K350" s="128" t="str">
        <f t="shared" si="379"/>
        <v/>
      </c>
      <c r="L350" s="129" t="str">
        <f t="shared" si="380"/>
        <v/>
      </c>
      <c r="M350" s="129" t="str">
        <f t="shared" si="381"/>
        <v/>
      </c>
      <c r="N350" s="129" t="str">
        <f t="shared" si="382"/>
        <v/>
      </c>
      <c r="O350" s="129" t="str">
        <f t="shared" si="383"/>
        <v/>
      </c>
      <c r="P350" s="129" t="str">
        <f t="shared" si="384"/>
        <v/>
      </c>
      <c r="Q350" s="129" t="str">
        <f t="shared" si="385"/>
        <v/>
      </c>
      <c r="R350" s="129" t="str">
        <f t="shared" si="386"/>
        <v/>
      </c>
      <c r="S350" s="129" t="str">
        <f t="shared" si="387"/>
        <v/>
      </c>
      <c r="T350" s="129" t="str">
        <f t="shared" si="388"/>
        <v/>
      </c>
      <c r="U350" s="129" t="str">
        <f t="shared" si="389"/>
        <v/>
      </c>
      <c r="V350" s="129" t="str">
        <f t="shared" si="390"/>
        <v/>
      </c>
      <c r="W350" s="132"/>
      <c r="X350" s="152" t="str">
        <f>IF('Soil Samples'!C340="","",'Soil Samples'!C340)</f>
        <v/>
      </c>
      <c r="Y350" s="125">
        <f>'Soil Add on Tests'!E342</f>
        <v>0</v>
      </c>
      <c r="Z350" s="125">
        <f>'Soil Add on Tests'!F342</f>
        <v>0</v>
      </c>
      <c r="AA350" s="125">
        <f>'Soil Add on Tests'!G342</f>
        <v>0</v>
      </c>
      <c r="AB350" s="125">
        <f>'Soil Add on Tests'!H342</f>
        <v>0</v>
      </c>
      <c r="AC350" s="125">
        <f>'Soil Add on Tests'!I342</f>
        <v>0</v>
      </c>
      <c r="AD350" s="125">
        <f>'Soil Add on Tests'!J342</f>
        <v>0</v>
      </c>
      <c r="AF350">
        <f t="shared" si="342"/>
        <v>0</v>
      </c>
      <c r="AG350">
        <f t="shared" si="343"/>
        <v>0</v>
      </c>
      <c r="AH350">
        <f t="shared" si="344"/>
        <v>0</v>
      </c>
      <c r="AI350">
        <f t="shared" si="345"/>
        <v>0</v>
      </c>
      <c r="AJ350">
        <f t="shared" si="346"/>
        <v>0</v>
      </c>
      <c r="AK350">
        <f t="shared" si="347"/>
        <v>0</v>
      </c>
      <c r="AL350">
        <f t="shared" si="348"/>
        <v>0</v>
      </c>
      <c r="AM350" s="140">
        <f t="shared" si="352"/>
        <v>0</v>
      </c>
      <c r="AN350">
        <f t="shared" si="353"/>
        <v>0</v>
      </c>
      <c r="AO350">
        <f t="shared" si="354"/>
        <v>0</v>
      </c>
      <c r="AP350">
        <f t="shared" si="355"/>
        <v>0</v>
      </c>
      <c r="AQ350">
        <f t="shared" si="356"/>
        <v>0</v>
      </c>
      <c r="AR350">
        <f t="shared" si="357"/>
        <v>0</v>
      </c>
      <c r="AS350">
        <f t="shared" si="358"/>
        <v>0</v>
      </c>
      <c r="AT350" s="140">
        <f t="shared" si="349"/>
        <v>0</v>
      </c>
      <c r="AU350">
        <f t="shared" si="359"/>
        <v>0</v>
      </c>
      <c r="AV350">
        <f t="shared" si="391"/>
        <v>0</v>
      </c>
      <c r="AW350">
        <f t="shared" si="360"/>
        <v>0</v>
      </c>
      <c r="AX350">
        <f t="shared" si="361"/>
        <v>0</v>
      </c>
      <c r="AY350">
        <f t="shared" si="362"/>
        <v>0</v>
      </c>
      <c r="AZ350" s="140">
        <f t="shared" si="350"/>
        <v>0</v>
      </c>
      <c r="BA350">
        <f t="shared" si="363"/>
        <v>0</v>
      </c>
      <c r="BB350">
        <f t="shared" si="364"/>
        <v>0</v>
      </c>
      <c r="BC350">
        <f t="shared" si="365"/>
        <v>0</v>
      </c>
      <c r="BD350">
        <f t="shared" si="366"/>
        <v>0</v>
      </c>
      <c r="BE350" s="140">
        <f t="shared" si="351"/>
        <v>0</v>
      </c>
      <c r="BF350">
        <f t="shared" si="367"/>
        <v>0</v>
      </c>
      <c r="BG350">
        <f t="shared" si="368"/>
        <v>0</v>
      </c>
      <c r="BH350">
        <f t="shared" si="369"/>
        <v>0</v>
      </c>
      <c r="BI350">
        <f t="shared" si="370"/>
        <v>0</v>
      </c>
      <c r="BJ350">
        <f t="shared" si="371"/>
        <v>0</v>
      </c>
      <c r="BK350">
        <f t="shared" si="372"/>
        <v>0</v>
      </c>
      <c r="BL350">
        <f t="shared" si="392"/>
        <v>0</v>
      </c>
      <c r="BM350">
        <f t="shared" si="393"/>
        <v>0</v>
      </c>
      <c r="BN350">
        <f t="shared" si="394"/>
        <v>0</v>
      </c>
      <c r="BO350">
        <f t="shared" si="395"/>
        <v>0</v>
      </c>
      <c r="BP350">
        <f t="shared" si="396"/>
        <v>0</v>
      </c>
      <c r="BQ350">
        <f t="shared" si="397"/>
        <v>0</v>
      </c>
      <c r="BR350" s="140">
        <f t="shared" si="398"/>
        <v>0</v>
      </c>
      <c r="BT350">
        <f t="shared" si="399"/>
        <v>0</v>
      </c>
      <c r="BU350">
        <f t="shared" si="400"/>
        <v>0</v>
      </c>
      <c r="BV350">
        <f t="shared" si="401"/>
        <v>0</v>
      </c>
      <c r="BW350">
        <f t="shared" si="402"/>
        <v>0</v>
      </c>
      <c r="BX350">
        <f t="shared" si="403"/>
        <v>0</v>
      </c>
      <c r="BY350">
        <f t="shared" si="404"/>
        <v>0</v>
      </c>
      <c r="BZ350">
        <f t="shared" si="405"/>
        <v>0</v>
      </c>
      <c r="CA350">
        <f t="shared" si="406"/>
        <v>0</v>
      </c>
      <c r="CB350">
        <f t="shared" si="407"/>
        <v>0</v>
      </c>
      <c r="CC350">
        <f t="shared" si="408"/>
        <v>0</v>
      </c>
      <c r="CD350">
        <f t="shared" si="409"/>
        <v>0</v>
      </c>
    </row>
    <row r="351" spans="1:82" ht="42" customHeight="1" thickBot="1" x14ac:dyDescent="0.45">
      <c r="A351" s="11"/>
      <c r="B351" s="144">
        <v>336</v>
      </c>
      <c r="C351" s="244" t="str">
        <f>IF('Soil Samples'!C341="","",'Soil Samples'!C341)</f>
        <v/>
      </c>
      <c r="D351" s="146" t="str">
        <f t="shared" si="373"/>
        <v/>
      </c>
      <c r="E351" s="128" t="str">
        <f t="shared" si="374"/>
        <v/>
      </c>
      <c r="F351" s="128" t="str">
        <f t="shared" si="375"/>
        <v/>
      </c>
      <c r="G351" s="128" t="str">
        <f t="shared" si="376"/>
        <v/>
      </c>
      <c r="H351" s="149"/>
      <c r="I351" s="128" t="str">
        <f t="shared" si="377"/>
        <v/>
      </c>
      <c r="J351" s="128" t="str">
        <f t="shared" si="378"/>
        <v/>
      </c>
      <c r="K351" s="128" t="str">
        <f t="shared" si="379"/>
        <v/>
      </c>
      <c r="L351" s="129" t="str">
        <f t="shared" si="380"/>
        <v/>
      </c>
      <c r="M351" s="129" t="str">
        <f t="shared" si="381"/>
        <v/>
      </c>
      <c r="N351" s="129" t="str">
        <f t="shared" si="382"/>
        <v/>
      </c>
      <c r="O351" s="129" t="str">
        <f t="shared" si="383"/>
        <v/>
      </c>
      <c r="P351" s="129" t="str">
        <f t="shared" si="384"/>
        <v/>
      </c>
      <c r="Q351" s="129" t="str">
        <f t="shared" si="385"/>
        <v/>
      </c>
      <c r="R351" s="129" t="str">
        <f t="shared" si="386"/>
        <v/>
      </c>
      <c r="S351" s="129" t="str">
        <f t="shared" si="387"/>
        <v/>
      </c>
      <c r="T351" s="129" t="str">
        <f t="shared" si="388"/>
        <v/>
      </c>
      <c r="U351" s="129" t="str">
        <f t="shared" si="389"/>
        <v/>
      </c>
      <c r="V351" s="129" t="str">
        <f t="shared" si="390"/>
        <v/>
      </c>
      <c r="W351" s="132"/>
      <c r="X351" s="152" t="str">
        <f>IF('Soil Samples'!C341="","",'Soil Samples'!C341)</f>
        <v/>
      </c>
      <c r="Y351" s="125">
        <f>'Soil Add on Tests'!E343</f>
        <v>0</v>
      </c>
      <c r="Z351" s="125">
        <f>'Soil Add on Tests'!F343</f>
        <v>0</v>
      </c>
      <c r="AA351" s="125">
        <f>'Soil Add on Tests'!G343</f>
        <v>0</v>
      </c>
      <c r="AB351" s="125">
        <f>'Soil Add on Tests'!H343</f>
        <v>0</v>
      </c>
      <c r="AC351" s="125">
        <f>'Soil Add on Tests'!I343</f>
        <v>0</v>
      </c>
      <c r="AD351" s="125">
        <f>'Soil Add on Tests'!J343</f>
        <v>0</v>
      </c>
      <c r="AF351">
        <f t="shared" si="342"/>
        <v>0</v>
      </c>
      <c r="AG351">
        <f t="shared" si="343"/>
        <v>0</v>
      </c>
      <c r="AH351">
        <f t="shared" si="344"/>
        <v>0</v>
      </c>
      <c r="AI351">
        <f t="shared" si="345"/>
        <v>0</v>
      </c>
      <c r="AJ351">
        <f t="shared" si="346"/>
        <v>0</v>
      </c>
      <c r="AK351">
        <f t="shared" si="347"/>
        <v>0</v>
      </c>
      <c r="AL351">
        <f t="shared" si="348"/>
        <v>0</v>
      </c>
      <c r="AM351" s="140">
        <f t="shared" si="352"/>
        <v>0</v>
      </c>
      <c r="AN351">
        <f t="shared" si="353"/>
        <v>0</v>
      </c>
      <c r="AO351">
        <f t="shared" si="354"/>
        <v>0</v>
      </c>
      <c r="AP351">
        <f t="shared" si="355"/>
        <v>0</v>
      </c>
      <c r="AQ351">
        <f t="shared" si="356"/>
        <v>0</v>
      </c>
      <c r="AR351">
        <f t="shared" si="357"/>
        <v>0</v>
      </c>
      <c r="AS351">
        <f t="shared" si="358"/>
        <v>0</v>
      </c>
      <c r="AT351" s="140">
        <f t="shared" si="349"/>
        <v>0</v>
      </c>
      <c r="AU351">
        <f t="shared" si="359"/>
        <v>0</v>
      </c>
      <c r="AV351">
        <f t="shared" si="391"/>
        <v>0</v>
      </c>
      <c r="AW351">
        <f t="shared" si="360"/>
        <v>0</v>
      </c>
      <c r="AX351">
        <f t="shared" si="361"/>
        <v>0</v>
      </c>
      <c r="AY351">
        <f t="shared" si="362"/>
        <v>0</v>
      </c>
      <c r="AZ351" s="140">
        <f t="shared" si="350"/>
        <v>0</v>
      </c>
      <c r="BA351">
        <f t="shared" si="363"/>
        <v>0</v>
      </c>
      <c r="BB351">
        <f t="shared" si="364"/>
        <v>0</v>
      </c>
      <c r="BC351">
        <f t="shared" si="365"/>
        <v>0</v>
      </c>
      <c r="BD351">
        <f t="shared" si="366"/>
        <v>0</v>
      </c>
      <c r="BE351" s="140">
        <f t="shared" si="351"/>
        <v>0</v>
      </c>
      <c r="BF351">
        <f t="shared" si="367"/>
        <v>0</v>
      </c>
      <c r="BG351">
        <f t="shared" si="368"/>
        <v>0</v>
      </c>
      <c r="BH351">
        <f t="shared" si="369"/>
        <v>0</v>
      </c>
      <c r="BI351">
        <f t="shared" si="370"/>
        <v>0</v>
      </c>
      <c r="BJ351">
        <f t="shared" si="371"/>
        <v>0</v>
      </c>
      <c r="BK351">
        <f t="shared" si="372"/>
        <v>0</v>
      </c>
      <c r="BL351">
        <f t="shared" si="392"/>
        <v>0</v>
      </c>
      <c r="BM351">
        <f t="shared" si="393"/>
        <v>0</v>
      </c>
      <c r="BN351">
        <f t="shared" si="394"/>
        <v>0</v>
      </c>
      <c r="BO351">
        <f t="shared" si="395"/>
        <v>0</v>
      </c>
      <c r="BP351">
        <f t="shared" si="396"/>
        <v>0</v>
      </c>
      <c r="BQ351">
        <f t="shared" si="397"/>
        <v>0</v>
      </c>
      <c r="BR351" s="140">
        <f t="shared" si="398"/>
        <v>0</v>
      </c>
      <c r="BT351">
        <f t="shared" si="399"/>
        <v>0</v>
      </c>
      <c r="BU351">
        <f t="shared" si="400"/>
        <v>0</v>
      </c>
      <c r="BV351">
        <f t="shared" si="401"/>
        <v>0</v>
      </c>
      <c r="BW351">
        <f t="shared" si="402"/>
        <v>0</v>
      </c>
      <c r="BX351">
        <f t="shared" si="403"/>
        <v>0</v>
      </c>
      <c r="BY351">
        <f t="shared" si="404"/>
        <v>0</v>
      </c>
      <c r="BZ351">
        <f t="shared" si="405"/>
        <v>0</v>
      </c>
      <c r="CA351">
        <f t="shared" si="406"/>
        <v>0</v>
      </c>
      <c r="CB351">
        <f t="shared" si="407"/>
        <v>0</v>
      </c>
      <c r="CC351">
        <f t="shared" si="408"/>
        <v>0</v>
      </c>
      <c r="CD351">
        <f t="shared" si="409"/>
        <v>0</v>
      </c>
    </row>
    <row r="352" spans="1:82" ht="42" customHeight="1" thickBot="1" x14ac:dyDescent="0.45">
      <c r="A352" s="11"/>
      <c r="B352" s="144">
        <v>337</v>
      </c>
      <c r="C352" s="244" t="str">
        <f>IF('Soil Samples'!C342="","",'Soil Samples'!C342)</f>
        <v/>
      </c>
      <c r="D352" s="146" t="str">
        <f t="shared" si="373"/>
        <v/>
      </c>
      <c r="E352" s="128" t="str">
        <f t="shared" si="374"/>
        <v/>
      </c>
      <c r="F352" s="128" t="str">
        <f t="shared" si="375"/>
        <v/>
      </c>
      <c r="G352" s="128" t="str">
        <f t="shared" si="376"/>
        <v/>
      </c>
      <c r="H352" s="149"/>
      <c r="I352" s="128" t="str">
        <f t="shared" si="377"/>
        <v/>
      </c>
      <c r="J352" s="128" t="str">
        <f t="shared" si="378"/>
        <v/>
      </c>
      <c r="K352" s="128" t="str">
        <f t="shared" si="379"/>
        <v/>
      </c>
      <c r="L352" s="129" t="str">
        <f t="shared" si="380"/>
        <v/>
      </c>
      <c r="M352" s="129" t="str">
        <f t="shared" si="381"/>
        <v/>
      </c>
      <c r="N352" s="129" t="str">
        <f t="shared" si="382"/>
        <v/>
      </c>
      <c r="O352" s="129" t="str">
        <f t="shared" si="383"/>
        <v/>
      </c>
      <c r="P352" s="129" t="str">
        <f t="shared" si="384"/>
        <v/>
      </c>
      <c r="Q352" s="129" t="str">
        <f t="shared" si="385"/>
        <v/>
      </c>
      <c r="R352" s="129" t="str">
        <f t="shared" si="386"/>
        <v/>
      </c>
      <c r="S352" s="129" t="str">
        <f t="shared" si="387"/>
        <v/>
      </c>
      <c r="T352" s="129" t="str">
        <f t="shared" si="388"/>
        <v/>
      </c>
      <c r="U352" s="129" t="str">
        <f t="shared" si="389"/>
        <v/>
      </c>
      <c r="V352" s="129" t="str">
        <f t="shared" si="390"/>
        <v/>
      </c>
      <c r="W352" s="132"/>
      <c r="X352" s="152" t="str">
        <f>IF('Soil Samples'!C342="","",'Soil Samples'!C342)</f>
        <v/>
      </c>
      <c r="Y352" s="125">
        <f>'Soil Add on Tests'!E344</f>
        <v>0</v>
      </c>
      <c r="Z352" s="125">
        <f>'Soil Add on Tests'!F344</f>
        <v>0</v>
      </c>
      <c r="AA352" s="125">
        <f>'Soil Add on Tests'!G344</f>
        <v>0</v>
      </c>
      <c r="AB352" s="125">
        <f>'Soil Add on Tests'!H344</f>
        <v>0</v>
      </c>
      <c r="AC352" s="125">
        <f>'Soil Add on Tests'!I344</f>
        <v>0</v>
      </c>
      <c r="AD352" s="125">
        <f>'Soil Add on Tests'!J344</f>
        <v>0</v>
      </c>
      <c r="AF352">
        <f t="shared" si="342"/>
        <v>0</v>
      </c>
      <c r="AG352">
        <f t="shared" si="343"/>
        <v>0</v>
      </c>
      <c r="AH352">
        <f t="shared" si="344"/>
        <v>0</v>
      </c>
      <c r="AI352">
        <f t="shared" si="345"/>
        <v>0</v>
      </c>
      <c r="AJ352">
        <f t="shared" si="346"/>
        <v>0</v>
      </c>
      <c r="AK352">
        <f t="shared" si="347"/>
        <v>0</v>
      </c>
      <c r="AL352">
        <f t="shared" si="348"/>
        <v>0</v>
      </c>
      <c r="AM352" s="140">
        <f t="shared" si="352"/>
        <v>0</v>
      </c>
      <c r="AN352">
        <f t="shared" si="353"/>
        <v>0</v>
      </c>
      <c r="AO352">
        <f t="shared" si="354"/>
        <v>0</v>
      </c>
      <c r="AP352">
        <f t="shared" si="355"/>
        <v>0</v>
      </c>
      <c r="AQ352">
        <f t="shared" si="356"/>
        <v>0</v>
      </c>
      <c r="AR352">
        <f t="shared" si="357"/>
        <v>0</v>
      </c>
      <c r="AS352">
        <f t="shared" si="358"/>
        <v>0</v>
      </c>
      <c r="AT352" s="140">
        <f t="shared" si="349"/>
        <v>0</v>
      </c>
      <c r="AU352">
        <f t="shared" si="359"/>
        <v>0</v>
      </c>
      <c r="AV352">
        <f t="shared" si="391"/>
        <v>0</v>
      </c>
      <c r="AW352">
        <f t="shared" si="360"/>
        <v>0</v>
      </c>
      <c r="AX352">
        <f t="shared" si="361"/>
        <v>0</v>
      </c>
      <c r="AY352">
        <f t="shared" si="362"/>
        <v>0</v>
      </c>
      <c r="AZ352" s="140">
        <f t="shared" si="350"/>
        <v>0</v>
      </c>
      <c r="BA352">
        <f t="shared" si="363"/>
        <v>0</v>
      </c>
      <c r="BB352">
        <f t="shared" si="364"/>
        <v>0</v>
      </c>
      <c r="BC352">
        <f t="shared" si="365"/>
        <v>0</v>
      </c>
      <c r="BD352">
        <f t="shared" si="366"/>
        <v>0</v>
      </c>
      <c r="BE352" s="140">
        <f t="shared" si="351"/>
        <v>0</v>
      </c>
      <c r="BF352">
        <f t="shared" si="367"/>
        <v>0</v>
      </c>
      <c r="BG352">
        <f t="shared" si="368"/>
        <v>0</v>
      </c>
      <c r="BH352">
        <f t="shared" si="369"/>
        <v>0</v>
      </c>
      <c r="BI352">
        <f t="shared" si="370"/>
        <v>0</v>
      </c>
      <c r="BJ352">
        <f t="shared" si="371"/>
        <v>0</v>
      </c>
      <c r="BK352">
        <f t="shared" si="372"/>
        <v>0</v>
      </c>
      <c r="BL352">
        <f t="shared" si="392"/>
        <v>0</v>
      </c>
      <c r="BM352">
        <f t="shared" si="393"/>
        <v>0</v>
      </c>
      <c r="BN352">
        <f t="shared" si="394"/>
        <v>0</v>
      </c>
      <c r="BO352">
        <f t="shared" si="395"/>
        <v>0</v>
      </c>
      <c r="BP352">
        <f t="shared" si="396"/>
        <v>0</v>
      </c>
      <c r="BQ352">
        <f t="shared" si="397"/>
        <v>0</v>
      </c>
      <c r="BR352" s="140">
        <f t="shared" si="398"/>
        <v>0</v>
      </c>
      <c r="BT352">
        <f t="shared" si="399"/>
        <v>0</v>
      </c>
      <c r="BU352">
        <f t="shared" si="400"/>
        <v>0</v>
      </c>
      <c r="BV352">
        <f t="shared" si="401"/>
        <v>0</v>
      </c>
      <c r="BW352">
        <f t="shared" si="402"/>
        <v>0</v>
      </c>
      <c r="BX352">
        <f t="shared" si="403"/>
        <v>0</v>
      </c>
      <c r="BY352">
        <f t="shared" si="404"/>
        <v>0</v>
      </c>
      <c r="BZ352">
        <f t="shared" si="405"/>
        <v>0</v>
      </c>
      <c r="CA352">
        <f t="shared" si="406"/>
        <v>0</v>
      </c>
      <c r="CB352">
        <f t="shared" si="407"/>
        <v>0</v>
      </c>
      <c r="CC352">
        <f t="shared" si="408"/>
        <v>0</v>
      </c>
      <c r="CD352">
        <f t="shared" si="409"/>
        <v>0</v>
      </c>
    </row>
    <row r="353" spans="1:82" ht="42" customHeight="1" thickBot="1" x14ac:dyDescent="0.45">
      <c r="A353" s="11"/>
      <c r="B353" s="144">
        <v>338</v>
      </c>
      <c r="C353" s="244" t="str">
        <f>IF('Soil Samples'!C343="","",'Soil Samples'!C343)</f>
        <v/>
      </c>
      <c r="D353" s="146" t="str">
        <f t="shared" si="373"/>
        <v/>
      </c>
      <c r="E353" s="128" t="str">
        <f t="shared" si="374"/>
        <v/>
      </c>
      <c r="F353" s="128" t="str">
        <f t="shared" si="375"/>
        <v/>
      </c>
      <c r="G353" s="128" t="str">
        <f t="shared" si="376"/>
        <v/>
      </c>
      <c r="H353" s="149"/>
      <c r="I353" s="128" t="str">
        <f t="shared" si="377"/>
        <v/>
      </c>
      <c r="J353" s="128" t="str">
        <f t="shared" si="378"/>
        <v/>
      </c>
      <c r="K353" s="128" t="str">
        <f t="shared" si="379"/>
        <v/>
      </c>
      <c r="L353" s="129" t="str">
        <f t="shared" si="380"/>
        <v/>
      </c>
      <c r="M353" s="129" t="str">
        <f t="shared" si="381"/>
        <v/>
      </c>
      <c r="N353" s="129" t="str">
        <f t="shared" si="382"/>
        <v/>
      </c>
      <c r="O353" s="129" t="str">
        <f t="shared" si="383"/>
        <v/>
      </c>
      <c r="P353" s="129" t="str">
        <f t="shared" si="384"/>
        <v/>
      </c>
      <c r="Q353" s="129" t="str">
        <f t="shared" si="385"/>
        <v/>
      </c>
      <c r="R353" s="129" t="str">
        <f t="shared" si="386"/>
        <v/>
      </c>
      <c r="S353" s="129" t="str">
        <f t="shared" si="387"/>
        <v/>
      </c>
      <c r="T353" s="129" t="str">
        <f t="shared" si="388"/>
        <v/>
      </c>
      <c r="U353" s="129" t="str">
        <f t="shared" si="389"/>
        <v/>
      </c>
      <c r="V353" s="129" t="str">
        <f t="shared" si="390"/>
        <v/>
      </c>
      <c r="W353" s="132"/>
      <c r="X353" s="152" t="str">
        <f>IF('Soil Samples'!C343="","",'Soil Samples'!C343)</f>
        <v/>
      </c>
      <c r="Y353" s="125">
        <f>'Soil Add on Tests'!E345</f>
        <v>0</v>
      </c>
      <c r="Z353" s="125">
        <f>'Soil Add on Tests'!F345</f>
        <v>0</v>
      </c>
      <c r="AA353" s="125">
        <f>'Soil Add on Tests'!G345</f>
        <v>0</v>
      </c>
      <c r="AB353" s="125">
        <f>'Soil Add on Tests'!H345</f>
        <v>0</v>
      </c>
      <c r="AC353" s="125">
        <f>'Soil Add on Tests'!I345</f>
        <v>0</v>
      </c>
      <c r="AD353" s="125">
        <f>'Soil Add on Tests'!J345</f>
        <v>0</v>
      </c>
      <c r="AF353">
        <f t="shared" ref="AF353:AF416" si="410">IF(X353=2,1,0)</f>
        <v>0</v>
      </c>
      <c r="AG353">
        <f t="shared" ref="AG353:AG416" si="411">IF(X353=3,1,0)</f>
        <v>0</v>
      </c>
      <c r="AH353">
        <f t="shared" ref="AH353:AH416" si="412">IF(X353=4,1,0)</f>
        <v>0</v>
      </c>
      <c r="AI353">
        <f t="shared" ref="AI353:AI416" si="413">IF(X353=5,1,0)</f>
        <v>0</v>
      </c>
      <c r="AJ353">
        <f t="shared" ref="AJ353:AJ416" si="414">IF(X353=10,1,0)</f>
        <v>0</v>
      </c>
      <c r="AK353">
        <f t="shared" ref="AK353:AK416" si="415">IF(X353=11,1,0)</f>
        <v>0</v>
      </c>
      <c r="AL353">
        <f t="shared" ref="AL353:AL416" si="416">IF(X353=12,1,0)</f>
        <v>0</v>
      </c>
      <c r="AM353" s="140">
        <f t="shared" si="352"/>
        <v>0</v>
      </c>
      <c r="AN353">
        <f t="shared" si="353"/>
        <v>0</v>
      </c>
      <c r="AO353">
        <f t="shared" si="354"/>
        <v>0</v>
      </c>
      <c r="AP353">
        <f t="shared" si="355"/>
        <v>0</v>
      </c>
      <c r="AQ353">
        <f t="shared" si="356"/>
        <v>0</v>
      </c>
      <c r="AR353">
        <f t="shared" si="357"/>
        <v>0</v>
      </c>
      <c r="AS353">
        <f t="shared" si="358"/>
        <v>0</v>
      </c>
      <c r="AT353" s="140">
        <f t="shared" ref="AT353:AT416" si="417">SUM(AN353:AS353)</f>
        <v>0</v>
      </c>
      <c r="AU353">
        <f t="shared" si="359"/>
        <v>0</v>
      </c>
      <c r="AV353">
        <f t="shared" si="391"/>
        <v>0</v>
      </c>
      <c r="AW353">
        <f t="shared" si="360"/>
        <v>0</v>
      </c>
      <c r="AX353">
        <f t="shared" si="361"/>
        <v>0</v>
      </c>
      <c r="AY353">
        <f t="shared" si="362"/>
        <v>0</v>
      </c>
      <c r="AZ353" s="140">
        <f t="shared" ref="AZ353:AZ416" si="418">SUM(AU353:AY353)</f>
        <v>0</v>
      </c>
      <c r="BA353">
        <f t="shared" si="363"/>
        <v>0</v>
      </c>
      <c r="BB353">
        <f t="shared" si="364"/>
        <v>0</v>
      </c>
      <c r="BC353">
        <f t="shared" si="365"/>
        <v>0</v>
      </c>
      <c r="BD353">
        <f t="shared" si="366"/>
        <v>0</v>
      </c>
      <c r="BE353" s="140">
        <f t="shared" ref="BE353:BE416" si="419">SUM(BA353:BD353)</f>
        <v>0</v>
      </c>
      <c r="BF353">
        <f t="shared" si="367"/>
        <v>0</v>
      </c>
      <c r="BG353">
        <f t="shared" si="368"/>
        <v>0</v>
      </c>
      <c r="BH353">
        <f t="shared" si="369"/>
        <v>0</v>
      </c>
      <c r="BI353">
        <f t="shared" si="370"/>
        <v>0</v>
      </c>
      <c r="BJ353">
        <f t="shared" si="371"/>
        <v>0</v>
      </c>
      <c r="BK353">
        <f t="shared" si="372"/>
        <v>0</v>
      </c>
      <c r="BL353">
        <f t="shared" si="392"/>
        <v>0</v>
      </c>
      <c r="BM353">
        <f t="shared" si="393"/>
        <v>0</v>
      </c>
      <c r="BN353">
        <f t="shared" si="394"/>
        <v>0</v>
      </c>
      <c r="BO353">
        <f t="shared" si="395"/>
        <v>0</v>
      </c>
      <c r="BP353">
        <f t="shared" si="396"/>
        <v>0</v>
      </c>
      <c r="BQ353">
        <f t="shared" si="397"/>
        <v>0</v>
      </c>
      <c r="BR353" s="140">
        <f t="shared" si="398"/>
        <v>0</v>
      </c>
      <c r="BT353">
        <f t="shared" si="399"/>
        <v>0</v>
      </c>
      <c r="BU353">
        <f t="shared" si="400"/>
        <v>0</v>
      </c>
      <c r="BV353">
        <f t="shared" si="401"/>
        <v>0</v>
      </c>
      <c r="BW353">
        <f t="shared" si="402"/>
        <v>0</v>
      </c>
      <c r="BX353">
        <f t="shared" si="403"/>
        <v>0</v>
      </c>
      <c r="BY353">
        <f t="shared" si="404"/>
        <v>0</v>
      </c>
      <c r="BZ353">
        <f t="shared" si="405"/>
        <v>0</v>
      </c>
      <c r="CA353">
        <f t="shared" si="406"/>
        <v>0</v>
      </c>
      <c r="CB353">
        <f t="shared" si="407"/>
        <v>0</v>
      </c>
      <c r="CC353">
        <f t="shared" si="408"/>
        <v>0</v>
      </c>
      <c r="CD353">
        <f t="shared" si="409"/>
        <v>0</v>
      </c>
    </row>
    <row r="354" spans="1:82" ht="42" customHeight="1" thickBot="1" x14ac:dyDescent="0.45">
      <c r="A354" s="11"/>
      <c r="B354" s="144">
        <v>339</v>
      </c>
      <c r="C354" s="244" t="str">
        <f>IF('Soil Samples'!C344="","",'Soil Samples'!C344)</f>
        <v/>
      </c>
      <c r="D354" s="146" t="str">
        <f t="shared" si="373"/>
        <v/>
      </c>
      <c r="E354" s="128" t="str">
        <f t="shared" si="374"/>
        <v/>
      </c>
      <c r="F354" s="128" t="str">
        <f t="shared" si="375"/>
        <v/>
      </c>
      <c r="G354" s="128" t="str">
        <f t="shared" si="376"/>
        <v/>
      </c>
      <c r="H354" s="149"/>
      <c r="I354" s="128" t="str">
        <f t="shared" si="377"/>
        <v/>
      </c>
      <c r="J354" s="128" t="str">
        <f t="shared" si="378"/>
        <v/>
      </c>
      <c r="K354" s="128" t="str">
        <f t="shared" si="379"/>
        <v/>
      </c>
      <c r="L354" s="129" t="str">
        <f t="shared" si="380"/>
        <v/>
      </c>
      <c r="M354" s="129" t="str">
        <f t="shared" si="381"/>
        <v/>
      </c>
      <c r="N354" s="129" t="str">
        <f t="shared" si="382"/>
        <v/>
      </c>
      <c r="O354" s="129" t="str">
        <f t="shared" si="383"/>
        <v/>
      </c>
      <c r="P354" s="129" t="str">
        <f t="shared" si="384"/>
        <v/>
      </c>
      <c r="Q354" s="129" t="str">
        <f t="shared" si="385"/>
        <v/>
      </c>
      <c r="R354" s="129" t="str">
        <f t="shared" si="386"/>
        <v/>
      </c>
      <c r="S354" s="129" t="str">
        <f t="shared" si="387"/>
        <v/>
      </c>
      <c r="T354" s="129" t="str">
        <f t="shared" si="388"/>
        <v/>
      </c>
      <c r="U354" s="129" t="str">
        <f t="shared" si="389"/>
        <v/>
      </c>
      <c r="V354" s="129" t="str">
        <f t="shared" si="390"/>
        <v/>
      </c>
      <c r="W354" s="132"/>
      <c r="X354" s="152" t="str">
        <f>IF('Soil Samples'!C344="","",'Soil Samples'!C344)</f>
        <v/>
      </c>
      <c r="Y354" s="125">
        <f>'Soil Add on Tests'!E346</f>
        <v>0</v>
      </c>
      <c r="Z354" s="125">
        <f>'Soil Add on Tests'!F346</f>
        <v>0</v>
      </c>
      <c r="AA354" s="125">
        <f>'Soil Add on Tests'!G346</f>
        <v>0</v>
      </c>
      <c r="AB354" s="125">
        <f>'Soil Add on Tests'!H346</f>
        <v>0</v>
      </c>
      <c r="AC354" s="125">
        <f>'Soil Add on Tests'!I346</f>
        <v>0</v>
      </c>
      <c r="AD354" s="125">
        <f>'Soil Add on Tests'!J346</f>
        <v>0</v>
      </c>
      <c r="AF354">
        <f t="shared" si="410"/>
        <v>0</v>
      </c>
      <c r="AG354">
        <f t="shared" si="411"/>
        <v>0</v>
      </c>
      <c r="AH354">
        <f t="shared" si="412"/>
        <v>0</v>
      </c>
      <c r="AI354">
        <f t="shared" si="413"/>
        <v>0</v>
      </c>
      <c r="AJ354">
        <f t="shared" si="414"/>
        <v>0</v>
      </c>
      <c r="AK354">
        <f t="shared" si="415"/>
        <v>0</v>
      </c>
      <c r="AL354">
        <f t="shared" si="416"/>
        <v>0</v>
      </c>
      <c r="AM354" s="140">
        <f t="shared" si="352"/>
        <v>0</v>
      </c>
      <c r="AN354">
        <f t="shared" si="353"/>
        <v>0</v>
      </c>
      <c r="AO354">
        <f t="shared" si="354"/>
        <v>0</v>
      </c>
      <c r="AP354">
        <f t="shared" si="355"/>
        <v>0</v>
      </c>
      <c r="AQ354">
        <f t="shared" si="356"/>
        <v>0</v>
      </c>
      <c r="AR354">
        <f t="shared" si="357"/>
        <v>0</v>
      </c>
      <c r="AS354">
        <f t="shared" si="358"/>
        <v>0</v>
      </c>
      <c r="AT354" s="140">
        <f t="shared" si="417"/>
        <v>0</v>
      </c>
      <c r="AU354">
        <f t="shared" si="359"/>
        <v>0</v>
      </c>
      <c r="AV354">
        <f t="shared" si="391"/>
        <v>0</v>
      </c>
      <c r="AW354">
        <f t="shared" si="360"/>
        <v>0</v>
      </c>
      <c r="AX354">
        <f t="shared" si="361"/>
        <v>0</v>
      </c>
      <c r="AY354">
        <f t="shared" si="362"/>
        <v>0</v>
      </c>
      <c r="AZ354" s="140">
        <f t="shared" si="418"/>
        <v>0</v>
      </c>
      <c r="BA354">
        <f t="shared" si="363"/>
        <v>0</v>
      </c>
      <c r="BB354">
        <f t="shared" si="364"/>
        <v>0</v>
      </c>
      <c r="BC354">
        <f t="shared" si="365"/>
        <v>0</v>
      </c>
      <c r="BD354">
        <f t="shared" si="366"/>
        <v>0</v>
      </c>
      <c r="BE354" s="140">
        <f t="shared" si="419"/>
        <v>0</v>
      </c>
      <c r="BF354">
        <f t="shared" si="367"/>
        <v>0</v>
      </c>
      <c r="BG354">
        <f t="shared" si="368"/>
        <v>0</v>
      </c>
      <c r="BH354">
        <f t="shared" si="369"/>
        <v>0</v>
      </c>
      <c r="BI354">
        <f t="shared" si="370"/>
        <v>0</v>
      </c>
      <c r="BJ354">
        <f t="shared" si="371"/>
        <v>0</v>
      </c>
      <c r="BK354">
        <f t="shared" si="372"/>
        <v>0</v>
      </c>
      <c r="BL354">
        <f t="shared" si="392"/>
        <v>0</v>
      </c>
      <c r="BM354">
        <f t="shared" si="393"/>
        <v>0</v>
      </c>
      <c r="BN354">
        <f t="shared" si="394"/>
        <v>0</v>
      </c>
      <c r="BO354">
        <f t="shared" si="395"/>
        <v>0</v>
      </c>
      <c r="BP354">
        <f t="shared" si="396"/>
        <v>0</v>
      </c>
      <c r="BQ354">
        <f t="shared" si="397"/>
        <v>0</v>
      </c>
      <c r="BR354" s="140">
        <f t="shared" si="398"/>
        <v>0</v>
      </c>
      <c r="BT354">
        <f t="shared" si="399"/>
        <v>0</v>
      </c>
      <c r="BU354">
        <f t="shared" si="400"/>
        <v>0</v>
      </c>
      <c r="BV354">
        <f t="shared" si="401"/>
        <v>0</v>
      </c>
      <c r="BW354">
        <f t="shared" si="402"/>
        <v>0</v>
      </c>
      <c r="BX354">
        <f t="shared" si="403"/>
        <v>0</v>
      </c>
      <c r="BY354">
        <f t="shared" si="404"/>
        <v>0</v>
      </c>
      <c r="BZ354">
        <f t="shared" si="405"/>
        <v>0</v>
      </c>
      <c r="CA354">
        <f t="shared" si="406"/>
        <v>0</v>
      </c>
      <c r="CB354">
        <f t="shared" si="407"/>
        <v>0</v>
      </c>
      <c r="CC354">
        <f t="shared" si="408"/>
        <v>0</v>
      </c>
      <c r="CD354">
        <f t="shared" si="409"/>
        <v>0</v>
      </c>
    </row>
    <row r="355" spans="1:82" ht="42" customHeight="1" thickBot="1" x14ac:dyDescent="0.45">
      <c r="A355" s="11"/>
      <c r="B355" s="144">
        <v>340</v>
      </c>
      <c r="C355" s="244" t="str">
        <f>IF('Soil Samples'!C345="","",'Soil Samples'!C345)</f>
        <v/>
      </c>
      <c r="D355" s="146" t="str">
        <f t="shared" si="373"/>
        <v/>
      </c>
      <c r="E355" s="128" t="str">
        <f t="shared" si="374"/>
        <v/>
      </c>
      <c r="F355" s="128" t="str">
        <f t="shared" si="375"/>
        <v/>
      </c>
      <c r="G355" s="128" t="str">
        <f t="shared" si="376"/>
        <v/>
      </c>
      <c r="H355" s="149"/>
      <c r="I355" s="128" t="str">
        <f t="shared" si="377"/>
        <v/>
      </c>
      <c r="J355" s="128" t="str">
        <f t="shared" si="378"/>
        <v/>
      </c>
      <c r="K355" s="128" t="str">
        <f t="shared" si="379"/>
        <v/>
      </c>
      <c r="L355" s="129" t="str">
        <f t="shared" si="380"/>
        <v/>
      </c>
      <c r="M355" s="129" t="str">
        <f t="shared" si="381"/>
        <v/>
      </c>
      <c r="N355" s="129" t="str">
        <f t="shared" si="382"/>
        <v/>
      </c>
      <c r="O355" s="129" t="str">
        <f t="shared" si="383"/>
        <v/>
      </c>
      <c r="P355" s="129" t="str">
        <f t="shared" si="384"/>
        <v/>
      </c>
      <c r="Q355" s="129" t="str">
        <f t="shared" si="385"/>
        <v/>
      </c>
      <c r="R355" s="129" t="str">
        <f t="shared" si="386"/>
        <v/>
      </c>
      <c r="S355" s="129" t="str">
        <f t="shared" si="387"/>
        <v/>
      </c>
      <c r="T355" s="129" t="str">
        <f t="shared" si="388"/>
        <v/>
      </c>
      <c r="U355" s="129" t="str">
        <f t="shared" si="389"/>
        <v/>
      </c>
      <c r="V355" s="129" t="str">
        <f t="shared" si="390"/>
        <v/>
      </c>
      <c r="W355" s="132"/>
      <c r="X355" s="152" t="str">
        <f>IF('Soil Samples'!C345="","",'Soil Samples'!C345)</f>
        <v/>
      </c>
      <c r="Y355" s="125">
        <f>'Soil Add on Tests'!E347</f>
        <v>0</v>
      </c>
      <c r="Z355" s="125">
        <f>'Soil Add on Tests'!F347</f>
        <v>0</v>
      </c>
      <c r="AA355" s="125">
        <f>'Soil Add on Tests'!G347</f>
        <v>0</v>
      </c>
      <c r="AB355" s="125">
        <f>'Soil Add on Tests'!H347</f>
        <v>0</v>
      </c>
      <c r="AC355" s="125">
        <f>'Soil Add on Tests'!I347</f>
        <v>0</v>
      </c>
      <c r="AD355" s="125">
        <f>'Soil Add on Tests'!J347</f>
        <v>0</v>
      </c>
      <c r="AF355">
        <f t="shared" si="410"/>
        <v>0</v>
      </c>
      <c r="AG355">
        <f t="shared" si="411"/>
        <v>0</v>
      </c>
      <c r="AH355">
        <f t="shared" si="412"/>
        <v>0</v>
      </c>
      <c r="AI355">
        <f t="shared" si="413"/>
        <v>0</v>
      </c>
      <c r="AJ355">
        <f t="shared" si="414"/>
        <v>0</v>
      </c>
      <c r="AK355">
        <f t="shared" si="415"/>
        <v>0</v>
      </c>
      <c r="AL355">
        <f t="shared" si="416"/>
        <v>0</v>
      </c>
      <c r="AM355" s="140">
        <f t="shared" si="352"/>
        <v>0</v>
      </c>
      <c r="AN355">
        <f t="shared" si="353"/>
        <v>0</v>
      </c>
      <c r="AO355">
        <f t="shared" si="354"/>
        <v>0</v>
      </c>
      <c r="AP355">
        <f t="shared" si="355"/>
        <v>0</v>
      </c>
      <c r="AQ355">
        <f t="shared" si="356"/>
        <v>0</v>
      </c>
      <c r="AR355">
        <f t="shared" si="357"/>
        <v>0</v>
      </c>
      <c r="AS355">
        <f t="shared" si="358"/>
        <v>0</v>
      </c>
      <c r="AT355" s="140">
        <f t="shared" si="417"/>
        <v>0</v>
      </c>
      <c r="AU355">
        <f t="shared" si="359"/>
        <v>0</v>
      </c>
      <c r="AV355">
        <f t="shared" si="391"/>
        <v>0</v>
      </c>
      <c r="AW355">
        <f t="shared" si="360"/>
        <v>0</v>
      </c>
      <c r="AX355">
        <f t="shared" si="361"/>
        <v>0</v>
      </c>
      <c r="AY355">
        <f t="shared" si="362"/>
        <v>0</v>
      </c>
      <c r="AZ355" s="140">
        <f t="shared" si="418"/>
        <v>0</v>
      </c>
      <c r="BA355">
        <f t="shared" si="363"/>
        <v>0</v>
      </c>
      <c r="BB355">
        <f t="shared" si="364"/>
        <v>0</v>
      </c>
      <c r="BC355">
        <f t="shared" si="365"/>
        <v>0</v>
      </c>
      <c r="BD355">
        <f t="shared" si="366"/>
        <v>0</v>
      </c>
      <c r="BE355" s="140">
        <f t="shared" si="419"/>
        <v>0</v>
      </c>
      <c r="BF355">
        <f t="shared" si="367"/>
        <v>0</v>
      </c>
      <c r="BG355">
        <f t="shared" si="368"/>
        <v>0</v>
      </c>
      <c r="BH355">
        <f t="shared" si="369"/>
        <v>0</v>
      </c>
      <c r="BI355">
        <f t="shared" si="370"/>
        <v>0</v>
      </c>
      <c r="BJ355">
        <f t="shared" si="371"/>
        <v>0</v>
      </c>
      <c r="BK355">
        <f t="shared" si="372"/>
        <v>0</v>
      </c>
      <c r="BL355">
        <f t="shared" si="392"/>
        <v>0</v>
      </c>
      <c r="BM355">
        <f t="shared" si="393"/>
        <v>0</v>
      </c>
      <c r="BN355">
        <f t="shared" si="394"/>
        <v>0</v>
      </c>
      <c r="BO355">
        <f t="shared" si="395"/>
        <v>0</v>
      </c>
      <c r="BP355">
        <f t="shared" si="396"/>
        <v>0</v>
      </c>
      <c r="BQ355">
        <f t="shared" si="397"/>
        <v>0</v>
      </c>
      <c r="BR355" s="140">
        <f t="shared" si="398"/>
        <v>0</v>
      </c>
      <c r="BT355">
        <f t="shared" si="399"/>
        <v>0</v>
      </c>
      <c r="BU355">
        <f t="shared" si="400"/>
        <v>0</v>
      </c>
      <c r="BV355">
        <f t="shared" si="401"/>
        <v>0</v>
      </c>
      <c r="BW355">
        <f t="shared" si="402"/>
        <v>0</v>
      </c>
      <c r="BX355">
        <f t="shared" si="403"/>
        <v>0</v>
      </c>
      <c r="BY355">
        <f t="shared" si="404"/>
        <v>0</v>
      </c>
      <c r="BZ355">
        <f t="shared" si="405"/>
        <v>0</v>
      </c>
      <c r="CA355">
        <f t="shared" si="406"/>
        <v>0</v>
      </c>
      <c r="CB355">
        <f t="shared" si="407"/>
        <v>0</v>
      </c>
      <c r="CC355">
        <f t="shared" si="408"/>
        <v>0</v>
      </c>
      <c r="CD355">
        <f t="shared" si="409"/>
        <v>0</v>
      </c>
    </row>
    <row r="356" spans="1:82" ht="42" customHeight="1" thickBot="1" x14ac:dyDescent="0.45">
      <c r="A356" s="11"/>
      <c r="B356" s="144">
        <v>341</v>
      </c>
      <c r="C356" s="244" t="str">
        <f>IF('Soil Samples'!C346="","",'Soil Samples'!C346)</f>
        <v/>
      </c>
      <c r="D356" s="146" t="str">
        <f t="shared" si="373"/>
        <v/>
      </c>
      <c r="E356" s="128" t="str">
        <f t="shared" si="374"/>
        <v/>
      </c>
      <c r="F356" s="128" t="str">
        <f t="shared" si="375"/>
        <v/>
      </c>
      <c r="G356" s="128" t="str">
        <f t="shared" si="376"/>
        <v/>
      </c>
      <c r="H356" s="149"/>
      <c r="I356" s="128" t="str">
        <f t="shared" si="377"/>
        <v/>
      </c>
      <c r="J356" s="128" t="str">
        <f t="shared" si="378"/>
        <v/>
      </c>
      <c r="K356" s="128" t="str">
        <f t="shared" si="379"/>
        <v/>
      </c>
      <c r="L356" s="129" t="str">
        <f t="shared" si="380"/>
        <v/>
      </c>
      <c r="M356" s="129" t="str">
        <f t="shared" si="381"/>
        <v/>
      </c>
      <c r="N356" s="129" t="str">
        <f t="shared" si="382"/>
        <v/>
      </c>
      <c r="O356" s="129" t="str">
        <f t="shared" si="383"/>
        <v/>
      </c>
      <c r="P356" s="129" t="str">
        <f t="shared" si="384"/>
        <v/>
      </c>
      <c r="Q356" s="129" t="str">
        <f t="shared" si="385"/>
        <v/>
      </c>
      <c r="R356" s="129" t="str">
        <f t="shared" si="386"/>
        <v/>
      </c>
      <c r="S356" s="129" t="str">
        <f t="shared" si="387"/>
        <v/>
      </c>
      <c r="T356" s="129" t="str">
        <f t="shared" si="388"/>
        <v/>
      </c>
      <c r="U356" s="129" t="str">
        <f t="shared" si="389"/>
        <v/>
      </c>
      <c r="V356" s="129" t="str">
        <f t="shared" si="390"/>
        <v/>
      </c>
      <c r="W356" s="132"/>
      <c r="X356" s="152" t="str">
        <f>IF('Soil Samples'!C346="","",'Soil Samples'!C346)</f>
        <v/>
      </c>
      <c r="Y356" s="125">
        <f>'Soil Add on Tests'!E348</f>
        <v>0</v>
      </c>
      <c r="Z356" s="125">
        <f>'Soil Add on Tests'!F348</f>
        <v>0</v>
      </c>
      <c r="AA356" s="125">
        <f>'Soil Add on Tests'!G348</f>
        <v>0</v>
      </c>
      <c r="AB356" s="125">
        <f>'Soil Add on Tests'!H348</f>
        <v>0</v>
      </c>
      <c r="AC356" s="125">
        <f>'Soil Add on Tests'!I348</f>
        <v>0</v>
      </c>
      <c r="AD356" s="125">
        <f>'Soil Add on Tests'!J348</f>
        <v>0</v>
      </c>
      <c r="AF356">
        <f t="shared" si="410"/>
        <v>0</v>
      </c>
      <c r="AG356">
        <f t="shared" si="411"/>
        <v>0</v>
      </c>
      <c r="AH356">
        <f t="shared" si="412"/>
        <v>0</v>
      </c>
      <c r="AI356">
        <f t="shared" si="413"/>
        <v>0</v>
      </c>
      <c r="AJ356">
        <f t="shared" si="414"/>
        <v>0</v>
      </c>
      <c r="AK356">
        <f t="shared" si="415"/>
        <v>0</v>
      </c>
      <c r="AL356">
        <f t="shared" si="416"/>
        <v>0</v>
      </c>
      <c r="AM356" s="140">
        <f t="shared" si="352"/>
        <v>0</v>
      </c>
      <c r="AN356">
        <f t="shared" si="353"/>
        <v>0</v>
      </c>
      <c r="AO356">
        <f t="shared" si="354"/>
        <v>0</v>
      </c>
      <c r="AP356">
        <f t="shared" si="355"/>
        <v>0</v>
      </c>
      <c r="AQ356">
        <f t="shared" si="356"/>
        <v>0</v>
      </c>
      <c r="AR356">
        <f t="shared" si="357"/>
        <v>0</v>
      </c>
      <c r="AS356">
        <f t="shared" si="358"/>
        <v>0</v>
      </c>
      <c r="AT356" s="140">
        <f t="shared" si="417"/>
        <v>0</v>
      </c>
      <c r="AU356">
        <f t="shared" si="359"/>
        <v>0</v>
      </c>
      <c r="AV356">
        <f t="shared" si="391"/>
        <v>0</v>
      </c>
      <c r="AW356">
        <f t="shared" si="360"/>
        <v>0</v>
      </c>
      <c r="AX356">
        <f t="shared" si="361"/>
        <v>0</v>
      </c>
      <c r="AY356">
        <f t="shared" si="362"/>
        <v>0</v>
      </c>
      <c r="AZ356" s="140">
        <f t="shared" si="418"/>
        <v>0</v>
      </c>
      <c r="BA356">
        <f t="shared" si="363"/>
        <v>0</v>
      </c>
      <c r="BB356">
        <f t="shared" si="364"/>
        <v>0</v>
      </c>
      <c r="BC356">
        <f t="shared" si="365"/>
        <v>0</v>
      </c>
      <c r="BD356">
        <f t="shared" si="366"/>
        <v>0</v>
      </c>
      <c r="BE356" s="140">
        <f t="shared" si="419"/>
        <v>0</v>
      </c>
      <c r="BF356">
        <f t="shared" si="367"/>
        <v>0</v>
      </c>
      <c r="BG356">
        <f t="shared" si="368"/>
        <v>0</v>
      </c>
      <c r="BH356">
        <f t="shared" si="369"/>
        <v>0</v>
      </c>
      <c r="BI356">
        <f t="shared" si="370"/>
        <v>0</v>
      </c>
      <c r="BJ356">
        <f t="shared" si="371"/>
        <v>0</v>
      </c>
      <c r="BK356">
        <f t="shared" si="372"/>
        <v>0</v>
      </c>
      <c r="BL356">
        <f t="shared" si="392"/>
        <v>0</v>
      </c>
      <c r="BM356">
        <f t="shared" si="393"/>
        <v>0</v>
      </c>
      <c r="BN356">
        <f t="shared" si="394"/>
        <v>0</v>
      </c>
      <c r="BO356">
        <f t="shared" si="395"/>
        <v>0</v>
      </c>
      <c r="BP356">
        <f t="shared" si="396"/>
        <v>0</v>
      </c>
      <c r="BQ356">
        <f t="shared" si="397"/>
        <v>0</v>
      </c>
      <c r="BR356" s="140">
        <f t="shared" si="398"/>
        <v>0</v>
      </c>
      <c r="BT356">
        <f t="shared" si="399"/>
        <v>0</v>
      </c>
      <c r="BU356">
        <f t="shared" si="400"/>
        <v>0</v>
      </c>
      <c r="BV356">
        <f t="shared" si="401"/>
        <v>0</v>
      </c>
      <c r="BW356">
        <f t="shared" si="402"/>
        <v>0</v>
      </c>
      <c r="BX356">
        <f t="shared" si="403"/>
        <v>0</v>
      </c>
      <c r="BY356">
        <f t="shared" si="404"/>
        <v>0</v>
      </c>
      <c r="BZ356">
        <f t="shared" si="405"/>
        <v>0</v>
      </c>
      <c r="CA356">
        <f t="shared" si="406"/>
        <v>0</v>
      </c>
      <c r="CB356">
        <f t="shared" si="407"/>
        <v>0</v>
      </c>
      <c r="CC356">
        <f t="shared" si="408"/>
        <v>0</v>
      </c>
      <c r="CD356">
        <f t="shared" si="409"/>
        <v>0</v>
      </c>
    </row>
    <row r="357" spans="1:82" ht="42" customHeight="1" thickBot="1" x14ac:dyDescent="0.45">
      <c r="A357" s="11"/>
      <c r="B357" s="144">
        <v>342</v>
      </c>
      <c r="C357" s="244" t="str">
        <f>IF('Soil Samples'!C347="","",'Soil Samples'!C347)</f>
        <v/>
      </c>
      <c r="D357" s="146" t="str">
        <f t="shared" si="373"/>
        <v/>
      </c>
      <c r="E357" s="128" t="str">
        <f t="shared" si="374"/>
        <v/>
      </c>
      <c r="F357" s="128" t="str">
        <f t="shared" si="375"/>
        <v/>
      </c>
      <c r="G357" s="128" t="str">
        <f t="shared" si="376"/>
        <v/>
      </c>
      <c r="H357" s="149"/>
      <c r="I357" s="128" t="str">
        <f t="shared" si="377"/>
        <v/>
      </c>
      <c r="J357" s="128" t="str">
        <f t="shared" si="378"/>
        <v/>
      </c>
      <c r="K357" s="128" t="str">
        <f t="shared" si="379"/>
        <v/>
      </c>
      <c r="L357" s="129" t="str">
        <f t="shared" si="380"/>
        <v/>
      </c>
      <c r="M357" s="129" t="str">
        <f t="shared" si="381"/>
        <v/>
      </c>
      <c r="N357" s="129" t="str">
        <f t="shared" si="382"/>
        <v/>
      </c>
      <c r="O357" s="129" t="str">
        <f t="shared" si="383"/>
        <v/>
      </c>
      <c r="P357" s="129" t="str">
        <f t="shared" si="384"/>
        <v/>
      </c>
      <c r="Q357" s="129" t="str">
        <f t="shared" si="385"/>
        <v/>
      </c>
      <c r="R357" s="129" t="str">
        <f t="shared" si="386"/>
        <v/>
      </c>
      <c r="S357" s="129" t="str">
        <f t="shared" si="387"/>
        <v/>
      </c>
      <c r="T357" s="129" t="str">
        <f t="shared" si="388"/>
        <v/>
      </c>
      <c r="U357" s="129" t="str">
        <f t="shared" si="389"/>
        <v/>
      </c>
      <c r="V357" s="129" t="str">
        <f t="shared" si="390"/>
        <v/>
      </c>
      <c r="W357" s="132"/>
      <c r="X357" s="152" t="str">
        <f>IF('Soil Samples'!C347="","",'Soil Samples'!C347)</f>
        <v/>
      </c>
      <c r="Y357" s="125">
        <f>'Soil Add on Tests'!E349</f>
        <v>0</v>
      </c>
      <c r="Z357" s="125">
        <f>'Soil Add on Tests'!F349</f>
        <v>0</v>
      </c>
      <c r="AA357" s="125">
        <f>'Soil Add on Tests'!G349</f>
        <v>0</v>
      </c>
      <c r="AB357" s="125">
        <f>'Soil Add on Tests'!H349</f>
        <v>0</v>
      </c>
      <c r="AC357" s="125">
        <f>'Soil Add on Tests'!I349</f>
        <v>0</v>
      </c>
      <c r="AD357" s="125">
        <f>'Soil Add on Tests'!J349</f>
        <v>0</v>
      </c>
      <c r="AF357">
        <f t="shared" si="410"/>
        <v>0</v>
      </c>
      <c r="AG357">
        <f t="shared" si="411"/>
        <v>0</v>
      </c>
      <c r="AH357">
        <f t="shared" si="412"/>
        <v>0</v>
      </c>
      <c r="AI357">
        <f t="shared" si="413"/>
        <v>0</v>
      </c>
      <c r="AJ357">
        <f t="shared" si="414"/>
        <v>0</v>
      </c>
      <c r="AK357">
        <f t="shared" si="415"/>
        <v>0</v>
      </c>
      <c r="AL357">
        <f t="shared" si="416"/>
        <v>0</v>
      </c>
      <c r="AM357" s="140">
        <f t="shared" si="352"/>
        <v>0</v>
      </c>
      <c r="AN357">
        <f t="shared" si="353"/>
        <v>0</v>
      </c>
      <c r="AO357">
        <f t="shared" si="354"/>
        <v>0</v>
      </c>
      <c r="AP357">
        <f t="shared" si="355"/>
        <v>0</v>
      </c>
      <c r="AQ357">
        <f t="shared" si="356"/>
        <v>0</v>
      </c>
      <c r="AR357">
        <f t="shared" si="357"/>
        <v>0</v>
      </c>
      <c r="AS357">
        <f t="shared" si="358"/>
        <v>0</v>
      </c>
      <c r="AT357" s="140">
        <f t="shared" si="417"/>
        <v>0</v>
      </c>
      <c r="AU357">
        <f t="shared" si="359"/>
        <v>0</v>
      </c>
      <c r="AV357">
        <f t="shared" si="391"/>
        <v>0</v>
      </c>
      <c r="AW357">
        <f t="shared" si="360"/>
        <v>0</v>
      </c>
      <c r="AX357">
        <f t="shared" si="361"/>
        <v>0</v>
      </c>
      <c r="AY357">
        <f t="shared" si="362"/>
        <v>0</v>
      </c>
      <c r="AZ357" s="140">
        <f t="shared" si="418"/>
        <v>0</v>
      </c>
      <c r="BA357">
        <f t="shared" si="363"/>
        <v>0</v>
      </c>
      <c r="BB357">
        <f t="shared" si="364"/>
        <v>0</v>
      </c>
      <c r="BC357">
        <f t="shared" si="365"/>
        <v>0</v>
      </c>
      <c r="BD357">
        <f t="shared" si="366"/>
        <v>0</v>
      </c>
      <c r="BE357" s="140">
        <f t="shared" si="419"/>
        <v>0</v>
      </c>
      <c r="BF357">
        <f t="shared" si="367"/>
        <v>0</v>
      </c>
      <c r="BG357">
        <f t="shared" si="368"/>
        <v>0</v>
      </c>
      <c r="BH357">
        <f t="shared" si="369"/>
        <v>0</v>
      </c>
      <c r="BI357">
        <f t="shared" si="370"/>
        <v>0</v>
      </c>
      <c r="BJ357">
        <f t="shared" si="371"/>
        <v>0</v>
      </c>
      <c r="BK357">
        <f t="shared" si="372"/>
        <v>0</v>
      </c>
      <c r="BL357">
        <f t="shared" si="392"/>
        <v>0</v>
      </c>
      <c r="BM357">
        <f t="shared" si="393"/>
        <v>0</v>
      </c>
      <c r="BN357">
        <f t="shared" si="394"/>
        <v>0</v>
      </c>
      <c r="BO357">
        <f t="shared" si="395"/>
        <v>0</v>
      </c>
      <c r="BP357">
        <f t="shared" si="396"/>
        <v>0</v>
      </c>
      <c r="BQ357">
        <f t="shared" si="397"/>
        <v>0</v>
      </c>
      <c r="BR357" s="140">
        <f t="shared" si="398"/>
        <v>0</v>
      </c>
      <c r="BT357">
        <f t="shared" si="399"/>
        <v>0</v>
      </c>
      <c r="BU357">
        <f t="shared" si="400"/>
        <v>0</v>
      </c>
      <c r="BV357">
        <f t="shared" si="401"/>
        <v>0</v>
      </c>
      <c r="BW357">
        <f t="shared" si="402"/>
        <v>0</v>
      </c>
      <c r="BX357">
        <f t="shared" si="403"/>
        <v>0</v>
      </c>
      <c r="BY357">
        <f t="shared" si="404"/>
        <v>0</v>
      </c>
      <c r="BZ357">
        <f t="shared" si="405"/>
        <v>0</v>
      </c>
      <c r="CA357">
        <f t="shared" si="406"/>
        <v>0</v>
      </c>
      <c r="CB357">
        <f t="shared" si="407"/>
        <v>0</v>
      </c>
      <c r="CC357">
        <f t="shared" si="408"/>
        <v>0</v>
      </c>
      <c r="CD357">
        <f t="shared" si="409"/>
        <v>0</v>
      </c>
    </row>
    <row r="358" spans="1:82" ht="42" customHeight="1" thickBot="1" x14ac:dyDescent="0.45">
      <c r="A358" s="11"/>
      <c r="B358" s="144">
        <v>343</v>
      </c>
      <c r="C358" s="244" t="str">
        <f>IF('Soil Samples'!C348="","",'Soil Samples'!C348)</f>
        <v/>
      </c>
      <c r="D358" s="146" t="str">
        <f t="shared" si="373"/>
        <v/>
      </c>
      <c r="E358" s="128" t="str">
        <f t="shared" si="374"/>
        <v/>
      </c>
      <c r="F358" s="128" t="str">
        <f t="shared" si="375"/>
        <v/>
      </c>
      <c r="G358" s="128" t="str">
        <f t="shared" si="376"/>
        <v/>
      </c>
      <c r="H358" s="149"/>
      <c r="I358" s="128" t="str">
        <f t="shared" si="377"/>
        <v/>
      </c>
      <c r="J358" s="128" t="str">
        <f t="shared" si="378"/>
        <v/>
      </c>
      <c r="K358" s="128" t="str">
        <f t="shared" si="379"/>
        <v/>
      </c>
      <c r="L358" s="129" t="str">
        <f t="shared" si="380"/>
        <v/>
      </c>
      <c r="M358" s="129" t="str">
        <f t="shared" si="381"/>
        <v/>
      </c>
      <c r="N358" s="129" t="str">
        <f t="shared" si="382"/>
        <v/>
      </c>
      <c r="O358" s="129" t="str">
        <f t="shared" si="383"/>
        <v/>
      </c>
      <c r="P358" s="129" t="str">
        <f t="shared" si="384"/>
        <v/>
      </c>
      <c r="Q358" s="129" t="str">
        <f t="shared" si="385"/>
        <v/>
      </c>
      <c r="R358" s="129" t="str">
        <f t="shared" si="386"/>
        <v/>
      </c>
      <c r="S358" s="129" t="str">
        <f t="shared" si="387"/>
        <v/>
      </c>
      <c r="T358" s="129" t="str">
        <f t="shared" si="388"/>
        <v/>
      </c>
      <c r="U358" s="129" t="str">
        <f t="shared" si="389"/>
        <v/>
      </c>
      <c r="V358" s="129" t="str">
        <f t="shared" si="390"/>
        <v/>
      </c>
      <c r="W358" s="132"/>
      <c r="X358" s="152" t="str">
        <f>IF('Soil Samples'!C348="","",'Soil Samples'!C348)</f>
        <v/>
      </c>
      <c r="Y358" s="125">
        <f>'Soil Add on Tests'!E350</f>
        <v>0</v>
      </c>
      <c r="Z358" s="125">
        <f>'Soil Add on Tests'!F350</f>
        <v>0</v>
      </c>
      <c r="AA358" s="125">
        <f>'Soil Add on Tests'!G350</f>
        <v>0</v>
      </c>
      <c r="AB358" s="125">
        <f>'Soil Add on Tests'!H350</f>
        <v>0</v>
      </c>
      <c r="AC358" s="125">
        <f>'Soil Add on Tests'!I350</f>
        <v>0</v>
      </c>
      <c r="AD358" s="125">
        <f>'Soil Add on Tests'!J350</f>
        <v>0</v>
      </c>
      <c r="AF358">
        <f t="shared" si="410"/>
        <v>0</v>
      </c>
      <c r="AG358">
        <f t="shared" si="411"/>
        <v>0</v>
      </c>
      <c r="AH358">
        <f t="shared" si="412"/>
        <v>0</v>
      </c>
      <c r="AI358">
        <f t="shared" si="413"/>
        <v>0</v>
      </c>
      <c r="AJ358">
        <f t="shared" si="414"/>
        <v>0</v>
      </c>
      <c r="AK358">
        <f t="shared" si="415"/>
        <v>0</v>
      </c>
      <c r="AL358">
        <f t="shared" si="416"/>
        <v>0</v>
      </c>
      <c r="AM358" s="140">
        <f t="shared" si="352"/>
        <v>0</v>
      </c>
      <c r="AN358">
        <f t="shared" si="353"/>
        <v>0</v>
      </c>
      <c r="AO358">
        <f t="shared" si="354"/>
        <v>0</v>
      </c>
      <c r="AP358">
        <f t="shared" si="355"/>
        <v>0</v>
      </c>
      <c r="AQ358">
        <f t="shared" si="356"/>
        <v>0</v>
      </c>
      <c r="AR358">
        <f t="shared" si="357"/>
        <v>0</v>
      </c>
      <c r="AS358">
        <f t="shared" si="358"/>
        <v>0</v>
      </c>
      <c r="AT358" s="140">
        <f t="shared" si="417"/>
        <v>0</v>
      </c>
      <c r="AU358">
        <f t="shared" si="359"/>
        <v>0</v>
      </c>
      <c r="AV358">
        <f t="shared" si="391"/>
        <v>0</v>
      </c>
      <c r="AW358">
        <f t="shared" si="360"/>
        <v>0</v>
      </c>
      <c r="AX358">
        <f t="shared" si="361"/>
        <v>0</v>
      </c>
      <c r="AY358">
        <f t="shared" si="362"/>
        <v>0</v>
      </c>
      <c r="AZ358" s="140">
        <f t="shared" si="418"/>
        <v>0</v>
      </c>
      <c r="BA358">
        <f t="shared" si="363"/>
        <v>0</v>
      </c>
      <c r="BB358">
        <f t="shared" si="364"/>
        <v>0</v>
      </c>
      <c r="BC358">
        <f t="shared" si="365"/>
        <v>0</v>
      </c>
      <c r="BD358">
        <f t="shared" si="366"/>
        <v>0</v>
      </c>
      <c r="BE358" s="140">
        <f t="shared" si="419"/>
        <v>0</v>
      </c>
      <c r="BF358">
        <f t="shared" si="367"/>
        <v>0</v>
      </c>
      <c r="BG358">
        <f t="shared" si="368"/>
        <v>0</v>
      </c>
      <c r="BH358">
        <f t="shared" si="369"/>
        <v>0</v>
      </c>
      <c r="BI358">
        <f t="shared" si="370"/>
        <v>0</v>
      </c>
      <c r="BJ358">
        <f t="shared" si="371"/>
        <v>0</v>
      </c>
      <c r="BK358">
        <f t="shared" si="372"/>
        <v>0</v>
      </c>
      <c r="BL358">
        <f t="shared" si="392"/>
        <v>0</v>
      </c>
      <c r="BM358">
        <f t="shared" si="393"/>
        <v>0</v>
      </c>
      <c r="BN358">
        <f t="shared" si="394"/>
        <v>0</v>
      </c>
      <c r="BO358">
        <f t="shared" si="395"/>
        <v>0</v>
      </c>
      <c r="BP358">
        <f t="shared" si="396"/>
        <v>0</v>
      </c>
      <c r="BQ358">
        <f t="shared" si="397"/>
        <v>0</v>
      </c>
      <c r="BR358" s="140">
        <f t="shared" si="398"/>
        <v>0</v>
      </c>
      <c r="BT358">
        <f t="shared" si="399"/>
        <v>0</v>
      </c>
      <c r="BU358">
        <f t="shared" si="400"/>
        <v>0</v>
      </c>
      <c r="BV358">
        <f t="shared" si="401"/>
        <v>0</v>
      </c>
      <c r="BW358">
        <f t="shared" si="402"/>
        <v>0</v>
      </c>
      <c r="BX358">
        <f t="shared" si="403"/>
        <v>0</v>
      </c>
      <c r="BY358">
        <f t="shared" si="404"/>
        <v>0</v>
      </c>
      <c r="BZ358">
        <f t="shared" si="405"/>
        <v>0</v>
      </c>
      <c r="CA358">
        <f t="shared" si="406"/>
        <v>0</v>
      </c>
      <c r="CB358">
        <f t="shared" si="407"/>
        <v>0</v>
      </c>
      <c r="CC358">
        <f t="shared" si="408"/>
        <v>0</v>
      </c>
      <c r="CD358">
        <f t="shared" si="409"/>
        <v>0</v>
      </c>
    </row>
    <row r="359" spans="1:82" ht="42" customHeight="1" thickBot="1" x14ac:dyDescent="0.45">
      <c r="A359" s="11"/>
      <c r="B359" s="144">
        <v>344</v>
      </c>
      <c r="C359" s="244" t="str">
        <f>IF('Soil Samples'!C349="","",'Soil Samples'!C349)</f>
        <v/>
      </c>
      <c r="D359" s="146" t="str">
        <f t="shared" si="373"/>
        <v/>
      </c>
      <c r="E359" s="128" t="str">
        <f t="shared" si="374"/>
        <v/>
      </c>
      <c r="F359" s="128" t="str">
        <f t="shared" si="375"/>
        <v/>
      </c>
      <c r="G359" s="128" t="str">
        <f t="shared" si="376"/>
        <v/>
      </c>
      <c r="H359" s="149"/>
      <c r="I359" s="128" t="str">
        <f t="shared" si="377"/>
        <v/>
      </c>
      <c r="J359" s="128" t="str">
        <f t="shared" si="378"/>
        <v/>
      </c>
      <c r="K359" s="128" t="str">
        <f t="shared" si="379"/>
        <v/>
      </c>
      <c r="L359" s="129" t="str">
        <f t="shared" si="380"/>
        <v/>
      </c>
      <c r="M359" s="129" t="str">
        <f t="shared" si="381"/>
        <v/>
      </c>
      <c r="N359" s="129" t="str">
        <f t="shared" si="382"/>
        <v/>
      </c>
      <c r="O359" s="129" t="str">
        <f t="shared" si="383"/>
        <v/>
      </c>
      <c r="P359" s="129" t="str">
        <f t="shared" si="384"/>
        <v/>
      </c>
      <c r="Q359" s="129" t="str">
        <f t="shared" si="385"/>
        <v/>
      </c>
      <c r="R359" s="129" t="str">
        <f t="shared" si="386"/>
        <v/>
      </c>
      <c r="S359" s="129" t="str">
        <f t="shared" si="387"/>
        <v/>
      </c>
      <c r="T359" s="129" t="str">
        <f t="shared" si="388"/>
        <v/>
      </c>
      <c r="U359" s="129" t="str">
        <f t="shared" si="389"/>
        <v/>
      </c>
      <c r="V359" s="129" t="str">
        <f t="shared" si="390"/>
        <v/>
      </c>
      <c r="W359" s="132"/>
      <c r="X359" s="152" t="str">
        <f>IF('Soil Samples'!C349="","",'Soil Samples'!C349)</f>
        <v/>
      </c>
      <c r="Y359" s="125">
        <f>'Soil Add on Tests'!E351</f>
        <v>0</v>
      </c>
      <c r="Z359" s="125">
        <f>'Soil Add on Tests'!F351</f>
        <v>0</v>
      </c>
      <c r="AA359" s="125">
        <f>'Soil Add on Tests'!G351</f>
        <v>0</v>
      </c>
      <c r="AB359" s="125">
        <f>'Soil Add on Tests'!H351</f>
        <v>0</v>
      </c>
      <c r="AC359" s="125">
        <f>'Soil Add on Tests'!I351</f>
        <v>0</v>
      </c>
      <c r="AD359" s="125">
        <f>'Soil Add on Tests'!J351</f>
        <v>0</v>
      </c>
      <c r="AF359">
        <f t="shared" si="410"/>
        <v>0</v>
      </c>
      <c r="AG359">
        <f t="shared" si="411"/>
        <v>0</v>
      </c>
      <c r="AH359">
        <f t="shared" si="412"/>
        <v>0</v>
      </c>
      <c r="AI359">
        <f t="shared" si="413"/>
        <v>0</v>
      </c>
      <c r="AJ359">
        <f t="shared" si="414"/>
        <v>0</v>
      </c>
      <c r="AK359">
        <f t="shared" si="415"/>
        <v>0</v>
      </c>
      <c r="AL359">
        <f t="shared" si="416"/>
        <v>0</v>
      </c>
      <c r="AM359" s="140">
        <f t="shared" si="352"/>
        <v>0</v>
      </c>
      <c r="AN359">
        <f t="shared" si="353"/>
        <v>0</v>
      </c>
      <c r="AO359">
        <f t="shared" si="354"/>
        <v>0</v>
      </c>
      <c r="AP359">
        <f t="shared" si="355"/>
        <v>0</v>
      </c>
      <c r="AQ359">
        <f t="shared" si="356"/>
        <v>0</v>
      </c>
      <c r="AR359">
        <f t="shared" si="357"/>
        <v>0</v>
      </c>
      <c r="AS359">
        <f t="shared" si="358"/>
        <v>0</v>
      </c>
      <c r="AT359" s="140">
        <f t="shared" si="417"/>
        <v>0</v>
      </c>
      <c r="AU359">
        <f t="shared" si="359"/>
        <v>0</v>
      </c>
      <c r="AV359">
        <f t="shared" si="391"/>
        <v>0</v>
      </c>
      <c r="AW359">
        <f t="shared" si="360"/>
        <v>0</v>
      </c>
      <c r="AX359">
        <f t="shared" si="361"/>
        <v>0</v>
      </c>
      <c r="AY359">
        <f t="shared" si="362"/>
        <v>0</v>
      </c>
      <c r="AZ359" s="140">
        <f t="shared" si="418"/>
        <v>0</v>
      </c>
      <c r="BA359">
        <f t="shared" si="363"/>
        <v>0</v>
      </c>
      <c r="BB359">
        <f t="shared" si="364"/>
        <v>0</v>
      </c>
      <c r="BC359">
        <f t="shared" si="365"/>
        <v>0</v>
      </c>
      <c r="BD359">
        <f t="shared" si="366"/>
        <v>0</v>
      </c>
      <c r="BE359" s="140">
        <f t="shared" si="419"/>
        <v>0</v>
      </c>
      <c r="BF359">
        <f t="shared" si="367"/>
        <v>0</v>
      </c>
      <c r="BG359">
        <f t="shared" si="368"/>
        <v>0</v>
      </c>
      <c r="BH359">
        <f t="shared" si="369"/>
        <v>0</v>
      </c>
      <c r="BI359">
        <f t="shared" si="370"/>
        <v>0</v>
      </c>
      <c r="BJ359">
        <f t="shared" si="371"/>
        <v>0</v>
      </c>
      <c r="BK359">
        <f t="shared" si="372"/>
        <v>0</v>
      </c>
      <c r="BL359">
        <f t="shared" si="392"/>
        <v>0</v>
      </c>
      <c r="BM359">
        <f t="shared" si="393"/>
        <v>0</v>
      </c>
      <c r="BN359">
        <f t="shared" si="394"/>
        <v>0</v>
      </c>
      <c r="BO359">
        <f t="shared" si="395"/>
        <v>0</v>
      </c>
      <c r="BP359">
        <f t="shared" si="396"/>
        <v>0</v>
      </c>
      <c r="BQ359">
        <f t="shared" si="397"/>
        <v>0</v>
      </c>
      <c r="BR359" s="140">
        <f t="shared" si="398"/>
        <v>0</v>
      </c>
      <c r="BT359">
        <f t="shared" si="399"/>
        <v>0</v>
      </c>
      <c r="BU359">
        <f t="shared" si="400"/>
        <v>0</v>
      </c>
      <c r="BV359">
        <f t="shared" si="401"/>
        <v>0</v>
      </c>
      <c r="BW359">
        <f t="shared" si="402"/>
        <v>0</v>
      </c>
      <c r="BX359">
        <f t="shared" si="403"/>
        <v>0</v>
      </c>
      <c r="BY359">
        <f t="shared" si="404"/>
        <v>0</v>
      </c>
      <c r="BZ359">
        <f t="shared" si="405"/>
        <v>0</v>
      </c>
      <c r="CA359">
        <f t="shared" si="406"/>
        <v>0</v>
      </c>
      <c r="CB359">
        <f t="shared" si="407"/>
        <v>0</v>
      </c>
      <c r="CC359">
        <f t="shared" si="408"/>
        <v>0</v>
      </c>
      <c r="CD359">
        <f t="shared" si="409"/>
        <v>0</v>
      </c>
    </row>
    <row r="360" spans="1:82" ht="42" customHeight="1" thickBot="1" x14ac:dyDescent="0.45">
      <c r="A360" s="11"/>
      <c r="B360" s="144">
        <v>345</v>
      </c>
      <c r="C360" s="244" t="str">
        <f>IF('Soil Samples'!C350="","",'Soil Samples'!C350)</f>
        <v/>
      </c>
      <c r="D360" s="146" t="str">
        <f t="shared" si="373"/>
        <v/>
      </c>
      <c r="E360" s="128" t="str">
        <f t="shared" si="374"/>
        <v/>
      </c>
      <c r="F360" s="128" t="str">
        <f t="shared" si="375"/>
        <v/>
      </c>
      <c r="G360" s="128" t="str">
        <f t="shared" si="376"/>
        <v/>
      </c>
      <c r="H360" s="149"/>
      <c r="I360" s="128" t="str">
        <f t="shared" si="377"/>
        <v/>
      </c>
      <c r="J360" s="128" t="str">
        <f t="shared" si="378"/>
        <v/>
      </c>
      <c r="K360" s="128" t="str">
        <f t="shared" si="379"/>
        <v/>
      </c>
      <c r="L360" s="129" t="str">
        <f t="shared" si="380"/>
        <v/>
      </c>
      <c r="M360" s="129" t="str">
        <f t="shared" si="381"/>
        <v/>
      </c>
      <c r="N360" s="129" t="str">
        <f t="shared" si="382"/>
        <v/>
      </c>
      <c r="O360" s="129" t="str">
        <f t="shared" si="383"/>
        <v/>
      </c>
      <c r="P360" s="129" t="str">
        <f t="shared" si="384"/>
        <v/>
      </c>
      <c r="Q360" s="129" t="str">
        <f t="shared" si="385"/>
        <v/>
      </c>
      <c r="R360" s="129" t="str">
        <f t="shared" si="386"/>
        <v/>
      </c>
      <c r="S360" s="129" t="str">
        <f t="shared" si="387"/>
        <v/>
      </c>
      <c r="T360" s="129" t="str">
        <f t="shared" si="388"/>
        <v/>
      </c>
      <c r="U360" s="129" t="str">
        <f t="shared" si="389"/>
        <v/>
      </c>
      <c r="V360" s="129" t="str">
        <f t="shared" si="390"/>
        <v/>
      </c>
      <c r="W360" s="132"/>
      <c r="X360" s="152" t="str">
        <f>IF('Soil Samples'!C350="","",'Soil Samples'!C350)</f>
        <v/>
      </c>
      <c r="Y360" s="125">
        <f>'Soil Add on Tests'!E352</f>
        <v>0</v>
      </c>
      <c r="Z360" s="125">
        <f>'Soil Add on Tests'!F352</f>
        <v>0</v>
      </c>
      <c r="AA360" s="125">
        <f>'Soil Add on Tests'!G352</f>
        <v>0</v>
      </c>
      <c r="AB360" s="125">
        <f>'Soil Add on Tests'!H352</f>
        <v>0</v>
      </c>
      <c r="AC360" s="125">
        <f>'Soil Add on Tests'!I352</f>
        <v>0</v>
      </c>
      <c r="AD360" s="125">
        <f>'Soil Add on Tests'!J352</f>
        <v>0</v>
      </c>
      <c r="AF360">
        <f t="shared" si="410"/>
        <v>0</v>
      </c>
      <c r="AG360">
        <f t="shared" si="411"/>
        <v>0</v>
      </c>
      <c r="AH360">
        <f t="shared" si="412"/>
        <v>0</v>
      </c>
      <c r="AI360">
        <f t="shared" si="413"/>
        <v>0</v>
      </c>
      <c r="AJ360">
        <f t="shared" si="414"/>
        <v>0</v>
      </c>
      <c r="AK360">
        <f t="shared" si="415"/>
        <v>0</v>
      </c>
      <c r="AL360">
        <f t="shared" si="416"/>
        <v>0</v>
      </c>
      <c r="AM360" s="140">
        <f t="shared" si="352"/>
        <v>0</v>
      </c>
      <c r="AN360">
        <f t="shared" si="353"/>
        <v>0</v>
      </c>
      <c r="AO360">
        <f t="shared" si="354"/>
        <v>0</v>
      </c>
      <c r="AP360">
        <f t="shared" si="355"/>
        <v>0</v>
      </c>
      <c r="AQ360">
        <f t="shared" si="356"/>
        <v>0</v>
      </c>
      <c r="AR360">
        <f t="shared" si="357"/>
        <v>0</v>
      </c>
      <c r="AS360">
        <f t="shared" si="358"/>
        <v>0</v>
      </c>
      <c r="AT360" s="140">
        <f t="shared" si="417"/>
        <v>0</v>
      </c>
      <c r="AU360">
        <f t="shared" si="359"/>
        <v>0</v>
      </c>
      <c r="AV360">
        <f t="shared" si="391"/>
        <v>0</v>
      </c>
      <c r="AW360">
        <f t="shared" si="360"/>
        <v>0</v>
      </c>
      <c r="AX360">
        <f t="shared" si="361"/>
        <v>0</v>
      </c>
      <c r="AY360">
        <f t="shared" si="362"/>
        <v>0</v>
      </c>
      <c r="AZ360" s="140">
        <f t="shared" si="418"/>
        <v>0</v>
      </c>
      <c r="BA360">
        <f t="shared" si="363"/>
        <v>0</v>
      </c>
      <c r="BB360">
        <f t="shared" si="364"/>
        <v>0</v>
      </c>
      <c r="BC360">
        <f t="shared" si="365"/>
        <v>0</v>
      </c>
      <c r="BD360">
        <f t="shared" si="366"/>
        <v>0</v>
      </c>
      <c r="BE360" s="140">
        <f t="shared" si="419"/>
        <v>0</v>
      </c>
      <c r="BF360">
        <f t="shared" si="367"/>
        <v>0</v>
      </c>
      <c r="BG360">
        <f t="shared" si="368"/>
        <v>0</v>
      </c>
      <c r="BH360">
        <f t="shared" si="369"/>
        <v>0</v>
      </c>
      <c r="BI360">
        <f t="shared" si="370"/>
        <v>0</v>
      </c>
      <c r="BJ360">
        <f t="shared" si="371"/>
        <v>0</v>
      </c>
      <c r="BK360">
        <f t="shared" si="372"/>
        <v>0</v>
      </c>
      <c r="BL360">
        <f t="shared" si="392"/>
        <v>0</v>
      </c>
      <c r="BM360">
        <f t="shared" si="393"/>
        <v>0</v>
      </c>
      <c r="BN360">
        <f t="shared" si="394"/>
        <v>0</v>
      </c>
      <c r="BO360">
        <f t="shared" si="395"/>
        <v>0</v>
      </c>
      <c r="BP360">
        <f t="shared" si="396"/>
        <v>0</v>
      </c>
      <c r="BQ360">
        <f t="shared" si="397"/>
        <v>0</v>
      </c>
      <c r="BR360" s="140">
        <f t="shared" si="398"/>
        <v>0</v>
      </c>
      <c r="BT360">
        <f t="shared" si="399"/>
        <v>0</v>
      </c>
      <c r="BU360">
        <f t="shared" si="400"/>
        <v>0</v>
      </c>
      <c r="BV360">
        <f t="shared" si="401"/>
        <v>0</v>
      </c>
      <c r="BW360">
        <f t="shared" si="402"/>
        <v>0</v>
      </c>
      <c r="BX360">
        <f t="shared" si="403"/>
        <v>0</v>
      </c>
      <c r="BY360">
        <f t="shared" si="404"/>
        <v>0</v>
      </c>
      <c r="BZ360">
        <f t="shared" si="405"/>
        <v>0</v>
      </c>
      <c r="CA360">
        <f t="shared" si="406"/>
        <v>0</v>
      </c>
      <c r="CB360">
        <f t="shared" si="407"/>
        <v>0</v>
      </c>
      <c r="CC360">
        <f t="shared" si="408"/>
        <v>0</v>
      </c>
      <c r="CD360">
        <f t="shared" si="409"/>
        <v>0</v>
      </c>
    </row>
    <row r="361" spans="1:82" ht="42" customHeight="1" thickBot="1" x14ac:dyDescent="0.45">
      <c r="A361" s="11"/>
      <c r="B361" s="144">
        <v>346</v>
      </c>
      <c r="C361" s="244" t="str">
        <f>IF('Soil Samples'!C351="","",'Soil Samples'!C351)</f>
        <v/>
      </c>
      <c r="D361" s="146" t="str">
        <f t="shared" si="373"/>
        <v/>
      </c>
      <c r="E361" s="128" t="str">
        <f t="shared" si="374"/>
        <v/>
      </c>
      <c r="F361" s="128" t="str">
        <f t="shared" si="375"/>
        <v/>
      </c>
      <c r="G361" s="128" t="str">
        <f t="shared" si="376"/>
        <v/>
      </c>
      <c r="H361" s="149"/>
      <c r="I361" s="128" t="str">
        <f t="shared" si="377"/>
        <v/>
      </c>
      <c r="J361" s="128" t="str">
        <f t="shared" si="378"/>
        <v/>
      </c>
      <c r="K361" s="128" t="str">
        <f t="shared" si="379"/>
        <v/>
      </c>
      <c r="L361" s="129" t="str">
        <f t="shared" si="380"/>
        <v/>
      </c>
      <c r="M361" s="129" t="str">
        <f t="shared" si="381"/>
        <v/>
      </c>
      <c r="N361" s="129" t="str">
        <f t="shared" si="382"/>
        <v/>
      </c>
      <c r="O361" s="129" t="str">
        <f t="shared" si="383"/>
        <v/>
      </c>
      <c r="P361" s="129" t="str">
        <f t="shared" si="384"/>
        <v/>
      </c>
      <c r="Q361" s="129" t="str">
        <f t="shared" si="385"/>
        <v/>
      </c>
      <c r="R361" s="129" t="str">
        <f t="shared" si="386"/>
        <v/>
      </c>
      <c r="S361" s="129" t="str">
        <f t="shared" si="387"/>
        <v/>
      </c>
      <c r="T361" s="129" t="str">
        <f t="shared" si="388"/>
        <v/>
      </c>
      <c r="U361" s="129" t="str">
        <f t="shared" si="389"/>
        <v/>
      </c>
      <c r="V361" s="129" t="str">
        <f t="shared" si="390"/>
        <v/>
      </c>
      <c r="W361" s="132"/>
      <c r="X361" s="152" t="str">
        <f>IF('Soil Samples'!C351="","",'Soil Samples'!C351)</f>
        <v/>
      </c>
      <c r="Y361" s="125">
        <f>'Soil Add on Tests'!E353</f>
        <v>0</v>
      </c>
      <c r="Z361" s="125">
        <f>'Soil Add on Tests'!F353</f>
        <v>0</v>
      </c>
      <c r="AA361" s="125">
        <f>'Soil Add on Tests'!G353</f>
        <v>0</v>
      </c>
      <c r="AB361" s="125">
        <f>'Soil Add on Tests'!H353</f>
        <v>0</v>
      </c>
      <c r="AC361" s="125">
        <f>'Soil Add on Tests'!I353</f>
        <v>0</v>
      </c>
      <c r="AD361" s="125">
        <f>'Soil Add on Tests'!J353</f>
        <v>0</v>
      </c>
      <c r="AF361">
        <f t="shared" si="410"/>
        <v>0</v>
      </c>
      <c r="AG361">
        <f t="shared" si="411"/>
        <v>0</v>
      </c>
      <c r="AH361">
        <f t="shared" si="412"/>
        <v>0</v>
      </c>
      <c r="AI361">
        <f t="shared" si="413"/>
        <v>0</v>
      </c>
      <c r="AJ361">
        <f t="shared" si="414"/>
        <v>0</v>
      </c>
      <c r="AK361">
        <f t="shared" si="415"/>
        <v>0</v>
      </c>
      <c r="AL361">
        <f t="shared" si="416"/>
        <v>0</v>
      </c>
      <c r="AM361" s="140">
        <f t="shared" si="352"/>
        <v>0</v>
      </c>
      <c r="AN361">
        <f t="shared" si="353"/>
        <v>0</v>
      </c>
      <c r="AO361">
        <f t="shared" si="354"/>
        <v>0</v>
      </c>
      <c r="AP361">
        <f t="shared" si="355"/>
        <v>0</v>
      </c>
      <c r="AQ361">
        <f t="shared" si="356"/>
        <v>0</v>
      </c>
      <c r="AR361">
        <f t="shared" si="357"/>
        <v>0</v>
      </c>
      <c r="AS361">
        <f t="shared" si="358"/>
        <v>0</v>
      </c>
      <c r="AT361" s="140">
        <f t="shared" si="417"/>
        <v>0</v>
      </c>
      <c r="AU361">
        <f t="shared" si="359"/>
        <v>0</v>
      </c>
      <c r="AV361">
        <f t="shared" si="391"/>
        <v>0</v>
      </c>
      <c r="AW361">
        <f t="shared" si="360"/>
        <v>0</v>
      </c>
      <c r="AX361">
        <f t="shared" si="361"/>
        <v>0</v>
      </c>
      <c r="AY361">
        <f t="shared" si="362"/>
        <v>0</v>
      </c>
      <c r="AZ361" s="140">
        <f t="shared" si="418"/>
        <v>0</v>
      </c>
      <c r="BA361">
        <f t="shared" si="363"/>
        <v>0</v>
      </c>
      <c r="BB361">
        <f t="shared" si="364"/>
        <v>0</v>
      </c>
      <c r="BC361">
        <f t="shared" si="365"/>
        <v>0</v>
      </c>
      <c r="BD361">
        <f t="shared" si="366"/>
        <v>0</v>
      </c>
      <c r="BE361" s="140">
        <f t="shared" si="419"/>
        <v>0</v>
      </c>
      <c r="BF361">
        <f t="shared" si="367"/>
        <v>0</v>
      </c>
      <c r="BG361">
        <f t="shared" si="368"/>
        <v>0</v>
      </c>
      <c r="BH361">
        <f t="shared" si="369"/>
        <v>0</v>
      </c>
      <c r="BI361">
        <f t="shared" si="370"/>
        <v>0</v>
      </c>
      <c r="BJ361">
        <f t="shared" si="371"/>
        <v>0</v>
      </c>
      <c r="BK361">
        <f t="shared" si="372"/>
        <v>0</v>
      </c>
      <c r="BL361">
        <f t="shared" si="392"/>
        <v>0</v>
      </c>
      <c r="BM361">
        <f t="shared" si="393"/>
        <v>0</v>
      </c>
      <c r="BN361">
        <f t="shared" si="394"/>
        <v>0</v>
      </c>
      <c r="BO361">
        <f t="shared" si="395"/>
        <v>0</v>
      </c>
      <c r="BP361">
        <f t="shared" si="396"/>
        <v>0</v>
      </c>
      <c r="BQ361">
        <f t="shared" si="397"/>
        <v>0</v>
      </c>
      <c r="BR361" s="140">
        <f t="shared" si="398"/>
        <v>0</v>
      </c>
      <c r="BT361">
        <f t="shared" si="399"/>
        <v>0</v>
      </c>
      <c r="BU361">
        <f t="shared" si="400"/>
        <v>0</v>
      </c>
      <c r="BV361">
        <f t="shared" si="401"/>
        <v>0</v>
      </c>
      <c r="BW361">
        <f t="shared" si="402"/>
        <v>0</v>
      </c>
      <c r="BX361">
        <f t="shared" si="403"/>
        <v>0</v>
      </c>
      <c r="BY361">
        <f t="shared" si="404"/>
        <v>0</v>
      </c>
      <c r="BZ361">
        <f t="shared" si="405"/>
        <v>0</v>
      </c>
      <c r="CA361">
        <f t="shared" si="406"/>
        <v>0</v>
      </c>
      <c r="CB361">
        <f t="shared" si="407"/>
        <v>0</v>
      </c>
      <c r="CC361">
        <f t="shared" si="408"/>
        <v>0</v>
      </c>
      <c r="CD361">
        <f t="shared" si="409"/>
        <v>0</v>
      </c>
    </row>
    <row r="362" spans="1:82" ht="42" customHeight="1" thickBot="1" x14ac:dyDescent="0.45">
      <c r="A362" s="11"/>
      <c r="B362" s="144">
        <v>347</v>
      </c>
      <c r="C362" s="244" t="str">
        <f>IF('Soil Samples'!C352="","",'Soil Samples'!C352)</f>
        <v/>
      </c>
      <c r="D362" s="146" t="str">
        <f t="shared" si="373"/>
        <v/>
      </c>
      <c r="E362" s="128" t="str">
        <f t="shared" si="374"/>
        <v/>
      </c>
      <c r="F362" s="128" t="str">
        <f t="shared" si="375"/>
        <v/>
      </c>
      <c r="G362" s="128" t="str">
        <f t="shared" si="376"/>
        <v/>
      </c>
      <c r="H362" s="149"/>
      <c r="I362" s="128" t="str">
        <f t="shared" si="377"/>
        <v/>
      </c>
      <c r="J362" s="128" t="str">
        <f t="shared" si="378"/>
        <v/>
      </c>
      <c r="K362" s="128" t="str">
        <f t="shared" si="379"/>
        <v/>
      </c>
      <c r="L362" s="129" t="str">
        <f t="shared" si="380"/>
        <v/>
      </c>
      <c r="M362" s="129" t="str">
        <f t="shared" si="381"/>
        <v/>
      </c>
      <c r="N362" s="129" t="str">
        <f t="shared" si="382"/>
        <v/>
      </c>
      <c r="O362" s="129" t="str">
        <f t="shared" si="383"/>
        <v/>
      </c>
      <c r="P362" s="129" t="str">
        <f t="shared" si="384"/>
        <v/>
      </c>
      <c r="Q362" s="129" t="str">
        <f t="shared" si="385"/>
        <v/>
      </c>
      <c r="R362" s="129" t="str">
        <f t="shared" si="386"/>
        <v/>
      </c>
      <c r="S362" s="129" t="str">
        <f t="shared" si="387"/>
        <v/>
      </c>
      <c r="T362" s="129" t="str">
        <f t="shared" si="388"/>
        <v/>
      </c>
      <c r="U362" s="129" t="str">
        <f t="shared" si="389"/>
        <v/>
      </c>
      <c r="V362" s="129" t="str">
        <f t="shared" si="390"/>
        <v/>
      </c>
      <c r="W362" s="132"/>
      <c r="X362" s="152" t="str">
        <f>IF('Soil Samples'!C352="","",'Soil Samples'!C352)</f>
        <v/>
      </c>
      <c r="Y362" s="125">
        <f>'Soil Add on Tests'!E354</f>
        <v>0</v>
      </c>
      <c r="Z362" s="125">
        <f>'Soil Add on Tests'!F354</f>
        <v>0</v>
      </c>
      <c r="AA362" s="125">
        <f>'Soil Add on Tests'!G354</f>
        <v>0</v>
      </c>
      <c r="AB362" s="125">
        <f>'Soil Add on Tests'!H354</f>
        <v>0</v>
      </c>
      <c r="AC362" s="125">
        <f>'Soil Add on Tests'!I354</f>
        <v>0</v>
      </c>
      <c r="AD362" s="125">
        <f>'Soil Add on Tests'!J354</f>
        <v>0</v>
      </c>
      <c r="AF362">
        <f t="shared" si="410"/>
        <v>0</v>
      </c>
      <c r="AG362">
        <f t="shared" si="411"/>
        <v>0</v>
      </c>
      <c r="AH362">
        <f t="shared" si="412"/>
        <v>0</v>
      </c>
      <c r="AI362">
        <f t="shared" si="413"/>
        <v>0</v>
      </c>
      <c r="AJ362">
        <f t="shared" si="414"/>
        <v>0</v>
      </c>
      <c r="AK362">
        <f t="shared" si="415"/>
        <v>0</v>
      </c>
      <c r="AL362">
        <f t="shared" si="416"/>
        <v>0</v>
      </c>
      <c r="AM362" s="140">
        <f t="shared" si="352"/>
        <v>0</v>
      </c>
      <c r="AN362">
        <f t="shared" si="353"/>
        <v>0</v>
      </c>
      <c r="AO362">
        <f t="shared" si="354"/>
        <v>0</v>
      </c>
      <c r="AP362">
        <f t="shared" si="355"/>
        <v>0</v>
      </c>
      <c r="AQ362">
        <f t="shared" si="356"/>
        <v>0</v>
      </c>
      <c r="AR362">
        <f t="shared" si="357"/>
        <v>0</v>
      </c>
      <c r="AS362">
        <f t="shared" si="358"/>
        <v>0</v>
      </c>
      <c r="AT362" s="140">
        <f t="shared" si="417"/>
        <v>0</v>
      </c>
      <c r="AU362">
        <f t="shared" si="359"/>
        <v>0</v>
      </c>
      <c r="AV362">
        <f t="shared" si="391"/>
        <v>0</v>
      </c>
      <c r="AW362">
        <f t="shared" si="360"/>
        <v>0</v>
      </c>
      <c r="AX362">
        <f t="shared" si="361"/>
        <v>0</v>
      </c>
      <c r="AY362">
        <f t="shared" si="362"/>
        <v>0</v>
      </c>
      <c r="AZ362" s="140">
        <f t="shared" si="418"/>
        <v>0</v>
      </c>
      <c r="BA362">
        <f t="shared" si="363"/>
        <v>0</v>
      </c>
      <c r="BB362">
        <f t="shared" si="364"/>
        <v>0</v>
      </c>
      <c r="BC362">
        <f t="shared" si="365"/>
        <v>0</v>
      </c>
      <c r="BD362">
        <f t="shared" si="366"/>
        <v>0</v>
      </c>
      <c r="BE362" s="140">
        <f t="shared" si="419"/>
        <v>0</v>
      </c>
      <c r="BF362">
        <f t="shared" si="367"/>
        <v>0</v>
      </c>
      <c r="BG362">
        <f t="shared" si="368"/>
        <v>0</v>
      </c>
      <c r="BH362">
        <f t="shared" si="369"/>
        <v>0</v>
      </c>
      <c r="BI362">
        <f t="shared" si="370"/>
        <v>0</v>
      </c>
      <c r="BJ362">
        <f t="shared" si="371"/>
        <v>0</v>
      </c>
      <c r="BK362">
        <f t="shared" si="372"/>
        <v>0</v>
      </c>
      <c r="BL362">
        <f t="shared" si="392"/>
        <v>0</v>
      </c>
      <c r="BM362">
        <f t="shared" si="393"/>
        <v>0</v>
      </c>
      <c r="BN362">
        <f t="shared" si="394"/>
        <v>0</v>
      </c>
      <c r="BO362">
        <f t="shared" si="395"/>
        <v>0</v>
      </c>
      <c r="BP362">
        <f t="shared" si="396"/>
        <v>0</v>
      </c>
      <c r="BQ362">
        <f t="shared" si="397"/>
        <v>0</v>
      </c>
      <c r="BR362" s="140">
        <f t="shared" si="398"/>
        <v>0</v>
      </c>
      <c r="BT362">
        <f t="shared" si="399"/>
        <v>0</v>
      </c>
      <c r="BU362">
        <f t="shared" si="400"/>
        <v>0</v>
      </c>
      <c r="BV362">
        <f t="shared" si="401"/>
        <v>0</v>
      </c>
      <c r="BW362">
        <f t="shared" si="402"/>
        <v>0</v>
      </c>
      <c r="BX362">
        <f t="shared" si="403"/>
        <v>0</v>
      </c>
      <c r="BY362">
        <f t="shared" si="404"/>
        <v>0</v>
      </c>
      <c r="BZ362">
        <f t="shared" si="405"/>
        <v>0</v>
      </c>
      <c r="CA362">
        <f t="shared" si="406"/>
        <v>0</v>
      </c>
      <c r="CB362">
        <f t="shared" si="407"/>
        <v>0</v>
      </c>
      <c r="CC362">
        <f t="shared" si="408"/>
        <v>0</v>
      </c>
      <c r="CD362">
        <f t="shared" si="409"/>
        <v>0</v>
      </c>
    </row>
    <row r="363" spans="1:82" ht="42" customHeight="1" thickBot="1" x14ac:dyDescent="0.45">
      <c r="A363" s="11"/>
      <c r="B363" s="144">
        <v>348</v>
      </c>
      <c r="C363" s="244" t="str">
        <f>IF('Soil Samples'!C353="","",'Soil Samples'!C353)</f>
        <v/>
      </c>
      <c r="D363" s="146" t="str">
        <f t="shared" si="373"/>
        <v/>
      </c>
      <c r="E363" s="128" t="str">
        <f t="shared" si="374"/>
        <v/>
      </c>
      <c r="F363" s="128" t="str">
        <f t="shared" si="375"/>
        <v/>
      </c>
      <c r="G363" s="128" t="str">
        <f t="shared" si="376"/>
        <v/>
      </c>
      <c r="H363" s="149"/>
      <c r="I363" s="128" t="str">
        <f t="shared" si="377"/>
        <v/>
      </c>
      <c r="J363" s="128" t="str">
        <f t="shared" si="378"/>
        <v/>
      </c>
      <c r="K363" s="128" t="str">
        <f t="shared" si="379"/>
        <v/>
      </c>
      <c r="L363" s="129" t="str">
        <f t="shared" si="380"/>
        <v/>
      </c>
      <c r="M363" s="129" t="str">
        <f t="shared" si="381"/>
        <v/>
      </c>
      <c r="N363" s="129" t="str">
        <f t="shared" si="382"/>
        <v/>
      </c>
      <c r="O363" s="129" t="str">
        <f t="shared" si="383"/>
        <v/>
      </c>
      <c r="P363" s="129" t="str">
        <f t="shared" si="384"/>
        <v/>
      </c>
      <c r="Q363" s="129" t="str">
        <f t="shared" si="385"/>
        <v/>
      </c>
      <c r="R363" s="129" t="str">
        <f t="shared" si="386"/>
        <v/>
      </c>
      <c r="S363" s="129" t="str">
        <f t="shared" si="387"/>
        <v/>
      </c>
      <c r="T363" s="129" t="str">
        <f t="shared" si="388"/>
        <v/>
      </c>
      <c r="U363" s="129" t="str">
        <f t="shared" si="389"/>
        <v/>
      </c>
      <c r="V363" s="129" t="str">
        <f t="shared" si="390"/>
        <v/>
      </c>
      <c r="W363" s="132"/>
      <c r="X363" s="152" t="str">
        <f>IF('Soil Samples'!C353="","",'Soil Samples'!C353)</f>
        <v/>
      </c>
      <c r="Y363" s="125">
        <f>'Soil Add on Tests'!E355</f>
        <v>0</v>
      </c>
      <c r="Z363" s="125">
        <f>'Soil Add on Tests'!F355</f>
        <v>0</v>
      </c>
      <c r="AA363" s="125">
        <f>'Soil Add on Tests'!G355</f>
        <v>0</v>
      </c>
      <c r="AB363" s="125">
        <f>'Soil Add on Tests'!H355</f>
        <v>0</v>
      </c>
      <c r="AC363" s="125">
        <f>'Soil Add on Tests'!I355</f>
        <v>0</v>
      </c>
      <c r="AD363" s="125">
        <f>'Soil Add on Tests'!J355</f>
        <v>0</v>
      </c>
      <c r="AF363">
        <f t="shared" si="410"/>
        <v>0</v>
      </c>
      <c r="AG363">
        <f t="shared" si="411"/>
        <v>0</v>
      </c>
      <c r="AH363">
        <f t="shared" si="412"/>
        <v>0</v>
      </c>
      <c r="AI363">
        <f t="shared" si="413"/>
        <v>0</v>
      </c>
      <c r="AJ363">
        <f t="shared" si="414"/>
        <v>0</v>
      </c>
      <c r="AK363">
        <f t="shared" si="415"/>
        <v>0</v>
      </c>
      <c r="AL363">
        <f t="shared" si="416"/>
        <v>0</v>
      </c>
      <c r="AM363" s="140">
        <f t="shared" si="352"/>
        <v>0</v>
      </c>
      <c r="AN363">
        <f t="shared" si="353"/>
        <v>0</v>
      </c>
      <c r="AO363">
        <f t="shared" si="354"/>
        <v>0</v>
      </c>
      <c r="AP363">
        <f t="shared" si="355"/>
        <v>0</v>
      </c>
      <c r="AQ363">
        <f t="shared" si="356"/>
        <v>0</v>
      </c>
      <c r="AR363">
        <f t="shared" si="357"/>
        <v>0</v>
      </c>
      <c r="AS363">
        <f t="shared" si="358"/>
        <v>0</v>
      </c>
      <c r="AT363" s="140">
        <f t="shared" si="417"/>
        <v>0</v>
      </c>
      <c r="AU363">
        <f t="shared" si="359"/>
        <v>0</v>
      </c>
      <c r="AV363">
        <f t="shared" si="391"/>
        <v>0</v>
      </c>
      <c r="AW363">
        <f t="shared" si="360"/>
        <v>0</v>
      </c>
      <c r="AX363">
        <f t="shared" si="361"/>
        <v>0</v>
      </c>
      <c r="AY363">
        <f t="shared" si="362"/>
        <v>0</v>
      </c>
      <c r="AZ363" s="140">
        <f t="shared" si="418"/>
        <v>0</v>
      </c>
      <c r="BA363">
        <f t="shared" si="363"/>
        <v>0</v>
      </c>
      <c r="BB363">
        <f t="shared" si="364"/>
        <v>0</v>
      </c>
      <c r="BC363">
        <f t="shared" si="365"/>
        <v>0</v>
      </c>
      <c r="BD363">
        <f t="shared" si="366"/>
        <v>0</v>
      </c>
      <c r="BE363" s="140">
        <f t="shared" si="419"/>
        <v>0</v>
      </c>
      <c r="BF363">
        <f t="shared" si="367"/>
        <v>0</v>
      </c>
      <c r="BG363">
        <f t="shared" si="368"/>
        <v>0</v>
      </c>
      <c r="BH363">
        <f t="shared" si="369"/>
        <v>0</v>
      </c>
      <c r="BI363">
        <f t="shared" si="370"/>
        <v>0</v>
      </c>
      <c r="BJ363">
        <f t="shared" si="371"/>
        <v>0</v>
      </c>
      <c r="BK363">
        <f t="shared" si="372"/>
        <v>0</v>
      </c>
      <c r="BL363">
        <f t="shared" si="392"/>
        <v>0</v>
      </c>
      <c r="BM363">
        <f t="shared" si="393"/>
        <v>0</v>
      </c>
      <c r="BN363">
        <f t="shared" si="394"/>
        <v>0</v>
      </c>
      <c r="BO363">
        <f t="shared" si="395"/>
        <v>0</v>
      </c>
      <c r="BP363">
        <f t="shared" si="396"/>
        <v>0</v>
      </c>
      <c r="BQ363">
        <f t="shared" si="397"/>
        <v>0</v>
      </c>
      <c r="BR363" s="140">
        <f t="shared" si="398"/>
        <v>0</v>
      </c>
      <c r="BT363">
        <f t="shared" si="399"/>
        <v>0</v>
      </c>
      <c r="BU363">
        <f t="shared" si="400"/>
        <v>0</v>
      </c>
      <c r="BV363">
        <f t="shared" si="401"/>
        <v>0</v>
      </c>
      <c r="BW363">
        <f t="shared" si="402"/>
        <v>0</v>
      </c>
      <c r="BX363">
        <f t="shared" si="403"/>
        <v>0</v>
      </c>
      <c r="BY363">
        <f t="shared" si="404"/>
        <v>0</v>
      </c>
      <c r="BZ363">
        <f t="shared" si="405"/>
        <v>0</v>
      </c>
      <c r="CA363">
        <f t="shared" si="406"/>
        <v>0</v>
      </c>
      <c r="CB363">
        <f t="shared" si="407"/>
        <v>0</v>
      </c>
      <c r="CC363">
        <f t="shared" si="408"/>
        <v>0</v>
      </c>
      <c r="CD363">
        <f t="shared" si="409"/>
        <v>0</v>
      </c>
    </row>
    <row r="364" spans="1:82" ht="42" customHeight="1" thickBot="1" x14ac:dyDescent="0.45">
      <c r="A364" s="11"/>
      <c r="B364" s="144">
        <v>349</v>
      </c>
      <c r="C364" s="244" t="str">
        <f>IF('Soil Samples'!C354="","",'Soil Samples'!C354)</f>
        <v/>
      </c>
      <c r="D364" s="146" t="str">
        <f t="shared" si="373"/>
        <v/>
      </c>
      <c r="E364" s="128" t="str">
        <f t="shared" si="374"/>
        <v/>
      </c>
      <c r="F364" s="128" t="str">
        <f t="shared" si="375"/>
        <v/>
      </c>
      <c r="G364" s="128" t="str">
        <f t="shared" si="376"/>
        <v/>
      </c>
      <c r="H364" s="149"/>
      <c r="I364" s="128" t="str">
        <f t="shared" si="377"/>
        <v/>
      </c>
      <c r="J364" s="128" t="str">
        <f t="shared" si="378"/>
        <v/>
      </c>
      <c r="K364" s="128" t="str">
        <f t="shared" si="379"/>
        <v/>
      </c>
      <c r="L364" s="129" t="str">
        <f t="shared" si="380"/>
        <v/>
      </c>
      <c r="M364" s="129" t="str">
        <f t="shared" si="381"/>
        <v/>
      </c>
      <c r="N364" s="129" t="str">
        <f t="shared" si="382"/>
        <v/>
      </c>
      <c r="O364" s="129" t="str">
        <f t="shared" si="383"/>
        <v/>
      </c>
      <c r="P364" s="129" t="str">
        <f t="shared" si="384"/>
        <v/>
      </c>
      <c r="Q364" s="129" t="str">
        <f t="shared" si="385"/>
        <v/>
      </c>
      <c r="R364" s="129" t="str">
        <f t="shared" si="386"/>
        <v/>
      </c>
      <c r="S364" s="129" t="str">
        <f t="shared" si="387"/>
        <v/>
      </c>
      <c r="T364" s="129" t="str">
        <f t="shared" si="388"/>
        <v/>
      </c>
      <c r="U364" s="129" t="str">
        <f t="shared" si="389"/>
        <v/>
      </c>
      <c r="V364" s="129" t="str">
        <f t="shared" si="390"/>
        <v/>
      </c>
      <c r="W364" s="132"/>
      <c r="X364" s="152" t="str">
        <f>IF('Soil Samples'!C354="","",'Soil Samples'!C354)</f>
        <v/>
      </c>
      <c r="Y364" s="125">
        <f>'Soil Add on Tests'!E356</f>
        <v>0</v>
      </c>
      <c r="Z364" s="125">
        <f>'Soil Add on Tests'!F356</f>
        <v>0</v>
      </c>
      <c r="AA364" s="125">
        <f>'Soil Add on Tests'!G356</f>
        <v>0</v>
      </c>
      <c r="AB364" s="125">
        <f>'Soil Add on Tests'!H356</f>
        <v>0</v>
      </c>
      <c r="AC364" s="125">
        <f>'Soil Add on Tests'!I356</f>
        <v>0</v>
      </c>
      <c r="AD364" s="125">
        <f>'Soil Add on Tests'!J356</f>
        <v>0</v>
      </c>
      <c r="AF364">
        <f t="shared" si="410"/>
        <v>0</v>
      </c>
      <c r="AG364">
        <f t="shared" si="411"/>
        <v>0</v>
      </c>
      <c r="AH364">
        <f t="shared" si="412"/>
        <v>0</v>
      </c>
      <c r="AI364">
        <f t="shared" si="413"/>
        <v>0</v>
      </c>
      <c r="AJ364">
        <f t="shared" si="414"/>
        <v>0</v>
      </c>
      <c r="AK364">
        <f t="shared" si="415"/>
        <v>0</v>
      </c>
      <c r="AL364">
        <f t="shared" si="416"/>
        <v>0</v>
      </c>
      <c r="AM364" s="140">
        <f t="shared" si="352"/>
        <v>0</v>
      </c>
      <c r="AN364">
        <f t="shared" si="353"/>
        <v>0</v>
      </c>
      <c r="AO364">
        <f t="shared" si="354"/>
        <v>0</v>
      </c>
      <c r="AP364">
        <f t="shared" si="355"/>
        <v>0</v>
      </c>
      <c r="AQ364">
        <f t="shared" si="356"/>
        <v>0</v>
      </c>
      <c r="AR364">
        <f t="shared" si="357"/>
        <v>0</v>
      </c>
      <c r="AS364">
        <f t="shared" si="358"/>
        <v>0</v>
      </c>
      <c r="AT364" s="140">
        <f t="shared" si="417"/>
        <v>0</v>
      </c>
      <c r="AU364">
        <f t="shared" si="359"/>
        <v>0</v>
      </c>
      <c r="AV364">
        <f t="shared" si="391"/>
        <v>0</v>
      </c>
      <c r="AW364">
        <f t="shared" si="360"/>
        <v>0</v>
      </c>
      <c r="AX364">
        <f t="shared" si="361"/>
        <v>0</v>
      </c>
      <c r="AY364">
        <f t="shared" si="362"/>
        <v>0</v>
      </c>
      <c r="AZ364" s="140">
        <f t="shared" si="418"/>
        <v>0</v>
      </c>
      <c r="BA364">
        <f t="shared" si="363"/>
        <v>0</v>
      </c>
      <c r="BB364">
        <f t="shared" si="364"/>
        <v>0</v>
      </c>
      <c r="BC364">
        <f t="shared" si="365"/>
        <v>0</v>
      </c>
      <c r="BD364">
        <f t="shared" si="366"/>
        <v>0</v>
      </c>
      <c r="BE364" s="140">
        <f t="shared" si="419"/>
        <v>0</v>
      </c>
      <c r="BF364">
        <f t="shared" si="367"/>
        <v>0</v>
      </c>
      <c r="BG364">
        <f t="shared" si="368"/>
        <v>0</v>
      </c>
      <c r="BH364">
        <f t="shared" si="369"/>
        <v>0</v>
      </c>
      <c r="BI364">
        <f t="shared" si="370"/>
        <v>0</v>
      </c>
      <c r="BJ364">
        <f t="shared" si="371"/>
        <v>0</v>
      </c>
      <c r="BK364">
        <f t="shared" si="372"/>
        <v>0</v>
      </c>
      <c r="BL364">
        <f t="shared" si="392"/>
        <v>0</v>
      </c>
      <c r="BM364">
        <f t="shared" si="393"/>
        <v>0</v>
      </c>
      <c r="BN364">
        <f t="shared" si="394"/>
        <v>0</v>
      </c>
      <c r="BO364">
        <f t="shared" si="395"/>
        <v>0</v>
      </c>
      <c r="BP364">
        <f t="shared" si="396"/>
        <v>0</v>
      </c>
      <c r="BQ364">
        <f t="shared" si="397"/>
        <v>0</v>
      </c>
      <c r="BR364" s="140">
        <f t="shared" si="398"/>
        <v>0</v>
      </c>
      <c r="BT364">
        <f t="shared" si="399"/>
        <v>0</v>
      </c>
      <c r="BU364">
        <f t="shared" si="400"/>
        <v>0</v>
      </c>
      <c r="BV364">
        <f t="shared" si="401"/>
        <v>0</v>
      </c>
      <c r="BW364">
        <f t="shared" si="402"/>
        <v>0</v>
      </c>
      <c r="BX364">
        <f t="shared" si="403"/>
        <v>0</v>
      </c>
      <c r="BY364">
        <f t="shared" si="404"/>
        <v>0</v>
      </c>
      <c r="BZ364">
        <f t="shared" si="405"/>
        <v>0</v>
      </c>
      <c r="CA364">
        <f t="shared" si="406"/>
        <v>0</v>
      </c>
      <c r="CB364">
        <f t="shared" si="407"/>
        <v>0</v>
      </c>
      <c r="CC364">
        <f t="shared" si="408"/>
        <v>0</v>
      </c>
      <c r="CD364">
        <f t="shared" si="409"/>
        <v>0</v>
      </c>
    </row>
    <row r="365" spans="1:82" ht="42" customHeight="1" thickBot="1" x14ac:dyDescent="0.45">
      <c r="A365" s="11"/>
      <c r="B365" s="144">
        <v>350</v>
      </c>
      <c r="C365" s="244" t="str">
        <f>IF('Soil Samples'!C355="","",'Soil Samples'!C355)</f>
        <v/>
      </c>
      <c r="D365" s="146" t="str">
        <f t="shared" si="373"/>
        <v/>
      </c>
      <c r="E365" s="128" t="str">
        <f t="shared" si="374"/>
        <v/>
      </c>
      <c r="F365" s="128" t="str">
        <f t="shared" si="375"/>
        <v/>
      </c>
      <c r="G365" s="128" t="str">
        <f t="shared" si="376"/>
        <v/>
      </c>
      <c r="H365" s="149"/>
      <c r="I365" s="128" t="str">
        <f t="shared" si="377"/>
        <v/>
      </c>
      <c r="J365" s="128" t="str">
        <f t="shared" si="378"/>
        <v/>
      </c>
      <c r="K365" s="128" t="str">
        <f t="shared" si="379"/>
        <v/>
      </c>
      <c r="L365" s="129" t="str">
        <f t="shared" si="380"/>
        <v/>
      </c>
      <c r="M365" s="129" t="str">
        <f t="shared" si="381"/>
        <v/>
      </c>
      <c r="N365" s="129" t="str">
        <f t="shared" si="382"/>
        <v/>
      </c>
      <c r="O365" s="129" t="str">
        <f t="shared" si="383"/>
        <v/>
      </c>
      <c r="P365" s="129" t="str">
        <f t="shared" si="384"/>
        <v/>
      </c>
      <c r="Q365" s="129" t="str">
        <f t="shared" si="385"/>
        <v/>
      </c>
      <c r="R365" s="129" t="str">
        <f t="shared" si="386"/>
        <v/>
      </c>
      <c r="S365" s="129" t="str">
        <f t="shared" si="387"/>
        <v/>
      </c>
      <c r="T365" s="129" t="str">
        <f t="shared" si="388"/>
        <v/>
      </c>
      <c r="U365" s="129" t="str">
        <f t="shared" si="389"/>
        <v/>
      </c>
      <c r="V365" s="129" t="str">
        <f t="shared" si="390"/>
        <v/>
      </c>
      <c r="W365" s="132"/>
      <c r="X365" s="152" t="str">
        <f>IF('Soil Samples'!C355="","",'Soil Samples'!C355)</f>
        <v/>
      </c>
      <c r="Y365" s="125">
        <f>'Soil Add on Tests'!E357</f>
        <v>0</v>
      </c>
      <c r="Z365" s="125">
        <f>'Soil Add on Tests'!F357</f>
        <v>0</v>
      </c>
      <c r="AA365" s="125">
        <f>'Soil Add on Tests'!G357</f>
        <v>0</v>
      </c>
      <c r="AB365" s="125">
        <f>'Soil Add on Tests'!H357</f>
        <v>0</v>
      </c>
      <c r="AC365" s="125">
        <f>'Soil Add on Tests'!I357</f>
        <v>0</v>
      </c>
      <c r="AD365" s="125">
        <f>'Soil Add on Tests'!J357</f>
        <v>0</v>
      </c>
      <c r="AF365">
        <f t="shared" si="410"/>
        <v>0</v>
      </c>
      <c r="AG365">
        <f t="shared" si="411"/>
        <v>0</v>
      </c>
      <c r="AH365">
        <f t="shared" si="412"/>
        <v>0</v>
      </c>
      <c r="AI365">
        <f t="shared" si="413"/>
        <v>0</v>
      </c>
      <c r="AJ365">
        <f t="shared" si="414"/>
        <v>0</v>
      </c>
      <c r="AK365">
        <f t="shared" si="415"/>
        <v>0</v>
      </c>
      <c r="AL365">
        <f t="shared" si="416"/>
        <v>0</v>
      </c>
      <c r="AM365" s="140">
        <f t="shared" si="352"/>
        <v>0</v>
      </c>
      <c r="AN365">
        <f t="shared" si="353"/>
        <v>0</v>
      </c>
      <c r="AO365">
        <f t="shared" si="354"/>
        <v>0</v>
      </c>
      <c r="AP365">
        <f t="shared" si="355"/>
        <v>0</v>
      </c>
      <c r="AQ365">
        <f t="shared" si="356"/>
        <v>0</v>
      </c>
      <c r="AR365">
        <f t="shared" si="357"/>
        <v>0</v>
      </c>
      <c r="AS365">
        <f t="shared" si="358"/>
        <v>0</v>
      </c>
      <c r="AT365" s="140">
        <f t="shared" si="417"/>
        <v>0</v>
      </c>
      <c r="AU365">
        <f t="shared" si="359"/>
        <v>0</v>
      </c>
      <c r="AV365">
        <f t="shared" si="391"/>
        <v>0</v>
      </c>
      <c r="AW365">
        <f t="shared" si="360"/>
        <v>0</v>
      </c>
      <c r="AX365">
        <f t="shared" si="361"/>
        <v>0</v>
      </c>
      <c r="AY365">
        <f t="shared" si="362"/>
        <v>0</v>
      </c>
      <c r="AZ365" s="140">
        <f t="shared" si="418"/>
        <v>0</v>
      </c>
      <c r="BA365">
        <f t="shared" si="363"/>
        <v>0</v>
      </c>
      <c r="BB365">
        <f t="shared" si="364"/>
        <v>0</v>
      </c>
      <c r="BC365">
        <f t="shared" si="365"/>
        <v>0</v>
      </c>
      <c r="BD365">
        <f t="shared" si="366"/>
        <v>0</v>
      </c>
      <c r="BE365" s="140">
        <f t="shared" si="419"/>
        <v>0</v>
      </c>
      <c r="BF365">
        <f t="shared" si="367"/>
        <v>0</v>
      </c>
      <c r="BG365">
        <f t="shared" si="368"/>
        <v>0</v>
      </c>
      <c r="BH365">
        <f t="shared" si="369"/>
        <v>0</v>
      </c>
      <c r="BI365">
        <f t="shared" si="370"/>
        <v>0</v>
      </c>
      <c r="BJ365">
        <f t="shared" si="371"/>
        <v>0</v>
      </c>
      <c r="BK365">
        <f t="shared" si="372"/>
        <v>0</v>
      </c>
      <c r="BL365">
        <f t="shared" si="392"/>
        <v>0</v>
      </c>
      <c r="BM365">
        <f t="shared" si="393"/>
        <v>0</v>
      </c>
      <c r="BN365">
        <f t="shared" si="394"/>
        <v>0</v>
      </c>
      <c r="BO365">
        <f t="shared" si="395"/>
        <v>0</v>
      </c>
      <c r="BP365">
        <f t="shared" si="396"/>
        <v>0</v>
      </c>
      <c r="BQ365">
        <f t="shared" si="397"/>
        <v>0</v>
      </c>
      <c r="BR365" s="140">
        <f t="shared" si="398"/>
        <v>0</v>
      </c>
      <c r="BT365">
        <f t="shared" si="399"/>
        <v>0</v>
      </c>
      <c r="BU365">
        <f t="shared" si="400"/>
        <v>0</v>
      </c>
      <c r="BV365">
        <f t="shared" si="401"/>
        <v>0</v>
      </c>
      <c r="BW365">
        <f t="shared" si="402"/>
        <v>0</v>
      </c>
      <c r="BX365">
        <f t="shared" si="403"/>
        <v>0</v>
      </c>
      <c r="BY365">
        <f t="shared" si="404"/>
        <v>0</v>
      </c>
      <c r="BZ365">
        <f t="shared" si="405"/>
        <v>0</v>
      </c>
      <c r="CA365">
        <f t="shared" si="406"/>
        <v>0</v>
      </c>
      <c r="CB365">
        <f t="shared" si="407"/>
        <v>0</v>
      </c>
      <c r="CC365">
        <f t="shared" si="408"/>
        <v>0</v>
      </c>
      <c r="CD365">
        <f t="shared" si="409"/>
        <v>0</v>
      </c>
    </row>
    <row r="366" spans="1:82" ht="42" customHeight="1" thickBot="1" x14ac:dyDescent="0.45">
      <c r="A366" s="11"/>
      <c r="B366" s="144">
        <v>351</v>
      </c>
      <c r="C366" s="244" t="str">
        <f>IF('Soil Samples'!C356="","",'Soil Samples'!C356)</f>
        <v/>
      </c>
      <c r="D366" s="146" t="str">
        <f t="shared" si="373"/>
        <v/>
      </c>
      <c r="E366" s="128" t="str">
        <f t="shared" si="374"/>
        <v/>
      </c>
      <c r="F366" s="128" t="str">
        <f t="shared" si="375"/>
        <v/>
      </c>
      <c r="G366" s="128" t="str">
        <f t="shared" si="376"/>
        <v/>
      </c>
      <c r="H366" s="149"/>
      <c r="I366" s="128" t="str">
        <f t="shared" si="377"/>
        <v/>
      </c>
      <c r="J366" s="128" t="str">
        <f t="shared" si="378"/>
        <v/>
      </c>
      <c r="K366" s="128" t="str">
        <f t="shared" si="379"/>
        <v/>
      </c>
      <c r="L366" s="129" t="str">
        <f t="shared" si="380"/>
        <v/>
      </c>
      <c r="M366" s="129" t="str">
        <f t="shared" si="381"/>
        <v/>
      </c>
      <c r="N366" s="129" t="str">
        <f t="shared" si="382"/>
        <v/>
      </c>
      <c r="O366" s="129" t="str">
        <f t="shared" si="383"/>
        <v/>
      </c>
      <c r="P366" s="129" t="str">
        <f t="shared" si="384"/>
        <v/>
      </c>
      <c r="Q366" s="129" t="str">
        <f t="shared" si="385"/>
        <v/>
      </c>
      <c r="R366" s="129" t="str">
        <f t="shared" si="386"/>
        <v/>
      </c>
      <c r="S366" s="129" t="str">
        <f t="shared" si="387"/>
        <v/>
      </c>
      <c r="T366" s="129" t="str">
        <f t="shared" si="388"/>
        <v/>
      </c>
      <c r="U366" s="129" t="str">
        <f t="shared" si="389"/>
        <v/>
      </c>
      <c r="V366" s="129" t="str">
        <f t="shared" si="390"/>
        <v/>
      </c>
      <c r="W366" s="132"/>
      <c r="X366" s="152" t="str">
        <f>IF('Soil Samples'!C356="","",'Soil Samples'!C356)</f>
        <v/>
      </c>
      <c r="Y366" s="125">
        <f>'Soil Add on Tests'!E358</f>
        <v>0</v>
      </c>
      <c r="Z366" s="125">
        <f>'Soil Add on Tests'!F358</f>
        <v>0</v>
      </c>
      <c r="AA366" s="125">
        <f>'Soil Add on Tests'!G358</f>
        <v>0</v>
      </c>
      <c r="AB366" s="125">
        <f>'Soil Add on Tests'!H358</f>
        <v>0</v>
      </c>
      <c r="AC366" s="125">
        <f>'Soil Add on Tests'!I358</f>
        <v>0</v>
      </c>
      <c r="AD366" s="125">
        <f>'Soil Add on Tests'!J358</f>
        <v>0</v>
      </c>
      <c r="AF366">
        <f t="shared" si="410"/>
        <v>0</v>
      </c>
      <c r="AG366">
        <f t="shared" si="411"/>
        <v>0</v>
      </c>
      <c r="AH366">
        <f t="shared" si="412"/>
        <v>0</v>
      </c>
      <c r="AI366">
        <f t="shared" si="413"/>
        <v>0</v>
      </c>
      <c r="AJ366">
        <f t="shared" si="414"/>
        <v>0</v>
      </c>
      <c r="AK366">
        <f t="shared" si="415"/>
        <v>0</v>
      </c>
      <c r="AL366">
        <f t="shared" si="416"/>
        <v>0</v>
      </c>
      <c r="AM366" s="140">
        <f t="shared" si="352"/>
        <v>0</v>
      </c>
      <c r="AN366">
        <f t="shared" si="353"/>
        <v>0</v>
      </c>
      <c r="AO366">
        <f t="shared" si="354"/>
        <v>0</v>
      </c>
      <c r="AP366">
        <f t="shared" si="355"/>
        <v>0</v>
      </c>
      <c r="AQ366">
        <f t="shared" si="356"/>
        <v>0</v>
      </c>
      <c r="AR366">
        <f t="shared" si="357"/>
        <v>0</v>
      </c>
      <c r="AS366">
        <f t="shared" si="358"/>
        <v>0</v>
      </c>
      <c r="AT366" s="140">
        <f t="shared" si="417"/>
        <v>0</v>
      </c>
      <c r="AU366">
        <f t="shared" si="359"/>
        <v>0</v>
      </c>
      <c r="AV366">
        <f t="shared" si="391"/>
        <v>0</v>
      </c>
      <c r="AW366">
        <f t="shared" si="360"/>
        <v>0</v>
      </c>
      <c r="AX366">
        <f t="shared" si="361"/>
        <v>0</v>
      </c>
      <c r="AY366">
        <f t="shared" si="362"/>
        <v>0</v>
      </c>
      <c r="AZ366" s="140">
        <f t="shared" si="418"/>
        <v>0</v>
      </c>
      <c r="BA366">
        <f t="shared" si="363"/>
        <v>0</v>
      </c>
      <c r="BB366">
        <f t="shared" si="364"/>
        <v>0</v>
      </c>
      <c r="BC366">
        <f t="shared" si="365"/>
        <v>0</v>
      </c>
      <c r="BD366">
        <f t="shared" si="366"/>
        <v>0</v>
      </c>
      <c r="BE366" s="140">
        <f t="shared" si="419"/>
        <v>0</v>
      </c>
      <c r="BF366">
        <f t="shared" si="367"/>
        <v>0</v>
      </c>
      <c r="BG366">
        <f t="shared" si="368"/>
        <v>0</v>
      </c>
      <c r="BH366">
        <f t="shared" si="369"/>
        <v>0</v>
      </c>
      <c r="BI366">
        <f t="shared" si="370"/>
        <v>0</v>
      </c>
      <c r="BJ366">
        <f t="shared" si="371"/>
        <v>0</v>
      </c>
      <c r="BK366">
        <f t="shared" si="372"/>
        <v>0</v>
      </c>
      <c r="BL366">
        <f t="shared" si="392"/>
        <v>0</v>
      </c>
      <c r="BM366">
        <f t="shared" si="393"/>
        <v>0</v>
      </c>
      <c r="BN366">
        <f t="shared" si="394"/>
        <v>0</v>
      </c>
      <c r="BO366">
        <f t="shared" si="395"/>
        <v>0</v>
      </c>
      <c r="BP366">
        <f t="shared" si="396"/>
        <v>0</v>
      </c>
      <c r="BQ366">
        <f t="shared" si="397"/>
        <v>0</v>
      </c>
      <c r="BR366" s="140">
        <f t="shared" si="398"/>
        <v>0</v>
      </c>
      <c r="BT366">
        <f t="shared" si="399"/>
        <v>0</v>
      </c>
      <c r="BU366">
        <f t="shared" si="400"/>
        <v>0</v>
      </c>
      <c r="BV366">
        <f t="shared" si="401"/>
        <v>0</v>
      </c>
      <c r="BW366">
        <f t="shared" si="402"/>
        <v>0</v>
      </c>
      <c r="BX366">
        <f t="shared" si="403"/>
        <v>0</v>
      </c>
      <c r="BY366">
        <f t="shared" si="404"/>
        <v>0</v>
      </c>
      <c r="BZ366">
        <f t="shared" si="405"/>
        <v>0</v>
      </c>
      <c r="CA366">
        <f t="shared" si="406"/>
        <v>0</v>
      </c>
      <c r="CB366">
        <f t="shared" si="407"/>
        <v>0</v>
      </c>
      <c r="CC366">
        <f t="shared" si="408"/>
        <v>0</v>
      </c>
      <c r="CD366">
        <f t="shared" si="409"/>
        <v>0</v>
      </c>
    </row>
    <row r="367" spans="1:82" ht="42" customHeight="1" thickBot="1" x14ac:dyDescent="0.45">
      <c r="A367" s="11"/>
      <c r="B367" s="144">
        <v>352</v>
      </c>
      <c r="C367" s="244" t="str">
        <f>IF('Soil Samples'!C357="","",'Soil Samples'!C357)</f>
        <v/>
      </c>
      <c r="D367" s="146" t="str">
        <f t="shared" si="373"/>
        <v/>
      </c>
      <c r="E367" s="128" t="str">
        <f t="shared" si="374"/>
        <v/>
      </c>
      <c r="F367" s="128" t="str">
        <f t="shared" si="375"/>
        <v/>
      </c>
      <c r="G367" s="128" t="str">
        <f t="shared" si="376"/>
        <v/>
      </c>
      <c r="H367" s="149"/>
      <c r="I367" s="128" t="str">
        <f t="shared" si="377"/>
        <v/>
      </c>
      <c r="J367" s="128" t="str">
        <f t="shared" si="378"/>
        <v/>
      </c>
      <c r="K367" s="128" t="str">
        <f t="shared" si="379"/>
        <v/>
      </c>
      <c r="L367" s="129" t="str">
        <f t="shared" si="380"/>
        <v/>
      </c>
      <c r="M367" s="129" t="str">
        <f t="shared" si="381"/>
        <v/>
      </c>
      <c r="N367" s="129" t="str">
        <f t="shared" si="382"/>
        <v/>
      </c>
      <c r="O367" s="129" t="str">
        <f t="shared" si="383"/>
        <v/>
      </c>
      <c r="P367" s="129" t="str">
        <f t="shared" si="384"/>
        <v/>
      </c>
      <c r="Q367" s="129" t="str">
        <f t="shared" si="385"/>
        <v/>
      </c>
      <c r="R367" s="129" t="str">
        <f t="shared" si="386"/>
        <v/>
      </c>
      <c r="S367" s="129" t="str">
        <f t="shared" si="387"/>
        <v/>
      </c>
      <c r="T367" s="129" t="str">
        <f t="shared" si="388"/>
        <v/>
      </c>
      <c r="U367" s="129" t="str">
        <f t="shared" si="389"/>
        <v/>
      </c>
      <c r="V367" s="129" t="str">
        <f t="shared" si="390"/>
        <v/>
      </c>
      <c r="W367" s="132"/>
      <c r="X367" s="152" t="str">
        <f>IF('Soil Samples'!C357="","",'Soil Samples'!C357)</f>
        <v/>
      </c>
      <c r="Y367" s="125">
        <f>'Soil Add on Tests'!E359</f>
        <v>0</v>
      </c>
      <c r="Z367" s="125">
        <f>'Soil Add on Tests'!F359</f>
        <v>0</v>
      </c>
      <c r="AA367" s="125">
        <f>'Soil Add on Tests'!G359</f>
        <v>0</v>
      </c>
      <c r="AB367" s="125">
        <f>'Soil Add on Tests'!H359</f>
        <v>0</v>
      </c>
      <c r="AC367" s="125">
        <f>'Soil Add on Tests'!I359</f>
        <v>0</v>
      </c>
      <c r="AD367" s="125">
        <f>'Soil Add on Tests'!J359</f>
        <v>0</v>
      </c>
      <c r="AF367">
        <f t="shared" si="410"/>
        <v>0</v>
      </c>
      <c r="AG367">
        <f t="shared" si="411"/>
        <v>0</v>
      </c>
      <c r="AH367">
        <f t="shared" si="412"/>
        <v>0</v>
      </c>
      <c r="AI367">
        <f t="shared" si="413"/>
        <v>0</v>
      </c>
      <c r="AJ367">
        <f t="shared" si="414"/>
        <v>0</v>
      </c>
      <c r="AK367">
        <f t="shared" si="415"/>
        <v>0</v>
      </c>
      <c r="AL367">
        <f t="shared" si="416"/>
        <v>0</v>
      </c>
      <c r="AM367" s="140">
        <f t="shared" si="352"/>
        <v>0</v>
      </c>
      <c r="AN367">
        <f t="shared" si="353"/>
        <v>0</v>
      </c>
      <c r="AO367">
        <f t="shared" si="354"/>
        <v>0</v>
      </c>
      <c r="AP367">
        <f t="shared" si="355"/>
        <v>0</v>
      </c>
      <c r="AQ367">
        <f t="shared" si="356"/>
        <v>0</v>
      </c>
      <c r="AR367">
        <f t="shared" si="357"/>
        <v>0</v>
      </c>
      <c r="AS367">
        <f t="shared" si="358"/>
        <v>0</v>
      </c>
      <c r="AT367" s="140">
        <f t="shared" si="417"/>
        <v>0</v>
      </c>
      <c r="AU367">
        <f t="shared" si="359"/>
        <v>0</v>
      </c>
      <c r="AV367">
        <f t="shared" si="391"/>
        <v>0</v>
      </c>
      <c r="AW367">
        <f t="shared" si="360"/>
        <v>0</v>
      </c>
      <c r="AX367">
        <f t="shared" si="361"/>
        <v>0</v>
      </c>
      <c r="AY367">
        <f t="shared" si="362"/>
        <v>0</v>
      </c>
      <c r="AZ367" s="140">
        <f t="shared" si="418"/>
        <v>0</v>
      </c>
      <c r="BA367">
        <f t="shared" si="363"/>
        <v>0</v>
      </c>
      <c r="BB367">
        <f t="shared" si="364"/>
        <v>0</v>
      </c>
      <c r="BC367">
        <f t="shared" si="365"/>
        <v>0</v>
      </c>
      <c r="BD367">
        <f t="shared" si="366"/>
        <v>0</v>
      </c>
      <c r="BE367" s="140">
        <f t="shared" si="419"/>
        <v>0</v>
      </c>
      <c r="BF367">
        <f t="shared" si="367"/>
        <v>0</v>
      </c>
      <c r="BG367">
        <f t="shared" si="368"/>
        <v>0</v>
      </c>
      <c r="BH367">
        <f t="shared" si="369"/>
        <v>0</v>
      </c>
      <c r="BI367">
        <f t="shared" si="370"/>
        <v>0</v>
      </c>
      <c r="BJ367">
        <f t="shared" si="371"/>
        <v>0</v>
      </c>
      <c r="BK367">
        <f t="shared" si="372"/>
        <v>0</v>
      </c>
      <c r="BL367">
        <f t="shared" si="392"/>
        <v>0</v>
      </c>
      <c r="BM367">
        <f t="shared" si="393"/>
        <v>0</v>
      </c>
      <c r="BN367">
        <f t="shared" si="394"/>
        <v>0</v>
      </c>
      <c r="BO367">
        <f t="shared" si="395"/>
        <v>0</v>
      </c>
      <c r="BP367">
        <f t="shared" si="396"/>
        <v>0</v>
      </c>
      <c r="BQ367">
        <f t="shared" si="397"/>
        <v>0</v>
      </c>
      <c r="BR367" s="140">
        <f t="shared" si="398"/>
        <v>0</v>
      </c>
      <c r="BT367">
        <f t="shared" si="399"/>
        <v>0</v>
      </c>
      <c r="BU367">
        <f t="shared" si="400"/>
        <v>0</v>
      </c>
      <c r="BV367">
        <f t="shared" si="401"/>
        <v>0</v>
      </c>
      <c r="BW367">
        <f t="shared" si="402"/>
        <v>0</v>
      </c>
      <c r="BX367">
        <f t="shared" si="403"/>
        <v>0</v>
      </c>
      <c r="BY367">
        <f t="shared" si="404"/>
        <v>0</v>
      </c>
      <c r="BZ367">
        <f t="shared" si="405"/>
        <v>0</v>
      </c>
      <c r="CA367">
        <f t="shared" si="406"/>
        <v>0</v>
      </c>
      <c r="CB367">
        <f t="shared" si="407"/>
        <v>0</v>
      </c>
      <c r="CC367">
        <f t="shared" si="408"/>
        <v>0</v>
      </c>
      <c r="CD367">
        <f t="shared" si="409"/>
        <v>0</v>
      </c>
    </row>
    <row r="368" spans="1:82" ht="42" customHeight="1" thickBot="1" x14ac:dyDescent="0.45">
      <c r="A368" s="11"/>
      <c r="B368" s="144">
        <v>353</v>
      </c>
      <c r="C368" s="244" t="str">
        <f>IF('Soil Samples'!C358="","",'Soil Samples'!C358)</f>
        <v/>
      </c>
      <c r="D368" s="146" t="str">
        <f t="shared" si="373"/>
        <v/>
      </c>
      <c r="E368" s="128" t="str">
        <f t="shared" si="374"/>
        <v/>
      </c>
      <c r="F368" s="128" t="str">
        <f t="shared" si="375"/>
        <v/>
      </c>
      <c r="G368" s="128" t="str">
        <f t="shared" si="376"/>
        <v/>
      </c>
      <c r="H368" s="149"/>
      <c r="I368" s="128" t="str">
        <f t="shared" si="377"/>
        <v/>
      </c>
      <c r="J368" s="128" t="str">
        <f t="shared" si="378"/>
        <v/>
      </c>
      <c r="K368" s="128" t="str">
        <f t="shared" si="379"/>
        <v/>
      </c>
      <c r="L368" s="129" t="str">
        <f t="shared" si="380"/>
        <v/>
      </c>
      <c r="M368" s="129" t="str">
        <f t="shared" si="381"/>
        <v/>
      </c>
      <c r="N368" s="129" t="str">
        <f t="shared" si="382"/>
        <v/>
      </c>
      <c r="O368" s="129" t="str">
        <f t="shared" si="383"/>
        <v/>
      </c>
      <c r="P368" s="129" t="str">
        <f t="shared" si="384"/>
        <v/>
      </c>
      <c r="Q368" s="129" t="str">
        <f t="shared" si="385"/>
        <v/>
      </c>
      <c r="R368" s="129" t="str">
        <f t="shared" si="386"/>
        <v/>
      </c>
      <c r="S368" s="129" t="str">
        <f t="shared" si="387"/>
        <v/>
      </c>
      <c r="T368" s="129" t="str">
        <f t="shared" si="388"/>
        <v/>
      </c>
      <c r="U368" s="129" t="str">
        <f t="shared" si="389"/>
        <v/>
      </c>
      <c r="V368" s="129" t="str">
        <f t="shared" si="390"/>
        <v/>
      </c>
      <c r="W368" s="132"/>
      <c r="X368" s="152" t="str">
        <f>IF('Soil Samples'!C358="","",'Soil Samples'!C358)</f>
        <v/>
      </c>
      <c r="Y368" s="125">
        <f>'Soil Add on Tests'!E360</f>
        <v>0</v>
      </c>
      <c r="Z368" s="125">
        <f>'Soil Add on Tests'!F360</f>
        <v>0</v>
      </c>
      <c r="AA368" s="125">
        <f>'Soil Add on Tests'!G360</f>
        <v>0</v>
      </c>
      <c r="AB368" s="125">
        <f>'Soil Add on Tests'!H360</f>
        <v>0</v>
      </c>
      <c r="AC368" s="125">
        <f>'Soil Add on Tests'!I360</f>
        <v>0</v>
      </c>
      <c r="AD368" s="125">
        <f>'Soil Add on Tests'!J360</f>
        <v>0</v>
      </c>
      <c r="AF368">
        <f t="shared" si="410"/>
        <v>0</v>
      </c>
      <c r="AG368">
        <f t="shared" si="411"/>
        <v>0</v>
      </c>
      <c r="AH368">
        <f t="shared" si="412"/>
        <v>0</v>
      </c>
      <c r="AI368">
        <f t="shared" si="413"/>
        <v>0</v>
      </c>
      <c r="AJ368">
        <f t="shared" si="414"/>
        <v>0</v>
      </c>
      <c r="AK368">
        <f t="shared" si="415"/>
        <v>0</v>
      </c>
      <c r="AL368">
        <f t="shared" si="416"/>
        <v>0</v>
      </c>
      <c r="AM368" s="140">
        <f t="shared" si="352"/>
        <v>0</v>
      </c>
      <c r="AN368">
        <f t="shared" si="353"/>
        <v>0</v>
      </c>
      <c r="AO368">
        <f t="shared" si="354"/>
        <v>0</v>
      </c>
      <c r="AP368">
        <f t="shared" si="355"/>
        <v>0</v>
      </c>
      <c r="AQ368">
        <f t="shared" si="356"/>
        <v>0</v>
      </c>
      <c r="AR368">
        <f t="shared" si="357"/>
        <v>0</v>
      </c>
      <c r="AS368">
        <f t="shared" si="358"/>
        <v>0</v>
      </c>
      <c r="AT368" s="140">
        <f t="shared" si="417"/>
        <v>0</v>
      </c>
      <c r="AU368">
        <f t="shared" si="359"/>
        <v>0</v>
      </c>
      <c r="AV368">
        <f t="shared" si="391"/>
        <v>0</v>
      </c>
      <c r="AW368">
        <f t="shared" si="360"/>
        <v>0</v>
      </c>
      <c r="AX368">
        <f t="shared" si="361"/>
        <v>0</v>
      </c>
      <c r="AY368">
        <f t="shared" si="362"/>
        <v>0</v>
      </c>
      <c r="AZ368" s="140">
        <f t="shared" si="418"/>
        <v>0</v>
      </c>
      <c r="BA368">
        <f t="shared" si="363"/>
        <v>0</v>
      </c>
      <c r="BB368">
        <f t="shared" si="364"/>
        <v>0</v>
      </c>
      <c r="BC368">
        <f t="shared" si="365"/>
        <v>0</v>
      </c>
      <c r="BD368">
        <f t="shared" si="366"/>
        <v>0</v>
      </c>
      <c r="BE368" s="140">
        <f t="shared" si="419"/>
        <v>0</v>
      </c>
      <c r="BF368">
        <f t="shared" si="367"/>
        <v>0</v>
      </c>
      <c r="BG368">
        <f t="shared" si="368"/>
        <v>0</v>
      </c>
      <c r="BH368">
        <f t="shared" si="369"/>
        <v>0</v>
      </c>
      <c r="BI368">
        <f t="shared" si="370"/>
        <v>0</v>
      </c>
      <c r="BJ368">
        <f t="shared" si="371"/>
        <v>0</v>
      </c>
      <c r="BK368">
        <f t="shared" si="372"/>
        <v>0</v>
      </c>
      <c r="BL368">
        <f t="shared" si="392"/>
        <v>0</v>
      </c>
      <c r="BM368">
        <f t="shared" si="393"/>
        <v>0</v>
      </c>
      <c r="BN368">
        <f t="shared" si="394"/>
        <v>0</v>
      </c>
      <c r="BO368">
        <f t="shared" si="395"/>
        <v>0</v>
      </c>
      <c r="BP368">
        <f t="shared" si="396"/>
        <v>0</v>
      </c>
      <c r="BQ368">
        <f t="shared" si="397"/>
        <v>0</v>
      </c>
      <c r="BR368" s="140">
        <f t="shared" si="398"/>
        <v>0</v>
      </c>
      <c r="BT368">
        <f t="shared" si="399"/>
        <v>0</v>
      </c>
      <c r="BU368">
        <f t="shared" si="400"/>
        <v>0</v>
      </c>
      <c r="BV368">
        <f t="shared" si="401"/>
        <v>0</v>
      </c>
      <c r="BW368">
        <f t="shared" si="402"/>
        <v>0</v>
      </c>
      <c r="BX368">
        <f t="shared" si="403"/>
        <v>0</v>
      </c>
      <c r="BY368">
        <f t="shared" si="404"/>
        <v>0</v>
      </c>
      <c r="BZ368">
        <f t="shared" si="405"/>
        <v>0</v>
      </c>
      <c r="CA368">
        <f t="shared" si="406"/>
        <v>0</v>
      </c>
      <c r="CB368">
        <f t="shared" si="407"/>
        <v>0</v>
      </c>
      <c r="CC368">
        <f t="shared" si="408"/>
        <v>0</v>
      </c>
      <c r="CD368">
        <f t="shared" si="409"/>
        <v>0</v>
      </c>
    </row>
    <row r="369" spans="1:82" ht="42" customHeight="1" thickBot="1" x14ac:dyDescent="0.45">
      <c r="A369" s="11"/>
      <c r="B369" s="144">
        <v>354</v>
      </c>
      <c r="C369" s="244" t="str">
        <f>IF('Soil Samples'!C359="","",'Soil Samples'!C359)</f>
        <v/>
      </c>
      <c r="D369" s="146" t="str">
        <f t="shared" si="373"/>
        <v/>
      </c>
      <c r="E369" s="128" t="str">
        <f t="shared" si="374"/>
        <v/>
      </c>
      <c r="F369" s="128" t="str">
        <f t="shared" si="375"/>
        <v/>
      </c>
      <c r="G369" s="128" t="str">
        <f t="shared" si="376"/>
        <v/>
      </c>
      <c r="H369" s="149"/>
      <c r="I369" s="128" t="str">
        <f t="shared" si="377"/>
        <v/>
      </c>
      <c r="J369" s="128" t="str">
        <f t="shared" si="378"/>
        <v/>
      </c>
      <c r="K369" s="128" t="str">
        <f t="shared" si="379"/>
        <v/>
      </c>
      <c r="L369" s="129" t="str">
        <f t="shared" si="380"/>
        <v/>
      </c>
      <c r="M369" s="129" t="str">
        <f t="shared" si="381"/>
        <v/>
      </c>
      <c r="N369" s="129" t="str">
        <f t="shared" si="382"/>
        <v/>
      </c>
      <c r="O369" s="129" t="str">
        <f t="shared" si="383"/>
        <v/>
      </c>
      <c r="P369" s="129" t="str">
        <f t="shared" si="384"/>
        <v/>
      </c>
      <c r="Q369" s="129" t="str">
        <f t="shared" si="385"/>
        <v/>
      </c>
      <c r="R369" s="129" t="str">
        <f t="shared" si="386"/>
        <v/>
      </c>
      <c r="S369" s="129" t="str">
        <f t="shared" si="387"/>
        <v/>
      </c>
      <c r="T369" s="129" t="str">
        <f t="shared" si="388"/>
        <v/>
      </c>
      <c r="U369" s="129" t="str">
        <f t="shared" si="389"/>
        <v/>
      </c>
      <c r="V369" s="129" t="str">
        <f t="shared" si="390"/>
        <v/>
      </c>
      <c r="W369" s="132"/>
      <c r="X369" s="152" t="str">
        <f>IF('Soil Samples'!C359="","",'Soil Samples'!C359)</f>
        <v/>
      </c>
      <c r="Y369" s="125">
        <f>'Soil Add on Tests'!E361</f>
        <v>0</v>
      </c>
      <c r="Z369" s="125">
        <f>'Soil Add on Tests'!F361</f>
        <v>0</v>
      </c>
      <c r="AA369" s="125">
        <f>'Soil Add on Tests'!G361</f>
        <v>0</v>
      </c>
      <c r="AB369" s="125">
        <f>'Soil Add on Tests'!H361</f>
        <v>0</v>
      </c>
      <c r="AC369" s="125">
        <f>'Soil Add on Tests'!I361</f>
        <v>0</v>
      </c>
      <c r="AD369" s="125">
        <f>'Soil Add on Tests'!J361</f>
        <v>0</v>
      </c>
      <c r="AF369">
        <f t="shared" si="410"/>
        <v>0</v>
      </c>
      <c r="AG369">
        <f t="shared" si="411"/>
        <v>0</v>
      </c>
      <c r="AH369">
        <f t="shared" si="412"/>
        <v>0</v>
      </c>
      <c r="AI369">
        <f t="shared" si="413"/>
        <v>0</v>
      </c>
      <c r="AJ369">
        <f t="shared" si="414"/>
        <v>0</v>
      </c>
      <c r="AK369">
        <f t="shared" si="415"/>
        <v>0</v>
      </c>
      <c r="AL369">
        <f t="shared" si="416"/>
        <v>0</v>
      </c>
      <c r="AM369" s="140">
        <f t="shared" si="352"/>
        <v>0</v>
      </c>
      <c r="AN369">
        <f t="shared" si="353"/>
        <v>0</v>
      </c>
      <c r="AO369">
        <f t="shared" si="354"/>
        <v>0</v>
      </c>
      <c r="AP369">
        <f t="shared" si="355"/>
        <v>0</v>
      </c>
      <c r="AQ369">
        <f t="shared" si="356"/>
        <v>0</v>
      </c>
      <c r="AR369">
        <f t="shared" si="357"/>
        <v>0</v>
      </c>
      <c r="AS369">
        <f t="shared" si="358"/>
        <v>0</v>
      </c>
      <c r="AT369" s="140">
        <f t="shared" si="417"/>
        <v>0</v>
      </c>
      <c r="AU369">
        <f t="shared" si="359"/>
        <v>0</v>
      </c>
      <c r="AV369">
        <f t="shared" si="391"/>
        <v>0</v>
      </c>
      <c r="AW369">
        <f t="shared" si="360"/>
        <v>0</v>
      </c>
      <c r="AX369">
        <f t="shared" si="361"/>
        <v>0</v>
      </c>
      <c r="AY369">
        <f t="shared" si="362"/>
        <v>0</v>
      </c>
      <c r="AZ369" s="140">
        <f t="shared" si="418"/>
        <v>0</v>
      </c>
      <c r="BA369">
        <f t="shared" si="363"/>
        <v>0</v>
      </c>
      <c r="BB369">
        <f t="shared" si="364"/>
        <v>0</v>
      </c>
      <c r="BC369">
        <f t="shared" si="365"/>
        <v>0</v>
      </c>
      <c r="BD369">
        <f t="shared" si="366"/>
        <v>0</v>
      </c>
      <c r="BE369" s="140">
        <f t="shared" si="419"/>
        <v>0</v>
      </c>
      <c r="BF369">
        <f t="shared" si="367"/>
        <v>0</v>
      </c>
      <c r="BG369">
        <f t="shared" si="368"/>
        <v>0</v>
      </c>
      <c r="BH369">
        <f t="shared" si="369"/>
        <v>0</v>
      </c>
      <c r="BI369">
        <f t="shared" si="370"/>
        <v>0</v>
      </c>
      <c r="BJ369">
        <f t="shared" si="371"/>
        <v>0</v>
      </c>
      <c r="BK369">
        <f t="shared" si="372"/>
        <v>0</v>
      </c>
      <c r="BL369">
        <f t="shared" si="392"/>
        <v>0</v>
      </c>
      <c r="BM369">
        <f t="shared" si="393"/>
        <v>0</v>
      </c>
      <c r="BN369">
        <f t="shared" si="394"/>
        <v>0</v>
      </c>
      <c r="BO369">
        <f t="shared" si="395"/>
        <v>0</v>
      </c>
      <c r="BP369">
        <f t="shared" si="396"/>
        <v>0</v>
      </c>
      <c r="BQ369">
        <f t="shared" si="397"/>
        <v>0</v>
      </c>
      <c r="BR369" s="140">
        <f t="shared" si="398"/>
        <v>0</v>
      </c>
      <c r="BT369">
        <f t="shared" si="399"/>
        <v>0</v>
      </c>
      <c r="BU369">
        <f t="shared" si="400"/>
        <v>0</v>
      </c>
      <c r="BV369">
        <f t="shared" si="401"/>
        <v>0</v>
      </c>
      <c r="BW369">
        <f t="shared" si="402"/>
        <v>0</v>
      </c>
      <c r="BX369">
        <f t="shared" si="403"/>
        <v>0</v>
      </c>
      <c r="BY369">
        <f t="shared" si="404"/>
        <v>0</v>
      </c>
      <c r="BZ369">
        <f t="shared" si="405"/>
        <v>0</v>
      </c>
      <c r="CA369">
        <f t="shared" si="406"/>
        <v>0</v>
      </c>
      <c r="CB369">
        <f t="shared" si="407"/>
        <v>0</v>
      </c>
      <c r="CC369">
        <f t="shared" si="408"/>
        <v>0</v>
      </c>
      <c r="CD369">
        <f t="shared" si="409"/>
        <v>0</v>
      </c>
    </row>
    <row r="370" spans="1:82" ht="42" customHeight="1" thickBot="1" x14ac:dyDescent="0.45">
      <c r="A370" s="11"/>
      <c r="B370" s="144">
        <v>355</v>
      </c>
      <c r="C370" s="244" t="str">
        <f>IF('Soil Samples'!C360="","",'Soil Samples'!C360)</f>
        <v/>
      </c>
      <c r="D370" s="146" t="str">
        <f t="shared" si="373"/>
        <v/>
      </c>
      <c r="E370" s="128" t="str">
        <f t="shared" si="374"/>
        <v/>
      </c>
      <c r="F370" s="128" t="str">
        <f t="shared" si="375"/>
        <v/>
      </c>
      <c r="G370" s="128" t="str">
        <f t="shared" si="376"/>
        <v/>
      </c>
      <c r="H370" s="149"/>
      <c r="I370" s="128" t="str">
        <f t="shared" si="377"/>
        <v/>
      </c>
      <c r="J370" s="128" t="str">
        <f t="shared" si="378"/>
        <v/>
      </c>
      <c r="K370" s="128" t="str">
        <f t="shared" si="379"/>
        <v/>
      </c>
      <c r="L370" s="129" t="str">
        <f t="shared" si="380"/>
        <v/>
      </c>
      <c r="M370" s="129" t="str">
        <f t="shared" si="381"/>
        <v/>
      </c>
      <c r="N370" s="129" t="str">
        <f t="shared" si="382"/>
        <v/>
      </c>
      <c r="O370" s="129" t="str">
        <f t="shared" si="383"/>
        <v/>
      </c>
      <c r="P370" s="129" t="str">
        <f t="shared" si="384"/>
        <v/>
      </c>
      <c r="Q370" s="129" t="str">
        <f t="shared" si="385"/>
        <v/>
      </c>
      <c r="R370" s="129" t="str">
        <f t="shared" si="386"/>
        <v/>
      </c>
      <c r="S370" s="129" t="str">
        <f t="shared" si="387"/>
        <v/>
      </c>
      <c r="T370" s="129" t="str">
        <f t="shared" si="388"/>
        <v/>
      </c>
      <c r="U370" s="129" t="str">
        <f t="shared" si="389"/>
        <v/>
      </c>
      <c r="V370" s="129" t="str">
        <f t="shared" si="390"/>
        <v/>
      </c>
      <c r="W370" s="132"/>
      <c r="X370" s="152" t="str">
        <f>IF('Soil Samples'!C360="","",'Soil Samples'!C360)</f>
        <v/>
      </c>
      <c r="Y370" s="125">
        <f>'Soil Add on Tests'!E362</f>
        <v>0</v>
      </c>
      <c r="Z370" s="125">
        <f>'Soil Add on Tests'!F362</f>
        <v>0</v>
      </c>
      <c r="AA370" s="125">
        <f>'Soil Add on Tests'!G362</f>
        <v>0</v>
      </c>
      <c r="AB370" s="125">
        <f>'Soil Add on Tests'!H362</f>
        <v>0</v>
      </c>
      <c r="AC370" s="125">
        <f>'Soil Add on Tests'!I362</f>
        <v>0</v>
      </c>
      <c r="AD370" s="125">
        <f>'Soil Add on Tests'!J362</f>
        <v>0</v>
      </c>
      <c r="AF370">
        <f t="shared" si="410"/>
        <v>0</v>
      </c>
      <c r="AG370">
        <f t="shared" si="411"/>
        <v>0</v>
      </c>
      <c r="AH370">
        <f t="shared" si="412"/>
        <v>0</v>
      </c>
      <c r="AI370">
        <f t="shared" si="413"/>
        <v>0</v>
      </c>
      <c r="AJ370">
        <f t="shared" si="414"/>
        <v>0</v>
      </c>
      <c r="AK370">
        <f t="shared" si="415"/>
        <v>0</v>
      </c>
      <c r="AL370">
        <f t="shared" si="416"/>
        <v>0</v>
      </c>
      <c r="AM370" s="140">
        <f t="shared" si="352"/>
        <v>0</v>
      </c>
      <c r="AN370">
        <f t="shared" si="353"/>
        <v>0</v>
      </c>
      <c r="AO370">
        <f t="shared" si="354"/>
        <v>0</v>
      </c>
      <c r="AP370">
        <f t="shared" si="355"/>
        <v>0</v>
      </c>
      <c r="AQ370">
        <f t="shared" si="356"/>
        <v>0</v>
      </c>
      <c r="AR370">
        <f t="shared" si="357"/>
        <v>0</v>
      </c>
      <c r="AS370">
        <f t="shared" si="358"/>
        <v>0</v>
      </c>
      <c r="AT370" s="140">
        <f t="shared" si="417"/>
        <v>0</v>
      </c>
      <c r="AU370">
        <f t="shared" si="359"/>
        <v>0</v>
      </c>
      <c r="AV370">
        <f t="shared" si="391"/>
        <v>0</v>
      </c>
      <c r="AW370">
        <f t="shared" si="360"/>
        <v>0</v>
      </c>
      <c r="AX370">
        <f t="shared" si="361"/>
        <v>0</v>
      </c>
      <c r="AY370">
        <f t="shared" si="362"/>
        <v>0</v>
      </c>
      <c r="AZ370" s="140">
        <f t="shared" si="418"/>
        <v>0</v>
      </c>
      <c r="BA370">
        <f t="shared" si="363"/>
        <v>0</v>
      </c>
      <c r="BB370">
        <f t="shared" si="364"/>
        <v>0</v>
      </c>
      <c r="BC370">
        <f t="shared" si="365"/>
        <v>0</v>
      </c>
      <c r="BD370">
        <f t="shared" si="366"/>
        <v>0</v>
      </c>
      <c r="BE370" s="140">
        <f t="shared" si="419"/>
        <v>0</v>
      </c>
      <c r="BF370">
        <f t="shared" si="367"/>
        <v>0</v>
      </c>
      <c r="BG370">
        <f t="shared" si="368"/>
        <v>0</v>
      </c>
      <c r="BH370">
        <f t="shared" si="369"/>
        <v>0</v>
      </c>
      <c r="BI370">
        <f t="shared" si="370"/>
        <v>0</v>
      </c>
      <c r="BJ370">
        <f t="shared" si="371"/>
        <v>0</v>
      </c>
      <c r="BK370">
        <f t="shared" si="372"/>
        <v>0</v>
      </c>
      <c r="BL370">
        <f t="shared" si="392"/>
        <v>0</v>
      </c>
      <c r="BM370">
        <f t="shared" si="393"/>
        <v>0</v>
      </c>
      <c r="BN370">
        <f t="shared" si="394"/>
        <v>0</v>
      </c>
      <c r="BO370">
        <f t="shared" si="395"/>
        <v>0</v>
      </c>
      <c r="BP370">
        <f t="shared" si="396"/>
        <v>0</v>
      </c>
      <c r="BQ370">
        <f t="shared" si="397"/>
        <v>0</v>
      </c>
      <c r="BR370" s="140">
        <f t="shared" si="398"/>
        <v>0</v>
      </c>
      <c r="BT370">
        <f t="shared" si="399"/>
        <v>0</v>
      </c>
      <c r="BU370">
        <f t="shared" si="400"/>
        <v>0</v>
      </c>
      <c r="BV370">
        <f t="shared" si="401"/>
        <v>0</v>
      </c>
      <c r="BW370">
        <f t="shared" si="402"/>
        <v>0</v>
      </c>
      <c r="BX370">
        <f t="shared" si="403"/>
        <v>0</v>
      </c>
      <c r="BY370">
        <f t="shared" si="404"/>
        <v>0</v>
      </c>
      <c r="BZ370">
        <f t="shared" si="405"/>
        <v>0</v>
      </c>
      <c r="CA370">
        <f t="shared" si="406"/>
        <v>0</v>
      </c>
      <c r="CB370">
        <f t="shared" si="407"/>
        <v>0</v>
      </c>
      <c r="CC370">
        <f t="shared" si="408"/>
        <v>0</v>
      </c>
      <c r="CD370">
        <f t="shared" si="409"/>
        <v>0</v>
      </c>
    </row>
    <row r="371" spans="1:82" ht="42" customHeight="1" thickBot="1" x14ac:dyDescent="0.45">
      <c r="A371" s="11"/>
      <c r="B371" s="144">
        <v>356</v>
      </c>
      <c r="C371" s="244" t="str">
        <f>IF('Soil Samples'!C361="","",'Soil Samples'!C361)</f>
        <v/>
      </c>
      <c r="D371" s="146" t="str">
        <f t="shared" si="373"/>
        <v/>
      </c>
      <c r="E371" s="128" t="str">
        <f t="shared" si="374"/>
        <v/>
      </c>
      <c r="F371" s="128" t="str">
        <f t="shared" si="375"/>
        <v/>
      </c>
      <c r="G371" s="128" t="str">
        <f t="shared" si="376"/>
        <v/>
      </c>
      <c r="H371" s="149"/>
      <c r="I371" s="128" t="str">
        <f t="shared" si="377"/>
        <v/>
      </c>
      <c r="J371" s="128" t="str">
        <f t="shared" si="378"/>
        <v/>
      </c>
      <c r="K371" s="128" t="str">
        <f t="shared" si="379"/>
        <v/>
      </c>
      <c r="L371" s="129" t="str">
        <f t="shared" si="380"/>
        <v/>
      </c>
      <c r="M371" s="129" t="str">
        <f t="shared" si="381"/>
        <v/>
      </c>
      <c r="N371" s="129" t="str">
        <f t="shared" si="382"/>
        <v/>
      </c>
      <c r="O371" s="129" t="str">
        <f t="shared" si="383"/>
        <v/>
      </c>
      <c r="P371" s="129" t="str">
        <f t="shared" si="384"/>
        <v/>
      </c>
      <c r="Q371" s="129" t="str">
        <f t="shared" si="385"/>
        <v/>
      </c>
      <c r="R371" s="129" t="str">
        <f t="shared" si="386"/>
        <v/>
      </c>
      <c r="S371" s="129" t="str">
        <f t="shared" si="387"/>
        <v/>
      </c>
      <c r="T371" s="129" t="str">
        <f t="shared" si="388"/>
        <v/>
      </c>
      <c r="U371" s="129" t="str">
        <f t="shared" si="389"/>
        <v/>
      </c>
      <c r="V371" s="129" t="str">
        <f t="shared" si="390"/>
        <v/>
      </c>
      <c r="W371" s="132"/>
      <c r="X371" s="152" t="str">
        <f>IF('Soil Samples'!C361="","",'Soil Samples'!C361)</f>
        <v/>
      </c>
      <c r="Y371" s="125">
        <f>'Soil Add on Tests'!E363</f>
        <v>0</v>
      </c>
      <c r="Z371" s="125">
        <f>'Soil Add on Tests'!F363</f>
        <v>0</v>
      </c>
      <c r="AA371" s="125">
        <f>'Soil Add on Tests'!G363</f>
        <v>0</v>
      </c>
      <c r="AB371" s="125">
        <f>'Soil Add on Tests'!H363</f>
        <v>0</v>
      </c>
      <c r="AC371" s="125">
        <f>'Soil Add on Tests'!I363</f>
        <v>0</v>
      </c>
      <c r="AD371" s="125">
        <f>'Soil Add on Tests'!J363</f>
        <v>0</v>
      </c>
      <c r="AF371">
        <f t="shared" si="410"/>
        <v>0</v>
      </c>
      <c r="AG371">
        <f t="shared" si="411"/>
        <v>0</v>
      </c>
      <c r="AH371">
        <f t="shared" si="412"/>
        <v>0</v>
      </c>
      <c r="AI371">
        <f t="shared" si="413"/>
        <v>0</v>
      </c>
      <c r="AJ371">
        <f t="shared" si="414"/>
        <v>0</v>
      </c>
      <c r="AK371">
        <f t="shared" si="415"/>
        <v>0</v>
      </c>
      <c r="AL371">
        <f t="shared" si="416"/>
        <v>0</v>
      </c>
      <c r="AM371" s="140">
        <f t="shared" si="352"/>
        <v>0</v>
      </c>
      <c r="AN371">
        <f t="shared" si="353"/>
        <v>0</v>
      </c>
      <c r="AO371">
        <f t="shared" si="354"/>
        <v>0</v>
      </c>
      <c r="AP371">
        <f t="shared" si="355"/>
        <v>0</v>
      </c>
      <c r="AQ371">
        <f t="shared" si="356"/>
        <v>0</v>
      </c>
      <c r="AR371">
        <f t="shared" si="357"/>
        <v>0</v>
      </c>
      <c r="AS371">
        <f t="shared" si="358"/>
        <v>0</v>
      </c>
      <c r="AT371" s="140">
        <f t="shared" si="417"/>
        <v>0</v>
      </c>
      <c r="AU371">
        <f t="shared" si="359"/>
        <v>0</v>
      </c>
      <c r="AV371">
        <f t="shared" si="391"/>
        <v>0</v>
      </c>
      <c r="AW371">
        <f t="shared" si="360"/>
        <v>0</v>
      </c>
      <c r="AX371">
        <f t="shared" si="361"/>
        <v>0</v>
      </c>
      <c r="AY371">
        <f t="shared" si="362"/>
        <v>0</v>
      </c>
      <c r="AZ371" s="140">
        <f t="shared" si="418"/>
        <v>0</v>
      </c>
      <c r="BA371">
        <f t="shared" si="363"/>
        <v>0</v>
      </c>
      <c r="BB371">
        <f t="shared" si="364"/>
        <v>0</v>
      </c>
      <c r="BC371">
        <f t="shared" si="365"/>
        <v>0</v>
      </c>
      <c r="BD371">
        <f t="shared" si="366"/>
        <v>0</v>
      </c>
      <c r="BE371" s="140">
        <f t="shared" si="419"/>
        <v>0</v>
      </c>
      <c r="BF371">
        <f t="shared" si="367"/>
        <v>0</v>
      </c>
      <c r="BG371">
        <f t="shared" si="368"/>
        <v>0</v>
      </c>
      <c r="BH371">
        <f t="shared" si="369"/>
        <v>0</v>
      </c>
      <c r="BI371">
        <f t="shared" si="370"/>
        <v>0</v>
      </c>
      <c r="BJ371">
        <f t="shared" si="371"/>
        <v>0</v>
      </c>
      <c r="BK371">
        <f t="shared" si="372"/>
        <v>0</v>
      </c>
      <c r="BL371">
        <f t="shared" si="392"/>
        <v>0</v>
      </c>
      <c r="BM371">
        <f t="shared" si="393"/>
        <v>0</v>
      </c>
      <c r="BN371">
        <f t="shared" si="394"/>
        <v>0</v>
      </c>
      <c r="BO371">
        <f t="shared" si="395"/>
        <v>0</v>
      </c>
      <c r="BP371">
        <f t="shared" si="396"/>
        <v>0</v>
      </c>
      <c r="BQ371">
        <f t="shared" si="397"/>
        <v>0</v>
      </c>
      <c r="BR371" s="140">
        <f t="shared" si="398"/>
        <v>0</v>
      </c>
      <c r="BT371">
        <f t="shared" si="399"/>
        <v>0</v>
      </c>
      <c r="BU371">
        <f t="shared" si="400"/>
        <v>0</v>
      </c>
      <c r="BV371">
        <f t="shared" si="401"/>
        <v>0</v>
      </c>
      <c r="BW371">
        <f t="shared" si="402"/>
        <v>0</v>
      </c>
      <c r="BX371">
        <f t="shared" si="403"/>
        <v>0</v>
      </c>
      <c r="BY371">
        <f t="shared" si="404"/>
        <v>0</v>
      </c>
      <c r="BZ371">
        <f t="shared" si="405"/>
        <v>0</v>
      </c>
      <c r="CA371">
        <f t="shared" si="406"/>
        <v>0</v>
      </c>
      <c r="CB371">
        <f t="shared" si="407"/>
        <v>0</v>
      </c>
      <c r="CC371">
        <f t="shared" si="408"/>
        <v>0</v>
      </c>
      <c r="CD371">
        <f t="shared" si="409"/>
        <v>0</v>
      </c>
    </row>
    <row r="372" spans="1:82" ht="42" customHeight="1" thickBot="1" x14ac:dyDescent="0.45">
      <c r="A372" s="11"/>
      <c r="B372" s="144">
        <v>357</v>
      </c>
      <c r="C372" s="244" t="str">
        <f>IF('Soil Samples'!C362="","",'Soil Samples'!C362)</f>
        <v/>
      </c>
      <c r="D372" s="146" t="str">
        <f t="shared" si="373"/>
        <v/>
      </c>
      <c r="E372" s="128" t="str">
        <f t="shared" si="374"/>
        <v/>
      </c>
      <c r="F372" s="128" t="str">
        <f t="shared" si="375"/>
        <v/>
      </c>
      <c r="G372" s="128" t="str">
        <f t="shared" si="376"/>
        <v/>
      </c>
      <c r="H372" s="149"/>
      <c r="I372" s="128" t="str">
        <f t="shared" si="377"/>
        <v/>
      </c>
      <c r="J372" s="128" t="str">
        <f t="shared" si="378"/>
        <v/>
      </c>
      <c r="K372" s="128" t="str">
        <f t="shared" si="379"/>
        <v/>
      </c>
      <c r="L372" s="129" t="str">
        <f t="shared" si="380"/>
        <v/>
      </c>
      <c r="M372" s="129" t="str">
        <f t="shared" si="381"/>
        <v/>
      </c>
      <c r="N372" s="129" t="str">
        <f t="shared" si="382"/>
        <v/>
      </c>
      <c r="O372" s="129" t="str">
        <f t="shared" si="383"/>
        <v/>
      </c>
      <c r="P372" s="129" t="str">
        <f t="shared" si="384"/>
        <v/>
      </c>
      <c r="Q372" s="129" t="str">
        <f t="shared" si="385"/>
        <v/>
      </c>
      <c r="R372" s="129" t="str">
        <f t="shared" si="386"/>
        <v/>
      </c>
      <c r="S372" s="129" t="str">
        <f t="shared" si="387"/>
        <v/>
      </c>
      <c r="T372" s="129" t="str">
        <f t="shared" si="388"/>
        <v/>
      </c>
      <c r="U372" s="129" t="str">
        <f t="shared" si="389"/>
        <v/>
      </c>
      <c r="V372" s="129" t="str">
        <f t="shared" si="390"/>
        <v/>
      </c>
      <c r="W372" s="132"/>
      <c r="X372" s="152" t="str">
        <f>IF('Soil Samples'!C362="","",'Soil Samples'!C362)</f>
        <v/>
      </c>
      <c r="Y372" s="125">
        <f>'Soil Add on Tests'!E364</f>
        <v>0</v>
      </c>
      <c r="Z372" s="125">
        <f>'Soil Add on Tests'!F364</f>
        <v>0</v>
      </c>
      <c r="AA372" s="125">
        <f>'Soil Add on Tests'!G364</f>
        <v>0</v>
      </c>
      <c r="AB372" s="125">
        <f>'Soil Add on Tests'!H364</f>
        <v>0</v>
      </c>
      <c r="AC372" s="125">
        <f>'Soil Add on Tests'!I364</f>
        <v>0</v>
      </c>
      <c r="AD372" s="125">
        <f>'Soil Add on Tests'!J364</f>
        <v>0</v>
      </c>
      <c r="AF372">
        <f t="shared" si="410"/>
        <v>0</v>
      </c>
      <c r="AG372">
        <f t="shared" si="411"/>
        <v>0</v>
      </c>
      <c r="AH372">
        <f t="shared" si="412"/>
        <v>0</v>
      </c>
      <c r="AI372">
        <f t="shared" si="413"/>
        <v>0</v>
      </c>
      <c r="AJ372">
        <f t="shared" si="414"/>
        <v>0</v>
      </c>
      <c r="AK372">
        <f t="shared" si="415"/>
        <v>0</v>
      </c>
      <c r="AL372">
        <f t="shared" si="416"/>
        <v>0</v>
      </c>
      <c r="AM372" s="140">
        <f t="shared" si="352"/>
        <v>0</v>
      </c>
      <c r="AN372">
        <f t="shared" si="353"/>
        <v>0</v>
      </c>
      <c r="AO372">
        <f t="shared" si="354"/>
        <v>0</v>
      </c>
      <c r="AP372">
        <f t="shared" si="355"/>
        <v>0</v>
      </c>
      <c r="AQ372">
        <f t="shared" si="356"/>
        <v>0</v>
      </c>
      <c r="AR372">
        <f t="shared" si="357"/>
        <v>0</v>
      </c>
      <c r="AS372">
        <f t="shared" si="358"/>
        <v>0</v>
      </c>
      <c r="AT372" s="140">
        <f t="shared" si="417"/>
        <v>0</v>
      </c>
      <c r="AU372">
        <f t="shared" si="359"/>
        <v>0</v>
      </c>
      <c r="AV372">
        <f t="shared" si="391"/>
        <v>0</v>
      </c>
      <c r="AW372">
        <f t="shared" si="360"/>
        <v>0</v>
      </c>
      <c r="AX372">
        <f t="shared" si="361"/>
        <v>0</v>
      </c>
      <c r="AY372">
        <f t="shared" si="362"/>
        <v>0</v>
      </c>
      <c r="AZ372" s="140">
        <f t="shared" si="418"/>
        <v>0</v>
      </c>
      <c r="BA372">
        <f t="shared" si="363"/>
        <v>0</v>
      </c>
      <c r="BB372">
        <f t="shared" si="364"/>
        <v>0</v>
      </c>
      <c r="BC372">
        <f t="shared" si="365"/>
        <v>0</v>
      </c>
      <c r="BD372">
        <f t="shared" si="366"/>
        <v>0</v>
      </c>
      <c r="BE372" s="140">
        <f t="shared" si="419"/>
        <v>0</v>
      </c>
      <c r="BF372">
        <f t="shared" si="367"/>
        <v>0</v>
      </c>
      <c r="BG372">
        <f t="shared" si="368"/>
        <v>0</v>
      </c>
      <c r="BH372">
        <f t="shared" si="369"/>
        <v>0</v>
      </c>
      <c r="BI372">
        <f t="shared" si="370"/>
        <v>0</v>
      </c>
      <c r="BJ372">
        <f t="shared" si="371"/>
        <v>0</v>
      </c>
      <c r="BK372">
        <f t="shared" si="372"/>
        <v>0</v>
      </c>
      <c r="BL372">
        <f t="shared" si="392"/>
        <v>0</v>
      </c>
      <c r="BM372">
        <f t="shared" si="393"/>
        <v>0</v>
      </c>
      <c r="BN372">
        <f t="shared" si="394"/>
        <v>0</v>
      </c>
      <c r="BO372">
        <f t="shared" si="395"/>
        <v>0</v>
      </c>
      <c r="BP372">
        <f t="shared" si="396"/>
        <v>0</v>
      </c>
      <c r="BQ372">
        <f t="shared" si="397"/>
        <v>0</v>
      </c>
      <c r="BR372" s="140">
        <f t="shared" si="398"/>
        <v>0</v>
      </c>
      <c r="BT372">
        <f t="shared" si="399"/>
        <v>0</v>
      </c>
      <c r="BU372">
        <f t="shared" si="400"/>
        <v>0</v>
      </c>
      <c r="BV372">
        <f t="shared" si="401"/>
        <v>0</v>
      </c>
      <c r="BW372">
        <f t="shared" si="402"/>
        <v>0</v>
      </c>
      <c r="BX372">
        <f t="shared" si="403"/>
        <v>0</v>
      </c>
      <c r="BY372">
        <f t="shared" si="404"/>
        <v>0</v>
      </c>
      <c r="BZ372">
        <f t="shared" si="405"/>
        <v>0</v>
      </c>
      <c r="CA372">
        <f t="shared" si="406"/>
        <v>0</v>
      </c>
      <c r="CB372">
        <f t="shared" si="407"/>
        <v>0</v>
      </c>
      <c r="CC372">
        <f t="shared" si="408"/>
        <v>0</v>
      </c>
      <c r="CD372">
        <f t="shared" si="409"/>
        <v>0</v>
      </c>
    </row>
    <row r="373" spans="1:82" ht="42" customHeight="1" thickBot="1" x14ac:dyDescent="0.45">
      <c r="A373" s="11"/>
      <c r="B373" s="144">
        <v>358</v>
      </c>
      <c r="C373" s="244" t="str">
        <f>IF('Soil Samples'!C363="","",'Soil Samples'!C363)</f>
        <v/>
      </c>
      <c r="D373" s="146" t="str">
        <f t="shared" si="373"/>
        <v/>
      </c>
      <c r="E373" s="128" t="str">
        <f t="shared" si="374"/>
        <v/>
      </c>
      <c r="F373" s="128" t="str">
        <f t="shared" si="375"/>
        <v/>
      </c>
      <c r="G373" s="128" t="str">
        <f t="shared" si="376"/>
        <v/>
      </c>
      <c r="H373" s="149"/>
      <c r="I373" s="128" t="str">
        <f t="shared" si="377"/>
        <v/>
      </c>
      <c r="J373" s="128" t="str">
        <f t="shared" si="378"/>
        <v/>
      </c>
      <c r="K373" s="128" t="str">
        <f t="shared" si="379"/>
        <v/>
      </c>
      <c r="L373" s="129" t="str">
        <f t="shared" si="380"/>
        <v/>
      </c>
      <c r="M373" s="129" t="str">
        <f t="shared" si="381"/>
        <v/>
      </c>
      <c r="N373" s="129" t="str">
        <f t="shared" si="382"/>
        <v/>
      </c>
      <c r="O373" s="129" t="str">
        <f t="shared" si="383"/>
        <v/>
      </c>
      <c r="P373" s="129" t="str">
        <f t="shared" si="384"/>
        <v/>
      </c>
      <c r="Q373" s="129" t="str">
        <f t="shared" si="385"/>
        <v/>
      </c>
      <c r="R373" s="129" t="str">
        <f t="shared" si="386"/>
        <v/>
      </c>
      <c r="S373" s="129" t="str">
        <f t="shared" si="387"/>
        <v/>
      </c>
      <c r="T373" s="129" t="str">
        <f t="shared" si="388"/>
        <v/>
      </c>
      <c r="U373" s="129" t="str">
        <f t="shared" si="389"/>
        <v/>
      </c>
      <c r="V373" s="129" t="str">
        <f t="shared" si="390"/>
        <v/>
      </c>
      <c r="W373" s="132"/>
      <c r="X373" s="152" t="str">
        <f>IF('Soil Samples'!C363="","",'Soil Samples'!C363)</f>
        <v/>
      </c>
      <c r="Y373" s="125">
        <f>'Soil Add on Tests'!E365</f>
        <v>0</v>
      </c>
      <c r="Z373" s="125">
        <f>'Soil Add on Tests'!F365</f>
        <v>0</v>
      </c>
      <c r="AA373" s="125">
        <f>'Soil Add on Tests'!G365</f>
        <v>0</v>
      </c>
      <c r="AB373" s="125">
        <f>'Soil Add on Tests'!H365</f>
        <v>0</v>
      </c>
      <c r="AC373" s="125">
        <f>'Soil Add on Tests'!I365</f>
        <v>0</v>
      </c>
      <c r="AD373" s="125">
        <f>'Soil Add on Tests'!J365</f>
        <v>0</v>
      </c>
      <c r="AF373">
        <f t="shared" si="410"/>
        <v>0</v>
      </c>
      <c r="AG373">
        <f t="shared" si="411"/>
        <v>0</v>
      </c>
      <c r="AH373">
        <f t="shared" si="412"/>
        <v>0</v>
      </c>
      <c r="AI373">
        <f t="shared" si="413"/>
        <v>0</v>
      </c>
      <c r="AJ373">
        <f t="shared" si="414"/>
        <v>0</v>
      </c>
      <c r="AK373">
        <f t="shared" si="415"/>
        <v>0</v>
      </c>
      <c r="AL373">
        <f t="shared" si="416"/>
        <v>0</v>
      </c>
      <c r="AM373" s="140">
        <f t="shared" si="352"/>
        <v>0</v>
      </c>
      <c r="AN373">
        <f t="shared" si="353"/>
        <v>0</v>
      </c>
      <c r="AO373">
        <f t="shared" si="354"/>
        <v>0</v>
      </c>
      <c r="AP373">
        <f t="shared" si="355"/>
        <v>0</v>
      </c>
      <c r="AQ373">
        <f t="shared" si="356"/>
        <v>0</v>
      </c>
      <c r="AR373">
        <f t="shared" si="357"/>
        <v>0</v>
      </c>
      <c r="AS373">
        <f t="shared" si="358"/>
        <v>0</v>
      </c>
      <c r="AT373" s="140">
        <f t="shared" si="417"/>
        <v>0</v>
      </c>
      <c r="AU373">
        <f t="shared" si="359"/>
        <v>0</v>
      </c>
      <c r="AV373">
        <f t="shared" si="391"/>
        <v>0</v>
      </c>
      <c r="AW373">
        <f t="shared" si="360"/>
        <v>0</v>
      </c>
      <c r="AX373">
        <f t="shared" si="361"/>
        <v>0</v>
      </c>
      <c r="AY373">
        <f t="shared" si="362"/>
        <v>0</v>
      </c>
      <c r="AZ373" s="140">
        <f t="shared" si="418"/>
        <v>0</v>
      </c>
      <c r="BA373">
        <f t="shared" si="363"/>
        <v>0</v>
      </c>
      <c r="BB373">
        <f t="shared" si="364"/>
        <v>0</v>
      </c>
      <c r="BC373">
        <f t="shared" si="365"/>
        <v>0</v>
      </c>
      <c r="BD373">
        <f t="shared" si="366"/>
        <v>0</v>
      </c>
      <c r="BE373" s="140">
        <f t="shared" si="419"/>
        <v>0</v>
      </c>
      <c r="BF373">
        <f t="shared" si="367"/>
        <v>0</v>
      </c>
      <c r="BG373">
        <f t="shared" si="368"/>
        <v>0</v>
      </c>
      <c r="BH373">
        <f t="shared" si="369"/>
        <v>0</v>
      </c>
      <c r="BI373">
        <f t="shared" si="370"/>
        <v>0</v>
      </c>
      <c r="BJ373">
        <f t="shared" si="371"/>
        <v>0</v>
      </c>
      <c r="BK373">
        <f t="shared" si="372"/>
        <v>0</v>
      </c>
      <c r="BL373">
        <f t="shared" si="392"/>
        <v>0</v>
      </c>
      <c r="BM373">
        <f t="shared" si="393"/>
        <v>0</v>
      </c>
      <c r="BN373">
        <f t="shared" si="394"/>
        <v>0</v>
      </c>
      <c r="BO373">
        <f t="shared" si="395"/>
        <v>0</v>
      </c>
      <c r="BP373">
        <f t="shared" si="396"/>
        <v>0</v>
      </c>
      <c r="BQ373">
        <f t="shared" si="397"/>
        <v>0</v>
      </c>
      <c r="BR373" s="140">
        <f t="shared" si="398"/>
        <v>0</v>
      </c>
      <c r="BT373">
        <f t="shared" si="399"/>
        <v>0</v>
      </c>
      <c r="BU373">
        <f t="shared" si="400"/>
        <v>0</v>
      </c>
      <c r="BV373">
        <f t="shared" si="401"/>
        <v>0</v>
      </c>
      <c r="BW373">
        <f t="shared" si="402"/>
        <v>0</v>
      </c>
      <c r="BX373">
        <f t="shared" si="403"/>
        <v>0</v>
      </c>
      <c r="BY373">
        <f t="shared" si="404"/>
        <v>0</v>
      </c>
      <c r="BZ373">
        <f t="shared" si="405"/>
        <v>0</v>
      </c>
      <c r="CA373">
        <f t="shared" si="406"/>
        <v>0</v>
      </c>
      <c r="CB373">
        <f t="shared" si="407"/>
        <v>0</v>
      </c>
      <c r="CC373">
        <f t="shared" si="408"/>
        <v>0</v>
      </c>
      <c r="CD373">
        <f t="shared" si="409"/>
        <v>0</v>
      </c>
    </row>
    <row r="374" spans="1:82" ht="42" customHeight="1" thickBot="1" x14ac:dyDescent="0.45">
      <c r="A374" s="11"/>
      <c r="B374" s="144">
        <v>359</v>
      </c>
      <c r="C374" s="244" t="str">
        <f>IF('Soil Samples'!C364="","",'Soil Samples'!C364)</f>
        <v/>
      </c>
      <c r="D374" s="146" t="str">
        <f t="shared" si="373"/>
        <v/>
      </c>
      <c r="E374" s="128" t="str">
        <f t="shared" si="374"/>
        <v/>
      </c>
      <c r="F374" s="128" t="str">
        <f t="shared" si="375"/>
        <v/>
      </c>
      <c r="G374" s="128" t="str">
        <f t="shared" si="376"/>
        <v/>
      </c>
      <c r="H374" s="149"/>
      <c r="I374" s="128" t="str">
        <f t="shared" si="377"/>
        <v/>
      </c>
      <c r="J374" s="128" t="str">
        <f t="shared" si="378"/>
        <v/>
      </c>
      <c r="K374" s="128" t="str">
        <f t="shared" si="379"/>
        <v/>
      </c>
      <c r="L374" s="129" t="str">
        <f t="shared" si="380"/>
        <v/>
      </c>
      <c r="M374" s="129" t="str">
        <f t="shared" si="381"/>
        <v/>
      </c>
      <c r="N374" s="129" t="str">
        <f t="shared" si="382"/>
        <v/>
      </c>
      <c r="O374" s="129" t="str">
        <f t="shared" si="383"/>
        <v/>
      </c>
      <c r="P374" s="129" t="str">
        <f t="shared" si="384"/>
        <v/>
      </c>
      <c r="Q374" s="129" t="str">
        <f t="shared" si="385"/>
        <v/>
      </c>
      <c r="R374" s="129" t="str">
        <f t="shared" si="386"/>
        <v/>
      </c>
      <c r="S374" s="129" t="str">
        <f t="shared" si="387"/>
        <v/>
      </c>
      <c r="T374" s="129" t="str">
        <f t="shared" si="388"/>
        <v/>
      </c>
      <c r="U374" s="129" t="str">
        <f t="shared" si="389"/>
        <v/>
      </c>
      <c r="V374" s="129" t="str">
        <f t="shared" si="390"/>
        <v/>
      </c>
      <c r="W374" s="132"/>
      <c r="X374" s="152" t="str">
        <f>IF('Soil Samples'!C364="","",'Soil Samples'!C364)</f>
        <v/>
      </c>
      <c r="Y374" s="125">
        <f>'Soil Add on Tests'!E366</f>
        <v>0</v>
      </c>
      <c r="Z374" s="125">
        <f>'Soil Add on Tests'!F366</f>
        <v>0</v>
      </c>
      <c r="AA374" s="125">
        <f>'Soil Add on Tests'!G366</f>
        <v>0</v>
      </c>
      <c r="AB374" s="125">
        <f>'Soil Add on Tests'!H366</f>
        <v>0</v>
      </c>
      <c r="AC374" s="125">
        <f>'Soil Add on Tests'!I366</f>
        <v>0</v>
      </c>
      <c r="AD374" s="125">
        <f>'Soil Add on Tests'!J366</f>
        <v>0</v>
      </c>
      <c r="AF374">
        <f t="shared" si="410"/>
        <v>0</v>
      </c>
      <c r="AG374">
        <f t="shared" si="411"/>
        <v>0</v>
      </c>
      <c r="AH374">
        <f t="shared" si="412"/>
        <v>0</v>
      </c>
      <c r="AI374">
        <f t="shared" si="413"/>
        <v>0</v>
      </c>
      <c r="AJ374">
        <f t="shared" si="414"/>
        <v>0</v>
      </c>
      <c r="AK374">
        <f t="shared" si="415"/>
        <v>0</v>
      </c>
      <c r="AL374">
        <f t="shared" si="416"/>
        <v>0</v>
      </c>
      <c r="AM374" s="140">
        <f t="shared" si="352"/>
        <v>0</v>
      </c>
      <c r="AN374">
        <f t="shared" si="353"/>
        <v>0</v>
      </c>
      <c r="AO374">
        <f t="shared" si="354"/>
        <v>0</v>
      </c>
      <c r="AP374">
        <f t="shared" si="355"/>
        <v>0</v>
      </c>
      <c r="AQ374">
        <f t="shared" si="356"/>
        <v>0</v>
      </c>
      <c r="AR374">
        <f t="shared" si="357"/>
        <v>0</v>
      </c>
      <c r="AS374">
        <f t="shared" si="358"/>
        <v>0</v>
      </c>
      <c r="AT374" s="140">
        <f t="shared" si="417"/>
        <v>0</v>
      </c>
      <c r="AU374">
        <f t="shared" si="359"/>
        <v>0</v>
      </c>
      <c r="AV374">
        <f t="shared" si="391"/>
        <v>0</v>
      </c>
      <c r="AW374">
        <f t="shared" si="360"/>
        <v>0</v>
      </c>
      <c r="AX374">
        <f t="shared" si="361"/>
        <v>0</v>
      </c>
      <c r="AY374">
        <f t="shared" si="362"/>
        <v>0</v>
      </c>
      <c r="AZ374" s="140">
        <f t="shared" si="418"/>
        <v>0</v>
      </c>
      <c r="BA374">
        <f t="shared" si="363"/>
        <v>0</v>
      </c>
      <c r="BB374">
        <f t="shared" si="364"/>
        <v>0</v>
      </c>
      <c r="BC374">
        <f t="shared" si="365"/>
        <v>0</v>
      </c>
      <c r="BD374">
        <f t="shared" si="366"/>
        <v>0</v>
      </c>
      <c r="BE374" s="140">
        <f t="shared" si="419"/>
        <v>0</v>
      </c>
      <c r="BF374">
        <f t="shared" si="367"/>
        <v>0</v>
      </c>
      <c r="BG374">
        <f t="shared" si="368"/>
        <v>0</v>
      </c>
      <c r="BH374">
        <f t="shared" si="369"/>
        <v>0</v>
      </c>
      <c r="BI374">
        <f t="shared" si="370"/>
        <v>0</v>
      </c>
      <c r="BJ374">
        <f t="shared" si="371"/>
        <v>0</v>
      </c>
      <c r="BK374">
        <f t="shared" si="372"/>
        <v>0</v>
      </c>
      <c r="BL374">
        <f t="shared" si="392"/>
        <v>0</v>
      </c>
      <c r="BM374">
        <f t="shared" si="393"/>
        <v>0</v>
      </c>
      <c r="BN374">
        <f t="shared" si="394"/>
        <v>0</v>
      </c>
      <c r="BO374">
        <f t="shared" si="395"/>
        <v>0</v>
      </c>
      <c r="BP374">
        <f t="shared" si="396"/>
        <v>0</v>
      </c>
      <c r="BQ374">
        <f t="shared" si="397"/>
        <v>0</v>
      </c>
      <c r="BR374" s="140">
        <f t="shared" si="398"/>
        <v>0</v>
      </c>
      <c r="BT374">
        <f t="shared" si="399"/>
        <v>0</v>
      </c>
      <c r="BU374">
        <f t="shared" si="400"/>
        <v>0</v>
      </c>
      <c r="BV374">
        <f t="shared" si="401"/>
        <v>0</v>
      </c>
      <c r="BW374">
        <f t="shared" si="402"/>
        <v>0</v>
      </c>
      <c r="BX374">
        <f t="shared" si="403"/>
        <v>0</v>
      </c>
      <c r="BY374">
        <f t="shared" si="404"/>
        <v>0</v>
      </c>
      <c r="BZ374">
        <f t="shared" si="405"/>
        <v>0</v>
      </c>
      <c r="CA374">
        <f t="shared" si="406"/>
        <v>0</v>
      </c>
      <c r="CB374">
        <f t="shared" si="407"/>
        <v>0</v>
      </c>
      <c r="CC374">
        <f t="shared" si="408"/>
        <v>0</v>
      </c>
      <c r="CD374">
        <f t="shared" si="409"/>
        <v>0</v>
      </c>
    </row>
    <row r="375" spans="1:82" ht="42" customHeight="1" thickBot="1" x14ac:dyDescent="0.45">
      <c r="A375" s="11"/>
      <c r="B375" s="144">
        <v>360</v>
      </c>
      <c r="C375" s="244" t="str">
        <f>IF('Soil Samples'!C365="","",'Soil Samples'!C365)</f>
        <v/>
      </c>
      <c r="D375" s="146" t="str">
        <f t="shared" si="373"/>
        <v/>
      </c>
      <c r="E375" s="128" t="str">
        <f t="shared" si="374"/>
        <v/>
      </c>
      <c r="F375" s="128" t="str">
        <f t="shared" si="375"/>
        <v/>
      </c>
      <c r="G375" s="128" t="str">
        <f t="shared" si="376"/>
        <v/>
      </c>
      <c r="H375" s="149"/>
      <c r="I375" s="128" t="str">
        <f t="shared" si="377"/>
        <v/>
      </c>
      <c r="J375" s="128" t="str">
        <f t="shared" si="378"/>
        <v/>
      </c>
      <c r="K375" s="128" t="str">
        <f t="shared" si="379"/>
        <v/>
      </c>
      <c r="L375" s="129" t="str">
        <f t="shared" si="380"/>
        <v/>
      </c>
      <c r="M375" s="129" t="str">
        <f t="shared" si="381"/>
        <v/>
      </c>
      <c r="N375" s="129" t="str">
        <f t="shared" si="382"/>
        <v/>
      </c>
      <c r="O375" s="129" t="str">
        <f t="shared" si="383"/>
        <v/>
      </c>
      <c r="P375" s="129" t="str">
        <f t="shared" si="384"/>
        <v/>
      </c>
      <c r="Q375" s="129" t="str">
        <f t="shared" si="385"/>
        <v/>
      </c>
      <c r="R375" s="129" t="str">
        <f t="shared" si="386"/>
        <v/>
      </c>
      <c r="S375" s="129" t="str">
        <f t="shared" si="387"/>
        <v/>
      </c>
      <c r="T375" s="129" t="str">
        <f t="shared" si="388"/>
        <v/>
      </c>
      <c r="U375" s="129" t="str">
        <f t="shared" si="389"/>
        <v/>
      </c>
      <c r="V375" s="129" t="str">
        <f t="shared" si="390"/>
        <v/>
      </c>
      <c r="W375" s="132"/>
      <c r="X375" s="152" t="str">
        <f>IF('Soil Samples'!C365="","",'Soil Samples'!C365)</f>
        <v/>
      </c>
      <c r="Y375" s="125">
        <f>'Soil Add on Tests'!E367</f>
        <v>0</v>
      </c>
      <c r="Z375" s="125">
        <f>'Soil Add on Tests'!F367</f>
        <v>0</v>
      </c>
      <c r="AA375" s="125">
        <f>'Soil Add on Tests'!G367</f>
        <v>0</v>
      </c>
      <c r="AB375" s="125">
        <f>'Soil Add on Tests'!H367</f>
        <v>0</v>
      </c>
      <c r="AC375" s="125">
        <f>'Soil Add on Tests'!I367</f>
        <v>0</v>
      </c>
      <c r="AD375" s="125">
        <f>'Soil Add on Tests'!J367</f>
        <v>0</v>
      </c>
      <c r="AF375">
        <f t="shared" si="410"/>
        <v>0</v>
      </c>
      <c r="AG375">
        <f t="shared" si="411"/>
        <v>0</v>
      </c>
      <c r="AH375">
        <f t="shared" si="412"/>
        <v>0</v>
      </c>
      <c r="AI375">
        <f t="shared" si="413"/>
        <v>0</v>
      </c>
      <c r="AJ375">
        <f t="shared" si="414"/>
        <v>0</v>
      </c>
      <c r="AK375">
        <f t="shared" si="415"/>
        <v>0</v>
      </c>
      <c r="AL375">
        <f t="shared" si="416"/>
        <v>0</v>
      </c>
      <c r="AM375" s="140">
        <f t="shared" si="352"/>
        <v>0</v>
      </c>
      <c r="AN375">
        <f t="shared" si="353"/>
        <v>0</v>
      </c>
      <c r="AO375">
        <f t="shared" si="354"/>
        <v>0</v>
      </c>
      <c r="AP375">
        <f t="shared" si="355"/>
        <v>0</v>
      </c>
      <c r="AQ375">
        <f t="shared" si="356"/>
        <v>0</v>
      </c>
      <c r="AR375">
        <f t="shared" si="357"/>
        <v>0</v>
      </c>
      <c r="AS375">
        <f t="shared" si="358"/>
        <v>0</v>
      </c>
      <c r="AT375" s="140">
        <f t="shared" si="417"/>
        <v>0</v>
      </c>
      <c r="AU375">
        <f t="shared" si="359"/>
        <v>0</v>
      </c>
      <c r="AV375">
        <f t="shared" si="391"/>
        <v>0</v>
      </c>
      <c r="AW375">
        <f t="shared" si="360"/>
        <v>0</v>
      </c>
      <c r="AX375">
        <f t="shared" si="361"/>
        <v>0</v>
      </c>
      <c r="AY375">
        <f t="shared" si="362"/>
        <v>0</v>
      </c>
      <c r="AZ375" s="140">
        <f t="shared" si="418"/>
        <v>0</v>
      </c>
      <c r="BA375">
        <f t="shared" si="363"/>
        <v>0</v>
      </c>
      <c r="BB375">
        <f t="shared" si="364"/>
        <v>0</v>
      </c>
      <c r="BC375">
        <f t="shared" si="365"/>
        <v>0</v>
      </c>
      <c r="BD375">
        <f t="shared" si="366"/>
        <v>0</v>
      </c>
      <c r="BE375" s="140">
        <f t="shared" si="419"/>
        <v>0</v>
      </c>
      <c r="BF375">
        <f t="shared" si="367"/>
        <v>0</v>
      </c>
      <c r="BG375">
        <f t="shared" si="368"/>
        <v>0</v>
      </c>
      <c r="BH375">
        <f t="shared" si="369"/>
        <v>0</v>
      </c>
      <c r="BI375">
        <f t="shared" si="370"/>
        <v>0</v>
      </c>
      <c r="BJ375">
        <f t="shared" si="371"/>
        <v>0</v>
      </c>
      <c r="BK375">
        <f t="shared" si="372"/>
        <v>0</v>
      </c>
      <c r="BL375">
        <f t="shared" si="392"/>
        <v>0</v>
      </c>
      <c r="BM375">
        <f t="shared" si="393"/>
        <v>0</v>
      </c>
      <c r="BN375">
        <f t="shared" si="394"/>
        <v>0</v>
      </c>
      <c r="BO375">
        <f t="shared" si="395"/>
        <v>0</v>
      </c>
      <c r="BP375">
        <f t="shared" si="396"/>
        <v>0</v>
      </c>
      <c r="BQ375">
        <f t="shared" si="397"/>
        <v>0</v>
      </c>
      <c r="BR375" s="140">
        <f t="shared" si="398"/>
        <v>0</v>
      </c>
      <c r="BT375">
        <f t="shared" si="399"/>
        <v>0</v>
      </c>
      <c r="BU375">
        <f t="shared" si="400"/>
        <v>0</v>
      </c>
      <c r="BV375">
        <f t="shared" si="401"/>
        <v>0</v>
      </c>
      <c r="BW375">
        <f t="shared" si="402"/>
        <v>0</v>
      </c>
      <c r="BX375">
        <f t="shared" si="403"/>
        <v>0</v>
      </c>
      <c r="BY375">
        <f t="shared" si="404"/>
        <v>0</v>
      </c>
      <c r="BZ375">
        <f t="shared" si="405"/>
        <v>0</v>
      </c>
      <c r="CA375">
        <f t="shared" si="406"/>
        <v>0</v>
      </c>
      <c r="CB375">
        <f t="shared" si="407"/>
        <v>0</v>
      </c>
      <c r="CC375">
        <f t="shared" si="408"/>
        <v>0</v>
      </c>
      <c r="CD375">
        <f t="shared" si="409"/>
        <v>0</v>
      </c>
    </row>
    <row r="376" spans="1:82" ht="42" customHeight="1" thickBot="1" x14ac:dyDescent="0.45">
      <c r="A376" s="11"/>
      <c r="B376" s="144">
        <v>361</v>
      </c>
      <c r="C376" s="244" t="str">
        <f>IF('Soil Samples'!C366="","",'Soil Samples'!C366)</f>
        <v/>
      </c>
      <c r="D376" s="146" t="str">
        <f t="shared" si="373"/>
        <v/>
      </c>
      <c r="E376" s="128" t="str">
        <f t="shared" si="374"/>
        <v/>
      </c>
      <c r="F376" s="128" t="str">
        <f t="shared" si="375"/>
        <v/>
      </c>
      <c r="G376" s="128" t="str">
        <f t="shared" si="376"/>
        <v/>
      </c>
      <c r="H376" s="149"/>
      <c r="I376" s="128" t="str">
        <f t="shared" si="377"/>
        <v/>
      </c>
      <c r="J376" s="128" t="str">
        <f t="shared" si="378"/>
        <v/>
      </c>
      <c r="K376" s="128" t="str">
        <f t="shared" si="379"/>
        <v/>
      </c>
      <c r="L376" s="129" t="str">
        <f t="shared" si="380"/>
        <v/>
      </c>
      <c r="M376" s="129" t="str">
        <f t="shared" si="381"/>
        <v/>
      </c>
      <c r="N376" s="129" t="str">
        <f t="shared" si="382"/>
        <v/>
      </c>
      <c r="O376" s="129" t="str">
        <f t="shared" si="383"/>
        <v/>
      </c>
      <c r="P376" s="129" t="str">
        <f t="shared" si="384"/>
        <v/>
      </c>
      <c r="Q376" s="129" t="str">
        <f t="shared" si="385"/>
        <v/>
      </c>
      <c r="R376" s="129" t="str">
        <f t="shared" si="386"/>
        <v/>
      </c>
      <c r="S376" s="129" t="str">
        <f t="shared" si="387"/>
        <v/>
      </c>
      <c r="T376" s="129" t="str">
        <f t="shared" si="388"/>
        <v/>
      </c>
      <c r="U376" s="129" t="str">
        <f t="shared" si="389"/>
        <v/>
      </c>
      <c r="V376" s="129" t="str">
        <f t="shared" si="390"/>
        <v/>
      </c>
      <c r="W376" s="132"/>
      <c r="X376" s="152" t="str">
        <f>IF('Soil Samples'!C366="","",'Soil Samples'!C366)</f>
        <v/>
      </c>
      <c r="Y376" s="125">
        <f>'Soil Add on Tests'!E368</f>
        <v>0</v>
      </c>
      <c r="Z376" s="125">
        <f>'Soil Add on Tests'!F368</f>
        <v>0</v>
      </c>
      <c r="AA376" s="125">
        <f>'Soil Add on Tests'!G368</f>
        <v>0</v>
      </c>
      <c r="AB376" s="125">
        <f>'Soil Add on Tests'!H368</f>
        <v>0</v>
      </c>
      <c r="AC376" s="125">
        <f>'Soil Add on Tests'!I368</f>
        <v>0</v>
      </c>
      <c r="AD376" s="125">
        <f>'Soil Add on Tests'!J368</f>
        <v>0</v>
      </c>
      <c r="AF376">
        <f t="shared" si="410"/>
        <v>0</v>
      </c>
      <c r="AG376">
        <f t="shared" si="411"/>
        <v>0</v>
      </c>
      <c r="AH376">
        <f t="shared" si="412"/>
        <v>0</v>
      </c>
      <c r="AI376">
        <f t="shared" si="413"/>
        <v>0</v>
      </c>
      <c r="AJ376">
        <f t="shared" si="414"/>
        <v>0</v>
      </c>
      <c r="AK376">
        <f t="shared" si="415"/>
        <v>0</v>
      </c>
      <c r="AL376">
        <f t="shared" si="416"/>
        <v>0</v>
      </c>
      <c r="AM376" s="140">
        <f t="shared" si="352"/>
        <v>0</v>
      </c>
      <c r="AN376">
        <f t="shared" si="353"/>
        <v>0</v>
      </c>
      <c r="AO376">
        <f t="shared" si="354"/>
        <v>0</v>
      </c>
      <c r="AP376">
        <f t="shared" si="355"/>
        <v>0</v>
      </c>
      <c r="AQ376">
        <f t="shared" si="356"/>
        <v>0</v>
      </c>
      <c r="AR376">
        <f t="shared" si="357"/>
        <v>0</v>
      </c>
      <c r="AS376">
        <f t="shared" si="358"/>
        <v>0</v>
      </c>
      <c r="AT376" s="140">
        <f t="shared" si="417"/>
        <v>0</v>
      </c>
      <c r="AU376">
        <f t="shared" si="359"/>
        <v>0</v>
      </c>
      <c r="AV376">
        <f t="shared" si="391"/>
        <v>0</v>
      </c>
      <c r="AW376">
        <f t="shared" si="360"/>
        <v>0</v>
      </c>
      <c r="AX376">
        <f t="shared" si="361"/>
        <v>0</v>
      </c>
      <c r="AY376">
        <f t="shared" si="362"/>
        <v>0</v>
      </c>
      <c r="AZ376" s="140">
        <f t="shared" si="418"/>
        <v>0</v>
      </c>
      <c r="BA376">
        <f t="shared" si="363"/>
        <v>0</v>
      </c>
      <c r="BB376">
        <f t="shared" si="364"/>
        <v>0</v>
      </c>
      <c r="BC376">
        <f t="shared" si="365"/>
        <v>0</v>
      </c>
      <c r="BD376">
        <f t="shared" si="366"/>
        <v>0</v>
      </c>
      <c r="BE376" s="140">
        <f t="shared" si="419"/>
        <v>0</v>
      </c>
      <c r="BF376">
        <f t="shared" si="367"/>
        <v>0</v>
      </c>
      <c r="BG376">
        <f t="shared" si="368"/>
        <v>0</v>
      </c>
      <c r="BH376">
        <f t="shared" si="369"/>
        <v>0</v>
      </c>
      <c r="BI376">
        <f t="shared" si="370"/>
        <v>0</v>
      </c>
      <c r="BJ376">
        <f t="shared" si="371"/>
        <v>0</v>
      </c>
      <c r="BK376">
        <f t="shared" si="372"/>
        <v>0</v>
      </c>
      <c r="BL376">
        <f t="shared" si="392"/>
        <v>0</v>
      </c>
      <c r="BM376">
        <f t="shared" si="393"/>
        <v>0</v>
      </c>
      <c r="BN376">
        <f t="shared" si="394"/>
        <v>0</v>
      </c>
      <c r="BO376">
        <f t="shared" si="395"/>
        <v>0</v>
      </c>
      <c r="BP376">
        <f t="shared" si="396"/>
        <v>0</v>
      </c>
      <c r="BQ376">
        <f t="shared" si="397"/>
        <v>0</v>
      </c>
      <c r="BR376" s="140">
        <f t="shared" si="398"/>
        <v>0</v>
      </c>
      <c r="BT376">
        <f t="shared" si="399"/>
        <v>0</v>
      </c>
      <c r="BU376">
        <f t="shared" si="400"/>
        <v>0</v>
      </c>
      <c r="BV376">
        <f t="shared" si="401"/>
        <v>0</v>
      </c>
      <c r="BW376">
        <f t="shared" si="402"/>
        <v>0</v>
      </c>
      <c r="BX376">
        <f t="shared" si="403"/>
        <v>0</v>
      </c>
      <c r="BY376">
        <f t="shared" si="404"/>
        <v>0</v>
      </c>
      <c r="BZ376">
        <f t="shared" si="405"/>
        <v>0</v>
      </c>
      <c r="CA376">
        <f t="shared" si="406"/>
        <v>0</v>
      </c>
      <c r="CB376">
        <f t="shared" si="407"/>
        <v>0</v>
      </c>
      <c r="CC376">
        <f t="shared" si="408"/>
        <v>0</v>
      </c>
      <c r="CD376">
        <f t="shared" si="409"/>
        <v>0</v>
      </c>
    </row>
    <row r="377" spans="1:82" ht="42" customHeight="1" thickBot="1" x14ac:dyDescent="0.45">
      <c r="A377" s="11"/>
      <c r="B377" s="144">
        <v>362</v>
      </c>
      <c r="C377" s="244" t="str">
        <f>IF('Soil Samples'!C367="","",'Soil Samples'!C367)</f>
        <v/>
      </c>
      <c r="D377" s="146" t="str">
        <f t="shared" si="373"/>
        <v/>
      </c>
      <c r="E377" s="128" t="str">
        <f t="shared" si="374"/>
        <v/>
      </c>
      <c r="F377" s="128" t="str">
        <f t="shared" si="375"/>
        <v/>
      </c>
      <c r="G377" s="128" t="str">
        <f t="shared" si="376"/>
        <v/>
      </c>
      <c r="H377" s="149"/>
      <c r="I377" s="128" t="str">
        <f t="shared" si="377"/>
        <v/>
      </c>
      <c r="J377" s="128" t="str">
        <f t="shared" si="378"/>
        <v/>
      </c>
      <c r="K377" s="128" t="str">
        <f t="shared" si="379"/>
        <v/>
      </c>
      <c r="L377" s="129" t="str">
        <f t="shared" si="380"/>
        <v/>
      </c>
      <c r="M377" s="129" t="str">
        <f t="shared" si="381"/>
        <v/>
      </c>
      <c r="N377" s="129" t="str">
        <f t="shared" si="382"/>
        <v/>
      </c>
      <c r="O377" s="129" t="str">
        <f t="shared" si="383"/>
        <v/>
      </c>
      <c r="P377" s="129" t="str">
        <f t="shared" si="384"/>
        <v/>
      </c>
      <c r="Q377" s="129" t="str">
        <f t="shared" si="385"/>
        <v/>
      </c>
      <c r="R377" s="129" t="str">
        <f t="shared" si="386"/>
        <v/>
      </c>
      <c r="S377" s="129" t="str">
        <f t="shared" si="387"/>
        <v/>
      </c>
      <c r="T377" s="129" t="str">
        <f t="shared" si="388"/>
        <v/>
      </c>
      <c r="U377" s="129" t="str">
        <f t="shared" si="389"/>
        <v/>
      </c>
      <c r="V377" s="129" t="str">
        <f t="shared" si="390"/>
        <v/>
      </c>
      <c r="W377" s="132"/>
      <c r="X377" s="152" t="str">
        <f>IF('Soil Samples'!C367="","",'Soil Samples'!C367)</f>
        <v/>
      </c>
      <c r="Y377" s="125">
        <f>'Soil Add on Tests'!E369</f>
        <v>0</v>
      </c>
      <c r="Z377" s="125">
        <f>'Soil Add on Tests'!F369</f>
        <v>0</v>
      </c>
      <c r="AA377" s="125">
        <f>'Soil Add on Tests'!G369</f>
        <v>0</v>
      </c>
      <c r="AB377" s="125">
        <f>'Soil Add on Tests'!H369</f>
        <v>0</v>
      </c>
      <c r="AC377" s="125">
        <f>'Soil Add on Tests'!I369</f>
        <v>0</v>
      </c>
      <c r="AD377" s="125">
        <f>'Soil Add on Tests'!J369</f>
        <v>0</v>
      </c>
      <c r="AF377">
        <f t="shared" si="410"/>
        <v>0</v>
      </c>
      <c r="AG377">
        <f t="shared" si="411"/>
        <v>0</v>
      </c>
      <c r="AH377">
        <f t="shared" si="412"/>
        <v>0</v>
      </c>
      <c r="AI377">
        <f t="shared" si="413"/>
        <v>0</v>
      </c>
      <c r="AJ377">
        <f t="shared" si="414"/>
        <v>0</v>
      </c>
      <c r="AK377">
        <f t="shared" si="415"/>
        <v>0</v>
      </c>
      <c r="AL377">
        <f t="shared" si="416"/>
        <v>0</v>
      </c>
      <c r="AM377" s="140">
        <f t="shared" si="352"/>
        <v>0</v>
      </c>
      <c r="AN377">
        <f t="shared" si="353"/>
        <v>0</v>
      </c>
      <c r="AO377">
        <f t="shared" si="354"/>
        <v>0</v>
      </c>
      <c r="AP377">
        <f t="shared" si="355"/>
        <v>0</v>
      </c>
      <c r="AQ377">
        <f t="shared" si="356"/>
        <v>0</v>
      </c>
      <c r="AR377">
        <f t="shared" si="357"/>
        <v>0</v>
      </c>
      <c r="AS377">
        <f t="shared" si="358"/>
        <v>0</v>
      </c>
      <c r="AT377" s="140">
        <f t="shared" si="417"/>
        <v>0</v>
      </c>
      <c r="AU377">
        <f t="shared" si="359"/>
        <v>0</v>
      </c>
      <c r="AV377">
        <f t="shared" si="391"/>
        <v>0</v>
      </c>
      <c r="AW377">
        <f t="shared" si="360"/>
        <v>0</v>
      </c>
      <c r="AX377">
        <f t="shared" si="361"/>
        <v>0</v>
      </c>
      <c r="AY377">
        <f t="shared" si="362"/>
        <v>0</v>
      </c>
      <c r="AZ377" s="140">
        <f t="shared" si="418"/>
        <v>0</v>
      </c>
      <c r="BA377">
        <f t="shared" si="363"/>
        <v>0</v>
      </c>
      <c r="BB377">
        <f t="shared" si="364"/>
        <v>0</v>
      </c>
      <c r="BC377">
        <f t="shared" si="365"/>
        <v>0</v>
      </c>
      <c r="BD377">
        <f t="shared" si="366"/>
        <v>0</v>
      </c>
      <c r="BE377" s="140">
        <f t="shared" si="419"/>
        <v>0</v>
      </c>
      <c r="BF377">
        <f t="shared" si="367"/>
        <v>0</v>
      </c>
      <c r="BG377">
        <f t="shared" si="368"/>
        <v>0</v>
      </c>
      <c r="BH377">
        <f t="shared" si="369"/>
        <v>0</v>
      </c>
      <c r="BI377">
        <f t="shared" si="370"/>
        <v>0</v>
      </c>
      <c r="BJ377">
        <f t="shared" si="371"/>
        <v>0</v>
      </c>
      <c r="BK377">
        <f t="shared" si="372"/>
        <v>0</v>
      </c>
      <c r="BL377">
        <f t="shared" si="392"/>
        <v>0</v>
      </c>
      <c r="BM377">
        <f t="shared" si="393"/>
        <v>0</v>
      </c>
      <c r="BN377">
        <f t="shared" si="394"/>
        <v>0</v>
      </c>
      <c r="BO377">
        <f t="shared" si="395"/>
        <v>0</v>
      </c>
      <c r="BP377">
        <f t="shared" si="396"/>
        <v>0</v>
      </c>
      <c r="BQ377">
        <f t="shared" si="397"/>
        <v>0</v>
      </c>
      <c r="BR377" s="140">
        <f t="shared" si="398"/>
        <v>0</v>
      </c>
      <c r="BT377">
        <f t="shared" si="399"/>
        <v>0</v>
      </c>
      <c r="BU377">
        <f t="shared" si="400"/>
        <v>0</v>
      </c>
      <c r="BV377">
        <f t="shared" si="401"/>
        <v>0</v>
      </c>
      <c r="BW377">
        <f t="shared" si="402"/>
        <v>0</v>
      </c>
      <c r="BX377">
        <f t="shared" si="403"/>
        <v>0</v>
      </c>
      <c r="BY377">
        <f t="shared" si="404"/>
        <v>0</v>
      </c>
      <c r="BZ377">
        <f t="shared" si="405"/>
        <v>0</v>
      </c>
      <c r="CA377">
        <f t="shared" si="406"/>
        <v>0</v>
      </c>
      <c r="CB377">
        <f t="shared" si="407"/>
        <v>0</v>
      </c>
      <c r="CC377">
        <f t="shared" si="408"/>
        <v>0</v>
      </c>
      <c r="CD377">
        <f t="shared" si="409"/>
        <v>0</v>
      </c>
    </row>
    <row r="378" spans="1:82" ht="42" customHeight="1" thickBot="1" x14ac:dyDescent="0.45">
      <c r="A378" s="11"/>
      <c r="B378" s="144">
        <v>363</v>
      </c>
      <c r="C378" s="244" t="str">
        <f>IF('Soil Samples'!C368="","",'Soil Samples'!C368)</f>
        <v/>
      </c>
      <c r="D378" s="146" t="str">
        <f t="shared" si="373"/>
        <v/>
      </c>
      <c r="E378" s="128" t="str">
        <f t="shared" si="374"/>
        <v/>
      </c>
      <c r="F378" s="128" t="str">
        <f t="shared" si="375"/>
        <v/>
      </c>
      <c r="G378" s="128" t="str">
        <f t="shared" si="376"/>
        <v/>
      </c>
      <c r="H378" s="149"/>
      <c r="I378" s="128" t="str">
        <f t="shared" si="377"/>
        <v/>
      </c>
      <c r="J378" s="128" t="str">
        <f t="shared" si="378"/>
        <v/>
      </c>
      <c r="K378" s="128" t="str">
        <f t="shared" si="379"/>
        <v/>
      </c>
      <c r="L378" s="129" t="str">
        <f t="shared" si="380"/>
        <v/>
      </c>
      <c r="M378" s="129" t="str">
        <f t="shared" si="381"/>
        <v/>
      </c>
      <c r="N378" s="129" t="str">
        <f t="shared" si="382"/>
        <v/>
      </c>
      <c r="O378" s="129" t="str">
        <f t="shared" si="383"/>
        <v/>
      </c>
      <c r="P378" s="129" t="str">
        <f t="shared" si="384"/>
        <v/>
      </c>
      <c r="Q378" s="129" t="str">
        <f t="shared" si="385"/>
        <v/>
      </c>
      <c r="R378" s="129" t="str">
        <f t="shared" si="386"/>
        <v/>
      </c>
      <c r="S378" s="129" t="str">
        <f t="shared" si="387"/>
        <v/>
      </c>
      <c r="T378" s="129" t="str">
        <f t="shared" si="388"/>
        <v/>
      </c>
      <c r="U378" s="129" t="str">
        <f t="shared" si="389"/>
        <v/>
      </c>
      <c r="V378" s="129" t="str">
        <f t="shared" si="390"/>
        <v/>
      </c>
      <c r="W378" s="132"/>
      <c r="X378" s="152" t="str">
        <f>IF('Soil Samples'!C368="","",'Soil Samples'!C368)</f>
        <v/>
      </c>
      <c r="Y378" s="125">
        <f>'Soil Add on Tests'!E370</f>
        <v>0</v>
      </c>
      <c r="Z378" s="125">
        <f>'Soil Add on Tests'!F370</f>
        <v>0</v>
      </c>
      <c r="AA378" s="125">
        <f>'Soil Add on Tests'!G370</f>
        <v>0</v>
      </c>
      <c r="AB378" s="125">
        <f>'Soil Add on Tests'!H370</f>
        <v>0</v>
      </c>
      <c r="AC378" s="125">
        <f>'Soil Add on Tests'!I370</f>
        <v>0</v>
      </c>
      <c r="AD378" s="125">
        <f>'Soil Add on Tests'!J370</f>
        <v>0</v>
      </c>
      <c r="AF378">
        <f t="shared" si="410"/>
        <v>0</v>
      </c>
      <c r="AG378">
        <f t="shared" si="411"/>
        <v>0</v>
      </c>
      <c r="AH378">
        <f t="shared" si="412"/>
        <v>0</v>
      </c>
      <c r="AI378">
        <f t="shared" si="413"/>
        <v>0</v>
      </c>
      <c r="AJ378">
        <f t="shared" si="414"/>
        <v>0</v>
      </c>
      <c r="AK378">
        <f t="shared" si="415"/>
        <v>0</v>
      </c>
      <c r="AL378">
        <f t="shared" si="416"/>
        <v>0</v>
      </c>
      <c r="AM378" s="140">
        <f t="shared" si="352"/>
        <v>0</v>
      </c>
      <c r="AN378">
        <f t="shared" si="353"/>
        <v>0</v>
      </c>
      <c r="AO378">
        <f t="shared" si="354"/>
        <v>0</v>
      </c>
      <c r="AP378">
        <f t="shared" si="355"/>
        <v>0</v>
      </c>
      <c r="AQ378">
        <f t="shared" si="356"/>
        <v>0</v>
      </c>
      <c r="AR378">
        <f t="shared" si="357"/>
        <v>0</v>
      </c>
      <c r="AS378">
        <f t="shared" si="358"/>
        <v>0</v>
      </c>
      <c r="AT378" s="140">
        <f t="shared" si="417"/>
        <v>0</v>
      </c>
      <c r="AU378">
        <f t="shared" si="359"/>
        <v>0</v>
      </c>
      <c r="AV378">
        <f t="shared" si="391"/>
        <v>0</v>
      </c>
      <c r="AW378">
        <f t="shared" si="360"/>
        <v>0</v>
      </c>
      <c r="AX378">
        <f t="shared" si="361"/>
        <v>0</v>
      </c>
      <c r="AY378">
        <f t="shared" si="362"/>
        <v>0</v>
      </c>
      <c r="AZ378" s="140">
        <f t="shared" si="418"/>
        <v>0</v>
      </c>
      <c r="BA378">
        <f t="shared" si="363"/>
        <v>0</v>
      </c>
      <c r="BB378">
        <f t="shared" si="364"/>
        <v>0</v>
      </c>
      <c r="BC378">
        <f t="shared" si="365"/>
        <v>0</v>
      </c>
      <c r="BD378">
        <f t="shared" si="366"/>
        <v>0</v>
      </c>
      <c r="BE378" s="140">
        <f t="shared" si="419"/>
        <v>0</v>
      </c>
      <c r="BF378">
        <f t="shared" si="367"/>
        <v>0</v>
      </c>
      <c r="BG378">
        <f t="shared" si="368"/>
        <v>0</v>
      </c>
      <c r="BH378">
        <f t="shared" si="369"/>
        <v>0</v>
      </c>
      <c r="BI378">
        <f t="shared" si="370"/>
        <v>0</v>
      </c>
      <c r="BJ378">
        <f t="shared" si="371"/>
        <v>0</v>
      </c>
      <c r="BK378">
        <f t="shared" si="372"/>
        <v>0</v>
      </c>
      <c r="BL378">
        <f t="shared" si="392"/>
        <v>0</v>
      </c>
      <c r="BM378">
        <f t="shared" si="393"/>
        <v>0</v>
      </c>
      <c r="BN378">
        <f t="shared" si="394"/>
        <v>0</v>
      </c>
      <c r="BO378">
        <f t="shared" si="395"/>
        <v>0</v>
      </c>
      <c r="BP378">
        <f t="shared" si="396"/>
        <v>0</v>
      </c>
      <c r="BQ378">
        <f t="shared" si="397"/>
        <v>0</v>
      </c>
      <c r="BR378" s="140">
        <f t="shared" si="398"/>
        <v>0</v>
      </c>
      <c r="BT378">
        <f t="shared" si="399"/>
        <v>0</v>
      </c>
      <c r="BU378">
        <f t="shared" si="400"/>
        <v>0</v>
      </c>
      <c r="BV378">
        <f t="shared" si="401"/>
        <v>0</v>
      </c>
      <c r="BW378">
        <f t="shared" si="402"/>
        <v>0</v>
      </c>
      <c r="BX378">
        <f t="shared" si="403"/>
        <v>0</v>
      </c>
      <c r="BY378">
        <f t="shared" si="404"/>
        <v>0</v>
      </c>
      <c r="BZ378">
        <f t="shared" si="405"/>
        <v>0</v>
      </c>
      <c r="CA378">
        <f t="shared" si="406"/>
        <v>0</v>
      </c>
      <c r="CB378">
        <f t="shared" si="407"/>
        <v>0</v>
      </c>
      <c r="CC378">
        <f t="shared" si="408"/>
        <v>0</v>
      </c>
      <c r="CD378">
        <f t="shared" si="409"/>
        <v>0</v>
      </c>
    </row>
    <row r="379" spans="1:82" ht="42" customHeight="1" thickBot="1" x14ac:dyDescent="0.45">
      <c r="A379" s="11"/>
      <c r="B379" s="144">
        <v>364</v>
      </c>
      <c r="C379" s="244" t="str">
        <f>IF('Soil Samples'!C369="","",'Soil Samples'!C369)</f>
        <v/>
      </c>
      <c r="D379" s="146" t="str">
        <f t="shared" si="373"/>
        <v/>
      </c>
      <c r="E379" s="128" t="str">
        <f t="shared" si="374"/>
        <v/>
      </c>
      <c r="F379" s="128" t="str">
        <f t="shared" si="375"/>
        <v/>
      </c>
      <c r="G379" s="128" t="str">
        <f t="shared" si="376"/>
        <v/>
      </c>
      <c r="H379" s="149"/>
      <c r="I379" s="128" t="str">
        <f t="shared" si="377"/>
        <v/>
      </c>
      <c r="J379" s="128" t="str">
        <f t="shared" si="378"/>
        <v/>
      </c>
      <c r="K379" s="128" t="str">
        <f t="shared" si="379"/>
        <v/>
      </c>
      <c r="L379" s="129" t="str">
        <f t="shared" si="380"/>
        <v/>
      </c>
      <c r="M379" s="129" t="str">
        <f t="shared" si="381"/>
        <v/>
      </c>
      <c r="N379" s="129" t="str">
        <f t="shared" si="382"/>
        <v/>
      </c>
      <c r="O379" s="129" t="str">
        <f t="shared" si="383"/>
        <v/>
      </c>
      <c r="P379" s="129" t="str">
        <f t="shared" si="384"/>
        <v/>
      </c>
      <c r="Q379" s="129" t="str">
        <f t="shared" si="385"/>
        <v/>
      </c>
      <c r="R379" s="129" t="str">
        <f t="shared" si="386"/>
        <v/>
      </c>
      <c r="S379" s="129" t="str">
        <f t="shared" si="387"/>
        <v/>
      </c>
      <c r="T379" s="129" t="str">
        <f t="shared" si="388"/>
        <v/>
      </c>
      <c r="U379" s="129" t="str">
        <f t="shared" si="389"/>
        <v/>
      </c>
      <c r="V379" s="129" t="str">
        <f t="shared" si="390"/>
        <v/>
      </c>
      <c r="W379" s="132"/>
      <c r="X379" s="152" t="str">
        <f>IF('Soil Samples'!C369="","",'Soil Samples'!C369)</f>
        <v/>
      </c>
      <c r="Y379" s="125">
        <f>'Soil Add on Tests'!E371</f>
        <v>0</v>
      </c>
      <c r="Z379" s="125">
        <f>'Soil Add on Tests'!F371</f>
        <v>0</v>
      </c>
      <c r="AA379" s="125">
        <f>'Soil Add on Tests'!G371</f>
        <v>0</v>
      </c>
      <c r="AB379" s="125">
        <f>'Soil Add on Tests'!H371</f>
        <v>0</v>
      </c>
      <c r="AC379" s="125">
        <f>'Soil Add on Tests'!I371</f>
        <v>0</v>
      </c>
      <c r="AD379" s="125">
        <f>'Soil Add on Tests'!J371</f>
        <v>0</v>
      </c>
      <c r="AF379">
        <f t="shared" si="410"/>
        <v>0</v>
      </c>
      <c r="AG379">
        <f t="shared" si="411"/>
        <v>0</v>
      </c>
      <c r="AH379">
        <f t="shared" si="412"/>
        <v>0</v>
      </c>
      <c r="AI379">
        <f t="shared" si="413"/>
        <v>0</v>
      </c>
      <c r="AJ379">
        <f t="shared" si="414"/>
        <v>0</v>
      </c>
      <c r="AK379">
        <f t="shared" si="415"/>
        <v>0</v>
      </c>
      <c r="AL379">
        <f t="shared" si="416"/>
        <v>0</v>
      </c>
      <c r="AM379" s="140">
        <f t="shared" si="352"/>
        <v>0</v>
      </c>
      <c r="AN379">
        <f t="shared" si="353"/>
        <v>0</v>
      </c>
      <c r="AO379">
        <f t="shared" si="354"/>
        <v>0</v>
      </c>
      <c r="AP379">
        <f t="shared" si="355"/>
        <v>0</v>
      </c>
      <c r="AQ379">
        <f t="shared" si="356"/>
        <v>0</v>
      </c>
      <c r="AR379">
        <f t="shared" si="357"/>
        <v>0</v>
      </c>
      <c r="AS379">
        <f t="shared" si="358"/>
        <v>0</v>
      </c>
      <c r="AT379" s="140">
        <f t="shared" si="417"/>
        <v>0</v>
      </c>
      <c r="AU379">
        <f t="shared" si="359"/>
        <v>0</v>
      </c>
      <c r="AV379">
        <f t="shared" si="391"/>
        <v>0</v>
      </c>
      <c r="AW379">
        <f t="shared" si="360"/>
        <v>0</v>
      </c>
      <c r="AX379">
        <f t="shared" si="361"/>
        <v>0</v>
      </c>
      <c r="AY379">
        <f t="shared" si="362"/>
        <v>0</v>
      </c>
      <c r="AZ379" s="140">
        <f t="shared" si="418"/>
        <v>0</v>
      </c>
      <c r="BA379">
        <f t="shared" si="363"/>
        <v>0</v>
      </c>
      <c r="BB379">
        <f t="shared" si="364"/>
        <v>0</v>
      </c>
      <c r="BC379">
        <f t="shared" si="365"/>
        <v>0</v>
      </c>
      <c r="BD379">
        <f t="shared" si="366"/>
        <v>0</v>
      </c>
      <c r="BE379" s="140">
        <f t="shared" si="419"/>
        <v>0</v>
      </c>
      <c r="BF379">
        <f t="shared" si="367"/>
        <v>0</v>
      </c>
      <c r="BG379">
        <f t="shared" si="368"/>
        <v>0</v>
      </c>
      <c r="BH379">
        <f t="shared" si="369"/>
        <v>0</v>
      </c>
      <c r="BI379">
        <f t="shared" si="370"/>
        <v>0</v>
      </c>
      <c r="BJ379">
        <f t="shared" si="371"/>
        <v>0</v>
      </c>
      <c r="BK379">
        <f t="shared" si="372"/>
        <v>0</v>
      </c>
      <c r="BL379">
        <f t="shared" si="392"/>
        <v>0</v>
      </c>
      <c r="BM379">
        <f t="shared" si="393"/>
        <v>0</v>
      </c>
      <c r="BN379">
        <f t="shared" si="394"/>
        <v>0</v>
      </c>
      <c r="BO379">
        <f t="shared" si="395"/>
        <v>0</v>
      </c>
      <c r="BP379">
        <f t="shared" si="396"/>
        <v>0</v>
      </c>
      <c r="BQ379">
        <f t="shared" si="397"/>
        <v>0</v>
      </c>
      <c r="BR379" s="140">
        <f t="shared" si="398"/>
        <v>0</v>
      </c>
      <c r="BT379">
        <f t="shared" si="399"/>
        <v>0</v>
      </c>
      <c r="BU379">
        <f t="shared" si="400"/>
        <v>0</v>
      </c>
      <c r="BV379">
        <f t="shared" si="401"/>
        <v>0</v>
      </c>
      <c r="BW379">
        <f t="shared" si="402"/>
        <v>0</v>
      </c>
      <c r="BX379">
        <f t="shared" si="403"/>
        <v>0</v>
      </c>
      <c r="BY379">
        <f t="shared" si="404"/>
        <v>0</v>
      </c>
      <c r="BZ379">
        <f t="shared" si="405"/>
        <v>0</v>
      </c>
      <c r="CA379">
        <f t="shared" si="406"/>
        <v>0</v>
      </c>
      <c r="CB379">
        <f t="shared" si="407"/>
        <v>0</v>
      </c>
      <c r="CC379">
        <f t="shared" si="408"/>
        <v>0</v>
      </c>
      <c r="CD379">
        <f t="shared" si="409"/>
        <v>0</v>
      </c>
    </row>
    <row r="380" spans="1:82" ht="42" customHeight="1" thickBot="1" x14ac:dyDescent="0.45">
      <c r="A380" s="11"/>
      <c r="B380" s="144">
        <v>365</v>
      </c>
      <c r="C380" s="244" t="str">
        <f>IF('Soil Samples'!C370="","",'Soil Samples'!C370)</f>
        <v/>
      </c>
      <c r="D380" s="146" t="str">
        <f t="shared" si="373"/>
        <v/>
      </c>
      <c r="E380" s="128" t="str">
        <f t="shared" si="374"/>
        <v/>
      </c>
      <c r="F380" s="128" t="str">
        <f t="shared" si="375"/>
        <v/>
      </c>
      <c r="G380" s="128" t="str">
        <f t="shared" si="376"/>
        <v/>
      </c>
      <c r="H380" s="149"/>
      <c r="I380" s="128" t="str">
        <f t="shared" si="377"/>
        <v/>
      </c>
      <c r="J380" s="128" t="str">
        <f t="shared" si="378"/>
        <v/>
      </c>
      <c r="K380" s="128" t="str">
        <f t="shared" si="379"/>
        <v/>
      </c>
      <c r="L380" s="129" t="str">
        <f t="shared" si="380"/>
        <v/>
      </c>
      <c r="M380" s="129" t="str">
        <f t="shared" si="381"/>
        <v/>
      </c>
      <c r="N380" s="129" t="str">
        <f t="shared" si="382"/>
        <v/>
      </c>
      <c r="O380" s="129" t="str">
        <f t="shared" si="383"/>
        <v/>
      </c>
      <c r="P380" s="129" t="str">
        <f t="shared" si="384"/>
        <v/>
      </c>
      <c r="Q380" s="129" t="str">
        <f t="shared" si="385"/>
        <v/>
      </c>
      <c r="R380" s="129" t="str">
        <f t="shared" si="386"/>
        <v/>
      </c>
      <c r="S380" s="129" t="str">
        <f t="shared" si="387"/>
        <v/>
      </c>
      <c r="T380" s="129" t="str">
        <f t="shared" si="388"/>
        <v/>
      </c>
      <c r="U380" s="129" t="str">
        <f t="shared" si="389"/>
        <v/>
      </c>
      <c r="V380" s="129" t="str">
        <f t="shared" si="390"/>
        <v/>
      </c>
      <c r="W380" s="132"/>
      <c r="X380" s="152" t="str">
        <f>IF('Soil Samples'!C370="","",'Soil Samples'!C370)</f>
        <v/>
      </c>
      <c r="Y380" s="125">
        <f>'Soil Add on Tests'!E372</f>
        <v>0</v>
      </c>
      <c r="Z380" s="125">
        <f>'Soil Add on Tests'!F372</f>
        <v>0</v>
      </c>
      <c r="AA380" s="125">
        <f>'Soil Add on Tests'!G372</f>
        <v>0</v>
      </c>
      <c r="AB380" s="125">
        <f>'Soil Add on Tests'!H372</f>
        <v>0</v>
      </c>
      <c r="AC380" s="125">
        <f>'Soil Add on Tests'!I372</f>
        <v>0</v>
      </c>
      <c r="AD380" s="125">
        <f>'Soil Add on Tests'!J372</f>
        <v>0</v>
      </c>
      <c r="AF380">
        <f t="shared" si="410"/>
        <v>0</v>
      </c>
      <c r="AG380">
        <f t="shared" si="411"/>
        <v>0</v>
      </c>
      <c r="AH380">
        <f t="shared" si="412"/>
        <v>0</v>
      </c>
      <c r="AI380">
        <f t="shared" si="413"/>
        <v>0</v>
      </c>
      <c r="AJ380">
        <f t="shared" si="414"/>
        <v>0</v>
      </c>
      <c r="AK380">
        <f t="shared" si="415"/>
        <v>0</v>
      </c>
      <c r="AL380">
        <f t="shared" si="416"/>
        <v>0</v>
      </c>
      <c r="AM380" s="140">
        <f t="shared" si="352"/>
        <v>0</v>
      </c>
      <c r="AN380">
        <f t="shared" si="353"/>
        <v>0</v>
      </c>
      <c r="AO380">
        <f t="shared" si="354"/>
        <v>0</v>
      </c>
      <c r="AP380">
        <f t="shared" si="355"/>
        <v>0</v>
      </c>
      <c r="AQ380">
        <f t="shared" si="356"/>
        <v>0</v>
      </c>
      <c r="AR380">
        <f t="shared" si="357"/>
        <v>0</v>
      </c>
      <c r="AS380">
        <f t="shared" si="358"/>
        <v>0</v>
      </c>
      <c r="AT380" s="140">
        <f t="shared" si="417"/>
        <v>0</v>
      </c>
      <c r="AU380">
        <f t="shared" si="359"/>
        <v>0</v>
      </c>
      <c r="AV380">
        <f t="shared" si="391"/>
        <v>0</v>
      </c>
      <c r="AW380">
        <f t="shared" si="360"/>
        <v>0</v>
      </c>
      <c r="AX380">
        <f t="shared" si="361"/>
        <v>0</v>
      </c>
      <c r="AY380">
        <f t="shared" si="362"/>
        <v>0</v>
      </c>
      <c r="AZ380" s="140">
        <f t="shared" si="418"/>
        <v>0</v>
      </c>
      <c r="BA380">
        <f t="shared" si="363"/>
        <v>0</v>
      </c>
      <c r="BB380">
        <f t="shared" si="364"/>
        <v>0</v>
      </c>
      <c r="BC380">
        <f t="shared" si="365"/>
        <v>0</v>
      </c>
      <c r="BD380">
        <f t="shared" si="366"/>
        <v>0</v>
      </c>
      <c r="BE380" s="140">
        <f t="shared" si="419"/>
        <v>0</v>
      </c>
      <c r="BF380">
        <f t="shared" si="367"/>
        <v>0</v>
      </c>
      <c r="BG380">
        <f t="shared" si="368"/>
        <v>0</v>
      </c>
      <c r="BH380">
        <f t="shared" si="369"/>
        <v>0</v>
      </c>
      <c r="BI380">
        <f t="shared" si="370"/>
        <v>0</v>
      </c>
      <c r="BJ380">
        <f t="shared" si="371"/>
        <v>0</v>
      </c>
      <c r="BK380">
        <f t="shared" si="372"/>
        <v>0</v>
      </c>
      <c r="BL380">
        <f t="shared" si="392"/>
        <v>0</v>
      </c>
      <c r="BM380">
        <f t="shared" si="393"/>
        <v>0</v>
      </c>
      <c r="BN380">
        <f t="shared" si="394"/>
        <v>0</v>
      </c>
      <c r="BO380">
        <f t="shared" si="395"/>
        <v>0</v>
      </c>
      <c r="BP380">
        <f t="shared" si="396"/>
        <v>0</v>
      </c>
      <c r="BQ380">
        <f t="shared" si="397"/>
        <v>0</v>
      </c>
      <c r="BR380" s="140">
        <f t="shared" si="398"/>
        <v>0</v>
      </c>
      <c r="BT380">
        <f t="shared" si="399"/>
        <v>0</v>
      </c>
      <c r="BU380">
        <f t="shared" si="400"/>
        <v>0</v>
      </c>
      <c r="BV380">
        <f t="shared" si="401"/>
        <v>0</v>
      </c>
      <c r="BW380">
        <f t="shared" si="402"/>
        <v>0</v>
      </c>
      <c r="BX380">
        <f t="shared" si="403"/>
        <v>0</v>
      </c>
      <c r="BY380">
        <f t="shared" si="404"/>
        <v>0</v>
      </c>
      <c r="BZ380">
        <f t="shared" si="405"/>
        <v>0</v>
      </c>
      <c r="CA380">
        <f t="shared" si="406"/>
        <v>0</v>
      </c>
      <c r="CB380">
        <f t="shared" si="407"/>
        <v>0</v>
      </c>
      <c r="CC380">
        <f t="shared" si="408"/>
        <v>0</v>
      </c>
      <c r="CD380">
        <f t="shared" si="409"/>
        <v>0</v>
      </c>
    </row>
    <row r="381" spans="1:82" ht="42" customHeight="1" thickBot="1" x14ac:dyDescent="0.45">
      <c r="A381" s="11"/>
      <c r="B381" s="144">
        <v>366</v>
      </c>
      <c r="C381" s="244" t="str">
        <f>IF('Soil Samples'!C371="","",'Soil Samples'!C371)</f>
        <v/>
      </c>
      <c r="D381" s="146" t="str">
        <f t="shared" si="373"/>
        <v/>
      </c>
      <c r="E381" s="128" t="str">
        <f t="shared" si="374"/>
        <v/>
      </c>
      <c r="F381" s="128" t="str">
        <f t="shared" si="375"/>
        <v/>
      </c>
      <c r="G381" s="128" t="str">
        <f t="shared" si="376"/>
        <v/>
      </c>
      <c r="H381" s="149"/>
      <c r="I381" s="128" t="str">
        <f t="shared" si="377"/>
        <v/>
      </c>
      <c r="J381" s="128" t="str">
        <f t="shared" si="378"/>
        <v/>
      </c>
      <c r="K381" s="128" t="str">
        <f t="shared" si="379"/>
        <v/>
      </c>
      <c r="L381" s="129" t="str">
        <f t="shared" si="380"/>
        <v/>
      </c>
      <c r="M381" s="129" t="str">
        <f t="shared" si="381"/>
        <v/>
      </c>
      <c r="N381" s="129" t="str">
        <f t="shared" si="382"/>
        <v/>
      </c>
      <c r="O381" s="129" t="str">
        <f t="shared" si="383"/>
        <v/>
      </c>
      <c r="P381" s="129" t="str">
        <f t="shared" si="384"/>
        <v/>
      </c>
      <c r="Q381" s="129" t="str">
        <f t="shared" si="385"/>
        <v/>
      </c>
      <c r="R381" s="129" t="str">
        <f t="shared" si="386"/>
        <v/>
      </c>
      <c r="S381" s="129" t="str">
        <f t="shared" si="387"/>
        <v/>
      </c>
      <c r="T381" s="129" t="str">
        <f t="shared" si="388"/>
        <v/>
      </c>
      <c r="U381" s="129" t="str">
        <f t="shared" si="389"/>
        <v/>
      </c>
      <c r="V381" s="129" t="str">
        <f t="shared" si="390"/>
        <v/>
      </c>
      <c r="W381" s="132"/>
      <c r="X381" s="152" t="str">
        <f>IF('Soil Samples'!C371="","",'Soil Samples'!C371)</f>
        <v/>
      </c>
      <c r="Y381" s="125">
        <f>'Soil Add on Tests'!E373</f>
        <v>0</v>
      </c>
      <c r="Z381" s="125">
        <f>'Soil Add on Tests'!F373</f>
        <v>0</v>
      </c>
      <c r="AA381" s="125">
        <f>'Soil Add on Tests'!G373</f>
        <v>0</v>
      </c>
      <c r="AB381" s="125">
        <f>'Soil Add on Tests'!H373</f>
        <v>0</v>
      </c>
      <c r="AC381" s="125">
        <f>'Soil Add on Tests'!I373</f>
        <v>0</v>
      </c>
      <c r="AD381" s="125">
        <f>'Soil Add on Tests'!J373</f>
        <v>0</v>
      </c>
      <c r="AF381">
        <f t="shared" si="410"/>
        <v>0</v>
      </c>
      <c r="AG381">
        <f t="shared" si="411"/>
        <v>0</v>
      </c>
      <c r="AH381">
        <f t="shared" si="412"/>
        <v>0</v>
      </c>
      <c r="AI381">
        <f t="shared" si="413"/>
        <v>0</v>
      </c>
      <c r="AJ381">
        <f t="shared" si="414"/>
        <v>0</v>
      </c>
      <c r="AK381">
        <f t="shared" si="415"/>
        <v>0</v>
      </c>
      <c r="AL381">
        <f t="shared" si="416"/>
        <v>0</v>
      </c>
      <c r="AM381" s="140">
        <f t="shared" si="352"/>
        <v>0</v>
      </c>
      <c r="AN381">
        <f t="shared" si="353"/>
        <v>0</v>
      </c>
      <c r="AO381">
        <f t="shared" si="354"/>
        <v>0</v>
      </c>
      <c r="AP381">
        <f t="shared" si="355"/>
        <v>0</v>
      </c>
      <c r="AQ381">
        <f t="shared" si="356"/>
        <v>0</v>
      </c>
      <c r="AR381">
        <f t="shared" si="357"/>
        <v>0</v>
      </c>
      <c r="AS381">
        <f t="shared" si="358"/>
        <v>0</v>
      </c>
      <c r="AT381" s="140">
        <f t="shared" si="417"/>
        <v>0</v>
      </c>
      <c r="AU381">
        <f t="shared" si="359"/>
        <v>0</v>
      </c>
      <c r="AV381">
        <f t="shared" si="391"/>
        <v>0</v>
      </c>
      <c r="AW381">
        <f t="shared" si="360"/>
        <v>0</v>
      </c>
      <c r="AX381">
        <f t="shared" si="361"/>
        <v>0</v>
      </c>
      <c r="AY381">
        <f t="shared" si="362"/>
        <v>0</v>
      </c>
      <c r="AZ381" s="140">
        <f t="shared" si="418"/>
        <v>0</v>
      </c>
      <c r="BA381">
        <f t="shared" si="363"/>
        <v>0</v>
      </c>
      <c r="BB381">
        <f t="shared" si="364"/>
        <v>0</v>
      </c>
      <c r="BC381">
        <f t="shared" si="365"/>
        <v>0</v>
      </c>
      <c r="BD381">
        <f t="shared" si="366"/>
        <v>0</v>
      </c>
      <c r="BE381" s="140">
        <f t="shared" si="419"/>
        <v>0</v>
      </c>
      <c r="BF381">
        <f t="shared" si="367"/>
        <v>0</v>
      </c>
      <c r="BG381">
        <f t="shared" si="368"/>
        <v>0</v>
      </c>
      <c r="BH381">
        <f t="shared" si="369"/>
        <v>0</v>
      </c>
      <c r="BI381">
        <f t="shared" si="370"/>
        <v>0</v>
      </c>
      <c r="BJ381">
        <f t="shared" si="371"/>
        <v>0</v>
      </c>
      <c r="BK381">
        <f t="shared" si="372"/>
        <v>0</v>
      </c>
      <c r="BL381">
        <f t="shared" si="392"/>
        <v>0</v>
      </c>
      <c r="BM381">
        <f t="shared" si="393"/>
        <v>0</v>
      </c>
      <c r="BN381">
        <f t="shared" si="394"/>
        <v>0</v>
      </c>
      <c r="BO381">
        <f t="shared" si="395"/>
        <v>0</v>
      </c>
      <c r="BP381">
        <f t="shared" si="396"/>
        <v>0</v>
      </c>
      <c r="BQ381">
        <f t="shared" si="397"/>
        <v>0</v>
      </c>
      <c r="BR381" s="140">
        <f t="shared" si="398"/>
        <v>0</v>
      </c>
      <c r="BT381">
        <f t="shared" si="399"/>
        <v>0</v>
      </c>
      <c r="BU381">
        <f t="shared" si="400"/>
        <v>0</v>
      </c>
      <c r="BV381">
        <f t="shared" si="401"/>
        <v>0</v>
      </c>
      <c r="BW381">
        <f t="shared" si="402"/>
        <v>0</v>
      </c>
      <c r="BX381">
        <f t="shared" si="403"/>
        <v>0</v>
      </c>
      <c r="BY381">
        <f t="shared" si="404"/>
        <v>0</v>
      </c>
      <c r="BZ381">
        <f t="shared" si="405"/>
        <v>0</v>
      </c>
      <c r="CA381">
        <f t="shared" si="406"/>
        <v>0</v>
      </c>
      <c r="CB381">
        <f t="shared" si="407"/>
        <v>0</v>
      </c>
      <c r="CC381">
        <f t="shared" si="408"/>
        <v>0</v>
      </c>
      <c r="CD381">
        <f t="shared" si="409"/>
        <v>0</v>
      </c>
    </row>
    <row r="382" spans="1:82" ht="42" customHeight="1" thickBot="1" x14ac:dyDescent="0.45">
      <c r="A382" s="11"/>
      <c r="B382" s="144">
        <v>367</v>
      </c>
      <c r="C382" s="244" t="str">
        <f>IF('Soil Samples'!C372="","",'Soil Samples'!C372)</f>
        <v/>
      </c>
      <c r="D382" s="146" t="str">
        <f t="shared" si="373"/>
        <v/>
      </c>
      <c r="E382" s="128" t="str">
        <f t="shared" si="374"/>
        <v/>
      </c>
      <c r="F382" s="128" t="str">
        <f t="shared" si="375"/>
        <v/>
      </c>
      <c r="G382" s="128" t="str">
        <f t="shared" si="376"/>
        <v/>
      </c>
      <c r="H382" s="149"/>
      <c r="I382" s="128" t="str">
        <f t="shared" si="377"/>
        <v/>
      </c>
      <c r="J382" s="128" t="str">
        <f t="shared" si="378"/>
        <v/>
      </c>
      <c r="K382" s="128" t="str">
        <f t="shared" si="379"/>
        <v/>
      </c>
      <c r="L382" s="129" t="str">
        <f t="shared" si="380"/>
        <v/>
      </c>
      <c r="M382" s="129" t="str">
        <f t="shared" si="381"/>
        <v/>
      </c>
      <c r="N382" s="129" t="str">
        <f t="shared" si="382"/>
        <v/>
      </c>
      <c r="O382" s="129" t="str">
        <f t="shared" si="383"/>
        <v/>
      </c>
      <c r="P382" s="129" t="str">
        <f t="shared" si="384"/>
        <v/>
      </c>
      <c r="Q382" s="129" t="str">
        <f t="shared" si="385"/>
        <v/>
      </c>
      <c r="R382" s="129" t="str">
        <f t="shared" si="386"/>
        <v/>
      </c>
      <c r="S382" s="129" t="str">
        <f t="shared" si="387"/>
        <v/>
      </c>
      <c r="T382" s="129" t="str">
        <f t="shared" si="388"/>
        <v/>
      </c>
      <c r="U382" s="129" t="str">
        <f t="shared" si="389"/>
        <v/>
      </c>
      <c r="V382" s="129" t="str">
        <f t="shared" si="390"/>
        <v/>
      </c>
      <c r="W382" s="132"/>
      <c r="X382" s="152" t="str">
        <f>IF('Soil Samples'!C372="","",'Soil Samples'!C372)</f>
        <v/>
      </c>
      <c r="Y382" s="125">
        <f>'Soil Add on Tests'!E374</f>
        <v>0</v>
      </c>
      <c r="Z382" s="125">
        <f>'Soil Add on Tests'!F374</f>
        <v>0</v>
      </c>
      <c r="AA382" s="125">
        <f>'Soil Add on Tests'!G374</f>
        <v>0</v>
      </c>
      <c r="AB382" s="125">
        <f>'Soil Add on Tests'!H374</f>
        <v>0</v>
      </c>
      <c r="AC382" s="125">
        <f>'Soil Add on Tests'!I374</f>
        <v>0</v>
      </c>
      <c r="AD382" s="125">
        <f>'Soil Add on Tests'!J374</f>
        <v>0</v>
      </c>
      <c r="AF382">
        <f t="shared" si="410"/>
        <v>0</v>
      </c>
      <c r="AG382">
        <f t="shared" si="411"/>
        <v>0</v>
      </c>
      <c r="AH382">
        <f t="shared" si="412"/>
        <v>0</v>
      </c>
      <c r="AI382">
        <f t="shared" si="413"/>
        <v>0</v>
      </c>
      <c r="AJ382">
        <f t="shared" si="414"/>
        <v>0</v>
      </c>
      <c r="AK382">
        <f t="shared" si="415"/>
        <v>0</v>
      </c>
      <c r="AL382">
        <f t="shared" si="416"/>
        <v>0</v>
      </c>
      <c r="AM382" s="140">
        <f t="shared" si="352"/>
        <v>0</v>
      </c>
      <c r="AN382">
        <f t="shared" si="353"/>
        <v>0</v>
      </c>
      <c r="AO382">
        <f t="shared" si="354"/>
        <v>0</v>
      </c>
      <c r="AP382">
        <f t="shared" si="355"/>
        <v>0</v>
      </c>
      <c r="AQ382">
        <f t="shared" si="356"/>
        <v>0</v>
      </c>
      <c r="AR382">
        <f t="shared" si="357"/>
        <v>0</v>
      </c>
      <c r="AS382">
        <f t="shared" si="358"/>
        <v>0</v>
      </c>
      <c r="AT382" s="140">
        <f t="shared" si="417"/>
        <v>0</v>
      </c>
      <c r="AU382">
        <f t="shared" si="359"/>
        <v>0</v>
      </c>
      <c r="AV382">
        <f t="shared" si="391"/>
        <v>0</v>
      </c>
      <c r="AW382">
        <f t="shared" si="360"/>
        <v>0</v>
      </c>
      <c r="AX382">
        <f t="shared" si="361"/>
        <v>0</v>
      </c>
      <c r="AY382">
        <f t="shared" si="362"/>
        <v>0</v>
      </c>
      <c r="AZ382" s="140">
        <f t="shared" si="418"/>
        <v>0</v>
      </c>
      <c r="BA382">
        <f t="shared" si="363"/>
        <v>0</v>
      </c>
      <c r="BB382">
        <f t="shared" si="364"/>
        <v>0</v>
      </c>
      <c r="BC382">
        <f t="shared" si="365"/>
        <v>0</v>
      </c>
      <c r="BD382">
        <f t="shared" si="366"/>
        <v>0</v>
      </c>
      <c r="BE382" s="140">
        <f t="shared" si="419"/>
        <v>0</v>
      </c>
      <c r="BF382">
        <f t="shared" si="367"/>
        <v>0</v>
      </c>
      <c r="BG382">
        <f t="shared" si="368"/>
        <v>0</v>
      </c>
      <c r="BH382">
        <f t="shared" si="369"/>
        <v>0</v>
      </c>
      <c r="BI382">
        <f t="shared" si="370"/>
        <v>0</v>
      </c>
      <c r="BJ382">
        <f t="shared" si="371"/>
        <v>0</v>
      </c>
      <c r="BK382">
        <f t="shared" si="372"/>
        <v>0</v>
      </c>
      <c r="BL382">
        <f t="shared" si="392"/>
        <v>0</v>
      </c>
      <c r="BM382">
        <f t="shared" si="393"/>
        <v>0</v>
      </c>
      <c r="BN382">
        <f t="shared" si="394"/>
        <v>0</v>
      </c>
      <c r="BO382">
        <f t="shared" si="395"/>
        <v>0</v>
      </c>
      <c r="BP382">
        <f t="shared" si="396"/>
        <v>0</v>
      </c>
      <c r="BQ382">
        <f t="shared" si="397"/>
        <v>0</v>
      </c>
      <c r="BR382" s="140">
        <f t="shared" si="398"/>
        <v>0</v>
      </c>
      <c r="BT382">
        <f t="shared" si="399"/>
        <v>0</v>
      </c>
      <c r="BU382">
        <f t="shared" si="400"/>
        <v>0</v>
      </c>
      <c r="BV382">
        <f t="shared" si="401"/>
        <v>0</v>
      </c>
      <c r="BW382">
        <f t="shared" si="402"/>
        <v>0</v>
      </c>
      <c r="BX382">
        <f t="shared" si="403"/>
        <v>0</v>
      </c>
      <c r="BY382">
        <f t="shared" si="404"/>
        <v>0</v>
      </c>
      <c r="BZ382">
        <f t="shared" si="405"/>
        <v>0</v>
      </c>
      <c r="CA382">
        <f t="shared" si="406"/>
        <v>0</v>
      </c>
      <c r="CB382">
        <f t="shared" si="407"/>
        <v>0</v>
      </c>
      <c r="CC382">
        <f t="shared" si="408"/>
        <v>0</v>
      </c>
      <c r="CD382">
        <f t="shared" si="409"/>
        <v>0</v>
      </c>
    </row>
    <row r="383" spans="1:82" ht="42" customHeight="1" thickBot="1" x14ac:dyDescent="0.45">
      <c r="A383" s="11"/>
      <c r="B383" s="144">
        <v>368</v>
      </c>
      <c r="C383" s="244" t="str">
        <f>IF('Soil Samples'!C373="","",'Soil Samples'!C373)</f>
        <v/>
      </c>
      <c r="D383" s="146" t="str">
        <f t="shared" si="373"/>
        <v/>
      </c>
      <c r="E383" s="128" t="str">
        <f t="shared" si="374"/>
        <v/>
      </c>
      <c r="F383" s="128" t="str">
        <f t="shared" si="375"/>
        <v/>
      </c>
      <c r="G383" s="128" t="str">
        <f t="shared" si="376"/>
        <v/>
      </c>
      <c r="H383" s="149"/>
      <c r="I383" s="128" t="str">
        <f t="shared" si="377"/>
        <v/>
      </c>
      <c r="J383" s="128" t="str">
        <f t="shared" si="378"/>
        <v/>
      </c>
      <c r="K383" s="128" t="str">
        <f t="shared" si="379"/>
        <v/>
      </c>
      <c r="L383" s="129" t="str">
        <f t="shared" si="380"/>
        <v/>
      </c>
      <c r="M383" s="129" t="str">
        <f t="shared" si="381"/>
        <v/>
      </c>
      <c r="N383" s="129" t="str">
        <f t="shared" si="382"/>
        <v/>
      </c>
      <c r="O383" s="129" t="str">
        <f t="shared" si="383"/>
        <v/>
      </c>
      <c r="P383" s="129" t="str">
        <f t="shared" si="384"/>
        <v/>
      </c>
      <c r="Q383" s="129" t="str">
        <f t="shared" si="385"/>
        <v/>
      </c>
      <c r="R383" s="129" t="str">
        <f t="shared" si="386"/>
        <v/>
      </c>
      <c r="S383" s="129" t="str">
        <f t="shared" si="387"/>
        <v/>
      </c>
      <c r="T383" s="129" t="str">
        <f t="shared" si="388"/>
        <v/>
      </c>
      <c r="U383" s="129" t="str">
        <f t="shared" si="389"/>
        <v/>
      </c>
      <c r="V383" s="129" t="str">
        <f t="shared" si="390"/>
        <v/>
      </c>
      <c r="W383" s="132"/>
      <c r="X383" s="152" t="str">
        <f>IF('Soil Samples'!C373="","",'Soil Samples'!C373)</f>
        <v/>
      </c>
      <c r="Y383" s="125">
        <f>'Soil Add on Tests'!E375</f>
        <v>0</v>
      </c>
      <c r="Z383" s="125">
        <f>'Soil Add on Tests'!F375</f>
        <v>0</v>
      </c>
      <c r="AA383" s="125">
        <f>'Soil Add on Tests'!G375</f>
        <v>0</v>
      </c>
      <c r="AB383" s="125">
        <f>'Soil Add on Tests'!H375</f>
        <v>0</v>
      </c>
      <c r="AC383" s="125">
        <f>'Soil Add on Tests'!I375</f>
        <v>0</v>
      </c>
      <c r="AD383" s="125">
        <f>'Soil Add on Tests'!J375</f>
        <v>0</v>
      </c>
      <c r="AF383">
        <f t="shared" si="410"/>
        <v>0</v>
      </c>
      <c r="AG383">
        <f t="shared" si="411"/>
        <v>0</v>
      </c>
      <c r="AH383">
        <f t="shared" si="412"/>
        <v>0</v>
      </c>
      <c r="AI383">
        <f t="shared" si="413"/>
        <v>0</v>
      </c>
      <c r="AJ383">
        <f t="shared" si="414"/>
        <v>0</v>
      </c>
      <c r="AK383">
        <f t="shared" si="415"/>
        <v>0</v>
      </c>
      <c r="AL383">
        <f t="shared" si="416"/>
        <v>0</v>
      </c>
      <c r="AM383" s="140">
        <f t="shared" si="352"/>
        <v>0</v>
      </c>
      <c r="AN383">
        <f t="shared" si="353"/>
        <v>0</v>
      </c>
      <c r="AO383">
        <f t="shared" si="354"/>
        <v>0</v>
      </c>
      <c r="AP383">
        <f t="shared" si="355"/>
        <v>0</v>
      </c>
      <c r="AQ383">
        <f t="shared" si="356"/>
        <v>0</v>
      </c>
      <c r="AR383">
        <f t="shared" si="357"/>
        <v>0</v>
      </c>
      <c r="AS383">
        <f t="shared" si="358"/>
        <v>0</v>
      </c>
      <c r="AT383" s="140">
        <f t="shared" si="417"/>
        <v>0</v>
      </c>
      <c r="AU383">
        <f t="shared" si="359"/>
        <v>0</v>
      </c>
      <c r="AV383">
        <f t="shared" si="391"/>
        <v>0</v>
      </c>
      <c r="AW383">
        <f t="shared" si="360"/>
        <v>0</v>
      </c>
      <c r="AX383">
        <f t="shared" si="361"/>
        <v>0</v>
      </c>
      <c r="AY383">
        <f t="shared" si="362"/>
        <v>0</v>
      </c>
      <c r="AZ383" s="140">
        <f t="shared" si="418"/>
        <v>0</v>
      </c>
      <c r="BA383">
        <f t="shared" si="363"/>
        <v>0</v>
      </c>
      <c r="BB383">
        <f t="shared" si="364"/>
        <v>0</v>
      </c>
      <c r="BC383">
        <f t="shared" si="365"/>
        <v>0</v>
      </c>
      <c r="BD383">
        <f t="shared" si="366"/>
        <v>0</v>
      </c>
      <c r="BE383" s="140">
        <f t="shared" si="419"/>
        <v>0</v>
      </c>
      <c r="BF383">
        <f t="shared" si="367"/>
        <v>0</v>
      </c>
      <c r="BG383">
        <f t="shared" si="368"/>
        <v>0</v>
      </c>
      <c r="BH383">
        <f t="shared" si="369"/>
        <v>0</v>
      </c>
      <c r="BI383">
        <f t="shared" si="370"/>
        <v>0</v>
      </c>
      <c r="BJ383">
        <f t="shared" si="371"/>
        <v>0</v>
      </c>
      <c r="BK383">
        <f t="shared" si="372"/>
        <v>0</v>
      </c>
      <c r="BL383">
        <f t="shared" si="392"/>
        <v>0</v>
      </c>
      <c r="BM383">
        <f t="shared" si="393"/>
        <v>0</v>
      </c>
      <c r="BN383">
        <f t="shared" si="394"/>
        <v>0</v>
      </c>
      <c r="BO383">
        <f t="shared" si="395"/>
        <v>0</v>
      </c>
      <c r="BP383">
        <f t="shared" si="396"/>
        <v>0</v>
      </c>
      <c r="BQ383">
        <f t="shared" si="397"/>
        <v>0</v>
      </c>
      <c r="BR383" s="140">
        <f t="shared" si="398"/>
        <v>0</v>
      </c>
      <c r="BT383">
        <f t="shared" si="399"/>
        <v>0</v>
      </c>
      <c r="BU383">
        <f t="shared" si="400"/>
        <v>0</v>
      </c>
      <c r="BV383">
        <f t="shared" si="401"/>
        <v>0</v>
      </c>
      <c r="BW383">
        <f t="shared" si="402"/>
        <v>0</v>
      </c>
      <c r="BX383">
        <f t="shared" si="403"/>
        <v>0</v>
      </c>
      <c r="BY383">
        <f t="shared" si="404"/>
        <v>0</v>
      </c>
      <c r="BZ383">
        <f t="shared" si="405"/>
        <v>0</v>
      </c>
      <c r="CA383">
        <f t="shared" si="406"/>
        <v>0</v>
      </c>
      <c r="CB383">
        <f t="shared" si="407"/>
        <v>0</v>
      </c>
      <c r="CC383">
        <f t="shared" si="408"/>
        <v>0</v>
      </c>
      <c r="CD383">
        <f t="shared" si="409"/>
        <v>0</v>
      </c>
    </row>
    <row r="384" spans="1:82" ht="42" customHeight="1" thickBot="1" x14ac:dyDescent="0.45">
      <c r="A384" s="11"/>
      <c r="B384" s="144">
        <v>369</v>
      </c>
      <c r="C384" s="244" t="str">
        <f>IF('Soil Samples'!C374="","",'Soil Samples'!C374)</f>
        <v/>
      </c>
      <c r="D384" s="146" t="str">
        <f t="shared" si="373"/>
        <v/>
      </c>
      <c r="E384" s="128" t="str">
        <f t="shared" si="374"/>
        <v/>
      </c>
      <c r="F384" s="128" t="str">
        <f t="shared" si="375"/>
        <v/>
      </c>
      <c r="G384" s="128" t="str">
        <f t="shared" si="376"/>
        <v/>
      </c>
      <c r="H384" s="149"/>
      <c r="I384" s="128" t="str">
        <f t="shared" si="377"/>
        <v/>
      </c>
      <c r="J384" s="128" t="str">
        <f t="shared" si="378"/>
        <v/>
      </c>
      <c r="K384" s="128" t="str">
        <f t="shared" si="379"/>
        <v/>
      </c>
      <c r="L384" s="129" t="str">
        <f t="shared" si="380"/>
        <v/>
      </c>
      <c r="M384" s="129" t="str">
        <f t="shared" si="381"/>
        <v/>
      </c>
      <c r="N384" s="129" t="str">
        <f t="shared" si="382"/>
        <v/>
      </c>
      <c r="O384" s="129" t="str">
        <f t="shared" si="383"/>
        <v/>
      </c>
      <c r="P384" s="129" t="str">
        <f t="shared" si="384"/>
        <v/>
      </c>
      <c r="Q384" s="129" t="str">
        <f t="shared" si="385"/>
        <v/>
      </c>
      <c r="R384" s="129" t="str">
        <f t="shared" si="386"/>
        <v/>
      </c>
      <c r="S384" s="129" t="str">
        <f t="shared" si="387"/>
        <v/>
      </c>
      <c r="T384" s="129" t="str">
        <f t="shared" si="388"/>
        <v/>
      </c>
      <c r="U384" s="129" t="str">
        <f t="shared" si="389"/>
        <v/>
      </c>
      <c r="V384" s="129" t="str">
        <f t="shared" si="390"/>
        <v/>
      </c>
      <c r="W384" s="132"/>
      <c r="X384" s="152" t="str">
        <f>IF('Soil Samples'!C374="","",'Soil Samples'!C374)</f>
        <v/>
      </c>
      <c r="Y384" s="125">
        <f>'Soil Add on Tests'!E376</f>
        <v>0</v>
      </c>
      <c r="Z384" s="125">
        <f>'Soil Add on Tests'!F376</f>
        <v>0</v>
      </c>
      <c r="AA384" s="125">
        <f>'Soil Add on Tests'!G376</f>
        <v>0</v>
      </c>
      <c r="AB384" s="125">
        <f>'Soil Add on Tests'!H376</f>
        <v>0</v>
      </c>
      <c r="AC384" s="125">
        <f>'Soil Add on Tests'!I376</f>
        <v>0</v>
      </c>
      <c r="AD384" s="125">
        <f>'Soil Add on Tests'!J376</f>
        <v>0</v>
      </c>
      <c r="AF384">
        <f t="shared" si="410"/>
        <v>0</v>
      </c>
      <c r="AG384">
        <f t="shared" si="411"/>
        <v>0</v>
      </c>
      <c r="AH384">
        <f t="shared" si="412"/>
        <v>0</v>
      </c>
      <c r="AI384">
        <f t="shared" si="413"/>
        <v>0</v>
      </c>
      <c r="AJ384">
        <f t="shared" si="414"/>
        <v>0</v>
      </c>
      <c r="AK384">
        <f t="shared" si="415"/>
        <v>0</v>
      </c>
      <c r="AL384">
        <f t="shared" si="416"/>
        <v>0</v>
      </c>
      <c r="AM384" s="140">
        <f t="shared" si="352"/>
        <v>0</v>
      </c>
      <c r="AN384">
        <f t="shared" si="353"/>
        <v>0</v>
      </c>
      <c r="AO384">
        <f t="shared" si="354"/>
        <v>0</v>
      </c>
      <c r="AP384">
        <f t="shared" si="355"/>
        <v>0</v>
      </c>
      <c r="AQ384">
        <f t="shared" si="356"/>
        <v>0</v>
      </c>
      <c r="AR384">
        <f t="shared" si="357"/>
        <v>0</v>
      </c>
      <c r="AS384">
        <f t="shared" si="358"/>
        <v>0</v>
      </c>
      <c r="AT384" s="140">
        <f t="shared" si="417"/>
        <v>0</v>
      </c>
      <c r="AU384">
        <f t="shared" si="359"/>
        <v>0</v>
      </c>
      <c r="AV384">
        <f t="shared" si="391"/>
        <v>0</v>
      </c>
      <c r="AW384">
        <f t="shared" si="360"/>
        <v>0</v>
      </c>
      <c r="AX384">
        <f t="shared" si="361"/>
        <v>0</v>
      </c>
      <c r="AY384">
        <f t="shared" si="362"/>
        <v>0</v>
      </c>
      <c r="AZ384" s="140">
        <f t="shared" si="418"/>
        <v>0</v>
      </c>
      <c r="BA384">
        <f t="shared" si="363"/>
        <v>0</v>
      </c>
      <c r="BB384">
        <f t="shared" si="364"/>
        <v>0</v>
      </c>
      <c r="BC384">
        <f t="shared" si="365"/>
        <v>0</v>
      </c>
      <c r="BD384">
        <f t="shared" si="366"/>
        <v>0</v>
      </c>
      <c r="BE384" s="140">
        <f t="shared" si="419"/>
        <v>0</v>
      </c>
      <c r="BF384">
        <f t="shared" si="367"/>
        <v>0</v>
      </c>
      <c r="BG384">
        <f t="shared" si="368"/>
        <v>0</v>
      </c>
      <c r="BH384">
        <f t="shared" si="369"/>
        <v>0</v>
      </c>
      <c r="BI384">
        <f t="shared" si="370"/>
        <v>0</v>
      </c>
      <c r="BJ384">
        <f t="shared" si="371"/>
        <v>0</v>
      </c>
      <c r="BK384">
        <f t="shared" si="372"/>
        <v>0</v>
      </c>
      <c r="BL384">
        <f t="shared" si="392"/>
        <v>0</v>
      </c>
      <c r="BM384">
        <f t="shared" si="393"/>
        <v>0</v>
      </c>
      <c r="BN384">
        <f t="shared" si="394"/>
        <v>0</v>
      </c>
      <c r="BO384">
        <f t="shared" si="395"/>
        <v>0</v>
      </c>
      <c r="BP384">
        <f t="shared" si="396"/>
        <v>0</v>
      </c>
      <c r="BQ384">
        <f t="shared" si="397"/>
        <v>0</v>
      </c>
      <c r="BR384" s="140">
        <f t="shared" si="398"/>
        <v>0</v>
      </c>
      <c r="BT384">
        <f t="shared" si="399"/>
        <v>0</v>
      </c>
      <c r="BU384">
        <f t="shared" si="400"/>
        <v>0</v>
      </c>
      <c r="BV384">
        <f t="shared" si="401"/>
        <v>0</v>
      </c>
      <c r="BW384">
        <f t="shared" si="402"/>
        <v>0</v>
      </c>
      <c r="BX384">
        <f t="shared" si="403"/>
        <v>0</v>
      </c>
      <c r="BY384">
        <f t="shared" si="404"/>
        <v>0</v>
      </c>
      <c r="BZ384">
        <f t="shared" si="405"/>
        <v>0</v>
      </c>
      <c r="CA384">
        <f t="shared" si="406"/>
        <v>0</v>
      </c>
      <c r="CB384">
        <f t="shared" si="407"/>
        <v>0</v>
      </c>
      <c r="CC384">
        <f t="shared" si="408"/>
        <v>0</v>
      </c>
      <c r="CD384">
        <f t="shared" si="409"/>
        <v>0</v>
      </c>
    </row>
    <row r="385" spans="1:82" ht="42" customHeight="1" thickBot="1" x14ac:dyDescent="0.45">
      <c r="A385" s="11"/>
      <c r="B385" s="144">
        <v>370</v>
      </c>
      <c r="C385" s="244" t="str">
        <f>IF('Soil Samples'!C375="","",'Soil Samples'!C375)</f>
        <v/>
      </c>
      <c r="D385" s="146" t="str">
        <f t="shared" si="373"/>
        <v/>
      </c>
      <c r="E385" s="128" t="str">
        <f t="shared" si="374"/>
        <v/>
      </c>
      <c r="F385" s="128" t="str">
        <f t="shared" si="375"/>
        <v/>
      </c>
      <c r="G385" s="128" t="str">
        <f t="shared" si="376"/>
        <v/>
      </c>
      <c r="H385" s="149"/>
      <c r="I385" s="128" t="str">
        <f t="shared" si="377"/>
        <v/>
      </c>
      <c r="J385" s="128" t="str">
        <f t="shared" si="378"/>
        <v/>
      </c>
      <c r="K385" s="128" t="str">
        <f t="shared" si="379"/>
        <v/>
      </c>
      <c r="L385" s="129" t="str">
        <f t="shared" si="380"/>
        <v/>
      </c>
      <c r="M385" s="129" t="str">
        <f t="shared" si="381"/>
        <v/>
      </c>
      <c r="N385" s="129" t="str">
        <f t="shared" si="382"/>
        <v/>
      </c>
      <c r="O385" s="129" t="str">
        <f t="shared" si="383"/>
        <v/>
      </c>
      <c r="P385" s="129" t="str">
        <f t="shared" si="384"/>
        <v/>
      </c>
      <c r="Q385" s="129" t="str">
        <f t="shared" si="385"/>
        <v/>
      </c>
      <c r="R385" s="129" t="str">
        <f t="shared" si="386"/>
        <v/>
      </c>
      <c r="S385" s="129" t="str">
        <f t="shared" si="387"/>
        <v/>
      </c>
      <c r="T385" s="129" t="str">
        <f t="shared" si="388"/>
        <v/>
      </c>
      <c r="U385" s="129" t="str">
        <f t="shared" si="389"/>
        <v/>
      </c>
      <c r="V385" s="129" t="str">
        <f t="shared" si="390"/>
        <v/>
      </c>
      <c r="W385" s="132"/>
      <c r="X385" s="152" t="str">
        <f>IF('Soil Samples'!C375="","",'Soil Samples'!C375)</f>
        <v/>
      </c>
      <c r="Y385" s="125">
        <f>'Soil Add on Tests'!E377</f>
        <v>0</v>
      </c>
      <c r="Z385" s="125">
        <f>'Soil Add on Tests'!F377</f>
        <v>0</v>
      </c>
      <c r="AA385" s="125">
        <f>'Soil Add on Tests'!G377</f>
        <v>0</v>
      </c>
      <c r="AB385" s="125">
        <f>'Soil Add on Tests'!H377</f>
        <v>0</v>
      </c>
      <c r="AC385" s="125">
        <f>'Soil Add on Tests'!I377</f>
        <v>0</v>
      </c>
      <c r="AD385" s="125">
        <f>'Soil Add on Tests'!J377</f>
        <v>0</v>
      </c>
      <c r="AF385">
        <f t="shared" si="410"/>
        <v>0</v>
      </c>
      <c r="AG385">
        <f t="shared" si="411"/>
        <v>0</v>
      </c>
      <c r="AH385">
        <f t="shared" si="412"/>
        <v>0</v>
      </c>
      <c r="AI385">
        <f t="shared" si="413"/>
        <v>0</v>
      </c>
      <c r="AJ385">
        <f t="shared" si="414"/>
        <v>0</v>
      </c>
      <c r="AK385">
        <f t="shared" si="415"/>
        <v>0</v>
      </c>
      <c r="AL385">
        <f t="shared" si="416"/>
        <v>0</v>
      </c>
      <c r="AM385" s="140">
        <f t="shared" si="352"/>
        <v>0</v>
      </c>
      <c r="AN385">
        <f t="shared" si="353"/>
        <v>0</v>
      </c>
      <c r="AO385">
        <f t="shared" si="354"/>
        <v>0</v>
      </c>
      <c r="AP385">
        <f t="shared" si="355"/>
        <v>0</v>
      </c>
      <c r="AQ385">
        <f t="shared" si="356"/>
        <v>0</v>
      </c>
      <c r="AR385">
        <f t="shared" si="357"/>
        <v>0</v>
      </c>
      <c r="AS385">
        <f t="shared" si="358"/>
        <v>0</v>
      </c>
      <c r="AT385" s="140">
        <f t="shared" si="417"/>
        <v>0</v>
      </c>
      <c r="AU385">
        <f t="shared" si="359"/>
        <v>0</v>
      </c>
      <c r="AV385">
        <f t="shared" si="391"/>
        <v>0</v>
      </c>
      <c r="AW385">
        <f t="shared" si="360"/>
        <v>0</v>
      </c>
      <c r="AX385">
        <f t="shared" si="361"/>
        <v>0</v>
      </c>
      <c r="AY385">
        <f t="shared" si="362"/>
        <v>0</v>
      </c>
      <c r="AZ385" s="140">
        <f t="shared" si="418"/>
        <v>0</v>
      </c>
      <c r="BA385">
        <f t="shared" si="363"/>
        <v>0</v>
      </c>
      <c r="BB385">
        <f t="shared" si="364"/>
        <v>0</v>
      </c>
      <c r="BC385">
        <f t="shared" si="365"/>
        <v>0</v>
      </c>
      <c r="BD385">
        <f t="shared" si="366"/>
        <v>0</v>
      </c>
      <c r="BE385" s="140">
        <f t="shared" si="419"/>
        <v>0</v>
      </c>
      <c r="BF385">
        <f t="shared" si="367"/>
        <v>0</v>
      </c>
      <c r="BG385">
        <f t="shared" si="368"/>
        <v>0</v>
      </c>
      <c r="BH385">
        <f t="shared" si="369"/>
        <v>0</v>
      </c>
      <c r="BI385">
        <f t="shared" si="370"/>
        <v>0</v>
      </c>
      <c r="BJ385">
        <f t="shared" si="371"/>
        <v>0</v>
      </c>
      <c r="BK385">
        <f t="shared" si="372"/>
        <v>0</v>
      </c>
      <c r="BL385">
        <f t="shared" si="392"/>
        <v>0</v>
      </c>
      <c r="BM385">
        <f t="shared" si="393"/>
        <v>0</v>
      </c>
      <c r="BN385">
        <f t="shared" si="394"/>
        <v>0</v>
      </c>
      <c r="BO385">
        <f t="shared" si="395"/>
        <v>0</v>
      </c>
      <c r="BP385">
        <f t="shared" si="396"/>
        <v>0</v>
      </c>
      <c r="BQ385">
        <f t="shared" si="397"/>
        <v>0</v>
      </c>
      <c r="BR385" s="140">
        <f t="shared" si="398"/>
        <v>0</v>
      </c>
      <c r="BT385">
        <f t="shared" si="399"/>
        <v>0</v>
      </c>
      <c r="BU385">
        <f t="shared" si="400"/>
        <v>0</v>
      </c>
      <c r="BV385">
        <f t="shared" si="401"/>
        <v>0</v>
      </c>
      <c r="BW385">
        <f t="shared" si="402"/>
        <v>0</v>
      </c>
      <c r="BX385">
        <f t="shared" si="403"/>
        <v>0</v>
      </c>
      <c r="BY385">
        <f t="shared" si="404"/>
        <v>0</v>
      </c>
      <c r="BZ385">
        <f t="shared" si="405"/>
        <v>0</v>
      </c>
      <c r="CA385">
        <f t="shared" si="406"/>
        <v>0</v>
      </c>
      <c r="CB385">
        <f t="shared" si="407"/>
        <v>0</v>
      </c>
      <c r="CC385">
        <f t="shared" si="408"/>
        <v>0</v>
      </c>
      <c r="CD385">
        <f t="shared" si="409"/>
        <v>0</v>
      </c>
    </row>
    <row r="386" spans="1:82" ht="42" customHeight="1" thickBot="1" x14ac:dyDescent="0.45">
      <c r="A386" s="11"/>
      <c r="B386" s="144">
        <v>371</v>
      </c>
      <c r="C386" s="244" t="str">
        <f>IF('Soil Samples'!C376="","",'Soil Samples'!C376)</f>
        <v/>
      </c>
      <c r="D386" s="146" t="str">
        <f t="shared" si="373"/>
        <v/>
      </c>
      <c r="E386" s="128" t="str">
        <f t="shared" si="374"/>
        <v/>
      </c>
      <c r="F386" s="128" t="str">
        <f t="shared" si="375"/>
        <v/>
      </c>
      <c r="G386" s="128" t="str">
        <f t="shared" si="376"/>
        <v/>
      </c>
      <c r="H386" s="149"/>
      <c r="I386" s="128" t="str">
        <f t="shared" si="377"/>
        <v/>
      </c>
      <c r="J386" s="128" t="str">
        <f t="shared" si="378"/>
        <v/>
      </c>
      <c r="K386" s="128" t="str">
        <f t="shared" si="379"/>
        <v/>
      </c>
      <c r="L386" s="129" t="str">
        <f t="shared" si="380"/>
        <v/>
      </c>
      <c r="M386" s="129" t="str">
        <f t="shared" si="381"/>
        <v/>
      </c>
      <c r="N386" s="129" t="str">
        <f t="shared" si="382"/>
        <v/>
      </c>
      <c r="O386" s="129" t="str">
        <f t="shared" si="383"/>
        <v/>
      </c>
      <c r="P386" s="129" t="str">
        <f t="shared" si="384"/>
        <v/>
      </c>
      <c r="Q386" s="129" t="str">
        <f t="shared" si="385"/>
        <v/>
      </c>
      <c r="R386" s="129" t="str">
        <f t="shared" si="386"/>
        <v/>
      </c>
      <c r="S386" s="129" t="str">
        <f t="shared" si="387"/>
        <v/>
      </c>
      <c r="T386" s="129" t="str">
        <f t="shared" si="388"/>
        <v/>
      </c>
      <c r="U386" s="129" t="str">
        <f t="shared" si="389"/>
        <v/>
      </c>
      <c r="V386" s="129" t="str">
        <f t="shared" si="390"/>
        <v/>
      </c>
      <c r="W386" s="132"/>
      <c r="X386" s="152" t="str">
        <f>IF('Soil Samples'!C376="","",'Soil Samples'!C376)</f>
        <v/>
      </c>
      <c r="Y386" s="125">
        <f>'Soil Add on Tests'!E378</f>
        <v>0</v>
      </c>
      <c r="Z386" s="125">
        <f>'Soil Add on Tests'!F378</f>
        <v>0</v>
      </c>
      <c r="AA386" s="125">
        <f>'Soil Add on Tests'!G378</f>
        <v>0</v>
      </c>
      <c r="AB386" s="125">
        <f>'Soil Add on Tests'!H378</f>
        <v>0</v>
      </c>
      <c r="AC386" s="125">
        <f>'Soil Add on Tests'!I378</f>
        <v>0</v>
      </c>
      <c r="AD386" s="125">
        <f>'Soil Add on Tests'!J378</f>
        <v>0</v>
      </c>
      <c r="AF386">
        <f t="shared" si="410"/>
        <v>0</v>
      </c>
      <c r="AG386">
        <f t="shared" si="411"/>
        <v>0</v>
      </c>
      <c r="AH386">
        <f t="shared" si="412"/>
        <v>0</v>
      </c>
      <c r="AI386">
        <f t="shared" si="413"/>
        <v>0</v>
      </c>
      <c r="AJ386">
        <f t="shared" si="414"/>
        <v>0</v>
      </c>
      <c r="AK386">
        <f t="shared" si="415"/>
        <v>0</v>
      </c>
      <c r="AL386">
        <f t="shared" si="416"/>
        <v>0</v>
      </c>
      <c r="AM386" s="140">
        <f t="shared" si="352"/>
        <v>0</v>
      </c>
      <c r="AN386">
        <f t="shared" si="353"/>
        <v>0</v>
      </c>
      <c r="AO386">
        <f t="shared" si="354"/>
        <v>0</v>
      </c>
      <c r="AP386">
        <f t="shared" si="355"/>
        <v>0</v>
      </c>
      <c r="AQ386">
        <f t="shared" si="356"/>
        <v>0</v>
      </c>
      <c r="AR386">
        <f t="shared" si="357"/>
        <v>0</v>
      </c>
      <c r="AS386">
        <f t="shared" si="358"/>
        <v>0</v>
      </c>
      <c r="AT386" s="140">
        <f t="shared" si="417"/>
        <v>0</v>
      </c>
      <c r="AU386">
        <f t="shared" si="359"/>
        <v>0</v>
      </c>
      <c r="AV386">
        <f t="shared" si="391"/>
        <v>0</v>
      </c>
      <c r="AW386">
        <f t="shared" si="360"/>
        <v>0</v>
      </c>
      <c r="AX386">
        <f t="shared" si="361"/>
        <v>0</v>
      </c>
      <c r="AY386">
        <f t="shared" si="362"/>
        <v>0</v>
      </c>
      <c r="AZ386" s="140">
        <f t="shared" si="418"/>
        <v>0</v>
      </c>
      <c r="BA386">
        <f t="shared" si="363"/>
        <v>0</v>
      </c>
      <c r="BB386">
        <f t="shared" si="364"/>
        <v>0</v>
      </c>
      <c r="BC386">
        <f t="shared" si="365"/>
        <v>0</v>
      </c>
      <c r="BD386">
        <f t="shared" si="366"/>
        <v>0</v>
      </c>
      <c r="BE386" s="140">
        <f t="shared" si="419"/>
        <v>0</v>
      </c>
      <c r="BF386">
        <f t="shared" si="367"/>
        <v>0</v>
      </c>
      <c r="BG386">
        <f t="shared" si="368"/>
        <v>0</v>
      </c>
      <c r="BH386">
        <f t="shared" si="369"/>
        <v>0</v>
      </c>
      <c r="BI386">
        <f t="shared" si="370"/>
        <v>0</v>
      </c>
      <c r="BJ386">
        <f t="shared" si="371"/>
        <v>0</v>
      </c>
      <c r="BK386">
        <f t="shared" si="372"/>
        <v>0</v>
      </c>
      <c r="BL386">
        <f t="shared" si="392"/>
        <v>0</v>
      </c>
      <c r="BM386">
        <f t="shared" si="393"/>
        <v>0</v>
      </c>
      <c r="BN386">
        <f t="shared" si="394"/>
        <v>0</v>
      </c>
      <c r="BO386">
        <f t="shared" si="395"/>
        <v>0</v>
      </c>
      <c r="BP386">
        <f t="shared" si="396"/>
        <v>0</v>
      </c>
      <c r="BQ386">
        <f t="shared" si="397"/>
        <v>0</v>
      </c>
      <c r="BR386" s="140">
        <f t="shared" si="398"/>
        <v>0</v>
      </c>
      <c r="BT386">
        <f t="shared" si="399"/>
        <v>0</v>
      </c>
      <c r="BU386">
        <f t="shared" si="400"/>
        <v>0</v>
      </c>
      <c r="BV386">
        <f t="shared" si="401"/>
        <v>0</v>
      </c>
      <c r="BW386">
        <f t="shared" si="402"/>
        <v>0</v>
      </c>
      <c r="BX386">
        <f t="shared" si="403"/>
        <v>0</v>
      </c>
      <c r="BY386">
        <f t="shared" si="404"/>
        <v>0</v>
      </c>
      <c r="BZ386">
        <f t="shared" si="405"/>
        <v>0</v>
      </c>
      <c r="CA386">
        <f t="shared" si="406"/>
        <v>0</v>
      </c>
      <c r="CB386">
        <f t="shared" si="407"/>
        <v>0</v>
      </c>
      <c r="CC386">
        <f t="shared" si="408"/>
        <v>0</v>
      </c>
      <c r="CD386">
        <f t="shared" si="409"/>
        <v>0</v>
      </c>
    </row>
    <row r="387" spans="1:82" ht="42" customHeight="1" thickBot="1" x14ac:dyDescent="0.45">
      <c r="A387" s="11"/>
      <c r="B387" s="144">
        <v>372</v>
      </c>
      <c r="C387" s="244" t="str">
        <f>IF('Soil Samples'!C377="","",'Soil Samples'!C377)</f>
        <v/>
      </c>
      <c r="D387" s="146" t="str">
        <f t="shared" si="373"/>
        <v/>
      </c>
      <c r="E387" s="128" t="str">
        <f t="shared" si="374"/>
        <v/>
      </c>
      <c r="F387" s="128" t="str">
        <f t="shared" si="375"/>
        <v/>
      </c>
      <c r="G387" s="128" t="str">
        <f t="shared" si="376"/>
        <v/>
      </c>
      <c r="H387" s="149"/>
      <c r="I387" s="128" t="str">
        <f t="shared" si="377"/>
        <v/>
      </c>
      <c r="J387" s="128" t="str">
        <f t="shared" si="378"/>
        <v/>
      </c>
      <c r="K387" s="128" t="str">
        <f t="shared" si="379"/>
        <v/>
      </c>
      <c r="L387" s="129" t="str">
        <f t="shared" si="380"/>
        <v/>
      </c>
      <c r="M387" s="129" t="str">
        <f t="shared" si="381"/>
        <v/>
      </c>
      <c r="N387" s="129" t="str">
        <f t="shared" si="382"/>
        <v/>
      </c>
      <c r="O387" s="129" t="str">
        <f t="shared" si="383"/>
        <v/>
      </c>
      <c r="P387" s="129" t="str">
        <f t="shared" si="384"/>
        <v/>
      </c>
      <c r="Q387" s="129" t="str">
        <f t="shared" si="385"/>
        <v/>
      </c>
      <c r="R387" s="129" t="str">
        <f t="shared" si="386"/>
        <v/>
      </c>
      <c r="S387" s="129" t="str">
        <f t="shared" si="387"/>
        <v/>
      </c>
      <c r="T387" s="129" t="str">
        <f t="shared" si="388"/>
        <v/>
      </c>
      <c r="U387" s="129" t="str">
        <f t="shared" si="389"/>
        <v/>
      </c>
      <c r="V387" s="129" t="str">
        <f t="shared" si="390"/>
        <v/>
      </c>
      <c r="W387" s="132"/>
      <c r="X387" s="152" t="str">
        <f>IF('Soil Samples'!C377="","",'Soil Samples'!C377)</f>
        <v/>
      </c>
      <c r="Y387" s="125">
        <f>'Soil Add on Tests'!E379</f>
        <v>0</v>
      </c>
      <c r="Z387" s="125">
        <f>'Soil Add on Tests'!F379</f>
        <v>0</v>
      </c>
      <c r="AA387" s="125">
        <f>'Soil Add on Tests'!G379</f>
        <v>0</v>
      </c>
      <c r="AB387" s="125">
        <f>'Soil Add on Tests'!H379</f>
        <v>0</v>
      </c>
      <c r="AC387" s="125">
        <f>'Soil Add on Tests'!I379</f>
        <v>0</v>
      </c>
      <c r="AD387" s="125">
        <f>'Soil Add on Tests'!J379</f>
        <v>0</v>
      </c>
      <c r="AF387">
        <f t="shared" si="410"/>
        <v>0</v>
      </c>
      <c r="AG387">
        <f t="shared" si="411"/>
        <v>0</v>
      </c>
      <c r="AH387">
        <f t="shared" si="412"/>
        <v>0</v>
      </c>
      <c r="AI387">
        <f t="shared" si="413"/>
        <v>0</v>
      </c>
      <c r="AJ387">
        <f t="shared" si="414"/>
        <v>0</v>
      </c>
      <c r="AK387">
        <f t="shared" si="415"/>
        <v>0</v>
      </c>
      <c r="AL387">
        <f t="shared" si="416"/>
        <v>0</v>
      </c>
      <c r="AM387" s="140">
        <f t="shared" si="352"/>
        <v>0</v>
      </c>
      <c r="AN387">
        <f t="shared" si="353"/>
        <v>0</v>
      </c>
      <c r="AO387">
        <f t="shared" si="354"/>
        <v>0</v>
      </c>
      <c r="AP387">
        <f t="shared" si="355"/>
        <v>0</v>
      </c>
      <c r="AQ387">
        <f t="shared" si="356"/>
        <v>0</v>
      </c>
      <c r="AR387">
        <f t="shared" si="357"/>
        <v>0</v>
      </c>
      <c r="AS387">
        <f t="shared" si="358"/>
        <v>0</v>
      </c>
      <c r="AT387" s="140">
        <f t="shared" si="417"/>
        <v>0</v>
      </c>
      <c r="AU387">
        <f t="shared" si="359"/>
        <v>0</v>
      </c>
      <c r="AV387">
        <f t="shared" si="391"/>
        <v>0</v>
      </c>
      <c r="AW387">
        <f t="shared" si="360"/>
        <v>0</v>
      </c>
      <c r="AX387">
        <f t="shared" si="361"/>
        <v>0</v>
      </c>
      <c r="AY387">
        <f t="shared" si="362"/>
        <v>0</v>
      </c>
      <c r="AZ387" s="140">
        <f t="shared" si="418"/>
        <v>0</v>
      </c>
      <c r="BA387">
        <f t="shared" si="363"/>
        <v>0</v>
      </c>
      <c r="BB387">
        <f t="shared" si="364"/>
        <v>0</v>
      </c>
      <c r="BC387">
        <f t="shared" si="365"/>
        <v>0</v>
      </c>
      <c r="BD387">
        <f t="shared" si="366"/>
        <v>0</v>
      </c>
      <c r="BE387" s="140">
        <f t="shared" si="419"/>
        <v>0</v>
      </c>
      <c r="BF387">
        <f t="shared" si="367"/>
        <v>0</v>
      </c>
      <c r="BG387">
        <f t="shared" si="368"/>
        <v>0</v>
      </c>
      <c r="BH387">
        <f t="shared" si="369"/>
        <v>0</v>
      </c>
      <c r="BI387">
        <f t="shared" si="370"/>
        <v>0</v>
      </c>
      <c r="BJ387">
        <f t="shared" si="371"/>
        <v>0</v>
      </c>
      <c r="BK387">
        <f t="shared" si="372"/>
        <v>0</v>
      </c>
      <c r="BL387">
        <f t="shared" si="392"/>
        <v>0</v>
      </c>
      <c r="BM387">
        <f t="shared" si="393"/>
        <v>0</v>
      </c>
      <c r="BN387">
        <f t="shared" si="394"/>
        <v>0</v>
      </c>
      <c r="BO387">
        <f t="shared" si="395"/>
        <v>0</v>
      </c>
      <c r="BP387">
        <f t="shared" si="396"/>
        <v>0</v>
      </c>
      <c r="BQ387">
        <f t="shared" si="397"/>
        <v>0</v>
      </c>
      <c r="BR387" s="140">
        <f t="shared" si="398"/>
        <v>0</v>
      </c>
      <c r="BT387">
        <f t="shared" si="399"/>
        <v>0</v>
      </c>
      <c r="BU387">
        <f t="shared" si="400"/>
        <v>0</v>
      </c>
      <c r="BV387">
        <f t="shared" si="401"/>
        <v>0</v>
      </c>
      <c r="BW387">
        <f t="shared" si="402"/>
        <v>0</v>
      </c>
      <c r="BX387">
        <f t="shared" si="403"/>
        <v>0</v>
      </c>
      <c r="BY387">
        <f t="shared" si="404"/>
        <v>0</v>
      </c>
      <c r="BZ387">
        <f t="shared" si="405"/>
        <v>0</v>
      </c>
      <c r="CA387">
        <f t="shared" si="406"/>
        <v>0</v>
      </c>
      <c r="CB387">
        <f t="shared" si="407"/>
        <v>0</v>
      </c>
      <c r="CC387">
        <f t="shared" si="408"/>
        <v>0</v>
      </c>
      <c r="CD387">
        <f t="shared" si="409"/>
        <v>0</v>
      </c>
    </row>
    <row r="388" spans="1:82" ht="42" customHeight="1" thickBot="1" x14ac:dyDescent="0.45">
      <c r="A388" s="11"/>
      <c r="B388" s="144">
        <v>373</v>
      </c>
      <c r="C388" s="244" t="str">
        <f>IF('Soil Samples'!C378="","",'Soil Samples'!C378)</f>
        <v/>
      </c>
      <c r="D388" s="146" t="str">
        <f t="shared" si="373"/>
        <v/>
      </c>
      <c r="E388" s="128" t="str">
        <f t="shared" si="374"/>
        <v/>
      </c>
      <c r="F388" s="128" t="str">
        <f t="shared" si="375"/>
        <v/>
      </c>
      <c r="G388" s="128" t="str">
        <f t="shared" si="376"/>
        <v/>
      </c>
      <c r="H388" s="149"/>
      <c r="I388" s="128" t="str">
        <f t="shared" si="377"/>
        <v/>
      </c>
      <c r="J388" s="128" t="str">
        <f t="shared" si="378"/>
        <v/>
      </c>
      <c r="K388" s="128" t="str">
        <f t="shared" si="379"/>
        <v/>
      </c>
      <c r="L388" s="129" t="str">
        <f t="shared" si="380"/>
        <v/>
      </c>
      <c r="M388" s="129" t="str">
        <f t="shared" si="381"/>
        <v/>
      </c>
      <c r="N388" s="129" t="str">
        <f t="shared" si="382"/>
        <v/>
      </c>
      <c r="O388" s="129" t="str">
        <f t="shared" si="383"/>
        <v/>
      </c>
      <c r="P388" s="129" t="str">
        <f t="shared" si="384"/>
        <v/>
      </c>
      <c r="Q388" s="129" t="str">
        <f t="shared" si="385"/>
        <v/>
      </c>
      <c r="R388" s="129" t="str">
        <f t="shared" si="386"/>
        <v/>
      </c>
      <c r="S388" s="129" t="str">
        <f t="shared" si="387"/>
        <v/>
      </c>
      <c r="T388" s="129" t="str">
        <f t="shared" si="388"/>
        <v/>
      </c>
      <c r="U388" s="129" t="str">
        <f t="shared" si="389"/>
        <v/>
      </c>
      <c r="V388" s="129" t="str">
        <f t="shared" si="390"/>
        <v/>
      </c>
      <c r="W388" s="132"/>
      <c r="X388" s="152" t="str">
        <f>IF('Soil Samples'!C378="","",'Soil Samples'!C378)</f>
        <v/>
      </c>
      <c r="Y388" s="125">
        <f>'Soil Add on Tests'!E380</f>
        <v>0</v>
      </c>
      <c r="Z388" s="125">
        <f>'Soil Add on Tests'!F380</f>
        <v>0</v>
      </c>
      <c r="AA388" s="125">
        <f>'Soil Add on Tests'!G380</f>
        <v>0</v>
      </c>
      <c r="AB388" s="125">
        <f>'Soil Add on Tests'!H380</f>
        <v>0</v>
      </c>
      <c r="AC388" s="125">
        <f>'Soil Add on Tests'!I380</f>
        <v>0</v>
      </c>
      <c r="AD388" s="125">
        <f>'Soil Add on Tests'!J380</f>
        <v>0</v>
      </c>
      <c r="AF388">
        <f t="shared" si="410"/>
        <v>0</v>
      </c>
      <c r="AG388">
        <f t="shared" si="411"/>
        <v>0</v>
      </c>
      <c r="AH388">
        <f t="shared" si="412"/>
        <v>0</v>
      </c>
      <c r="AI388">
        <f t="shared" si="413"/>
        <v>0</v>
      </c>
      <c r="AJ388">
        <f t="shared" si="414"/>
        <v>0</v>
      </c>
      <c r="AK388">
        <f t="shared" si="415"/>
        <v>0</v>
      </c>
      <c r="AL388">
        <f t="shared" si="416"/>
        <v>0</v>
      </c>
      <c r="AM388" s="140">
        <f t="shared" si="352"/>
        <v>0</v>
      </c>
      <c r="AN388">
        <f t="shared" si="353"/>
        <v>0</v>
      </c>
      <c r="AO388">
        <f t="shared" si="354"/>
        <v>0</v>
      </c>
      <c r="AP388">
        <f t="shared" si="355"/>
        <v>0</v>
      </c>
      <c r="AQ388">
        <f t="shared" si="356"/>
        <v>0</v>
      </c>
      <c r="AR388">
        <f t="shared" si="357"/>
        <v>0</v>
      </c>
      <c r="AS388">
        <f t="shared" si="358"/>
        <v>0</v>
      </c>
      <c r="AT388" s="140">
        <f t="shared" si="417"/>
        <v>0</v>
      </c>
      <c r="AU388">
        <f t="shared" si="359"/>
        <v>0</v>
      </c>
      <c r="AV388">
        <f t="shared" si="391"/>
        <v>0</v>
      </c>
      <c r="AW388">
        <f t="shared" si="360"/>
        <v>0</v>
      </c>
      <c r="AX388">
        <f t="shared" si="361"/>
        <v>0</v>
      </c>
      <c r="AY388">
        <f t="shared" si="362"/>
        <v>0</v>
      </c>
      <c r="AZ388" s="140">
        <f t="shared" si="418"/>
        <v>0</v>
      </c>
      <c r="BA388">
        <f t="shared" si="363"/>
        <v>0</v>
      </c>
      <c r="BB388">
        <f t="shared" si="364"/>
        <v>0</v>
      </c>
      <c r="BC388">
        <f t="shared" si="365"/>
        <v>0</v>
      </c>
      <c r="BD388">
        <f t="shared" si="366"/>
        <v>0</v>
      </c>
      <c r="BE388" s="140">
        <f t="shared" si="419"/>
        <v>0</v>
      </c>
      <c r="BF388">
        <f t="shared" si="367"/>
        <v>0</v>
      </c>
      <c r="BG388">
        <f t="shared" si="368"/>
        <v>0</v>
      </c>
      <c r="BH388">
        <f t="shared" si="369"/>
        <v>0</v>
      </c>
      <c r="BI388">
        <f t="shared" si="370"/>
        <v>0</v>
      </c>
      <c r="BJ388">
        <f t="shared" si="371"/>
        <v>0</v>
      </c>
      <c r="BK388">
        <f t="shared" si="372"/>
        <v>0</v>
      </c>
      <c r="BL388">
        <f t="shared" si="392"/>
        <v>0</v>
      </c>
      <c r="BM388">
        <f t="shared" si="393"/>
        <v>0</v>
      </c>
      <c r="BN388">
        <f t="shared" si="394"/>
        <v>0</v>
      </c>
      <c r="BO388">
        <f t="shared" si="395"/>
        <v>0</v>
      </c>
      <c r="BP388">
        <f t="shared" si="396"/>
        <v>0</v>
      </c>
      <c r="BQ388">
        <f t="shared" si="397"/>
        <v>0</v>
      </c>
      <c r="BR388" s="140">
        <f t="shared" si="398"/>
        <v>0</v>
      </c>
      <c r="BT388">
        <f t="shared" si="399"/>
        <v>0</v>
      </c>
      <c r="BU388">
        <f t="shared" si="400"/>
        <v>0</v>
      </c>
      <c r="BV388">
        <f t="shared" si="401"/>
        <v>0</v>
      </c>
      <c r="BW388">
        <f t="shared" si="402"/>
        <v>0</v>
      </c>
      <c r="BX388">
        <f t="shared" si="403"/>
        <v>0</v>
      </c>
      <c r="BY388">
        <f t="shared" si="404"/>
        <v>0</v>
      </c>
      <c r="BZ388">
        <f t="shared" si="405"/>
        <v>0</v>
      </c>
      <c r="CA388">
        <f t="shared" si="406"/>
        <v>0</v>
      </c>
      <c r="CB388">
        <f t="shared" si="407"/>
        <v>0</v>
      </c>
      <c r="CC388">
        <f t="shared" si="408"/>
        <v>0</v>
      </c>
      <c r="CD388">
        <f t="shared" si="409"/>
        <v>0</v>
      </c>
    </row>
    <row r="389" spans="1:82" ht="42" customHeight="1" thickBot="1" x14ac:dyDescent="0.45">
      <c r="A389" s="11"/>
      <c r="B389" s="144">
        <v>374</v>
      </c>
      <c r="C389" s="244" t="str">
        <f>IF('Soil Samples'!C379="","",'Soil Samples'!C379)</f>
        <v/>
      </c>
      <c r="D389" s="146" t="str">
        <f t="shared" si="373"/>
        <v/>
      </c>
      <c r="E389" s="128" t="str">
        <f t="shared" si="374"/>
        <v/>
      </c>
      <c r="F389" s="128" t="str">
        <f t="shared" si="375"/>
        <v/>
      </c>
      <c r="G389" s="128" t="str">
        <f t="shared" si="376"/>
        <v/>
      </c>
      <c r="H389" s="149"/>
      <c r="I389" s="128" t="str">
        <f t="shared" si="377"/>
        <v/>
      </c>
      <c r="J389" s="128" t="str">
        <f t="shared" si="378"/>
        <v/>
      </c>
      <c r="K389" s="128" t="str">
        <f t="shared" si="379"/>
        <v/>
      </c>
      <c r="L389" s="129" t="str">
        <f t="shared" si="380"/>
        <v/>
      </c>
      <c r="M389" s="129" t="str">
        <f t="shared" si="381"/>
        <v/>
      </c>
      <c r="N389" s="129" t="str">
        <f t="shared" si="382"/>
        <v/>
      </c>
      <c r="O389" s="129" t="str">
        <f t="shared" si="383"/>
        <v/>
      </c>
      <c r="P389" s="129" t="str">
        <f t="shared" si="384"/>
        <v/>
      </c>
      <c r="Q389" s="129" t="str">
        <f t="shared" si="385"/>
        <v/>
      </c>
      <c r="R389" s="129" t="str">
        <f t="shared" si="386"/>
        <v/>
      </c>
      <c r="S389" s="129" t="str">
        <f t="shared" si="387"/>
        <v/>
      </c>
      <c r="T389" s="129" t="str">
        <f t="shared" si="388"/>
        <v/>
      </c>
      <c r="U389" s="129" t="str">
        <f t="shared" si="389"/>
        <v/>
      </c>
      <c r="V389" s="129" t="str">
        <f t="shared" si="390"/>
        <v/>
      </c>
      <c r="W389" s="132"/>
      <c r="X389" s="152" t="str">
        <f>IF('Soil Samples'!C379="","",'Soil Samples'!C379)</f>
        <v/>
      </c>
      <c r="Y389" s="125">
        <f>'Soil Add on Tests'!E381</f>
        <v>0</v>
      </c>
      <c r="Z389" s="125">
        <f>'Soil Add on Tests'!F381</f>
        <v>0</v>
      </c>
      <c r="AA389" s="125">
        <f>'Soil Add on Tests'!G381</f>
        <v>0</v>
      </c>
      <c r="AB389" s="125">
        <f>'Soil Add on Tests'!H381</f>
        <v>0</v>
      </c>
      <c r="AC389" s="125">
        <f>'Soil Add on Tests'!I381</f>
        <v>0</v>
      </c>
      <c r="AD389" s="125">
        <f>'Soil Add on Tests'!J381</f>
        <v>0</v>
      </c>
      <c r="AF389">
        <f t="shared" si="410"/>
        <v>0</v>
      </c>
      <c r="AG389">
        <f t="shared" si="411"/>
        <v>0</v>
      </c>
      <c r="AH389">
        <f t="shared" si="412"/>
        <v>0</v>
      </c>
      <c r="AI389">
        <f t="shared" si="413"/>
        <v>0</v>
      </c>
      <c r="AJ389">
        <f t="shared" si="414"/>
        <v>0</v>
      </c>
      <c r="AK389">
        <f t="shared" si="415"/>
        <v>0</v>
      </c>
      <c r="AL389">
        <f t="shared" si="416"/>
        <v>0</v>
      </c>
      <c r="AM389" s="140">
        <f t="shared" si="352"/>
        <v>0</v>
      </c>
      <c r="AN389">
        <f t="shared" si="353"/>
        <v>0</v>
      </c>
      <c r="AO389">
        <f t="shared" si="354"/>
        <v>0</v>
      </c>
      <c r="AP389">
        <f t="shared" si="355"/>
        <v>0</v>
      </c>
      <c r="AQ389">
        <f t="shared" si="356"/>
        <v>0</v>
      </c>
      <c r="AR389">
        <f t="shared" si="357"/>
        <v>0</v>
      </c>
      <c r="AS389">
        <f t="shared" si="358"/>
        <v>0</v>
      </c>
      <c r="AT389" s="140">
        <f t="shared" si="417"/>
        <v>0</v>
      </c>
      <c r="AU389">
        <f t="shared" si="359"/>
        <v>0</v>
      </c>
      <c r="AV389">
        <f t="shared" si="391"/>
        <v>0</v>
      </c>
      <c r="AW389">
        <f t="shared" si="360"/>
        <v>0</v>
      </c>
      <c r="AX389">
        <f t="shared" si="361"/>
        <v>0</v>
      </c>
      <c r="AY389">
        <f t="shared" si="362"/>
        <v>0</v>
      </c>
      <c r="AZ389" s="140">
        <f t="shared" si="418"/>
        <v>0</v>
      </c>
      <c r="BA389">
        <f t="shared" si="363"/>
        <v>0</v>
      </c>
      <c r="BB389">
        <f t="shared" si="364"/>
        <v>0</v>
      </c>
      <c r="BC389">
        <f t="shared" si="365"/>
        <v>0</v>
      </c>
      <c r="BD389">
        <f t="shared" si="366"/>
        <v>0</v>
      </c>
      <c r="BE389" s="140">
        <f t="shared" si="419"/>
        <v>0</v>
      </c>
      <c r="BF389">
        <f t="shared" si="367"/>
        <v>0</v>
      </c>
      <c r="BG389">
        <f t="shared" si="368"/>
        <v>0</v>
      </c>
      <c r="BH389">
        <f t="shared" si="369"/>
        <v>0</v>
      </c>
      <c r="BI389">
        <f t="shared" si="370"/>
        <v>0</v>
      </c>
      <c r="BJ389">
        <f t="shared" si="371"/>
        <v>0</v>
      </c>
      <c r="BK389">
        <f t="shared" si="372"/>
        <v>0</v>
      </c>
      <c r="BL389">
        <f t="shared" si="392"/>
        <v>0</v>
      </c>
      <c r="BM389">
        <f t="shared" si="393"/>
        <v>0</v>
      </c>
      <c r="BN389">
        <f t="shared" si="394"/>
        <v>0</v>
      </c>
      <c r="BO389">
        <f t="shared" si="395"/>
        <v>0</v>
      </c>
      <c r="BP389">
        <f t="shared" si="396"/>
        <v>0</v>
      </c>
      <c r="BQ389">
        <f t="shared" si="397"/>
        <v>0</v>
      </c>
      <c r="BR389" s="140">
        <f t="shared" si="398"/>
        <v>0</v>
      </c>
      <c r="BT389">
        <f t="shared" si="399"/>
        <v>0</v>
      </c>
      <c r="BU389">
        <f t="shared" si="400"/>
        <v>0</v>
      </c>
      <c r="BV389">
        <f t="shared" si="401"/>
        <v>0</v>
      </c>
      <c r="BW389">
        <f t="shared" si="402"/>
        <v>0</v>
      </c>
      <c r="BX389">
        <f t="shared" si="403"/>
        <v>0</v>
      </c>
      <c r="BY389">
        <f t="shared" si="404"/>
        <v>0</v>
      </c>
      <c r="BZ389">
        <f t="shared" si="405"/>
        <v>0</v>
      </c>
      <c r="CA389">
        <f t="shared" si="406"/>
        <v>0</v>
      </c>
      <c r="CB389">
        <f t="shared" si="407"/>
        <v>0</v>
      </c>
      <c r="CC389">
        <f t="shared" si="408"/>
        <v>0</v>
      </c>
      <c r="CD389">
        <f t="shared" si="409"/>
        <v>0</v>
      </c>
    </row>
    <row r="390" spans="1:82" ht="42" customHeight="1" thickBot="1" x14ac:dyDescent="0.45">
      <c r="A390" s="11"/>
      <c r="B390" s="144">
        <v>375</v>
      </c>
      <c r="C390" s="244" t="str">
        <f>IF('Soil Samples'!C380="","",'Soil Samples'!C380)</f>
        <v/>
      </c>
      <c r="D390" s="146" t="str">
        <f t="shared" si="373"/>
        <v/>
      </c>
      <c r="E390" s="128" t="str">
        <f t="shared" si="374"/>
        <v/>
      </c>
      <c r="F390" s="128" t="str">
        <f t="shared" si="375"/>
        <v/>
      </c>
      <c r="G390" s="128" t="str">
        <f t="shared" si="376"/>
        <v/>
      </c>
      <c r="H390" s="149"/>
      <c r="I390" s="128" t="str">
        <f t="shared" si="377"/>
        <v/>
      </c>
      <c r="J390" s="128" t="str">
        <f t="shared" si="378"/>
        <v/>
      </c>
      <c r="K390" s="128" t="str">
        <f t="shared" si="379"/>
        <v/>
      </c>
      <c r="L390" s="129" t="str">
        <f t="shared" si="380"/>
        <v/>
      </c>
      <c r="M390" s="129" t="str">
        <f t="shared" si="381"/>
        <v/>
      </c>
      <c r="N390" s="129" t="str">
        <f t="shared" si="382"/>
        <v/>
      </c>
      <c r="O390" s="129" t="str">
        <f t="shared" si="383"/>
        <v/>
      </c>
      <c r="P390" s="129" t="str">
        <f t="shared" si="384"/>
        <v/>
      </c>
      <c r="Q390" s="129" t="str">
        <f t="shared" si="385"/>
        <v/>
      </c>
      <c r="R390" s="129" t="str">
        <f t="shared" si="386"/>
        <v/>
      </c>
      <c r="S390" s="129" t="str">
        <f t="shared" si="387"/>
        <v/>
      </c>
      <c r="T390" s="129" t="str">
        <f t="shared" si="388"/>
        <v/>
      </c>
      <c r="U390" s="129" t="str">
        <f t="shared" si="389"/>
        <v/>
      </c>
      <c r="V390" s="129" t="str">
        <f t="shared" si="390"/>
        <v/>
      </c>
      <c r="W390" s="132"/>
      <c r="X390" s="152" t="str">
        <f>IF('Soil Samples'!C380="","",'Soil Samples'!C380)</f>
        <v/>
      </c>
      <c r="Y390" s="125">
        <f>'Soil Add on Tests'!E382</f>
        <v>0</v>
      </c>
      <c r="Z390" s="125">
        <f>'Soil Add on Tests'!F382</f>
        <v>0</v>
      </c>
      <c r="AA390" s="125">
        <f>'Soil Add on Tests'!G382</f>
        <v>0</v>
      </c>
      <c r="AB390" s="125">
        <f>'Soil Add on Tests'!H382</f>
        <v>0</v>
      </c>
      <c r="AC390" s="125">
        <f>'Soil Add on Tests'!I382</f>
        <v>0</v>
      </c>
      <c r="AD390" s="125">
        <f>'Soil Add on Tests'!J382</f>
        <v>0</v>
      </c>
      <c r="AF390">
        <f t="shared" si="410"/>
        <v>0</v>
      </c>
      <c r="AG390">
        <f t="shared" si="411"/>
        <v>0</v>
      </c>
      <c r="AH390">
        <f t="shared" si="412"/>
        <v>0</v>
      </c>
      <c r="AI390">
        <f t="shared" si="413"/>
        <v>0</v>
      </c>
      <c r="AJ390">
        <f t="shared" si="414"/>
        <v>0</v>
      </c>
      <c r="AK390">
        <f t="shared" si="415"/>
        <v>0</v>
      </c>
      <c r="AL390">
        <f t="shared" si="416"/>
        <v>0</v>
      </c>
      <c r="AM390" s="140">
        <f t="shared" si="352"/>
        <v>0</v>
      </c>
      <c r="AN390">
        <f t="shared" si="353"/>
        <v>0</v>
      </c>
      <c r="AO390">
        <f t="shared" si="354"/>
        <v>0</v>
      </c>
      <c r="AP390">
        <f t="shared" si="355"/>
        <v>0</v>
      </c>
      <c r="AQ390">
        <f t="shared" si="356"/>
        <v>0</v>
      </c>
      <c r="AR390">
        <f t="shared" si="357"/>
        <v>0</v>
      </c>
      <c r="AS390">
        <f t="shared" si="358"/>
        <v>0</v>
      </c>
      <c r="AT390" s="140">
        <f t="shared" si="417"/>
        <v>0</v>
      </c>
      <c r="AU390">
        <f t="shared" si="359"/>
        <v>0</v>
      </c>
      <c r="AV390">
        <f t="shared" si="391"/>
        <v>0</v>
      </c>
      <c r="AW390">
        <f t="shared" si="360"/>
        <v>0</v>
      </c>
      <c r="AX390">
        <f t="shared" si="361"/>
        <v>0</v>
      </c>
      <c r="AY390">
        <f t="shared" si="362"/>
        <v>0</v>
      </c>
      <c r="AZ390" s="140">
        <f t="shared" si="418"/>
        <v>0</v>
      </c>
      <c r="BA390">
        <f t="shared" si="363"/>
        <v>0</v>
      </c>
      <c r="BB390">
        <f t="shared" si="364"/>
        <v>0</v>
      </c>
      <c r="BC390">
        <f t="shared" si="365"/>
        <v>0</v>
      </c>
      <c r="BD390">
        <f t="shared" si="366"/>
        <v>0</v>
      </c>
      <c r="BE390" s="140">
        <f t="shared" si="419"/>
        <v>0</v>
      </c>
      <c r="BF390">
        <f t="shared" si="367"/>
        <v>0</v>
      </c>
      <c r="BG390">
        <f t="shared" si="368"/>
        <v>0</v>
      </c>
      <c r="BH390">
        <f t="shared" si="369"/>
        <v>0</v>
      </c>
      <c r="BI390">
        <f t="shared" si="370"/>
        <v>0</v>
      </c>
      <c r="BJ390">
        <f t="shared" si="371"/>
        <v>0</v>
      </c>
      <c r="BK390">
        <f t="shared" si="372"/>
        <v>0</v>
      </c>
      <c r="BL390">
        <f t="shared" si="392"/>
        <v>0</v>
      </c>
      <c r="BM390">
        <f t="shared" si="393"/>
        <v>0</v>
      </c>
      <c r="BN390">
        <f t="shared" si="394"/>
        <v>0</v>
      </c>
      <c r="BO390">
        <f t="shared" si="395"/>
        <v>0</v>
      </c>
      <c r="BP390">
        <f t="shared" si="396"/>
        <v>0</v>
      </c>
      <c r="BQ390">
        <f t="shared" si="397"/>
        <v>0</v>
      </c>
      <c r="BR390" s="140">
        <f t="shared" si="398"/>
        <v>0</v>
      </c>
      <c r="BT390">
        <f t="shared" si="399"/>
        <v>0</v>
      </c>
      <c r="BU390">
        <f t="shared" si="400"/>
        <v>0</v>
      </c>
      <c r="BV390">
        <f t="shared" si="401"/>
        <v>0</v>
      </c>
      <c r="BW390">
        <f t="shared" si="402"/>
        <v>0</v>
      </c>
      <c r="BX390">
        <f t="shared" si="403"/>
        <v>0</v>
      </c>
      <c r="BY390">
        <f t="shared" si="404"/>
        <v>0</v>
      </c>
      <c r="BZ390">
        <f t="shared" si="405"/>
        <v>0</v>
      </c>
      <c r="CA390">
        <f t="shared" si="406"/>
        <v>0</v>
      </c>
      <c r="CB390">
        <f t="shared" si="407"/>
        <v>0</v>
      </c>
      <c r="CC390">
        <f t="shared" si="408"/>
        <v>0</v>
      </c>
      <c r="CD390">
        <f t="shared" si="409"/>
        <v>0</v>
      </c>
    </row>
    <row r="391" spans="1:82" ht="42" customHeight="1" thickBot="1" x14ac:dyDescent="0.45">
      <c r="A391" s="11"/>
      <c r="B391" s="144">
        <v>376</v>
      </c>
      <c r="C391" s="244" t="str">
        <f>IF('Soil Samples'!C381="","",'Soil Samples'!C381)</f>
        <v/>
      </c>
      <c r="D391" s="146" t="str">
        <f t="shared" si="373"/>
        <v/>
      </c>
      <c r="E391" s="128" t="str">
        <f t="shared" si="374"/>
        <v/>
      </c>
      <c r="F391" s="128" t="str">
        <f t="shared" si="375"/>
        <v/>
      </c>
      <c r="G391" s="128" t="str">
        <f t="shared" si="376"/>
        <v/>
      </c>
      <c r="H391" s="149"/>
      <c r="I391" s="128" t="str">
        <f t="shared" si="377"/>
        <v/>
      </c>
      <c r="J391" s="128" t="str">
        <f t="shared" si="378"/>
        <v/>
      </c>
      <c r="K391" s="128" t="str">
        <f t="shared" si="379"/>
        <v/>
      </c>
      <c r="L391" s="129" t="str">
        <f t="shared" si="380"/>
        <v/>
      </c>
      <c r="M391" s="129" t="str">
        <f t="shared" si="381"/>
        <v/>
      </c>
      <c r="N391" s="129" t="str">
        <f t="shared" si="382"/>
        <v/>
      </c>
      <c r="O391" s="129" t="str">
        <f t="shared" si="383"/>
        <v/>
      </c>
      <c r="P391" s="129" t="str">
        <f t="shared" si="384"/>
        <v/>
      </c>
      <c r="Q391" s="129" t="str">
        <f t="shared" si="385"/>
        <v/>
      </c>
      <c r="R391" s="129" t="str">
        <f t="shared" si="386"/>
        <v/>
      </c>
      <c r="S391" s="129" t="str">
        <f t="shared" si="387"/>
        <v/>
      </c>
      <c r="T391" s="129" t="str">
        <f t="shared" si="388"/>
        <v/>
      </c>
      <c r="U391" s="129" t="str">
        <f t="shared" si="389"/>
        <v/>
      </c>
      <c r="V391" s="129" t="str">
        <f t="shared" si="390"/>
        <v/>
      </c>
      <c r="W391" s="132"/>
      <c r="X391" s="152" t="str">
        <f>IF('Soil Samples'!C381="","",'Soil Samples'!C381)</f>
        <v/>
      </c>
      <c r="Y391" s="125">
        <f>'Soil Add on Tests'!E383</f>
        <v>0</v>
      </c>
      <c r="Z391" s="125">
        <f>'Soil Add on Tests'!F383</f>
        <v>0</v>
      </c>
      <c r="AA391" s="125">
        <f>'Soil Add on Tests'!G383</f>
        <v>0</v>
      </c>
      <c r="AB391" s="125">
        <f>'Soil Add on Tests'!H383</f>
        <v>0</v>
      </c>
      <c r="AC391" s="125">
        <f>'Soil Add on Tests'!I383</f>
        <v>0</v>
      </c>
      <c r="AD391" s="125">
        <f>'Soil Add on Tests'!J383</f>
        <v>0</v>
      </c>
      <c r="AF391">
        <f t="shared" si="410"/>
        <v>0</v>
      </c>
      <c r="AG391">
        <f t="shared" si="411"/>
        <v>0</v>
      </c>
      <c r="AH391">
        <f t="shared" si="412"/>
        <v>0</v>
      </c>
      <c r="AI391">
        <f t="shared" si="413"/>
        <v>0</v>
      </c>
      <c r="AJ391">
        <f t="shared" si="414"/>
        <v>0</v>
      </c>
      <c r="AK391">
        <f t="shared" si="415"/>
        <v>0</v>
      </c>
      <c r="AL391">
        <f t="shared" si="416"/>
        <v>0</v>
      </c>
      <c r="AM391" s="140">
        <f t="shared" si="352"/>
        <v>0</v>
      </c>
      <c r="AN391">
        <f t="shared" si="353"/>
        <v>0</v>
      </c>
      <c r="AO391">
        <f t="shared" si="354"/>
        <v>0</v>
      </c>
      <c r="AP391">
        <f t="shared" si="355"/>
        <v>0</v>
      </c>
      <c r="AQ391">
        <f t="shared" si="356"/>
        <v>0</v>
      </c>
      <c r="AR391">
        <f t="shared" si="357"/>
        <v>0</v>
      </c>
      <c r="AS391">
        <f t="shared" si="358"/>
        <v>0</v>
      </c>
      <c r="AT391" s="140">
        <f t="shared" si="417"/>
        <v>0</v>
      </c>
      <c r="AU391">
        <f t="shared" si="359"/>
        <v>0</v>
      </c>
      <c r="AV391">
        <f t="shared" si="391"/>
        <v>0</v>
      </c>
      <c r="AW391">
        <f t="shared" si="360"/>
        <v>0</v>
      </c>
      <c r="AX391">
        <f t="shared" si="361"/>
        <v>0</v>
      </c>
      <c r="AY391">
        <f t="shared" si="362"/>
        <v>0</v>
      </c>
      <c r="AZ391" s="140">
        <f t="shared" si="418"/>
        <v>0</v>
      </c>
      <c r="BA391">
        <f t="shared" si="363"/>
        <v>0</v>
      </c>
      <c r="BB391">
        <f t="shared" si="364"/>
        <v>0</v>
      </c>
      <c r="BC391">
        <f t="shared" si="365"/>
        <v>0</v>
      </c>
      <c r="BD391">
        <f t="shared" si="366"/>
        <v>0</v>
      </c>
      <c r="BE391" s="140">
        <f t="shared" si="419"/>
        <v>0</v>
      </c>
      <c r="BF391">
        <f t="shared" si="367"/>
        <v>0</v>
      </c>
      <c r="BG391">
        <f t="shared" si="368"/>
        <v>0</v>
      </c>
      <c r="BH391">
        <f t="shared" si="369"/>
        <v>0</v>
      </c>
      <c r="BI391">
        <f t="shared" si="370"/>
        <v>0</v>
      </c>
      <c r="BJ391">
        <f t="shared" si="371"/>
        <v>0</v>
      </c>
      <c r="BK391">
        <f t="shared" si="372"/>
        <v>0</v>
      </c>
      <c r="BL391">
        <f t="shared" si="392"/>
        <v>0</v>
      </c>
      <c r="BM391">
        <f t="shared" si="393"/>
        <v>0</v>
      </c>
      <c r="BN391">
        <f t="shared" si="394"/>
        <v>0</v>
      </c>
      <c r="BO391">
        <f t="shared" si="395"/>
        <v>0</v>
      </c>
      <c r="BP391">
        <f t="shared" si="396"/>
        <v>0</v>
      </c>
      <c r="BQ391">
        <f t="shared" si="397"/>
        <v>0</v>
      </c>
      <c r="BR391" s="140">
        <f t="shared" si="398"/>
        <v>0</v>
      </c>
      <c r="BT391">
        <f t="shared" si="399"/>
        <v>0</v>
      </c>
      <c r="BU391">
        <f t="shared" si="400"/>
        <v>0</v>
      </c>
      <c r="BV391">
        <f t="shared" si="401"/>
        <v>0</v>
      </c>
      <c r="BW391">
        <f t="shared" si="402"/>
        <v>0</v>
      </c>
      <c r="BX391">
        <f t="shared" si="403"/>
        <v>0</v>
      </c>
      <c r="BY391">
        <f t="shared" si="404"/>
        <v>0</v>
      </c>
      <c r="BZ391">
        <f t="shared" si="405"/>
        <v>0</v>
      </c>
      <c r="CA391">
        <f t="shared" si="406"/>
        <v>0</v>
      </c>
      <c r="CB391">
        <f t="shared" si="407"/>
        <v>0</v>
      </c>
      <c r="CC391">
        <f t="shared" si="408"/>
        <v>0</v>
      </c>
      <c r="CD391">
        <f t="shared" si="409"/>
        <v>0</v>
      </c>
    </row>
    <row r="392" spans="1:82" ht="42" customHeight="1" thickBot="1" x14ac:dyDescent="0.45">
      <c r="A392" s="11"/>
      <c r="B392" s="144">
        <v>377</v>
      </c>
      <c r="C392" s="244" t="str">
        <f>IF('Soil Samples'!C382="","",'Soil Samples'!C382)</f>
        <v/>
      </c>
      <c r="D392" s="146" t="str">
        <f t="shared" si="373"/>
        <v/>
      </c>
      <c r="E392" s="128" t="str">
        <f t="shared" si="374"/>
        <v/>
      </c>
      <c r="F392" s="128" t="str">
        <f t="shared" si="375"/>
        <v/>
      </c>
      <c r="G392" s="128" t="str">
        <f t="shared" si="376"/>
        <v/>
      </c>
      <c r="H392" s="149"/>
      <c r="I392" s="128" t="str">
        <f t="shared" si="377"/>
        <v/>
      </c>
      <c r="J392" s="128" t="str">
        <f t="shared" si="378"/>
        <v/>
      </c>
      <c r="K392" s="128" t="str">
        <f t="shared" si="379"/>
        <v/>
      </c>
      <c r="L392" s="129" t="str">
        <f t="shared" si="380"/>
        <v/>
      </c>
      <c r="M392" s="129" t="str">
        <f t="shared" si="381"/>
        <v/>
      </c>
      <c r="N392" s="129" t="str">
        <f t="shared" si="382"/>
        <v/>
      </c>
      <c r="O392" s="129" t="str">
        <f t="shared" si="383"/>
        <v/>
      </c>
      <c r="P392" s="129" t="str">
        <f t="shared" si="384"/>
        <v/>
      </c>
      <c r="Q392" s="129" t="str">
        <f t="shared" si="385"/>
        <v/>
      </c>
      <c r="R392" s="129" t="str">
        <f t="shared" si="386"/>
        <v/>
      </c>
      <c r="S392" s="129" t="str">
        <f t="shared" si="387"/>
        <v/>
      </c>
      <c r="T392" s="129" t="str">
        <f t="shared" si="388"/>
        <v/>
      </c>
      <c r="U392" s="129" t="str">
        <f t="shared" si="389"/>
        <v/>
      </c>
      <c r="V392" s="129" t="str">
        <f t="shared" si="390"/>
        <v/>
      </c>
      <c r="W392" s="132"/>
      <c r="X392" s="152" t="str">
        <f>IF('Soil Samples'!C382="","",'Soil Samples'!C382)</f>
        <v/>
      </c>
      <c r="Y392" s="125">
        <f>'Soil Add on Tests'!E384</f>
        <v>0</v>
      </c>
      <c r="Z392" s="125">
        <f>'Soil Add on Tests'!F384</f>
        <v>0</v>
      </c>
      <c r="AA392" s="125">
        <f>'Soil Add on Tests'!G384</f>
        <v>0</v>
      </c>
      <c r="AB392" s="125">
        <f>'Soil Add on Tests'!H384</f>
        <v>0</v>
      </c>
      <c r="AC392" s="125">
        <f>'Soil Add on Tests'!I384</f>
        <v>0</v>
      </c>
      <c r="AD392" s="125">
        <f>'Soil Add on Tests'!J384</f>
        <v>0</v>
      </c>
      <c r="AF392">
        <f t="shared" si="410"/>
        <v>0</v>
      </c>
      <c r="AG392">
        <f t="shared" si="411"/>
        <v>0</v>
      </c>
      <c r="AH392">
        <f t="shared" si="412"/>
        <v>0</v>
      </c>
      <c r="AI392">
        <f t="shared" si="413"/>
        <v>0</v>
      </c>
      <c r="AJ392">
        <f t="shared" si="414"/>
        <v>0</v>
      </c>
      <c r="AK392">
        <f t="shared" si="415"/>
        <v>0</v>
      </c>
      <c r="AL392">
        <f t="shared" si="416"/>
        <v>0</v>
      </c>
      <c r="AM392" s="140">
        <f t="shared" si="352"/>
        <v>0</v>
      </c>
      <c r="AN392">
        <f t="shared" si="353"/>
        <v>0</v>
      </c>
      <c r="AO392">
        <f t="shared" si="354"/>
        <v>0</v>
      </c>
      <c r="AP392">
        <f t="shared" si="355"/>
        <v>0</v>
      </c>
      <c r="AQ392">
        <f t="shared" si="356"/>
        <v>0</v>
      </c>
      <c r="AR392">
        <f t="shared" si="357"/>
        <v>0</v>
      </c>
      <c r="AS392">
        <f t="shared" si="358"/>
        <v>0</v>
      </c>
      <c r="AT392" s="140">
        <f t="shared" si="417"/>
        <v>0</v>
      </c>
      <c r="AU392">
        <f t="shared" si="359"/>
        <v>0</v>
      </c>
      <c r="AV392">
        <f t="shared" si="391"/>
        <v>0</v>
      </c>
      <c r="AW392">
        <f t="shared" si="360"/>
        <v>0</v>
      </c>
      <c r="AX392">
        <f t="shared" si="361"/>
        <v>0</v>
      </c>
      <c r="AY392">
        <f t="shared" si="362"/>
        <v>0</v>
      </c>
      <c r="AZ392" s="140">
        <f t="shared" si="418"/>
        <v>0</v>
      </c>
      <c r="BA392">
        <f t="shared" si="363"/>
        <v>0</v>
      </c>
      <c r="BB392">
        <f t="shared" si="364"/>
        <v>0</v>
      </c>
      <c r="BC392">
        <f t="shared" si="365"/>
        <v>0</v>
      </c>
      <c r="BD392">
        <f t="shared" si="366"/>
        <v>0</v>
      </c>
      <c r="BE392" s="140">
        <f t="shared" si="419"/>
        <v>0</v>
      </c>
      <c r="BF392">
        <f t="shared" si="367"/>
        <v>0</v>
      </c>
      <c r="BG392">
        <f t="shared" si="368"/>
        <v>0</v>
      </c>
      <c r="BH392">
        <f t="shared" si="369"/>
        <v>0</v>
      </c>
      <c r="BI392">
        <f t="shared" si="370"/>
        <v>0</v>
      </c>
      <c r="BJ392">
        <f t="shared" si="371"/>
        <v>0</v>
      </c>
      <c r="BK392">
        <f t="shared" si="372"/>
        <v>0</v>
      </c>
      <c r="BL392">
        <f t="shared" si="392"/>
        <v>0</v>
      </c>
      <c r="BM392">
        <f t="shared" si="393"/>
        <v>0</v>
      </c>
      <c r="BN392">
        <f t="shared" si="394"/>
        <v>0</v>
      </c>
      <c r="BO392">
        <f t="shared" si="395"/>
        <v>0</v>
      </c>
      <c r="BP392">
        <f t="shared" si="396"/>
        <v>0</v>
      </c>
      <c r="BQ392">
        <f t="shared" si="397"/>
        <v>0</v>
      </c>
      <c r="BR392" s="140">
        <f t="shared" si="398"/>
        <v>0</v>
      </c>
      <c r="BT392">
        <f t="shared" si="399"/>
        <v>0</v>
      </c>
      <c r="BU392">
        <f t="shared" si="400"/>
        <v>0</v>
      </c>
      <c r="BV392">
        <f t="shared" si="401"/>
        <v>0</v>
      </c>
      <c r="BW392">
        <f t="shared" si="402"/>
        <v>0</v>
      </c>
      <c r="BX392">
        <f t="shared" si="403"/>
        <v>0</v>
      </c>
      <c r="BY392">
        <f t="shared" si="404"/>
        <v>0</v>
      </c>
      <c r="BZ392">
        <f t="shared" si="405"/>
        <v>0</v>
      </c>
      <c r="CA392">
        <f t="shared" si="406"/>
        <v>0</v>
      </c>
      <c r="CB392">
        <f t="shared" si="407"/>
        <v>0</v>
      </c>
      <c r="CC392">
        <f t="shared" si="408"/>
        <v>0</v>
      </c>
      <c r="CD392">
        <f t="shared" si="409"/>
        <v>0</v>
      </c>
    </row>
    <row r="393" spans="1:82" ht="42" customHeight="1" thickBot="1" x14ac:dyDescent="0.45">
      <c r="A393" s="11"/>
      <c r="B393" s="144">
        <v>378</v>
      </c>
      <c r="C393" s="244" t="str">
        <f>IF('Soil Samples'!C383="","",'Soil Samples'!C383)</f>
        <v/>
      </c>
      <c r="D393" s="146" t="str">
        <f t="shared" si="373"/>
        <v/>
      </c>
      <c r="E393" s="128" t="str">
        <f t="shared" si="374"/>
        <v/>
      </c>
      <c r="F393" s="128" t="str">
        <f t="shared" si="375"/>
        <v/>
      </c>
      <c r="G393" s="128" t="str">
        <f t="shared" si="376"/>
        <v/>
      </c>
      <c r="H393" s="149"/>
      <c r="I393" s="128" t="str">
        <f t="shared" si="377"/>
        <v/>
      </c>
      <c r="J393" s="128" t="str">
        <f t="shared" si="378"/>
        <v/>
      </c>
      <c r="K393" s="128" t="str">
        <f t="shared" si="379"/>
        <v/>
      </c>
      <c r="L393" s="129" t="str">
        <f t="shared" si="380"/>
        <v/>
      </c>
      <c r="M393" s="129" t="str">
        <f t="shared" si="381"/>
        <v/>
      </c>
      <c r="N393" s="129" t="str">
        <f t="shared" si="382"/>
        <v/>
      </c>
      <c r="O393" s="129" t="str">
        <f t="shared" si="383"/>
        <v/>
      </c>
      <c r="P393" s="129" t="str">
        <f t="shared" si="384"/>
        <v/>
      </c>
      <c r="Q393" s="129" t="str">
        <f t="shared" si="385"/>
        <v/>
      </c>
      <c r="R393" s="129" t="str">
        <f t="shared" si="386"/>
        <v/>
      </c>
      <c r="S393" s="129" t="str">
        <f t="shared" si="387"/>
        <v/>
      </c>
      <c r="T393" s="129" t="str">
        <f t="shared" si="388"/>
        <v/>
      </c>
      <c r="U393" s="129" t="str">
        <f t="shared" si="389"/>
        <v/>
      </c>
      <c r="V393" s="129" t="str">
        <f t="shared" si="390"/>
        <v/>
      </c>
      <c r="W393" s="132"/>
      <c r="X393" s="152" t="str">
        <f>IF('Soil Samples'!C383="","",'Soil Samples'!C383)</f>
        <v/>
      </c>
      <c r="Y393" s="125">
        <f>'Soil Add on Tests'!E385</f>
        <v>0</v>
      </c>
      <c r="Z393" s="125">
        <f>'Soil Add on Tests'!F385</f>
        <v>0</v>
      </c>
      <c r="AA393" s="125">
        <f>'Soil Add on Tests'!G385</f>
        <v>0</v>
      </c>
      <c r="AB393" s="125">
        <f>'Soil Add on Tests'!H385</f>
        <v>0</v>
      </c>
      <c r="AC393" s="125">
        <f>'Soil Add on Tests'!I385</f>
        <v>0</v>
      </c>
      <c r="AD393" s="125">
        <f>'Soil Add on Tests'!J385</f>
        <v>0</v>
      </c>
      <c r="AF393">
        <f t="shared" si="410"/>
        <v>0</v>
      </c>
      <c r="AG393">
        <f t="shared" si="411"/>
        <v>0</v>
      </c>
      <c r="AH393">
        <f t="shared" si="412"/>
        <v>0</v>
      </c>
      <c r="AI393">
        <f t="shared" si="413"/>
        <v>0</v>
      </c>
      <c r="AJ393">
        <f t="shared" si="414"/>
        <v>0</v>
      </c>
      <c r="AK393">
        <f t="shared" si="415"/>
        <v>0</v>
      </c>
      <c r="AL393">
        <f t="shared" si="416"/>
        <v>0</v>
      </c>
      <c r="AM393" s="140">
        <f t="shared" si="352"/>
        <v>0</v>
      </c>
      <c r="AN393">
        <f t="shared" si="353"/>
        <v>0</v>
      </c>
      <c r="AO393">
        <f t="shared" si="354"/>
        <v>0</v>
      </c>
      <c r="AP393">
        <f t="shared" si="355"/>
        <v>0</v>
      </c>
      <c r="AQ393">
        <f t="shared" si="356"/>
        <v>0</v>
      </c>
      <c r="AR393">
        <f t="shared" si="357"/>
        <v>0</v>
      </c>
      <c r="AS393">
        <f t="shared" si="358"/>
        <v>0</v>
      </c>
      <c r="AT393" s="140">
        <f t="shared" si="417"/>
        <v>0</v>
      </c>
      <c r="AU393">
        <f t="shared" si="359"/>
        <v>0</v>
      </c>
      <c r="AV393">
        <f t="shared" si="391"/>
        <v>0</v>
      </c>
      <c r="AW393">
        <f t="shared" si="360"/>
        <v>0</v>
      </c>
      <c r="AX393">
        <f t="shared" si="361"/>
        <v>0</v>
      </c>
      <c r="AY393">
        <f t="shared" si="362"/>
        <v>0</v>
      </c>
      <c r="AZ393" s="140">
        <f t="shared" si="418"/>
        <v>0</v>
      </c>
      <c r="BA393">
        <f t="shared" si="363"/>
        <v>0</v>
      </c>
      <c r="BB393">
        <f t="shared" si="364"/>
        <v>0</v>
      </c>
      <c r="BC393">
        <f t="shared" si="365"/>
        <v>0</v>
      </c>
      <c r="BD393">
        <f t="shared" si="366"/>
        <v>0</v>
      </c>
      <c r="BE393" s="140">
        <f t="shared" si="419"/>
        <v>0</v>
      </c>
      <c r="BF393">
        <f t="shared" si="367"/>
        <v>0</v>
      </c>
      <c r="BG393">
        <f t="shared" si="368"/>
        <v>0</v>
      </c>
      <c r="BH393">
        <f t="shared" si="369"/>
        <v>0</v>
      </c>
      <c r="BI393">
        <f t="shared" si="370"/>
        <v>0</v>
      </c>
      <c r="BJ393">
        <f t="shared" si="371"/>
        <v>0</v>
      </c>
      <c r="BK393">
        <f t="shared" si="372"/>
        <v>0</v>
      </c>
      <c r="BL393">
        <f t="shared" si="392"/>
        <v>0</v>
      </c>
      <c r="BM393">
        <f t="shared" si="393"/>
        <v>0</v>
      </c>
      <c r="BN393">
        <f t="shared" si="394"/>
        <v>0</v>
      </c>
      <c r="BO393">
        <f t="shared" si="395"/>
        <v>0</v>
      </c>
      <c r="BP393">
        <f t="shared" si="396"/>
        <v>0</v>
      </c>
      <c r="BQ393">
        <f t="shared" si="397"/>
        <v>0</v>
      </c>
      <c r="BR393" s="140">
        <f t="shared" si="398"/>
        <v>0</v>
      </c>
      <c r="BT393">
        <f t="shared" si="399"/>
        <v>0</v>
      </c>
      <c r="BU393">
        <f t="shared" si="400"/>
        <v>0</v>
      </c>
      <c r="BV393">
        <f t="shared" si="401"/>
        <v>0</v>
      </c>
      <c r="BW393">
        <f t="shared" si="402"/>
        <v>0</v>
      </c>
      <c r="BX393">
        <f t="shared" si="403"/>
        <v>0</v>
      </c>
      <c r="BY393">
        <f t="shared" si="404"/>
        <v>0</v>
      </c>
      <c r="BZ393">
        <f t="shared" si="405"/>
        <v>0</v>
      </c>
      <c r="CA393">
        <f t="shared" si="406"/>
        <v>0</v>
      </c>
      <c r="CB393">
        <f t="shared" si="407"/>
        <v>0</v>
      </c>
      <c r="CC393">
        <f t="shared" si="408"/>
        <v>0</v>
      </c>
      <c r="CD393">
        <f t="shared" si="409"/>
        <v>0</v>
      </c>
    </row>
    <row r="394" spans="1:82" ht="42" customHeight="1" thickBot="1" x14ac:dyDescent="0.45">
      <c r="A394" s="11"/>
      <c r="B394" s="144">
        <v>379</v>
      </c>
      <c r="C394" s="244" t="str">
        <f>IF('Soil Samples'!C384="","",'Soil Samples'!C384)</f>
        <v/>
      </c>
      <c r="D394" s="146" t="str">
        <f t="shared" si="373"/>
        <v/>
      </c>
      <c r="E394" s="128" t="str">
        <f t="shared" si="374"/>
        <v/>
      </c>
      <c r="F394" s="128" t="str">
        <f t="shared" si="375"/>
        <v/>
      </c>
      <c r="G394" s="128" t="str">
        <f t="shared" si="376"/>
        <v/>
      </c>
      <c r="H394" s="149"/>
      <c r="I394" s="128" t="str">
        <f t="shared" si="377"/>
        <v/>
      </c>
      <c r="J394" s="128" t="str">
        <f t="shared" si="378"/>
        <v/>
      </c>
      <c r="K394" s="128" t="str">
        <f t="shared" si="379"/>
        <v/>
      </c>
      <c r="L394" s="129" t="str">
        <f t="shared" si="380"/>
        <v/>
      </c>
      <c r="M394" s="129" t="str">
        <f t="shared" si="381"/>
        <v/>
      </c>
      <c r="N394" s="129" t="str">
        <f t="shared" si="382"/>
        <v/>
      </c>
      <c r="O394" s="129" t="str">
        <f t="shared" si="383"/>
        <v/>
      </c>
      <c r="P394" s="129" t="str">
        <f t="shared" si="384"/>
        <v/>
      </c>
      <c r="Q394" s="129" t="str">
        <f t="shared" si="385"/>
        <v/>
      </c>
      <c r="R394" s="129" t="str">
        <f t="shared" si="386"/>
        <v/>
      </c>
      <c r="S394" s="129" t="str">
        <f t="shared" si="387"/>
        <v/>
      </c>
      <c r="T394" s="129" t="str">
        <f t="shared" si="388"/>
        <v/>
      </c>
      <c r="U394" s="129" t="str">
        <f t="shared" si="389"/>
        <v/>
      </c>
      <c r="V394" s="129" t="str">
        <f t="shared" si="390"/>
        <v/>
      </c>
      <c r="W394" s="132"/>
      <c r="X394" s="152" t="str">
        <f>IF('Soil Samples'!C384="","",'Soil Samples'!C384)</f>
        <v/>
      </c>
      <c r="Y394" s="125">
        <f>'Soil Add on Tests'!E386</f>
        <v>0</v>
      </c>
      <c r="Z394" s="125">
        <f>'Soil Add on Tests'!F386</f>
        <v>0</v>
      </c>
      <c r="AA394" s="125">
        <f>'Soil Add on Tests'!G386</f>
        <v>0</v>
      </c>
      <c r="AB394" s="125">
        <f>'Soil Add on Tests'!H386</f>
        <v>0</v>
      </c>
      <c r="AC394" s="125">
        <f>'Soil Add on Tests'!I386</f>
        <v>0</v>
      </c>
      <c r="AD394" s="125">
        <f>'Soil Add on Tests'!J386</f>
        <v>0</v>
      </c>
      <c r="AF394">
        <f t="shared" si="410"/>
        <v>0</v>
      </c>
      <c r="AG394">
        <f t="shared" si="411"/>
        <v>0</v>
      </c>
      <c r="AH394">
        <f t="shared" si="412"/>
        <v>0</v>
      </c>
      <c r="AI394">
        <f t="shared" si="413"/>
        <v>0</v>
      </c>
      <c r="AJ394">
        <f t="shared" si="414"/>
        <v>0</v>
      </c>
      <c r="AK394">
        <f t="shared" si="415"/>
        <v>0</v>
      </c>
      <c r="AL394">
        <f t="shared" si="416"/>
        <v>0</v>
      </c>
      <c r="AM394" s="140">
        <f t="shared" si="352"/>
        <v>0</v>
      </c>
      <c r="AN394">
        <f t="shared" si="353"/>
        <v>0</v>
      </c>
      <c r="AO394">
        <f t="shared" si="354"/>
        <v>0</v>
      </c>
      <c r="AP394">
        <f t="shared" si="355"/>
        <v>0</v>
      </c>
      <c r="AQ394">
        <f t="shared" si="356"/>
        <v>0</v>
      </c>
      <c r="AR394">
        <f t="shared" si="357"/>
        <v>0</v>
      </c>
      <c r="AS394">
        <f t="shared" si="358"/>
        <v>0</v>
      </c>
      <c r="AT394" s="140">
        <f t="shared" si="417"/>
        <v>0</v>
      </c>
      <c r="AU394">
        <f t="shared" si="359"/>
        <v>0</v>
      </c>
      <c r="AV394">
        <f t="shared" si="391"/>
        <v>0</v>
      </c>
      <c r="AW394">
        <f t="shared" si="360"/>
        <v>0</v>
      </c>
      <c r="AX394">
        <f t="shared" si="361"/>
        <v>0</v>
      </c>
      <c r="AY394">
        <f t="shared" si="362"/>
        <v>0</v>
      </c>
      <c r="AZ394" s="140">
        <f t="shared" si="418"/>
        <v>0</v>
      </c>
      <c r="BA394">
        <f t="shared" si="363"/>
        <v>0</v>
      </c>
      <c r="BB394">
        <f t="shared" si="364"/>
        <v>0</v>
      </c>
      <c r="BC394">
        <f t="shared" si="365"/>
        <v>0</v>
      </c>
      <c r="BD394">
        <f t="shared" si="366"/>
        <v>0</v>
      </c>
      <c r="BE394" s="140">
        <f t="shared" si="419"/>
        <v>0</v>
      </c>
      <c r="BF394">
        <f t="shared" si="367"/>
        <v>0</v>
      </c>
      <c r="BG394">
        <f t="shared" si="368"/>
        <v>0</v>
      </c>
      <c r="BH394">
        <f t="shared" si="369"/>
        <v>0</v>
      </c>
      <c r="BI394">
        <f t="shared" si="370"/>
        <v>0</v>
      </c>
      <c r="BJ394">
        <f t="shared" si="371"/>
        <v>0</v>
      </c>
      <c r="BK394">
        <f t="shared" si="372"/>
        <v>0</v>
      </c>
      <c r="BL394">
        <f t="shared" si="392"/>
        <v>0</v>
      </c>
      <c r="BM394">
        <f t="shared" si="393"/>
        <v>0</v>
      </c>
      <c r="BN394">
        <f t="shared" si="394"/>
        <v>0</v>
      </c>
      <c r="BO394">
        <f t="shared" si="395"/>
        <v>0</v>
      </c>
      <c r="BP394">
        <f t="shared" si="396"/>
        <v>0</v>
      </c>
      <c r="BQ394">
        <f t="shared" si="397"/>
        <v>0</v>
      </c>
      <c r="BR394" s="140">
        <f t="shared" si="398"/>
        <v>0</v>
      </c>
      <c r="BT394">
        <f t="shared" si="399"/>
        <v>0</v>
      </c>
      <c r="BU394">
        <f t="shared" si="400"/>
        <v>0</v>
      </c>
      <c r="BV394">
        <f t="shared" si="401"/>
        <v>0</v>
      </c>
      <c r="BW394">
        <f t="shared" si="402"/>
        <v>0</v>
      </c>
      <c r="BX394">
        <f t="shared" si="403"/>
        <v>0</v>
      </c>
      <c r="BY394">
        <f t="shared" si="404"/>
        <v>0</v>
      </c>
      <c r="BZ394">
        <f t="shared" si="405"/>
        <v>0</v>
      </c>
      <c r="CA394">
        <f t="shared" si="406"/>
        <v>0</v>
      </c>
      <c r="CB394">
        <f t="shared" si="407"/>
        <v>0</v>
      </c>
      <c r="CC394">
        <f t="shared" si="408"/>
        <v>0</v>
      </c>
      <c r="CD394">
        <f t="shared" si="409"/>
        <v>0</v>
      </c>
    </row>
    <row r="395" spans="1:82" ht="42" customHeight="1" thickBot="1" x14ac:dyDescent="0.45">
      <c r="A395" s="11"/>
      <c r="B395" s="144">
        <v>380</v>
      </c>
      <c r="C395" s="244" t="str">
        <f>IF('Soil Samples'!C385="","",'Soil Samples'!C385)</f>
        <v/>
      </c>
      <c r="D395" s="146" t="str">
        <f t="shared" si="373"/>
        <v/>
      </c>
      <c r="E395" s="128" t="str">
        <f t="shared" si="374"/>
        <v/>
      </c>
      <c r="F395" s="128" t="str">
        <f t="shared" si="375"/>
        <v/>
      </c>
      <c r="G395" s="128" t="str">
        <f t="shared" si="376"/>
        <v/>
      </c>
      <c r="H395" s="149"/>
      <c r="I395" s="128" t="str">
        <f t="shared" si="377"/>
        <v/>
      </c>
      <c r="J395" s="128" t="str">
        <f t="shared" si="378"/>
        <v/>
      </c>
      <c r="K395" s="128" t="str">
        <f t="shared" si="379"/>
        <v/>
      </c>
      <c r="L395" s="129" t="str">
        <f t="shared" si="380"/>
        <v/>
      </c>
      <c r="M395" s="129" t="str">
        <f t="shared" si="381"/>
        <v/>
      </c>
      <c r="N395" s="129" t="str">
        <f t="shared" si="382"/>
        <v/>
      </c>
      <c r="O395" s="129" t="str">
        <f t="shared" si="383"/>
        <v/>
      </c>
      <c r="P395" s="129" t="str">
        <f t="shared" si="384"/>
        <v/>
      </c>
      <c r="Q395" s="129" t="str">
        <f t="shared" si="385"/>
        <v/>
      </c>
      <c r="R395" s="129" t="str">
        <f t="shared" si="386"/>
        <v/>
      </c>
      <c r="S395" s="129" t="str">
        <f t="shared" si="387"/>
        <v/>
      </c>
      <c r="T395" s="129" t="str">
        <f t="shared" si="388"/>
        <v/>
      </c>
      <c r="U395" s="129" t="str">
        <f t="shared" si="389"/>
        <v/>
      </c>
      <c r="V395" s="129" t="str">
        <f t="shared" si="390"/>
        <v/>
      </c>
      <c r="W395" s="132"/>
      <c r="X395" s="152" t="str">
        <f>IF('Soil Samples'!C385="","",'Soil Samples'!C385)</f>
        <v/>
      </c>
      <c r="Y395" s="125">
        <f>'Soil Add on Tests'!E387</f>
        <v>0</v>
      </c>
      <c r="Z395" s="125">
        <f>'Soil Add on Tests'!F387</f>
        <v>0</v>
      </c>
      <c r="AA395" s="125">
        <f>'Soil Add on Tests'!G387</f>
        <v>0</v>
      </c>
      <c r="AB395" s="125">
        <f>'Soil Add on Tests'!H387</f>
        <v>0</v>
      </c>
      <c r="AC395" s="125">
        <f>'Soil Add on Tests'!I387</f>
        <v>0</v>
      </c>
      <c r="AD395" s="125">
        <f>'Soil Add on Tests'!J387</f>
        <v>0</v>
      </c>
      <c r="AF395">
        <f t="shared" si="410"/>
        <v>0</v>
      </c>
      <c r="AG395">
        <f t="shared" si="411"/>
        <v>0</v>
      </c>
      <c r="AH395">
        <f t="shared" si="412"/>
        <v>0</v>
      </c>
      <c r="AI395">
        <f t="shared" si="413"/>
        <v>0</v>
      </c>
      <c r="AJ395">
        <f t="shared" si="414"/>
        <v>0</v>
      </c>
      <c r="AK395">
        <f t="shared" si="415"/>
        <v>0</v>
      </c>
      <c r="AL395">
        <f t="shared" si="416"/>
        <v>0</v>
      </c>
      <c r="AM395" s="140">
        <f t="shared" si="352"/>
        <v>0</v>
      </c>
      <c r="AN395">
        <f t="shared" si="353"/>
        <v>0</v>
      </c>
      <c r="AO395">
        <f t="shared" si="354"/>
        <v>0</v>
      </c>
      <c r="AP395">
        <f t="shared" si="355"/>
        <v>0</v>
      </c>
      <c r="AQ395">
        <f t="shared" si="356"/>
        <v>0</v>
      </c>
      <c r="AR395">
        <f t="shared" si="357"/>
        <v>0</v>
      </c>
      <c r="AS395">
        <f t="shared" si="358"/>
        <v>0</v>
      </c>
      <c r="AT395" s="140">
        <f t="shared" si="417"/>
        <v>0</v>
      </c>
      <c r="AU395">
        <f t="shared" si="359"/>
        <v>0</v>
      </c>
      <c r="AV395">
        <f t="shared" si="391"/>
        <v>0</v>
      </c>
      <c r="AW395">
        <f t="shared" si="360"/>
        <v>0</v>
      </c>
      <c r="AX395">
        <f t="shared" si="361"/>
        <v>0</v>
      </c>
      <c r="AY395">
        <f t="shared" si="362"/>
        <v>0</v>
      </c>
      <c r="AZ395" s="140">
        <f t="shared" si="418"/>
        <v>0</v>
      </c>
      <c r="BA395">
        <f t="shared" si="363"/>
        <v>0</v>
      </c>
      <c r="BB395">
        <f t="shared" si="364"/>
        <v>0</v>
      </c>
      <c r="BC395">
        <f t="shared" si="365"/>
        <v>0</v>
      </c>
      <c r="BD395">
        <f t="shared" si="366"/>
        <v>0</v>
      </c>
      <c r="BE395" s="140">
        <f t="shared" si="419"/>
        <v>0</v>
      </c>
      <c r="BF395">
        <f t="shared" si="367"/>
        <v>0</v>
      </c>
      <c r="BG395">
        <f t="shared" si="368"/>
        <v>0</v>
      </c>
      <c r="BH395">
        <f t="shared" si="369"/>
        <v>0</v>
      </c>
      <c r="BI395">
        <f t="shared" si="370"/>
        <v>0</v>
      </c>
      <c r="BJ395">
        <f t="shared" si="371"/>
        <v>0</v>
      </c>
      <c r="BK395">
        <f t="shared" si="372"/>
        <v>0</v>
      </c>
      <c r="BL395">
        <f t="shared" si="392"/>
        <v>0</v>
      </c>
      <c r="BM395">
        <f t="shared" si="393"/>
        <v>0</v>
      </c>
      <c r="BN395">
        <f t="shared" si="394"/>
        <v>0</v>
      </c>
      <c r="BO395">
        <f t="shared" si="395"/>
        <v>0</v>
      </c>
      <c r="BP395">
        <f t="shared" si="396"/>
        <v>0</v>
      </c>
      <c r="BQ395">
        <f t="shared" si="397"/>
        <v>0</v>
      </c>
      <c r="BR395" s="140">
        <f t="shared" si="398"/>
        <v>0</v>
      </c>
      <c r="BT395">
        <f t="shared" si="399"/>
        <v>0</v>
      </c>
      <c r="BU395">
        <f t="shared" si="400"/>
        <v>0</v>
      </c>
      <c r="BV395">
        <f t="shared" si="401"/>
        <v>0</v>
      </c>
      <c r="BW395">
        <f t="shared" si="402"/>
        <v>0</v>
      </c>
      <c r="BX395">
        <f t="shared" si="403"/>
        <v>0</v>
      </c>
      <c r="BY395">
        <f t="shared" si="404"/>
        <v>0</v>
      </c>
      <c r="BZ395">
        <f t="shared" si="405"/>
        <v>0</v>
      </c>
      <c r="CA395">
        <f t="shared" si="406"/>
        <v>0</v>
      </c>
      <c r="CB395">
        <f t="shared" si="407"/>
        <v>0</v>
      </c>
      <c r="CC395">
        <f t="shared" si="408"/>
        <v>0</v>
      </c>
      <c r="CD395">
        <f t="shared" si="409"/>
        <v>0</v>
      </c>
    </row>
    <row r="396" spans="1:82" ht="42" customHeight="1" thickBot="1" x14ac:dyDescent="0.45">
      <c r="A396" s="11"/>
      <c r="B396" s="144">
        <v>381</v>
      </c>
      <c r="C396" s="244" t="str">
        <f>IF('Soil Samples'!C386="","",'Soil Samples'!C386)</f>
        <v/>
      </c>
      <c r="D396" s="146" t="str">
        <f t="shared" si="373"/>
        <v/>
      </c>
      <c r="E396" s="128" t="str">
        <f t="shared" si="374"/>
        <v/>
      </c>
      <c r="F396" s="128" t="str">
        <f t="shared" si="375"/>
        <v/>
      </c>
      <c r="G396" s="128" t="str">
        <f t="shared" si="376"/>
        <v/>
      </c>
      <c r="H396" s="149"/>
      <c r="I396" s="128" t="str">
        <f t="shared" si="377"/>
        <v/>
      </c>
      <c r="J396" s="128" t="str">
        <f t="shared" si="378"/>
        <v/>
      </c>
      <c r="K396" s="128" t="str">
        <f t="shared" si="379"/>
        <v/>
      </c>
      <c r="L396" s="129" t="str">
        <f t="shared" si="380"/>
        <v/>
      </c>
      <c r="M396" s="129" t="str">
        <f t="shared" si="381"/>
        <v/>
      </c>
      <c r="N396" s="129" t="str">
        <f t="shared" si="382"/>
        <v/>
      </c>
      <c r="O396" s="129" t="str">
        <f t="shared" si="383"/>
        <v/>
      </c>
      <c r="P396" s="129" t="str">
        <f t="shared" si="384"/>
        <v/>
      </c>
      <c r="Q396" s="129" t="str">
        <f t="shared" si="385"/>
        <v/>
      </c>
      <c r="R396" s="129" t="str">
        <f t="shared" si="386"/>
        <v/>
      </c>
      <c r="S396" s="129" t="str">
        <f t="shared" si="387"/>
        <v/>
      </c>
      <c r="T396" s="129" t="str">
        <f t="shared" si="388"/>
        <v/>
      </c>
      <c r="U396" s="129" t="str">
        <f t="shared" si="389"/>
        <v/>
      </c>
      <c r="V396" s="129" t="str">
        <f t="shared" si="390"/>
        <v/>
      </c>
      <c r="W396" s="132"/>
      <c r="X396" s="152" t="str">
        <f>IF('Soil Samples'!C386="","",'Soil Samples'!C386)</f>
        <v/>
      </c>
      <c r="Y396" s="125">
        <f>'Soil Add on Tests'!E388</f>
        <v>0</v>
      </c>
      <c r="Z396" s="125">
        <f>'Soil Add on Tests'!F388</f>
        <v>0</v>
      </c>
      <c r="AA396" s="125">
        <f>'Soil Add on Tests'!G388</f>
        <v>0</v>
      </c>
      <c r="AB396" s="125">
        <f>'Soil Add on Tests'!H388</f>
        <v>0</v>
      </c>
      <c r="AC396" s="125">
        <f>'Soil Add on Tests'!I388</f>
        <v>0</v>
      </c>
      <c r="AD396" s="125">
        <f>'Soil Add on Tests'!J388</f>
        <v>0</v>
      </c>
      <c r="AF396">
        <f t="shared" si="410"/>
        <v>0</v>
      </c>
      <c r="AG396">
        <f t="shared" si="411"/>
        <v>0</v>
      </c>
      <c r="AH396">
        <f t="shared" si="412"/>
        <v>0</v>
      </c>
      <c r="AI396">
        <f t="shared" si="413"/>
        <v>0</v>
      </c>
      <c r="AJ396">
        <f t="shared" si="414"/>
        <v>0</v>
      </c>
      <c r="AK396">
        <f t="shared" si="415"/>
        <v>0</v>
      </c>
      <c r="AL396">
        <f t="shared" si="416"/>
        <v>0</v>
      </c>
      <c r="AM396" s="140">
        <f t="shared" si="352"/>
        <v>0</v>
      </c>
      <c r="AN396">
        <f t="shared" si="353"/>
        <v>0</v>
      </c>
      <c r="AO396">
        <f t="shared" si="354"/>
        <v>0</v>
      </c>
      <c r="AP396">
        <f t="shared" si="355"/>
        <v>0</v>
      </c>
      <c r="AQ396">
        <f t="shared" si="356"/>
        <v>0</v>
      </c>
      <c r="AR396">
        <f t="shared" si="357"/>
        <v>0</v>
      </c>
      <c r="AS396">
        <f t="shared" si="358"/>
        <v>0</v>
      </c>
      <c r="AT396" s="140">
        <f t="shared" si="417"/>
        <v>0</v>
      </c>
      <c r="AU396">
        <f t="shared" si="359"/>
        <v>0</v>
      </c>
      <c r="AV396">
        <f t="shared" si="391"/>
        <v>0</v>
      </c>
      <c r="AW396">
        <f t="shared" si="360"/>
        <v>0</v>
      </c>
      <c r="AX396">
        <f t="shared" si="361"/>
        <v>0</v>
      </c>
      <c r="AY396">
        <f t="shared" si="362"/>
        <v>0</v>
      </c>
      <c r="AZ396" s="140">
        <f t="shared" si="418"/>
        <v>0</v>
      </c>
      <c r="BA396">
        <f t="shared" si="363"/>
        <v>0</v>
      </c>
      <c r="BB396">
        <f t="shared" si="364"/>
        <v>0</v>
      </c>
      <c r="BC396">
        <f t="shared" si="365"/>
        <v>0</v>
      </c>
      <c r="BD396">
        <f t="shared" si="366"/>
        <v>0</v>
      </c>
      <c r="BE396" s="140">
        <f t="shared" si="419"/>
        <v>0</v>
      </c>
      <c r="BF396">
        <f t="shared" si="367"/>
        <v>0</v>
      </c>
      <c r="BG396">
        <f t="shared" si="368"/>
        <v>0</v>
      </c>
      <c r="BH396">
        <f t="shared" si="369"/>
        <v>0</v>
      </c>
      <c r="BI396">
        <f t="shared" si="370"/>
        <v>0</v>
      </c>
      <c r="BJ396">
        <f t="shared" si="371"/>
        <v>0</v>
      </c>
      <c r="BK396">
        <f t="shared" si="372"/>
        <v>0</v>
      </c>
      <c r="BL396">
        <f t="shared" si="392"/>
        <v>0</v>
      </c>
      <c r="BM396">
        <f t="shared" si="393"/>
        <v>0</v>
      </c>
      <c r="BN396">
        <f t="shared" si="394"/>
        <v>0</v>
      </c>
      <c r="BO396">
        <f t="shared" si="395"/>
        <v>0</v>
      </c>
      <c r="BP396">
        <f t="shared" si="396"/>
        <v>0</v>
      </c>
      <c r="BQ396">
        <f t="shared" si="397"/>
        <v>0</v>
      </c>
      <c r="BR396" s="140">
        <f t="shared" si="398"/>
        <v>0</v>
      </c>
      <c r="BT396">
        <f t="shared" si="399"/>
        <v>0</v>
      </c>
      <c r="BU396">
        <f t="shared" si="400"/>
        <v>0</v>
      </c>
      <c r="BV396">
        <f t="shared" si="401"/>
        <v>0</v>
      </c>
      <c r="BW396">
        <f t="shared" si="402"/>
        <v>0</v>
      </c>
      <c r="BX396">
        <f t="shared" si="403"/>
        <v>0</v>
      </c>
      <c r="BY396">
        <f t="shared" si="404"/>
        <v>0</v>
      </c>
      <c r="BZ396">
        <f t="shared" si="405"/>
        <v>0</v>
      </c>
      <c r="CA396">
        <f t="shared" si="406"/>
        <v>0</v>
      </c>
      <c r="CB396">
        <f t="shared" si="407"/>
        <v>0</v>
      </c>
      <c r="CC396">
        <f t="shared" si="408"/>
        <v>0</v>
      </c>
      <c r="CD396">
        <f t="shared" si="409"/>
        <v>0</v>
      </c>
    </row>
    <row r="397" spans="1:82" ht="42" customHeight="1" thickBot="1" x14ac:dyDescent="0.45">
      <c r="A397" s="11"/>
      <c r="B397" s="144">
        <v>382</v>
      </c>
      <c r="C397" s="244" t="str">
        <f>IF('Soil Samples'!C387="","",'Soil Samples'!C387)</f>
        <v/>
      </c>
      <c r="D397" s="146" t="str">
        <f t="shared" si="373"/>
        <v/>
      </c>
      <c r="E397" s="128" t="str">
        <f t="shared" si="374"/>
        <v/>
      </c>
      <c r="F397" s="128" t="str">
        <f t="shared" si="375"/>
        <v/>
      </c>
      <c r="G397" s="128" t="str">
        <f t="shared" si="376"/>
        <v/>
      </c>
      <c r="H397" s="149"/>
      <c r="I397" s="128" t="str">
        <f t="shared" si="377"/>
        <v/>
      </c>
      <c r="J397" s="128" t="str">
        <f t="shared" si="378"/>
        <v/>
      </c>
      <c r="K397" s="128" t="str">
        <f t="shared" si="379"/>
        <v/>
      </c>
      <c r="L397" s="129" t="str">
        <f t="shared" si="380"/>
        <v/>
      </c>
      <c r="M397" s="129" t="str">
        <f t="shared" si="381"/>
        <v/>
      </c>
      <c r="N397" s="129" t="str">
        <f t="shared" si="382"/>
        <v/>
      </c>
      <c r="O397" s="129" t="str">
        <f t="shared" si="383"/>
        <v/>
      </c>
      <c r="P397" s="129" t="str">
        <f t="shared" si="384"/>
        <v/>
      </c>
      <c r="Q397" s="129" t="str">
        <f t="shared" si="385"/>
        <v/>
      </c>
      <c r="R397" s="129" t="str">
        <f t="shared" si="386"/>
        <v/>
      </c>
      <c r="S397" s="129" t="str">
        <f t="shared" si="387"/>
        <v/>
      </c>
      <c r="T397" s="129" t="str">
        <f t="shared" si="388"/>
        <v/>
      </c>
      <c r="U397" s="129" t="str">
        <f t="shared" si="389"/>
        <v/>
      </c>
      <c r="V397" s="129" t="str">
        <f t="shared" si="390"/>
        <v/>
      </c>
      <c r="W397" s="132"/>
      <c r="X397" s="152" t="str">
        <f>IF('Soil Samples'!C387="","",'Soil Samples'!C387)</f>
        <v/>
      </c>
      <c r="Y397" s="125">
        <f>'Soil Add on Tests'!E389</f>
        <v>0</v>
      </c>
      <c r="Z397" s="125">
        <f>'Soil Add on Tests'!F389</f>
        <v>0</v>
      </c>
      <c r="AA397" s="125">
        <f>'Soil Add on Tests'!G389</f>
        <v>0</v>
      </c>
      <c r="AB397" s="125">
        <f>'Soil Add on Tests'!H389</f>
        <v>0</v>
      </c>
      <c r="AC397" s="125">
        <f>'Soil Add on Tests'!I389</f>
        <v>0</v>
      </c>
      <c r="AD397" s="125">
        <f>'Soil Add on Tests'!J389</f>
        <v>0</v>
      </c>
      <c r="AF397">
        <f t="shared" si="410"/>
        <v>0</v>
      </c>
      <c r="AG397">
        <f t="shared" si="411"/>
        <v>0</v>
      </c>
      <c r="AH397">
        <f t="shared" si="412"/>
        <v>0</v>
      </c>
      <c r="AI397">
        <f t="shared" si="413"/>
        <v>0</v>
      </c>
      <c r="AJ397">
        <f t="shared" si="414"/>
        <v>0</v>
      </c>
      <c r="AK397">
        <f t="shared" si="415"/>
        <v>0</v>
      </c>
      <c r="AL397">
        <f t="shared" si="416"/>
        <v>0</v>
      </c>
      <c r="AM397" s="140">
        <f t="shared" si="352"/>
        <v>0</v>
      </c>
      <c r="AN397">
        <f t="shared" si="353"/>
        <v>0</v>
      </c>
      <c r="AO397">
        <f t="shared" si="354"/>
        <v>0</v>
      </c>
      <c r="AP397">
        <f t="shared" si="355"/>
        <v>0</v>
      </c>
      <c r="AQ397">
        <f t="shared" si="356"/>
        <v>0</v>
      </c>
      <c r="AR397">
        <f t="shared" si="357"/>
        <v>0</v>
      </c>
      <c r="AS397">
        <f t="shared" si="358"/>
        <v>0</v>
      </c>
      <c r="AT397" s="140">
        <f t="shared" si="417"/>
        <v>0</v>
      </c>
      <c r="AU397">
        <f t="shared" si="359"/>
        <v>0</v>
      </c>
      <c r="AV397">
        <f t="shared" si="391"/>
        <v>0</v>
      </c>
      <c r="AW397">
        <f t="shared" si="360"/>
        <v>0</v>
      </c>
      <c r="AX397">
        <f t="shared" si="361"/>
        <v>0</v>
      </c>
      <c r="AY397">
        <f t="shared" si="362"/>
        <v>0</v>
      </c>
      <c r="AZ397" s="140">
        <f t="shared" si="418"/>
        <v>0</v>
      </c>
      <c r="BA397">
        <f t="shared" si="363"/>
        <v>0</v>
      </c>
      <c r="BB397">
        <f t="shared" si="364"/>
        <v>0</v>
      </c>
      <c r="BC397">
        <f t="shared" si="365"/>
        <v>0</v>
      </c>
      <c r="BD397">
        <f t="shared" si="366"/>
        <v>0</v>
      </c>
      <c r="BE397" s="140">
        <f t="shared" si="419"/>
        <v>0</v>
      </c>
      <c r="BF397">
        <f t="shared" si="367"/>
        <v>0</v>
      </c>
      <c r="BG397">
        <f t="shared" si="368"/>
        <v>0</v>
      </c>
      <c r="BH397">
        <f t="shared" si="369"/>
        <v>0</v>
      </c>
      <c r="BI397">
        <f t="shared" si="370"/>
        <v>0</v>
      </c>
      <c r="BJ397">
        <f t="shared" si="371"/>
        <v>0</v>
      </c>
      <c r="BK397">
        <f t="shared" si="372"/>
        <v>0</v>
      </c>
      <c r="BL397">
        <f t="shared" si="392"/>
        <v>0</v>
      </c>
      <c r="BM397">
        <f t="shared" si="393"/>
        <v>0</v>
      </c>
      <c r="BN397">
        <f t="shared" si="394"/>
        <v>0</v>
      </c>
      <c r="BO397">
        <f t="shared" si="395"/>
        <v>0</v>
      </c>
      <c r="BP397">
        <f t="shared" si="396"/>
        <v>0</v>
      </c>
      <c r="BQ397">
        <f t="shared" si="397"/>
        <v>0</v>
      </c>
      <c r="BR397" s="140">
        <f t="shared" si="398"/>
        <v>0</v>
      </c>
      <c r="BT397">
        <f t="shared" si="399"/>
        <v>0</v>
      </c>
      <c r="BU397">
        <f t="shared" si="400"/>
        <v>0</v>
      </c>
      <c r="BV397">
        <f t="shared" si="401"/>
        <v>0</v>
      </c>
      <c r="BW397">
        <f t="shared" si="402"/>
        <v>0</v>
      </c>
      <c r="BX397">
        <f t="shared" si="403"/>
        <v>0</v>
      </c>
      <c r="BY397">
        <f t="shared" si="404"/>
        <v>0</v>
      </c>
      <c r="BZ397">
        <f t="shared" si="405"/>
        <v>0</v>
      </c>
      <c r="CA397">
        <f t="shared" si="406"/>
        <v>0</v>
      </c>
      <c r="CB397">
        <f t="shared" si="407"/>
        <v>0</v>
      </c>
      <c r="CC397">
        <f t="shared" si="408"/>
        <v>0</v>
      </c>
      <c r="CD397">
        <f t="shared" si="409"/>
        <v>0</v>
      </c>
    </row>
    <row r="398" spans="1:82" ht="42" customHeight="1" thickBot="1" x14ac:dyDescent="0.45">
      <c r="A398" s="11"/>
      <c r="B398" s="144">
        <v>383</v>
      </c>
      <c r="C398" s="244" t="str">
        <f>IF('Soil Samples'!C388="","",'Soil Samples'!C388)</f>
        <v/>
      </c>
      <c r="D398" s="146" t="str">
        <f t="shared" si="373"/>
        <v/>
      </c>
      <c r="E398" s="128" t="str">
        <f t="shared" si="374"/>
        <v/>
      </c>
      <c r="F398" s="128" t="str">
        <f t="shared" si="375"/>
        <v/>
      </c>
      <c r="G398" s="128" t="str">
        <f t="shared" si="376"/>
        <v/>
      </c>
      <c r="H398" s="149"/>
      <c r="I398" s="128" t="str">
        <f t="shared" si="377"/>
        <v/>
      </c>
      <c r="J398" s="128" t="str">
        <f t="shared" si="378"/>
        <v/>
      </c>
      <c r="K398" s="128" t="str">
        <f t="shared" si="379"/>
        <v/>
      </c>
      <c r="L398" s="129" t="str">
        <f t="shared" si="380"/>
        <v/>
      </c>
      <c r="M398" s="129" t="str">
        <f t="shared" si="381"/>
        <v/>
      </c>
      <c r="N398" s="129" t="str">
        <f t="shared" si="382"/>
        <v/>
      </c>
      <c r="O398" s="129" t="str">
        <f t="shared" si="383"/>
        <v/>
      </c>
      <c r="P398" s="129" t="str">
        <f t="shared" si="384"/>
        <v/>
      </c>
      <c r="Q398" s="129" t="str">
        <f t="shared" si="385"/>
        <v/>
      </c>
      <c r="R398" s="129" t="str">
        <f t="shared" si="386"/>
        <v/>
      </c>
      <c r="S398" s="129" t="str">
        <f t="shared" si="387"/>
        <v/>
      </c>
      <c r="T398" s="129" t="str">
        <f t="shared" si="388"/>
        <v/>
      </c>
      <c r="U398" s="129" t="str">
        <f t="shared" si="389"/>
        <v/>
      </c>
      <c r="V398" s="129" t="str">
        <f t="shared" si="390"/>
        <v/>
      </c>
      <c r="W398" s="132"/>
      <c r="X398" s="152" t="str">
        <f>IF('Soil Samples'!C388="","",'Soil Samples'!C388)</f>
        <v/>
      </c>
      <c r="Y398" s="125">
        <f>'Soil Add on Tests'!E390</f>
        <v>0</v>
      </c>
      <c r="Z398" s="125">
        <f>'Soil Add on Tests'!F390</f>
        <v>0</v>
      </c>
      <c r="AA398" s="125">
        <f>'Soil Add on Tests'!G390</f>
        <v>0</v>
      </c>
      <c r="AB398" s="125">
        <f>'Soil Add on Tests'!H390</f>
        <v>0</v>
      </c>
      <c r="AC398" s="125">
        <f>'Soil Add on Tests'!I390</f>
        <v>0</v>
      </c>
      <c r="AD398" s="125">
        <f>'Soil Add on Tests'!J390</f>
        <v>0</v>
      </c>
      <c r="AF398">
        <f t="shared" si="410"/>
        <v>0</v>
      </c>
      <c r="AG398">
        <f t="shared" si="411"/>
        <v>0</v>
      </c>
      <c r="AH398">
        <f t="shared" si="412"/>
        <v>0</v>
      </c>
      <c r="AI398">
        <f t="shared" si="413"/>
        <v>0</v>
      </c>
      <c r="AJ398">
        <f t="shared" si="414"/>
        <v>0</v>
      </c>
      <c r="AK398">
        <f t="shared" si="415"/>
        <v>0</v>
      </c>
      <c r="AL398">
        <f t="shared" si="416"/>
        <v>0</v>
      </c>
      <c r="AM398" s="140">
        <f t="shared" si="352"/>
        <v>0</v>
      </c>
      <c r="AN398">
        <f t="shared" si="353"/>
        <v>0</v>
      </c>
      <c r="AO398">
        <f t="shared" si="354"/>
        <v>0</v>
      </c>
      <c r="AP398">
        <f t="shared" si="355"/>
        <v>0</v>
      </c>
      <c r="AQ398">
        <f t="shared" si="356"/>
        <v>0</v>
      </c>
      <c r="AR398">
        <f t="shared" si="357"/>
        <v>0</v>
      </c>
      <c r="AS398">
        <f t="shared" si="358"/>
        <v>0</v>
      </c>
      <c r="AT398" s="140">
        <f t="shared" si="417"/>
        <v>0</v>
      </c>
      <c r="AU398">
        <f t="shared" si="359"/>
        <v>0</v>
      </c>
      <c r="AV398">
        <f t="shared" si="391"/>
        <v>0</v>
      </c>
      <c r="AW398">
        <f t="shared" si="360"/>
        <v>0</v>
      </c>
      <c r="AX398">
        <f t="shared" si="361"/>
        <v>0</v>
      </c>
      <c r="AY398">
        <f t="shared" si="362"/>
        <v>0</v>
      </c>
      <c r="AZ398" s="140">
        <f t="shared" si="418"/>
        <v>0</v>
      </c>
      <c r="BA398">
        <f t="shared" si="363"/>
        <v>0</v>
      </c>
      <c r="BB398">
        <f t="shared" si="364"/>
        <v>0</v>
      </c>
      <c r="BC398">
        <f t="shared" si="365"/>
        <v>0</v>
      </c>
      <c r="BD398">
        <f t="shared" si="366"/>
        <v>0</v>
      </c>
      <c r="BE398" s="140">
        <f t="shared" si="419"/>
        <v>0</v>
      </c>
      <c r="BF398">
        <f t="shared" si="367"/>
        <v>0</v>
      </c>
      <c r="BG398">
        <f t="shared" si="368"/>
        <v>0</v>
      </c>
      <c r="BH398">
        <f t="shared" si="369"/>
        <v>0</v>
      </c>
      <c r="BI398">
        <f t="shared" si="370"/>
        <v>0</v>
      </c>
      <c r="BJ398">
        <f t="shared" si="371"/>
        <v>0</v>
      </c>
      <c r="BK398">
        <f t="shared" si="372"/>
        <v>0</v>
      </c>
      <c r="BL398">
        <f t="shared" si="392"/>
        <v>0</v>
      </c>
      <c r="BM398">
        <f t="shared" si="393"/>
        <v>0</v>
      </c>
      <c r="BN398">
        <f t="shared" si="394"/>
        <v>0</v>
      </c>
      <c r="BO398">
        <f t="shared" si="395"/>
        <v>0</v>
      </c>
      <c r="BP398">
        <f t="shared" si="396"/>
        <v>0</v>
      </c>
      <c r="BQ398">
        <f t="shared" si="397"/>
        <v>0</v>
      </c>
      <c r="BR398" s="140">
        <f t="shared" si="398"/>
        <v>0</v>
      </c>
      <c r="BT398">
        <f t="shared" si="399"/>
        <v>0</v>
      </c>
      <c r="BU398">
        <f t="shared" si="400"/>
        <v>0</v>
      </c>
      <c r="BV398">
        <f t="shared" si="401"/>
        <v>0</v>
      </c>
      <c r="BW398">
        <f t="shared" si="402"/>
        <v>0</v>
      </c>
      <c r="BX398">
        <f t="shared" si="403"/>
        <v>0</v>
      </c>
      <c r="BY398">
        <f t="shared" si="404"/>
        <v>0</v>
      </c>
      <c r="BZ398">
        <f t="shared" si="405"/>
        <v>0</v>
      </c>
      <c r="CA398">
        <f t="shared" si="406"/>
        <v>0</v>
      </c>
      <c r="CB398">
        <f t="shared" si="407"/>
        <v>0</v>
      </c>
      <c r="CC398">
        <f t="shared" si="408"/>
        <v>0</v>
      </c>
      <c r="CD398">
        <f t="shared" si="409"/>
        <v>0</v>
      </c>
    </row>
    <row r="399" spans="1:82" ht="42" customHeight="1" thickBot="1" x14ac:dyDescent="0.45">
      <c r="A399" s="11"/>
      <c r="B399" s="144">
        <v>384</v>
      </c>
      <c r="C399" s="244" t="str">
        <f>IF('Soil Samples'!C389="","",'Soil Samples'!C389)</f>
        <v/>
      </c>
      <c r="D399" s="146" t="str">
        <f t="shared" si="373"/>
        <v/>
      </c>
      <c r="E399" s="128" t="str">
        <f t="shared" si="374"/>
        <v/>
      </c>
      <c r="F399" s="128" t="str">
        <f t="shared" si="375"/>
        <v/>
      </c>
      <c r="G399" s="128" t="str">
        <f t="shared" si="376"/>
        <v/>
      </c>
      <c r="H399" s="149"/>
      <c r="I399" s="128" t="str">
        <f t="shared" si="377"/>
        <v/>
      </c>
      <c r="J399" s="128" t="str">
        <f t="shared" si="378"/>
        <v/>
      </c>
      <c r="K399" s="128" t="str">
        <f t="shared" si="379"/>
        <v/>
      </c>
      <c r="L399" s="129" t="str">
        <f t="shared" si="380"/>
        <v/>
      </c>
      <c r="M399" s="129" t="str">
        <f t="shared" si="381"/>
        <v/>
      </c>
      <c r="N399" s="129" t="str">
        <f t="shared" si="382"/>
        <v/>
      </c>
      <c r="O399" s="129" t="str">
        <f t="shared" si="383"/>
        <v/>
      </c>
      <c r="P399" s="129" t="str">
        <f t="shared" si="384"/>
        <v/>
      </c>
      <c r="Q399" s="129" t="str">
        <f t="shared" si="385"/>
        <v/>
      </c>
      <c r="R399" s="129" t="str">
        <f t="shared" si="386"/>
        <v/>
      </c>
      <c r="S399" s="129" t="str">
        <f t="shared" si="387"/>
        <v/>
      </c>
      <c r="T399" s="129" t="str">
        <f t="shared" si="388"/>
        <v/>
      </c>
      <c r="U399" s="129" t="str">
        <f t="shared" si="389"/>
        <v/>
      </c>
      <c r="V399" s="129" t="str">
        <f t="shared" si="390"/>
        <v/>
      </c>
      <c r="W399" s="132"/>
      <c r="X399" s="152" t="str">
        <f>IF('Soil Samples'!C389="","",'Soil Samples'!C389)</f>
        <v/>
      </c>
      <c r="Y399" s="125">
        <f>'Soil Add on Tests'!E391</f>
        <v>0</v>
      </c>
      <c r="Z399" s="125">
        <f>'Soil Add on Tests'!F391</f>
        <v>0</v>
      </c>
      <c r="AA399" s="125">
        <f>'Soil Add on Tests'!G391</f>
        <v>0</v>
      </c>
      <c r="AB399" s="125">
        <f>'Soil Add on Tests'!H391</f>
        <v>0</v>
      </c>
      <c r="AC399" s="125">
        <f>'Soil Add on Tests'!I391</f>
        <v>0</v>
      </c>
      <c r="AD399" s="125">
        <f>'Soil Add on Tests'!J391</f>
        <v>0</v>
      </c>
      <c r="AF399">
        <f t="shared" si="410"/>
        <v>0</v>
      </c>
      <c r="AG399">
        <f t="shared" si="411"/>
        <v>0</v>
      </c>
      <c r="AH399">
        <f t="shared" si="412"/>
        <v>0</v>
      </c>
      <c r="AI399">
        <f t="shared" si="413"/>
        <v>0</v>
      </c>
      <c r="AJ399">
        <f t="shared" si="414"/>
        <v>0</v>
      </c>
      <c r="AK399">
        <f t="shared" si="415"/>
        <v>0</v>
      </c>
      <c r="AL399">
        <f t="shared" si="416"/>
        <v>0</v>
      </c>
      <c r="AM399" s="140">
        <f t="shared" si="352"/>
        <v>0</v>
      </c>
      <c r="AN399">
        <f t="shared" si="353"/>
        <v>0</v>
      </c>
      <c r="AO399">
        <f t="shared" si="354"/>
        <v>0</v>
      </c>
      <c r="AP399">
        <f t="shared" si="355"/>
        <v>0</v>
      </c>
      <c r="AQ399">
        <f t="shared" si="356"/>
        <v>0</v>
      </c>
      <c r="AR399">
        <f t="shared" si="357"/>
        <v>0</v>
      </c>
      <c r="AS399">
        <f t="shared" si="358"/>
        <v>0</v>
      </c>
      <c r="AT399" s="140">
        <f t="shared" si="417"/>
        <v>0</v>
      </c>
      <c r="AU399">
        <f t="shared" si="359"/>
        <v>0</v>
      </c>
      <c r="AV399">
        <f t="shared" si="391"/>
        <v>0</v>
      </c>
      <c r="AW399">
        <f t="shared" si="360"/>
        <v>0</v>
      </c>
      <c r="AX399">
        <f t="shared" si="361"/>
        <v>0</v>
      </c>
      <c r="AY399">
        <f t="shared" si="362"/>
        <v>0</v>
      </c>
      <c r="AZ399" s="140">
        <f t="shared" si="418"/>
        <v>0</v>
      </c>
      <c r="BA399">
        <f t="shared" si="363"/>
        <v>0</v>
      </c>
      <c r="BB399">
        <f t="shared" si="364"/>
        <v>0</v>
      </c>
      <c r="BC399">
        <f t="shared" si="365"/>
        <v>0</v>
      </c>
      <c r="BD399">
        <f t="shared" si="366"/>
        <v>0</v>
      </c>
      <c r="BE399" s="140">
        <f t="shared" si="419"/>
        <v>0</v>
      </c>
      <c r="BF399">
        <f t="shared" si="367"/>
        <v>0</v>
      </c>
      <c r="BG399">
        <f t="shared" si="368"/>
        <v>0</v>
      </c>
      <c r="BH399">
        <f t="shared" si="369"/>
        <v>0</v>
      </c>
      <c r="BI399">
        <f t="shared" si="370"/>
        <v>0</v>
      </c>
      <c r="BJ399">
        <f t="shared" si="371"/>
        <v>0</v>
      </c>
      <c r="BK399">
        <f t="shared" si="372"/>
        <v>0</v>
      </c>
      <c r="BL399">
        <f t="shared" si="392"/>
        <v>0</v>
      </c>
      <c r="BM399">
        <f t="shared" si="393"/>
        <v>0</v>
      </c>
      <c r="BN399">
        <f t="shared" si="394"/>
        <v>0</v>
      </c>
      <c r="BO399">
        <f t="shared" si="395"/>
        <v>0</v>
      </c>
      <c r="BP399">
        <f t="shared" si="396"/>
        <v>0</v>
      </c>
      <c r="BQ399">
        <f t="shared" si="397"/>
        <v>0</v>
      </c>
      <c r="BR399" s="140">
        <f t="shared" si="398"/>
        <v>0</v>
      </c>
      <c r="BT399">
        <f t="shared" si="399"/>
        <v>0</v>
      </c>
      <c r="BU399">
        <f t="shared" si="400"/>
        <v>0</v>
      </c>
      <c r="BV399">
        <f t="shared" si="401"/>
        <v>0</v>
      </c>
      <c r="BW399">
        <f t="shared" si="402"/>
        <v>0</v>
      </c>
      <c r="BX399">
        <f t="shared" si="403"/>
        <v>0</v>
      </c>
      <c r="BY399">
        <f t="shared" si="404"/>
        <v>0</v>
      </c>
      <c r="BZ399">
        <f t="shared" si="405"/>
        <v>0</v>
      </c>
      <c r="CA399">
        <f t="shared" si="406"/>
        <v>0</v>
      </c>
      <c r="CB399">
        <f t="shared" si="407"/>
        <v>0</v>
      </c>
      <c r="CC399">
        <f t="shared" si="408"/>
        <v>0</v>
      </c>
      <c r="CD399">
        <f t="shared" si="409"/>
        <v>0</v>
      </c>
    </row>
    <row r="400" spans="1:82" ht="42" customHeight="1" thickBot="1" x14ac:dyDescent="0.45">
      <c r="A400" s="11"/>
      <c r="B400" s="144">
        <v>385</v>
      </c>
      <c r="C400" s="244" t="str">
        <f>IF('Soil Samples'!C390="","",'Soil Samples'!C390)</f>
        <v/>
      </c>
      <c r="D400" s="146" t="str">
        <f t="shared" si="373"/>
        <v/>
      </c>
      <c r="E400" s="128" t="str">
        <f t="shared" si="374"/>
        <v/>
      </c>
      <c r="F400" s="128" t="str">
        <f t="shared" si="375"/>
        <v/>
      </c>
      <c r="G400" s="128" t="str">
        <f t="shared" si="376"/>
        <v/>
      </c>
      <c r="H400" s="149"/>
      <c r="I400" s="128" t="str">
        <f t="shared" si="377"/>
        <v/>
      </c>
      <c r="J400" s="128" t="str">
        <f t="shared" si="378"/>
        <v/>
      </c>
      <c r="K400" s="128" t="str">
        <f t="shared" si="379"/>
        <v/>
      </c>
      <c r="L400" s="129" t="str">
        <f t="shared" si="380"/>
        <v/>
      </c>
      <c r="M400" s="129" t="str">
        <f t="shared" si="381"/>
        <v/>
      </c>
      <c r="N400" s="129" t="str">
        <f t="shared" si="382"/>
        <v/>
      </c>
      <c r="O400" s="129" t="str">
        <f t="shared" si="383"/>
        <v/>
      </c>
      <c r="P400" s="129" t="str">
        <f t="shared" si="384"/>
        <v/>
      </c>
      <c r="Q400" s="129" t="str">
        <f t="shared" si="385"/>
        <v/>
      </c>
      <c r="R400" s="129" t="str">
        <f t="shared" si="386"/>
        <v/>
      </c>
      <c r="S400" s="129" t="str">
        <f t="shared" si="387"/>
        <v/>
      </c>
      <c r="T400" s="129" t="str">
        <f t="shared" si="388"/>
        <v/>
      </c>
      <c r="U400" s="129" t="str">
        <f t="shared" si="389"/>
        <v/>
      </c>
      <c r="V400" s="129" t="str">
        <f t="shared" si="390"/>
        <v/>
      </c>
      <c r="W400" s="132"/>
      <c r="X400" s="152" t="str">
        <f>IF('Soil Samples'!C390="","",'Soil Samples'!C390)</f>
        <v/>
      </c>
      <c r="Y400" s="125">
        <f>'Soil Add on Tests'!E392</f>
        <v>0</v>
      </c>
      <c r="Z400" s="125">
        <f>'Soil Add on Tests'!F392</f>
        <v>0</v>
      </c>
      <c r="AA400" s="125">
        <f>'Soil Add on Tests'!G392</f>
        <v>0</v>
      </c>
      <c r="AB400" s="125">
        <f>'Soil Add on Tests'!H392</f>
        <v>0</v>
      </c>
      <c r="AC400" s="125">
        <f>'Soil Add on Tests'!I392</f>
        <v>0</v>
      </c>
      <c r="AD400" s="125">
        <f>'Soil Add on Tests'!J392</f>
        <v>0</v>
      </c>
      <c r="AF400">
        <f t="shared" si="410"/>
        <v>0</v>
      </c>
      <c r="AG400">
        <f t="shared" si="411"/>
        <v>0</v>
      </c>
      <c r="AH400">
        <f t="shared" si="412"/>
        <v>0</v>
      </c>
      <c r="AI400">
        <f t="shared" si="413"/>
        <v>0</v>
      </c>
      <c r="AJ400">
        <f t="shared" si="414"/>
        <v>0</v>
      </c>
      <c r="AK400">
        <f t="shared" si="415"/>
        <v>0</v>
      </c>
      <c r="AL400">
        <f t="shared" si="416"/>
        <v>0</v>
      </c>
      <c r="AM400" s="140">
        <f t="shared" ref="AM400:AM463" si="420">SUM(AF400:AL400)</f>
        <v>0</v>
      </c>
      <c r="AN400">
        <f t="shared" ref="AN400:AN463" si="421">IF(X400=3,1,0)</f>
        <v>0</v>
      </c>
      <c r="AO400">
        <f t="shared" ref="AO400:AO463" si="422">IF(X400=4,1,0)</f>
        <v>0</v>
      </c>
      <c r="AP400">
        <f t="shared" ref="AP400:AP463" si="423">IF(X400=5,1,0)</f>
        <v>0</v>
      </c>
      <c r="AQ400">
        <f t="shared" ref="AQ400:AQ463" si="424">IF(X400=10,1,0)</f>
        <v>0</v>
      </c>
      <c r="AR400">
        <f t="shared" ref="AR400:AR463" si="425">IF(X400=11,1,0)</f>
        <v>0</v>
      </c>
      <c r="AS400">
        <f t="shared" ref="AS400:AS463" si="426">IF(X400=12,1,0)</f>
        <v>0</v>
      </c>
      <c r="AT400" s="140">
        <f t="shared" si="417"/>
        <v>0</v>
      </c>
      <c r="AU400">
        <f t="shared" ref="AU400:AU463" si="427">IF(X400=5,1,0)</f>
        <v>0</v>
      </c>
      <c r="AV400">
        <f t="shared" si="391"/>
        <v>0</v>
      </c>
      <c r="AW400">
        <f t="shared" ref="AW400:AW463" si="428">IF(X400=7,1,0)</f>
        <v>0</v>
      </c>
      <c r="AX400">
        <f t="shared" ref="AX400:AX463" si="429">IF(X400=8,1,0)</f>
        <v>0</v>
      </c>
      <c r="AY400">
        <f t="shared" ref="AY400:AY463" si="430">IF(X400=12,1,0)</f>
        <v>0</v>
      </c>
      <c r="AZ400" s="140">
        <f t="shared" si="418"/>
        <v>0</v>
      </c>
      <c r="BA400">
        <f t="shared" ref="BA400:BA463" si="431">IF(X400=9,1,0)</f>
        <v>0</v>
      </c>
      <c r="BB400">
        <f t="shared" ref="BB400:BB463" si="432">IF(X400=10,1,0)</f>
        <v>0</v>
      </c>
      <c r="BC400">
        <f t="shared" ref="BC400:BC463" si="433">IF(X400=11,1,0)</f>
        <v>0</v>
      </c>
      <c r="BD400">
        <f t="shared" ref="BD400:BD463" si="434">IF(X400=12,1,0)</f>
        <v>0</v>
      </c>
      <c r="BE400" s="140">
        <f t="shared" si="419"/>
        <v>0</v>
      </c>
      <c r="BF400">
        <f t="shared" ref="BF400:BF463" si="435">IF(X400=4,1,0)</f>
        <v>0</v>
      </c>
      <c r="BG400">
        <f t="shared" ref="BG400:BG463" si="436">IF(X400=5,1,0)</f>
        <v>0</v>
      </c>
      <c r="BH400">
        <f t="shared" ref="BH400:BH463" si="437">IF(X400=6,1,0)</f>
        <v>0</v>
      </c>
      <c r="BI400">
        <f t="shared" ref="BI400:BI463" si="438">IF(X400=8,1,0)</f>
        <v>0</v>
      </c>
      <c r="BJ400">
        <f t="shared" ref="BJ400:BJ463" si="439">IF(X400=11,1,0)</f>
        <v>0</v>
      </c>
      <c r="BK400">
        <f t="shared" ref="BK400:BK463" si="440">IF(X400=12,1,0)</f>
        <v>0</v>
      </c>
      <c r="BL400">
        <f t="shared" si="392"/>
        <v>0</v>
      </c>
      <c r="BM400">
        <f t="shared" si="393"/>
        <v>0</v>
      </c>
      <c r="BN400">
        <f t="shared" si="394"/>
        <v>0</v>
      </c>
      <c r="BO400">
        <f t="shared" si="395"/>
        <v>0</v>
      </c>
      <c r="BP400">
        <f t="shared" si="396"/>
        <v>0</v>
      </c>
      <c r="BQ400">
        <f t="shared" si="397"/>
        <v>0</v>
      </c>
      <c r="BR400" s="140">
        <f t="shared" si="398"/>
        <v>0</v>
      </c>
      <c r="BT400">
        <f t="shared" si="399"/>
        <v>0</v>
      </c>
      <c r="BU400">
        <f t="shared" si="400"/>
        <v>0</v>
      </c>
      <c r="BV400">
        <f t="shared" si="401"/>
        <v>0</v>
      </c>
      <c r="BW400">
        <f t="shared" si="402"/>
        <v>0</v>
      </c>
      <c r="BX400">
        <f t="shared" si="403"/>
        <v>0</v>
      </c>
      <c r="BY400">
        <f t="shared" si="404"/>
        <v>0</v>
      </c>
      <c r="BZ400">
        <f t="shared" si="405"/>
        <v>0</v>
      </c>
      <c r="CA400">
        <f t="shared" si="406"/>
        <v>0</v>
      </c>
      <c r="CB400">
        <f t="shared" si="407"/>
        <v>0</v>
      </c>
      <c r="CC400">
        <f t="shared" si="408"/>
        <v>0</v>
      </c>
      <c r="CD400">
        <f t="shared" si="409"/>
        <v>0</v>
      </c>
    </row>
    <row r="401" spans="1:82" ht="42" customHeight="1" thickBot="1" x14ac:dyDescent="0.45">
      <c r="A401" s="11"/>
      <c r="B401" s="144">
        <v>386</v>
      </c>
      <c r="C401" s="244" t="str">
        <f>IF('Soil Samples'!C391="","",'Soil Samples'!C391)</f>
        <v/>
      </c>
      <c r="D401" s="146" t="str">
        <f t="shared" ref="D401:D464" si="441">IF(X401="","","X")</f>
        <v/>
      </c>
      <c r="E401" s="128" t="str">
        <f t="shared" ref="E401:E464" si="442">IF(X401="","","X")</f>
        <v/>
      </c>
      <c r="F401" s="128" t="str">
        <f t="shared" ref="F401:F464" si="443">IF(X401="","","X")</f>
        <v/>
      </c>
      <c r="G401" s="128" t="str">
        <f t="shared" ref="G401:G464" si="444">IF(AM401&gt;0,"X","")</f>
        <v/>
      </c>
      <c r="H401" s="149"/>
      <c r="I401" s="128" t="str">
        <f t="shared" ref="I401:I464" si="445">IF(AZ401&gt;0,"X","")</f>
        <v/>
      </c>
      <c r="J401" s="128" t="str">
        <f t="shared" ref="J401:J464" si="446">IF(BE401&gt;0,"X","")</f>
        <v/>
      </c>
      <c r="K401" s="128" t="str">
        <f t="shared" ref="K401:K464" si="447">IF(BR401&gt;0,"X","")</f>
        <v/>
      </c>
      <c r="L401" s="129" t="str">
        <f t="shared" ref="L401:L464" si="448">IF(BT401=1,"X","")</f>
        <v/>
      </c>
      <c r="M401" s="129" t="str">
        <f t="shared" ref="M401:M464" si="449">IF(BU401=1,"X","")</f>
        <v/>
      </c>
      <c r="N401" s="129" t="str">
        <f t="shared" ref="N401:N464" si="450">IF(BV401=1,"X","")</f>
        <v/>
      </c>
      <c r="O401" s="129" t="str">
        <f t="shared" ref="O401:O464" si="451">IF(BW401=1,"X","")</f>
        <v/>
      </c>
      <c r="P401" s="129" t="str">
        <f t="shared" ref="P401:P464" si="452">IF(BX401=1,"X","")</f>
        <v/>
      </c>
      <c r="Q401" s="129" t="str">
        <f t="shared" ref="Q401:Q464" si="453">IF(BY401=1,"X","")</f>
        <v/>
      </c>
      <c r="R401" s="129" t="str">
        <f t="shared" ref="R401:R464" si="454">IF(BZ401=1,"X","")</f>
        <v/>
      </c>
      <c r="S401" s="129" t="str">
        <f t="shared" ref="S401:S464" si="455">IF(CA401=1,"X","")</f>
        <v/>
      </c>
      <c r="T401" s="129" t="str">
        <f t="shared" ref="T401:T464" si="456">IF(CB401=1,"X","")</f>
        <v/>
      </c>
      <c r="U401" s="129" t="str">
        <f t="shared" ref="U401:U464" si="457">IF(CC401=1,"X","")</f>
        <v/>
      </c>
      <c r="V401" s="129" t="str">
        <f t="shared" ref="V401:V464" si="458">IF(CD401=1,"X","")</f>
        <v/>
      </c>
      <c r="W401" s="132"/>
      <c r="X401" s="152" t="str">
        <f>IF('Soil Samples'!C391="","",'Soil Samples'!C391)</f>
        <v/>
      </c>
      <c r="Y401" s="125">
        <f>'Soil Add on Tests'!E393</f>
        <v>0</v>
      </c>
      <c r="Z401" s="125">
        <f>'Soil Add on Tests'!F393</f>
        <v>0</v>
      </c>
      <c r="AA401" s="125">
        <f>'Soil Add on Tests'!G393</f>
        <v>0</v>
      </c>
      <c r="AB401" s="125">
        <f>'Soil Add on Tests'!H393</f>
        <v>0</v>
      </c>
      <c r="AC401" s="125">
        <f>'Soil Add on Tests'!I393</f>
        <v>0</v>
      </c>
      <c r="AD401" s="125">
        <f>'Soil Add on Tests'!J393</f>
        <v>0</v>
      </c>
      <c r="AF401">
        <f t="shared" si="410"/>
        <v>0</v>
      </c>
      <c r="AG401">
        <f t="shared" si="411"/>
        <v>0</v>
      </c>
      <c r="AH401">
        <f t="shared" si="412"/>
        <v>0</v>
      </c>
      <c r="AI401">
        <f t="shared" si="413"/>
        <v>0</v>
      </c>
      <c r="AJ401">
        <f t="shared" si="414"/>
        <v>0</v>
      </c>
      <c r="AK401">
        <f t="shared" si="415"/>
        <v>0</v>
      </c>
      <c r="AL401">
        <f t="shared" si="416"/>
        <v>0</v>
      </c>
      <c r="AM401" s="140">
        <f t="shared" si="420"/>
        <v>0</v>
      </c>
      <c r="AN401">
        <f t="shared" si="421"/>
        <v>0</v>
      </c>
      <c r="AO401">
        <f t="shared" si="422"/>
        <v>0</v>
      </c>
      <c r="AP401">
        <f t="shared" si="423"/>
        <v>0</v>
      </c>
      <c r="AQ401">
        <f t="shared" si="424"/>
        <v>0</v>
      </c>
      <c r="AR401">
        <f t="shared" si="425"/>
        <v>0</v>
      </c>
      <c r="AS401">
        <f t="shared" si="426"/>
        <v>0</v>
      </c>
      <c r="AT401" s="140">
        <f t="shared" si="417"/>
        <v>0</v>
      </c>
      <c r="AU401">
        <f t="shared" si="427"/>
        <v>0</v>
      </c>
      <c r="AV401">
        <f t="shared" ref="AV401:AV464" si="459">IF(X401=3,1,0)</f>
        <v>0</v>
      </c>
      <c r="AW401">
        <f t="shared" si="428"/>
        <v>0</v>
      </c>
      <c r="AX401">
        <f t="shared" si="429"/>
        <v>0</v>
      </c>
      <c r="AY401">
        <f t="shared" si="430"/>
        <v>0</v>
      </c>
      <c r="AZ401" s="140">
        <f t="shared" si="418"/>
        <v>0</v>
      </c>
      <c r="BA401">
        <f t="shared" si="431"/>
        <v>0</v>
      </c>
      <c r="BB401">
        <f t="shared" si="432"/>
        <v>0</v>
      </c>
      <c r="BC401">
        <f t="shared" si="433"/>
        <v>0</v>
      </c>
      <c r="BD401">
        <f t="shared" si="434"/>
        <v>0</v>
      </c>
      <c r="BE401" s="140">
        <f t="shared" si="419"/>
        <v>0</v>
      </c>
      <c r="BF401">
        <f t="shared" si="435"/>
        <v>0</v>
      </c>
      <c r="BG401">
        <f t="shared" si="436"/>
        <v>0</v>
      </c>
      <c r="BH401">
        <f t="shared" si="437"/>
        <v>0</v>
      </c>
      <c r="BI401">
        <f t="shared" si="438"/>
        <v>0</v>
      </c>
      <c r="BJ401">
        <f t="shared" si="439"/>
        <v>0</v>
      </c>
      <c r="BK401">
        <f t="shared" si="440"/>
        <v>0</v>
      </c>
      <c r="BL401">
        <f t="shared" ref="BL401:BL464" si="460">IF(Y401=21,1,0)</f>
        <v>0</v>
      </c>
      <c r="BM401">
        <f t="shared" ref="BM401:BM464" si="461">IF(Z401=21,1,0)</f>
        <v>0</v>
      </c>
      <c r="BN401">
        <f t="shared" ref="BN401:BN464" si="462">IF(AA401=21,1,0)</f>
        <v>0</v>
      </c>
      <c r="BO401">
        <f t="shared" ref="BO401:BO464" si="463">IF(AB401=21,1,0)</f>
        <v>0</v>
      </c>
      <c r="BP401">
        <f t="shared" ref="BP401:BP464" si="464">IF(AC401=21,1,0)</f>
        <v>0</v>
      </c>
      <c r="BQ401">
        <f t="shared" ref="BQ401:BQ464" si="465">IF(AD401=21,1,0)</f>
        <v>0</v>
      </c>
      <c r="BR401" s="140">
        <f t="shared" ref="BR401:BR464" si="466">SUM(BF401:BQ401)</f>
        <v>0</v>
      </c>
      <c r="BT401">
        <f t="shared" ref="BT401:BT464" si="467">COUNTIF($Y401:$AD401,22)</f>
        <v>0</v>
      </c>
      <c r="BU401">
        <f t="shared" ref="BU401:BU464" si="468">COUNTIF($Y401:$AD401,23)</f>
        <v>0</v>
      </c>
      <c r="BV401">
        <f t="shared" ref="BV401:BV464" si="469">COUNTIF($Y401:$AD401,24)</f>
        <v>0</v>
      </c>
      <c r="BW401">
        <f t="shared" ref="BW401:BW464" si="470">COUNTIF($Y401:$AD401,25)</f>
        <v>0</v>
      </c>
      <c r="BX401">
        <f t="shared" ref="BX401:BX464" si="471">COUNTIF($Y401:$AD401,26)</f>
        <v>0</v>
      </c>
      <c r="BY401">
        <f t="shared" ref="BY401:BY464" si="472">COUNTIF($Y401:$AD401,27)</f>
        <v>0</v>
      </c>
      <c r="BZ401">
        <f t="shared" ref="BZ401:BZ464" si="473">COUNTIF($Y401:$AD401,28)</f>
        <v>0</v>
      </c>
      <c r="CA401">
        <f t="shared" ref="CA401:CA464" si="474">COUNTIF($Y401:$AD401,29)</f>
        <v>0</v>
      </c>
      <c r="CB401">
        <f t="shared" ref="CB401:CB464" si="475">COUNTIF($Y401:$AD401,30)</f>
        <v>0</v>
      </c>
      <c r="CC401">
        <f t="shared" ref="CC401:CC464" si="476">COUNTIF($Y401:$AD401,31)</f>
        <v>0</v>
      </c>
      <c r="CD401">
        <f t="shared" ref="CD401:CD464" si="477">COUNTIF($Y401:$AD401,32)</f>
        <v>0</v>
      </c>
    </row>
    <row r="402" spans="1:82" ht="42" customHeight="1" thickBot="1" x14ac:dyDescent="0.45">
      <c r="A402" s="11"/>
      <c r="B402" s="144">
        <v>387</v>
      </c>
      <c r="C402" s="244" t="str">
        <f>IF('Soil Samples'!C392="","",'Soil Samples'!C392)</f>
        <v/>
      </c>
      <c r="D402" s="146" t="str">
        <f t="shared" si="441"/>
        <v/>
      </c>
      <c r="E402" s="128" t="str">
        <f t="shared" si="442"/>
        <v/>
      </c>
      <c r="F402" s="128" t="str">
        <f t="shared" si="443"/>
        <v/>
      </c>
      <c r="G402" s="128" t="str">
        <f t="shared" si="444"/>
        <v/>
      </c>
      <c r="H402" s="149"/>
      <c r="I402" s="128" t="str">
        <f t="shared" si="445"/>
        <v/>
      </c>
      <c r="J402" s="128" t="str">
        <f t="shared" si="446"/>
        <v/>
      </c>
      <c r="K402" s="128" t="str">
        <f t="shared" si="447"/>
        <v/>
      </c>
      <c r="L402" s="129" t="str">
        <f t="shared" si="448"/>
        <v/>
      </c>
      <c r="M402" s="129" t="str">
        <f t="shared" si="449"/>
        <v/>
      </c>
      <c r="N402" s="129" t="str">
        <f t="shared" si="450"/>
        <v/>
      </c>
      <c r="O402" s="129" t="str">
        <f t="shared" si="451"/>
        <v/>
      </c>
      <c r="P402" s="129" t="str">
        <f t="shared" si="452"/>
        <v/>
      </c>
      <c r="Q402" s="129" t="str">
        <f t="shared" si="453"/>
        <v/>
      </c>
      <c r="R402" s="129" t="str">
        <f t="shared" si="454"/>
        <v/>
      </c>
      <c r="S402" s="129" t="str">
        <f t="shared" si="455"/>
        <v/>
      </c>
      <c r="T402" s="129" t="str">
        <f t="shared" si="456"/>
        <v/>
      </c>
      <c r="U402" s="129" t="str">
        <f t="shared" si="457"/>
        <v/>
      </c>
      <c r="V402" s="129" t="str">
        <f t="shared" si="458"/>
        <v/>
      </c>
      <c r="W402" s="132"/>
      <c r="X402" s="152" t="str">
        <f>IF('Soil Samples'!C392="","",'Soil Samples'!C392)</f>
        <v/>
      </c>
      <c r="Y402" s="125">
        <f>'Soil Add on Tests'!E394</f>
        <v>0</v>
      </c>
      <c r="Z402" s="125">
        <f>'Soil Add on Tests'!F394</f>
        <v>0</v>
      </c>
      <c r="AA402" s="125">
        <f>'Soil Add on Tests'!G394</f>
        <v>0</v>
      </c>
      <c r="AB402" s="125">
        <f>'Soil Add on Tests'!H394</f>
        <v>0</v>
      </c>
      <c r="AC402" s="125">
        <f>'Soil Add on Tests'!I394</f>
        <v>0</v>
      </c>
      <c r="AD402" s="125">
        <f>'Soil Add on Tests'!J394</f>
        <v>0</v>
      </c>
      <c r="AF402">
        <f t="shared" si="410"/>
        <v>0</v>
      </c>
      <c r="AG402">
        <f t="shared" si="411"/>
        <v>0</v>
      </c>
      <c r="AH402">
        <f t="shared" si="412"/>
        <v>0</v>
      </c>
      <c r="AI402">
        <f t="shared" si="413"/>
        <v>0</v>
      </c>
      <c r="AJ402">
        <f t="shared" si="414"/>
        <v>0</v>
      </c>
      <c r="AK402">
        <f t="shared" si="415"/>
        <v>0</v>
      </c>
      <c r="AL402">
        <f t="shared" si="416"/>
        <v>0</v>
      </c>
      <c r="AM402" s="140">
        <f t="shared" si="420"/>
        <v>0</v>
      </c>
      <c r="AN402">
        <f t="shared" si="421"/>
        <v>0</v>
      </c>
      <c r="AO402">
        <f t="shared" si="422"/>
        <v>0</v>
      </c>
      <c r="AP402">
        <f t="shared" si="423"/>
        <v>0</v>
      </c>
      <c r="AQ402">
        <f t="shared" si="424"/>
        <v>0</v>
      </c>
      <c r="AR402">
        <f t="shared" si="425"/>
        <v>0</v>
      </c>
      <c r="AS402">
        <f t="shared" si="426"/>
        <v>0</v>
      </c>
      <c r="AT402" s="140">
        <f t="shared" si="417"/>
        <v>0</v>
      </c>
      <c r="AU402">
        <f t="shared" si="427"/>
        <v>0</v>
      </c>
      <c r="AV402">
        <f t="shared" si="459"/>
        <v>0</v>
      </c>
      <c r="AW402">
        <f t="shared" si="428"/>
        <v>0</v>
      </c>
      <c r="AX402">
        <f t="shared" si="429"/>
        <v>0</v>
      </c>
      <c r="AY402">
        <f t="shared" si="430"/>
        <v>0</v>
      </c>
      <c r="AZ402" s="140">
        <f t="shared" si="418"/>
        <v>0</v>
      </c>
      <c r="BA402">
        <f t="shared" si="431"/>
        <v>0</v>
      </c>
      <c r="BB402">
        <f t="shared" si="432"/>
        <v>0</v>
      </c>
      <c r="BC402">
        <f t="shared" si="433"/>
        <v>0</v>
      </c>
      <c r="BD402">
        <f t="shared" si="434"/>
        <v>0</v>
      </c>
      <c r="BE402" s="140">
        <f t="shared" si="419"/>
        <v>0</v>
      </c>
      <c r="BF402">
        <f t="shared" si="435"/>
        <v>0</v>
      </c>
      <c r="BG402">
        <f t="shared" si="436"/>
        <v>0</v>
      </c>
      <c r="BH402">
        <f t="shared" si="437"/>
        <v>0</v>
      </c>
      <c r="BI402">
        <f t="shared" si="438"/>
        <v>0</v>
      </c>
      <c r="BJ402">
        <f t="shared" si="439"/>
        <v>0</v>
      </c>
      <c r="BK402">
        <f t="shared" si="440"/>
        <v>0</v>
      </c>
      <c r="BL402">
        <f t="shared" si="460"/>
        <v>0</v>
      </c>
      <c r="BM402">
        <f t="shared" si="461"/>
        <v>0</v>
      </c>
      <c r="BN402">
        <f t="shared" si="462"/>
        <v>0</v>
      </c>
      <c r="BO402">
        <f t="shared" si="463"/>
        <v>0</v>
      </c>
      <c r="BP402">
        <f t="shared" si="464"/>
        <v>0</v>
      </c>
      <c r="BQ402">
        <f t="shared" si="465"/>
        <v>0</v>
      </c>
      <c r="BR402" s="140">
        <f t="shared" si="466"/>
        <v>0</v>
      </c>
      <c r="BT402">
        <f t="shared" si="467"/>
        <v>0</v>
      </c>
      <c r="BU402">
        <f t="shared" si="468"/>
        <v>0</v>
      </c>
      <c r="BV402">
        <f t="shared" si="469"/>
        <v>0</v>
      </c>
      <c r="BW402">
        <f t="shared" si="470"/>
        <v>0</v>
      </c>
      <c r="BX402">
        <f t="shared" si="471"/>
        <v>0</v>
      </c>
      <c r="BY402">
        <f t="shared" si="472"/>
        <v>0</v>
      </c>
      <c r="BZ402">
        <f t="shared" si="473"/>
        <v>0</v>
      </c>
      <c r="CA402">
        <f t="shared" si="474"/>
        <v>0</v>
      </c>
      <c r="CB402">
        <f t="shared" si="475"/>
        <v>0</v>
      </c>
      <c r="CC402">
        <f t="shared" si="476"/>
        <v>0</v>
      </c>
      <c r="CD402">
        <f t="shared" si="477"/>
        <v>0</v>
      </c>
    </row>
    <row r="403" spans="1:82" ht="42" customHeight="1" thickBot="1" x14ac:dyDescent="0.45">
      <c r="A403" s="11"/>
      <c r="B403" s="144">
        <v>388</v>
      </c>
      <c r="C403" s="244" t="str">
        <f>IF('Soil Samples'!C393="","",'Soil Samples'!C393)</f>
        <v/>
      </c>
      <c r="D403" s="146" t="str">
        <f t="shared" si="441"/>
        <v/>
      </c>
      <c r="E403" s="128" t="str">
        <f t="shared" si="442"/>
        <v/>
      </c>
      <c r="F403" s="128" t="str">
        <f t="shared" si="443"/>
        <v/>
      </c>
      <c r="G403" s="128" t="str">
        <f t="shared" si="444"/>
        <v/>
      </c>
      <c r="H403" s="149"/>
      <c r="I403" s="128" t="str">
        <f t="shared" si="445"/>
        <v/>
      </c>
      <c r="J403" s="128" t="str">
        <f t="shared" si="446"/>
        <v/>
      </c>
      <c r="K403" s="128" t="str">
        <f t="shared" si="447"/>
        <v/>
      </c>
      <c r="L403" s="129" t="str">
        <f t="shared" si="448"/>
        <v/>
      </c>
      <c r="M403" s="129" t="str">
        <f t="shared" si="449"/>
        <v/>
      </c>
      <c r="N403" s="129" t="str">
        <f t="shared" si="450"/>
        <v/>
      </c>
      <c r="O403" s="129" t="str">
        <f t="shared" si="451"/>
        <v/>
      </c>
      <c r="P403" s="129" t="str">
        <f t="shared" si="452"/>
        <v/>
      </c>
      <c r="Q403" s="129" t="str">
        <f t="shared" si="453"/>
        <v/>
      </c>
      <c r="R403" s="129" t="str">
        <f t="shared" si="454"/>
        <v/>
      </c>
      <c r="S403" s="129" t="str">
        <f t="shared" si="455"/>
        <v/>
      </c>
      <c r="T403" s="129" t="str">
        <f t="shared" si="456"/>
        <v/>
      </c>
      <c r="U403" s="129" t="str">
        <f t="shared" si="457"/>
        <v/>
      </c>
      <c r="V403" s="129" t="str">
        <f t="shared" si="458"/>
        <v/>
      </c>
      <c r="W403" s="132"/>
      <c r="X403" s="152" t="str">
        <f>IF('Soil Samples'!C393="","",'Soil Samples'!C393)</f>
        <v/>
      </c>
      <c r="Y403" s="125">
        <f>'Soil Add on Tests'!E395</f>
        <v>0</v>
      </c>
      <c r="Z403" s="125">
        <f>'Soil Add on Tests'!F395</f>
        <v>0</v>
      </c>
      <c r="AA403" s="125">
        <f>'Soil Add on Tests'!G395</f>
        <v>0</v>
      </c>
      <c r="AB403" s="125">
        <f>'Soil Add on Tests'!H395</f>
        <v>0</v>
      </c>
      <c r="AC403" s="125">
        <f>'Soil Add on Tests'!I395</f>
        <v>0</v>
      </c>
      <c r="AD403" s="125">
        <f>'Soil Add on Tests'!J395</f>
        <v>0</v>
      </c>
      <c r="AF403">
        <f t="shared" si="410"/>
        <v>0</v>
      </c>
      <c r="AG403">
        <f t="shared" si="411"/>
        <v>0</v>
      </c>
      <c r="AH403">
        <f t="shared" si="412"/>
        <v>0</v>
      </c>
      <c r="AI403">
        <f t="shared" si="413"/>
        <v>0</v>
      </c>
      <c r="AJ403">
        <f t="shared" si="414"/>
        <v>0</v>
      </c>
      <c r="AK403">
        <f t="shared" si="415"/>
        <v>0</v>
      </c>
      <c r="AL403">
        <f t="shared" si="416"/>
        <v>0</v>
      </c>
      <c r="AM403" s="140">
        <f t="shared" si="420"/>
        <v>0</v>
      </c>
      <c r="AN403">
        <f t="shared" si="421"/>
        <v>0</v>
      </c>
      <c r="AO403">
        <f t="shared" si="422"/>
        <v>0</v>
      </c>
      <c r="AP403">
        <f t="shared" si="423"/>
        <v>0</v>
      </c>
      <c r="AQ403">
        <f t="shared" si="424"/>
        <v>0</v>
      </c>
      <c r="AR403">
        <f t="shared" si="425"/>
        <v>0</v>
      </c>
      <c r="AS403">
        <f t="shared" si="426"/>
        <v>0</v>
      </c>
      <c r="AT403" s="140">
        <f t="shared" si="417"/>
        <v>0</v>
      </c>
      <c r="AU403">
        <f t="shared" si="427"/>
        <v>0</v>
      </c>
      <c r="AV403">
        <f t="shared" si="459"/>
        <v>0</v>
      </c>
      <c r="AW403">
        <f t="shared" si="428"/>
        <v>0</v>
      </c>
      <c r="AX403">
        <f t="shared" si="429"/>
        <v>0</v>
      </c>
      <c r="AY403">
        <f t="shared" si="430"/>
        <v>0</v>
      </c>
      <c r="AZ403" s="140">
        <f t="shared" si="418"/>
        <v>0</v>
      </c>
      <c r="BA403">
        <f t="shared" si="431"/>
        <v>0</v>
      </c>
      <c r="BB403">
        <f t="shared" si="432"/>
        <v>0</v>
      </c>
      <c r="BC403">
        <f t="shared" si="433"/>
        <v>0</v>
      </c>
      <c r="BD403">
        <f t="shared" si="434"/>
        <v>0</v>
      </c>
      <c r="BE403" s="140">
        <f t="shared" si="419"/>
        <v>0</v>
      </c>
      <c r="BF403">
        <f t="shared" si="435"/>
        <v>0</v>
      </c>
      <c r="BG403">
        <f t="shared" si="436"/>
        <v>0</v>
      </c>
      <c r="BH403">
        <f t="shared" si="437"/>
        <v>0</v>
      </c>
      <c r="BI403">
        <f t="shared" si="438"/>
        <v>0</v>
      </c>
      <c r="BJ403">
        <f t="shared" si="439"/>
        <v>0</v>
      </c>
      <c r="BK403">
        <f t="shared" si="440"/>
        <v>0</v>
      </c>
      <c r="BL403">
        <f t="shared" si="460"/>
        <v>0</v>
      </c>
      <c r="BM403">
        <f t="shared" si="461"/>
        <v>0</v>
      </c>
      <c r="BN403">
        <f t="shared" si="462"/>
        <v>0</v>
      </c>
      <c r="BO403">
        <f t="shared" si="463"/>
        <v>0</v>
      </c>
      <c r="BP403">
        <f t="shared" si="464"/>
        <v>0</v>
      </c>
      <c r="BQ403">
        <f t="shared" si="465"/>
        <v>0</v>
      </c>
      <c r="BR403" s="140">
        <f t="shared" si="466"/>
        <v>0</v>
      </c>
      <c r="BT403">
        <f t="shared" si="467"/>
        <v>0</v>
      </c>
      <c r="BU403">
        <f t="shared" si="468"/>
        <v>0</v>
      </c>
      <c r="BV403">
        <f t="shared" si="469"/>
        <v>0</v>
      </c>
      <c r="BW403">
        <f t="shared" si="470"/>
        <v>0</v>
      </c>
      <c r="BX403">
        <f t="shared" si="471"/>
        <v>0</v>
      </c>
      <c r="BY403">
        <f t="shared" si="472"/>
        <v>0</v>
      </c>
      <c r="BZ403">
        <f t="shared" si="473"/>
        <v>0</v>
      </c>
      <c r="CA403">
        <f t="shared" si="474"/>
        <v>0</v>
      </c>
      <c r="CB403">
        <f t="shared" si="475"/>
        <v>0</v>
      </c>
      <c r="CC403">
        <f t="shared" si="476"/>
        <v>0</v>
      </c>
      <c r="CD403">
        <f t="shared" si="477"/>
        <v>0</v>
      </c>
    </row>
    <row r="404" spans="1:82" ht="42" customHeight="1" thickBot="1" x14ac:dyDescent="0.45">
      <c r="A404" s="11"/>
      <c r="B404" s="144">
        <v>389</v>
      </c>
      <c r="C404" s="244" t="str">
        <f>IF('Soil Samples'!C394="","",'Soil Samples'!C394)</f>
        <v/>
      </c>
      <c r="D404" s="146" t="str">
        <f t="shared" si="441"/>
        <v/>
      </c>
      <c r="E404" s="128" t="str">
        <f t="shared" si="442"/>
        <v/>
      </c>
      <c r="F404" s="128" t="str">
        <f t="shared" si="443"/>
        <v/>
      </c>
      <c r="G404" s="128" t="str">
        <f t="shared" si="444"/>
        <v/>
      </c>
      <c r="H404" s="149"/>
      <c r="I404" s="128" t="str">
        <f t="shared" si="445"/>
        <v/>
      </c>
      <c r="J404" s="128" t="str">
        <f t="shared" si="446"/>
        <v/>
      </c>
      <c r="K404" s="128" t="str">
        <f t="shared" si="447"/>
        <v/>
      </c>
      <c r="L404" s="129" t="str">
        <f t="shared" si="448"/>
        <v/>
      </c>
      <c r="M404" s="129" t="str">
        <f t="shared" si="449"/>
        <v/>
      </c>
      <c r="N404" s="129" t="str">
        <f t="shared" si="450"/>
        <v/>
      </c>
      <c r="O404" s="129" t="str">
        <f t="shared" si="451"/>
        <v/>
      </c>
      <c r="P404" s="129" t="str">
        <f t="shared" si="452"/>
        <v/>
      </c>
      <c r="Q404" s="129" t="str">
        <f t="shared" si="453"/>
        <v/>
      </c>
      <c r="R404" s="129" t="str">
        <f t="shared" si="454"/>
        <v/>
      </c>
      <c r="S404" s="129" t="str">
        <f t="shared" si="455"/>
        <v/>
      </c>
      <c r="T404" s="129" t="str">
        <f t="shared" si="456"/>
        <v/>
      </c>
      <c r="U404" s="129" t="str">
        <f t="shared" si="457"/>
        <v/>
      </c>
      <c r="V404" s="129" t="str">
        <f t="shared" si="458"/>
        <v/>
      </c>
      <c r="W404" s="132"/>
      <c r="X404" s="152" t="str">
        <f>IF('Soil Samples'!C394="","",'Soil Samples'!C394)</f>
        <v/>
      </c>
      <c r="Y404" s="125">
        <f>'Soil Add on Tests'!E396</f>
        <v>0</v>
      </c>
      <c r="Z404" s="125">
        <f>'Soil Add on Tests'!F396</f>
        <v>0</v>
      </c>
      <c r="AA404" s="125">
        <f>'Soil Add on Tests'!G396</f>
        <v>0</v>
      </c>
      <c r="AB404" s="125">
        <f>'Soil Add on Tests'!H396</f>
        <v>0</v>
      </c>
      <c r="AC404" s="125">
        <f>'Soil Add on Tests'!I396</f>
        <v>0</v>
      </c>
      <c r="AD404" s="125">
        <f>'Soil Add on Tests'!J396</f>
        <v>0</v>
      </c>
      <c r="AF404">
        <f t="shared" si="410"/>
        <v>0</v>
      </c>
      <c r="AG404">
        <f t="shared" si="411"/>
        <v>0</v>
      </c>
      <c r="AH404">
        <f t="shared" si="412"/>
        <v>0</v>
      </c>
      <c r="AI404">
        <f t="shared" si="413"/>
        <v>0</v>
      </c>
      <c r="AJ404">
        <f t="shared" si="414"/>
        <v>0</v>
      </c>
      <c r="AK404">
        <f t="shared" si="415"/>
        <v>0</v>
      </c>
      <c r="AL404">
        <f t="shared" si="416"/>
        <v>0</v>
      </c>
      <c r="AM404" s="140">
        <f t="shared" si="420"/>
        <v>0</v>
      </c>
      <c r="AN404">
        <f t="shared" si="421"/>
        <v>0</v>
      </c>
      <c r="AO404">
        <f t="shared" si="422"/>
        <v>0</v>
      </c>
      <c r="AP404">
        <f t="shared" si="423"/>
        <v>0</v>
      </c>
      <c r="AQ404">
        <f t="shared" si="424"/>
        <v>0</v>
      </c>
      <c r="AR404">
        <f t="shared" si="425"/>
        <v>0</v>
      </c>
      <c r="AS404">
        <f t="shared" si="426"/>
        <v>0</v>
      </c>
      <c r="AT404" s="140">
        <f t="shared" si="417"/>
        <v>0</v>
      </c>
      <c r="AU404">
        <f t="shared" si="427"/>
        <v>0</v>
      </c>
      <c r="AV404">
        <f t="shared" si="459"/>
        <v>0</v>
      </c>
      <c r="AW404">
        <f t="shared" si="428"/>
        <v>0</v>
      </c>
      <c r="AX404">
        <f t="shared" si="429"/>
        <v>0</v>
      </c>
      <c r="AY404">
        <f t="shared" si="430"/>
        <v>0</v>
      </c>
      <c r="AZ404" s="140">
        <f t="shared" si="418"/>
        <v>0</v>
      </c>
      <c r="BA404">
        <f t="shared" si="431"/>
        <v>0</v>
      </c>
      <c r="BB404">
        <f t="shared" si="432"/>
        <v>0</v>
      </c>
      <c r="BC404">
        <f t="shared" si="433"/>
        <v>0</v>
      </c>
      <c r="BD404">
        <f t="shared" si="434"/>
        <v>0</v>
      </c>
      <c r="BE404" s="140">
        <f t="shared" si="419"/>
        <v>0</v>
      </c>
      <c r="BF404">
        <f t="shared" si="435"/>
        <v>0</v>
      </c>
      <c r="BG404">
        <f t="shared" si="436"/>
        <v>0</v>
      </c>
      <c r="BH404">
        <f t="shared" si="437"/>
        <v>0</v>
      </c>
      <c r="BI404">
        <f t="shared" si="438"/>
        <v>0</v>
      </c>
      <c r="BJ404">
        <f t="shared" si="439"/>
        <v>0</v>
      </c>
      <c r="BK404">
        <f t="shared" si="440"/>
        <v>0</v>
      </c>
      <c r="BL404">
        <f t="shared" si="460"/>
        <v>0</v>
      </c>
      <c r="BM404">
        <f t="shared" si="461"/>
        <v>0</v>
      </c>
      <c r="BN404">
        <f t="shared" si="462"/>
        <v>0</v>
      </c>
      <c r="BO404">
        <f t="shared" si="463"/>
        <v>0</v>
      </c>
      <c r="BP404">
        <f t="shared" si="464"/>
        <v>0</v>
      </c>
      <c r="BQ404">
        <f t="shared" si="465"/>
        <v>0</v>
      </c>
      <c r="BR404" s="140">
        <f t="shared" si="466"/>
        <v>0</v>
      </c>
      <c r="BT404">
        <f t="shared" si="467"/>
        <v>0</v>
      </c>
      <c r="BU404">
        <f t="shared" si="468"/>
        <v>0</v>
      </c>
      <c r="BV404">
        <f t="shared" si="469"/>
        <v>0</v>
      </c>
      <c r="BW404">
        <f t="shared" si="470"/>
        <v>0</v>
      </c>
      <c r="BX404">
        <f t="shared" si="471"/>
        <v>0</v>
      </c>
      <c r="BY404">
        <f t="shared" si="472"/>
        <v>0</v>
      </c>
      <c r="BZ404">
        <f t="shared" si="473"/>
        <v>0</v>
      </c>
      <c r="CA404">
        <f t="shared" si="474"/>
        <v>0</v>
      </c>
      <c r="CB404">
        <f t="shared" si="475"/>
        <v>0</v>
      </c>
      <c r="CC404">
        <f t="shared" si="476"/>
        <v>0</v>
      </c>
      <c r="CD404">
        <f t="shared" si="477"/>
        <v>0</v>
      </c>
    </row>
    <row r="405" spans="1:82" ht="42" customHeight="1" thickBot="1" x14ac:dyDescent="0.45">
      <c r="A405" s="11"/>
      <c r="B405" s="144">
        <v>390</v>
      </c>
      <c r="C405" s="244" t="str">
        <f>IF('Soil Samples'!C395="","",'Soil Samples'!C395)</f>
        <v/>
      </c>
      <c r="D405" s="146" t="str">
        <f t="shared" si="441"/>
        <v/>
      </c>
      <c r="E405" s="128" t="str">
        <f t="shared" si="442"/>
        <v/>
      </c>
      <c r="F405" s="128" t="str">
        <f t="shared" si="443"/>
        <v/>
      </c>
      <c r="G405" s="128" t="str">
        <f t="shared" si="444"/>
        <v/>
      </c>
      <c r="H405" s="149"/>
      <c r="I405" s="128" t="str">
        <f t="shared" si="445"/>
        <v/>
      </c>
      <c r="J405" s="128" t="str">
        <f t="shared" si="446"/>
        <v/>
      </c>
      <c r="K405" s="128" t="str">
        <f t="shared" si="447"/>
        <v/>
      </c>
      <c r="L405" s="129" t="str">
        <f t="shared" si="448"/>
        <v/>
      </c>
      <c r="M405" s="129" t="str">
        <f t="shared" si="449"/>
        <v/>
      </c>
      <c r="N405" s="129" t="str">
        <f t="shared" si="450"/>
        <v/>
      </c>
      <c r="O405" s="129" t="str">
        <f t="shared" si="451"/>
        <v/>
      </c>
      <c r="P405" s="129" t="str">
        <f t="shared" si="452"/>
        <v/>
      </c>
      <c r="Q405" s="129" t="str">
        <f t="shared" si="453"/>
        <v/>
      </c>
      <c r="R405" s="129" t="str">
        <f t="shared" si="454"/>
        <v/>
      </c>
      <c r="S405" s="129" t="str">
        <f t="shared" si="455"/>
        <v/>
      </c>
      <c r="T405" s="129" t="str">
        <f t="shared" si="456"/>
        <v/>
      </c>
      <c r="U405" s="129" t="str">
        <f t="shared" si="457"/>
        <v/>
      </c>
      <c r="V405" s="129" t="str">
        <f t="shared" si="458"/>
        <v/>
      </c>
      <c r="W405" s="132"/>
      <c r="X405" s="152" t="str">
        <f>IF('Soil Samples'!C395="","",'Soil Samples'!C395)</f>
        <v/>
      </c>
      <c r="Y405" s="125">
        <f>'Soil Add on Tests'!E397</f>
        <v>0</v>
      </c>
      <c r="Z405" s="125">
        <f>'Soil Add on Tests'!F397</f>
        <v>0</v>
      </c>
      <c r="AA405" s="125">
        <f>'Soil Add on Tests'!G397</f>
        <v>0</v>
      </c>
      <c r="AB405" s="125">
        <f>'Soil Add on Tests'!H397</f>
        <v>0</v>
      </c>
      <c r="AC405" s="125">
        <f>'Soil Add on Tests'!I397</f>
        <v>0</v>
      </c>
      <c r="AD405" s="125">
        <f>'Soil Add on Tests'!J397</f>
        <v>0</v>
      </c>
      <c r="AF405">
        <f t="shared" si="410"/>
        <v>0</v>
      </c>
      <c r="AG405">
        <f t="shared" si="411"/>
        <v>0</v>
      </c>
      <c r="AH405">
        <f t="shared" si="412"/>
        <v>0</v>
      </c>
      <c r="AI405">
        <f t="shared" si="413"/>
        <v>0</v>
      </c>
      <c r="AJ405">
        <f t="shared" si="414"/>
        <v>0</v>
      </c>
      <c r="AK405">
        <f t="shared" si="415"/>
        <v>0</v>
      </c>
      <c r="AL405">
        <f t="shared" si="416"/>
        <v>0</v>
      </c>
      <c r="AM405" s="140">
        <f t="shared" si="420"/>
        <v>0</v>
      </c>
      <c r="AN405">
        <f t="shared" si="421"/>
        <v>0</v>
      </c>
      <c r="AO405">
        <f t="shared" si="422"/>
        <v>0</v>
      </c>
      <c r="AP405">
        <f t="shared" si="423"/>
        <v>0</v>
      </c>
      <c r="AQ405">
        <f t="shared" si="424"/>
        <v>0</v>
      </c>
      <c r="AR405">
        <f t="shared" si="425"/>
        <v>0</v>
      </c>
      <c r="AS405">
        <f t="shared" si="426"/>
        <v>0</v>
      </c>
      <c r="AT405" s="140">
        <f t="shared" si="417"/>
        <v>0</v>
      </c>
      <c r="AU405">
        <f t="shared" si="427"/>
        <v>0</v>
      </c>
      <c r="AV405">
        <f t="shared" si="459"/>
        <v>0</v>
      </c>
      <c r="AW405">
        <f t="shared" si="428"/>
        <v>0</v>
      </c>
      <c r="AX405">
        <f t="shared" si="429"/>
        <v>0</v>
      </c>
      <c r="AY405">
        <f t="shared" si="430"/>
        <v>0</v>
      </c>
      <c r="AZ405" s="140">
        <f t="shared" si="418"/>
        <v>0</v>
      </c>
      <c r="BA405">
        <f t="shared" si="431"/>
        <v>0</v>
      </c>
      <c r="BB405">
        <f t="shared" si="432"/>
        <v>0</v>
      </c>
      <c r="BC405">
        <f t="shared" si="433"/>
        <v>0</v>
      </c>
      <c r="BD405">
        <f t="shared" si="434"/>
        <v>0</v>
      </c>
      <c r="BE405" s="140">
        <f t="shared" si="419"/>
        <v>0</v>
      </c>
      <c r="BF405">
        <f t="shared" si="435"/>
        <v>0</v>
      </c>
      <c r="BG405">
        <f t="shared" si="436"/>
        <v>0</v>
      </c>
      <c r="BH405">
        <f t="shared" si="437"/>
        <v>0</v>
      </c>
      <c r="BI405">
        <f t="shared" si="438"/>
        <v>0</v>
      </c>
      <c r="BJ405">
        <f t="shared" si="439"/>
        <v>0</v>
      </c>
      <c r="BK405">
        <f t="shared" si="440"/>
        <v>0</v>
      </c>
      <c r="BL405">
        <f t="shared" si="460"/>
        <v>0</v>
      </c>
      <c r="BM405">
        <f t="shared" si="461"/>
        <v>0</v>
      </c>
      <c r="BN405">
        <f t="shared" si="462"/>
        <v>0</v>
      </c>
      <c r="BO405">
        <f t="shared" si="463"/>
        <v>0</v>
      </c>
      <c r="BP405">
        <f t="shared" si="464"/>
        <v>0</v>
      </c>
      <c r="BQ405">
        <f t="shared" si="465"/>
        <v>0</v>
      </c>
      <c r="BR405" s="140">
        <f t="shared" si="466"/>
        <v>0</v>
      </c>
      <c r="BT405">
        <f t="shared" si="467"/>
        <v>0</v>
      </c>
      <c r="BU405">
        <f t="shared" si="468"/>
        <v>0</v>
      </c>
      <c r="BV405">
        <f t="shared" si="469"/>
        <v>0</v>
      </c>
      <c r="BW405">
        <f t="shared" si="470"/>
        <v>0</v>
      </c>
      <c r="BX405">
        <f t="shared" si="471"/>
        <v>0</v>
      </c>
      <c r="BY405">
        <f t="shared" si="472"/>
        <v>0</v>
      </c>
      <c r="BZ405">
        <f t="shared" si="473"/>
        <v>0</v>
      </c>
      <c r="CA405">
        <f t="shared" si="474"/>
        <v>0</v>
      </c>
      <c r="CB405">
        <f t="shared" si="475"/>
        <v>0</v>
      </c>
      <c r="CC405">
        <f t="shared" si="476"/>
        <v>0</v>
      </c>
      <c r="CD405">
        <f t="shared" si="477"/>
        <v>0</v>
      </c>
    </row>
    <row r="406" spans="1:82" ht="42" customHeight="1" thickBot="1" x14ac:dyDescent="0.45">
      <c r="A406" s="11"/>
      <c r="B406" s="144">
        <v>391</v>
      </c>
      <c r="C406" s="244" t="str">
        <f>IF('Soil Samples'!C396="","",'Soil Samples'!C396)</f>
        <v/>
      </c>
      <c r="D406" s="146" t="str">
        <f t="shared" si="441"/>
        <v/>
      </c>
      <c r="E406" s="128" t="str">
        <f t="shared" si="442"/>
        <v/>
      </c>
      <c r="F406" s="128" t="str">
        <f t="shared" si="443"/>
        <v/>
      </c>
      <c r="G406" s="128" t="str">
        <f t="shared" si="444"/>
        <v/>
      </c>
      <c r="H406" s="149"/>
      <c r="I406" s="128" t="str">
        <f t="shared" si="445"/>
        <v/>
      </c>
      <c r="J406" s="128" t="str">
        <f t="shared" si="446"/>
        <v/>
      </c>
      <c r="K406" s="128" t="str">
        <f t="shared" si="447"/>
        <v/>
      </c>
      <c r="L406" s="129" t="str">
        <f t="shared" si="448"/>
        <v/>
      </c>
      <c r="M406" s="129" t="str">
        <f t="shared" si="449"/>
        <v/>
      </c>
      <c r="N406" s="129" t="str">
        <f t="shared" si="450"/>
        <v/>
      </c>
      <c r="O406" s="129" t="str">
        <f t="shared" si="451"/>
        <v/>
      </c>
      <c r="P406" s="129" t="str">
        <f t="shared" si="452"/>
        <v/>
      </c>
      <c r="Q406" s="129" t="str">
        <f t="shared" si="453"/>
        <v/>
      </c>
      <c r="R406" s="129" t="str">
        <f t="shared" si="454"/>
        <v/>
      </c>
      <c r="S406" s="129" t="str">
        <f t="shared" si="455"/>
        <v/>
      </c>
      <c r="T406" s="129" t="str">
        <f t="shared" si="456"/>
        <v/>
      </c>
      <c r="U406" s="129" t="str">
        <f t="shared" si="457"/>
        <v/>
      </c>
      <c r="V406" s="129" t="str">
        <f t="shared" si="458"/>
        <v/>
      </c>
      <c r="W406" s="132"/>
      <c r="X406" s="152" t="str">
        <f>IF('Soil Samples'!C396="","",'Soil Samples'!C396)</f>
        <v/>
      </c>
      <c r="Y406" s="125">
        <f>'Soil Add on Tests'!E398</f>
        <v>0</v>
      </c>
      <c r="Z406" s="125">
        <f>'Soil Add on Tests'!F398</f>
        <v>0</v>
      </c>
      <c r="AA406" s="125">
        <f>'Soil Add on Tests'!G398</f>
        <v>0</v>
      </c>
      <c r="AB406" s="125">
        <f>'Soil Add on Tests'!H398</f>
        <v>0</v>
      </c>
      <c r="AC406" s="125">
        <f>'Soil Add on Tests'!I398</f>
        <v>0</v>
      </c>
      <c r="AD406" s="125">
        <f>'Soil Add on Tests'!J398</f>
        <v>0</v>
      </c>
      <c r="AF406">
        <f t="shared" si="410"/>
        <v>0</v>
      </c>
      <c r="AG406">
        <f t="shared" si="411"/>
        <v>0</v>
      </c>
      <c r="AH406">
        <f t="shared" si="412"/>
        <v>0</v>
      </c>
      <c r="AI406">
        <f t="shared" si="413"/>
        <v>0</v>
      </c>
      <c r="AJ406">
        <f t="shared" si="414"/>
        <v>0</v>
      </c>
      <c r="AK406">
        <f t="shared" si="415"/>
        <v>0</v>
      </c>
      <c r="AL406">
        <f t="shared" si="416"/>
        <v>0</v>
      </c>
      <c r="AM406" s="140">
        <f t="shared" si="420"/>
        <v>0</v>
      </c>
      <c r="AN406">
        <f t="shared" si="421"/>
        <v>0</v>
      </c>
      <c r="AO406">
        <f t="shared" si="422"/>
        <v>0</v>
      </c>
      <c r="AP406">
        <f t="shared" si="423"/>
        <v>0</v>
      </c>
      <c r="AQ406">
        <f t="shared" si="424"/>
        <v>0</v>
      </c>
      <c r="AR406">
        <f t="shared" si="425"/>
        <v>0</v>
      </c>
      <c r="AS406">
        <f t="shared" si="426"/>
        <v>0</v>
      </c>
      <c r="AT406" s="140">
        <f t="shared" si="417"/>
        <v>0</v>
      </c>
      <c r="AU406">
        <f t="shared" si="427"/>
        <v>0</v>
      </c>
      <c r="AV406">
        <f t="shared" si="459"/>
        <v>0</v>
      </c>
      <c r="AW406">
        <f t="shared" si="428"/>
        <v>0</v>
      </c>
      <c r="AX406">
        <f t="shared" si="429"/>
        <v>0</v>
      </c>
      <c r="AY406">
        <f t="shared" si="430"/>
        <v>0</v>
      </c>
      <c r="AZ406" s="140">
        <f t="shared" si="418"/>
        <v>0</v>
      </c>
      <c r="BA406">
        <f t="shared" si="431"/>
        <v>0</v>
      </c>
      <c r="BB406">
        <f t="shared" si="432"/>
        <v>0</v>
      </c>
      <c r="BC406">
        <f t="shared" si="433"/>
        <v>0</v>
      </c>
      <c r="BD406">
        <f t="shared" si="434"/>
        <v>0</v>
      </c>
      <c r="BE406" s="140">
        <f t="shared" si="419"/>
        <v>0</v>
      </c>
      <c r="BF406">
        <f t="shared" si="435"/>
        <v>0</v>
      </c>
      <c r="BG406">
        <f t="shared" si="436"/>
        <v>0</v>
      </c>
      <c r="BH406">
        <f t="shared" si="437"/>
        <v>0</v>
      </c>
      <c r="BI406">
        <f t="shared" si="438"/>
        <v>0</v>
      </c>
      <c r="BJ406">
        <f t="shared" si="439"/>
        <v>0</v>
      </c>
      <c r="BK406">
        <f t="shared" si="440"/>
        <v>0</v>
      </c>
      <c r="BL406">
        <f t="shared" si="460"/>
        <v>0</v>
      </c>
      <c r="BM406">
        <f t="shared" si="461"/>
        <v>0</v>
      </c>
      <c r="BN406">
        <f t="shared" si="462"/>
        <v>0</v>
      </c>
      <c r="BO406">
        <f t="shared" si="463"/>
        <v>0</v>
      </c>
      <c r="BP406">
        <f t="shared" si="464"/>
        <v>0</v>
      </c>
      <c r="BQ406">
        <f t="shared" si="465"/>
        <v>0</v>
      </c>
      <c r="BR406" s="140">
        <f t="shared" si="466"/>
        <v>0</v>
      </c>
      <c r="BT406">
        <f t="shared" si="467"/>
        <v>0</v>
      </c>
      <c r="BU406">
        <f t="shared" si="468"/>
        <v>0</v>
      </c>
      <c r="BV406">
        <f t="shared" si="469"/>
        <v>0</v>
      </c>
      <c r="BW406">
        <f t="shared" si="470"/>
        <v>0</v>
      </c>
      <c r="BX406">
        <f t="shared" si="471"/>
        <v>0</v>
      </c>
      <c r="BY406">
        <f t="shared" si="472"/>
        <v>0</v>
      </c>
      <c r="BZ406">
        <f t="shared" si="473"/>
        <v>0</v>
      </c>
      <c r="CA406">
        <f t="shared" si="474"/>
        <v>0</v>
      </c>
      <c r="CB406">
        <f t="shared" si="475"/>
        <v>0</v>
      </c>
      <c r="CC406">
        <f t="shared" si="476"/>
        <v>0</v>
      </c>
      <c r="CD406">
        <f t="shared" si="477"/>
        <v>0</v>
      </c>
    </row>
    <row r="407" spans="1:82" ht="42" customHeight="1" thickBot="1" x14ac:dyDescent="0.45">
      <c r="A407" s="11"/>
      <c r="B407" s="144">
        <v>392</v>
      </c>
      <c r="C407" s="244" t="str">
        <f>IF('Soil Samples'!C397="","",'Soil Samples'!C397)</f>
        <v/>
      </c>
      <c r="D407" s="146" t="str">
        <f t="shared" si="441"/>
        <v/>
      </c>
      <c r="E407" s="128" t="str">
        <f t="shared" si="442"/>
        <v/>
      </c>
      <c r="F407" s="128" t="str">
        <f t="shared" si="443"/>
        <v/>
      </c>
      <c r="G407" s="128" t="str">
        <f t="shared" si="444"/>
        <v/>
      </c>
      <c r="H407" s="149"/>
      <c r="I407" s="128" t="str">
        <f t="shared" si="445"/>
        <v/>
      </c>
      <c r="J407" s="128" t="str">
        <f t="shared" si="446"/>
        <v/>
      </c>
      <c r="K407" s="128" t="str">
        <f t="shared" si="447"/>
        <v/>
      </c>
      <c r="L407" s="129" t="str">
        <f t="shared" si="448"/>
        <v/>
      </c>
      <c r="M407" s="129" t="str">
        <f t="shared" si="449"/>
        <v/>
      </c>
      <c r="N407" s="129" t="str">
        <f t="shared" si="450"/>
        <v/>
      </c>
      <c r="O407" s="129" t="str">
        <f t="shared" si="451"/>
        <v/>
      </c>
      <c r="P407" s="129" t="str">
        <f t="shared" si="452"/>
        <v/>
      </c>
      <c r="Q407" s="129" t="str">
        <f t="shared" si="453"/>
        <v/>
      </c>
      <c r="R407" s="129" t="str">
        <f t="shared" si="454"/>
        <v/>
      </c>
      <c r="S407" s="129" t="str">
        <f t="shared" si="455"/>
        <v/>
      </c>
      <c r="T407" s="129" t="str">
        <f t="shared" si="456"/>
        <v/>
      </c>
      <c r="U407" s="129" t="str">
        <f t="shared" si="457"/>
        <v/>
      </c>
      <c r="V407" s="129" t="str">
        <f t="shared" si="458"/>
        <v/>
      </c>
      <c r="W407" s="132"/>
      <c r="X407" s="152" t="str">
        <f>IF('Soil Samples'!C397="","",'Soil Samples'!C397)</f>
        <v/>
      </c>
      <c r="Y407" s="125">
        <f>'Soil Add on Tests'!E399</f>
        <v>0</v>
      </c>
      <c r="Z407" s="125">
        <f>'Soil Add on Tests'!F399</f>
        <v>0</v>
      </c>
      <c r="AA407" s="125">
        <f>'Soil Add on Tests'!G399</f>
        <v>0</v>
      </c>
      <c r="AB407" s="125">
        <f>'Soil Add on Tests'!H399</f>
        <v>0</v>
      </c>
      <c r="AC407" s="125">
        <f>'Soil Add on Tests'!I399</f>
        <v>0</v>
      </c>
      <c r="AD407" s="125">
        <f>'Soil Add on Tests'!J399</f>
        <v>0</v>
      </c>
      <c r="AF407">
        <f t="shared" si="410"/>
        <v>0</v>
      </c>
      <c r="AG407">
        <f t="shared" si="411"/>
        <v>0</v>
      </c>
      <c r="AH407">
        <f t="shared" si="412"/>
        <v>0</v>
      </c>
      <c r="AI407">
        <f t="shared" si="413"/>
        <v>0</v>
      </c>
      <c r="AJ407">
        <f t="shared" si="414"/>
        <v>0</v>
      </c>
      <c r="AK407">
        <f t="shared" si="415"/>
        <v>0</v>
      </c>
      <c r="AL407">
        <f t="shared" si="416"/>
        <v>0</v>
      </c>
      <c r="AM407" s="140">
        <f t="shared" si="420"/>
        <v>0</v>
      </c>
      <c r="AN407">
        <f t="shared" si="421"/>
        <v>0</v>
      </c>
      <c r="AO407">
        <f t="shared" si="422"/>
        <v>0</v>
      </c>
      <c r="AP407">
        <f t="shared" si="423"/>
        <v>0</v>
      </c>
      <c r="AQ407">
        <f t="shared" si="424"/>
        <v>0</v>
      </c>
      <c r="AR407">
        <f t="shared" si="425"/>
        <v>0</v>
      </c>
      <c r="AS407">
        <f t="shared" si="426"/>
        <v>0</v>
      </c>
      <c r="AT407" s="140">
        <f t="shared" si="417"/>
        <v>0</v>
      </c>
      <c r="AU407">
        <f t="shared" si="427"/>
        <v>0</v>
      </c>
      <c r="AV407">
        <f t="shared" si="459"/>
        <v>0</v>
      </c>
      <c r="AW407">
        <f t="shared" si="428"/>
        <v>0</v>
      </c>
      <c r="AX407">
        <f t="shared" si="429"/>
        <v>0</v>
      </c>
      <c r="AY407">
        <f t="shared" si="430"/>
        <v>0</v>
      </c>
      <c r="AZ407" s="140">
        <f t="shared" si="418"/>
        <v>0</v>
      </c>
      <c r="BA407">
        <f t="shared" si="431"/>
        <v>0</v>
      </c>
      <c r="BB407">
        <f t="shared" si="432"/>
        <v>0</v>
      </c>
      <c r="BC407">
        <f t="shared" si="433"/>
        <v>0</v>
      </c>
      <c r="BD407">
        <f t="shared" si="434"/>
        <v>0</v>
      </c>
      <c r="BE407" s="140">
        <f t="shared" si="419"/>
        <v>0</v>
      </c>
      <c r="BF407">
        <f t="shared" si="435"/>
        <v>0</v>
      </c>
      <c r="BG407">
        <f t="shared" si="436"/>
        <v>0</v>
      </c>
      <c r="BH407">
        <f t="shared" si="437"/>
        <v>0</v>
      </c>
      <c r="BI407">
        <f t="shared" si="438"/>
        <v>0</v>
      </c>
      <c r="BJ407">
        <f t="shared" si="439"/>
        <v>0</v>
      </c>
      <c r="BK407">
        <f t="shared" si="440"/>
        <v>0</v>
      </c>
      <c r="BL407">
        <f t="shared" si="460"/>
        <v>0</v>
      </c>
      <c r="BM407">
        <f t="shared" si="461"/>
        <v>0</v>
      </c>
      <c r="BN407">
        <f t="shared" si="462"/>
        <v>0</v>
      </c>
      <c r="BO407">
        <f t="shared" si="463"/>
        <v>0</v>
      </c>
      <c r="BP407">
        <f t="shared" si="464"/>
        <v>0</v>
      </c>
      <c r="BQ407">
        <f t="shared" si="465"/>
        <v>0</v>
      </c>
      <c r="BR407" s="140">
        <f t="shared" si="466"/>
        <v>0</v>
      </c>
      <c r="BT407">
        <f t="shared" si="467"/>
        <v>0</v>
      </c>
      <c r="BU407">
        <f t="shared" si="468"/>
        <v>0</v>
      </c>
      <c r="BV407">
        <f t="shared" si="469"/>
        <v>0</v>
      </c>
      <c r="BW407">
        <f t="shared" si="470"/>
        <v>0</v>
      </c>
      <c r="BX407">
        <f t="shared" si="471"/>
        <v>0</v>
      </c>
      <c r="BY407">
        <f t="shared" si="472"/>
        <v>0</v>
      </c>
      <c r="BZ407">
        <f t="shared" si="473"/>
        <v>0</v>
      </c>
      <c r="CA407">
        <f t="shared" si="474"/>
        <v>0</v>
      </c>
      <c r="CB407">
        <f t="shared" si="475"/>
        <v>0</v>
      </c>
      <c r="CC407">
        <f t="shared" si="476"/>
        <v>0</v>
      </c>
      <c r="CD407">
        <f t="shared" si="477"/>
        <v>0</v>
      </c>
    </row>
    <row r="408" spans="1:82" ht="42" customHeight="1" thickBot="1" x14ac:dyDescent="0.45">
      <c r="A408" s="11"/>
      <c r="B408" s="144">
        <v>393</v>
      </c>
      <c r="C408" s="244" t="str">
        <f>IF('Soil Samples'!C398="","",'Soil Samples'!C398)</f>
        <v/>
      </c>
      <c r="D408" s="146" t="str">
        <f t="shared" si="441"/>
        <v/>
      </c>
      <c r="E408" s="128" t="str">
        <f t="shared" si="442"/>
        <v/>
      </c>
      <c r="F408" s="128" t="str">
        <f t="shared" si="443"/>
        <v/>
      </c>
      <c r="G408" s="128" t="str">
        <f t="shared" si="444"/>
        <v/>
      </c>
      <c r="H408" s="149"/>
      <c r="I408" s="128" t="str">
        <f t="shared" si="445"/>
        <v/>
      </c>
      <c r="J408" s="128" t="str">
        <f t="shared" si="446"/>
        <v/>
      </c>
      <c r="K408" s="128" t="str">
        <f t="shared" si="447"/>
        <v/>
      </c>
      <c r="L408" s="129" t="str">
        <f t="shared" si="448"/>
        <v/>
      </c>
      <c r="M408" s="129" t="str">
        <f t="shared" si="449"/>
        <v/>
      </c>
      <c r="N408" s="129" t="str">
        <f t="shared" si="450"/>
        <v/>
      </c>
      <c r="O408" s="129" t="str">
        <f t="shared" si="451"/>
        <v/>
      </c>
      <c r="P408" s="129" t="str">
        <f t="shared" si="452"/>
        <v/>
      </c>
      <c r="Q408" s="129" t="str">
        <f t="shared" si="453"/>
        <v/>
      </c>
      <c r="R408" s="129" t="str">
        <f t="shared" si="454"/>
        <v/>
      </c>
      <c r="S408" s="129" t="str">
        <f t="shared" si="455"/>
        <v/>
      </c>
      <c r="T408" s="129" t="str">
        <f t="shared" si="456"/>
        <v/>
      </c>
      <c r="U408" s="129" t="str">
        <f t="shared" si="457"/>
        <v/>
      </c>
      <c r="V408" s="129" t="str">
        <f t="shared" si="458"/>
        <v/>
      </c>
      <c r="W408" s="132"/>
      <c r="X408" s="152" t="str">
        <f>IF('Soil Samples'!C398="","",'Soil Samples'!C398)</f>
        <v/>
      </c>
      <c r="Y408" s="125">
        <f>'Soil Add on Tests'!E400</f>
        <v>0</v>
      </c>
      <c r="Z408" s="125">
        <f>'Soil Add on Tests'!F400</f>
        <v>0</v>
      </c>
      <c r="AA408" s="125">
        <f>'Soil Add on Tests'!G400</f>
        <v>0</v>
      </c>
      <c r="AB408" s="125">
        <f>'Soil Add on Tests'!H400</f>
        <v>0</v>
      </c>
      <c r="AC408" s="125">
        <f>'Soil Add on Tests'!I400</f>
        <v>0</v>
      </c>
      <c r="AD408" s="125">
        <f>'Soil Add on Tests'!J400</f>
        <v>0</v>
      </c>
      <c r="AF408">
        <f t="shared" si="410"/>
        <v>0</v>
      </c>
      <c r="AG408">
        <f t="shared" si="411"/>
        <v>0</v>
      </c>
      <c r="AH408">
        <f t="shared" si="412"/>
        <v>0</v>
      </c>
      <c r="AI408">
        <f t="shared" si="413"/>
        <v>0</v>
      </c>
      <c r="AJ408">
        <f t="shared" si="414"/>
        <v>0</v>
      </c>
      <c r="AK408">
        <f t="shared" si="415"/>
        <v>0</v>
      </c>
      <c r="AL408">
        <f t="shared" si="416"/>
        <v>0</v>
      </c>
      <c r="AM408" s="140">
        <f t="shared" si="420"/>
        <v>0</v>
      </c>
      <c r="AN408">
        <f t="shared" si="421"/>
        <v>0</v>
      </c>
      <c r="AO408">
        <f t="shared" si="422"/>
        <v>0</v>
      </c>
      <c r="AP408">
        <f t="shared" si="423"/>
        <v>0</v>
      </c>
      <c r="AQ408">
        <f t="shared" si="424"/>
        <v>0</v>
      </c>
      <c r="AR408">
        <f t="shared" si="425"/>
        <v>0</v>
      </c>
      <c r="AS408">
        <f t="shared" si="426"/>
        <v>0</v>
      </c>
      <c r="AT408" s="140">
        <f t="shared" si="417"/>
        <v>0</v>
      </c>
      <c r="AU408">
        <f t="shared" si="427"/>
        <v>0</v>
      </c>
      <c r="AV408">
        <f t="shared" si="459"/>
        <v>0</v>
      </c>
      <c r="AW408">
        <f t="shared" si="428"/>
        <v>0</v>
      </c>
      <c r="AX408">
        <f t="shared" si="429"/>
        <v>0</v>
      </c>
      <c r="AY408">
        <f t="shared" si="430"/>
        <v>0</v>
      </c>
      <c r="AZ408" s="140">
        <f t="shared" si="418"/>
        <v>0</v>
      </c>
      <c r="BA408">
        <f t="shared" si="431"/>
        <v>0</v>
      </c>
      <c r="BB408">
        <f t="shared" si="432"/>
        <v>0</v>
      </c>
      <c r="BC408">
        <f t="shared" si="433"/>
        <v>0</v>
      </c>
      <c r="BD408">
        <f t="shared" si="434"/>
        <v>0</v>
      </c>
      <c r="BE408" s="140">
        <f t="shared" si="419"/>
        <v>0</v>
      </c>
      <c r="BF408">
        <f t="shared" si="435"/>
        <v>0</v>
      </c>
      <c r="BG408">
        <f t="shared" si="436"/>
        <v>0</v>
      </c>
      <c r="BH408">
        <f t="shared" si="437"/>
        <v>0</v>
      </c>
      <c r="BI408">
        <f t="shared" si="438"/>
        <v>0</v>
      </c>
      <c r="BJ408">
        <f t="shared" si="439"/>
        <v>0</v>
      </c>
      <c r="BK408">
        <f t="shared" si="440"/>
        <v>0</v>
      </c>
      <c r="BL408">
        <f t="shared" si="460"/>
        <v>0</v>
      </c>
      <c r="BM408">
        <f t="shared" si="461"/>
        <v>0</v>
      </c>
      <c r="BN408">
        <f t="shared" si="462"/>
        <v>0</v>
      </c>
      <c r="BO408">
        <f t="shared" si="463"/>
        <v>0</v>
      </c>
      <c r="BP408">
        <f t="shared" si="464"/>
        <v>0</v>
      </c>
      <c r="BQ408">
        <f t="shared" si="465"/>
        <v>0</v>
      </c>
      <c r="BR408" s="140">
        <f t="shared" si="466"/>
        <v>0</v>
      </c>
      <c r="BT408">
        <f t="shared" si="467"/>
        <v>0</v>
      </c>
      <c r="BU408">
        <f t="shared" si="468"/>
        <v>0</v>
      </c>
      <c r="BV408">
        <f t="shared" si="469"/>
        <v>0</v>
      </c>
      <c r="BW408">
        <f t="shared" si="470"/>
        <v>0</v>
      </c>
      <c r="BX408">
        <f t="shared" si="471"/>
        <v>0</v>
      </c>
      <c r="BY408">
        <f t="shared" si="472"/>
        <v>0</v>
      </c>
      <c r="BZ408">
        <f t="shared" si="473"/>
        <v>0</v>
      </c>
      <c r="CA408">
        <f t="shared" si="474"/>
        <v>0</v>
      </c>
      <c r="CB408">
        <f t="shared" si="475"/>
        <v>0</v>
      </c>
      <c r="CC408">
        <f t="shared" si="476"/>
        <v>0</v>
      </c>
      <c r="CD408">
        <f t="shared" si="477"/>
        <v>0</v>
      </c>
    </row>
    <row r="409" spans="1:82" ht="42" customHeight="1" thickBot="1" x14ac:dyDescent="0.45">
      <c r="A409" s="11"/>
      <c r="B409" s="144">
        <v>394</v>
      </c>
      <c r="C409" s="244" t="str">
        <f>IF('Soil Samples'!C399="","",'Soil Samples'!C399)</f>
        <v/>
      </c>
      <c r="D409" s="146" t="str">
        <f t="shared" si="441"/>
        <v/>
      </c>
      <c r="E409" s="128" t="str">
        <f t="shared" si="442"/>
        <v/>
      </c>
      <c r="F409" s="128" t="str">
        <f t="shared" si="443"/>
        <v/>
      </c>
      <c r="G409" s="128" t="str">
        <f t="shared" si="444"/>
        <v/>
      </c>
      <c r="H409" s="149"/>
      <c r="I409" s="128" t="str">
        <f t="shared" si="445"/>
        <v/>
      </c>
      <c r="J409" s="128" t="str">
        <f t="shared" si="446"/>
        <v/>
      </c>
      <c r="K409" s="128" t="str">
        <f t="shared" si="447"/>
        <v/>
      </c>
      <c r="L409" s="129" t="str">
        <f t="shared" si="448"/>
        <v/>
      </c>
      <c r="M409" s="129" t="str">
        <f t="shared" si="449"/>
        <v/>
      </c>
      <c r="N409" s="129" t="str">
        <f t="shared" si="450"/>
        <v/>
      </c>
      <c r="O409" s="129" t="str">
        <f t="shared" si="451"/>
        <v/>
      </c>
      <c r="P409" s="129" t="str">
        <f t="shared" si="452"/>
        <v/>
      </c>
      <c r="Q409" s="129" t="str">
        <f t="shared" si="453"/>
        <v/>
      </c>
      <c r="R409" s="129" t="str">
        <f t="shared" si="454"/>
        <v/>
      </c>
      <c r="S409" s="129" t="str">
        <f t="shared" si="455"/>
        <v/>
      </c>
      <c r="T409" s="129" t="str">
        <f t="shared" si="456"/>
        <v/>
      </c>
      <c r="U409" s="129" t="str">
        <f t="shared" si="457"/>
        <v/>
      </c>
      <c r="V409" s="129" t="str">
        <f t="shared" si="458"/>
        <v/>
      </c>
      <c r="W409" s="132"/>
      <c r="X409" s="152" t="str">
        <f>IF('Soil Samples'!C399="","",'Soil Samples'!C399)</f>
        <v/>
      </c>
      <c r="Y409" s="125">
        <f>'Soil Add on Tests'!E401</f>
        <v>0</v>
      </c>
      <c r="Z409" s="125">
        <f>'Soil Add on Tests'!F401</f>
        <v>0</v>
      </c>
      <c r="AA409" s="125">
        <f>'Soil Add on Tests'!G401</f>
        <v>0</v>
      </c>
      <c r="AB409" s="125">
        <f>'Soil Add on Tests'!H401</f>
        <v>0</v>
      </c>
      <c r="AC409" s="125">
        <f>'Soil Add on Tests'!I401</f>
        <v>0</v>
      </c>
      <c r="AD409" s="125">
        <f>'Soil Add on Tests'!J401</f>
        <v>0</v>
      </c>
      <c r="AF409">
        <f t="shared" si="410"/>
        <v>0</v>
      </c>
      <c r="AG409">
        <f t="shared" si="411"/>
        <v>0</v>
      </c>
      <c r="AH409">
        <f t="shared" si="412"/>
        <v>0</v>
      </c>
      <c r="AI409">
        <f t="shared" si="413"/>
        <v>0</v>
      </c>
      <c r="AJ409">
        <f t="shared" si="414"/>
        <v>0</v>
      </c>
      <c r="AK409">
        <f t="shared" si="415"/>
        <v>0</v>
      </c>
      <c r="AL409">
        <f t="shared" si="416"/>
        <v>0</v>
      </c>
      <c r="AM409" s="140">
        <f t="shared" si="420"/>
        <v>0</v>
      </c>
      <c r="AN409">
        <f t="shared" si="421"/>
        <v>0</v>
      </c>
      <c r="AO409">
        <f t="shared" si="422"/>
        <v>0</v>
      </c>
      <c r="AP409">
        <f t="shared" si="423"/>
        <v>0</v>
      </c>
      <c r="AQ409">
        <f t="shared" si="424"/>
        <v>0</v>
      </c>
      <c r="AR409">
        <f t="shared" si="425"/>
        <v>0</v>
      </c>
      <c r="AS409">
        <f t="shared" si="426"/>
        <v>0</v>
      </c>
      <c r="AT409" s="140">
        <f t="shared" si="417"/>
        <v>0</v>
      </c>
      <c r="AU409">
        <f t="shared" si="427"/>
        <v>0</v>
      </c>
      <c r="AV409">
        <f t="shared" si="459"/>
        <v>0</v>
      </c>
      <c r="AW409">
        <f t="shared" si="428"/>
        <v>0</v>
      </c>
      <c r="AX409">
        <f t="shared" si="429"/>
        <v>0</v>
      </c>
      <c r="AY409">
        <f t="shared" si="430"/>
        <v>0</v>
      </c>
      <c r="AZ409" s="140">
        <f t="shared" si="418"/>
        <v>0</v>
      </c>
      <c r="BA409">
        <f t="shared" si="431"/>
        <v>0</v>
      </c>
      <c r="BB409">
        <f t="shared" si="432"/>
        <v>0</v>
      </c>
      <c r="BC409">
        <f t="shared" si="433"/>
        <v>0</v>
      </c>
      <c r="BD409">
        <f t="shared" si="434"/>
        <v>0</v>
      </c>
      <c r="BE409" s="140">
        <f t="shared" si="419"/>
        <v>0</v>
      </c>
      <c r="BF409">
        <f t="shared" si="435"/>
        <v>0</v>
      </c>
      <c r="BG409">
        <f t="shared" si="436"/>
        <v>0</v>
      </c>
      <c r="BH409">
        <f t="shared" si="437"/>
        <v>0</v>
      </c>
      <c r="BI409">
        <f t="shared" si="438"/>
        <v>0</v>
      </c>
      <c r="BJ409">
        <f t="shared" si="439"/>
        <v>0</v>
      </c>
      <c r="BK409">
        <f t="shared" si="440"/>
        <v>0</v>
      </c>
      <c r="BL409">
        <f t="shared" si="460"/>
        <v>0</v>
      </c>
      <c r="BM409">
        <f t="shared" si="461"/>
        <v>0</v>
      </c>
      <c r="BN409">
        <f t="shared" si="462"/>
        <v>0</v>
      </c>
      <c r="BO409">
        <f t="shared" si="463"/>
        <v>0</v>
      </c>
      <c r="BP409">
        <f t="shared" si="464"/>
        <v>0</v>
      </c>
      <c r="BQ409">
        <f t="shared" si="465"/>
        <v>0</v>
      </c>
      <c r="BR409" s="140">
        <f t="shared" si="466"/>
        <v>0</v>
      </c>
      <c r="BT409">
        <f t="shared" si="467"/>
        <v>0</v>
      </c>
      <c r="BU409">
        <f t="shared" si="468"/>
        <v>0</v>
      </c>
      <c r="BV409">
        <f t="shared" si="469"/>
        <v>0</v>
      </c>
      <c r="BW409">
        <f t="shared" si="470"/>
        <v>0</v>
      </c>
      <c r="BX409">
        <f t="shared" si="471"/>
        <v>0</v>
      </c>
      <c r="BY409">
        <f t="shared" si="472"/>
        <v>0</v>
      </c>
      <c r="BZ409">
        <f t="shared" si="473"/>
        <v>0</v>
      </c>
      <c r="CA409">
        <f t="shared" si="474"/>
        <v>0</v>
      </c>
      <c r="CB409">
        <f t="shared" si="475"/>
        <v>0</v>
      </c>
      <c r="CC409">
        <f t="shared" si="476"/>
        <v>0</v>
      </c>
      <c r="CD409">
        <f t="shared" si="477"/>
        <v>0</v>
      </c>
    </row>
    <row r="410" spans="1:82" ht="42" customHeight="1" thickBot="1" x14ac:dyDescent="0.45">
      <c r="A410" s="11"/>
      <c r="B410" s="144">
        <v>395</v>
      </c>
      <c r="C410" s="244" t="str">
        <f>IF('Soil Samples'!C400="","",'Soil Samples'!C400)</f>
        <v/>
      </c>
      <c r="D410" s="146" t="str">
        <f t="shared" si="441"/>
        <v/>
      </c>
      <c r="E410" s="128" t="str">
        <f t="shared" si="442"/>
        <v/>
      </c>
      <c r="F410" s="128" t="str">
        <f t="shared" si="443"/>
        <v/>
      </c>
      <c r="G410" s="128" t="str">
        <f t="shared" si="444"/>
        <v/>
      </c>
      <c r="H410" s="149"/>
      <c r="I410" s="128" t="str">
        <f t="shared" si="445"/>
        <v/>
      </c>
      <c r="J410" s="128" t="str">
        <f t="shared" si="446"/>
        <v/>
      </c>
      <c r="K410" s="128" t="str">
        <f t="shared" si="447"/>
        <v/>
      </c>
      <c r="L410" s="129" t="str">
        <f t="shared" si="448"/>
        <v/>
      </c>
      <c r="M410" s="129" t="str">
        <f t="shared" si="449"/>
        <v/>
      </c>
      <c r="N410" s="129" t="str">
        <f t="shared" si="450"/>
        <v/>
      </c>
      <c r="O410" s="129" t="str">
        <f t="shared" si="451"/>
        <v/>
      </c>
      <c r="P410" s="129" t="str">
        <f t="shared" si="452"/>
        <v/>
      </c>
      <c r="Q410" s="129" t="str">
        <f t="shared" si="453"/>
        <v/>
      </c>
      <c r="R410" s="129" t="str">
        <f t="shared" si="454"/>
        <v/>
      </c>
      <c r="S410" s="129" t="str">
        <f t="shared" si="455"/>
        <v/>
      </c>
      <c r="T410" s="129" t="str">
        <f t="shared" si="456"/>
        <v/>
      </c>
      <c r="U410" s="129" t="str">
        <f t="shared" si="457"/>
        <v/>
      </c>
      <c r="V410" s="129" t="str">
        <f t="shared" si="458"/>
        <v/>
      </c>
      <c r="W410" s="132"/>
      <c r="X410" s="152" t="str">
        <f>IF('Soil Samples'!C400="","",'Soil Samples'!C400)</f>
        <v/>
      </c>
      <c r="Y410" s="125">
        <f>'Soil Add on Tests'!E402</f>
        <v>0</v>
      </c>
      <c r="Z410" s="125">
        <f>'Soil Add on Tests'!F402</f>
        <v>0</v>
      </c>
      <c r="AA410" s="125">
        <f>'Soil Add on Tests'!G402</f>
        <v>0</v>
      </c>
      <c r="AB410" s="125">
        <f>'Soil Add on Tests'!H402</f>
        <v>0</v>
      </c>
      <c r="AC410" s="125">
        <f>'Soil Add on Tests'!I402</f>
        <v>0</v>
      </c>
      <c r="AD410" s="125">
        <f>'Soil Add on Tests'!J402</f>
        <v>0</v>
      </c>
      <c r="AF410">
        <f t="shared" si="410"/>
        <v>0</v>
      </c>
      <c r="AG410">
        <f t="shared" si="411"/>
        <v>0</v>
      </c>
      <c r="AH410">
        <f t="shared" si="412"/>
        <v>0</v>
      </c>
      <c r="AI410">
        <f t="shared" si="413"/>
        <v>0</v>
      </c>
      <c r="AJ410">
        <f t="shared" si="414"/>
        <v>0</v>
      </c>
      <c r="AK410">
        <f t="shared" si="415"/>
        <v>0</v>
      </c>
      <c r="AL410">
        <f t="shared" si="416"/>
        <v>0</v>
      </c>
      <c r="AM410" s="140">
        <f t="shared" si="420"/>
        <v>0</v>
      </c>
      <c r="AN410">
        <f t="shared" si="421"/>
        <v>0</v>
      </c>
      <c r="AO410">
        <f t="shared" si="422"/>
        <v>0</v>
      </c>
      <c r="AP410">
        <f t="shared" si="423"/>
        <v>0</v>
      </c>
      <c r="AQ410">
        <f t="shared" si="424"/>
        <v>0</v>
      </c>
      <c r="AR410">
        <f t="shared" si="425"/>
        <v>0</v>
      </c>
      <c r="AS410">
        <f t="shared" si="426"/>
        <v>0</v>
      </c>
      <c r="AT410" s="140">
        <f t="shared" si="417"/>
        <v>0</v>
      </c>
      <c r="AU410">
        <f t="shared" si="427"/>
        <v>0</v>
      </c>
      <c r="AV410">
        <f t="shared" si="459"/>
        <v>0</v>
      </c>
      <c r="AW410">
        <f t="shared" si="428"/>
        <v>0</v>
      </c>
      <c r="AX410">
        <f t="shared" si="429"/>
        <v>0</v>
      </c>
      <c r="AY410">
        <f t="shared" si="430"/>
        <v>0</v>
      </c>
      <c r="AZ410" s="140">
        <f t="shared" si="418"/>
        <v>0</v>
      </c>
      <c r="BA410">
        <f t="shared" si="431"/>
        <v>0</v>
      </c>
      <c r="BB410">
        <f t="shared" si="432"/>
        <v>0</v>
      </c>
      <c r="BC410">
        <f t="shared" si="433"/>
        <v>0</v>
      </c>
      <c r="BD410">
        <f t="shared" si="434"/>
        <v>0</v>
      </c>
      <c r="BE410" s="140">
        <f t="shared" si="419"/>
        <v>0</v>
      </c>
      <c r="BF410">
        <f t="shared" si="435"/>
        <v>0</v>
      </c>
      <c r="BG410">
        <f t="shared" si="436"/>
        <v>0</v>
      </c>
      <c r="BH410">
        <f t="shared" si="437"/>
        <v>0</v>
      </c>
      <c r="BI410">
        <f t="shared" si="438"/>
        <v>0</v>
      </c>
      <c r="BJ410">
        <f t="shared" si="439"/>
        <v>0</v>
      </c>
      <c r="BK410">
        <f t="shared" si="440"/>
        <v>0</v>
      </c>
      <c r="BL410">
        <f t="shared" si="460"/>
        <v>0</v>
      </c>
      <c r="BM410">
        <f t="shared" si="461"/>
        <v>0</v>
      </c>
      <c r="BN410">
        <f t="shared" si="462"/>
        <v>0</v>
      </c>
      <c r="BO410">
        <f t="shared" si="463"/>
        <v>0</v>
      </c>
      <c r="BP410">
        <f t="shared" si="464"/>
        <v>0</v>
      </c>
      <c r="BQ410">
        <f t="shared" si="465"/>
        <v>0</v>
      </c>
      <c r="BR410" s="140">
        <f t="shared" si="466"/>
        <v>0</v>
      </c>
      <c r="BT410">
        <f t="shared" si="467"/>
        <v>0</v>
      </c>
      <c r="BU410">
        <f t="shared" si="468"/>
        <v>0</v>
      </c>
      <c r="BV410">
        <f t="shared" si="469"/>
        <v>0</v>
      </c>
      <c r="BW410">
        <f t="shared" si="470"/>
        <v>0</v>
      </c>
      <c r="BX410">
        <f t="shared" si="471"/>
        <v>0</v>
      </c>
      <c r="BY410">
        <f t="shared" si="472"/>
        <v>0</v>
      </c>
      <c r="BZ410">
        <f t="shared" si="473"/>
        <v>0</v>
      </c>
      <c r="CA410">
        <f t="shared" si="474"/>
        <v>0</v>
      </c>
      <c r="CB410">
        <f t="shared" si="475"/>
        <v>0</v>
      </c>
      <c r="CC410">
        <f t="shared" si="476"/>
        <v>0</v>
      </c>
      <c r="CD410">
        <f t="shared" si="477"/>
        <v>0</v>
      </c>
    </row>
    <row r="411" spans="1:82" ht="42" customHeight="1" thickBot="1" x14ac:dyDescent="0.45">
      <c r="A411" s="11"/>
      <c r="B411" s="144">
        <v>396</v>
      </c>
      <c r="C411" s="244" t="str">
        <f>IF('Soil Samples'!C401="","",'Soil Samples'!C401)</f>
        <v/>
      </c>
      <c r="D411" s="146" t="str">
        <f t="shared" si="441"/>
        <v/>
      </c>
      <c r="E411" s="128" t="str">
        <f t="shared" si="442"/>
        <v/>
      </c>
      <c r="F411" s="128" t="str">
        <f t="shared" si="443"/>
        <v/>
      </c>
      <c r="G411" s="128" t="str">
        <f t="shared" si="444"/>
        <v/>
      </c>
      <c r="H411" s="149"/>
      <c r="I411" s="128" t="str">
        <f t="shared" si="445"/>
        <v/>
      </c>
      <c r="J411" s="128" t="str">
        <f t="shared" si="446"/>
        <v/>
      </c>
      <c r="K411" s="128" t="str">
        <f t="shared" si="447"/>
        <v/>
      </c>
      <c r="L411" s="129" t="str">
        <f t="shared" si="448"/>
        <v/>
      </c>
      <c r="M411" s="129" t="str">
        <f t="shared" si="449"/>
        <v/>
      </c>
      <c r="N411" s="129" t="str">
        <f t="shared" si="450"/>
        <v/>
      </c>
      <c r="O411" s="129" t="str">
        <f t="shared" si="451"/>
        <v/>
      </c>
      <c r="P411" s="129" t="str">
        <f t="shared" si="452"/>
        <v/>
      </c>
      <c r="Q411" s="129" t="str">
        <f t="shared" si="453"/>
        <v/>
      </c>
      <c r="R411" s="129" t="str">
        <f t="shared" si="454"/>
        <v/>
      </c>
      <c r="S411" s="129" t="str">
        <f t="shared" si="455"/>
        <v/>
      </c>
      <c r="T411" s="129" t="str">
        <f t="shared" si="456"/>
        <v/>
      </c>
      <c r="U411" s="129" t="str">
        <f t="shared" si="457"/>
        <v/>
      </c>
      <c r="V411" s="129" t="str">
        <f t="shared" si="458"/>
        <v/>
      </c>
      <c r="W411" s="132"/>
      <c r="X411" s="152" t="str">
        <f>IF('Soil Samples'!C401="","",'Soil Samples'!C401)</f>
        <v/>
      </c>
      <c r="Y411" s="125">
        <f>'Soil Add on Tests'!E403</f>
        <v>0</v>
      </c>
      <c r="Z411" s="125">
        <f>'Soil Add on Tests'!F403</f>
        <v>0</v>
      </c>
      <c r="AA411" s="125">
        <f>'Soil Add on Tests'!G403</f>
        <v>0</v>
      </c>
      <c r="AB411" s="125">
        <f>'Soil Add on Tests'!H403</f>
        <v>0</v>
      </c>
      <c r="AC411" s="125">
        <f>'Soil Add on Tests'!I403</f>
        <v>0</v>
      </c>
      <c r="AD411" s="125">
        <f>'Soil Add on Tests'!J403</f>
        <v>0</v>
      </c>
      <c r="AF411">
        <f t="shared" si="410"/>
        <v>0</v>
      </c>
      <c r="AG411">
        <f t="shared" si="411"/>
        <v>0</v>
      </c>
      <c r="AH411">
        <f t="shared" si="412"/>
        <v>0</v>
      </c>
      <c r="AI411">
        <f t="shared" si="413"/>
        <v>0</v>
      </c>
      <c r="AJ411">
        <f t="shared" si="414"/>
        <v>0</v>
      </c>
      <c r="AK411">
        <f t="shared" si="415"/>
        <v>0</v>
      </c>
      <c r="AL411">
        <f t="shared" si="416"/>
        <v>0</v>
      </c>
      <c r="AM411" s="140">
        <f t="shared" si="420"/>
        <v>0</v>
      </c>
      <c r="AN411">
        <f t="shared" si="421"/>
        <v>0</v>
      </c>
      <c r="AO411">
        <f t="shared" si="422"/>
        <v>0</v>
      </c>
      <c r="AP411">
        <f t="shared" si="423"/>
        <v>0</v>
      </c>
      <c r="AQ411">
        <f t="shared" si="424"/>
        <v>0</v>
      </c>
      <c r="AR411">
        <f t="shared" si="425"/>
        <v>0</v>
      </c>
      <c r="AS411">
        <f t="shared" si="426"/>
        <v>0</v>
      </c>
      <c r="AT411" s="140">
        <f t="shared" si="417"/>
        <v>0</v>
      </c>
      <c r="AU411">
        <f t="shared" si="427"/>
        <v>0</v>
      </c>
      <c r="AV411">
        <f t="shared" si="459"/>
        <v>0</v>
      </c>
      <c r="AW411">
        <f t="shared" si="428"/>
        <v>0</v>
      </c>
      <c r="AX411">
        <f t="shared" si="429"/>
        <v>0</v>
      </c>
      <c r="AY411">
        <f t="shared" si="430"/>
        <v>0</v>
      </c>
      <c r="AZ411" s="140">
        <f t="shared" si="418"/>
        <v>0</v>
      </c>
      <c r="BA411">
        <f t="shared" si="431"/>
        <v>0</v>
      </c>
      <c r="BB411">
        <f t="shared" si="432"/>
        <v>0</v>
      </c>
      <c r="BC411">
        <f t="shared" si="433"/>
        <v>0</v>
      </c>
      <c r="BD411">
        <f t="shared" si="434"/>
        <v>0</v>
      </c>
      <c r="BE411" s="140">
        <f t="shared" si="419"/>
        <v>0</v>
      </c>
      <c r="BF411">
        <f t="shared" si="435"/>
        <v>0</v>
      </c>
      <c r="BG411">
        <f t="shared" si="436"/>
        <v>0</v>
      </c>
      <c r="BH411">
        <f t="shared" si="437"/>
        <v>0</v>
      </c>
      <c r="BI411">
        <f t="shared" si="438"/>
        <v>0</v>
      </c>
      <c r="BJ411">
        <f t="shared" si="439"/>
        <v>0</v>
      </c>
      <c r="BK411">
        <f t="shared" si="440"/>
        <v>0</v>
      </c>
      <c r="BL411">
        <f t="shared" si="460"/>
        <v>0</v>
      </c>
      <c r="BM411">
        <f t="shared" si="461"/>
        <v>0</v>
      </c>
      <c r="BN411">
        <f t="shared" si="462"/>
        <v>0</v>
      </c>
      <c r="BO411">
        <f t="shared" si="463"/>
        <v>0</v>
      </c>
      <c r="BP411">
        <f t="shared" si="464"/>
        <v>0</v>
      </c>
      <c r="BQ411">
        <f t="shared" si="465"/>
        <v>0</v>
      </c>
      <c r="BR411" s="140">
        <f t="shared" si="466"/>
        <v>0</v>
      </c>
      <c r="BT411">
        <f t="shared" si="467"/>
        <v>0</v>
      </c>
      <c r="BU411">
        <f t="shared" si="468"/>
        <v>0</v>
      </c>
      <c r="BV411">
        <f t="shared" si="469"/>
        <v>0</v>
      </c>
      <c r="BW411">
        <f t="shared" si="470"/>
        <v>0</v>
      </c>
      <c r="BX411">
        <f t="shared" si="471"/>
        <v>0</v>
      </c>
      <c r="BY411">
        <f t="shared" si="472"/>
        <v>0</v>
      </c>
      <c r="BZ411">
        <f t="shared" si="473"/>
        <v>0</v>
      </c>
      <c r="CA411">
        <f t="shared" si="474"/>
        <v>0</v>
      </c>
      <c r="CB411">
        <f t="shared" si="475"/>
        <v>0</v>
      </c>
      <c r="CC411">
        <f t="shared" si="476"/>
        <v>0</v>
      </c>
      <c r="CD411">
        <f t="shared" si="477"/>
        <v>0</v>
      </c>
    </row>
    <row r="412" spans="1:82" ht="42" customHeight="1" thickBot="1" x14ac:dyDescent="0.45">
      <c r="A412" s="11"/>
      <c r="B412" s="144">
        <v>397</v>
      </c>
      <c r="C412" s="244" t="str">
        <f>IF('Soil Samples'!C402="","",'Soil Samples'!C402)</f>
        <v/>
      </c>
      <c r="D412" s="146" t="str">
        <f t="shared" si="441"/>
        <v/>
      </c>
      <c r="E412" s="128" t="str">
        <f t="shared" si="442"/>
        <v/>
      </c>
      <c r="F412" s="128" t="str">
        <f t="shared" si="443"/>
        <v/>
      </c>
      <c r="G412" s="128" t="str">
        <f t="shared" si="444"/>
        <v/>
      </c>
      <c r="H412" s="149"/>
      <c r="I412" s="128" t="str">
        <f t="shared" si="445"/>
        <v/>
      </c>
      <c r="J412" s="128" t="str">
        <f t="shared" si="446"/>
        <v/>
      </c>
      <c r="K412" s="128" t="str">
        <f t="shared" si="447"/>
        <v/>
      </c>
      <c r="L412" s="129" t="str">
        <f t="shared" si="448"/>
        <v/>
      </c>
      <c r="M412" s="129" t="str">
        <f t="shared" si="449"/>
        <v/>
      </c>
      <c r="N412" s="129" t="str">
        <f t="shared" si="450"/>
        <v/>
      </c>
      <c r="O412" s="129" t="str">
        <f t="shared" si="451"/>
        <v/>
      </c>
      <c r="P412" s="129" t="str">
        <f t="shared" si="452"/>
        <v/>
      </c>
      <c r="Q412" s="129" t="str">
        <f t="shared" si="453"/>
        <v/>
      </c>
      <c r="R412" s="129" t="str">
        <f t="shared" si="454"/>
        <v/>
      </c>
      <c r="S412" s="129" t="str">
        <f t="shared" si="455"/>
        <v/>
      </c>
      <c r="T412" s="129" t="str">
        <f t="shared" si="456"/>
        <v/>
      </c>
      <c r="U412" s="129" t="str">
        <f t="shared" si="457"/>
        <v/>
      </c>
      <c r="V412" s="129" t="str">
        <f t="shared" si="458"/>
        <v/>
      </c>
      <c r="W412" s="132"/>
      <c r="X412" s="152" t="str">
        <f>IF('Soil Samples'!C402="","",'Soil Samples'!C402)</f>
        <v/>
      </c>
      <c r="Y412" s="125">
        <f>'Soil Add on Tests'!E404</f>
        <v>0</v>
      </c>
      <c r="Z412" s="125">
        <f>'Soil Add on Tests'!F404</f>
        <v>0</v>
      </c>
      <c r="AA412" s="125">
        <f>'Soil Add on Tests'!G404</f>
        <v>0</v>
      </c>
      <c r="AB412" s="125">
        <f>'Soil Add on Tests'!H404</f>
        <v>0</v>
      </c>
      <c r="AC412" s="125">
        <f>'Soil Add on Tests'!I404</f>
        <v>0</v>
      </c>
      <c r="AD412" s="125">
        <f>'Soil Add on Tests'!J404</f>
        <v>0</v>
      </c>
      <c r="AF412">
        <f t="shared" si="410"/>
        <v>0</v>
      </c>
      <c r="AG412">
        <f t="shared" si="411"/>
        <v>0</v>
      </c>
      <c r="AH412">
        <f t="shared" si="412"/>
        <v>0</v>
      </c>
      <c r="AI412">
        <f t="shared" si="413"/>
        <v>0</v>
      </c>
      <c r="AJ412">
        <f t="shared" si="414"/>
        <v>0</v>
      </c>
      <c r="AK412">
        <f t="shared" si="415"/>
        <v>0</v>
      </c>
      <c r="AL412">
        <f t="shared" si="416"/>
        <v>0</v>
      </c>
      <c r="AM412" s="140">
        <f t="shared" si="420"/>
        <v>0</v>
      </c>
      <c r="AN412">
        <f t="shared" si="421"/>
        <v>0</v>
      </c>
      <c r="AO412">
        <f t="shared" si="422"/>
        <v>0</v>
      </c>
      <c r="AP412">
        <f t="shared" si="423"/>
        <v>0</v>
      </c>
      <c r="AQ412">
        <f t="shared" si="424"/>
        <v>0</v>
      </c>
      <c r="AR412">
        <f t="shared" si="425"/>
        <v>0</v>
      </c>
      <c r="AS412">
        <f t="shared" si="426"/>
        <v>0</v>
      </c>
      <c r="AT412" s="140">
        <f t="shared" si="417"/>
        <v>0</v>
      </c>
      <c r="AU412">
        <f t="shared" si="427"/>
        <v>0</v>
      </c>
      <c r="AV412">
        <f t="shared" si="459"/>
        <v>0</v>
      </c>
      <c r="AW412">
        <f t="shared" si="428"/>
        <v>0</v>
      </c>
      <c r="AX412">
        <f t="shared" si="429"/>
        <v>0</v>
      </c>
      <c r="AY412">
        <f t="shared" si="430"/>
        <v>0</v>
      </c>
      <c r="AZ412" s="140">
        <f t="shared" si="418"/>
        <v>0</v>
      </c>
      <c r="BA412">
        <f t="shared" si="431"/>
        <v>0</v>
      </c>
      <c r="BB412">
        <f t="shared" si="432"/>
        <v>0</v>
      </c>
      <c r="BC412">
        <f t="shared" si="433"/>
        <v>0</v>
      </c>
      <c r="BD412">
        <f t="shared" si="434"/>
        <v>0</v>
      </c>
      <c r="BE412" s="140">
        <f t="shared" si="419"/>
        <v>0</v>
      </c>
      <c r="BF412">
        <f t="shared" si="435"/>
        <v>0</v>
      </c>
      <c r="BG412">
        <f t="shared" si="436"/>
        <v>0</v>
      </c>
      <c r="BH412">
        <f t="shared" si="437"/>
        <v>0</v>
      </c>
      <c r="BI412">
        <f t="shared" si="438"/>
        <v>0</v>
      </c>
      <c r="BJ412">
        <f t="shared" si="439"/>
        <v>0</v>
      </c>
      <c r="BK412">
        <f t="shared" si="440"/>
        <v>0</v>
      </c>
      <c r="BL412">
        <f t="shared" si="460"/>
        <v>0</v>
      </c>
      <c r="BM412">
        <f t="shared" si="461"/>
        <v>0</v>
      </c>
      <c r="BN412">
        <f t="shared" si="462"/>
        <v>0</v>
      </c>
      <c r="BO412">
        <f t="shared" si="463"/>
        <v>0</v>
      </c>
      <c r="BP412">
        <f t="shared" si="464"/>
        <v>0</v>
      </c>
      <c r="BQ412">
        <f t="shared" si="465"/>
        <v>0</v>
      </c>
      <c r="BR412" s="140">
        <f t="shared" si="466"/>
        <v>0</v>
      </c>
      <c r="BT412">
        <f t="shared" si="467"/>
        <v>0</v>
      </c>
      <c r="BU412">
        <f t="shared" si="468"/>
        <v>0</v>
      </c>
      <c r="BV412">
        <f t="shared" si="469"/>
        <v>0</v>
      </c>
      <c r="BW412">
        <f t="shared" si="470"/>
        <v>0</v>
      </c>
      <c r="BX412">
        <f t="shared" si="471"/>
        <v>0</v>
      </c>
      <c r="BY412">
        <f t="shared" si="472"/>
        <v>0</v>
      </c>
      <c r="BZ412">
        <f t="shared" si="473"/>
        <v>0</v>
      </c>
      <c r="CA412">
        <f t="shared" si="474"/>
        <v>0</v>
      </c>
      <c r="CB412">
        <f t="shared" si="475"/>
        <v>0</v>
      </c>
      <c r="CC412">
        <f t="shared" si="476"/>
        <v>0</v>
      </c>
      <c r="CD412">
        <f t="shared" si="477"/>
        <v>0</v>
      </c>
    </row>
    <row r="413" spans="1:82" ht="42" customHeight="1" thickBot="1" x14ac:dyDescent="0.45">
      <c r="A413" s="11"/>
      <c r="B413" s="144">
        <v>398</v>
      </c>
      <c r="C413" s="244" t="str">
        <f>IF('Soil Samples'!C403="","",'Soil Samples'!C403)</f>
        <v/>
      </c>
      <c r="D413" s="146" t="str">
        <f t="shared" si="441"/>
        <v/>
      </c>
      <c r="E413" s="128" t="str">
        <f t="shared" si="442"/>
        <v/>
      </c>
      <c r="F413" s="128" t="str">
        <f t="shared" si="443"/>
        <v/>
      </c>
      <c r="G413" s="128" t="str">
        <f t="shared" si="444"/>
        <v/>
      </c>
      <c r="H413" s="149"/>
      <c r="I413" s="128" t="str">
        <f t="shared" si="445"/>
        <v/>
      </c>
      <c r="J413" s="128" t="str">
        <f t="shared" si="446"/>
        <v/>
      </c>
      <c r="K413" s="128" t="str">
        <f t="shared" si="447"/>
        <v/>
      </c>
      <c r="L413" s="129" t="str">
        <f t="shared" si="448"/>
        <v/>
      </c>
      <c r="M413" s="129" t="str">
        <f t="shared" si="449"/>
        <v/>
      </c>
      <c r="N413" s="129" t="str">
        <f t="shared" si="450"/>
        <v/>
      </c>
      <c r="O413" s="129" t="str">
        <f t="shared" si="451"/>
        <v/>
      </c>
      <c r="P413" s="129" t="str">
        <f t="shared" si="452"/>
        <v/>
      </c>
      <c r="Q413" s="129" t="str">
        <f t="shared" si="453"/>
        <v/>
      </c>
      <c r="R413" s="129" t="str">
        <f t="shared" si="454"/>
        <v/>
      </c>
      <c r="S413" s="129" t="str">
        <f t="shared" si="455"/>
        <v/>
      </c>
      <c r="T413" s="129" t="str">
        <f t="shared" si="456"/>
        <v/>
      </c>
      <c r="U413" s="129" t="str">
        <f t="shared" si="457"/>
        <v/>
      </c>
      <c r="V413" s="129" t="str">
        <f t="shared" si="458"/>
        <v/>
      </c>
      <c r="W413" s="132"/>
      <c r="X413" s="152" t="str">
        <f>IF('Soil Samples'!C403="","",'Soil Samples'!C403)</f>
        <v/>
      </c>
      <c r="Y413" s="125">
        <f>'Soil Add on Tests'!E405</f>
        <v>0</v>
      </c>
      <c r="Z413" s="125">
        <f>'Soil Add on Tests'!F405</f>
        <v>0</v>
      </c>
      <c r="AA413" s="125">
        <f>'Soil Add on Tests'!G405</f>
        <v>0</v>
      </c>
      <c r="AB413" s="125">
        <f>'Soil Add on Tests'!H405</f>
        <v>0</v>
      </c>
      <c r="AC413" s="125">
        <f>'Soil Add on Tests'!I405</f>
        <v>0</v>
      </c>
      <c r="AD413" s="125">
        <f>'Soil Add on Tests'!J405</f>
        <v>0</v>
      </c>
      <c r="AF413">
        <f t="shared" si="410"/>
        <v>0</v>
      </c>
      <c r="AG413">
        <f t="shared" si="411"/>
        <v>0</v>
      </c>
      <c r="AH413">
        <f t="shared" si="412"/>
        <v>0</v>
      </c>
      <c r="AI413">
        <f t="shared" si="413"/>
        <v>0</v>
      </c>
      <c r="AJ413">
        <f t="shared" si="414"/>
        <v>0</v>
      </c>
      <c r="AK413">
        <f t="shared" si="415"/>
        <v>0</v>
      </c>
      <c r="AL413">
        <f t="shared" si="416"/>
        <v>0</v>
      </c>
      <c r="AM413" s="140">
        <f t="shared" si="420"/>
        <v>0</v>
      </c>
      <c r="AN413">
        <f t="shared" si="421"/>
        <v>0</v>
      </c>
      <c r="AO413">
        <f t="shared" si="422"/>
        <v>0</v>
      </c>
      <c r="AP413">
        <f t="shared" si="423"/>
        <v>0</v>
      </c>
      <c r="AQ413">
        <f t="shared" si="424"/>
        <v>0</v>
      </c>
      <c r="AR413">
        <f t="shared" si="425"/>
        <v>0</v>
      </c>
      <c r="AS413">
        <f t="shared" si="426"/>
        <v>0</v>
      </c>
      <c r="AT413" s="140">
        <f t="shared" si="417"/>
        <v>0</v>
      </c>
      <c r="AU413">
        <f t="shared" si="427"/>
        <v>0</v>
      </c>
      <c r="AV413">
        <f t="shared" si="459"/>
        <v>0</v>
      </c>
      <c r="AW413">
        <f t="shared" si="428"/>
        <v>0</v>
      </c>
      <c r="AX413">
        <f t="shared" si="429"/>
        <v>0</v>
      </c>
      <c r="AY413">
        <f t="shared" si="430"/>
        <v>0</v>
      </c>
      <c r="AZ413" s="140">
        <f t="shared" si="418"/>
        <v>0</v>
      </c>
      <c r="BA413">
        <f t="shared" si="431"/>
        <v>0</v>
      </c>
      <c r="BB413">
        <f t="shared" si="432"/>
        <v>0</v>
      </c>
      <c r="BC413">
        <f t="shared" si="433"/>
        <v>0</v>
      </c>
      <c r="BD413">
        <f t="shared" si="434"/>
        <v>0</v>
      </c>
      <c r="BE413" s="140">
        <f t="shared" si="419"/>
        <v>0</v>
      </c>
      <c r="BF413">
        <f t="shared" si="435"/>
        <v>0</v>
      </c>
      <c r="BG413">
        <f t="shared" si="436"/>
        <v>0</v>
      </c>
      <c r="BH413">
        <f t="shared" si="437"/>
        <v>0</v>
      </c>
      <c r="BI413">
        <f t="shared" si="438"/>
        <v>0</v>
      </c>
      <c r="BJ413">
        <f t="shared" si="439"/>
        <v>0</v>
      </c>
      <c r="BK413">
        <f t="shared" si="440"/>
        <v>0</v>
      </c>
      <c r="BL413">
        <f t="shared" si="460"/>
        <v>0</v>
      </c>
      <c r="BM413">
        <f t="shared" si="461"/>
        <v>0</v>
      </c>
      <c r="BN413">
        <f t="shared" si="462"/>
        <v>0</v>
      </c>
      <c r="BO413">
        <f t="shared" si="463"/>
        <v>0</v>
      </c>
      <c r="BP413">
        <f t="shared" si="464"/>
        <v>0</v>
      </c>
      <c r="BQ413">
        <f t="shared" si="465"/>
        <v>0</v>
      </c>
      <c r="BR413" s="140">
        <f t="shared" si="466"/>
        <v>0</v>
      </c>
      <c r="BT413">
        <f t="shared" si="467"/>
        <v>0</v>
      </c>
      <c r="BU413">
        <f t="shared" si="468"/>
        <v>0</v>
      </c>
      <c r="BV413">
        <f t="shared" si="469"/>
        <v>0</v>
      </c>
      <c r="BW413">
        <f t="shared" si="470"/>
        <v>0</v>
      </c>
      <c r="BX413">
        <f t="shared" si="471"/>
        <v>0</v>
      </c>
      <c r="BY413">
        <f t="shared" si="472"/>
        <v>0</v>
      </c>
      <c r="BZ413">
        <f t="shared" si="473"/>
        <v>0</v>
      </c>
      <c r="CA413">
        <f t="shared" si="474"/>
        <v>0</v>
      </c>
      <c r="CB413">
        <f t="shared" si="475"/>
        <v>0</v>
      </c>
      <c r="CC413">
        <f t="shared" si="476"/>
        <v>0</v>
      </c>
      <c r="CD413">
        <f t="shared" si="477"/>
        <v>0</v>
      </c>
    </row>
    <row r="414" spans="1:82" ht="42" customHeight="1" thickBot="1" x14ac:dyDescent="0.45">
      <c r="A414" s="11"/>
      <c r="B414" s="144">
        <v>399</v>
      </c>
      <c r="C414" s="244" t="str">
        <f>IF('Soil Samples'!C404="","",'Soil Samples'!C404)</f>
        <v/>
      </c>
      <c r="D414" s="146" t="str">
        <f t="shared" si="441"/>
        <v/>
      </c>
      <c r="E414" s="128" t="str">
        <f t="shared" si="442"/>
        <v/>
      </c>
      <c r="F414" s="128" t="str">
        <f t="shared" si="443"/>
        <v/>
      </c>
      <c r="G414" s="128" t="str">
        <f t="shared" si="444"/>
        <v/>
      </c>
      <c r="H414" s="149"/>
      <c r="I414" s="128" t="str">
        <f t="shared" si="445"/>
        <v/>
      </c>
      <c r="J414" s="128" t="str">
        <f t="shared" si="446"/>
        <v/>
      </c>
      <c r="K414" s="128" t="str">
        <f t="shared" si="447"/>
        <v/>
      </c>
      <c r="L414" s="129" t="str">
        <f t="shared" si="448"/>
        <v/>
      </c>
      <c r="M414" s="129" t="str">
        <f t="shared" si="449"/>
        <v/>
      </c>
      <c r="N414" s="129" t="str">
        <f t="shared" si="450"/>
        <v/>
      </c>
      <c r="O414" s="129" t="str">
        <f t="shared" si="451"/>
        <v/>
      </c>
      <c r="P414" s="129" t="str">
        <f t="shared" si="452"/>
        <v/>
      </c>
      <c r="Q414" s="129" t="str">
        <f t="shared" si="453"/>
        <v/>
      </c>
      <c r="R414" s="129" t="str">
        <f t="shared" si="454"/>
        <v/>
      </c>
      <c r="S414" s="129" t="str">
        <f t="shared" si="455"/>
        <v/>
      </c>
      <c r="T414" s="129" t="str">
        <f t="shared" si="456"/>
        <v/>
      </c>
      <c r="U414" s="129" t="str">
        <f t="shared" si="457"/>
        <v/>
      </c>
      <c r="V414" s="129" t="str">
        <f t="shared" si="458"/>
        <v/>
      </c>
      <c r="W414" s="132"/>
      <c r="X414" s="152" t="str">
        <f>IF('Soil Samples'!C404="","",'Soil Samples'!C404)</f>
        <v/>
      </c>
      <c r="Y414" s="125">
        <f>'Soil Add on Tests'!E406</f>
        <v>0</v>
      </c>
      <c r="Z414" s="125">
        <f>'Soil Add on Tests'!F406</f>
        <v>0</v>
      </c>
      <c r="AA414" s="125">
        <f>'Soil Add on Tests'!G406</f>
        <v>0</v>
      </c>
      <c r="AB414" s="125">
        <f>'Soil Add on Tests'!H406</f>
        <v>0</v>
      </c>
      <c r="AC414" s="125">
        <f>'Soil Add on Tests'!I406</f>
        <v>0</v>
      </c>
      <c r="AD414" s="125">
        <f>'Soil Add on Tests'!J406</f>
        <v>0</v>
      </c>
      <c r="AF414">
        <f t="shared" si="410"/>
        <v>0</v>
      </c>
      <c r="AG414">
        <f t="shared" si="411"/>
        <v>0</v>
      </c>
      <c r="AH414">
        <f t="shared" si="412"/>
        <v>0</v>
      </c>
      <c r="AI414">
        <f t="shared" si="413"/>
        <v>0</v>
      </c>
      <c r="AJ414">
        <f t="shared" si="414"/>
        <v>0</v>
      </c>
      <c r="AK414">
        <f t="shared" si="415"/>
        <v>0</v>
      </c>
      <c r="AL414">
        <f t="shared" si="416"/>
        <v>0</v>
      </c>
      <c r="AM414" s="140">
        <f t="shared" si="420"/>
        <v>0</v>
      </c>
      <c r="AN414">
        <f t="shared" si="421"/>
        <v>0</v>
      </c>
      <c r="AO414">
        <f t="shared" si="422"/>
        <v>0</v>
      </c>
      <c r="AP414">
        <f t="shared" si="423"/>
        <v>0</v>
      </c>
      <c r="AQ414">
        <f t="shared" si="424"/>
        <v>0</v>
      </c>
      <c r="AR414">
        <f t="shared" si="425"/>
        <v>0</v>
      </c>
      <c r="AS414">
        <f t="shared" si="426"/>
        <v>0</v>
      </c>
      <c r="AT414" s="140">
        <f t="shared" si="417"/>
        <v>0</v>
      </c>
      <c r="AU414">
        <f t="shared" si="427"/>
        <v>0</v>
      </c>
      <c r="AV414">
        <f t="shared" si="459"/>
        <v>0</v>
      </c>
      <c r="AW414">
        <f t="shared" si="428"/>
        <v>0</v>
      </c>
      <c r="AX414">
        <f t="shared" si="429"/>
        <v>0</v>
      </c>
      <c r="AY414">
        <f t="shared" si="430"/>
        <v>0</v>
      </c>
      <c r="AZ414" s="140">
        <f t="shared" si="418"/>
        <v>0</v>
      </c>
      <c r="BA414">
        <f t="shared" si="431"/>
        <v>0</v>
      </c>
      <c r="BB414">
        <f t="shared" si="432"/>
        <v>0</v>
      </c>
      <c r="BC414">
        <f t="shared" si="433"/>
        <v>0</v>
      </c>
      <c r="BD414">
        <f t="shared" si="434"/>
        <v>0</v>
      </c>
      <c r="BE414" s="140">
        <f t="shared" si="419"/>
        <v>0</v>
      </c>
      <c r="BF414">
        <f t="shared" si="435"/>
        <v>0</v>
      </c>
      <c r="BG414">
        <f t="shared" si="436"/>
        <v>0</v>
      </c>
      <c r="BH414">
        <f t="shared" si="437"/>
        <v>0</v>
      </c>
      <c r="BI414">
        <f t="shared" si="438"/>
        <v>0</v>
      </c>
      <c r="BJ414">
        <f t="shared" si="439"/>
        <v>0</v>
      </c>
      <c r="BK414">
        <f t="shared" si="440"/>
        <v>0</v>
      </c>
      <c r="BL414">
        <f t="shared" si="460"/>
        <v>0</v>
      </c>
      <c r="BM414">
        <f t="shared" si="461"/>
        <v>0</v>
      </c>
      <c r="BN414">
        <f t="shared" si="462"/>
        <v>0</v>
      </c>
      <c r="BO414">
        <f t="shared" si="463"/>
        <v>0</v>
      </c>
      <c r="BP414">
        <f t="shared" si="464"/>
        <v>0</v>
      </c>
      <c r="BQ414">
        <f t="shared" si="465"/>
        <v>0</v>
      </c>
      <c r="BR414" s="140">
        <f t="shared" si="466"/>
        <v>0</v>
      </c>
      <c r="BT414">
        <f t="shared" si="467"/>
        <v>0</v>
      </c>
      <c r="BU414">
        <f t="shared" si="468"/>
        <v>0</v>
      </c>
      <c r="BV414">
        <f t="shared" si="469"/>
        <v>0</v>
      </c>
      <c r="BW414">
        <f t="shared" si="470"/>
        <v>0</v>
      </c>
      <c r="BX414">
        <f t="shared" si="471"/>
        <v>0</v>
      </c>
      <c r="BY414">
        <f t="shared" si="472"/>
        <v>0</v>
      </c>
      <c r="BZ414">
        <f t="shared" si="473"/>
        <v>0</v>
      </c>
      <c r="CA414">
        <f t="shared" si="474"/>
        <v>0</v>
      </c>
      <c r="CB414">
        <f t="shared" si="475"/>
        <v>0</v>
      </c>
      <c r="CC414">
        <f t="shared" si="476"/>
        <v>0</v>
      </c>
      <c r="CD414">
        <f t="shared" si="477"/>
        <v>0</v>
      </c>
    </row>
    <row r="415" spans="1:82" ht="42" customHeight="1" thickBot="1" x14ac:dyDescent="0.45">
      <c r="A415" s="11"/>
      <c r="B415" s="144">
        <v>400</v>
      </c>
      <c r="C415" s="244" t="str">
        <f>IF('Soil Samples'!C405="","",'Soil Samples'!C405)</f>
        <v/>
      </c>
      <c r="D415" s="146" t="str">
        <f t="shared" si="441"/>
        <v/>
      </c>
      <c r="E415" s="128" t="str">
        <f t="shared" si="442"/>
        <v/>
      </c>
      <c r="F415" s="128" t="str">
        <f t="shared" si="443"/>
        <v/>
      </c>
      <c r="G415" s="128" t="str">
        <f t="shared" si="444"/>
        <v/>
      </c>
      <c r="H415" s="149"/>
      <c r="I415" s="128" t="str">
        <f t="shared" si="445"/>
        <v/>
      </c>
      <c r="J415" s="128" t="str">
        <f t="shared" si="446"/>
        <v/>
      </c>
      <c r="K415" s="128" t="str">
        <f t="shared" si="447"/>
        <v/>
      </c>
      <c r="L415" s="129" t="str">
        <f t="shared" si="448"/>
        <v/>
      </c>
      <c r="M415" s="129" t="str">
        <f t="shared" si="449"/>
        <v/>
      </c>
      <c r="N415" s="129" t="str">
        <f t="shared" si="450"/>
        <v/>
      </c>
      <c r="O415" s="129" t="str">
        <f t="shared" si="451"/>
        <v/>
      </c>
      <c r="P415" s="129" t="str">
        <f t="shared" si="452"/>
        <v/>
      </c>
      <c r="Q415" s="129" t="str">
        <f t="shared" si="453"/>
        <v/>
      </c>
      <c r="R415" s="129" t="str">
        <f t="shared" si="454"/>
        <v/>
      </c>
      <c r="S415" s="129" t="str">
        <f t="shared" si="455"/>
        <v/>
      </c>
      <c r="T415" s="129" t="str">
        <f t="shared" si="456"/>
        <v/>
      </c>
      <c r="U415" s="129" t="str">
        <f t="shared" si="457"/>
        <v/>
      </c>
      <c r="V415" s="129" t="str">
        <f t="shared" si="458"/>
        <v/>
      </c>
      <c r="W415" s="132"/>
      <c r="X415" s="152" t="str">
        <f>IF('Soil Samples'!C405="","",'Soil Samples'!C405)</f>
        <v/>
      </c>
      <c r="Y415" s="125">
        <f>'Soil Add on Tests'!E407</f>
        <v>0</v>
      </c>
      <c r="Z415" s="125">
        <f>'Soil Add on Tests'!F407</f>
        <v>0</v>
      </c>
      <c r="AA415" s="125">
        <f>'Soil Add on Tests'!G407</f>
        <v>0</v>
      </c>
      <c r="AB415" s="125">
        <f>'Soil Add on Tests'!H407</f>
        <v>0</v>
      </c>
      <c r="AC415" s="125">
        <f>'Soil Add on Tests'!I407</f>
        <v>0</v>
      </c>
      <c r="AD415" s="125">
        <f>'Soil Add on Tests'!J407</f>
        <v>0</v>
      </c>
      <c r="AF415">
        <f t="shared" si="410"/>
        <v>0</v>
      </c>
      <c r="AG415">
        <f t="shared" si="411"/>
        <v>0</v>
      </c>
      <c r="AH415">
        <f t="shared" si="412"/>
        <v>0</v>
      </c>
      <c r="AI415">
        <f t="shared" si="413"/>
        <v>0</v>
      </c>
      <c r="AJ415">
        <f t="shared" si="414"/>
        <v>0</v>
      </c>
      <c r="AK415">
        <f t="shared" si="415"/>
        <v>0</v>
      </c>
      <c r="AL415">
        <f t="shared" si="416"/>
        <v>0</v>
      </c>
      <c r="AM415" s="140">
        <f t="shared" si="420"/>
        <v>0</v>
      </c>
      <c r="AN415">
        <f t="shared" si="421"/>
        <v>0</v>
      </c>
      <c r="AO415">
        <f t="shared" si="422"/>
        <v>0</v>
      </c>
      <c r="AP415">
        <f t="shared" si="423"/>
        <v>0</v>
      </c>
      <c r="AQ415">
        <f t="shared" si="424"/>
        <v>0</v>
      </c>
      <c r="AR415">
        <f t="shared" si="425"/>
        <v>0</v>
      </c>
      <c r="AS415">
        <f t="shared" si="426"/>
        <v>0</v>
      </c>
      <c r="AT415" s="140">
        <f t="shared" si="417"/>
        <v>0</v>
      </c>
      <c r="AU415">
        <f t="shared" si="427"/>
        <v>0</v>
      </c>
      <c r="AV415">
        <f t="shared" si="459"/>
        <v>0</v>
      </c>
      <c r="AW415">
        <f t="shared" si="428"/>
        <v>0</v>
      </c>
      <c r="AX415">
        <f t="shared" si="429"/>
        <v>0</v>
      </c>
      <c r="AY415">
        <f t="shared" si="430"/>
        <v>0</v>
      </c>
      <c r="AZ415" s="140">
        <f t="shared" si="418"/>
        <v>0</v>
      </c>
      <c r="BA415">
        <f t="shared" si="431"/>
        <v>0</v>
      </c>
      <c r="BB415">
        <f t="shared" si="432"/>
        <v>0</v>
      </c>
      <c r="BC415">
        <f t="shared" si="433"/>
        <v>0</v>
      </c>
      <c r="BD415">
        <f t="shared" si="434"/>
        <v>0</v>
      </c>
      <c r="BE415" s="140">
        <f t="shared" si="419"/>
        <v>0</v>
      </c>
      <c r="BF415">
        <f t="shared" si="435"/>
        <v>0</v>
      </c>
      <c r="BG415">
        <f t="shared" si="436"/>
        <v>0</v>
      </c>
      <c r="BH415">
        <f t="shared" si="437"/>
        <v>0</v>
      </c>
      <c r="BI415">
        <f t="shared" si="438"/>
        <v>0</v>
      </c>
      <c r="BJ415">
        <f t="shared" si="439"/>
        <v>0</v>
      </c>
      <c r="BK415">
        <f t="shared" si="440"/>
        <v>0</v>
      </c>
      <c r="BL415">
        <f t="shared" si="460"/>
        <v>0</v>
      </c>
      <c r="BM415">
        <f t="shared" si="461"/>
        <v>0</v>
      </c>
      <c r="BN415">
        <f t="shared" si="462"/>
        <v>0</v>
      </c>
      <c r="BO415">
        <f t="shared" si="463"/>
        <v>0</v>
      </c>
      <c r="BP415">
        <f t="shared" si="464"/>
        <v>0</v>
      </c>
      <c r="BQ415">
        <f t="shared" si="465"/>
        <v>0</v>
      </c>
      <c r="BR415" s="140">
        <f t="shared" si="466"/>
        <v>0</v>
      </c>
      <c r="BT415">
        <f t="shared" si="467"/>
        <v>0</v>
      </c>
      <c r="BU415">
        <f t="shared" si="468"/>
        <v>0</v>
      </c>
      <c r="BV415">
        <f t="shared" si="469"/>
        <v>0</v>
      </c>
      <c r="BW415">
        <f t="shared" si="470"/>
        <v>0</v>
      </c>
      <c r="BX415">
        <f t="shared" si="471"/>
        <v>0</v>
      </c>
      <c r="BY415">
        <f t="shared" si="472"/>
        <v>0</v>
      </c>
      <c r="BZ415">
        <f t="shared" si="473"/>
        <v>0</v>
      </c>
      <c r="CA415">
        <f t="shared" si="474"/>
        <v>0</v>
      </c>
      <c r="CB415">
        <f t="shared" si="475"/>
        <v>0</v>
      </c>
      <c r="CC415">
        <f t="shared" si="476"/>
        <v>0</v>
      </c>
      <c r="CD415">
        <f t="shared" si="477"/>
        <v>0</v>
      </c>
    </row>
    <row r="416" spans="1:82" ht="42" customHeight="1" thickBot="1" x14ac:dyDescent="0.45">
      <c r="A416" s="11"/>
      <c r="B416" s="144">
        <v>401</v>
      </c>
      <c r="C416" s="244" t="str">
        <f>IF('Soil Samples'!C406="","",'Soil Samples'!C406)</f>
        <v/>
      </c>
      <c r="D416" s="146" t="str">
        <f t="shared" si="441"/>
        <v/>
      </c>
      <c r="E416" s="128" t="str">
        <f t="shared" si="442"/>
        <v/>
      </c>
      <c r="F416" s="128" t="str">
        <f t="shared" si="443"/>
        <v/>
      </c>
      <c r="G416" s="128" t="str">
        <f t="shared" si="444"/>
        <v/>
      </c>
      <c r="H416" s="149"/>
      <c r="I416" s="128" t="str">
        <f t="shared" si="445"/>
        <v/>
      </c>
      <c r="J416" s="128" t="str">
        <f t="shared" si="446"/>
        <v/>
      </c>
      <c r="K416" s="128" t="str">
        <f t="shared" si="447"/>
        <v/>
      </c>
      <c r="L416" s="129" t="str">
        <f t="shared" si="448"/>
        <v/>
      </c>
      <c r="M416" s="129" t="str">
        <f t="shared" si="449"/>
        <v/>
      </c>
      <c r="N416" s="129" t="str">
        <f t="shared" si="450"/>
        <v/>
      </c>
      <c r="O416" s="129" t="str">
        <f t="shared" si="451"/>
        <v/>
      </c>
      <c r="P416" s="129" t="str">
        <f t="shared" si="452"/>
        <v/>
      </c>
      <c r="Q416" s="129" t="str">
        <f t="shared" si="453"/>
        <v/>
      </c>
      <c r="R416" s="129" t="str">
        <f t="shared" si="454"/>
        <v/>
      </c>
      <c r="S416" s="129" t="str">
        <f t="shared" si="455"/>
        <v/>
      </c>
      <c r="T416" s="129" t="str">
        <f t="shared" si="456"/>
        <v/>
      </c>
      <c r="U416" s="129" t="str">
        <f t="shared" si="457"/>
        <v/>
      </c>
      <c r="V416" s="129" t="str">
        <f t="shared" si="458"/>
        <v/>
      </c>
      <c r="W416" s="132"/>
      <c r="X416" s="152" t="str">
        <f>IF('Soil Samples'!C406="","",'Soil Samples'!C406)</f>
        <v/>
      </c>
      <c r="Y416" s="125">
        <f>'Soil Add on Tests'!E408</f>
        <v>0</v>
      </c>
      <c r="Z416" s="125">
        <f>'Soil Add on Tests'!F408</f>
        <v>0</v>
      </c>
      <c r="AA416" s="125">
        <f>'Soil Add on Tests'!G408</f>
        <v>0</v>
      </c>
      <c r="AB416" s="125">
        <f>'Soil Add on Tests'!H408</f>
        <v>0</v>
      </c>
      <c r="AC416" s="125">
        <f>'Soil Add on Tests'!I408</f>
        <v>0</v>
      </c>
      <c r="AD416" s="125">
        <f>'Soil Add on Tests'!J408</f>
        <v>0</v>
      </c>
      <c r="AF416">
        <f t="shared" si="410"/>
        <v>0</v>
      </c>
      <c r="AG416">
        <f t="shared" si="411"/>
        <v>0</v>
      </c>
      <c r="AH416">
        <f t="shared" si="412"/>
        <v>0</v>
      </c>
      <c r="AI416">
        <f t="shared" si="413"/>
        <v>0</v>
      </c>
      <c r="AJ416">
        <f t="shared" si="414"/>
        <v>0</v>
      </c>
      <c r="AK416">
        <f t="shared" si="415"/>
        <v>0</v>
      </c>
      <c r="AL416">
        <f t="shared" si="416"/>
        <v>0</v>
      </c>
      <c r="AM416" s="140">
        <f t="shared" si="420"/>
        <v>0</v>
      </c>
      <c r="AN416">
        <f t="shared" si="421"/>
        <v>0</v>
      </c>
      <c r="AO416">
        <f t="shared" si="422"/>
        <v>0</v>
      </c>
      <c r="AP416">
        <f t="shared" si="423"/>
        <v>0</v>
      </c>
      <c r="AQ416">
        <f t="shared" si="424"/>
        <v>0</v>
      </c>
      <c r="AR416">
        <f t="shared" si="425"/>
        <v>0</v>
      </c>
      <c r="AS416">
        <f t="shared" si="426"/>
        <v>0</v>
      </c>
      <c r="AT416" s="140">
        <f t="shared" si="417"/>
        <v>0</v>
      </c>
      <c r="AU416">
        <f t="shared" si="427"/>
        <v>0</v>
      </c>
      <c r="AV416">
        <f t="shared" si="459"/>
        <v>0</v>
      </c>
      <c r="AW416">
        <f t="shared" si="428"/>
        <v>0</v>
      </c>
      <c r="AX416">
        <f t="shared" si="429"/>
        <v>0</v>
      </c>
      <c r="AY416">
        <f t="shared" si="430"/>
        <v>0</v>
      </c>
      <c r="AZ416" s="140">
        <f t="shared" si="418"/>
        <v>0</v>
      </c>
      <c r="BA416">
        <f t="shared" si="431"/>
        <v>0</v>
      </c>
      <c r="BB416">
        <f t="shared" si="432"/>
        <v>0</v>
      </c>
      <c r="BC416">
        <f t="shared" si="433"/>
        <v>0</v>
      </c>
      <c r="BD416">
        <f t="shared" si="434"/>
        <v>0</v>
      </c>
      <c r="BE416" s="140">
        <f t="shared" si="419"/>
        <v>0</v>
      </c>
      <c r="BF416">
        <f t="shared" si="435"/>
        <v>0</v>
      </c>
      <c r="BG416">
        <f t="shared" si="436"/>
        <v>0</v>
      </c>
      <c r="BH416">
        <f t="shared" si="437"/>
        <v>0</v>
      </c>
      <c r="BI416">
        <f t="shared" si="438"/>
        <v>0</v>
      </c>
      <c r="BJ416">
        <f t="shared" si="439"/>
        <v>0</v>
      </c>
      <c r="BK416">
        <f t="shared" si="440"/>
        <v>0</v>
      </c>
      <c r="BL416">
        <f t="shared" si="460"/>
        <v>0</v>
      </c>
      <c r="BM416">
        <f t="shared" si="461"/>
        <v>0</v>
      </c>
      <c r="BN416">
        <f t="shared" si="462"/>
        <v>0</v>
      </c>
      <c r="BO416">
        <f t="shared" si="463"/>
        <v>0</v>
      </c>
      <c r="BP416">
        <f t="shared" si="464"/>
        <v>0</v>
      </c>
      <c r="BQ416">
        <f t="shared" si="465"/>
        <v>0</v>
      </c>
      <c r="BR416" s="140">
        <f t="shared" si="466"/>
        <v>0</v>
      </c>
      <c r="BT416">
        <f t="shared" si="467"/>
        <v>0</v>
      </c>
      <c r="BU416">
        <f t="shared" si="468"/>
        <v>0</v>
      </c>
      <c r="BV416">
        <f t="shared" si="469"/>
        <v>0</v>
      </c>
      <c r="BW416">
        <f t="shared" si="470"/>
        <v>0</v>
      </c>
      <c r="BX416">
        <f t="shared" si="471"/>
        <v>0</v>
      </c>
      <c r="BY416">
        <f t="shared" si="472"/>
        <v>0</v>
      </c>
      <c r="BZ416">
        <f t="shared" si="473"/>
        <v>0</v>
      </c>
      <c r="CA416">
        <f t="shared" si="474"/>
        <v>0</v>
      </c>
      <c r="CB416">
        <f t="shared" si="475"/>
        <v>0</v>
      </c>
      <c r="CC416">
        <f t="shared" si="476"/>
        <v>0</v>
      </c>
      <c r="CD416">
        <f t="shared" si="477"/>
        <v>0</v>
      </c>
    </row>
    <row r="417" spans="1:82" ht="42" customHeight="1" thickBot="1" x14ac:dyDescent="0.45">
      <c r="A417" s="11"/>
      <c r="B417" s="144">
        <v>402</v>
      </c>
      <c r="C417" s="244" t="str">
        <f>IF('Soil Samples'!C407="","",'Soil Samples'!C407)</f>
        <v/>
      </c>
      <c r="D417" s="146" t="str">
        <f t="shared" si="441"/>
        <v/>
      </c>
      <c r="E417" s="128" t="str">
        <f t="shared" si="442"/>
        <v/>
      </c>
      <c r="F417" s="128" t="str">
        <f t="shared" si="443"/>
        <v/>
      </c>
      <c r="G417" s="128" t="str">
        <f t="shared" si="444"/>
        <v/>
      </c>
      <c r="H417" s="149"/>
      <c r="I417" s="128" t="str">
        <f t="shared" si="445"/>
        <v/>
      </c>
      <c r="J417" s="128" t="str">
        <f t="shared" si="446"/>
        <v/>
      </c>
      <c r="K417" s="128" t="str">
        <f t="shared" si="447"/>
        <v/>
      </c>
      <c r="L417" s="129" t="str">
        <f t="shared" si="448"/>
        <v/>
      </c>
      <c r="M417" s="129" t="str">
        <f t="shared" si="449"/>
        <v/>
      </c>
      <c r="N417" s="129" t="str">
        <f t="shared" si="450"/>
        <v/>
      </c>
      <c r="O417" s="129" t="str">
        <f t="shared" si="451"/>
        <v/>
      </c>
      <c r="P417" s="129" t="str">
        <f t="shared" si="452"/>
        <v/>
      </c>
      <c r="Q417" s="129" t="str">
        <f t="shared" si="453"/>
        <v/>
      </c>
      <c r="R417" s="129" t="str">
        <f t="shared" si="454"/>
        <v/>
      </c>
      <c r="S417" s="129" t="str">
        <f t="shared" si="455"/>
        <v/>
      </c>
      <c r="T417" s="129" t="str">
        <f t="shared" si="456"/>
        <v/>
      </c>
      <c r="U417" s="129" t="str">
        <f t="shared" si="457"/>
        <v/>
      </c>
      <c r="V417" s="129" t="str">
        <f t="shared" si="458"/>
        <v/>
      </c>
      <c r="W417" s="132"/>
      <c r="X417" s="152" t="str">
        <f>IF('Soil Samples'!C407="","",'Soil Samples'!C407)</f>
        <v/>
      </c>
      <c r="Y417" s="125">
        <f>'Soil Add on Tests'!E409</f>
        <v>0</v>
      </c>
      <c r="Z417" s="125">
        <f>'Soil Add on Tests'!F409</f>
        <v>0</v>
      </c>
      <c r="AA417" s="125">
        <f>'Soil Add on Tests'!G409</f>
        <v>0</v>
      </c>
      <c r="AB417" s="125">
        <f>'Soil Add on Tests'!H409</f>
        <v>0</v>
      </c>
      <c r="AC417" s="125">
        <f>'Soil Add on Tests'!I409</f>
        <v>0</v>
      </c>
      <c r="AD417" s="125">
        <f>'Soil Add on Tests'!J409</f>
        <v>0</v>
      </c>
      <c r="AF417">
        <f t="shared" ref="AF417:AF480" si="478">IF(X417=2,1,0)</f>
        <v>0</v>
      </c>
      <c r="AG417">
        <f t="shared" ref="AG417:AG480" si="479">IF(X417=3,1,0)</f>
        <v>0</v>
      </c>
      <c r="AH417">
        <f t="shared" ref="AH417:AH480" si="480">IF(X417=4,1,0)</f>
        <v>0</v>
      </c>
      <c r="AI417">
        <f t="shared" ref="AI417:AI480" si="481">IF(X417=5,1,0)</f>
        <v>0</v>
      </c>
      <c r="AJ417">
        <f t="shared" ref="AJ417:AJ480" si="482">IF(X417=10,1,0)</f>
        <v>0</v>
      </c>
      <c r="AK417">
        <f t="shared" ref="AK417:AK480" si="483">IF(X417=11,1,0)</f>
        <v>0</v>
      </c>
      <c r="AL417">
        <f t="shared" ref="AL417:AL480" si="484">IF(X417=12,1,0)</f>
        <v>0</v>
      </c>
      <c r="AM417" s="140">
        <f t="shared" si="420"/>
        <v>0</v>
      </c>
      <c r="AN417">
        <f t="shared" si="421"/>
        <v>0</v>
      </c>
      <c r="AO417">
        <f t="shared" si="422"/>
        <v>0</v>
      </c>
      <c r="AP417">
        <f t="shared" si="423"/>
        <v>0</v>
      </c>
      <c r="AQ417">
        <f t="shared" si="424"/>
        <v>0</v>
      </c>
      <c r="AR417">
        <f t="shared" si="425"/>
        <v>0</v>
      </c>
      <c r="AS417">
        <f t="shared" si="426"/>
        <v>0</v>
      </c>
      <c r="AT417" s="140">
        <f t="shared" ref="AT417:AT480" si="485">SUM(AN417:AS417)</f>
        <v>0</v>
      </c>
      <c r="AU417">
        <f t="shared" si="427"/>
        <v>0</v>
      </c>
      <c r="AV417">
        <f t="shared" si="459"/>
        <v>0</v>
      </c>
      <c r="AW417">
        <f t="shared" si="428"/>
        <v>0</v>
      </c>
      <c r="AX417">
        <f t="shared" si="429"/>
        <v>0</v>
      </c>
      <c r="AY417">
        <f t="shared" si="430"/>
        <v>0</v>
      </c>
      <c r="AZ417" s="140">
        <f t="shared" ref="AZ417:AZ480" si="486">SUM(AU417:AY417)</f>
        <v>0</v>
      </c>
      <c r="BA417">
        <f t="shared" si="431"/>
        <v>0</v>
      </c>
      <c r="BB417">
        <f t="shared" si="432"/>
        <v>0</v>
      </c>
      <c r="BC417">
        <f t="shared" si="433"/>
        <v>0</v>
      </c>
      <c r="BD417">
        <f t="shared" si="434"/>
        <v>0</v>
      </c>
      <c r="BE417" s="140">
        <f t="shared" ref="BE417:BE480" si="487">SUM(BA417:BD417)</f>
        <v>0</v>
      </c>
      <c r="BF417">
        <f t="shared" si="435"/>
        <v>0</v>
      </c>
      <c r="BG417">
        <f t="shared" si="436"/>
        <v>0</v>
      </c>
      <c r="BH417">
        <f t="shared" si="437"/>
        <v>0</v>
      </c>
      <c r="BI417">
        <f t="shared" si="438"/>
        <v>0</v>
      </c>
      <c r="BJ417">
        <f t="shared" si="439"/>
        <v>0</v>
      </c>
      <c r="BK417">
        <f t="shared" si="440"/>
        <v>0</v>
      </c>
      <c r="BL417">
        <f t="shared" si="460"/>
        <v>0</v>
      </c>
      <c r="BM417">
        <f t="shared" si="461"/>
        <v>0</v>
      </c>
      <c r="BN417">
        <f t="shared" si="462"/>
        <v>0</v>
      </c>
      <c r="BO417">
        <f t="shared" si="463"/>
        <v>0</v>
      </c>
      <c r="BP417">
        <f t="shared" si="464"/>
        <v>0</v>
      </c>
      <c r="BQ417">
        <f t="shared" si="465"/>
        <v>0</v>
      </c>
      <c r="BR417" s="140">
        <f t="shared" si="466"/>
        <v>0</v>
      </c>
      <c r="BT417">
        <f t="shared" si="467"/>
        <v>0</v>
      </c>
      <c r="BU417">
        <f t="shared" si="468"/>
        <v>0</v>
      </c>
      <c r="BV417">
        <f t="shared" si="469"/>
        <v>0</v>
      </c>
      <c r="BW417">
        <f t="shared" si="470"/>
        <v>0</v>
      </c>
      <c r="BX417">
        <f t="shared" si="471"/>
        <v>0</v>
      </c>
      <c r="BY417">
        <f t="shared" si="472"/>
        <v>0</v>
      </c>
      <c r="BZ417">
        <f t="shared" si="473"/>
        <v>0</v>
      </c>
      <c r="CA417">
        <f t="shared" si="474"/>
        <v>0</v>
      </c>
      <c r="CB417">
        <f t="shared" si="475"/>
        <v>0</v>
      </c>
      <c r="CC417">
        <f t="shared" si="476"/>
        <v>0</v>
      </c>
      <c r="CD417">
        <f t="shared" si="477"/>
        <v>0</v>
      </c>
    </row>
    <row r="418" spans="1:82" ht="42" customHeight="1" thickBot="1" x14ac:dyDescent="0.45">
      <c r="A418" s="11"/>
      <c r="B418" s="144">
        <v>403</v>
      </c>
      <c r="C418" s="244" t="str">
        <f>IF('Soil Samples'!C408="","",'Soil Samples'!C408)</f>
        <v/>
      </c>
      <c r="D418" s="146" t="str">
        <f t="shared" si="441"/>
        <v/>
      </c>
      <c r="E418" s="128" t="str">
        <f t="shared" si="442"/>
        <v/>
      </c>
      <c r="F418" s="128" t="str">
        <f t="shared" si="443"/>
        <v/>
      </c>
      <c r="G418" s="128" t="str">
        <f t="shared" si="444"/>
        <v/>
      </c>
      <c r="H418" s="149"/>
      <c r="I418" s="128" t="str">
        <f t="shared" si="445"/>
        <v/>
      </c>
      <c r="J418" s="128" t="str">
        <f t="shared" si="446"/>
        <v/>
      </c>
      <c r="K418" s="128" t="str">
        <f t="shared" si="447"/>
        <v/>
      </c>
      <c r="L418" s="129" t="str">
        <f t="shared" si="448"/>
        <v/>
      </c>
      <c r="M418" s="129" t="str">
        <f t="shared" si="449"/>
        <v/>
      </c>
      <c r="N418" s="129" t="str">
        <f t="shared" si="450"/>
        <v/>
      </c>
      <c r="O418" s="129" t="str">
        <f t="shared" si="451"/>
        <v/>
      </c>
      <c r="P418" s="129" t="str">
        <f t="shared" si="452"/>
        <v/>
      </c>
      <c r="Q418" s="129" t="str">
        <f t="shared" si="453"/>
        <v/>
      </c>
      <c r="R418" s="129" t="str">
        <f t="shared" si="454"/>
        <v/>
      </c>
      <c r="S418" s="129" t="str">
        <f t="shared" si="455"/>
        <v/>
      </c>
      <c r="T418" s="129" t="str">
        <f t="shared" si="456"/>
        <v/>
      </c>
      <c r="U418" s="129" t="str">
        <f t="shared" si="457"/>
        <v/>
      </c>
      <c r="V418" s="129" t="str">
        <f t="shared" si="458"/>
        <v/>
      </c>
      <c r="W418" s="132"/>
      <c r="X418" s="152" t="str">
        <f>IF('Soil Samples'!C408="","",'Soil Samples'!C408)</f>
        <v/>
      </c>
      <c r="Y418" s="125">
        <f>'Soil Add on Tests'!E410</f>
        <v>0</v>
      </c>
      <c r="Z418" s="125">
        <f>'Soil Add on Tests'!F410</f>
        <v>0</v>
      </c>
      <c r="AA418" s="125">
        <f>'Soil Add on Tests'!G410</f>
        <v>0</v>
      </c>
      <c r="AB418" s="125">
        <f>'Soil Add on Tests'!H410</f>
        <v>0</v>
      </c>
      <c r="AC418" s="125">
        <f>'Soil Add on Tests'!I410</f>
        <v>0</v>
      </c>
      <c r="AD418" s="125">
        <f>'Soil Add on Tests'!J410</f>
        <v>0</v>
      </c>
      <c r="AF418">
        <f t="shared" si="478"/>
        <v>0</v>
      </c>
      <c r="AG418">
        <f t="shared" si="479"/>
        <v>0</v>
      </c>
      <c r="AH418">
        <f t="shared" si="480"/>
        <v>0</v>
      </c>
      <c r="AI418">
        <f t="shared" si="481"/>
        <v>0</v>
      </c>
      <c r="AJ418">
        <f t="shared" si="482"/>
        <v>0</v>
      </c>
      <c r="AK418">
        <f t="shared" si="483"/>
        <v>0</v>
      </c>
      <c r="AL418">
        <f t="shared" si="484"/>
        <v>0</v>
      </c>
      <c r="AM418" s="140">
        <f t="shared" si="420"/>
        <v>0</v>
      </c>
      <c r="AN418">
        <f t="shared" si="421"/>
        <v>0</v>
      </c>
      <c r="AO418">
        <f t="shared" si="422"/>
        <v>0</v>
      </c>
      <c r="AP418">
        <f t="shared" si="423"/>
        <v>0</v>
      </c>
      <c r="AQ418">
        <f t="shared" si="424"/>
        <v>0</v>
      </c>
      <c r="AR418">
        <f t="shared" si="425"/>
        <v>0</v>
      </c>
      <c r="AS418">
        <f t="shared" si="426"/>
        <v>0</v>
      </c>
      <c r="AT418" s="140">
        <f t="shared" si="485"/>
        <v>0</v>
      </c>
      <c r="AU418">
        <f t="shared" si="427"/>
        <v>0</v>
      </c>
      <c r="AV418">
        <f t="shared" si="459"/>
        <v>0</v>
      </c>
      <c r="AW418">
        <f t="shared" si="428"/>
        <v>0</v>
      </c>
      <c r="AX418">
        <f t="shared" si="429"/>
        <v>0</v>
      </c>
      <c r="AY418">
        <f t="shared" si="430"/>
        <v>0</v>
      </c>
      <c r="AZ418" s="140">
        <f t="shared" si="486"/>
        <v>0</v>
      </c>
      <c r="BA418">
        <f t="shared" si="431"/>
        <v>0</v>
      </c>
      <c r="BB418">
        <f t="shared" si="432"/>
        <v>0</v>
      </c>
      <c r="BC418">
        <f t="shared" si="433"/>
        <v>0</v>
      </c>
      <c r="BD418">
        <f t="shared" si="434"/>
        <v>0</v>
      </c>
      <c r="BE418" s="140">
        <f t="shared" si="487"/>
        <v>0</v>
      </c>
      <c r="BF418">
        <f t="shared" si="435"/>
        <v>0</v>
      </c>
      <c r="BG418">
        <f t="shared" si="436"/>
        <v>0</v>
      </c>
      <c r="BH418">
        <f t="shared" si="437"/>
        <v>0</v>
      </c>
      <c r="BI418">
        <f t="shared" si="438"/>
        <v>0</v>
      </c>
      <c r="BJ418">
        <f t="shared" si="439"/>
        <v>0</v>
      </c>
      <c r="BK418">
        <f t="shared" si="440"/>
        <v>0</v>
      </c>
      <c r="BL418">
        <f t="shared" si="460"/>
        <v>0</v>
      </c>
      <c r="BM418">
        <f t="shared" si="461"/>
        <v>0</v>
      </c>
      <c r="BN418">
        <f t="shared" si="462"/>
        <v>0</v>
      </c>
      <c r="BO418">
        <f t="shared" si="463"/>
        <v>0</v>
      </c>
      <c r="BP418">
        <f t="shared" si="464"/>
        <v>0</v>
      </c>
      <c r="BQ418">
        <f t="shared" si="465"/>
        <v>0</v>
      </c>
      <c r="BR418" s="140">
        <f t="shared" si="466"/>
        <v>0</v>
      </c>
      <c r="BT418">
        <f t="shared" si="467"/>
        <v>0</v>
      </c>
      <c r="BU418">
        <f t="shared" si="468"/>
        <v>0</v>
      </c>
      <c r="BV418">
        <f t="shared" si="469"/>
        <v>0</v>
      </c>
      <c r="BW418">
        <f t="shared" si="470"/>
        <v>0</v>
      </c>
      <c r="BX418">
        <f t="shared" si="471"/>
        <v>0</v>
      </c>
      <c r="BY418">
        <f t="shared" si="472"/>
        <v>0</v>
      </c>
      <c r="BZ418">
        <f t="shared" si="473"/>
        <v>0</v>
      </c>
      <c r="CA418">
        <f t="shared" si="474"/>
        <v>0</v>
      </c>
      <c r="CB418">
        <f t="shared" si="475"/>
        <v>0</v>
      </c>
      <c r="CC418">
        <f t="shared" si="476"/>
        <v>0</v>
      </c>
      <c r="CD418">
        <f t="shared" si="477"/>
        <v>0</v>
      </c>
    </row>
    <row r="419" spans="1:82" ht="42" customHeight="1" thickBot="1" x14ac:dyDescent="0.45">
      <c r="A419" s="11"/>
      <c r="B419" s="144">
        <v>404</v>
      </c>
      <c r="C419" s="244" t="str">
        <f>IF('Soil Samples'!C409="","",'Soil Samples'!C409)</f>
        <v/>
      </c>
      <c r="D419" s="146" t="str">
        <f t="shared" si="441"/>
        <v/>
      </c>
      <c r="E419" s="128" t="str">
        <f t="shared" si="442"/>
        <v/>
      </c>
      <c r="F419" s="128" t="str">
        <f t="shared" si="443"/>
        <v/>
      </c>
      <c r="G419" s="128" t="str">
        <f t="shared" si="444"/>
        <v/>
      </c>
      <c r="H419" s="149"/>
      <c r="I419" s="128" t="str">
        <f t="shared" si="445"/>
        <v/>
      </c>
      <c r="J419" s="128" t="str">
        <f t="shared" si="446"/>
        <v/>
      </c>
      <c r="K419" s="128" t="str">
        <f t="shared" si="447"/>
        <v/>
      </c>
      <c r="L419" s="129" t="str">
        <f t="shared" si="448"/>
        <v/>
      </c>
      <c r="M419" s="129" t="str">
        <f t="shared" si="449"/>
        <v/>
      </c>
      <c r="N419" s="129" t="str">
        <f t="shared" si="450"/>
        <v/>
      </c>
      <c r="O419" s="129" t="str">
        <f t="shared" si="451"/>
        <v/>
      </c>
      <c r="P419" s="129" t="str">
        <f t="shared" si="452"/>
        <v/>
      </c>
      <c r="Q419" s="129" t="str">
        <f t="shared" si="453"/>
        <v/>
      </c>
      <c r="R419" s="129" t="str">
        <f t="shared" si="454"/>
        <v/>
      </c>
      <c r="S419" s="129" t="str">
        <f t="shared" si="455"/>
        <v/>
      </c>
      <c r="T419" s="129" t="str">
        <f t="shared" si="456"/>
        <v/>
      </c>
      <c r="U419" s="129" t="str">
        <f t="shared" si="457"/>
        <v/>
      </c>
      <c r="V419" s="129" t="str">
        <f t="shared" si="458"/>
        <v/>
      </c>
      <c r="W419" s="132"/>
      <c r="X419" s="152" t="str">
        <f>IF('Soil Samples'!C409="","",'Soil Samples'!C409)</f>
        <v/>
      </c>
      <c r="Y419" s="125">
        <f>'Soil Add on Tests'!E411</f>
        <v>0</v>
      </c>
      <c r="Z419" s="125">
        <f>'Soil Add on Tests'!F411</f>
        <v>0</v>
      </c>
      <c r="AA419" s="125">
        <f>'Soil Add on Tests'!G411</f>
        <v>0</v>
      </c>
      <c r="AB419" s="125">
        <f>'Soil Add on Tests'!H411</f>
        <v>0</v>
      </c>
      <c r="AC419" s="125">
        <f>'Soil Add on Tests'!I411</f>
        <v>0</v>
      </c>
      <c r="AD419" s="125">
        <f>'Soil Add on Tests'!J411</f>
        <v>0</v>
      </c>
      <c r="AF419">
        <f t="shared" si="478"/>
        <v>0</v>
      </c>
      <c r="AG419">
        <f t="shared" si="479"/>
        <v>0</v>
      </c>
      <c r="AH419">
        <f t="shared" si="480"/>
        <v>0</v>
      </c>
      <c r="AI419">
        <f t="shared" si="481"/>
        <v>0</v>
      </c>
      <c r="AJ419">
        <f t="shared" si="482"/>
        <v>0</v>
      </c>
      <c r="AK419">
        <f t="shared" si="483"/>
        <v>0</v>
      </c>
      <c r="AL419">
        <f t="shared" si="484"/>
        <v>0</v>
      </c>
      <c r="AM419" s="140">
        <f t="shared" si="420"/>
        <v>0</v>
      </c>
      <c r="AN419">
        <f t="shared" si="421"/>
        <v>0</v>
      </c>
      <c r="AO419">
        <f t="shared" si="422"/>
        <v>0</v>
      </c>
      <c r="AP419">
        <f t="shared" si="423"/>
        <v>0</v>
      </c>
      <c r="AQ419">
        <f t="shared" si="424"/>
        <v>0</v>
      </c>
      <c r="AR419">
        <f t="shared" si="425"/>
        <v>0</v>
      </c>
      <c r="AS419">
        <f t="shared" si="426"/>
        <v>0</v>
      </c>
      <c r="AT419" s="140">
        <f t="shared" si="485"/>
        <v>0</v>
      </c>
      <c r="AU419">
        <f t="shared" si="427"/>
        <v>0</v>
      </c>
      <c r="AV419">
        <f t="shared" si="459"/>
        <v>0</v>
      </c>
      <c r="AW419">
        <f t="shared" si="428"/>
        <v>0</v>
      </c>
      <c r="AX419">
        <f t="shared" si="429"/>
        <v>0</v>
      </c>
      <c r="AY419">
        <f t="shared" si="430"/>
        <v>0</v>
      </c>
      <c r="AZ419" s="140">
        <f t="shared" si="486"/>
        <v>0</v>
      </c>
      <c r="BA419">
        <f t="shared" si="431"/>
        <v>0</v>
      </c>
      <c r="BB419">
        <f t="shared" si="432"/>
        <v>0</v>
      </c>
      <c r="BC419">
        <f t="shared" si="433"/>
        <v>0</v>
      </c>
      <c r="BD419">
        <f t="shared" si="434"/>
        <v>0</v>
      </c>
      <c r="BE419" s="140">
        <f t="shared" si="487"/>
        <v>0</v>
      </c>
      <c r="BF419">
        <f t="shared" si="435"/>
        <v>0</v>
      </c>
      <c r="BG419">
        <f t="shared" si="436"/>
        <v>0</v>
      </c>
      <c r="BH419">
        <f t="shared" si="437"/>
        <v>0</v>
      </c>
      <c r="BI419">
        <f t="shared" si="438"/>
        <v>0</v>
      </c>
      <c r="BJ419">
        <f t="shared" si="439"/>
        <v>0</v>
      </c>
      <c r="BK419">
        <f t="shared" si="440"/>
        <v>0</v>
      </c>
      <c r="BL419">
        <f t="shared" si="460"/>
        <v>0</v>
      </c>
      <c r="BM419">
        <f t="shared" si="461"/>
        <v>0</v>
      </c>
      <c r="BN419">
        <f t="shared" si="462"/>
        <v>0</v>
      </c>
      <c r="BO419">
        <f t="shared" si="463"/>
        <v>0</v>
      </c>
      <c r="BP419">
        <f t="shared" si="464"/>
        <v>0</v>
      </c>
      <c r="BQ419">
        <f t="shared" si="465"/>
        <v>0</v>
      </c>
      <c r="BR419" s="140">
        <f t="shared" si="466"/>
        <v>0</v>
      </c>
      <c r="BT419">
        <f t="shared" si="467"/>
        <v>0</v>
      </c>
      <c r="BU419">
        <f t="shared" si="468"/>
        <v>0</v>
      </c>
      <c r="BV419">
        <f t="shared" si="469"/>
        <v>0</v>
      </c>
      <c r="BW419">
        <f t="shared" si="470"/>
        <v>0</v>
      </c>
      <c r="BX419">
        <f t="shared" si="471"/>
        <v>0</v>
      </c>
      <c r="BY419">
        <f t="shared" si="472"/>
        <v>0</v>
      </c>
      <c r="BZ419">
        <f t="shared" si="473"/>
        <v>0</v>
      </c>
      <c r="CA419">
        <f t="shared" si="474"/>
        <v>0</v>
      </c>
      <c r="CB419">
        <f t="shared" si="475"/>
        <v>0</v>
      </c>
      <c r="CC419">
        <f t="shared" si="476"/>
        <v>0</v>
      </c>
      <c r="CD419">
        <f t="shared" si="477"/>
        <v>0</v>
      </c>
    </row>
    <row r="420" spans="1:82" ht="42" customHeight="1" thickBot="1" x14ac:dyDescent="0.45">
      <c r="A420" s="11"/>
      <c r="B420" s="144">
        <v>405</v>
      </c>
      <c r="C420" s="244" t="str">
        <f>IF('Soil Samples'!C410="","",'Soil Samples'!C410)</f>
        <v/>
      </c>
      <c r="D420" s="146" t="str">
        <f t="shared" si="441"/>
        <v/>
      </c>
      <c r="E420" s="128" t="str">
        <f t="shared" si="442"/>
        <v/>
      </c>
      <c r="F420" s="128" t="str">
        <f t="shared" si="443"/>
        <v/>
      </c>
      <c r="G420" s="128" t="str">
        <f t="shared" si="444"/>
        <v/>
      </c>
      <c r="H420" s="149"/>
      <c r="I420" s="128" t="str">
        <f t="shared" si="445"/>
        <v/>
      </c>
      <c r="J420" s="128" t="str">
        <f t="shared" si="446"/>
        <v/>
      </c>
      <c r="K420" s="128" t="str">
        <f t="shared" si="447"/>
        <v/>
      </c>
      <c r="L420" s="129" t="str">
        <f t="shared" si="448"/>
        <v/>
      </c>
      <c r="M420" s="129" t="str">
        <f t="shared" si="449"/>
        <v/>
      </c>
      <c r="N420" s="129" t="str">
        <f t="shared" si="450"/>
        <v/>
      </c>
      <c r="O420" s="129" t="str">
        <f t="shared" si="451"/>
        <v/>
      </c>
      <c r="P420" s="129" t="str">
        <f t="shared" si="452"/>
        <v/>
      </c>
      <c r="Q420" s="129" t="str">
        <f t="shared" si="453"/>
        <v/>
      </c>
      <c r="R420" s="129" t="str">
        <f t="shared" si="454"/>
        <v/>
      </c>
      <c r="S420" s="129" t="str">
        <f t="shared" si="455"/>
        <v/>
      </c>
      <c r="T420" s="129" t="str">
        <f t="shared" si="456"/>
        <v/>
      </c>
      <c r="U420" s="129" t="str">
        <f t="shared" si="457"/>
        <v/>
      </c>
      <c r="V420" s="129" t="str">
        <f t="shared" si="458"/>
        <v/>
      </c>
      <c r="W420" s="132"/>
      <c r="X420" s="152" t="str">
        <f>IF('Soil Samples'!C410="","",'Soil Samples'!C410)</f>
        <v/>
      </c>
      <c r="Y420" s="125">
        <f>'Soil Add on Tests'!E412</f>
        <v>0</v>
      </c>
      <c r="Z420" s="125">
        <f>'Soil Add on Tests'!F412</f>
        <v>0</v>
      </c>
      <c r="AA420" s="125">
        <f>'Soil Add on Tests'!G412</f>
        <v>0</v>
      </c>
      <c r="AB420" s="125">
        <f>'Soil Add on Tests'!H412</f>
        <v>0</v>
      </c>
      <c r="AC420" s="125">
        <f>'Soil Add on Tests'!I412</f>
        <v>0</v>
      </c>
      <c r="AD420" s="125">
        <f>'Soil Add on Tests'!J412</f>
        <v>0</v>
      </c>
      <c r="AF420">
        <f t="shared" si="478"/>
        <v>0</v>
      </c>
      <c r="AG420">
        <f t="shared" si="479"/>
        <v>0</v>
      </c>
      <c r="AH420">
        <f t="shared" si="480"/>
        <v>0</v>
      </c>
      <c r="AI420">
        <f t="shared" si="481"/>
        <v>0</v>
      </c>
      <c r="AJ420">
        <f t="shared" si="482"/>
        <v>0</v>
      </c>
      <c r="AK420">
        <f t="shared" si="483"/>
        <v>0</v>
      </c>
      <c r="AL420">
        <f t="shared" si="484"/>
        <v>0</v>
      </c>
      <c r="AM420" s="140">
        <f t="shared" si="420"/>
        <v>0</v>
      </c>
      <c r="AN420">
        <f t="shared" si="421"/>
        <v>0</v>
      </c>
      <c r="AO420">
        <f t="shared" si="422"/>
        <v>0</v>
      </c>
      <c r="AP420">
        <f t="shared" si="423"/>
        <v>0</v>
      </c>
      <c r="AQ420">
        <f t="shared" si="424"/>
        <v>0</v>
      </c>
      <c r="AR420">
        <f t="shared" si="425"/>
        <v>0</v>
      </c>
      <c r="AS420">
        <f t="shared" si="426"/>
        <v>0</v>
      </c>
      <c r="AT420" s="140">
        <f t="shared" si="485"/>
        <v>0</v>
      </c>
      <c r="AU420">
        <f t="shared" si="427"/>
        <v>0</v>
      </c>
      <c r="AV420">
        <f t="shared" si="459"/>
        <v>0</v>
      </c>
      <c r="AW420">
        <f t="shared" si="428"/>
        <v>0</v>
      </c>
      <c r="AX420">
        <f t="shared" si="429"/>
        <v>0</v>
      </c>
      <c r="AY420">
        <f t="shared" si="430"/>
        <v>0</v>
      </c>
      <c r="AZ420" s="140">
        <f t="shared" si="486"/>
        <v>0</v>
      </c>
      <c r="BA420">
        <f t="shared" si="431"/>
        <v>0</v>
      </c>
      <c r="BB420">
        <f t="shared" si="432"/>
        <v>0</v>
      </c>
      <c r="BC420">
        <f t="shared" si="433"/>
        <v>0</v>
      </c>
      <c r="BD420">
        <f t="shared" si="434"/>
        <v>0</v>
      </c>
      <c r="BE420" s="140">
        <f t="shared" si="487"/>
        <v>0</v>
      </c>
      <c r="BF420">
        <f t="shared" si="435"/>
        <v>0</v>
      </c>
      <c r="BG420">
        <f t="shared" si="436"/>
        <v>0</v>
      </c>
      <c r="BH420">
        <f t="shared" si="437"/>
        <v>0</v>
      </c>
      <c r="BI420">
        <f t="shared" si="438"/>
        <v>0</v>
      </c>
      <c r="BJ420">
        <f t="shared" si="439"/>
        <v>0</v>
      </c>
      <c r="BK420">
        <f t="shared" si="440"/>
        <v>0</v>
      </c>
      <c r="BL420">
        <f t="shared" si="460"/>
        <v>0</v>
      </c>
      <c r="BM420">
        <f t="shared" si="461"/>
        <v>0</v>
      </c>
      <c r="BN420">
        <f t="shared" si="462"/>
        <v>0</v>
      </c>
      <c r="BO420">
        <f t="shared" si="463"/>
        <v>0</v>
      </c>
      <c r="BP420">
        <f t="shared" si="464"/>
        <v>0</v>
      </c>
      <c r="BQ420">
        <f t="shared" si="465"/>
        <v>0</v>
      </c>
      <c r="BR420" s="140">
        <f t="shared" si="466"/>
        <v>0</v>
      </c>
      <c r="BT420">
        <f t="shared" si="467"/>
        <v>0</v>
      </c>
      <c r="BU420">
        <f t="shared" si="468"/>
        <v>0</v>
      </c>
      <c r="BV420">
        <f t="shared" si="469"/>
        <v>0</v>
      </c>
      <c r="BW420">
        <f t="shared" si="470"/>
        <v>0</v>
      </c>
      <c r="BX420">
        <f t="shared" si="471"/>
        <v>0</v>
      </c>
      <c r="BY420">
        <f t="shared" si="472"/>
        <v>0</v>
      </c>
      <c r="BZ420">
        <f t="shared" si="473"/>
        <v>0</v>
      </c>
      <c r="CA420">
        <f t="shared" si="474"/>
        <v>0</v>
      </c>
      <c r="CB420">
        <f t="shared" si="475"/>
        <v>0</v>
      </c>
      <c r="CC420">
        <f t="shared" si="476"/>
        <v>0</v>
      </c>
      <c r="CD420">
        <f t="shared" si="477"/>
        <v>0</v>
      </c>
    </row>
    <row r="421" spans="1:82" ht="42" customHeight="1" thickBot="1" x14ac:dyDescent="0.45">
      <c r="A421" s="11"/>
      <c r="B421" s="144">
        <v>406</v>
      </c>
      <c r="C421" s="244" t="str">
        <f>IF('Soil Samples'!C411="","",'Soil Samples'!C411)</f>
        <v/>
      </c>
      <c r="D421" s="146" t="str">
        <f t="shared" si="441"/>
        <v/>
      </c>
      <c r="E421" s="128" t="str">
        <f t="shared" si="442"/>
        <v/>
      </c>
      <c r="F421" s="128" t="str">
        <f t="shared" si="443"/>
        <v/>
      </c>
      <c r="G421" s="128" t="str">
        <f t="shared" si="444"/>
        <v/>
      </c>
      <c r="H421" s="149"/>
      <c r="I421" s="128" t="str">
        <f t="shared" si="445"/>
        <v/>
      </c>
      <c r="J421" s="128" t="str">
        <f t="shared" si="446"/>
        <v/>
      </c>
      <c r="K421" s="128" t="str">
        <f t="shared" si="447"/>
        <v/>
      </c>
      <c r="L421" s="129" t="str">
        <f t="shared" si="448"/>
        <v/>
      </c>
      <c r="M421" s="129" t="str">
        <f t="shared" si="449"/>
        <v/>
      </c>
      <c r="N421" s="129" t="str">
        <f t="shared" si="450"/>
        <v/>
      </c>
      <c r="O421" s="129" t="str">
        <f t="shared" si="451"/>
        <v/>
      </c>
      <c r="P421" s="129" t="str">
        <f t="shared" si="452"/>
        <v/>
      </c>
      <c r="Q421" s="129" t="str">
        <f t="shared" si="453"/>
        <v/>
      </c>
      <c r="R421" s="129" t="str">
        <f t="shared" si="454"/>
        <v/>
      </c>
      <c r="S421" s="129" t="str">
        <f t="shared" si="455"/>
        <v/>
      </c>
      <c r="T421" s="129" t="str">
        <f t="shared" si="456"/>
        <v/>
      </c>
      <c r="U421" s="129" t="str">
        <f t="shared" si="457"/>
        <v/>
      </c>
      <c r="V421" s="129" t="str">
        <f t="shared" si="458"/>
        <v/>
      </c>
      <c r="W421" s="132"/>
      <c r="X421" s="152" t="str">
        <f>IF('Soil Samples'!C411="","",'Soil Samples'!C411)</f>
        <v/>
      </c>
      <c r="Y421" s="125">
        <f>'Soil Add on Tests'!E413</f>
        <v>0</v>
      </c>
      <c r="Z421" s="125">
        <f>'Soil Add on Tests'!F413</f>
        <v>0</v>
      </c>
      <c r="AA421" s="125">
        <f>'Soil Add on Tests'!G413</f>
        <v>0</v>
      </c>
      <c r="AB421" s="125">
        <f>'Soil Add on Tests'!H413</f>
        <v>0</v>
      </c>
      <c r="AC421" s="125">
        <f>'Soil Add on Tests'!I413</f>
        <v>0</v>
      </c>
      <c r="AD421" s="125">
        <f>'Soil Add on Tests'!J413</f>
        <v>0</v>
      </c>
      <c r="AF421">
        <f t="shared" si="478"/>
        <v>0</v>
      </c>
      <c r="AG421">
        <f t="shared" si="479"/>
        <v>0</v>
      </c>
      <c r="AH421">
        <f t="shared" si="480"/>
        <v>0</v>
      </c>
      <c r="AI421">
        <f t="shared" si="481"/>
        <v>0</v>
      </c>
      <c r="AJ421">
        <f t="shared" si="482"/>
        <v>0</v>
      </c>
      <c r="AK421">
        <f t="shared" si="483"/>
        <v>0</v>
      </c>
      <c r="AL421">
        <f t="shared" si="484"/>
        <v>0</v>
      </c>
      <c r="AM421" s="140">
        <f t="shared" si="420"/>
        <v>0</v>
      </c>
      <c r="AN421">
        <f t="shared" si="421"/>
        <v>0</v>
      </c>
      <c r="AO421">
        <f t="shared" si="422"/>
        <v>0</v>
      </c>
      <c r="AP421">
        <f t="shared" si="423"/>
        <v>0</v>
      </c>
      <c r="AQ421">
        <f t="shared" si="424"/>
        <v>0</v>
      </c>
      <c r="AR421">
        <f t="shared" si="425"/>
        <v>0</v>
      </c>
      <c r="AS421">
        <f t="shared" si="426"/>
        <v>0</v>
      </c>
      <c r="AT421" s="140">
        <f t="shared" si="485"/>
        <v>0</v>
      </c>
      <c r="AU421">
        <f t="shared" si="427"/>
        <v>0</v>
      </c>
      <c r="AV421">
        <f t="shared" si="459"/>
        <v>0</v>
      </c>
      <c r="AW421">
        <f t="shared" si="428"/>
        <v>0</v>
      </c>
      <c r="AX421">
        <f t="shared" si="429"/>
        <v>0</v>
      </c>
      <c r="AY421">
        <f t="shared" si="430"/>
        <v>0</v>
      </c>
      <c r="AZ421" s="140">
        <f t="shared" si="486"/>
        <v>0</v>
      </c>
      <c r="BA421">
        <f t="shared" si="431"/>
        <v>0</v>
      </c>
      <c r="BB421">
        <f t="shared" si="432"/>
        <v>0</v>
      </c>
      <c r="BC421">
        <f t="shared" si="433"/>
        <v>0</v>
      </c>
      <c r="BD421">
        <f t="shared" si="434"/>
        <v>0</v>
      </c>
      <c r="BE421" s="140">
        <f t="shared" si="487"/>
        <v>0</v>
      </c>
      <c r="BF421">
        <f t="shared" si="435"/>
        <v>0</v>
      </c>
      <c r="BG421">
        <f t="shared" si="436"/>
        <v>0</v>
      </c>
      <c r="BH421">
        <f t="shared" si="437"/>
        <v>0</v>
      </c>
      <c r="BI421">
        <f t="shared" si="438"/>
        <v>0</v>
      </c>
      <c r="BJ421">
        <f t="shared" si="439"/>
        <v>0</v>
      </c>
      <c r="BK421">
        <f t="shared" si="440"/>
        <v>0</v>
      </c>
      <c r="BL421">
        <f t="shared" si="460"/>
        <v>0</v>
      </c>
      <c r="BM421">
        <f t="shared" si="461"/>
        <v>0</v>
      </c>
      <c r="BN421">
        <f t="shared" si="462"/>
        <v>0</v>
      </c>
      <c r="BO421">
        <f t="shared" si="463"/>
        <v>0</v>
      </c>
      <c r="BP421">
        <f t="shared" si="464"/>
        <v>0</v>
      </c>
      <c r="BQ421">
        <f t="shared" si="465"/>
        <v>0</v>
      </c>
      <c r="BR421" s="140">
        <f t="shared" si="466"/>
        <v>0</v>
      </c>
      <c r="BT421">
        <f t="shared" si="467"/>
        <v>0</v>
      </c>
      <c r="BU421">
        <f t="shared" si="468"/>
        <v>0</v>
      </c>
      <c r="BV421">
        <f t="shared" si="469"/>
        <v>0</v>
      </c>
      <c r="BW421">
        <f t="shared" si="470"/>
        <v>0</v>
      </c>
      <c r="BX421">
        <f t="shared" si="471"/>
        <v>0</v>
      </c>
      <c r="BY421">
        <f t="shared" si="472"/>
        <v>0</v>
      </c>
      <c r="BZ421">
        <f t="shared" si="473"/>
        <v>0</v>
      </c>
      <c r="CA421">
        <f t="shared" si="474"/>
        <v>0</v>
      </c>
      <c r="CB421">
        <f t="shared" si="475"/>
        <v>0</v>
      </c>
      <c r="CC421">
        <f t="shared" si="476"/>
        <v>0</v>
      </c>
      <c r="CD421">
        <f t="shared" si="477"/>
        <v>0</v>
      </c>
    </row>
    <row r="422" spans="1:82" ht="42" customHeight="1" thickBot="1" x14ac:dyDescent="0.45">
      <c r="A422" s="11"/>
      <c r="B422" s="144">
        <v>407</v>
      </c>
      <c r="C422" s="244" t="str">
        <f>IF('Soil Samples'!C412="","",'Soil Samples'!C412)</f>
        <v/>
      </c>
      <c r="D422" s="146" t="str">
        <f t="shared" si="441"/>
        <v/>
      </c>
      <c r="E422" s="128" t="str">
        <f t="shared" si="442"/>
        <v/>
      </c>
      <c r="F422" s="128" t="str">
        <f t="shared" si="443"/>
        <v/>
      </c>
      <c r="G422" s="128" t="str">
        <f t="shared" si="444"/>
        <v/>
      </c>
      <c r="H422" s="149"/>
      <c r="I422" s="128" t="str">
        <f t="shared" si="445"/>
        <v/>
      </c>
      <c r="J422" s="128" t="str">
        <f t="shared" si="446"/>
        <v/>
      </c>
      <c r="K422" s="128" t="str">
        <f t="shared" si="447"/>
        <v/>
      </c>
      <c r="L422" s="129" t="str">
        <f t="shared" si="448"/>
        <v/>
      </c>
      <c r="M422" s="129" t="str">
        <f t="shared" si="449"/>
        <v/>
      </c>
      <c r="N422" s="129" t="str">
        <f t="shared" si="450"/>
        <v/>
      </c>
      <c r="O422" s="129" t="str">
        <f t="shared" si="451"/>
        <v/>
      </c>
      <c r="P422" s="129" t="str">
        <f t="shared" si="452"/>
        <v/>
      </c>
      <c r="Q422" s="129" t="str">
        <f t="shared" si="453"/>
        <v/>
      </c>
      <c r="R422" s="129" t="str">
        <f t="shared" si="454"/>
        <v/>
      </c>
      <c r="S422" s="129" t="str">
        <f t="shared" si="455"/>
        <v/>
      </c>
      <c r="T422" s="129" t="str">
        <f t="shared" si="456"/>
        <v/>
      </c>
      <c r="U422" s="129" t="str">
        <f t="shared" si="457"/>
        <v/>
      </c>
      <c r="V422" s="129" t="str">
        <f t="shared" si="458"/>
        <v/>
      </c>
      <c r="W422" s="132"/>
      <c r="X422" s="152" t="str">
        <f>IF('Soil Samples'!C412="","",'Soil Samples'!C412)</f>
        <v/>
      </c>
      <c r="Y422" s="125">
        <f>'Soil Add on Tests'!E414</f>
        <v>0</v>
      </c>
      <c r="Z422" s="125">
        <f>'Soil Add on Tests'!F414</f>
        <v>0</v>
      </c>
      <c r="AA422" s="125">
        <f>'Soil Add on Tests'!G414</f>
        <v>0</v>
      </c>
      <c r="AB422" s="125">
        <f>'Soil Add on Tests'!H414</f>
        <v>0</v>
      </c>
      <c r="AC422" s="125">
        <f>'Soil Add on Tests'!I414</f>
        <v>0</v>
      </c>
      <c r="AD422" s="125">
        <f>'Soil Add on Tests'!J414</f>
        <v>0</v>
      </c>
      <c r="AF422">
        <f t="shared" si="478"/>
        <v>0</v>
      </c>
      <c r="AG422">
        <f t="shared" si="479"/>
        <v>0</v>
      </c>
      <c r="AH422">
        <f t="shared" si="480"/>
        <v>0</v>
      </c>
      <c r="AI422">
        <f t="shared" si="481"/>
        <v>0</v>
      </c>
      <c r="AJ422">
        <f t="shared" si="482"/>
        <v>0</v>
      </c>
      <c r="AK422">
        <f t="shared" si="483"/>
        <v>0</v>
      </c>
      <c r="AL422">
        <f t="shared" si="484"/>
        <v>0</v>
      </c>
      <c r="AM422" s="140">
        <f t="shared" si="420"/>
        <v>0</v>
      </c>
      <c r="AN422">
        <f t="shared" si="421"/>
        <v>0</v>
      </c>
      <c r="AO422">
        <f t="shared" si="422"/>
        <v>0</v>
      </c>
      <c r="AP422">
        <f t="shared" si="423"/>
        <v>0</v>
      </c>
      <c r="AQ422">
        <f t="shared" si="424"/>
        <v>0</v>
      </c>
      <c r="AR422">
        <f t="shared" si="425"/>
        <v>0</v>
      </c>
      <c r="AS422">
        <f t="shared" si="426"/>
        <v>0</v>
      </c>
      <c r="AT422" s="140">
        <f t="shared" si="485"/>
        <v>0</v>
      </c>
      <c r="AU422">
        <f t="shared" si="427"/>
        <v>0</v>
      </c>
      <c r="AV422">
        <f t="shared" si="459"/>
        <v>0</v>
      </c>
      <c r="AW422">
        <f t="shared" si="428"/>
        <v>0</v>
      </c>
      <c r="AX422">
        <f t="shared" si="429"/>
        <v>0</v>
      </c>
      <c r="AY422">
        <f t="shared" si="430"/>
        <v>0</v>
      </c>
      <c r="AZ422" s="140">
        <f t="shared" si="486"/>
        <v>0</v>
      </c>
      <c r="BA422">
        <f t="shared" si="431"/>
        <v>0</v>
      </c>
      <c r="BB422">
        <f t="shared" si="432"/>
        <v>0</v>
      </c>
      <c r="BC422">
        <f t="shared" si="433"/>
        <v>0</v>
      </c>
      <c r="BD422">
        <f t="shared" si="434"/>
        <v>0</v>
      </c>
      <c r="BE422" s="140">
        <f t="shared" si="487"/>
        <v>0</v>
      </c>
      <c r="BF422">
        <f t="shared" si="435"/>
        <v>0</v>
      </c>
      <c r="BG422">
        <f t="shared" si="436"/>
        <v>0</v>
      </c>
      <c r="BH422">
        <f t="shared" si="437"/>
        <v>0</v>
      </c>
      <c r="BI422">
        <f t="shared" si="438"/>
        <v>0</v>
      </c>
      <c r="BJ422">
        <f t="shared" si="439"/>
        <v>0</v>
      </c>
      <c r="BK422">
        <f t="shared" si="440"/>
        <v>0</v>
      </c>
      <c r="BL422">
        <f t="shared" si="460"/>
        <v>0</v>
      </c>
      <c r="BM422">
        <f t="shared" si="461"/>
        <v>0</v>
      </c>
      <c r="BN422">
        <f t="shared" si="462"/>
        <v>0</v>
      </c>
      <c r="BO422">
        <f t="shared" si="463"/>
        <v>0</v>
      </c>
      <c r="BP422">
        <f t="shared" si="464"/>
        <v>0</v>
      </c>
      <c r="BQ422">
        <f t="shared" si="465"/>
        <v>0</v>
      </c>
      <c r="BR422" s="140">
        <f t="shared" si="466"/>
        <v>0</v>
      </c>
      <c r="BT422">
        <f t="shared" si="467"/>
        <v>0</v>
      </c>
      <c r="BU422">
        <f t="shared" si="468"/>
        <v>0</v>
      </c>
      <c r="BV422">
        <f t="shared" si="469"/>
        <v>0</v>
      </c>
      <c r="BW422">
        <f t="shared" si="470"/>
        <v>0</v>
      </c>
      <c r="BX422">
        <f t="shared" si="471"/>
        <v>0</v>
      </c>
      <c r="BY422">
        <f t="shared" si="472"/>
        <v>0</v>
      </c>
      <c r="BZ422">
        <f t="shared" si="473"/>
        <v>0</v>
      </c>
      <c r="CA422">
        <f t="shared" si="474"/>
        <v>0</v>
      </c>
      <c r="CB422">
        <f t="shared" si="475"/>
        <v>0</v>
      </c>
      <c r="CC422">
        <f t="shared" si="476"/>
        <v>0</v>
      </c>
      <c r="CD422">
        <f t="shared" si="477"/>
        <v>0</v>
      </c>
    </row>
    <row r="423" spans="1:82" ht="42" customHeight="1" thickBot="1" x14ac:dyDescent="0.45">
      <c r="A423" s="11"/>
      <c r="B423" s="144">
        <v>408</v>
      </c>
      <c r="C423" s="244" t="str">
        <f>IF('Soil Samples'!C413="","",'Soil Samples'!C413)</f>
        <v/>
      </c>
      <c r="D423" s="146" t="str">
        <f t="shared" si="441"/>
        <v/>
      </c>
      <c r="E423" s="128" t="str">
        <f t="shared" si="442"/>
        <v/>
      </c>
      <c r="F423" s="128" t="str">
        <f t="shared" si="443"/>
        <v/>
      </c>
      <c r="G423" s="128" t="str">
        <f t="shared" si="444"/>
        <v/>
      </c>
      <c r="H423" s="149"/>
      <c r="I423" s="128" t="str">
        <f t="shared" si="445"/>
        <v/>
      </c>
      <c r="J423" s="128" t="str">
        <f t="shared" si="446"/>
        <v/>
      </c>
      <c r="K423" s="128" t="str">
        <f t="shared" si="447"/>
        <v/>
      </c>
      <c r="L423" s="129" t="str">
        <f t="shared" si="448"/>
        <v/>
      </c>
      <c r="M423" s="129" t="str">
        <f t="shared" si="449"/>
        <v/>
      </c>
      <c r="N423" s="129" t="str">
        <f t="shared" si="450"/>
        <v/>
      </c>
      <c r="O423" s="129" t="str">
        <f t="shared" si="451"/>
        <v/>
      </c>
      <c r="P423" s="129" t="str">
        <f t="shared" si="452"/>
        <v/>
      </c>
      <c r="Q423" s="129" t="str">
        <f t="shared" si="453"/>
        <v/>
      </c>
      <c r="R423" s="129" t="str">
        <f t="shared" si="454"/>
        <v/>
      </c>
      <c r="S423" s="129" t="str">
        <f t="shared" si="455"/>
        <v/>
      </c>
      <c r="T423" s="129" t="str">
        <f t="shared" si="456"/>
        <v/>
      </c>
      <c r="U423" s="129" t="str">
        <f t="shared" si="457"/>
        <v/>
      </c>
      <c r="V423" s="129" t="str">
        <f t="shared" si="458"/>
        <v/>
      </c>
      <c r="W423" s="132"/>
      <c r="X423" s="152" t="str">
        <f>IF('Soil Samples'!C413="","",'Soil Samples'!C413)</f>
        <v/>
      </c>
      <c r="Y423" s="125">
        <f>'Soil Add on Tests'!E415</f>
        <v>0</v>
      </c>
      <c r="Z423" s="125">
        <f>'Soil Add on Tests'!F415</f>
        <v>0</v>
      </c>
      <c r="AA423" s="125">
        <f>'Soil Add on Tests'!G415</f>
        <v>0</v>
      </c>
      <c r="AB423" s="125">
        <f>'Soil Add on Tests'!H415</f>
        <v>0</v>
      </c>
      <c r="AC423" s="125">
        <f>'Soil Add on Tests'!I415</f>
        <v>0</v>
      </c>
      <c r="AD423" s="125">
        <f>'Soil Add on Tests'!J415</f>
        <v>0</v>
      </c>
      <c r="AF423">
        <f t="shared" si="478"/>
        <v>0</v>
      </c>
      <c r="AG423">
        <f t="shared" si="479"/>
        <v>0</v>
      </c>
      <c r="AH423">
        <f t="shared" si="480"/>
        <v>0</v>
      </c>
      <c r="AI423">
        <f t="shared" si="481"/>
        <v>0</v>
      </c>
      <c r="AJ423">
        <f t="shared" si="482"/>
        <v>0</v>
      </c>
      <c r="AK423">
        <f t="shared" si="483"/>
        <v>0</v>
      </c>
      <c r="AL423">
        <f t="shared" si="484"/>
        <v>0</v>
      </c>
      <c r="AM423" s="140">
        <f t="shared" si="420"/>
        <v>0</v>
      </c>
      <c r="AN423">
        <f t="shared" si="421"/>
        <v>0</v>
      </c>
      <c r="AO423">
        <f t="shared" si="422"/>
        <v>0</v>
      </c>
      <c r="AP423">
        <f t="shared" si="423"/>
        <v>0</v>
      </c>
      <c r="AQ423">
        <f t="shared" si="424"/>
        <v>0</v>
      </c>
      <c r="AR423">
        <f t="shared" si="425"/>
        <v>0</v>
      </c>
      <c r="AS423">
        <f t="shared" si="426"/>
        <v>0</v>
      </c>
      <c r="AT423" s="140">
        <f t="shared" si="485"/>
        <v>0</v>
      </c>
      <c r="AU423">
        <f t="shared" si="427"/>
        <v>0</v>
      </c>
      <c r="AV423">
        <f t="shared" si="459"/>
        <v>0</v>
      </c>
      <c r="AW423">
        <f t="shared" si="428"/>
        <v>0</v>
      </c>
      <c r="AX423">
        <f t="shared" si="429"/>
        <v>0</v>
      </c>
      <c r="AY423">
        <f t="shared" si="430"/>
        <v>0</v>
      </c>
      <c r="AZ423" s="140">
        <f t="shared" si="486"/>
        <v>0</v>
      </c>
      <c r="BA423">
        <f t="shared" si="431"/>
        <v>0</v>
      </c>
      <c r="BB423">
        <f t="shared" si="432"/>
        <v>0</v>
      </c>
      <c r="BC423">
        <f t="shared" si="433"/>
        <v>0</v>
      </c>
      <c r="BD423">
        <f t="shared" si="434"/>
        <v>0</v>
      </c>
      <c r="BE423" s="140">
        <f t="shared" si="487"/>
        <v>0</v>
      </c>
      <c r="BF423">
        <f t="shared" si="435"/>
        <v>0</v>
      </c>
      <c r="BG423">
        <f t="shared" si="436"/>
        <v>0</v>
      </c>
      <c r="BH423">
        <f t="shared" si="437"/>
        <v>0</v>
      </c>
      <c r="BI423">
        <f t="shared" si="438"/>
        <v>0</v>
      </c>
      <c r="BJ423">
        <f t="shared" si="439"/>
        <v>0</v>
      </c>
      <c r="BK423">
        <f t="shared" si="440"/>
        <v>0</v>
      </c>
      <c r="BL423">
        <f t="shared" si="460"/>
        <v>0</v>
      </c>
      <c r="BM423">
        <f t="shared" si="461"/>
        <v>0</v>
      </c>
      <c r="BN423">
        <f t="shared" si="462"/>
        <v>0</v>
      </c>
      <c r="BO423">
        <f t="shared" si="463"/>
        <v>0</v>
      </c>
      <c r="BP423">
        <f t="shared" si="464"/>
        <v>0</v>
      </c>
      <c r="BQ423">
        <f t="shared" si="465"/>
        <v>0</v>
      </c>
      <c r="BR423" s="140">
        <f t="shared" si="466"/>
        <v>0</v>
      </c>
      <c r="BT423">
        <f t="shared" si="467"/>
        <v>0</v>
      </c>
      <c r="BU423">
        <f t="shared" si="468"/>
        <v>0</v>
      </c>
      <c r="BV423">
        <f t="shared" si="469"/>
        <v>0</v>
      </c>
      <c r="BW423">
        <f t="shared" si="470"/>
        <v>0</v>
      </c>
      <c r="BX423">
        <f t="shared" si="471"/>
        <v>0</v>
      </c>
      <c r="BY423">
        <f t="shared" si="472"/>
        <v>0</v>
      </c>
      <c r="BZ423">
        <f t="shared" si="473"/>
        <v>0</v>
      </c>
      <c r="CA423">
        <f t="shared" si="474"/>
        <v>0</v>
      </c>
      <c r="CB423">
        <f t="shared" si="475"/>
        <v>0</v>
      </c>
      <c r="CC423">
        <f t="shared" si="476"/>
        <v>0</v>
      </c>
      <c r="CD423">
        <f t="shared" si="477"/>
        <v>0</v>
      </c>
    </row>
    <row r="424" spans="1:82" ht="42" customHeight="1" thickBot="1" x14ac:dyDescent="0.45">
      <c r="A424" s="11"/>
      <c r="B424" s="144">
        <v>409</v>
      </c>
      <c r="C424" s="244" t="str">
        <f>IF('Soil Samples'!C414="","",'Soil Samples'!C414)</f>
        <v/>
      </c>
      <c r="D424" s="146" t="str">
        <f t="shared" si="441"/>
        <v/>
      </c>
      <c r="E424" s="128" t="str">
        <f t="shared" si="442"/>
        <v/>
      </c>
      <c r="F424" s="128" t="str">
        <f t="shared" si="443"/>
        <v/>
      </c>
      <c r="G424" s="128" t="str">
        <f t="shared" si="444"/>
        <v/>
      </c>
      <c r="H424" s="149"/>
      <c r="I424" s="128" t="str">
        <f t="shared" si="445"/>
        <v/>
      </c>
      <c r="J424" s="128" t="str">
        <f t="shared" si="446"/>
        <v/>
      </c>
      <c r="K424" s="128" t="str">
        <f t="shared" si="447"/>
        <v/>
      </c>
      <c r="L424" s="129" t="str">
        <f t="shared" si="448"/>
        <v/>
      </c>
      <c r="M424" s="129" t="str">
        <f t="shared" si="449"/>
        <v/>
      </c>
      <c r="N424" s="129" t="str">
        <f t="shared" si="450"/>
        <v/>
      </c>
      <c r="O424" s="129" t="str">
        <f t="shared" si="451"/>
        <v/>
      </c>
      <c r="P424" s="129" t="str">
        <f t="shared" si="452"/>
        <v/>
      </c>
      <c r="Q424" s="129" t="str">
        <f t="shared" si="453"/>
        <v/>
      </c>
      <c r="R424" s="129" t="str">
        <f t="shared" si="454"/>
        <v/>
      </c>
      <c r="S424" s="129" t="str">
        <f t="shared" si="455"/>
        <v/>
      </c>
      <c r="T424" s="129" t="str">
        <f t="shared" si="456"/>
        <v/>
      </c>
      <c r="U424" s="129" t="str">
        <f t="shared" si="457"/>
        <v/>
      </c>
      <c r="V424" s="129" t="str">
        <f t="shared" si="458"/>
        <v/>
      </c>
      <c r="W424" s="132"/>
      <c r="X424" s="152" t="str">
        <f>IF('Soil Samples'!C414="","",'Soil Samples'!C414)</f>
        <v/>
      </c>
      <c r="Y424" s="125">
        <f>'Soil Add on Tests'!E416</f>
        <v>0</v>
      </c>
      <c r="Z424" s="125">
        <f>'Soil Add on Tests'!F416</f>
        <v>0</v>
      </c>
      <c r="AA424" s="125">
        <f>'Soil Add on Tests'!G416</f>
        <v>0</v>
      </c>
      <c r="AB424" s="125">
        <f>'Soil Add on Tests'!H416</f>
        <v>0</v>
      </c>
      <c r="AC424" s="125">
        <f>'Soil Add on Tests'!I416</f>
        <v>0</v>
      </c>
      <c r="AD424" s="125">
        <f>'Soil Add on Tests'!J416</f>
        <v>0</v>
      </c>
      <c r="AF424">
        <f t="shared" si="478"/>
        <v>0</v>
      </c>
      <c r="AG424">
        <f t="shared" si="479"/>
        <v>0</v>
      </c>
      <c r="AH424">
        <f t="shared" si="480"/>
        <v>0</v>
      </c>
      <c r="AI424">
        <f t="shared" si="481"/>
        <v>0</v>
      </c>
      <c r="AJ424">
        <f t="shared" si="482"/>
        <v>0</v>
      </c>
      <c r="AK424">
        <f t="shared" si="483"/>
        <v>0</v>
      </c>
      <c r="AL424">
        <f t="shared" si="484"/>
        <v>0</v>
      </c>
      <c r="AM424" s="140">
        <f t="shared" si="420"/>
        <v>0</v>
      </c>
      <c r="AN424">
        <f t="shared" si="421"/>
        <v>0</v>
      </c>
      <c r="AO424">
        <f t="shared" si="422"/>
        <v>0</v>
      </c>
      <c r="AP424">
        <f t="shared" si="423"/>
        <v>0</v>
      </c>
      <c r="AQ424">
        <f t="shared" si="424"/>
        <v>0</v>
      </c>
      <c r="AR424">
        <f t="shared" si="425"/>
        <v>0</v>
      </c>
      <c r="AS424">
        <f t="shared" si="426"/>
        <v>0</v>
      </c>
      <c r="AT424" s="140">
        <f t="shared" si="485"/>
        <v>0</v>
      </c>
      <c r="AU424">
        <f t="shared" si="427"/>
        <v>0</v>
      </c>
      <c r="AV424">
        <f t="shared" si="459"/>
        <v>0</v>
      </c>
      <c r="AW424">
        <f t="shared" si="428"/>
        <v>0</v>
      </c>
      <c r="AX424">
        <f t="shared" si="429"/>
        <v>0</v>
      </c>
      <c r="AY424">
        <f t="shared" si="430"/>
        <v>0</v>
      </c>
      <c r="AZ424" s="140">
        <f t="shared" si="486"/>
        <v>0</v>
      </c>
      <c r="BA424">
        <f t="shared" si="431"/>
        <v>0</v>
      </c>
      <c r="BB424">
        <f t="shared" si="432"/>
        <v>0</v>
      </c>
      <c r="BC424">
        <f t="shared" si="433"/>
        <v>0</v>
      </c>
      <c r="BD424">
        <f t="shared" si="434"/>
        <v>0</v>
      </c>
      <c r="BE424" s="140">
        <f t="shared" si="487"/>
        <v>0</v>
      </c>
      <c r="BF424">
        <f t="shared" si="435"/>
        <v>0</v>
      </c>
      <c r="BG424">
        <f t="shared" si="436"/>
        <v>0</v>
      </c>
      <c r="BH424">
        <f t="shared" si="437"/>
        <v>0</v>
      </c>
      <c r="BI424">
        <f t="shared" si="438"/>
        <v>0</v>
      </c>
      <c r="BJ424">
        <f t="shared" si="439"/>
        <v>0</v>
      </c>
      <c r="BK424">
        <f t="shared" si="440"/>
        <v>0</v>
      </c>
      <c r="BL424">
        <f t="shared" si="460"/>
        <v>0</v>
      </c>
      <c r="BM424">
        <f t="shared" si="461"/>
        <v>0</v>
      </c>
      <c r="BN424">
        <f t="shared" si="462"/>
        <v>0</v>
      </c>
      <c r="BO424">
        <f t="shared" si="463"/>
        <v>0</v>
      </c>
      <c r="BP424">
        <f t="shared" si="464"/>
        <v>0</v>
      </c>
      <c r="BQ424">
        <f t="shared" si="465"/>
        <v>0</v>
      </c>
      <c r="BR424" s="140">
        <f t="shared" si="466"/>
        <v>0</v>
      </c>
      <c r="BT424">
        <f t="shared" si="467"/>
        <v>0</v>
      </c>
      <c r="BU424">
        <f t="shared" si="468"/>
        <v>0</v>
      </c>
      <c r="BV424">
        <f t="shared" si="469"/>
        <v>0</v>
      </c>
      <c r="BW424">
        <f t="shared" si="470"/>
        <v>0</v>
      </c>
      <c r="BX424">
        <f t="shared" si="471"/>
        <v>0</v>
      </c>
      <c r="BY424">
        <f t="shared" si="472"/>
        <v>0</v>
      </c>
      <c r="BZ424">
        <f t="shared" si="473"/>
        <v>0</v>
      </c>
      <c r="CA424">
        <f t="shared" si="474"/>
        <v>0</v>
      </c>
      <c r="CB424">
        <f t="shared" si="475"/>
        <v>0</v>
      </c>
      <c r="CC424">
        <f t="shared" si="476"/>
        <v>0</v>
      </c>
      <c r="CD424">
        <f t="shared" si="477"/>
        <v>0</v>
      </c>
    </row>
    <row r="425" spans="1:82" ht="42" customHeight="1" thickBot="1" x14ac:dyDescent="0.45">
      <c r="A425" s="11"/>
      <c r="B425" s="144">
        <v>410</v>
      </c>
      <c r="C425" s="244" t="str">
        <f>IF('Soil Samples'!C415="","",'Soil Samples'!C415)</f>
        <v/>
      </c>
      <c r="D425" s="146" t="str">
        <f t="shared" si="441"/>
        <v/>
      </c>
      <c r="E425" s="128" t="str">
        <f t="shared" si="442"/>
        <v/>
      </c>
      <c r="F425" s="128" t="str">
        <f t="shared" si="443"/>
        <v/>
      </c>
      <c r="G425" s="128" t="str">
        <f t="shared" si="444"/>
        <v/>
      </c>
      <c r="H425" s="149"/>
      <c r="I425" s="128" t="str">
        <f t="shared" si="445"/>
        <v/>
      </c>
      <c r="J425" s="128" t="str">
        <f t="shared" si="446"/>
        <v/>
      </c>
      <c r="K425" s="128" t="str">
        <f t="shared" si="447"/>
        <v/>
      </c>
      <c r="L425" s="129" t="str">
        <f t="shared" si="448"/>
        <v/>
      </c>
      <c r="M425" s="129" t="str">
        <f t="shared" si="449"/>
        <v/>
      </c>
      <c r="N425" s="129" t="str">
        <f t="shared" si="450"/>
        <v/>
      </c>
      <c r="O425" s="129" t="str">
        <f t="shared" si="451"/>
        <v/>
      </c>
      <c r="P425" s="129" t="str">
        <f t="shared" si="452"/>
        <v/>
      </c>
      <c r="Q425" s="129" t="str">
        <f t="shared" si="453"/>
        <v/>
      </c>
      <c r="R425" s="129" t="str">
        <f t="shared" si="454"/>
        <v/>
      </c>
      <c r="S425" s="129" t="str">
        <f t="shared" si="455"/>
        <v/>
      </c>
      <c r="T425" s="129" t="str">
        <f t="shared" si="456"/>
        <v/>
      </c>
      <c r="U425" s="129" t="str">
        <f t="shared" si="457"/>
        <v/>
      </c>
      <c r="V425" s="129" t="str">
        <f t="shared" si="458"/>
        <v/>
      </c>
      <c r="W425" s="132"/>
      <c r="X425" s="152" t="str">
        <f>IF('Soil Samples'!C415="","",'Soil Samples'!C415)</f>
        <v/>
      </c>
      <c r="Y425" s="125">
        <f>'Soil Add on Tests'!E417</f>
        <v>0</v>
      </c>
      <c r="Z425" s="125">
        <f>'Soil Add on Tests'!F417</f>
        <v>0</v>
      </c>
      <c r="AA425" s="125">
        <f>'Soil Add on Tests'!G417</f>
        <v>0</v>
      </c>
      <c r="AB425" s="125">
        <f>'Soil Add on Tests'!H417</f>
        <v>0</v>
      </c>
      <c r="AC425" s="125">
        <f>'Soil Add on Tests'!I417</f>
        <v>0</v>
      </c>
      <c r="AD425" s="125">
        <f>'Soil Add on Tests'!J417</f>
        <v>0</v>
      </c>
      <c r="AF425">
        <f t="shared" si="478"/>
        <v>0</v>
      </c>
      <c r="AG425">
        <f t="shared" si="479"/>
        <v>0</v>
      </c>
      <c r="AH425">
        <f t="shared" si="480"/>
        <v>0</v>
      </c>
      <c r="AI425">
        <f t="shared" si="481"/>
        <v>0</v>
      </c>
      <c r="AJ425">
        <f t="shared" si="482"/>
        <v>0</v>
      </c>
      <c r="AK425">
        <f t="shared" si="483"/>
        <v>0</v>
      </c>
      <c r="AL425">
        <f t="shared" si="484"/>
        <v>0</v>
      </c>
      <c r="AM425" s="140">
        <f t="shared" si="420"/>
        <v>0</v>
      </c>
      <c r="AN425">
        <f t="shared" si="421"/>
        <v>0</v>
      </c>
      <c r="AO425">
        <f t="shared" si="422"/>
        <v>0</v>
      </c>
      <c r="AP425">
        <f t="shared" si="423"/>
        <v>0</v>
      </c>
      <c r="AQ425">
        <f t="shared" si="424"/>
        <v>0</v>
      </c>
      <c r="AR425">
        <f t="shared" si="425"/>
        <v>0</v>
      </c>
      <c r="AS425">
        <f t="shared" si="426"/>
        <v>0</v>
      </c>
      <c r="AT425" s="140">
        <f t="shared" si="485"/>
        <v>0</v>
      </c>
      <c r="AU425">
        <f t="shared" si="427"/>
        <v>0</v>
      </c>
      <c r="AV425">
        <f t="shared" si="459"/>
        <v>0</v>
      </c>
      <c r="AW425">
        <f t="shared" si="428"/>
        <v>0</v>
      </c>
      <c r="AX425">
        <f t="shared" si="429"/>
        <v>0</v>
      </c>
      <c r="AY425">
        <f t="shared" si="430"/>
        <v>0</v>
      </c>
      <c r="AZ425" s="140">
        <f t="shared" si="486"/>
        <v>0</v>
      </c>
      <c r="BA425">
        <f t="shared" si="431"/>
        <v>0</v>
      </c>
      <c r="BB425">
        <f t="shared" si="432"/>
        <v>0</v>
      </c>
      <c r="BC425">
        <f t="shared" si="433"/>
        <v>0</v>
      </c>
      <c r="BD425">
        <f t="shared" si="434"/>
        <v>0</v>
      </c>
      <c r="BE425" s="140">
        <f t="shared" si="487"/>
        <v>0</v>
      </c>
      <c r="BF425">
        <f t="shared" si="435"/>
        <v>0</v>
      </c>
      <c r="BG425">
        <f t="shared" si="436"/>
        <v>0</v>
      </c>
      <c r="BH425">
        <f t="shared" si="437"/>
        <v>0</v>
      </c>
      <c r="BI425">
        <f t="shared" si="438"/>
        <v>0</v>
      </c>
      <c r="BJ425">
        <f t="shared" si="439"/>
        <v>0</v>
      </c>
      <c r="BK425">
        <f t="shared" si="440"/>
        <v>0</v>
      </c>
      <c r="BL425">
        <f t="shared" si="460"/>
        <v>0</v>
      </c>
      <c r="BM425">
        <f t="shared" si="461"/>
        <v>0</v>
      </c>
      <c r="BN425">
        <f t="shared" si="462"/>
        <v>0</v>
      </c>
      <c r="BO425">
        <f t="shared" si="463"/>
        <v>0</v>
      </c>
      <c r="BP425">
        <f t="shared" si="464"/>
        <v>0</v>
      </c>
      <c r="BQ425">
        <f t="shared" si="465"/>
        <v>0</v>
      </c>
      <c r="BR425" s="140">
        <f t="shared" si="466"/>
        <v>0</v>
      </c>
      <c r="BT425">
        <f t="shared" si="467"/>
        <v>0</v>
      </c>
      <c r="BU425">
        <f t="shared" si="468"/>
        <v>0</v>
      </c>
      <c r="BV425">
        <f t="shared" si="469"/>
        <v>0</v>
      </c>
      <c r="BW425">
        <f t="shared" si="470"/>
        <v>0</v>
      </c>
      <c r="BX425">
        <f t="shared" si="471"/>
        <v>0</v>
      </c>
      <c r="BY425">
        <f t="shared" si="472"/>
        <v>0</v>
      </c>
      <c r="BZ425">
        <f t="shared" si="473"/>
        <v>0</v>
      </c>
      <c r="CA425">
        <f t="shared" si="474"/>
        <v>0</v>
      </c>
      <c r="CB425">
        <f t="shared" si="475"/>
        <v>0</v>
      </c>
      <c r="CC425">
        <f t="shared" si="476"/>
        <v>0</v>
      </c>
      <c r="CD425">
        <f t="shared" si="477"/>
        <v>0</v>
      </c>
    </row>
    <row r="426" spans="1:82" ht="42" customHeight="1" thickBot="1" x14ac:dyDescent="0.45">
      <c r="A426" s="11"/>
      <c r="B426" s="144">
        <v>411</v>
      </c>
      <c r="C426" s="244" t="str">
        <f>IF('Soil Samples'!C416="","",'Soil Samples'!C416)</f>
        <v/>
      </c>
      <c r="D426" s="146" t="str">
        <f t="shared" si="441"/>
        <v/>
      </c>
      <c r="E426" s="128" t="str">
        <f t="shared" si="442"/>
        <v/>
      </c>
      <c r="F426" s="128" t="str">
        <f t="shared" si="443"/>
        <v/>
      </c>
      <c r="G426" s="128" t="str">
        <f t="shared" si="444"/>
        <v/>
      </c>
      <c r="H426" s="149"/>
      <c r="I426" s="128" t="str">
        <f t="shared" si="445"/>
        <v/>
      </c>
      <c r="J426" s="128" t="str">
        <f t="shared" si="446"/>
        <v/>
      </c>
      <c r="K426" s="128" t="str">
        <f t="shared" si="447"/>
        <v/>
      </c>
      <c r="L426" s="129" t="str">
        <f t="shared" si="448"/>
        <v/>
      </c>
      <c r="M426" s="129" t="str">
        <f t="shared" si="449"/>
        <v/>
      </c>
      <c r="N426" s="129" t="str">
        <f t="shared" si="450"/>
        <v/>
      </c>
      <c r="O426" s="129" t="str">
        <f t="shared" si="451"/>
        <v/>
      </c>
      <c r="P426" s="129" t="str">
        <f t="shared" si="452"/>
        <v/>
      </c>
      <c r="Q426" s="129" t="str">
        <f t="shared" si="453"/>
        <v/>
      </c>
      <c r="R426" s="129" t="str">
        <f t="shared" si="454"/>
        <v/>
      </c>
      <c r="S426" s="129" t="str">
        <f t="shared" si="455"/>
        <v/>
      </c>
      <c r="T426" s="129" t="str">
        <f t="shared" si="456"/>
        <v/>
      </c>
      <c r="U426" s="129" t="str">
        <f t="shared" si="457"/>
        <v/>
      </c>
      <c r="V426" s="129" t="str">
        <f t="shared" si="458"/>
        <v/>
      </c>
      <c r="W426" s="132"/>
      <c r="X426" s="152" t="str">
        <f>IF('Soil Samples'!C416="","",'Soil Samples'!C416)</f>
        <v/>
      </c>
      <c r="Y426" s="125">
        <f>'Soil Add on Tests'!E418</f>
        <v>0</v>
      </c>
      <c r="Z426" s="125">
        <f>'Soil Add on Tests'!F418</f>
        <v>0</v>
      </c>
      <c r="AA426" s="125">
        <f>'Soil Add on Tests'!G418</f>
        <v>0</v>
      </c>
      <c r="AB426" s="125">
        <f>'Soil Add on Tests'!H418</f>
        <v>0</v>
      </c>
      <c r="AC426" s="125">
        <f>'Soil Add on Tests'!I418</f>
        <v>0</v>
      </c>
      <c r="AD426" s="125">
        <f>'Soil Add on Tests'!J418</f>
        <v>0</v>
      </c>
      <c r="AF426">
        <f t="shared" si="478"/>
        <v>0</v>
      </c>
      <c r="AG426">
        <f t="shared" si="479"/>
        <v>0</v>
      </c>
      <c r="AH426">
        <f t="shared" si="480"/>
        <v>0</v>
      </c>
      <c r="AI426">
        <f t="shared" si="481"/>
        <v>0</v>
      </c>
      <c r="AJ426">
        <f t="shared" si="482"/>
        <v>0</v>
      </c>
      <c r="AK426">
        <f t="shared" si="483"/>
        <v>0</v>
      </c>
      <c r="AL426">
        <f t="shared" si="484"/>
        <v>0</v>
      </c>
      <c r="AM426" s="140">
        <f t="shared" si="420"/>
        <v>0</v>
      </c>
      <c r="AN426">
        <f t="shared" si="421"/>
        <v>0</v>
      </c>
      <c r="AO426">
        <f t="shared" si="422"/>
        <v>0</v>
      </c>
      <c r="AP426">
        <f t="shared" si="423"/>
        <v>0</v>
      </c>
      <c r="AQ426">
        <f t="shared" si="424"/>
        <v>0</v>
      </c>
      <c r="AR426">
        <f t="shared" si="425"/>
        <v>0</v>
      </c>
      <c r="AS426">
        <f t="shared" si="426"/>
        <v>0</v>
      </c>
      <c r="AT426" s="140">
        <f t="shared" si="485"/>
        <v>0</v>
      </c>
      <c r="AU426">
        <f t="shared" si="427"/>
        <v>0</v>
      </c>
      <c r="AV426">
        <f t="shared" si="459"/>
        <v>0</v>
      </c>
      <c r="AW426">
        <f t="shared" si="428"/>
        <v>0</v>
      </c>
      <c r="AX426">
        <f t="shared" si="429"/>
        <v>0</v>
      </c>
      <c r="AY426">
        <f t="shared" si="430"/>
        <v>0</v>
      </c>
      <c r="AZ426" s="140">
        <f t="shared" si="486"/>
        <v>0</v>
      </c>
      <c r="BA426">
        <f t="shared" si="431"/>
        <v>0</v>
      </c>
      <c r="BB426">
        <f t="shared" si="432"/>
        <v>0</v>
      </c>
      <c r="BC426">
        <f t="shared" si="433"/>
        <v>0</v>
      </c>
      <c r="BD426">
        <f t="shared" si="434"/>
        <v>0</v>
      </c>
      <c r="BE426" s="140">
        <f t="shared" si="487"/>
        <v>0</v>
      </c>
      <c r="BF426">
        <f t="shared" si="435"/>
        <v>0</v>
      </c>
      <c r="BG426">
        <f t="shared" si="436"/>
        <v>0</v>
      </c>
      <c r="BH426">
        <f t="shared" si="437"/>
        <v>0</v>
      </c>
      <c r="BI426">
        <f t="shared" si="438"/>
        <v>0</v>
      </c>
      <c r="BJ426">
        <f t="shared" si="439"/>
        <v>0</v>
      </c>
      <c r="BK426">
        <f t="shared" si="440"/>
        <v>0</v>
      </c>
      <c r="BL426">
        <f t="shared" si="460"/>
        <v>0</v>
      </c>
      <c r="BM426">
        <f t="shared" si="461"/>
        <v>0</v>
      </c>
      <c r="BN426">
        <f t="shared" si="462"/>
        <v>0</v>
      </c>
      <c r="BO426">
        <f t="shared" si="463"/>
        <v>0</v>
      </c>
      <c r="BP426">
        <f t="shared" si="464"/>
        <v>0</v>
      </c>
      <c r="BQ426">
        <f t="shared" si="465"/>
        <v>0</v>
      </c>
      <c r="BR426" s="140">
        <f t="shared" si="466"/>
        <v>0</v>
      </c>
      <c r="BT426">
        <f t="shared" si="467"/>
        <v>0</v>
      </c>
      <c r="BU426">
        <f t="shared" si="468"/>
        <v>0</v>
      </c>
      <c r="BV426">
        <f t="shared" si="469"/>
        <v>0</v>
      </c>
      <c r="BW426">
        <f t="shared" si="470"/>
        <v>0</v>
      </c>
      <c r="BX426">
        <f t="shared" si="471"/>
        <v>0</v>
      </c>
      <c r="BY426">
        <f t="shared" si="472"/>
        <v>0</v>
      </c>
      <c r="BZ426">
        <f t="shared" si="473"/>
        <v>0</v>
      </c>
      <c r="CA426">
        <f t="shared" si="474"/>
        <v>0</v>
      </c>
      <c r="CB426">
        <f t="shared" si="475"/>
        <v>0</v>
      </c>
      <c r="CC426">
        <f t="shared" si="476"/>
        <v>0</v>
      </c>
      <c r="CD426">
        <f t="shared" si="477"/>
        <v>0</v>
      </c>
    </row>
    <row r="427" spans="1:82" ht="42" customHeight="1" thickBot="1" x14ac:dyDescent="0.45">
      <c r="A427" s="11"/>
      <c r="B427" s="144">
        <v>412</v>
      </c>
      <c r="C427" s="244" t="str">
        <f>IF('Soil Samples'!C417="","",'Soil Samples'!C417)</f>
        <v/>
      </c>
      <c r="D427" s="146" t="str">
        <f t="shared" si="441"/>
        <v/>
      </c>
      <c r="E427" s="128" t="str">
        <f t="shared" si="442"/>
        <v/>
      </c>
      <c r="F427" s="128" t="str">
        <f t="shared" si="443"/>
        <v/>
      </c>
      <c r="G427" s="128" t="str">
        <f t="shared" si="444"/>
        <v/>
      </c>
      <c r="H427" s="149"/>
      <c r="I427" s="128" t="str">
        <f t="shared" si="445"/>
        <v/>
      </c>
      <c r="J427" s="128" t="str">
        <f t="shared" si="446"/>
        <v/>
      </c>
      <c r="K427" s="128" t="str">
        <f t="shared" si="447"/>
        <v/>
      </c>
      <c r="L427" s="129" t="str">
        <f t="shared" si="448"/>
        <v/>
      </c>
      <c r="M427" s="129" t="str">
        <f t="shared" si="449"/>
        <v/>
      </c>
      <c r="N427" s="129" t="str">
        <f t="shared" si="450"/>
        <v/>
      </c>
      <c r="O427" s="129" t="str">
        <f t="shared" si="451"/>
        <v/>
      </c>
      <c r="P427" s="129" t="str">
        <f t="shared" si="452"/>
        <v/>
      </c>
      <c r="Q427" s="129" t="str">
        <f t="shared" si="453"/>
        <v/>
      </c>
      <c r="R427" s="129" t="str">
        <f t="shared" si="454"/>
        <v/>
      </c>
      <c r="S427" s="129" t="str">
        <f t="shared" si="455"/>
        <v/>
      </c>
      <c r="T427" s="129" t="str">
        <f t="shared" si="456"/>
        <v/>
      </c>
      <c r="U427" s="129" t="str">
        <f t="shared" si="457"/>
        <v/>
      </c>
      <c r="V427" s="129" t="str">
        <f t="shared" si="458"/>
        <v/>
      </c>
      <c r="W427" s="132"/>
      <c r="X427" s="152" t="str">
        <f>IF('Soil Samples'!C417="","",'Soil Samples'!C417)</f>
        <v/>
      </c>
      <c r="Y427" s="125">
        <f>'Soil Add on Tests'!E419</f>
        <v>0</v>
      </c>
      <c r="Z427" s="125">
        <f>'Soil Add on Tests'!F419</f>
        <v>0</v>
      </c>
      <c r="AA427" s="125">
        <f>'Soil Add on Tests'!G419</f>
        <v>0</v>
      </c>
      <c r="AB427" s="125">
        <f>'Soil Add on Tests'!H419</f>
        <v>0</v>
      </c>
      <c r="AC427" s="125">
        <f>'Soil Add on Tests'!I419</f>
        <v>0</v>
      </c>
      <c r="AD427" s="125">
        <f>'Soil Add on Tests'!J419</f>
        <v>0</v>
      </c>
      <c r="AF427">
        <f t="shared" si="478"/>
        <v>0</v>
      </c>
      <c r="AG427">
        <f t="shared" si="479"/>
        <v>0</v>
      </c>
      <c r="AH427">
        <f t="shared" si="480"/>
        <v>0</v>
      </c>
      <c r="AI427">
        <f t="shared" si="481"/>
        <v>0</v>
      </c>
      <c r="AJ427">
        <f t="shared" si="482"/>
        <v>0</v>
      </c>
      <c r="AK427">
        <f t="shared" si="483"/>
        <v>0</v>
      </c>
      <c r="AL427">
        <f t="shared" si="484"/>
        <v>0</v>
      </c>
      <c r="AM427" s="140">
        <f t="shared" si="420"/>
        <v>0</v>
      </c>
      <c r="AN427">
        <f t="shared" si="421"/>
        <v>0</v>
      </c>
      <c r="AO427">
        <f t="shared" si="422"/>
        <v>0</v>
      </c>
      <c r="AP427">
        <f t="shared" si="423"/>
        <v>0</v>
      </c>
      <c r="AQ427">
        <f t="shared" si="424"/>
        <v>0</v>
      </c>
      <c r="AR427">
        <f t="shared" si="425"/>
        <v>0</v>
      </c>
      <c r="AS427">
        <f t="shared" si="426"/>
        <v>0</v>
      </c>
      <c r="AT427" s="140">
        <f t="shared" si="485"/>
        <v>0</v>
      </c>
      <c r="AU427">
        <f t="shared" si="427"/>
        <v>0</v>
      </c>
      <c r="AV427">
        <f t="shared" si="459"/>
        <v>0</v>
      </c>
      <c r="AW427">
        <f t="shared" si="428"/>
        <v>0</v>
      </c>
      <c r="AX427">
        <f t="shared" si="429"/>
        <v>0</v>
      </c>
      <c r="AY427">
        <f t="shared" si="430"/>
        <v>0</v>
      </c>
      <c r="AZ427" s="140">
        <f t="shared" si="486"/>
        <v>0</v>
      </c>
      <c r="BA427">
        <f t="shared" si="431"/>
        <v>0</v>
      </c>
      <c r="BB427">
        <f t="shared" si="432"/>
        <v>0</v>
      </c>
      <c r="BC427">
        <f t="shared" si="433"/>
        <v>0</v>
      </c>
      <c r="BD427">
        <f t="shared" si="434"/>
        <v>0</v>
      </c>
      <c r="BE427" s="140">
        <f t="shared" si="487"/>
        <v>0</v>
      </c>
      <c r="BF427">
        <f t="shared" si="435"/>
        <v>0</v>
      </c>
      <c r="BG427">
        <f t="shared" si="436"/>
        <v>0</v>
      </c>
      <c r="BH427">
        <f t="shared" si="437"/>
        <v>0</v>
      </c>
      <c r="BI427">
        <f t="shared" si="438"/>
        <v>0</v>
      </c>
      <c r="BJ427">
        <f t="shared" si="439"/>
        <v>0</v>
      </c>
      <c r="BK427">
        <f t="shared" si="440"/>
        <v>0</v>
      </c>
      <c r="BL427">
        <f t="shared" si="460"/>
        <v>0</v>
      </c>
      <c r="BM427">
        <f t="shared" si="461"/>
        <v>0</v>
      </c>
      <c r="BN427">
        <f t="shared" si="462"/>
        <v>0</v>
      </c>
      <c r="BO427">
        <f t="shared" si="463"/>
        <v>0</v>
      </c>
      <c r="BP427">
        <f t="shared" si="464"/>
        <v>0</v>
      </c>
      <c r="BQ427">
        <f t="shared" si="465"/>
        <v>0</v>
      </c>
      <c r="BR427" s="140">
        <f t="shared" si="466"/>
        <v>0</v>
      </c>
      <c r="BT427">
        <f t="shared" si="467"/>
        <v>0</v>
      </c>
      <c r="BU427">
        <f t="shared" si="468"/>
        <v>0</v>
      </c>
      <c r="BV427">
        <f t="shared" si="469"/>
        <v>0</v>
      </c>
      <c r="BW427">
        <f t="shared" si="470"/>
        <v>0</v>
      </c>
      <c r="BX427">
        <f t="shared" si="471"/>
        <v>0</v>
      </c>
      <c r="BY427">
        <f t="shared" si="472"/>
        <v>0</v>
      </c>
      <c r="BZ427">
        <f t="shared" si="473"/>
        <v>0</v>
      </c>
      <c r="CA427">
        <f t="shared" si="474"/>
        <v>0</v>
      </c>
      <c r="CB427">
        <f t="shared" si="475"/>
        <v>0</v>
      </c>
      <c r="CC427">
        <f t="shared" si="476"/>
        <v>0</v>
      </c>
      <c r="CD427">
        <f t="shared" si="477"/>
        <v>0</v>
      </c>
    </row>
    <row r="428" spans="1:82" ht="42" customHeight="1" thickBot="1" x14ac:dyDescent="0.45">
      <c r="A428" s="11"/>
      <c r="B428" s="144">
        <v>413</v>
      </c>
      <c r="C428" s="244" t="str">
        <f>IF('Soil Samples'!C418="","",'Soil Samples'!C418)</f>
        <v/>
      </c>
      <c r="D428" s="146" t="str">
        <f t="shared" si="441"/>
        <v/>
      </c>
      <c r="E428" s="128" t="str">
        <f t="shared" si="442"/>
        <v/>
      </c>
      <c r="F428" s="128" t="str">
        <f t="shared" si="443"/>
        <v/>
      </c>
      <c r="G428" s="128" t="str">
        <f t="shared" si="444"/>
        <v/>
      </c>
      <c r="H428" s="149"/>
      <c r="I428" s="128" t="str">
        <f t="shared" si="445"/>
        <v/>
      </c>
      <c r="J428" s="128" t="str">
        <f t="shared" si="446"/>
        <v/>
      </c>
      <c r="K428" s="128" t="str">
        <f t="shared" si="447"/>
        <v/>
      </c>
      <c r="L428" s="129" t="str">
        <f t="shared" si="448"/>
        <v/>
      </c>
      <c r="M428" s="129" t="str">
        <f t="shared" si="449"/>
        <v/>
      </c>
      <c r="N428" s="129" t="str">
        <f t="shared" si="450"/>
        <v/>
      </c>
      <c r="O428" s="129" t="str">
        <f t="shared" si="451"/>
        <v/>
      </c>
      <c r="P428" s="129" t="str">
        <f t="shared" si="452"/>
        <v/>
      </c>
      <c r="Q428" s="129" t="str">
        <f t="shared" si="453"/>
        <v/>
      </c>
      <c r="R428" s="129" t="str">
        <f t="shared" si="454"/>
        <v/>
      </c>
      <c r="S428" s="129" t="str">
        <f t="shared" si="455"/>
        <v/>
      </c>
      <c r="T428" s="129" t="str">
        <f t="shared" si="456"/>
        <v/>
      </c>
      <c r="U428" s="129" t="str">
        <f t="shared" si="457"/>
        <v/>
      </c>
      <c r="V428" s="129" t="str">
        <f t="shared" si="458"/>
        <v/>
      </c>
      <c r="W428" s="132"/>
      <c r="X428" s="152" t="str">
        <f>IF('Soil Samples'!C418="","",'Soil Samples'!C418)</f>
        <v/>
      </c>
      <c r="Y428" s="125">
        <f>'Soil Add on Tests'!E420</f>
        <v>0</v>
      </c>
      <c r="Z428" s="125">
        <f>'Soil Add on Tests'!F420</f>
        <v>0</v>
      </c>
      <c r="AA428" s="125">
        <f>'Soil Add on Tests'!G420</f>
        <v>0</v>
      </c>
      <c r="AB428" s="125">
        <f>'Soil Add on Tests'!H420</f>
        <v>0</v>
      </c>
      <c r="AC428" s="125">
        <f>'Soil Add on Tests'!I420</f>
        <v>0</v>
      </c>
      <c r="AD428" s="125">
        <f>'Soil Add on Tests'!J420</f>
        <v>0</v>
      </c>
      <c r="AF428">
        <f t="shared" si="478"/>
        <v>0</v>
      </c>
      <c r="AG428">
        <f t="shared" si="479"/>
        <v>0</v>
      </c>
      <c r="AH428">
        <f t="shared" si="480"/>
        <v>0</v>
      </c>
      <c r="AI428">
        <f t="shared" si="481"/>
        <v>0</v>
      </c>
      <c r="AJ428">
        <f t="shared" si="482"/>
        <v>0</v>
      </c>
      <c r="AK428">
        <f t="shared" si="483"/>
        <v>0</v>
      </c>
      <c r="AL428">
        <f t="shared" si="484"/>
        <v>0</v>
      </c>
      <c r="AM428" s="140">
        <f t="shared" si="420"/>
        <v>0</v>
      </c>
      <c r="AN428">
        <f t="shared" si="421"/>
        <v>0</v>
      </c>
      <c r="AO428">
        <f t="shared" si="422"/>
        <v>0</v>
      </c>
      <c r="AP428">
        <f t="shared" si="423"/>
        <v>0</v>
      </c>
      <c r="AQ428">
        <f t="shared" si="424"/>
        <v>0</v>
      </c>
      <c r="AR428">
        <f t="shared" si="425"/>
        <v>0</v>
      </c>
      <c r="AS428">
        <f t="shared" si="426"/>
        <v>0</v>
      </c>
      <c r="AT428" s="140">
        <f t="shared" si="485"/>
        <v>0</v>
      </c>
      <c r="AU428">
        <f t="shared" si="427"/>
        <v>0</v>
      </c>
      <c r="AV428">
        <f t="shared" si="459"/>
        <v>0</v>
      </c>
      <c r="AW428">
        <f t="shared" si="428"/>
        <v>0</v>
      </c>
      <c r="AX428">
        <f t="shared" si="429"/>
        <v>0</v>
      </c>
      <c r="AY428">
        <f t="shared" si="430"/>
        <v>0</v>
      </c>
      <c r="AZ428" s="140">
        <f t="shared" si="486"/>
        <v>0</v>
      </c>
      <c r="BA428">
        <f t="shared" si="431"/>
        <v>0</v>
      </c>
      <c r="BB428">
        <f t="shared" si="432"/>
        <v>0</v>
      </c>
      <c r="BC428">
        <f t="shared" si="433"/>
        <v>0</v>
      </c>
      <c r="BD428">
        <f t="shared" si="434"/>
        <v>0</v>
      </c>
      <c r="BE428" s="140">
        <f t="shared" si="487"/>
        <v>0</v>
      </c>
      <c r="BF428">
        <f t="shared" si="435"/>
        <v>0</v>
      </c>
      <c r="BG428">
        <f t="shared" si="436"/>
        <v>0</v>
      </c>
      <c r="BH428">
        <f t="shared" si="437"/>
        <v>0</v>
      </c>
      <c r="BI428">
        <f t="shared" si="438"/>
        <v>0</v>
      </c>
      <c r="BJ428">
        <f t="shared" si="439"/>
        <v>0</v>
      </c>
      <c r="BK428">
        <f t="shared" si="440"/>
        <v>0</v>
      </c>
      <c r="BL428">
        <f t="shared" si="460"/>
        <v>0</v>
      </c>
      <c r="BM428">
        <f t="shared" si="461"/>
        <v>0</v>
      </c>
      <c r="BN428">
        <f t="shared" si="462"/>
        <v>0</v>
      </c>
      <c r="BO428">
        <f t="shared" si="463"/>
        <v>0</v>
      </c>
      <c r="BP428">
        <f t="shared" si="464"/>
        <v>0</v>
      </c>
      <c r="BQ428">
        <f t="shared" si="465"/>
        <v>0</v>
      </c>
      <c r="BR428" s="140">
        <f t="shared" si="466"/>
        <v>0</v>
      </c>
      <c r="BT428">
        <f t="shared" si="467"/>
        <v>0</v>
      </c>
      <c r="BU428">
        <f t="shared" si="468"/>
        <v>0</v>
      </c>
      <c r="BV428">
        <f t="shared" si="469"/>
        <v>0</v>
      </c>
      <c r="BW428">
        <f t="shared" si="470"/>
        <v>0</v>
      </c>
      <c r="BX428">
        <f t="shared" si="471"/>
        <v>0</v>
      </c>
      <c r="BY428">
        <f t="shared" si="472"/>
        <v>0</v>
      </c>
      <c r="BZ428">
        <f t="shared" si="473"/>
        <v>0</v>
      </c>
      <c r="CA428">
        <f t="shared" si="474"/>
        <v>0</v>
      </c>
      <c r="CB428">
        <f t="shared" si="475"/>
        <v>0</v>
      </c>
      <c r="CC428">
        <f t="shared" si="476"/>
        <v>0</v>
      </c>
      <c r="CD428">
        <f t="shared" si="477"/>
        <v>0</v>
      </c>
    </row>
    <row r="429" spans="1:82" ht="42" customHeight="1" thickBot="1" x14ac:dyDescent="0.45">
      <c r="A429" s="11"/>
      <c r="B429" s="144">
        <v>414</v>
      </c>
      <c r="C429" s="244" t="str">
        <f>IF('Soil Samples'!C419="","",'Soil Samples'!C419)</f>
        <v/>
      </c>
      <c r="D429" s="146" t="str">
        <f t="shared" si="441"/>
        <v/>
      </c>
      <c r="E429" s="128" t="str">
        <f t="shared" si="442"/>
        <v/>
      </c>
      <c r="F429" s="128" t="str">
        <f t="shared" si="443"/>
        <v/>
      </c>
      <c r="G429" s="128" t="str">
        <f t="shared" si="444"/>
        <v/>
      </c>
      <c r="H429" s="149"/>
      <c r="I429" s="128" t="str">
        <f t="shared" si="445"/>
        <v/>
      </c>
      <c r="J429" s="128" t="str">
        <f t="shared" si="446"/>
        <v/>
      </c>
      <c r="K429" s="128" t="str">
        <f t="shared" si="447"/>
        <v/>
      </c>
      <c r="L429" s="129" t="str">
        <f t="shared" si="448"/>
        <v/>
      </c>
      <c r="M429" s="129" t="str">
        <f t="shared" si="449"/>
        <v/>
      </c>
      <c r="N429" s="129" t="str">
        <f t="shared" si="450"/>
        <v/>
      </c>
      <c r="O429" s="129" t="str">
        <f t="shared" si="451"/>
        <v/>
      </c>
      <c r="P429" s="129" t="str">
        <f t="shared" si="452"/>
        <v/>
      </c>
      <c r="Q429" s="129" t="str">
        <f t="shared" si="453"/>
        <v/>
      </c>
      <c r="R429" s="129" t="str">
        <f t="shared" si="454"/>
        <v/>
      </c>
      <c r="S429" s="129" t="str">
        <f t="shared" si="455"/>
        <v/>
      </c>
      <c r="T429" s="129" t="str">
        <f t="shared" si="456"/>
        <v/>
      </c>
      <c r="U429" s="129" t="str">
        <f t="shared" si="457"/>
        <v/>
      </c>
      <c r="V429" s="129" t="str">
        <f t="shared" si="458"/>
        <v/>
      </c>
      <c r="W429" s="132"/>
      <c r="X429" s="152" t="str">
        <f>IF('Soil Samples'!C419="","",'Soil Samples'!C419)</f>
        <v/>
      </c>
      <c r="Y429" s="125">
        <f>'Soil Add on Tests'!E421</f>
        <v>0</v>
      </c>
      <c r="Z429" s="125">
        <f>'Soil Add on Tests'!F421</f>
        <v>0</v>
      </c>
      <c r="AA429" s="125">
        <f>'Soil Add on Tests'!G421</f>
        <v>0</v>
      </c>
      <c r="AB429" s="125">
        <f>'Soil Add on Tests'!H421</f>
        <v>0</v>
      </c>
      <c r="AC429" s="125">
        <f>'Soil Add on Tests'!I421</f>
        <v>0</v>
      </c>
      <c r="AD429" s="125">
        <f>'Soil Add on Tests'!J421</f>
        <v>0</v>
      </c>
      <c r="AF429">
        <f t="shared" si="478"/>
        <v>0</v>
      </c>
      <c r="AG429">
        <f t="shared" si="479"/>
        <v>0</v>
      </c>
      <c r="AH429">
        <f t="shared" si="480"/>
        <v>0</v>
      </c>
      <c r="AI429">
        <f t="shared" si="481"/>
        <v>0</v>
      </c>
      <c r="AJ429">
        <f t="shared" si="482"/>
        <v>0</v>
      </c>
      <c r="AK429">
        <f t="shared" si="483"/>
        <v>0</v>
      </c>
      <c r="AL429">
        <f t="shared" si="484"/>
        <v>0</v>
      </c>
      <c r="AM429" s="140">
        <f t="shared" si="420"/>
        <v>0</v>
      </c>
      <c r="AN429">
        <f t="shared" si="421"/>
        <v>0</v>
      </c>
      <c r="AO429">
        <f t="shared" si="422"/>
        <v>0</v>
      </c>
      <c r="AP429">
        <f t="shared" si="423"/>
        <v>0</v>
      </c>
      <c r="AQ429">
        <f t="shared" si="424"/>
        <v>0</v>
      </c>
      <c r="AR429">
        <f t="shared" si="425"/>
        <v>0</v>
      </c>
      <c r="AS429">
        <f t="shared" si="426"/>
        <v>0</v>
      </c>
      <c r="AT429" s="140">
        <f t="shared" si="485"/>
        <v>0</v>
      </c>
      <c r="AU429">
        <f t="shared" si="427"/>
        <v>0</v>
      </c>
      <c r="AV429">
        <f t="shared" si="459"/>
        <v>0</v>
      </c>
      <c r="AW429">
        <f t="shared" si="428"/>
        <v>0</v>
      </c>
      <c r="AX429">
        <f t="shared" si="429"/>
        <v>0</v>
      </c>
      <c r="AY429">
        <f t="shared" si="430"/>
        <v>0</v>
      </c>
      <c r="AZ429" s="140">
        <f t="shared" si="486"/>
        <v>0</v>
      </c>
      <c r="BA429">
        <f t="shared" si="431"/>
        <v>0</v>
      </c>
      <c r="BB429">
        <f t="shared" si="432"/>
        <v>0</v>
      </c>
      <c r="BC429">
        <f t="shared" si="433"/>
        <v>0</v>
      </c>
      <c r="BD429">
        <f t="shared" si="434"/>
        <v>0</v>
      </c>
      <c r="BE429" s="140">
        <f t="shared" si="487"/>
        <v>0</v>
      </c>
      <c r="BF429">
        <f t="shared" si="435"/>
        <v>0</v>
      </c>
      <c r="BG429">
        <f t="shared" si="436"/>
        <v>0</v>
      </c>
      <c r="BH429">
        <f t="shared" si="437"/>
        <v>0</v>
      </c>
      <c r="BI429">
        <f t="shared" si="438"/>
        <v>0</v>
      </c>
      <c r="BJ429">
        <f t="shared" si="439"/>
        <v>0</v>
      </c>
      <c r="BK429">
        <f t="shared" si="440"/>
        <v>0</v>
      </c>
      <c r="BL429">
        <f t="shared" si="460"/>
        <v>0</v>
      </c>
      <c r="BM429">
        <f t="shared" si="461"/>
        <v>0</v>
      </c>
      <c r="BN429">
        <f t="shared" si="462"/>
        <v>0</v>
      </c>
      <c r="BO429">
        <f t="shared" si="463"/>
        <v>0</v>
      </c>
      <c r="BP429">
        <f t="shared" si="464"/>
        <v>0</v>
      </c>
      <c r="BQ429">
        <f t="shared" si="465"/>
        <v>0</v>
      </c>
      <c r="BR429" s="140">
        <f t="shared" si="466"/>
        <v>0</v>
      </c>
      <c r="BT429">
        <f t="shared" si="467"/>
        <v>0</v>
      </c>
      <c r="BU429">
        <f t="shared" si="468"/>
        <v>0</v>
      </c>
      <c r="BV429">
        <f t="shared" si="469"/>
        <v>0</v>
      </c>
      <c r="BW429">
        <f t="shared" si="470"/>
        <v>0</v>
      </c>
      <c r="BX429">
        <f t="shared" si="471"/>
        <v>0</v>
      </c>
      <c r="BY429">
        <f t="shared" si="472"/>
        <v>0</v>
      </c>
      <c r="BZ429">
        <f t="shared" si="473"/>
        <v>0</v>
      </c>
      <c r="CA429">
        <f t="shared" si="474"/>
        <v>0</v>
      </c>
      <c r="CB429">
        <f t="shared" si="475"/>
        <v>0</v>
      </c>
      <c r="CC429">
        <f t="shared" si="476"/>
        <v>0</v>
      </c>
      <c r="CD429">
        <f t="shared" si="477"/>
        <v>0</v>
      </c>
    </row>
    <row r="430" spans="1:82" ht="42" customHeight="1" thickBot="1" x14ac:dyDescent="0.45">
      <c r="A430" s="11"/>
      <c r="B430" s="144">
        <v>415</v>
      </c>
      <c r="C430" s="244" t="str">
        <f>IF('Soil Samples'!C420="","",'Soil Samples'!C420)</f>
        <v/>
      </c>
      <c r="D430" s="146" t="str">
        <f t="shared" si="441"/>
        <v/>
      </c>
      <c r="E430" s="128" t="str">
        <f t="shared" si="442"/>
        <v/>
      </c>
      <c r="F430" s="128" t="str">
        <f t="shared" si="443"/>
        <v/>
      </c>
      <c r="G430" s="128" t="str">
        <f t="shared" si="444"/>
        <v/>
      </c>
      <c r="H430" s="149"/>
      <c r="I430" s="128" t="str">
        <f t="shared" si="445"/>
        <v/>
      </c>
      <c r="J430" s="128" t="str">
        <f t="shared" si="446"/>
        <v/>
      </c>
      <c r="K430" s="128" t="str">
        <f t="shared" si="447"/>
        <v/>
      </c>
      <c r="L430" s="129" t="str">
        <f t="shared" si="448"/>
        <v/>
      </c>
      <c r="M430" s="129" t="str">
        <f t="shared" si="449"/>
        <v/>
      </c>
      <c r="N430" s="129" t="str">
        <f t="shared" si="450"/>
        <v/>
      </c>
      <c r="O430" s="129" t="str">
        <f t="shared" si="451"/>
        <v/>
      </c>
      <c r="P430" s="129" t="str">
        <f t="shared" si="452"/>
        <v/>
      </c>
      <c r="Q430" s="129" t="str">
        <f t="shared" si="453"/>
        <v/>
      </c>
      <c r="R430" s="129" t="str">
        <f t="shared" si="454"/>
        <v/>
      </c>
      <c r="S430" s="129" t="str">
        <f t="shared" si="455"/>
        <v/>
      </c>
      <c r="T430" s="129" t="str">
        <f t="shared" si="456"/>
        <v/>
      </c>
      <c r="U430" s="129" t="str">
        <f t="shared" si="457"/>
        <v/>
      </c>
      <c r="V430" s="129" t="str">
        <f t="shared" si="458"/>
        <v/>
      </c>
      <c r="W430" s="132"/>
      <c r="X430" s="152" t="str">
        <f>IF('Soil Samples'!C420="","",'Soil Samples'!C420)</f>
        <v/>
      </c>
      <c r="Y430" s="125">
        <f>'Soil Add on Tests'!E422</f>
        <v>0</v>
      </c>
      <c r="Z430" s="125">
        <f>'Soil Add on Tests'!F422</f>
        <v>0</v>
      </c>
      <c r="AA430" s="125">
        <f>'Soil Add on Tests'!G422</f>
        <v>0</v>
      </c>
      <c r="AB430" s="125">
        <f>'Soil Add on Tests'!H422</f>
        <v>0</v>
      </c>
      <c r="AC430" s="125">
        <f>'Soil Add on Tests'!I422</f>
        <v>0</v>
      </c>
      <c r="AD430" s="125">
        <f>'Soil Add on Tests'!J422</f>
        <v>0</v>
      </c>
      <c r="AF430">
        <f t="shared" si="478"/>
        <v>0</v>
      </c>
      <c r="AG430">
        <f t="shared" si="479"/>
        <v>0</v>
      </c>
      <c r="AH430">
        <f t="shared" si="480"/>
        <v>0</v>
      </c>
      <c r="AI430">
        <f t="shared" si="481"/>
        <v>0</v>
      </c>
      <c r="AJ430">
        <f t="shared" si="482"/>
        <v>0</v>
      </c>
      <c r="AK430">
        <f t="shared" si="483"/>
        <v>0</v>
      </c>
      <c r="AL430">
        <f t="shared" si="484"/>
        <v>0</v>
      </c>
      <c r="AM430" s="140">
        <f t="shared" si="420"/>
        <v>0</v>
      </c>
      <c r="AN430">
        <f t="shared" si="421"/>
        <v>0</v>
      </c>
      <c r="AO430">
        <f t="shared" si="422"/>
        <v>0</v>
      </c>
      <c r="AP430">
        <f t="shared" si="423"/>
        <v>0</v>
      </c>
      <c r="AQ430">
        <f t="shared" si="424"/>
        <v>0</v>
      </c>
      <c r="AR430">
        <f t="shared" si="425"/>
        <v>0</v>
      </c>
      <c r="AS430">
        <f t="shared" si="426"/>
        <v>0</v>
      </c>
      <c r="AT430" s="140">
        <f t="shared" si="485"/>
        <v>0</v>
      </c>
      <c r="AU430">
        <f t="shared" si="427"/>
        <v>0</v>
      </c>
      <c r="AV430">
        <f t="shared" si="459"/>
        <v>0</v>
      </c>
      <c r="AW430">
        <f t="shared" si="428"/>
        <v>0</v>
      </c>
      <c r="AX430">
        <f t="shared" si="429"/>
        <v>0</v>
      </c>
      <c r="AY430">
        <f t="shared" si="430"/>
        <v>0</v>
      </c>
      <c r="AZ430" s="140">
        <f t="shared" si="486"/>
        <v>0</v>
      </c>
      <c r="BA430">
        <f t="shared" si="431"/>
        <v>0</v>
      </c>
      <c r="BB430">
        <f t="shared" si="432"/>
        <v>0</v>
      </c>
      <c r="BC430">
        <f t="shared" si="433"/>
        <v>0</v>
      </c>
      <c r="BD430">
        <f t="shared" si="434"/>
        <v>0</v>
      </c>
      <c r="BE430" s="140">
        <f t="shared" si="487"/>
        <v>0</v>
      </c>
      <c r="BF430">
        <f t="shared" si="435"/>
        <v>0</v>
      </c>
      <c r="BG430">
        <f t="shared" si="436"/>
        <v>0</v>
      </c>
      <c r="BH430">
        <f t="shared" si="437"/>
        <v>0</v>
      </c>
      <c r="BI430">
        <f t="shared" si="438"/>
        <v>0</v>
      </c>
      <c r="BJ430">
        <f t="shared" si="439"/>
        <v>0</v>
      </c>
      <c r="BK430">
        <f t="shared" si="440"/>
        <v>0</v>
      </c>
      <c r="BL430">
        <f t="shared" si="460"/>
        <v>0</v>
      </c>
      <c r="BM430">
        <f t="shared" si="461"/>
        <v>0</v>
      </c>
      <c r="BN430">
        <f t="shared" si="462"/>
        <v>0</v>
      </c>
      <c r="BO430">
        <f t="shared" si="463"/>
        <v>0</v>
      </c>
      <c r="BP430">
        <f t="shared" si="464"/>
        <v>0</v>
      </c>
      <c r="BQ430">
        <f t="shared" si="465"/>
        <v>0</v>
      </c>
      <c r="BR430" s="140">
        <f t="shared" si="466"/>
        <v>0</v>
      </c>
      <c r="BT430">
        <f t="shared" si="467"/>
        <v>0</v>
      </c>
      <c r="BU430">
        <f t="shared" si="468"/>
        <v>0</v>
      </c>
      <c r="BV430">
        <f t="shared" si="469"/>
        <v>0</v>
      </c>
      <c r="BW430">
        <f t="shared" si="470"/>
        <v>0</v>
      </c>
      <c r="BX430">
        <f t="shared" si="471"/>
        <v>0</v>
      </c>
      <c r="BY430">
        <f t="shared" si="472"/>
        <v>0</v>
      </c>
      <c r="BZ430">
        <f t="shared" si="473"/>
        <v>0</v>
      </c>
      <c r="CA430">
        <f t="shared" si="474"/>
        <v>0</v>
      </c>
      <c r="CB430">
        <f t="shared" si="475"/>
        <v>0</v>
      </c>
      <c r="CC430">
        <f t="shared" si="476"/>
        <v>0</v>
      </c>
      <c r="CD430">
        <f t="shared" si="477"/>
        <v>0</v>
      </c>
    </row>
    <row r="431" spans="1:82" ht="42" customHeight="1" thickBot="1" x14ac:dyDescent="0.45">
      <c r="A431" s="11"/>
      <c r="B431" s="144">
        <v>416</v>
      </c>
      <c r="C431" s="244" t="str">
        <f>IF('Soil Samples'!C421="","",'Soil Samples'!C421)</f>
        <v/>
      </c>
      <c r="D431" s="146" t="str">
        <f t="shared" si="441"/>
        <v/>
      </c>
      <c r="E431" s="128" t="str">
        <f t="shared" si="442"/>
        <v/>
      </c>
      <c r="F431" s="128" t="str">
        <f t="shared" si="443"/>
        <v/>
      </c>
      <c r="G431" s="128" t="str">
        <f t="shared" si="444"/>
        <v/>
      </c>
      <c r="H431" s="149"/>
      <c r="I431" s="128" t="str">
        <f t="shared" si="445"/>
        <v/>
      </c>
      <c r="J431" s="128" t="str">
        <f t="shared" si="446"/>
        <v/>
      </c>
      <c r="K431" s="128" t="str">
        <f t="shared" si="447"/>
        <v/>
      </c>
      <c r="L431" s="129" t="str">
        <f t="shared" si="448"/>
        <v/>
      </c>
      <c r="M431" s="129" t="str">
        <f t="shared" si="449"/>
        <v/>
      </c>
      <c r="N431" s="129" t="str">
        <f t="shared" si="450"/>
        <v/>
      </c>
      <c r="O431" s="129" t="str">
        <f t="shared" si="451"/>
        <v/>
      </c>
      <c r="P431" s="129" t="str">
        <f t="shared" si="452"/>
        <v/>
      </c>
      <c r="Q431" s="129" t="str">
        <f t="shared" si="453"/>
        <v/>
      </c>
      <c r="R431" s="129" t="str">
        <f t="shared" si="454"/>
        <v/>
      </c>
      <c r="S431" s="129" t="str">
        <f t="shared" si="455"/>
        <v/>
      </c>
      <c r="T431" s="129" t="str">
        <f t="shared" si="456"/>
        <v/>
      </c>
      <c r="U431" s="129" t="str">
        <f t="shared" si="457"/>
        <v/>
      </c>
      <c r="V431" s="129" t="str">
        <f t="shared" si="458"/>
        <v/>
      </c>
      <c r="W431" s="132"/>
      <c r="X431" s="152" t="str">
        <f>IF('Soil Samples'!C421="","",'Soil Samples'!C421)</f>
        <v/>
      </c>
      <c r="Y431" s="125">
        <f>'Soil Add on Tests'!E423</f>
        <v>0</v>
      </c>
      <c r="Z431" s="125">
        <f>'Soil Add on Tests'!F423</f>
        <v>0</v>
      </c>
      <c r="AA431" s="125">
        <f>'Soil Add on Tests'!G423</f>
        <v>0</v>
      </c>
      <c r="AB431" s="125">
        <f>'Soil Add on Tests'!H423</f>
        <v>0</v>
      </c>
      <c r="AC431" s="125">
        <f>'Soil Add on Tests'!I423</f>
        <v>0</v>
      </c>
      <c r="AD431" s="125">
        <f>'Soil Add on Tests'!J423</f>
        <v>0</v>
      </c>
      <c r="AF431">
        <f t="shared" si="478"/>
        <v>0</v>
      </c>
      <c r="AG431">
        <f t="shared" si="479"/>
        <v>0</v>
      </c>
      <c r="AH431">
        <f t="shared" si="480"/>
        <v>0</v>
      </c>
      <c r="AI431">
        <f t="shared" si="481"/>
        <v>0</v>
      </c>
      <c r="AJ431">
        <f t="shared" si="482"/>
        <v>0</v>
      </c>
      <c r="AK431">
        <f t="shared" si="483"/>
        <v>0</v>
      </c>
      <c r="AL431">
        <f t="shared" si="484"/>
        <v>0</v>
      </c>
      <c r="AM431" s="140">
        <f t="shared" si="420"/>
        <v>0</v>
      </c>
      <c r="AN431">
        <f t="shared" si="421"/>
        <v>0</v>
      </c>
      <c r="AO431">
        <f t="shared" si="422"/>
        <v>0</v>
      </c>
      <c r="AP431">
        <f t="shared" si="423"/>
        <v>0</v>
      </c>
      <c r="AQ431">
        <f t="shared" si="424"/>
        <v>0</v>
      </c>
      <c r="AR431">
        <f t="shared" si="425"/>
        <v>0</v>
      </c>
      <c r="AS431">
        <f t="shared" si="426"/>
        <v>0</v>
      </c>
      <c r="AT431" s="140">
        <f t="shared" si="485"/>
        <v>0</v>
      </c>
      <c r="AU431">
        <f t="shared" si="427"/>
        <v>0</v>
      </c>
      <c r="AV431">
        <f t="shared" si="459"/>
        <v>0</v>
      </c>
      <c r="AW431">
        <f t="shared" si="428"/>
        <v>0</v>
      </c>
      <c r="AX431">
        <f t="shared" si="429"/>
        <v>0</v>
      </c>
      <c r="AY431">
        <f t="shared" si="430"/>
        <v>0</v>
      </c>
      <c r="AZ431" s="140">
        <f t="shared" si="486"/>
        <v>0</v>
      </c>
      <c r="BA431">
        <f t="shared" si="431"/>
        <v>0</v>
      </c>
      <c r="BB431">
        <f t="shared" si="432"/>
        <v>0</v>
      </c>
      <c r="BC431">
        <f t="shared" si="433"/>
        <v>0</v>
      </c>
      <c r="BD431">
        <f t="shared" si="434"/>
        <v>0</v>
      </c>
      <c r="BE431" s="140">
        <f t="shared" si="487"/>
        <v>0</v>
      </c>
      <c r="BF431">
        <f t="shared" si="435"/>
        <v>0</v>
      </c>
      <c r="BG431">
        <f t="shared" si="436"/>
        <v>0</v>
      </c>
      <c r="BH431">
        <f t="shared" si="437"/>
        <v>0</v>
      </c>
      <c r="BI431">
        <f t="shared" si="438"/>
        <v>0</v>
      </c>
      <c r="BJ431">
        <f t="shared" si="439"/>
        <v>0</v>
      </c>
      <c r="BK431">
        <f t="shared" si="440"/>
        <v>0</v>
      </c>
      <c r="BL431">
        <f t="shared" si="460"/>
        <v>0</v>
      </c>
      <c r="BM431">
        <f t="shared" si="461"/>
        <v>0</v>
      </c>
      <c r="BN431">
        <f t="shared" si="462"/>
        <v>0</v>
      </c>
      <c r="BO431">
        <f t="shared" si="463"/>
        <v>0</v>
      </c>
      <c r="BP431">
        <f t="shared" si="464"/>
        <v>0</v>
      </c>
      <c r="BQ431">
        <f t="shared" si="465"/>
        <v>0</v>
      </c>
      <c r="BR431" s="140">
        <f t="shared" si="466"/>
        <v>0</v>
      </c>
      <c r="BT431">
        <f t="shared" si="467"/>
        <v>0</v>
      </c>
      <c r="BU431">
        <f t="shared" si="468"/>
        <v>0</v>
      </c>
      <c r="BV431">
        <f t="shared" si="469"/>
        <v>0</v>
      </c>
      <c r="BW431">
        <f t="shared" si="470"/>
        <v>0</v>
      </c>
      <c r="BX431">
        <f t="shared" si="471"/>
        <v>0</v>
      </c>
      <c r="BY431">
        <f t="shared" si="472"/>
        <v>0</v>
      </c>
      <c r="BZ431">
        <f t="shared" si="473"/>
        <v>0</v>
      </c>
      <c r="CA431">
        <f t="shared" si="474"/>
        <v>0</v>
      </c>
      <c r="CB431">
        <f t="shared" si="475"/>
        <v>0</v>
      </c>
      <c r="CC431">
        <f t="shared" si="476"/>
        <v>0</v>
      </c>
      <c r="CD431">
        <f t="shared" si="477"/>
        <v>0</v>
      </c>
    </row>
    <row r="432" spans="1:82" ht="42" customHeight="1" thickBot="1" x14ac:dyDescent="0.45">
      <c r="A432" s="11"/>
      <c r="B432" s="144">
        <v>417</v>
      </c>
      <c r="C432" s="244" t="str">
        <f>IF('Soil Samples'!C422="","",'Soil Samples'!C422)</f>
        <v/>
      </c>
      <c r="D432" s="146" t="str">
        <f t="shared" si="441"/>
        <v/>
      </c>
      <c r="E432" s="128" t="str">
        <f t="shared" si="442"/>
        <v/>
      </c>
      <c r="F432" s="128" t="str">
        <f t="shared" si="443"/>
        <v/>
      </c>
      <c r="G432" s="128" t="str">
        <f t="shared" si="444"/>
        <v/>
      </c>
      <c r="H432" s="149"/>
      <c r="I432" s="128" t="str">
        <f t="shared" si="445"/>
        <v/>
      </c>
      <c r="J432" s="128" t="str">
        <f t="shared" si="446"/>
        <v/>
      </c>
      <c r="K432" s="128" t="str">
        <f t="shared" si="447"/>
        <v/>
      </c>
      <c r="L432" s="129" t="str">
        <f t="shared" si="448"/>
        <v/>
      </c>
      <c r="M432" s="129" t="str">
        <f t="shared" si="449"/>
        <v/>
      </c>
      <c r="N432" s="129" t="str">
        <f t="shared" si="450"/>
        <v/>
      </c>
      <c r="O432" s="129" t="str">
        <f t="shared" si="451"/>
        <v/>
      </c>
      <c r="P432" s="129" t="str">
        <f t="shared" si="452"/>
        <v/>
      </c>
      <c r="Q432" s="129" t="str">
        <f t="shared" si="453"/>
        <v/>
      </c>
      <c r="R432" s="129" t="str">
        <f t="shared" si="454"/>
        <v/>
      </c>
      <c r="S432" s="129" t="str">
        <f t="shared" si="455"/>
        <v/>
      </c>
      <c r="T432" s="129" t="str">
        <f t="shared" si="456"/>
        <v/>
      </c>
      <c r="U432" s="129" t="str">
        <f t="shared" si="457"/>
        <v/>
      </c>
      <c r="V432" s="129" t="str">
        <f t="shared" si="458"/>
        <v/>
      </c>
      <c r="W432" s="132"/>
      <c r="X432" s="152" t="str">
        <f>IF('Soil Samples'!C422="","",'Soil Samples'!C422)</f>
        <v/>
      </c>
      <c r="Y432" s="125">
        <f>'Soil Add on Tests'!E424</f>
        <v>0</v>
      </c>
      <c r="Z432" s="125">
        <f>'Soil Add on Tests'!F424</f>
        <v>0</v>
      </c>
      <c r="AA432" s="125">
        <f>'Soil Add on Tests'!G424</f>
        <v>0</v>
      </c>
      <c r="AB432" s="125">
        <f>'Soil Add on Tests'!H424</f>
        <v>0</v>
      </c>
      <c r="AC432" s="125">
        <f>'Soil Add on Tests'!I424</f>
        <v>0</v>
      </c>
      <c r="AD432" s="125">
        <f>'Soil Add on Tests'!J424</f>
        <v>0</v>
      </c>
      <c r="AF432">
        <f t="shared" si="478"/>
        <v>0</v>
      </c>
      <c r="AG432">
        <f t="shared" si="479"/>
        <v>0</v>
      </c>
      <c r="AH432">
        <f t="shared" si="480"/>
        <v>0</v>
      </c>
      <c r="AI432">
        <f t="shared" si="481"/>
        <v>0</v>
      </c>
      <c r="AJ432">
        <f t="shared" si="482"/>
        <v>0</v>
      </c>
      <c r="AK432">
        <f t="shared" si="483"/>
        <v>0</v>
      </c>
      <c r="AL432">
        <f t="shared" si="484"/>
        <v>0</v>
      </c>
      <c r="AM432" s="140">
        <f t="shared" si="420"/>
        <v>0</v>
      </c>
      <c r="AN432">
        <f t="shared" si="421"/>
        <v>0</v>
      </c>
      <c r="AO432">
        <f t="shared" si="422"/>
        <v>0</v>
      </c>
      <c r="AP432">
        <f t="shared" si="423"/>
        <v>0</v>
      </c>
      <c r="AQ432">
        <f t="shared" si="424"/>
        <v>0</v>
      </c>
      <c r="AR432">
        <f t="shared" si="425"/>
        <v>0</v>
      </c>
      <c r="AS432">
        <f t="shared" si="426"/>
        <v>0</v>
      </c>
      <c r="AT432" s="140">
        <f t="shared" si="485"/>
        <v>0</v>
      </c>
      <c r="AU432">
        <f t="shared" si="427"/>
        <v>0</v>
      </c>
      <c r="AV432">
        <f t="shared" si="459"/>
        <v>0</v>
      </c>
      <c r="AW432">
        <f t="shared" si="428"/>
        <v>0</v>
      </c>
      <c r="AX432">
        <f t="shared" si="429"/>
        <v>0</v>
      </c>
      <c r="AY432">
        <f t="shared" si="430"/>
        <v>0</v>
      </c>
      <c r="AZ432" s="140">
        <f t="shared" si="486"/>
        <v>0</v>
      </c>
      <c r="BA432">
        <f t="shared" si="431"/>
        <v>0</v>
      </c>
      <c r="BB432">
        <f t="shared" si="432"/>
        <v>0</v>
      </c>
      <c r="BC432">
        <f t="shared" si="433"/>
        <v>0</v>
      </c>
      <c r="BD432">
        <f t="shared" si="434"/>
        <v>0</v>
      </c>
      <c r="BE432" s="140">
        <f t="shared" si="487"/>
        <v>0</v>
      </c>
      <c r="BF432">
        <f t="shared" si="435"/>
        <v>0</v>
      </c>
      <c r="BG432">
        <f t="shared" si="436"/>
        <v>0</v>
      </c>
      <c r="BH432">
        <f t="shared" si="437"/>
        <v>0</v>
      </c>
      <c r="BI432">
        <f t="shared" si="438"/>
        <v>0</v>
      </c>
      <c r="BJ432">
        <f t="shared" si="439"/>
        <v>0</v>
      </c>
      <c r="BK432">
        <f t="shared" si="440"/>
        <v>0</v>
      </c>
      <c r="BL432">
        <f t="shared" si="460"/>
        <v>0</v>
      </c>
      <c r="BM432">
        <f t="shared" si="461"/>
        <v>0</v>
      </c>
      <c r="BN432">
        <f t="shared" si="462"/>
        <v>0</v>
      </c>
      <c r="BO432">
        <f t="shared" si="463"/>
        <v>0</v>
      </c>
      <c r="BP432">
        <f t="shared" si="464"/>
        <v>0</v>
      </c>
      <c r="BQ432">
        <f t="shared" si="465"/>
        <v>0</v>
      </c>
      <c r="BR432" s="140">
        <f t="shared" si="466"/>
        <v>0</v>
      </c>
      <c r="BT432">
        <f t="shared" si="467"/>
        <v>0</v>
      </c>
      <c r="BU432">
        <f t="shared" si="468"/>
        <v>0</v>
      </c>
      <c r="BV432">
        <f t="shared" si="469"/>
        <v>0</v>
      </c>
      <c r="BW432">
        <f t="shared" si="470"/>
        <v>0</v>
      </c>
      <c r="BX432">
        <f t="shared" si="471"/>
        <v>0</v>
      </c>
      <c r="BY432">
        <f t="shared" si="472"/>
        <v>0</v>
      </c>
      <c r="BZ432">
        <f t="shared" si="473"/>
        <v>0</v>
      </c>
      <c r="CA432">
        <f t="shared" si="474"/>
        <v>0</v>
      </c>
      <c r="CB432">
        <f t="shared" si="475"/>
        <v>0</v>
      </c>
      <c r="CC432">
        <f t="shared" si="476"/>
        <v>0</v>
      </c>
      <c r="CD432">
        <f t="shared" si="477"/>
        <v>0</v>
      </c>
    </row>
    <row r="433" spans="1:82" ht="42" customHeight="1" thickBot="1" x14ac:dyDescent="0.45">
      <c r="A433" s="11"/>
      <c r="B433" s="144">
        <v>418</v>
      </c>
      <c r="C433" s="244" t="str">
        <f>IF('Soil Samples'!C423="","",'Soil Samples'!C423)</f>
        <v/>
      </c>
      <c r="D433" s="146" t="str">
        <f t="shared" si="441"/>
        <v/>
      </c>
      <c r="E433" s="128" t="str">
        <f t="shared" si="442"/>
        <v/>
      </c>
      <c r="F433" s="128" t="str">
        <f t="shared" si="443"/>
        <v/>
      </c>
      <c r="G433" s="128" t="str">
        <f t="shared" si="444"/>
        <v/>
      </c>
      <c r="H433" s="149"/>
      <c r="I433" s="128" t="str">
        <f t="shared" si="445"/>
        <v/>
      </c>
      <c r="J433" s="128" t="str">
        <f t="shared" si="446"/>
        <v/>
      </c>
      <c r="K433" s="128" t="str">
        <f t="shared" si="447"/>
        <v/>
      </c>
      <c r="L433" s="129" t="str">
        <f t="shared" si="448"/>
        <v/>
      </c>
      <c r="M433" s="129" t="str">
        <f t="shared" si="449"/>
        <v/>
      </c>
      <c r="N433" s="129" t="str">
        <f t="shared" si="450"/>
        <v/>
      </c>
      <c r="O433" s="129" t="str">
        <f t="shared" si="451"/>
        <v/>
      </c>
      <c r="P433" s="129" t="str">
        <f t="shared" si="452"/>
        <v/>
      </c>
      <c r="Q433" s="129" t="str">
        <f t="shared" si="453"/>
        <v/>
      </c>
      <c r="R433" s="129" t="str">
        <f t="shared" si="454"/>
        <v/>
      </c>
      <c r="S433" s="129" t="str">
        <f t="shared" si="455"/>
        <v/>
      </c>
      <c r="T433" s="129" t="str">
        <f t="shared" si="456"/>
        <v/>
      </c>
      <c r="U433" s="129" t="str">
        <f t="shared" si="457"/>
        <v/>
      </c>
      <c r="V433" s="129" t="str">
        <f t="shared" si="458"/>
        <v/>
      </c>
      <c r="W433" s="132"/>
      <c r="X433" s="152" t="str">
        <f>IF('Soil Samples'!C423="","",'Soil Samples'!C423)</f>
        <v/>
      </c>
      <c r="Y433" s="125">
        <f>'Soil Add on Tests'!E425</f>
        <v>0</v>
      </c>
      <c r="Z433" s="125">
        <f>'Soil Add on Tests'!F425</f>
        <v>0</v>
      </c>
      <c r="AA433" s="125">
        <f>'Soil Add on Tests'!G425</f>
        <v>0</v>
      </c>
      <c r="AB433" s="125">
        <f>'Soil Add on Tests'!H425</f>
        <v>0</v>
      </c>
      <c r="AC433" s="125">
        <f>'Soil Add on Tests'!I425</f>
        <v>0</v>
      </c>
      <c r="AD433" s="125">
        <f>'Soil Add on Tests'!J425</f>
        <v>0</v>
      </c>
      <c r="AF433">
        <f t="shared" si="478"/>
        <v>0</v>
      </c>
      <c r="AG433">
        <f t="shared" si="479"/>
        <v>0</v>
      </c>
      <c r="AH433">
        <f t="shared" si="480"/>
        <v>0</v>
      </c>
      <c r="AI433">
        <f t="shared" si="481"/>
        <v>0</v>
      </c>
      <c r="AJ433">
        <f t="shared" si="482"/>
        <v>0</v>
      </c>
      <c r="AK433">
        <f t="shared" si="483"/>
        <v>0</v>
      </c>
      <c r="AL433">
        <f t="shared" si="484"/>
        <v>0</v>
      </c>
      <c r="AM433" s="140">
        <f t="shared" si="420"/>
        <v>0</v>
      </c>
      <c r="AN433">
        <f t="shared" si="421"/>
        <v>0</v>
      </c>
      <c r="AO433">
        <f t="shared" si="422"/>
        <v>0</v>
      </c>
      <c r="AP433">
        <f t="shared" si="423"/>
        <v>0</v>
      </c>
      <c r="AQ433">
        <f t="shared" si="424"/>
        <v>0</v>
      </c>
      <c r="AR433">
        <f t="shared" si="425"/>
        <v>0</v>
      </c>
      <c r="AS433">
        <f t="shared" si="426"/>
        <v>0</v>
      </c>
      <c r="AT433" s="140">
        <f t="shared" si="485"/>
        <v>0</v>
      </c>
      <c r="AU433">
        <f t="shared" si="427"/>
        <v>0</v>
      </c>
      <c r="AV433">
        <f t="shared" si="459"/>
        <v>0</v>
      </c>
      <c r="AW433">
        <f t="shared" si="428"/>
        <v>0</v>
      </c>
      <c r="AX433">
        <f t="shared" si="429"/>
        <v>0</v>
      </c>
      <c r="AY433">
        <f t="shared" si="430"/>
        <v>0</v>
      </c>
      <c r="AZ433" s="140">
        <f t="shared" si="486"/>
        <v>0</v>
      </c>
      <c r="BA433">
        <f t="shared" si="431"/>
        <v>0</v>
      </c>
      <c r="BB433">
        <f t="shared" si="432"/>
        <v>0</v>
      </c>
      <c r="BC433">
        <f t="shared" si="433"/>
        <v>0</v>
      </c>
      <c r="BD433">
        <f t="shared" si="434"/>
        <v>0</v>
      </c>
      <c r="BE433" s="140">
        <f t="shared" si="487"/>
        <v>0</v>
      </c>
      <c r="BF433">
        <f t="shared" si="435"/>
        <v>0</v>
      </c>
      <c r="BG433">
        <f t="shared" si="436"/>
        <v>0</v>
      </c>
      <c r="BH433">
        <f t="shared" si="437"/>
        <v>0</v>
      </c>
      <c r="BI433">
        <f t="shared" si="438"/>
        <v>0</v>
      </c>
      <c r="BJ433">
        <f t="shared" si="439"/>
        <v>0</v>
      </c>
      <c r="BK433">
        <f t="shared" si="440"/>
        <v>0</v>
      </c>
      <c r="BL433">
        <f t="shared" si="460"/>
        <v>0</v>
      </c>
      <c r="BM433">
        <f t="shared" si="461"/>
        <v>0</v>
      </c>
      <c r="BN433">
        <f t="shared" si="462"/>
        <v>0</v>
      </c>
      <c r="BO433">
        <f t="shared" si="463"/>
        <v>0</v>
      </c>
      <c r="BP433">
        <f t="shared" si="464"/>
        <v>0</v>
      </c>
      <c r="BQ433">
        <f t="shared" si="465"/>
        <v>0</v>
      </c>
      <c r="BR433" s="140">
        <f t="shared" si="466"/>
        <v>0</v>
      </c>
      <c r="BT433">
        <f t="shared" si="467"/>
        <v>0</v>
      </c>
      <c r="BU433">
        <f t="shared" si="468"/>
        <v>0</v>
      </c>
      <c r="BV433">
        <f t="shared" si="469"/>
        <v>0</v>
      </c>
      <c r="BW433">
        <f t="shared" si="470"/>
        <v>0</v>
      </c>
      <c r="BX433">
        <f t="shared" si="471"/>
        <v>0</v>
      </c>
      <c r="BY433">
        <f t="shared" si="472"/>
        <v>0</v>
      </c>
      <c r="BZ433">
        <f t="shared" si="473"/>
        <v>0</v>
      </c>
      <c r="CA433">
        <f t="shared" si="474"/>
        <v>0</v>
      </c>
      <c r="CB433">
        <f t="shared" si="475"/>
        <v>0</v>
      </c>
      <c r="CC433">
        <f t="shared" si="476"/>
        <v>0</v>
      </c>
      <c r="CD433">
        <f t="shared" si="477"/>
        <v>0</v>
      </c>
    </row>
    <row r="434" spans="1:82" ht="42" customHeight="1" thickBot="1" x14ac:dyDescent="0.45">
      <c r="A434" s="11"/>
      <c r="B434" s="144">
        <v>419</v>
      </c>
      <c r="C434" s="244" t="str">
        <f>IF('Soil Samples'!C424="","",'Soil Samples'!C424)</f>
        <v/>
      </c>
      <c r="D434" s="146" t="str">
        <f t="shared" si="441"/>
        <v/>
      </c>
      <c r="E434" s="128" t="str">
        <f t="shared" si="442"/>
        <v/>
      </c>
      <c r="F434" s="128" t="str">
        <f t="shared" si="443"/>
        <v/>
      </c>
      <c r="G434" s="128" t="str">
        <f t="shared" si="444"/>
        <v/>
      </c>
      <c r="H434" s="149"/>
      <c r="I434" s="128" t="str">
        <f t="shared" si="445"/>
        <v/>
      </c>
      <c r="J434" s="128" t="str">
        <f t="shared" si="446"/>
        <v/>
      </c>
      <c r="K434" s="128" t="str">
        <f t="shared" si="447"/>
        <v/>
      </c>
      <c r="L434" s="129" t="str">
        <f t="shared" si="448"/>
        <v/>
      </c>
      <c r="M434" s="129" t="str">
        <f t="shared" si="449"/>
        <v/>
      </c>
      <c r="N434" s="129" t="str">
        <f t="shared" si="450"/>
        <v/>
      </c>
      <c r="O434" s="129" t="str">
        <f t="shared" si="451"/>
        <v/>
      </c>
      <c r="P434" s="129" t="str">
        <f t="shared" si="452"/>
        <v/>
      </c>
      <c r="Q434" s="129" t="str">
        <f t="shared" si="453"/>
        <v/>
      </c>
      <c r="R434" s="129" t="str">
        <f t="shared" si="454"/>
        <v/>
      </c>
      <c r="S434" s="129" t="str">
        <f t="shared" si="455"/>
        <v/>
      </c>
      <c r="T434" s="129" t="str">
        <f t="shared" si="456"/>
        <v/>
      </c>
      <c r="U434" s="129" t="str">
        <f t="shared" si="457"/>
        <v/>
      </c>
      <c r="V434" s="129" t="str">
        <f t="shared" si="458"/>
        <v/>
      </c>
      <c r="W434" s="132"/>
      <c r="X434" s="152" t="str">
        <f>IF('Soil Samples'!C424="","",'Soil Samples'!C424)</f>
        <v/>
      </c>
      <c r="Y434" s="125">
        <f>'Soil Add on Tests'!E426</f>
        <v>0</v>
      </c>
      <c r="Z434" s="125">
        <f>'Soil Add on Tests'!F426</f>
        <v>0</v>
      </c>
      <c r="AA434" s="125">
        <f>'Soil Add on Tests'!G426</f>
        <v>0</v>
      </c>
      <c r="AB434" s="125">
        <f>'Soil Add on Tests'!H426</f>
        <v>0</v>
      </c>
      <c r="AC434" s="125">
        <f>'Soil Add on Tests'!I426</f>
        <v>0</v>
      </c>
      <c r="AD434" s="125">
        <f>'Soil Add on Tests'!J426</f>
        <v>0</v>
      </c>
      <c r="AF434">
        <f t="shared" si="478"/>
        <v>0</v>
      </c>
      <c r="AG434">
        <f t="shared" si="479"/>
        <v>0</v>
      </c>
      <c r="AH434">
        <f t="shared" si="480"/>
        <v>0</v>
      </c>
      <c r="AI434">
        <f t="shared" si="481"/>
        <v>0</v>
      </c>
      <c r="AJ434">
        <f t="shared" si="482"/>
        <v>0</v>
      </c>
      <c r="AK434">
        <f t="shared" si="483"/>
        <v>0</v>
      </c>
      <c r="AL434">
        <f t="shared" si="484"/>
        <v>0</v>
      </c>
      <c r="AM434" s="140">
        <f t="shared" si="420"/>
        <v>0</v>
      </c>
      <c r="AN434">
        <f t="shared" si="421"/>
        <v>0</v>
      </c>
      <c r="AO434">
        <f t="shared" si="422"/>
        <v>0</v>
      </c>
      <c r="AP434">
        <f t="shared" si="423"/>
        <v>0</v>
      </c>
      <c r="AQ434">
        <f t="shared" si="424"/>
        <v>0</v>
      </c>
      <c r="AR434">
        <f t="shared" si="425"/>
        <v>0</v>
      </c>
      <c r="AS434">
        <f t="shared" si="426"/>
        <v>0</v>
      </c>
      <c r="AT434" s="140">
        <f t="shared" si="485"/>
        <v>0</v>
      </c>
      <c r="AU434">
        <f t="shared" si="427"/>
        <v>0</v>
      </c>
      <c r="AV434">
        <f t="shared" si="459"/>
        <v>0</v>
      </c>
      <c r="AW434">
        <f t="shared" si="428"/>
        <v>0</v>
      </c>
      <c r="AX434">
        <f t="shared" si="429"/>
        <v>0</v>
      </c>
      <c r="AY434">
        <f t="shared" si="430"/>
        <v>0</v>
      </c>
      <c r="AZ434" s="140">
        <f t="shared" si="486"/>
        <v>0</v>
      </c>
      <c r="BA434">
        <f t="shared" si="431"/>
        <v>0</v>
      </c>
      <c r="BB434">
        <f t="shared" si="432"/>
        <v>0</v>
      </c>
      <c r="BC434">
        <f t="shared" si="433"/>
        <v>0</v>
      </c>
      <c r="BD434">
        <f t="shared" si="434"/>
        <v>0</v>
      </c>
      <c r="BE434" s="140">
        <f t="shared" si="487"/>
        <v>0</v>
      </c>
      <c r="BF434">
        <f t="shared" si="435"/>
        <v>0</v>
      </c>
      <c r="BG434">
        <f t="shared" si="436"/>
        <v>0</v>
      </c>
      <c r="BH434">
        <f t="shared" si="437"/>
        <v>0</v>
      </c>
      <c r="BI434">
        <f t="shared" si="438"/>
        <v>0</v>
      </c>
      <c r="BJ434">
        <f t="shared" si="439"/>
        <v>0</v>
      </c>
      <c r="BK434">
        <f t="shared" si="440"/>
        <v>0</v>
      </c>
      <c r="BL434">
        <f t="shared" si="460"/>
        <v>0</v>
      </c>
      <c r="BM434">
        <f t="shared" si="461"/>
        <v>0</v>
      </c>
      <c r="BN434">
        <f t="shared" si="462"/>
        <v>0</v>
      </c>
      <c r="BO434">
        <f t="shared" si="463"/>
        <v>0</v>
      </c>
      <c r="BP434">
        <f t="shared" si="464"/>
        <v>0</v>
      </c>
      <c r="BQ434">
        <f t="shared" si="465"/>
        <v>0</v>
      </c>
      <c r="BR434" s="140">
        <f t="shared" si="466"/>
        <v>0</v>
      </c>
      <c r="BT434">
        <f t="shared" si="467"/>
        <v>0</v>
      </c>
      <c r="BU434">
        <f t="shared" si="468"/>
        <v>0</v>
      </c>
      <c r="BV434">
        <f t="shared" si="469"/>
        <v>0</v>
      </c>
      <c r="BW434">
        <f t="shared" si="470"/>
        <v>0</v>
      </c>
      <c r="BX434">
        <f t="shared" si="471"/>
        <v>0</v>
      </c>
      <c r="BY434">
        <f t="shared" si="472"/>
        <v>0</v>
      </c>
      <c r="BZ434">
        <f t="shared" si="473"/>
        <v>0</v>
      </c>
      <c r="CA434">
        <f t="shared" si="474"/>
        <v>0</v>
      </c>
      <c r="CB434">
        <f t="shared" si="475"/>
        <v>0</v>
      </c>
      <c r="CC434">
        <f t="shared" si="476"/>
        <v>0</v>
      </c>
      <c r="CD434">
        <f t="shared" si="477"/>
        <v>0</v>
      </c>
    </row>
    <row r="435" spans="1:82" ht="42" customHeight="1" thickBot="1" x14ac:dyDescent="0.45">
      <c r="A435" s="11"/>
      <c r="B435" s="144">
        <v>420</v>
      </c>
      <c r="C435" s="244" t="str">
        <f>IF('Soil Samples'!C425="","",'Soil Samples'!C425)</f>
        <v/>
      </c>
      <c r="D435" s="146" t="str">
        <f t="shared" si="441"/>
        <v/>
      </c>
      <c r="E435" s="128" t="str">
        <f t="shared" si="442"/>
        <v/>
      </c>
      <c r="F435" s="128" t="str">
        <f t="shared" si="443"/>
        <v/>
      </c>
      <c r="G435" s="128" t="str">
        <f t="shared" si="444"/>
        <v/>
      </c>
      <c r="H435" s="149"/>
      <c r="I435" s="128" t="str">
        <f t="shared" si="445"/>
        <v/>
      </c>
      <c r="J435" s="128" t="str">
        <f t="shared" si="446"/>
        <v/>
      </c>
      <c r="K435" s="128" t="str">
        <f t="shared" si="447"/>
        <v/>
      </c>
      <c r="L435" s="129" t="str">
        <f t="shared" si="448"/>
        <v/>
      </c>
      <c r="M435" s="129" t="str">
        <f t="shared" si="449"/>
        <v/>
      </c>
      <c r="N435" s="129" t="str">
        <f t="shared" si="450"/>
        <v/>
      </c>
      <c r="O435" s="129" t="str">
        <f t="shared" si="451"/>
        <v/>
      </c>
      <c r="P435" s="129" t="str">
        <f t="shared" si="452"/>
        <v/>
      </c>
      <c r="Q435" s="129" t="str">
        <f t="shared" si="453"/>
        <v/>
      </c>
      <c r="R435" s="129" t="str">
        <f t="shared" si="454"/>
        <v/>
      </c>
      <c r="S435" s="129" t="str">
        <f t="shared" si="455"/>
        <v/>
      </c>
      <c r="T435" s="129" t="str">
        <f t="shared" si="456"/>
        <v/>
      </c>
      <c r="U435" s="129" t="str">
        <f t="shared" si="457"/>
        <v/>
      </c>
      <c r="V435" s="129" t="str">
        <f t="shared" si="458"/>
        <v/>
      </c>
      <c r="W435" s="132"/>
      <c r="X435" s="152" t="str">
        <f>IF('Soil Samples'!C425="","",'Soil Samples'!C425)</f>
        <v/>
      </c>
      <c r="Y435" s="125">
        <f>'Soil Add on Tests'!E427</f>
        <v>0</v>
      </c>
      <c r="Z435" s="125">
        <f>'Soil Add on Tests'!F427</f>
        <v>0</v>
      </c>
      <c r="AA435" s="125">
        <f>'Soil Add on Tests'!G427</f>
        <v>0</v>
      </c>
      <c r="AB435" s="125">
        <f>'Soil Add on Tests'!H427</f>
        <v>0</v>
      </c>
      <c r="AC435" s="125">
        <f>'Soil Add on Tests'!I427</f>
        <v>0</v>
      </c>
      <c r="AD435" s="125">
        <f>'Soil Add on Tests'!J427</f>
        <v>0</v>
      </c>
      <c r="AF435">
        <f t="shared" si="478"/>
        <v>0</v>
      </c>
      <c r="AG435">
        <f t="shared" si="479"/>
        <v>0</v>
      </c>
      <c r="AH435">
        <f t="shared" si="480"/>
        <v>0</v>
      </c>
      <c r="AI435">
        <f t="shared" si="481"/>
        <v>0</v>
      </c>
      <c r="AJ435">
        <f t="shared" si="482"/>
        <v>0</v>
      </c>
      <c r="AK435">
        <f t="shared" si="483"/>
        <v>0</v>
      </c>
      <c r="AL435">
        <f t="shared" si="484"/>
        <v>0</v>
      </c>
      <c r="AM435" s="140">
        <f t="shared" si="420"/>
        <v>0</v>
      </c>
      <c r="AN435">
        <f t="shared" si="421"/>
        <v>0</v>
      </c>
      <c r="AO435">
        <f t="shared" si="422"/>
        <v>0</v>
      </c>
      <c r="AP435">
        <f t="shared" si="423"/>
        <v>0</v>
      </c>
      <c r="AQ435">
        <f t="shared" si="424"/>
        <v>0</v>
      </c>
      <c r="AR435">
        <f t="shared" si="425"/>
        <v>0</v>
      </c>
      <c r="AS435">
        <f t="shared" si="426"/>
        <v>0</v>
      </c>
      <c r="AT435" s="140">
        <f t="shared" si="485"/>
        <v>0</v>
      </c>
      <c r="AU435">
        <f t="shared" si="427"/>
        <v>0</v>
      </c>
      <c r="AV435">
        <f t="shared" si="459"/>
        <v>0</v>
      </c>
      <c r="AW435">
        <f t="shared" si="428"/>
        <v>0</v>
      </c>
      <c r="AX435">
        <f t="shared" si="429"/>
        <v>0</v>
      </c>
      <c r="AY435">
        <f t="shared" si="430"/>
        <v>0</v>
      </c>
      <c r="AZ435" s="140">
        <f t="shared" si="486"/>
        <v>0</v>
      </c>
      <c r="BA435">
        <f t="shared" si="431"/>
        <v>0</v>
      </c>
      <c r="BB435">
        <f t="shared" si="432"/>
        <v>0</v>
      </c>
      <c r="BC435">
        <f t="shared" si="433"/>
        <v>0</v>
      </c>
      <c r="BD435">
        <f t="shared" si="434"/>
        <v>0</v>
      </c>
      <c r="BE435" s="140">
        <f t="shared" si="487"/>
        <v>0</v>
      </c>
      <c r="BF435">
        <f t="shared" si="435"/>
        <v>0</v>
      </c>
      <c r="BG435">
        <f t="shared" si="436"/>
        <v>0</v>
      </c>
      <c r="BH435">
        <f t="shared" si="437"/>
        <v>0</v>
      </c>
      <c r="BI435">
        <f t="shared" si="438"/>
        <v>0</v>
      </c>
      <c r="BJ435">
        <f t="shared" si="439"/>
        <v>0</v>
      </c>
      <c r="BK435">
        <f t="shared" si="440"/>
        <v>0</v>
      </c>
      <c r="BL435">
        <f t="shared" si="460"/>
        <v>0</v>
      </c>
      <c r="BM435">
        <f t="shared" si="461"/>
        <v>0</v>
      </c>
      <c r="BN435">
        <f t="shared" si="462"/>
        <v>0</v>
      </c>
      <c r="BO435">
        <f t="shared" si="463"/>
        <v>0</v>
      </c>
      <c r="BP435">
        <f t="shared" si="464"/>
        <v>0</v>
      </c>
      <c r="BQ435">
        <f t="shared" si="465"/>
        <v>0</v>
      </c>
      <c r="BR435" s="140">
        <f t="shared" si="466"/>
        <v>0</v>
      </c>
      <c r="BT435">
        <f t="shared" si="467"/>
        <v>0</v>
      </c>
      <c r="BU435">
        <f t="shared" si="468"/>
        <v>0</v>
      </c>
      <c r="BV435">
        <f t="shared" si="469"/>
        <v>0</v>
      </c>
      <c r="BW435">
        <f t="shared" si="470"/>
        <v>0</v>
      </c>
      <c r="BX435">
        <f t="shared" si="471"/>
        <v>0</v>
      </c>
      <c r="BY435">
        <f t="shared" si="472"/>
        <v>0</v>
      </c>
      <c r="BZ435">
        <f t="shared" si="473"/>
        <v>0</v>
      </c>
      <c r="CA435">
        <f t="shared" si="474"/>
        <v>0</v>
      </c>
      <c r="CB435">
        <f t="shared" si="475"/>
        <v>0</v>
      </c>
      <c r="CC435">
        <f t="shared" si="476"/>
        <v>0</v>
      </c>
      <c r="CD435">
        <f t="shared" si="477"/>
        <v>0</v>
      </c>
    </row>
    <row r="436" spans="1:82" ht="42" customHeight="1" thickBot="1" x14ac:dyDescent="0.45">
      <c r="A436" s="11"/>
      <c r="B436" s="144">
        <v>421</v>
      </c>
      <c r="C436" s="244" t="str">
        <f>IF('Soil Samples'!C426="","",'Soil Samples'!C426)</f>
        <v/>
      </c>
      <c r="D436" s="146" t="str">
        <f t="shared" si="441"/>
        <v/>
      </c>
      <c r="E436" s="128" t="str">
        <f t="shared" si="442"/>
        <v/>
      </c>
      <c r="F436" s="128" t="str">
        <f t="shared" si="443"/>
        <v/>
      </c>
      <c r="G436" s="128" t="str">
        <f t="shared" si="444"/>
        <v/>
      </c>
      <c r="H436" s="149"/>
      <c r="I436" s="128" t="str">
        <f t="shared" si="445"/>
        <v/>
      </c>
      <c r="J436" s="128" t="str">
        <f t="shared" si="446"/>
        <v/>
      </c>
      <c r="K436" s="128" t="str">
        <f t="shared" si="447"/>
        <v/>
      </c>
      <c r="L436" s="129" t="str">
        <f t="shared" si="448"/>
        <v/>
      </c>
      <c r="M436" s="129" t="str">
        <f t="shared" si="449"/>
        <v/>
      </c>
      <c r="N436" s="129" t="str">
        <f t="shared" si="450"/>
        <v/>
      </c>
      <c r="O436" s="129" t="str">
        <f t="shared" si="451"/>
        <v/>
      </c>
      <c r="P436" s="129" t="str">
        <f t="shared" si="452"/>
        <v/>
      </c>
      <c r="Q436" s="129" t="str">
        <f t="shared" si="453"/>
        <v/>
      </c>
      <c r="R436" s="129" t="str">
        <f t="shared" si="454"/>
        <v/>
      </c>
      <c r="S436" s="129" t="str">
        <f t="shared" si="455"/>
        <v/>
      </c>
      <c r="T436" s="129" t="str">
        <f t="shared" si="456"/>
        <v/>
      </c>
      <c r="U436" s="129" t="str">
        <f t="shared" si="457"/>
        <v/>
      </c>
      <c r="V436" s="129" t="str">
        <f t="shared" si="458"/>
        <v/>
      </c>
      <c r="W436" s="132"/>
      <c r="X436" s="152" t="str">
        <f>IF('Soil Samples'!C426="","",'Soil Samples'!C426)</f>
        <v/>
      </c>
      <c r="Y436" s="125">
        <f>'Soil Add on Tests'!E428</f>
        <v>0</v>
      </c>
      <c r="Z436" s="125">
        <f>'Soil Add on Tests'!F428</f>
        <v>0</v>
      </c>
      <c r="AA436" s="125">
        <f>'Soil Add on Tests'!G428</f>
        <v>0</v>
      </c>
      <c r="AB436" s="125">
        <f>'Soil Add on Tests'!H428</f>
        <v>0</v>
      </c>
      <c r="AC436" s="125">
        <f>'Soil Add on Tests'!I428</f>
        <v>0</v>
      </c>
      <c r="AD436" s="125">
        <f>'Soil Add on Tests'!J428</f>
        <v>0</v>
      </c>
      <c r="AF436">
        <f t="shared" si="478"/>
        <v>0</v>
      </c>
      <c r="AG436">
        <f t="shared" si="479"/>
        <v>0</v>
      </c>
      <c r="AH436">
        <f t="shared" si="480"/>
        <v>0</v>
      </c>
      <c r="AI436">
        <f t="shared" si="481"/>
        <v>0</v>
      </c>
      <c r="AJ436">
        <f t="shared" si="482"/>
        <v>0</v>
      </c>
      <c r="AK436">
        <f t="shared" si="483"/>
        <v>0</v>
      </c>
      <c r="AL436">
        <f t="shared" si="484"/>
        <v>0</v>
      </c>
      <c r="AM436" s="140">
        <f t="shared" si="420"/>
        <v>0</v>
      </c>
      <c r="AN436">
        <f t="shared" si="421"/>
        <v>0</v>
      </c>
      <c r="AO436">
        <f t="shared" si="422"/>
        <v>0</v>
      </c>
      <c r="AP436">
        <f t="shared" si="423"/>
        <v>0</v>
      </c>
      <c r="AQ436">
        <f t="shared" si="424"/>
        <v>0</v>
      </c>
      <c r="AR436">
        <f t="shared" si="425"/>
        <v>0</v>
      </c>
      <c r="AS436">
        <f t="shared" si="426"/>
        <v>0</v>
      </c>
      <c r="AT436" s="140">
        <f t="shared" si="485"/>
        <v>0</v>
      </c>
      <c r="AU436">
        <f t="shared" si="427"/>
        <v>0</v>
      </c>
      <c r="AV436">
        <f t="shared" si="459"/>
        <v>0</v>
      </c>
      <c r="AW436">
        <f t="shared" si="428"/>
        <v>0</v>
      </c>
      <c r="AX436">
        <f t="shared" si="429"/>
        <v>0</v>
      </c>
      <c r="AY436">
        <f t="shared" si="430"/>
        <v>0</v>
      </c>
      <c r="AZ436" s="140">
        <f t="shared" si="486"/>
        <v>0</v>
      </c>
      <c r="BA436">
        <f t="shared" si="431"/>
        <v>0</v>
      </c>
      <c r="BB436">
        <f t="shared" si="432"/>
        <v>0</v>
      </c>
      <c r="BC436">
        <f t="shared" si="433"/>
        <v>0</v>
      </c>
      <c r="BD436">
        <f t="shared" si="434"/>
        <v>0</v>
      </c>
      <c r="BE436" s="140">
        <f t="shared" si="487"/>
        <v>0</v>
      </c>
      <c r="BF436">
        <f t="shared" si="435"/>
        <v>0</v>
      </c>
      <c r="BG436">
        <f t="shared" si="436"/>
        <v>0</v>
      </c>
      <c r="BH436">
        <f t="shared" si="437"/>
        <v>0</v>
      </c>
      <c r="BI436">
        <f t="shared" si="438"/>
        <v>0</v>
      </c>
      <c r="BJ436">
        <f t="shared" si="439"/>
        <v>0</v>
      </c>
      <c r="BK436">
        <f t="shared" si="440"/>
        <v>0</v>
      </c>
      <c r="BL436">
        <f t="shared" si="460"/>
        <v>0</v>
      </c>
      <c r="BM436">
        <f t="shared" si="461"/>
        <v>0</v>
      </c>
      <c r="BN436">
        <f t="shared" si="462"/>
        <v>0</v>
      </c>
      <c r="BO436">
        <f t="shared" si="463"/>
        <v>0</v>
      </c>
      <c r="BP436">
        <f t="shared" si="464"/>
        <v>0</v>
      </c>
      <c r="BQ436">
        <f t="shared" si="465"/>
        <v>0</v>
      </c>
      <c r="BR436" s="140">
        <f t="shared" si="466"/>
        <v>0</v>
      </c>
      <c r="BT436">
        <f t="shared" si="467"/>
        <v>0</v>
      </c>
      <c r="BU436">
        <f t="shared" si="468"/>
        <v>0</v>
      </c>
      <c r="BV436">
        <f t="shared" si="469"/>
        <v>0</v>
      </c>
      <c r="BW436">
        <f t="shared" si="470"/>
        <v>0</v>
      </c>
      <c r="BX436">
        <f t="shared" si="471"/>
        <v>0</v>
      </c>
      <c r="BY436">
        <f t="shared" si="472"/>
        <v>0</v>
      </c>
      <c r="BZ436">
        <f t="shared" si="473"/>
        <v>0</v>
      </c>
      <c r="CA436">
        <f t="shared" si="474"/>
        <v>0</v>
      </c>
      <c r="CB436">
        <f t="shared" si="475"/>
        <v>0</v>
      </c>
      <c r="CC436">
        <f t="shared" si="476"/>
        <v>0</v>
      </c>
      <c r="CD436">
        <f t="shared" si="477"/>
        <v>0</v>
      </c>
    </row>
    <row r="437" spans="1:82" ht="42" customHeight="1" thickBot="1" x14ac:dyDescent="0.45">
      <c r="A437" s="11"/>
      <c r="B437" s="144">
        <v>422</v>
      </c>
      <c r="C437" s="244" t="str">
        <f>IF('Soil Samples'!C427="","",'Soil Samples'!C427)</f>
        <v/>
      </c>
      <c r="D437" s="146" t="str">
        <f t="shared" si="441"/>
        <v/>
      </c>
      <c r="E437" s="128" t="str">
        <f t="shared" si="442"/>
        <v/>
      </c>
      <c r="F437" s="128" t="str">
        <f t="shared" si="443"/>
        <v/>
      </c>
      <c r="G437" s="128" t="str">
        <f t="shared" si="444"/>
        <v/>
      </c>
      <c r="H437" s="149"/>
      <c r="I437" s="128" t="str">
        <f t="shared" si="445"/>
        <v/>
      </c>
      <c r="J437" s="128" t="str">
        <f t="shared" si="446"/>
        <v/>
      </c>
      <c r="K437" s="128" t="str">
        <f t="shared" si="447"/>
        <v/>
      </c>
      <c r="L437" s="129" t="str">
        <f t="shared" si="448"/>
        <v/>
      </c>
      <c r="M437" s="129" t="str">
        <f t="shared" si="449"/>
        <v/>
      </c>
      <c r="N437" s="129" t="str">
        <f t="shared" si="450"/>
        <v/>
      </c>
      <c r="O437" s="129" t="str">
        <f t="shared" si="451"/>
        <v/>
      </c>
      <c r="P437" s="129" t="str">
        <f t="shared" si="452"/>
        <v/>
      </c>
      <c r="Q437" s="129" t="str">
        <f t="shared" si="453"/>
        <v/>
      </c>
      <c r="R437" s="129" t="str">
        <f t="shared" si="454"/>
        <v/>
      </c>
      <c r="S437" s="129" t="str">
        <f t="shared" si="455"/>
        <v/>
      </c>
      <c r="T437" s="129" t="str">
        <f t="shared" si="456"/>
        <v/>
      </c>
      <c r="U437" s="129" t="str">
        <f t="shared" si="457"/>
        <v/>
      </c>
      <c r="V437" s="129" t="str">
        <f t="shared" si="458"/>
        <v/>
      </c>
      <c r="W437" s="132"/>
      <c r="X437" s="152" t="str">
        <f>IF('Soil Samples'!C427="","",'Soil Samples'!C427)</f>
        <v/>
      </c>
      <c r="Y437" s="125">
        <f>'Soil Add on Tests'!E429</f>
        <v>0</v>
      </c>
      <c r="Z437" s="125">
        <f>'Soil Add on Tests'!F429</f>
        <v>0</v>
      </c>
      <c r="AA437" s="125">
        <f>'Soil Add on Tests'!G429</f>
        <v>0</v>
      </c>
      <c r="AB437" s="125">
        <f>'Soil Add on Tests'!H429</f>
        <v>0</v>
      </c>
      <c r="AC437" s="125">
        <f>'Soil Add on Tests'!I429</f>
        <v>0</v>
      </c>
      <c r="AD437" s="125">
        <f>'Soil Add on Tests'!J429</f>
        <v>0</v>
      </c>
      <c r="AF437">
        <f t="shared" si="478"/>
        <v>0</v>
      </c>
      <c r="AG437">
        <f t="shared" si="479"/>
        <v>0</v>
      </c>
      <c r="AH437">
        <f t="shared" si="480"/>
        <v>0</v>
      </c>
      <c r="AI437">
        <f t="shared" si="481"/>
        <v>0</v>
      </c>
      <c r="AJ437">
        <f t="shared" si="482"/>
        <v>0</v>
      </c>
      <c r="AK437">
        <f t="shared" si="483"/>
        <v>0</v>
      </c>
      <c r="AL437">
        <f t="shared" si="484"/>
        <v>0</v>
      </c>
      <c r="AM437" s="140">
        <f t="shared" si="420"/>
        <v>0</v>
      </c>
      <c r="AN437">
        <f t="shared" si="421"/>
        <v>0</v>
      </c>
      <c r="AO437">
        <f t="shared" si="422"/>
        <v>0</v>
      </c>
      <c r="AP437">
        <f t="shared" si="423"/>
        <v>0</v>
      </c>
      <c r="AQ437">
        <f t="shared" si="424"/>
        <v>0</v>
      </c>
      <c r="AR437">
        <f t="shared" si="425"/>
        <v>0</v>
      </c>
      <c r="AS437">
        <f t="shared" si="426"/>
        <v>0</v>
      </c>
      <c r="AT437" s="140">
        <f t="shared" si="485"/>
        <v>0</v>
      </c>
      <c r="AU437">
        <f t="shared" si="427"/>
        <v>0</v>
      </c>
      <c r="AV437">
        <f t="shared" si="459"/>
        <v>0</v>
      </c>
      <c r="AW437">
        <f t="shared" si="428"/>
        <v>0</v>
      </c>
      <c r="AX437">
        <f t="shared" si="429"/>
        <v>0</v>
      </c>
      <c r="AY437">
        <f t="shared" si="430"/>
        <v>0</v>
      </c>
      <c r="AZ437" s="140">
        <f t="shared" si="486"/>
        <v>0</v>
      </c>
      <c r="BA437">
        <f t="shared" si="431"/>
        <v>0</v>
      </c>
      <c r="BB437">
        <f t="shared" si="432"/>
        <v>0</v>
      </c>
      <c r="BC437">
        <f t="shared" si="433"/>
        <v>0</v>
      </c>
      <c r="BD437">
        <f t="shared" si="434"/>
        <v>0</v>
      </c>
      <c r="BE437" s="140">
        <f t="shared" si="487"/>
        <v>0</v>
      </c>
      <c r="BF437">
        <f t="shared" si="435"/>
        <v>0</v>
      </c>
      <c r="BG437">
        <f t="shared" si="436"/>
        <v>0</v>
      </c>
      <c r="BH437">
        <f t="shared" si="437"/>
        <v>0</v>
      </c>
      <c r="BI437">
        <f t="shared" si="438"/>
        <v>0</v>
      </c>
      <c r="BJ437">
        <f t="shared" si="439"/>
        <v>0</v>
      </c>
      <c r="BK437">
        <f t="shared" si="440"/>
        <v>0</v>
      </c>
      <c r="BL437">
        <f t="shared" si="460"/>
        <v>0</v>
      </c>
      <c r="BM437">
        <f t="shared" si="461"/>
        <v>0</v>
      </c>
      <c r="BN437">
        <f t="shared" si="462"/>
        <v>0</v>
      </c>
      <c r="BO437">
        <f t="shared" si="463"/>
        <v>0</v>
      </c>
      <c r="BP437">
        <f t="shared" si="464"/>
        <v>0</v>
      </c>
      <c r="BQ437">
        <f t="shared" si="465"/>
        <v>0</v>
      </c>
      <c r="BR437" s="140">
        <f t="shared" si="466"/>
        <v>0</v>
      </c>
      <c r="BT437">
        <f t="shared" si="467"/>
        <v>0</v>
      </c>
      <c r="BU437">
        <f t="shared" si="468"/>
        <v>0</v>
      </c>
      <c r="BV437">
        <f t="shared" si="469"/>
        <v>0</v>
      </c>
      <c r="BW437">
        <f t="shared" si="470"/>
        <v>0</v>
      </c>
      <c r="BX437">
        <f t="shared" si="471"/>
        <v>0</v>
      </c>
      <c r="BY437">
        <f t="shared" si="472"/>
        <v>0</v>
      </c>
      <c r="BZ437">
        <f t="shared" si="473"/>
        <v>0</v>
      </c>
      <c r="CA437">
        <f t="shared" si="474"/>
        <v>0</v>
      </c>
      <c r="CB437">
        <f t="shared" si="475"/>
        <v>0</v>
      </c>
      <c r="CC437">
        <f t="shared" si="476"/>
        <v>0</v>
      </c>
      <c r="CD437">
        <f t="shared" si="477"/>
        <v>0</v>
      </c>
    </row>
    <row r="438" spans="1:82" ht="42" customHeight="1" thickBot="1" x14ac:dyDescent="0.45">
      <c r="A438" s="11"/>
      <c r="B438" s="144">
        <v>423</v>
      </c>
      <c r="C438" s="244" t="str">
        <f>IF('Soil Samples'!C428="","",'Soil Samples'!C428)</f>
        <v/>
      </c>
      <c r="D438" s="146" t="str">
        <f t="shared" si="441"/>
        <v/>
      </c>
      <c r="E438" s="128" t="str">
        <f t="shared" si="442"/>
        <v/>
      </c>
      <c r="F438" s="128" t="str">
        <f t="shared" si="443"/>
        <v/>
      </c>
      <c r="G438" s="128" t="str">
        <f t="shared" si="444"/>
        <v/>
      </c>
      <c r="H438" s="149"/>
      <c r="I438" s="128" t="str">
        <f t="shared" si="445"/>
        <v/>
      </c>
      <c r="J438" s="128" t="str">
        <f t="shared" si="446"/>
        <v/>
      </c>
      <c r="K438" s="128" t="str">
        <f t="shared" si="447"/>
        <v/>
      </c>
      <c r="L438" s="129" t="str">
        <f t="shared" si="448"/>
        <v/>
      </c>
      <c r="M438" s="129" t="str">
        <f t="shared" si="449"/>
        <v/>
      </c>
      <c r="N438" s="129" t="str">
        <f t="shared" si="450"/>
        <v/>
      </c>
      <c r="O438" s="129" t="str">
        <f t="shared" si="451"/>
        <v/>
      </c>
      <c r="P438" s="129" t="str">
        <f t="shared" si="452"/>
        <v/>
      </c>
      <c r="Q438" s="129" t="str">
        <f t="shared" si="453"/>
        <v/>
      </c>
      <c r="R438" s="129" t="str">
        <f t="shared" si="454"/>
        <v/>
      </c>
      <c r="S438" s="129" t="str">
        <f t="shared" si="455"/>
        <v/>
      </c>
      <c r="T438" s="129" t="str">
        <f t="shared" si="456"/>
        <v/>
      </c>
      <c r="U438" s="129" t="str">
        <f t="shared" si="457"/>
        <v/>
      </c>
      <c r="V438" s="129" t="str">
        <f t="shared" si="458"/>
        <v/>
      </c>
      <c r="W438" s="132"/>
      <c r="X438" s="152" t="str">
        <f>IF('Soil Samples'!C428="","",'Soil Samples'!C428)</f>
        <v/>
      </c>
      <c r="Y438" s="125">
        <f>'Soil Add on Tests'!E430</f>
        <v>0</v>
      </c>
      <c r="Z438" s="125">
        <f>'Soil Add on Tests'!F430</f>
        <v>0</v>
      </c>
      <c r="AA438" s="125">
        <f>'Soil Add on Tests'!G430</f>
        <v>0</v>
      </c>
      <c r="AB438" s="125">
        <f>'Soil Add on Tests'!H430</f>
        <v>0</v>
      </c>
      <c r="AC438" s="125">
        <f>'Soil Add on Tests'!I430</f>
        <v>0</v>
      </c>
      <c r="AD438" s="125">
        <f>'Soil Add on Tests'!J430</f>
        <v>0</v>
      </c>
      <c r="AF438">
        <f t="shared" si="478"/>
        <v>0</v>
      </c>
      <c r="AG438">
        <f t="shared" si="479"/>
        <v>0</v>
      </c>
      <c r="AH438">
        <f t="shared" si="480"/>
        <v>0</v>
      </c>
      <c r="AI438">
        <f t="shared" si="481"/>
        <v>0</v>
      </c>
      <c r="AJ438">
        <f t="shared" si="482"/>
        <v>0</v>
      </c>
      <c r="AK438">
        <f t="shared" si="483"/>
        <v>0</v>
      </c>
      <c r="AL438">
        <f t="shared" si="484"/>
        <v>0</v>
      </c>
      <c r="AM438" s="140">
        <f t="shared" si="420"/>
        <v>0</v>
      </c>
      <c r="AN438">
        <f t="shared" si="421"/>
        <v>0</v>
      </c>
      <c r="AO438">
        <f t="shared" si="422"/>
        <v>0</v>
      </c>
      <c r="AP438">
        <f t="shared" si="423"/>
        <v>0</v>
      </c>
      <c r="AQ438">
        <f t="shared" si="424"/>
        <v>0</v>
      </c>
      <c r="AR438">
        <f t="shared" si="425"/>
        <v>0</v>
      </c>
      <c r="AS438">
        <f t="shared" si="426"/>
        <v>0</v>
      </c>
      <c r="AT438" s="140">
        <f t="shared" si="485"/>
        <v>0</v>
      </c>
      <c r="AU438">
        <f t="shared" si="427"/>
        <v>0</v>
      </c>
      <c r="AV438">
        <f t="shared" si="459"/>
        <v>0</v>
      </c>
      <c r="AW438">
        <f t="shared" si="428"/>
        <v>0</v>
      </c>
      <c r="AX438">
        <f t="shared" si="429"/>
        <v>0</v>
      </c>
      <c r="AY438">
        <f t="shared" si="430"/>
        <v>0</v>
      </c>
      <c r="AZ438" s="140">
        <f t="shared" si="486"/>
        <v>0</v>
      </c>
      <c r="BA438">
        <f t="shared" si="431"/>
        <v>0</v>
      </c>
      <c r="BB438">
        <f t="shared" si="432"/>
        <v>0</v>
      </c>
      <c r="BC438">
        <f t="shared" si="433"/>
        <v>0</v>
      </c>
      <c r="BD438">
        <f t="shared" si="434"/>
        <v>0</v>
      </c>
      <c r="BE438" s="140">
        <f t="shared" si="487"/>
        <v>0</v>
      </c>
      <c r="BF438">
        <f t="shared" si="435"/>
        <v>0</v>
      </c>
      <c r="BG438">
        <f t="shared" si="436"/>
        <v>0</v>
      </c>
      <c r="BH438">
        <f t="shared" si="437"/>
        <v>0</v>
      </c>
      <c r="BI438">
        <f t="shared" si="438"/>
        <v>0</v>
      </c>
      <c r="BJ438">
        <f t="shared" si="439"/>
        <v>0</v>
      </c>
      <c r="BK438">
        <f t="shared" si="440"/>
        <v>0</v>
      </c>
      <c r="BL438">
        <f t="shared" si="460"/>
        <v>0</v>
      </c>
      <c r="BM438">
        <f t="shared" si="461"/>
        <v>0</v>
      </c>
      <c r="BN438">
        <f t="shared" si="462"/>
        <v>0</v>
      </c>
      <c r="BO438">
        <f t="shared" si="463"/>
        <v>0</v>
      </c>
      <c r="BP438">
        <f t="shared" si="464"/>
        <v>0</v>
      </c>
      <c r="BQ438">
        <f t="shared" si="465"/>
        <v>0</v>
      </c>
      <c r="BR438" s="140">
        <f t="shared" si="466"/>
        <v>0</v>
      </c>
      <c r="BT438">
        <f t="shared" si="467"/>
        <v>0</v>
      </c>
      <c r="BU438">
        <f t="shared" si="468"/>
        <v>0</v>
      </c>
      <c r="BV438">
        <f t="shared" si="469"/>
        <v>0</v>
      </c>
      <c r="BW438">
        <f t="shared" si="470"/>
        <v>0</v>
      </c>
      <c r="BX438">
        <f t="shared" si="471"/>
        <v>0</v>
      </c>
      <c r="BY438">
        <f t="shared" si="472"/>
        <v>0</v>
      </c>
      <c r="BZ438">
        <f t="shared" si="473"/>
        <v>0</v>
      </c>
      <c r="CA438">
        <f t="shared" si="474"/>
        <v>0</v>
      </c>
      <c r="CB438">
        <f t="shared" si="475"/>
        <v>0</v>
      </c>
      <c r="CC438">
        <f t="shared" si="476"/>
        <v>0</v>
      </c>
      <c r="CD438">
        <f t="shared" si="477"/>
        <v>0</v>
      </c>
    </row>
    <row r="439" spans="1:82" ht="42" customHeight="1" thickBot="1" x14ac:dyDescent="0.45">
      <c r="A439" s="11"/>
      <c r="B439" s="144">
        <v>424</v>
      </c>
      <c r="C439" s="244" t="str">
        <f>IF('Soil Samples'!C429="","",'Soil Samples'!C429)</f>
        <v/>
      </c>
      <c r="D439" s="146" t="str">
        <f t="shared" si="441"/>
        <v/>
      </c>
      <c r="E439" s="128" t="str">
        <f t="shared" si="442"/>
        <v/>
      </c>
      <c r="F439" s="128" t="str">
        <f t="shared" si="443"/>
        <v/>
      </c>
      <c r="G439" s="128" t="str">
        <f t="shared" si="444"/>
        <v/>
      </c>
      <c r="H439" s="149"/>
      <c r="I439" s="128" t="str">
        <f t="shared" si="445"/>
        <v/>
      </c>
      <c r="J439" s="128" t="str">
        <f t="shared" si="446"/>
        <v/>
      </c>
      <c r="K439" s="128" t="str">
        <f t="shared" si="447"/>
        <v/>
      </c>
      <c r="L439" s="129" t="str">
        <f t="shared" si="448"/>
        <v/>
      </c>
      <c r="M439" s="129" t="str">
        <f t="shared" si="449"/>
        <v/>
      </c>
      <c r="N439" s="129" t="str">
        <f t="shared" si="450"/>
        <v/>
      </c>
      <c r="O439" s="129" t="str">
        <f t="shared" si="451"/>
        <v/>
      </c>
      <c r="P439" s="129" t="str">
        <f t="shared" si="452"/>
        <v/>
      </c>
      <c r="Q439" s="129" t="str">
        <f t="shared" si="453"/>
        <v/>
      </c>
      <c r="R439" s="129" t="str">
        <f t="shared" si="454"/>
        <v/>
      </c>
      <c r="S439" s="129" t="str">
        <f t="shared" si="455"/>
        <v/>
      </c>
      <c r="T439" s="129" t="str">
        <f t="shared" si="456"/>
        <v/>
      </c>
      <c r="U439" s="129" t="str">
        <f t="shared" si="457"/>
        <v/>
      </c>
      <c r="V439" s="129" t="str">
        <f t="shared" si="458"/>
        <v/>
      </c>
      <c r="W439" s="132"/>
      <c r="X439" s="152" t="str">
        <f>IF('Soil Samples'!C429="","",'Soil Samples'!C429)</f>
        <v/>
      </c>
      <c r="Y439" s="125">
        <f>'Soil Add on Tests'!E431</f>
        <v>0</v>
      </c>
      <c r="Z439" s="125">
        <f>'Soil Add on Tests'!F431</f>
        <v>0</v>
      </c>
      <c r="AA439" s="125">
        <f>'Soil Add on Tests'!G431</f>
        <v>0</v>
      </c>
      <c r="AB439" s="125">
        <f>'Soil Add on Tests'!H431</f>
        <v>0</v>
      </c>
      <c r="AC439" s="125">
        <f>'Soil Add on Tests'!I431</f>
        <v>0</v>
      </c>
      <c r="AD439" s="125">
        <f>'Soil Add on Tests'!J431</f>
        <v>0</v>
      </c>
      <c r="AF439">
        <f t="shared" si="478"/>
        <v>0</v>
      </c>
      <c r="AG439">
        <f t="shared" si="479"/>
        <v>0</v>
      </c>
      <c r="AH439">
        <f t="shared" si="480"/>
        <v>0</v>
      </c>
      <c r="AI439">
        <f t="shared" si="481"/>
        <v>0</v>
      </c>
      <c r="AJ439">
        <f t="shared" si="482"/>
        <v>0</v>
      </c>
      <c r="AK439">
        <f t="shared" si="483"/>
        <v>0</v>
      </c>
      <c r="AL439">
        <f t="shared" si="484"/>
        <v>0</v>
      </c>
      <c r="AM439" s="140">
        <f t="shared" si="420"/>
        <v>0</v>
      </c>
      <c r="AN439">
        <f t="shared" si="421"/>
        <v>0</v>
      </c>
      <c r="AO439">
        <f t="shared" si="422"/>
        <v>0</v>
      </c>
      <c r="AP439">
        <f t="shared" si="423"/>
        <v>0</v>
      </c>
      <c r="AQ439">
        <f t="shared" si="424"/>
        <v>0</v>
      </c>
      <c r="AR439">
        <f t="shared" si="425"/>
        <v>0</v>
      </c>
      <c r="AS439">
        <f t="shared" si="426"/>
        <v>0</v>
      </c>
      <c r="AT439" s="140">
        <f t="shared" si="485"/>
        <v>0</v>
      </c>
      <c r="AU439">
        <f t="shared" si="427"/>
        <v>0</v>
      </c>
      <c r="AV439">
        <f t="shared" si="459"/>
        <v>0</v>
      </c>
      <c r="AW439">
        <f t="shared" si="428"/>
        <v>0</v>
      </c>
      <c r="AX439">
        <f t="shared" si="429"/>
        <v>0</v>
      </c>
      <c r="AY439">
        <f t="shared" si="430"/>
        <v>0</v>
      </c>
      <c r="AZ439" s="140">
        <f t="shared" si="486"/>
        <v>0</v>
      </c>
      <c r="BA439">
        <f t="shared" si="431"/>
        <v>0</v>
      </c>
      <c r="BB439">
        <f t="shared" si="432"/>
        <v>0</v>
      </c>
      <c r="BC439">
        <f t="shared" si="433"/>
        <v>0</v>
      </c>
      <c r="BD439">
        <f t="shared" si="434"/>
        <v>0</v>
      </c>
      <c r="BE439" s="140">
        <f t="shared" si="487"/>
        <v>0</v>
      </c>
      <c r="BF439">
        <f t="shared" si="435"/>
        <v>0</v>
      </c>
      <c r="BG439">
        <f t="shared" si="436"/>
        <v>0</v>
      </c>
      <c r="BH439">
        <f t="shared" si="437"/>
        <v>0</v>
      </c>
      <c r="BI439">
        <f t="shared" si="438"/>
        <v>0</v>
      </c>
      <c r="BJ439">
        <f t="shared" si="439"/>
        <v>0</v>
      </c>
      <c r="BK439">
        <f t="shared" si="440"/>
        <v>0</v>
      </c>
      <c r="BL439">
        <f t="shared" si="460"/>
        <v>0</v>
      </c>
      <c r="BM439">
        <f t="shared" si="461"/>
        <v>0</v>
      </c>
      <c r="BN439">
        <f t="shared" si="462"/>
        <v>0</v>
      </c>
      <c r="BO439">
        <f t="shared" si="463"/>
        <v>0</v>
      </c>
      <c r="BP439">
        <f t="shared" si="464"/>
        <v>0</v>
      </c>
      <c r="BQ439">
        <f t="shared" si="465"/>
        <v>0</v>
      </c>
      <c r="BR439" s="140">
        <f t="shared" si="466"/>
        <v>0</v>
      </c>
      <c r="BT439">
        <f t="shared" si="467"/>
        <v>0</v>
      </c>
      <c r="BU439">
        <f t="shared" si="468"/>
        <v>0</v>
      </c>
      <c r="BV439">
        <f t="shared" si="469"/>
        <v>0</v>
      </c>
      <c r="BW439">
        <f t="shared" si="470"/>
        <v>0</v>
      </c>
      <c r="BX439">
        <f t="shared" si="471"/>
        <v>0</v>
      </c>
      <c r="BY439">
        <f t="shared" si="472"/>
        <v>0</v>
      </c>
      <c r="BZ439">
        <f t="shared" si="473"/>
        <v>0</v>
      </c>
      <c r="CA439">
        <f t="shared" si="474"/>
        <v>0</v>
      </c>
      <c r="CB439">
        <f t="shared" si="475"/>
        <v>0</v>
      </c>
      <c r="CC439">
        <f t="shared" si="476"/>
        <v>0</v>
      </c>
      <c r="CD439">
        <f t="shared" si="477"/>
        <v>0</v>
      </c>
    </row>
    <row r="440" spans="1:82" ht="42" customHeight="1" thickBot="1" x14ac:dyDescent="0.45">
      <c r="A440" s="11"/>
      <c r="B440" s="144">
        <v>425</v>
      </c>
      <c r="C440" s="244" t="str">
        <f>IF('Soil Samples'!C430="","",'Soil Samples'!C430)</f>
        <v/>
      </c>
      <c r="D440" s="146" t="str">
        <f t="shared" si="441"/>
        <v/>
      </c>
      <c r="E440" s="128" t="str">
        <f t="shared" si="442"/>
        <v/>
      </c>
      <c r="F440" s="128" t="str">
        <f t="shared" si="443"/>
        <v/>
      </c>
      <c r="G440" s="128" t="str">
        <f t="shared" si="444"/>
        <v/>
      </c>
      <c r="H440" s="149"/>
      <c r="I440" s="128" t="str">
        <f t="shared" si="445"/>
        <v/>
      </c>
      <c r="J440" s="128" t="str">
        <f t="shared" si="446"/>
        <v/>
      </c>
      <c r="K440" s="128" t="str">
        <f t="shared" si="447"/>
        <v/>
      </c>
      <c r="L440" s="129" t="str">
        <f t="shared" si="448"/>
        <v/>
      </c>
      <c r="M440" s="129" t="str">
        <f t="shared" si="449"/>
        <v/>
      </c>
      <c r="N440" s="129" t="str">
        <f t="shared" si="450"/>
        <v/>
      </c>
      <c r="O440" s="129" t="str">
        <f t="shared" si="451"/>
        <v/>
      </c>
      <c r="P440" s="129" t="str">
        <f t="shared" si="452"/>
        <v/>
      </c>
      <c r="Q440" s="129" t="str">
        <f t="shared" si="453"/>
        <v/>
      </c>
      <c r="R440" s="129" t="str">
        <f t="shared" si="454"/>
        <v/>
      </c>
      <c r="S440" s="129" t="str">
        <f t="shared" si="455"/>
        <v/>
      </c>
      <c r="T440" s="129" t="str">
        <f t="shared" si="456"/>
        <v/>
      </c>
      <c r="U440" s="129" t="str">
        <f t="shared" si="457"/>
        <v/>
      </c>
      <c r="V440" s="129" t="str">
        <f t="shared" si="458"/>
        <v/>
      </c>
      <c r="W440" s="132"/>
      <c r="X440" s="152" t="str">
        <f>IF('Soil Samples'!C430="","",'Soil Samples'!C430)</f>
        <v/>
      </c>
      <c r="Y440" s="125">
        <f>'Soil Add on Tests'!E432</f>
        <v>0</v>
      </c>
      <c r="Z440" s="125">
        <f>'Soil Add on Tests'!F432</f>
        <v>0</v>
      </c>
      <c r="AA440" s="125">
        <f>'Soil Add on Tests'!G432</f>
        <v>0</v>
      </c>
      <c r="AB440" s="125">
        <f>'Soil Add on Tests'!H432</f>
        <v>0</v>
      </c>
      <c r="AC440" s="125">
        <f>'Soil Add on Tests'!I432</f>
        <v>0</v>
      </c>
      <c r="AD440" s="125">
        <f>'Soil Add on Tests'!J432</f>
        <v>0</v>
      </c>
      <c r="AF440">
        <f t="shared" si="478"/>
        <v>0</v>
      </c>
      <c r="AG440">
        <f t="shared" si="479"/>
        <v>0</v>
      </c>
      <c r="AH440">
        <f t="shared" si="480"/>
        <v>0</v>
      </c>
      <c r="AI440">
        <f t="shared" si="481"/>
        <v>0</v>
      </c>
      <c r="AJ440">
        <f t="shared" si="482"/>
        <v>0</v>
      </c>
      <c r="AK440">
        <f t="shared" si="483"/>
        <v>0</v>
      </c>
      <c r="AL440">
        <f t="shared" si="484"/>
        <v>0</v>
      </c>
      <c r="AM440" s="140">
        <f t="shared" si="420"/>
        <v>0</v>
      </c>
      <c r="AN440">
        <f t="shared" si="421"/>
        <v>0</v>
      </c>
      <c r="AO440">
        <f t="shared" si="422"/>
        <v>0</v>
      </c>
      <c r="AP440">
        <f t="shared" si="423"/>
        <v>0</v>
      </c>
      <c r="AQ440">
        <f t="shared" si="424"/>
        <v>0</v>
      </c>
      <c r="AR440">
        <f t="shared" si="425"/>
        <v>0</v>
      </c>
      <c r="AS440">
        <f t="shared" si="426"/>
        <v>0</v>
      </c>
      <c r="AT440" s="140">
        <f t="shared" si="485"/>
        <v>0</v>
      </c>
      <c r="AU440">
        <f t="shared" si="427"/>
        <v>0</v>
      </c>
      <c r="AV440">
        <f t="shared" si="459"/>
        <v>0</v>
      </c>
      <c r="AW440">
        <f t="shared" si="428"/>
        <v>0</v>
      </c>
      <c r="AX440">
        <f t="shared" si="429"/>
        <v>0</v>
      </c>
      <c r="AY440">
        <f t="shared" si="430"/>
        <v>0</v>
      </c>
      <c r="AZ440" s="140">
        <f t="shared" si="486"/>
        <v>0</v>
      </c>
      <c r="BA440">
        <f t="shared" si="431"/>
        <v>0</v>
      </c>
      <c r="BB440">
        <f t="shared" si="432"/>
        <v>0</v>
      </c>
      <c r="BC440">
        <f t="shared" si="433"/>
        <v>0</v>
      </c>
      <c r="BD440">
        <f t="shared" si="434"/>
        <v>0</v>
      </c>
      <c r="BE440" s="140">
        <f t="shared" si="487"/>
        <v>0</v>
      </c>
      <c r="BF440">
        <f t="shared" si="435"/>
        <v>0</v>
      </c>
      <c r="BG440">
        <f t="shared" si="436"/>
        <v>0</v>
      </c>
      <c r="BH440">
        <f t="shared" si="437"/>
        <v>0</v>
      </c>
      <c r="BI440">
        <f t="shared" si="438"/>
        <v>0</v>
      </c>
      <c r="BJ440">
        <f t="shared" si="439"/>
        <v>0</v>
      </c>
      <c r="BK440">
        <f t="shared" si="440"/>
        <v>0</v>
      </c>
      <c r="BL440">
        <f t="shared" si="460"/>
        <v>0</v>
      </c>
      <c r="BM440">
        <f t="shared" si="461"/>
        <v>0</v>
      </c>
      <c r="BN440">
        <f t="shared" si="462"/>
        <v>0</v>
      </c>
      <c r="BO440">
        <f t="shared" si="463"/>
        <v>0</v>
      </c>
      <c r="BP440">
        <f t="shared" si="464"/>
        <v>0</v>
      </c>
      <c r="BQ440">
        <f t="shared" si="465"/>
        <v>0</v>
      </c>
      <c r="BR440" s="140">
        <f t="shared" si="466"/>
        <v>0</v>
      </c>
      <c r="BT440">
        <f t="shared" si="467"/>
        <v>0</v>
      </c>
      <c r="BU440">
        <f t="shared" si="468"/>
        <v>0</v>
      </c>
      <c r="BV440">
        <f t="shared" si="469"/>
        <v>0</v>
      </c>
      <c r="BW440">
        <f t="shared" si="470"/>
        <v>0</v>
      </c>
      <c r="BX440">
        <f t="shared" si="471"/>
        <v>0</v>
      </c>
      <c r="BY440">
        <f t="shared" si="472"/>
        <v>0</v>
      </c>
      <c r="BZ440">
        <f t="shared" si="473"/>
        <v>0</v>
      </c>
      <c r="CA440">
        <f t="shared" si="474"/>
        <v>0</v>
      </c>
      <c r="CB440">
        <f t="shared" si="475"/>
        <v>0</v>
      </c>
      <c r="CC440">
        <f t="shared" si="476"/>
        <v>0</v>
      </c>
      <c r="CD440">
        <f t="shared" si="477"/>
        <v>0</v>
      </c>
    </row>
    <row r="441" spans="1:82" ht="42" customHeight="1" thickBot="1" x14ac:dyDescent="0.45">
      <c r="A441" s="11"/>
      <c r="B441" s="144">
        <v>426</v>
      </c>
      <c r="C441" s="244" t="str">
        <f>IF('Soil Samples'!C431="","",'Soil Samples'!C431)</f>
        <v/>
      </c>
      <c r="D441" s="146" t="str">
        <f t="shared" si="441"/>
        <v/>
      </c>
      <c r="E441" s="128" t="str">
        <f t="shared" si="442"/>
        <v/>
      </c>
      <c r="F441" s="128" t="str">
        <f t="shared" si="443"/>
        <v/>
      </c>
      <c r="G441" s="128" t="str">
        <f t="shared" si="444"/>
        <v/>
      </c>
      <c r="H441" s="149"/>
      <c r="I441" s="128" t="str">
        <f t="shared" si="445"/>
        <v/>
      </c>
      <c r="J441" s="128" t="str">
        <f t="shared" si="446"/>
        <v/>
      </c>
      <c r="K441" s="128" t="str">
        <f t="shared" si="447"/>
        <v/>
      </c>
      <c r="L441" s="129" t="str">
        <f t="shared" si="448"/>
        <v/>
      </c>
      <c r="M441" s="129" t="str">
        <f t="shared" si="449"/>
        <v/>
      </c>
      <c r="N441" s="129" t="str">
        <f t="shared" si="450"/>
        <v/>
      </c>
      <c r="O441" s="129" t="str">
        <f t="shared" si="451"/>
        <v/>
      </c>
      <c r="P441" s="129" t="str">
        <f t="shared" si="452"/>
        <v/>
      </c>
      <c r="Q441" s="129" t="str">
        <f t="shared" si="453"/>
        <v/>
      </c>
      <c r="R441" s="129" t="str">
        <f t="shared" si="454"/>
        <v/>
      </c>
      <c r="S441" s="129" t="str">
        <f t="shared" si="455"/>
        <v/>
      </c>
      <c r="T441" s="129" t="str">
        <f t="shared" si="456"/>
        <v/>
      </c>
      <c r="U441" s="129" t="str">
        <f t="shared" si="457"/>
        <v/>
      </c>
      <c r="V441" s="129" t="str">
        <f t="shared" si="458"/>
        <v/>
      </c>
      <c r="W441" s="132"/>
      <c r="X441" s="152" t="str">
        <f>IF('Soil Samples'!C431="","",'Soil Samples'!C431)</f>
        <v/>
      </c>
      <c r="Y441" s="125">
        <f>'Soil Add on Tests'!E433</f>
        <v>0</v>
      </c>
      <c r="Z441" s="125">
        <f>'Soil Add on Tests'!F433</f>
        <v>0</v>
      </c>
      <c r="AA441" s="125">
        <f>'Soil Add on Tests'!G433</f>
        <v>0</v>
      </c>
      <c r="AB441" s="125">
        <f>'Soil Add on Tests'!H433</f>
        <v>0</v>
      </c>
      <c r="AC441" s="125">
        <f>'Soil Add on Tests'!I433</f>
        <v>0</v>
      </c>
      <c r="AD441" s="125">
        <f>'Soil Add on Tests'!J433</f>
        <v>0</v>
      </c>
      <c r="AF441">
        <f t="shared" si="478"/>
        <v>0</v>
      </c>
      <c r="AG441">
        <f t="shared" si="479"/>
        <v>0</v>
      </c>
      <c r="AH441">
        <f t="shared" si="480"/>
        <v>0</v>
      </c>
      <c r="AI441">
        <f t="shared" si="481"/>
        <v>0</v>
      </c>
      <c r="AJ441">
        <f t="shared" si="482"/>
        <v>0</v>
      </c>
      <c r="AK441">
        <f t="shared" si="483"/>
        <v>0</v>
      </c>
      <c r="AL441">
        <f t="shared" si="484"/>
        <v>0</v>
      </c>
      <c r="AM441" s="140">
        <f t="shared" si="420"/>
        <v>0</v>
      </c>
      <c r="AN441">
        <f t="shared" si="421"/>
        <v>0</v>
      </c>
      <c r="AO441">
        <f t="shared" si="422"/>
        <v>0</v>
      </c>
      <c r="AP441">
        <f t="shared" si="423"/>
        <v>0</v>
      </c>
      <c r="AQ441">
        <f t="shared" si="424"/>
        <v>0</v>
      </c>
      <c r="AR441">
        <f t="shared" si="425"/>
        <v>0</v>
      </c>
      <c r="AS441">
        <f t="shared" si="426"/>
        <v>0</v>
      </c>
      <c r="AT441" s="140">
        <f t="shared" si="485"/>
        <v>0</v>
      </c>
      <c r="AU441">
        <f t="shared" si="427"/>
        <v>0</v>
      </c>
      <c r="AV441">
        <f t="shared" si="459"/>
        <v>0</v>
      </c>
      <c r="AW441">
        <f t="shared" si="428"/>
        <v>0</v>
      </c>
      <c r="AX441">
        <f t="shared" si="429"/>
        <v>0</v>
      </c>
      <c r="AY441">
        <f t="shared" si="430"/>
        <v>0</v>
      </c>
      <c r="AZ441" s="140">
        <f t="shared" si="486"/>
        <v>0</v>
      </c>
      <c r="BA441">
        <f t="shared" si="431"/>
        <v>0</v>
      </c>
      <c r="BB441">
        <f t="shared" si="432"/>
        <v>0</v>
      </c>
      <c r="BC441">
        <f t="shared" si="433"/>
        <v>0</v>
      </c>
      <c r="BD441">
        <f t="shared" si="434"/>
        <v>0</v>
      </c>
      <c r="BE441" s="140">
        <f t="shared" si="487"/>
        <v>0</v>
      </c>
      <c r="BF441">
        <f t="shared" si="435"/>
        <v>0</v>
      </c>
      <c r="BG441">
        <f t="shared" si="436"/>
        <v>0</v>
      </c>
      <c r="BH441">
        <f t="shared" si="437"/>
        <v>0</v>
      </c>
      <c r="BI441">
        <f t="shared" si="438"/>
        <v>0</v>
      </c>
      <c r="BJ441">
        <f t="shared" si="439"/>
        <v>0</v>
      </c>
      <c r="BK441">
        <f t="shared" si="440"/>
        <v>0</v>
      </c>
      <c r="BL441">
        <f t="shared" si="460"/>
        <v>0</v>
      </c>
      <c r="BM441">
        <f t="shared" si="461"/>
        <v>0</v>
      </c>
      <c r="BN441">
        <f t="shared" si="462"/>
        <v>0</v>
      </c>
      <c r="BO441">
        <f t="shared" si="463"/>
        <v>0</v>
      </c>
      <c r="BP441">
        <f t="shared" si="464"/>
        <v>0</v>
      </c>
      <c r="BQ441">
        <f t="shared" si="465"/>
        <v>0</v>
      </c>
      <c r="BR441" s="140">
        <f t="shared" si="466"/>
        <v>0</v>
      </c>
      <c r="BT441">
        <f t="shared" si="467"/>
        <v>0</v>
      </c>
      <c r="BU441">
        <f t="shared" si="468"/>
        <v>0</v>
      </c>
      <c r="BV441">
        <f t="shared" si="469"/>
        <v>0</v>
      </c>
      <c r="BW441">
        <f t="shared" si="470"/>
        <v>0</v>
      </c>
      <c r="BX441">
        <f t="shared" si="471"/>
        <v>0</v>
      </c>
      <c r="BY441">
        <f t="shared" si="472"/>
        <v>0</v>
      </c>
      <c r="BZ441">
        <f t="shared" si="473"/>
        <v>0</v>
      </c>
      <c r="CA441">
        <f t="shared" si="474"/>
        <v>0</v>
      </c>
      <c r="CB441">
        <f t="shared" si="475"/>
        <v>0</v>
      </c>
      <c r="CC441">
        <f t="shared" si="476"/>
        <v>0</v>
      </c>
      <c r="CD441">
        <f t="shared" si="477"/>
        <v>0</v>
      </c>
    </row>
    <row r="442" spans="1:82" ht="42" customHeight="1" thickBot="1" x14ac:dyDescent="0.45">
      <c r="A442" s="11"/>
      <c r="B442" s="144">
        <v>427</v>
      </c>
      <c r="C442" s="244" t="str">
        <f>IF('Soil Samples'!C432="","",'Soil Samples'!C432)</f>
        <v/>
      </c>
      <c r="D442" s="146" t="str">
        <f t="shared" si="441"/>
        <v/>
      </c>
      <c r="E442" s="128" t="str">
        <f t="shared" si="442"/>
        <v/>
      </c>
      <c r="F442" s="128" t="str">
        <f t="shared" si="443"/>
        <v/>
      </c>
      <c r="G442" s="128" t="str">
        <f t="shared" si="444"/>
        <v/>
      </c>
      <c r="H442" s="149"/>
      <c r="I442" s="128" t="str">
        <f t="shared" si="445"/>
        <v/>
      </c>
      <c r="J442" s="128" t="str">
        <f t="shared" si="446"/>
        <v/>
      </c>
      <c r="K442" s="128" t="str">
        <f t="shared" si="447"/>
        <v/>
      </c>
      <c r="L442" s="129" t="str">
        <f t="shared" si="448"/>
        <v/>
      </c>
      <c r="M442" s="129" t="str">
        <f t="shared" si="449"/>
        <v/>
      </c>
      <c r="N442" s="129" t="str">
        <f t="shared" si="450"/>
        <v/>
      </c>
      <c r="O442" s="129" t="str">
        <f t="shared" si="451"/>
        <v/>
      </c>
      <c r="P442" s="129" t="str">
        <f t="shared" si="452"/>
        <v/>
      </c>
      <c r="Q442" s="129" t="str">
        <f t="shared" si="453"/>
        <v/>
      </c>
      <c r="R442" s="129" t="str">
        <f t="shared" si="454"/>
        <v/>
      </c>
      <c r="S442" s="129" t="str">
        <f t="shared" si="455"/>
        <v/>
      </c>
      <c r="T442" s="129" t="str">
        <f t="shared" si="456"/>
        <v/>
      </c>
      <c r="U442" s="129" t="str">
        <f t="shared" si="457"/>
        <v/>
      </c>
      <c r="V442" s="129" t="str">
        <f t="shared" si="458"/>
        <v/>
      </c>
      <c r="W442" s="132"/>
      <c r="X442" s="152" t="str">
        <f>IF('Soil Samples'!C432="","",'Soil Samples'!C432)</f>
        <v/>
      </c>
      <c r="Y442" s="125">
        <f>'Soil Add on Tests'!E434</f>
        <v>0</v>
      </c>
      <c r="Z442" s="125">
        <f>'Soil Add on Tests'!F434</f>
        <v>0</v>
      </c>
      <c r="AA442" s="125">
        <f>'Soil Add on Tests'!G434</f>
        <v>0</v>
      </c>
      <c r="AB442" s="125">
        <f>'Soil Add on Tests'!H434</f>
        <v>0</v>
      </c>
      <c r="AC442" s="125">
        <f>'Soil Add on Tests'!I434</f>
        <v>0</v>
      </c>
      <c r="AD442" s="125">
        <f>'Soil Add on Tests'!J434</f>
        <v>0</v>
      </c>
      <c r="AF442">
        <f t="shared" si="478"/>
        <v>0</v>
      </c>
      <c r="AG442">
        <f t="shared" si="479"/>
        <v>0</v>
      </c>
      <c r="AH442">
        <f t="shared" si="480"/>
        <v>0</v>
      </c>
      <c r="AI442">
        <f t="shared" si="481"/>
        <v>0</v>
      </c>
      <c r="AJ442">
        <f t="shared" si="482"/>
        <v>0</v>
      </c>
      <c r="AK442">
        <f t="shared" si="483"/>
        <v>0</v>
      </c>
      <c r="AL442">
        <f t="shared" si="484"/>
        <v>0</v>
      </c>
      <c r="AM442" s="140">
        <f t="shared" si="420"/>
        <v>0</v>
      </c>
      <c r="AN442">
        <f t="shared" si="421"/>
        <v>0</v>
      </c>
      <c r="AO442">
        <f t="shared" si="422"/>
        <v>0</v>
      </c>
      <c r="AP442">
        <f t="shared" si="423"/>
        <v>0</v>
      </c>
      <c r="AQ442">
        <f t="shared" si="424"/>
        <v>0</v>
      </c>
      <c r="AR442">
        <f t="shared" si="425"/>
        <v>0</v>
      </c>
      <c r="AS442">
        <f t="shared" si="426"/>
        <v>0</v>
      </c>
      <c r="AT442" s="140">
        <f t="shared" si="485"/>
        <v>0</v>
      </c>
      <c r="AU442">
        <f t="shared" si="427"/>
        <v>0</v>
      </c>
      <c r="AV442">
        <f t="shared" si="459"/>
        <v>0</v>
      </c>
      <c r="AW442">
        <f t="shared" si="428"/>
        <v>0</v>
      </c>
      <c r="AX442">
        <f t="shared" si="429"/>
        <v>0</v>
      </c>
      <c r="AY442">
        <f t="shared" si="430"/>
        <v>0</v>
      </c>
      <c r="AZ442" s="140">
        <f t="shared" si="486"/>
        <v>0</v>
      </c>
      <c r="BA442">
        <f t="shared" si="431"/>
        <v>0</v>
      </c>
      <c r="BB442">
        <f t="shared" si="432"/>
        <v>0</v>
      </c>
      <c r="BC442">
        <f t="shared" si="433"/>
        <v>0</v>
      </c>
      <c r="BD442">
        <f t="shared" si="434"/>
        <v>0</v>
      </c>
      <c r="BE442" s="140">
        <f t="shared" si="487"/>
        <v>0</v>
      </c>
      <c r="BF442">
        <f t="shared" si="435"/>
        <v>0</v>
      </c>
      <c r="BG442">
        <f t="shared" si="436"/>
        <v>0</v>
      </c>
      <c r="BH442">
        <f t="shared" si="437"/>
        <v>0</v>
      </c>
      <c r="BI442">
        <f t="shared" si="438"/>
        <v>0</v>
      </c>
      <c r="BJ442">
        <f t="shared" si="439"/>
        <v>0</v>
      </c>
      <c r="BK442">
        <f t="shared" si="440"/>
        <v>0</v>
      </c>
      <c r="BL442">
        <f t="shared" si="460"/>
        <v>0</v>
      </c>
      <c r="BM442">
        <f t="shared" si="461"/>
        <v>0</v>
      </c>
      <c r="BN442">
        <f t="shared" si="462"/>
        <v>0</v>
      </c>
      <c r="BO442">
        <f t="shared" si="463"/>
        <v>0</v>
      </c>
      <c r="BP442">
        <f t="shared" si="464"/>
        <v>0</v>
      </c>
      <c r="BQ442">
        <f t="shared" si="465"/>
        <v>0</v>
      </c>
      <c r="BR442" s="140">
        <f t="shared" si="466"/>
        <v>0</v>
      </c>
      <c r="BT442">
        <f t="shared" si="467"/>
        <v>0</v>
      </c>
      <c r="BU442">
        <f t="shared" si="468"/>
        <v>0</v>
      </c>
      <c r="BV442">
        <f t="shared" si="469"/>
        <v>0</v>
      </c>
      <c r="BW442">
        <f t="shared" si="470"/>
        <v>0</v>
      </c>
      <c r="BX442">
        <f t="shared" si="471"/>
        <v>0</v>
      </c>
      <c r="BY442">
        <f t="shared" si="472"/>
        <v>0</v>
      </c>
      <c r="BZ442">
        <f t="shared" si="473"/>
        <v>0</v>
      </c>
      <c r="CA442">
        <f t="shared" si="474"/>
        <v>0</v>
      </c>
      <c r="CB442">
        <f t="shared" si="475"/>
        <v>0</v>
      </c>
      <c r="CC442">
        <f t="shared" si="476"/>
        <v>0</v>
      </c>
      <c r="CD442">
        <f t="shared" si="477"/>
        <v>0</v>
      </c>
    </row>
    <row r="443" spans="1:82" ht="42" customHeight="1" thickBot="1" x14ac:dyDescent="0.45">
      <c r="A443" s="11"/>
      <c r="B443" s="144">
        <v>428</v>
      </c>
      <c r="C443" s="244" t="str">
        <f>IF('Soil Samples'!C433="","",'Soil Samples'!C433)</f>
        <v/>
      </c>
      <c r="D443" s="146" t="str">
        <f t="shared" si="441"/>
        <v/>
      </c>
      <c r="E443" s="128" t="str">
        <f t="shared" si="442"/>
        <v/>
      </c>
      <c r="F443" s="128" t="str">
        <f t="shared" si="443"/>
        <v/>
      </c>
      <c r="G443" s="128" t="str">
        <f t="shared" si="444"/>
        <v/>
      </c>
      <c r="H443" s="149"/>
      <c r="I443" s="128" t="str">
        <f t="shared" si="445"/>
        <v/>
      </c>
      <c r="J443" s="128" t="str">
        <f t="shared" si="446"/>
        <v/>
      </c>
      <c r="K443" s="128" t="str">
        <f t="shared" si="447"/>
        <v/>
      </c>
      <c r="L443" s="129" t="str">
        <f t="shared" si="448"/>
        <v/>
      </c>
      <c r="M443" s="129" t="str">
        <f t="shared" si="449"/>
        <v/>
      </c>
      <c r="N443" s="129" t="str">
        <f t="shared" si="450"/>
        <v/>
      </c>
      <c r="O443" s="129" t="str">
        <f t="shared" si="451"/>
        <v/>
      </c>
      <c r="P443" s="129" t="str">
        <f t="shared" si="452"/>
        <v/>
      </c>
      <c r="Q443" s="129" t="str">
        <f t="shared" si="453"/>
        <v/>
      </c>
      <c r="R443" s="129" t="str">
        <f t="shared" si="454"/>
        <v/>
      </c>
      <c r="S443" s="129" t="str">
        <f t="shared" si="455"/>
        <v/>
      </c>
      <c r="T443" s="129" t="str">
        <f t="shared" si="456"/>
        <v/>
      </c>
      <c r="U443" s="129" t="str">
        <f t="shared" si="457"/>
        <v/>
      </c>
      <c r="V443" s="129" t="str">
        <f t="shared" si="458"/>
        <v/>
      </c>
      <c r="W443" s="132"/>
      <c r="X443" s="152" t="str">
        <f>IF('Soil Samples'!C433="","",'Soil Samples'!C433)</f>
        <v/>
      </c>
      <c r="Y443" s="125">
        <f>'Soil Add on Tests'!E435</f>
        <v>0</v>
      </c>
      <c r="Z443" s="125">
        <f>'Soil Add on Tests'!F435</f>
        <v>0</v>
      </c>
      <c r="AA443" s="125">
        <f>'Soil Add on Tests'!G435</f>
        <v>0</v>
      </c>
      <c r="AB443" s="125">
        <f>'Soil Add on Tests'!H435</f>
        <v>0</v>
      </c>
      <c r="AC443" s="125">
        <f>'Soil Add on Tests'!I435</f>
        <v>0</v>
      </c>
      <c r="AD443" s="125">
        <f>'Soil Add on Tests'!J435</f>
        <v>0</v>
      </c>
      <c r="AF443">
        <f t="shared" si="478"/>
        <v>0</v>
      </c>
      <c r="AG443">
        <f t="shared" si="479"/>
        <v>0</v>
      </c>
      <c r="AH443">
        <f t="shared" si="480"/>
        <v>0</v>
      </c>
      <c r="AI443">
        <f t="shared" si="481"/>
        <v>0</v>
      </c>
      <c r="AJ443">
        <f t="shared" si="482"/>
        <v>0</v>
      </c>
      <c r="AK443">
        <f t="shared" si="483"/>
        <v>0</v>
      </c>
      <c r="AL443">
        <f t="shared" si="484"/>
        <v>0</v>
      </c>
      <c r="AM443" s="140">
        <f t="shared" si="420"/>
        <v>0</v>
      </c>
      <c r="AN443">
        <f t="shared" si="421"/>
        <v>0</v>
      </c>
      <c r="AO443">
        <f t="shared" si="422"/>
        <v>0</v>
      </c>
      <c r="AP443">
        <f t="shared" si="423"/>
        <v>0</v>
      </c>
      <c r="AQ443">
        <f t="shared" si="424"/>
        <v>0</v>
      </c>
      <c r="AR443">
        <f t="shared" si="425"/>
        <v>0</v>
      </c>
      <c r="AS443">
        <f t="shared" si="426"/>
        <v>0</v>
      </c>
      <c r="AT443" s="140">
        <f t="shared" si="485"/>
        <v>0</v>
      </c>
      <c r="AU443">
        <f t="shared" si="427"/>
        <v>0</v>
      </c>
      <c r="AV443">
        <f t="shared" si="459"/>
        <v>0</v>
      </c>
      <c r="AW443">
        <f t="shared" si="428"/>
        <v>0</v>
      </c>
      <c r="AX443">
        <f t="shared" si="429"/>
        <v>0</v>
      </c>
      <c r="AY443">
        <f t="shared" si="430"/>
        <v>0</v>
      </c>
      <c r="AZ443" s="140">
        <f t="shared" si="486"/>
        <v>0</v>
      </c>
      <c r="BA443">
        <f t="shared" si="431"/>
        <v>0</v>
      </c>
      <c r="BB443">
        <f t="shared" si="432"/>
        <v>0</v>
      </c>
      <c r="BC443">
        <f t="shared" si="433"/>
        <v>0</v>
      </c>
      <c r="BD443">
        <f t="shared" si="434"/>
        <v>0</v>
      </c>
      <c r="BE443" s="140">
        <f t="shared" si="487"/>
        <v>0</v>
      </c>
      <c r="BF443">
        <f t="shared" si="435"/>
        <v>0</v>
      </c>
      <c r="BG443">
        <f t="shared" si="436"/>
        <v>0</v>
      </c>
      <c r="BH443">
        <f t="shared" si="437"/>
        <v>0</v>
      </c>
      <c r="BI443">
        <f t="shared" si="438"/>
        <v>0</v>
      </c>
      <c r="BJ443">
        <f t="shared" si="439"/>
        <v>0</v>
      </c>
      <c r="BK443">
        <f t="shared" si="440"/>
        <v>0</v>
      </c>
      <c r="BL443">
        <f t="shared" si="460"/>
        <v>0</v>
      </c>
      <c r="BM443">
        <f t="shared" si="461"/>
        <v>0</v>
      </c>
      <c r="BN443">
        <f t="shared" si="462"/>
        <v>0</v>
      </c>
      <c r="BO443">
        <f t="shared" si="463"/>
        <v>0</v>
      </c>
      <c r="BP443">
        <f t="shared" si="464"/>
        <v>0</v>
      </c>
      <c r="BQ443">
        <f t="shared" si="465"/>
        <v>0</v>
      </c>
      <c r="BR443" s="140">
        <f t="shared" si="466"/>
        <v>0</v>
      </c>
      <c r="BT443">
        <f t="shared" si="467"/>
        <v>0</v>
      </c>
      <c r="BU443">
        <f t="shared" si="468"/>
        <v>0</v>
      </c>
      <c r="BV443">
        <f t="shared" si="469"/>
        <v>0</v>
      </c>
      <c r="BW443">
        <f t="shared" si="470"/>
        <v>0</v>
      </c>
      <c r="BX443">
        <f t="shared" si="471"/>
        <v>0</v>
      </c>
      <c r="BY443">
        <f t="shared" si="472"/>
        <v>0</v>
      </c>
      <c r="BZ443">
        <f t="shared" si="473"/>
        <v>0</v>
      </c>
      <c r="CA443">
        <f t="shared" si="474"/>
        <v>0</v>
      </c>
      <c r="CB443">
        <f t="shared" si="475"/>
        <v>0</v>
      </c>
      <c r="CC443">
        <f t="shared" si="476"/>
        <v>0</v>
      </c>
      <c r="CD443">
        <f t="shared" si="477"/>
        <v>0</v>
      </c>
    </row>
    <row r="444" spans="1:82" ht="42" customHeight="1" thickBot="1" x14ac:dyDescent="0.45">
      <c r="A444" s="11"/>
      <c r="B444" s="144">
        <v>429</v>
      </c>
      <c r="C444" s="244" t="str">
        <f>IF('Soil Samples'!C434="","",'Soil Samples'!C434)</f>
        <v/>
      </c>
      <c r="D444" s="146" t="str">
        <f t="shared" si="441"/>
        <v/>
      </c>
      <c r="E444" s="128" t="str">
        <f t="shared" si="442"/>
        <v/>
      </c>
      <c r="F444" s="128" t="str">
        <f t="shared" si="443"/>
        <v/>
      </c>
      <c r="G444" s="128" t="str">
        <f t="shared" si="444"/>
        <v/>
      </c>
      <c r="H444" s="149"/>
      <c r="I444" s="128" t="str">
        <f t="shared" si="445"/>
        <v/>
      </c>
      <c r="J444" s="128" t="str">
        <f t="shared" si="446"/>
        <v/>
      </c>
      <c r="K444" s="128" t="str">
        <f t="shared" si="447"/>
        <v/>
      </c>
      <c r="L444" s="129" t="str">
        <f t="shared" si="448"/>
        <v/>
      </c>
      <c r="M444" s="129" t="str">
        <f t="shared" si="449"/>
        <v/>
      </c>
      <c r="N444" s="129" t="str">
        <f t="shared" si="450"/>
        <v/>
      </c>
      <c r="O444" s="129" t="str">
        <f t="shared" si="451"/>
        <v/>
      </c>
      <c r="P444" s="129" t="str">
        <f t="shared" si="452"/>
        <v/>
      </c>
      <c r="Q444" s="129" t="str">
        <f t="shared" si="453"/>
        <v/>
      </c>
      <c r="R444" s="129" t="str">
        <f t="shared" si="454"/>
        <v/>
      </c>
      <c r="S444" s="129" t="str">
        <f t="shared" si="455"/>
        <v/>
      </c>
      <c r="T444" s="129" t="str">
        <f t="shared" si="456"/>
        <v/>
      </c>
      <c r="U444" s="129" t="str">
        <f t="shared" si="457"/>
        <v/>
      </c>
      <c r="V444" s="129" t="str">
        <f t="shared" si="458"/>
        <v/>
      </c>
      <c r="W444" s="132"/>
      <c r="X444" s="152" t="str">
        <f>IF('Soil Samples'!C434="","",'Soil Samples'!C434)</f>
        <v/>
      </c>
      <c r="Y444" s="125">
        <f>'Soil Add on Tests'!E436</f>
        <v>0</v>
      </c>
      <c r="Z444" s="125">
        <f>'Soil Add on Tests'!F436</f>
        <v>0</v>
      </c>
      <c r="AA444" s="125">
        <f>'Soil Add on Tests'!G436</f>
        <v>0</v>
      </c>
      <c r="AB444" s="125">
        <f>'Soil Add on Tests'!H436</f>
        <v>0</v>
      </c>
      <c r="AC444" s="125">
        <f>'Soil Add on Tests'!I436</f>
        <v>0</v>
      </c>
      <c r="AD444" s="125">
        <f>'Soil Add on Tests'!J436</f>
        <v>0</v>
      </c>
      <c r="AF444">
        <f t="shared" si="478"/>
        <v>0</v>
      </c>
      <c r="AG444">
        <f t="shared" si="479"/>
        <v>0</v>
      </c>
      <c r="AH444">
        <f t="shared" si="480"/>
        <v>0</v>
      </c>
      <c r="AI444">
        <f t="shared" si="481"/>
        <v>0</v>
      </c>
      <c r="AJ444">
        <f t="shared" si="482"/>
        <v>0</v>
      </c>
      <c r="AK444">
        <f t="shared" si="483"/>
        <v>0</v>
      </c>
      <c r="AL444">
        <f t="shared" si="484"/>
        <v>0</v>
      </c>
      <c r="AM444" s="140">
        <f t="shared" si="420"/>
        <v>0</v>
      </c>
      <c r="AN444">
        <f t="shared" si="421"/>
        <v>0</v>
      </c>
      <c r="AO444">
        <f t="shared" si="422"/>
        <v>0</v>
      </c>
      <c r="AP444">
        <f t="shared" si="423"/>
        <v>0</v>
      </c>
      <c r="AQ444">
        <f t="shared" si="424"/>
        <v>0</v>
      </c>
      <c r="AR444">
        <f t="shared" si="425"/>
        <v>0</v>
      </c>
      <c r="AS444">
        <f t="shared" si="426"/>
        <v>0</v>
      </c>
      <c r="AT444" s="140">
        <f t="shared" si="485"/>
        <v>0</v>
      </c>
      <c r="AU444">
        <f t="shared" si="427"/>
        <v>0</v>
      </c>
      <c r="AV444">
        <f t="shared" si="459"/>
        <v>0</v>
      </c>
      <c r="AW444">
        <f t="shared" si="428"/>
        <v>0</v>
      </c>
      <c r="AX444">
        <f t="shared" si="429"/>
        <v>0</v>
      </c>
      <c r="AY444">
        <f t="shared" si="430"/>
        <v>0</v>
      </c>
      <c r="AZ444" s="140">
        <f t="shared" si="486"/>
        <v>0</v>
      </c>
      <c r="BA444">
        <f t="shared" si="431"/>
        <v>0</v>
      </c>
      <c r="BB444">
        <f t="shared" si="432"/>
        <v>0</v>
      </c>
      <c r="BC444">
        <f t="shared" si="433"/>
        <v>0</v>
      </c>
      <c r="BD444">
        <f t="shared" si="434"/>
        <v>0</v>
      </c>
      <c r="BE444" s="140">
        <f t="shared" si="487"/>
        <v>0</v>
      </c>
      <c r="BF444">
        <f t="shared" si="435"/>
        <v>0</v>
      </c>
      <c r="BG444">
        <f t="shared" si="436"/>
        <v>0</v>
      </c>
      <c r="BH444">
        <f t="shared" si="437"/>
        <v>0</v>
      </c>
      <c r="BI444">
        <f t="shared" si="438"/>
        <v>0</v>
      </c>
      <c r="BJ444">
        <f t="shared" si="439"/>
        <v>0</v>
      </c>
      <c r="BK444">
        <f t="shared" si="440"/>
        <v>0</v>
      </c>
      <c r="BL444">
        <f t="shared" si="460"/>
        <v>0</v>
      </c>
      <c r="BM444">
        <f t="shared" si="461"/>
        <v>0</v>
      </c>
      <c r="BN444">
        <f t="shared" si="462"/>
        <v>0</v>
      </c>
      <c r="BO444">
        <f t="shared" si="463"/>
        <v>0</v>
      </c>
      <c r="BP444">
        <f t="shared" si="464"/>
        <v>0</v>
      </c>
      <c r="BQ444">
        <f t="shared" si="465"/>
        <v>0</v>
      </c>
      <c r="BR444" s="140">
        <f t="shared" si="466"/>
        <v>0</v>
      </c>
      <c r="BT444">
        <f t="shared" si="467"/>
        <v>0</v>
      </c>
      <c r="BU444">
        <f t="shared" si="468"/>
        <v>0</v>
      </c>
      <c r="BV444">
        <f t="shared" si="469"/>
        <v>0</v>
      </c>
      <c r="BW444">
        <f t="shared" si="470"/>
        <v>0</v>
      </c>
      <c r="BX444">
        <f t="shared" si="471"/>
        <v>0</v>
      </c>
      <c r="BY444">
        <f t="shared" si="472"/>
        <v>0</v>
      </c>
      <c r="BZ444">
        <f t="shared" si="473"/>
        <v>0</v>
      </c>
      <c r="CA444">
        <f t="shared" si="474"/>
        <v>0</v>
      </c>
      <c r="CB444">
        <f t="shared" si="475"/>
        <v>0</v>
      </c>
      <c r="CC444">
        <f t="shared" si="476"/>
        <v>0</v>
      </c>
      <c r="CD444">
        <f t="shared" si="477"/>
        <v>0</v>
      </c>
    </row>
    <row r="445" spans="1:82" ht="42" customHeight="1" thickBot="1" x14ac:dyDescent="0.45">
      <c r="A445" s="11"/>
      <c r="B445" s="144">
        <v>430</v>
      </c>
      <c r="C445" s="244" t="str">
        <f>IF('Soil Samples'!C435="","",'Soil Samples'!C435)</f>
        <v/>
      </c>
      <c r="D445" s="146" t="str">
        <f t="shared" si="441"/>
        <v/>
      </c>
      <c r="E445" s="128" t="str">
        <f t="shared" si="442"/>
        <v/>
      </c>
      <c r="F445" s="128" t="str">
        <f t="shared" si="443"/>
        <v/>
      </c>
      <c r="G445" s="128" t="str">
        <f t="shared" si="444"/>
        <v/>
      </c>
      <c r="H445" s="149"/>
      <c r="I445" s="128" t="str">
        <f t="shared" si="445"/>
        <v/>
      </c>
      <c r="J445" s="128" t="str">
        <f t="shared" si="446"/>
        <v/>
      </c>
      <c r="K445" s="128" t="str">
        <f t="shared" si="447"/>
        <v/>
      </c>
      <c r="L445" s="129" t="str">
        <f t="shared" si="448"/>
        <v/>
      </c>
      <c r="M445" s="129" t="str">
        <f t="shared" si="449"/>
        <v/>
      </c>
      <c r="N445" s="129" t="str">
        <f t="shared" si="450"/>
        <v/>
      </c>
      <c r="O445" s="129" t="str">
        <f t="shared" si="451"/>
        <v/>
      </c>
      <c r="P445" s="129" t="str">
        <f t="shared" si="452"/>
        <v/>
      </c>
      <c r="Q445" s="129" t="str">
        <f t="shared" si="453"/>
        <v/>
      </c>
      <c r="R445" s="129" t="str">
        <f t="shared" si="454"/>
        <v/>
      </c>
      <c r="S445" s="129" t="str">
        <f t="shared" si="455"/>
        <v/>
      </c>
      <c r="T445" s="129" t="str">
        <f t="shared" si="456"/>
        <v/>
      </c>
      <c r="U445" s="129" t="str">
        <f t="shared" si="457"/>
        <v/>
      </c>
      <c r="V445" s="129" t="str">
        <f t="shared" si="458"/>
        <v/>
      </c>
      <c r="W445" s="132"/>
      <c r="X445" s="152" t="str">
        <f>IF('Soil Samples'!C435="","",'Soil Samples'!C435)</f>
        <v/>
      </c>
      <c r="Y445" s="125">
        <f>'Soil Add on Tests'!E437</f>
        <v>0</v>
      </c>
      <c r="Z445" s="125">
        <f>'Soil Add on Tests'!F437</f>
        <v>0</v>
      </c>
      <c r="AA445" s="125">
        <f>'Soil Add on Tests'!G437</f>
        <v>0</v>
      </c>
      <c r="AB445" s="125">
        <f>'Soil Add on Tests'!H437</f>
        <v>0</v>
      </c>
      <c r="AC445" s="125">
        <f>'Soil Add on Tests'!I437</f>
        <v>0</v>
      </c>
      <c r="AD445" s="125">
        <f>'Soil Add on Tests'!J437</f>
        <v>0</v>
      </c>
      <c r="AF445">
        <f t="shared" si="478"/>
        <v>0</v>
      </c>
      <c r="AG445">
        <f t="shared" si="479"/>
        <v>0</v>
      </c>
      <c r="AH445">
        <f t="shared" si="480"/>
        <v>0</v>
      </c>
      <c r="AI445">
        <f t="shared" si="481"/>
        <v>0</v>
      </c>
      <c r="AJ445">
        <f t="shared" si="482"/>
        <v>0</v>
      </c>
      <c r="AK445">
        <f t="shared" si="483"/>
        <v>0</v>
      </c>
      <c r="AL445">
        <f t="shared" si="484"/>
        <v>0</v>
      </c>
      <c r="AM445" s="140">
        <f t="shared" si="420"/>
        <v>0</v>
      </c>
      <c r="AN445">
        <f t="shared" si="421"/>
        <v>0</v>
      </c>
      <c r="AO445">
        <f t="shared" si="422"/>
        <v>0</v>
      </c>
      <c r="AP445">
        <f t="shared" si="423"/>
        <v>0</v>
      </c>
      <c r="AQ445">
        <f t="shared" si="424"/>
        <v>0</v>
      </c>
      <c r="AR445">
        <f t="shared" si="425"/>
        <v>0</v>
      </c>
      <c r="AS445">
        <f t="shared" si="426"/>
        <v>0</v>
      </c>
      <c r="AT445" s="140">
        <f t="shared" si="485"/>
        <v>0</v>
      </c>
      <c r="AU445">
        <f t="shared" si="427"/>
        <v>0</v>
      </c>
      <c r="AV445">
        <f t="shared" si="459"/>
        <v>0</v>
      </c>
      <c r="AW445">
        <f t="shared" si="428"/>
        <v>0</v>
      </c>
      <c r="AX445">
        <f t="shared" si="429"/>
        <v>0</v>
      </c>
      <c r="AY445">
        <f t="shared" si="430"/>
        <v>0</v>
      </c>
      <c r="AZ445" s="140">
        <f t="shared" si="486"/>
        <v>0</v>
      </c>
      <c r="BA445">
        <f t="shared" si="431"/>
        <v>0</v>
      </c>
      <c r="BB445">
        <f t="shared" si="432"/>
        <v>0</v>
      </c>
      <c r="BC445">
        <f t="shared" si="433"/>
        <v>0</v>
      </c>
      <c r="BD445">
        <f t="shared" si="434"/>
        <v>0</v>
      </c>
      <c r="BE445" s="140">
        <f t="shared" si="487"/>
        <v>0</v>
      </c>
      <c r="BF445">
        <f t="shared" si="435"/>
        <v>0</v>
      </c>
      <c r="BG445">
        <f t="shared" si="436"/>
        <v>0</v>
      </c>
      <c r="BH445">
        <f t="shared" si="437"/>
        <v>0</v>
      </c>
      <c r="BI445">
        <f t="shared" si="438"/>
        <v>0</v>
      </c>
      <c r="BJ445">
        <f t="shared" si="439"/>
        <v>0</v>
      </c>
      <c r="BK445">
        <f t="shared" si="440"/>
        <v>0</v>
      </c>
      <c r="BL445">
        <f t="shared" si="460"/>
        <v>0</v>
      </c>
      <c r="BM445">
        <f t="shared" si="461"/>
        <v>0</v>
      </c>
      <c r="BN445">
        <f t="shared" si="462"/>
        <v>0</v>
      </c>
      <c r="BO445">
        <f t="shared" si="463"/>
        <v>0</v>
      </c>
      <c r="BP445">
        <f t="shared" si="464"/>
        <v>0</v>
      </c>
      <c r="BQ445">
        <f t="shared" si="465"/>
        <v>0</v>
      </c>
      <c r="BR445" s="140">
        <f t="shared" si="466"/>
        <v>0</v>
      </c>
      <c r="BT445">
        <f t="shared" si="467"/>
        <v>0</v>
      </c>
      <c r="BU445">
        <f t="shared" si="468"/>
        <v>0</v>
      </c>
      <c r="BV445">
        <f t="shared" si="469"/>
        <v>0</v>
      </c>
      <c r="BW445">
        <f t="shared" si="470"/>
        <v>0</v>
      </c>
      <c r="BX445">
        <f t="shared" si="471"/>
        <v>0</v>
      </c>
      <c r="BY445">
        <f t="shared" si="472"/>
        <v>0</v>
      </c>
      <c r="BZ445">
        <f t="shared" si="473"/>
        <v>0</v>
      </c>
      <c r="CA445">
        <f t="shared" si="474"/>
        <v>0</v>
      </c>
      <c r="CB445">
        <f t="shared" si="475"/>
        <v>0</v>
      </c>
      <c r="CC445">
        <f t="shared" si="476"/>
        <v>0</v>
      </c>
      <c r="CD445">
        <f t="shared" si="477"/>
        <v>0</v>
      </c>
    </row>
    <row r="446" spans="1:82" ht="42" customHeight="1" thickBot="1" x14ac:dyDescent="0.45">
      <c r="A446" s="11"/>
      <c r="B446" s="144">
        <v>431</v>
      </c>
      <c r="C446" s="244" t="str">
        <f>IF('Soil Samples'!C436="","",'Soil Samples'!C436)</f>
        <v/>
      </c>
      <c r="D446" s="146" t="str">
        <f t="shared" si="441"/>
        <v/>
      </c>
      <c r="E446" s="128" t="str">
        <f t="shared" si="442"/>
        <v/>
      </c>
      <c r="F446" s="128" t="str">
        <f t="shared" si="443"/>
        <v/>
      </c>
      <c r="G446" s="128" t="str">
        <f t="shared" si="444"/>
        <v/>
      </c>
      <c r="H446" s="149"/>
      <c r="I446" s="128" t="str">
        <f t="shared" si="445"/>
        <v/>
      </c>
      <c r="J446" s="128" t="str">
        <f t="shared" si="446"/>
        <v/>
      </c>
      <c r="K446" s="128" t="str">
        <f t="shared" si="447"/>
        <v/>
      </c>
      <c r="L446" s="129" t="str">
        <f t="shared" si="448"/>
        <v/>
      </c>
      <c r="M446" s="129" t="str">
        <f t="shared" si="449"/>
        <v/>
      </c>
      <c r="N446" s="129" t="str">
        <f t="shared" si="450"/>
        <v/>
      </c>
      <c r="O446" s="129" t="str">
        <f t="shared" si="451"/>
        <v/>
      </c>
      <c r="P446" s="129" t="str">
        <f t="shared" si="452"/>
        <v/>
      </c>
      <c r="Q446" s="129" t="str">
        <f t="shared" si="453"/>
        <v/>
      </c>
      <c r="R446" s="129" t="str">
        <f t="shared" si="454"/>
        <v/>
      </c>
      <c r="S446" s="129" t="str">
        <f t="shared" si="455"/>
        <v/>
      </c>
      <c r="T446" s="129" t="str">
        <f t="shared" si="456"/>
        <v/>
      </c>
      <c r="U446" s="129" t="str">
        <f t="shared" si="457"/>
        <v/>
      </c>
      <c r="V446" s="129" t="str">
        <f t="shared" si="458"/>
        <v/>
      </c>
      <c r="W446" s="132"/>
      <c r="X446" s="152" t="str">
        <f>IF('Soil Samples'!C436="","",'Soil Samples'!C436)</f>
        <v/>
      </c>
      <c r="Y446" s="125">
        <f>'Soil Add on Tests'!E438</f>
        <v>0</v>
      </c>
      <c r="Z446" s="125">
        <f>'Soil Add on Tests'!F438</f>
        <v>0</v>
      </c>
      <c r="AA446" s="125">
        <f>'Soil Add on Tests'!G438</f>
        <v>0</v>
      </c>
      <c r="AB446" s="125">
        <f>'Soil Add on Tests'!H438</f>
        <v>0</v>
      </c>
      <c r="AC446" s="125">
        <f>'Soil Add on Tests'!I438</f>
        <v>0</v>
      </c>
      <c r="AD446" s="125">
        <f>'Soil Add on Tests'!J438</f>
        <v>0</v>
      </c>
      <c r="AF446">
        <f t="shared" si="478"/>
        <v>0</v>
      </c>
      <c r="AG446">
        <f t="shared" si="479"/>
        <v>0</v>
      </c>
      <c r="AH446">
        <f t="shared" si="480"/>
        <v>0</v>
      </c>
      <c r="AI446">
        <f t="shared" si="481"/>
        <v>0</v>
      </c>
      <c r="AJ446">
        <f t="shared" si="482"/>
        <v>0</v>
      </c>
      <c r="AK446">
        <f t="shared" si="483"/>
        <v>0</v>
      </c>
      <c r="AL446">
        <f t="shared" si="484"/>
        <v>0</v>
      </c>
      <c r="AM446" s="140">
        <f t="shared" si="420"/>
        <v>0</v>
      </c>
      <c r="AN446">
        <f t="shared" si="421"/>
        <v>0</v>
      </c>
      <c r="AO446">
        <f t="shared" si="422"/>
        <v>0</v>
      </c>
      <c r="AP446">
        <f t="shared" si="423"/>
        <v>0</v>
      </c>
      <c r="AQ446">
        <f t="shared" si="424"/>
        <v>0</v>
      </c>
      <c r="AR446">
        <f t="shared" si="425"/>
        <v>0</v>
      </c>
      <c r="AS446">
        <f t="shared" si="426"/>
        <v>0</v>
      </c>
      <c r="AT446" s="140">
        <f t="shared" si="485"/>
        <v>0</v>
      </c>
      <c r="AU446">
        <f t="shared" si="427"/>
        <v>0</v>
      </c>
      <c r="AV446">
        <f t="shared" si="459"/>
        <v>0</v>
      </c>
      <c r="AW446">
        <f t="shared" si="428"/>
        <v>0</v>
      </c>
      <c r="AX446">
        <f t="shared" si="429"/>
        <v>0</v>
      </c>
      <c r="AY446">
        <f t="shared" si="430"/>
        <v>0</v>
      </c>
      <c r="AZ446" s="140">
        <f t="shared" si="486"/>
        <v>0</v>
      </c>
      <c r="BA446">
        <f t="shared" si="431"/>
        <v>0</v>
      </c>
      <c r="BB446">
        <f t="shared" si="432"/>
        <v>0</v>
      </c>
      <c r="BC446">
        <f t="shared" si="433"/>
        <v>0</v>
      </c>
      <c r="BD446">
        <f t="shared" si="434"/>
        <v>0</v>
      </c>
      <c r="BE446" s="140">
        <f t="shared" si="487"/>
        <v>0</v>
      </c>
      <c r="BF446">
        <f t="shared" si="435"/>
        <v>0</v>
      </c>
      <c r="BG446">
        <f t="shared" si="436"/>
        <v>0</v>
      </c>
      <c r="BH446">
        <f t="shared" si="437"/>
        <v>0</v>
      </c>
      <c r="BI446">
        <f t="shared" si="438"/>
        <v>0</v>
      </c>
      <c r="BJ446">
        <f t="shared" si="439"/>
        <v>0</v>
      </c>
      <c r="BK446">
        <f t="shared" si="440"/>
        <v>0</v>
      </c>
      <c r="BL446">
        <f t="shared" si="460"/>
        <v>0</v>
      </c>
      <c r="BM446">
        <f t="shared" si="461"/>
        <v>0</v>
      </c>
      <c r="BN446">
        <f t="shared" si="462"/>
        <v>0</v>
      </c>
      <c r="BO446">
        <f t="shared" si="463"/>
        <v>0</v>
      </c>
      <c r="BP446">
        <f t="shared" si="464"/>
        <v>0</v>
      </c>
      <c r="BQ446">
        <f t="shared" si="465"/>
        <v>0</v>
      </c>
      <c r="BR446" s="140">
        <f t="shared" si="466"/>
        <v>0</v>
      </c>
      <c r="BT446">
        <f t="shared" si="467"/>
        <v>0</v>
      </c>
      <c r="BU446">
        <f t="shared" si="468"/>
        <v>0</v>
      </c>
      <c r="BV446">
        <f t="shared" si="469"/>
        <v>0</v>
      </c>
      <c r="BW446">
        <f t="shared" si="470"/>
        <v>0</v>
      </c>
      <c r="BX446">
        <f t="shared" si="471"/>
        <v>0</v>
      </c>
      <c r="BY446">
        <f t="shared" si="472"/>
        <v>0</v>
      </c>
      <c r="BZ446">
        <f t="shared" si="473"/>
        <v>0</v>
      </c>
      <c r="CA446">
        <f t="shared" si="474"/>
        <v>0</v>
      </c>
      <c r="CB446">
        <f t="shared" si="475"/>
        <v>0</v>
      </c>
      <c r="CC446">
        <f t="shared" si="476"/>
        <v>0</v>
      </c>
      <c r="CD446">
        <f t="shared" si="477"/>
        <v>0</v>
      </c>
    </row>
    <row r="447" spans="1:82" ht="42" customHeight="1" thickBot="1" x14ac:dyDescent="0.45">
      <c r="A447" s="11"/>
      <c r="B447" s="144">
        <v>432</v>
      </c>
      <c r="C447" s="244" t="str">
        <f>IF('Soil Samples'!C437="","",'Soil Samples'!C437)</f>
        <v/>
      </c>
      <c r="D447" s="146" t="str">
        <f t="shared" si="441"/>
        <v/>
      </c>
      <c r="E447" s="128" t="str">
        <f t="shared" si="442"/>
        <v/>
      </c>
      <c r="F447" s="128" t="str">
        <f t="shared" si="443"/>
        <v/>
      </c>
      <c r="G447" s="128" t="str">
        <f t="shared" si="444"/>
        <v/>
      </c>
      <c r="H447" s="149"/>
      <c r="I447" s="128" t="str">
        <f t="shared" si="445"/>
        <v/>
      </c>
      <c r="J447" s="128" t="str">
        <f t="shared" si="446"/>
        <v/>
      </c>
      <c r="K447" s="128" t="str">
        <f t="shared" si="447"/>
        <v/>
      </c>
      <c r="L447" s="129" t="str">
        <f t="shared" si="448"/>
        <v/>
      </c>
      <c r="M447" s="129" t="str">
        <f t="shared" si="449"/>
        <v/>
      </c>
      <c r="N447" s="129" t="str">
        <f t="shared" si="450"/>
        <v/>
      </c>
      <c r="O447" s="129" t="str">
        <f t="shared" si="451"/>
        <v/>
      </c>
      <c r="P447" s="129" t="str">
        <f t="shared" si="452"/>
        <v/>
      </c>
      <c r="Q447" s="129" t="str">
        <f t="shared" si="453"/>
        <v/>
      </c>
      <c r="R447" s="129" t="str">
        <f t="shared" si="454"/>
        <v/>
      </c>
      <c r="S447" s="129" t="str">
        <f t="shared" si="455"/>
        <v/>
      </c>
      <c r="T447" s="129" t="str">
        <f t="shared" si="456"/>
        <v/>
      </c>
      <c r="U447" s="129" t="str">
        <f t="shared" si="457"/>
        <v/>
      </c>
      <c r="V447" s="129" t="str">
        <f t="shared" si="458"/>
        <v/>
      </c>
      <c r="W447" s="132"/>
      <c r="X447" s="152" t="str">
        <f>IF('Soil Samples'!C437="","",'Soil Samples'!C437)</f>
        <v/>
      </c>
      <c r="Y447" s="125">
        <f>'Soil Add on Tests'!E439</f>
        <v>0</v>
      </c>
      <c r="Z447" s="125">
        <f>'Soil Add on Tests'!F439</f>
        <v>0</v>
      </c>
      <c r="AA447" s="125">
        <f>'Soil Add on Tests'!G439</f>
        <v>0</v>
      </c>
      <c r="AB447" s="125">
        <f>'Soil Add on Tests'!H439</f>
        <v>0</v>
      </c>
      <c r="AC447" s="125">
        <f>'Soil Add on Tests'!I439</f>
        <v>0</v>
      </c>
      <c r="AD447" s="125">
        <f>'Soil Add on Tests'!J439</f>
        <v>0</v>
      </c>
      <c r="AF447">
        <f t="shared" si="478"/>
        <v>0</v>
      </c>
      <c r="AG447">
        <f t="shared" si="479"/>
        <v>0</v>
      </c>
      <c r="AH447">
        <f t="shared" si="480"/>
        <v>0</v>
      </c>
      <c r="AI447">
        <f t="shared" si="481"/>
        <v>0</v>
      </c>
      <c r="AJ447">
        <f t="shared" si="482"/>
        <v>0</v>
      </c>
      <c r="AK447">
        <f t="shared" si="483"/>
        <v>0</v>
      </c>
      <c r="AL447">
        <f t="shared" si="484"/>
        <v>0</v>
      </c>
      <c r="AM447" s="140">
        <f t="shared" si="420"/>
        <v>0</v>
      </c>
      <c r="AN447">
        <f t="shared" si="421"/>
        <v>0</v>
      </c>
      <c r="AO447">
        <f t="shared" si="422"/>
        <v>0</v>
      </c>
      <c r="AP447">
        <f t="shared" si="423"/>
        <v>0</v>
      </c>
      <c r="AQ447">
        <f t="shared" si="424"/>
        <v>0</v>
      </c>
      <c r="AR447">
        <f t="shared" si="425"/>
        <v>0</v>
      </c>
      <c r="AS447">
        <f t="shared" si="426"/>
        <v>0</v>
      </c>
      <c r="AT447" s="140">
        <f t="shared" si="485"/>
        <v>0</v>
      </c>
      <c r="AU447">
        <f t="shared" si="427"/>
        <v>0</v>
      </c>
      <c r="AV447">
        <f t="shared" si="459"/>
        <v>0</v>
      </c>
      <c r="AW447">
        <f t="shared" si="428"/>
        <v>0</v>
      </c>
      <c r="AX447">
        <f t="shared" si="429"/>
        <v>0</v>
      </c>
      <c r="AY447">
        <f t="shared" si="430"/>
        <v>0</v>
      </c>
      <c r="AZ447" s="140">
        <f t="shared" si="486"/>
        <v>0</v>
      </c>
      <c r="BA447">
        <f t="shared" si="431"/>
        <v>0</v>
      </c>
      <c r="BB447">
        <f t="shared" si="432"/>
        <v>0</v>
      </c>
      <c r="BC447">
        <f t="shared" si="433"/>
        <v>0</v>
      </c>
      <c r="BD447">
        <f t="shared" si="434"/>
        <v>0</v>
      </c>
      <c r="BE447" s="140">
        <f t="shared" si="487"/>
        <v>0</v>
      </c>
      <c r="BF447">
        <f t="shared" si="435"/>
        <v>0</v>
      </c>
      <c r="BG447">
        <f t="shared" si="436"/>
        <v>0</v>
      </c>
      <c r="BH447">
        <f t="shared" si="437"/>
        <v>0</v>
      </c>
      <c r="BI447">
        <f t="shared" si="438"/>
        <v>0</v>
      </c>
      <c r="BJ447">
        <f t="shared" si="439"/>
        <v>0</v>
      </c>
      <c r="BK447">
        <f t="shared" si="440"/>
        <v>0</v>
      </c>
      <c r="BL447">
        <f t="shared" si="460"/>
        <v>0</v>
      </c>
      <c r="BM447">
        <f t="shared" si="461"/>
        <v>0</v>
      </c>
      <c r="BN447">
        <f t="shared" si="462"/>
        <v>0</v>
      </c>
      <c r="BO447">
        <f t="shared" si="463"/>
        <v>0</v>
      </c>
      <c r="BP447">
        <f t="shared" si="464"/>
        <v>0</v>
      </c>
      <c r="BQ447">
        <f t="shared" si="465"/>
        <v>0</v>
      </c>
      <c r="BR447" s="140">
        <f t="shared" si="466"/>
        <v>0</v>
      </c>
      <c r="BT447">
        <f t="shared" si="467"/>
        <v>0</v>
      </c>
      <c r="BU447">
        <f t="shared" si="468"/>
        <v>0</v>
      </c>
      <c r="BV447">
        <f t="shared" si="469"/>
        <v>0</v>
      </c>
      <c r="BW447">
        <f t="shared" si="470"/>
        <v>0</v>
      </c>
      <c r="BX447">
        <f t="shared" si="471"/>
        <v>0</v>
      </c>
      <c r="BY447">
        <f t="shared" si="472"/>
        <v>0</v>
      </c>
      <c r="BZ447">
        <f t="shared" si="473"/>
        <v>0</v>
      </c>
      <c r="CA447">
        <f t="shared" si="474"/>
        <v>0</v>
      </c>
      <c r="CB447">
        <f t="shared" si="475"/>
        <v>0</v>
      </c>
      <c r="CC447">
        <f t="shared" si="476"/>
        <v>0</v>
      </c>
      <c r="CD447">
        <f t="shared" si="477"/>
        <v>0</v>
      </c>
    </row>
    <row r="448" spans="1:82" ht="42" customHeight="1" thickBot="1" x14ac:dyDescent="0.45">
      <c r="A448" s="11"/>
      <c r="B448" s="144">
        <v>433</v>
      </c>
      <c r="C448" s="244" t="str">
        <f>IF('Soil Samples'!C438="","",'Soil Samples'!C438)</f>
        <v/>
      </c>
      <c r="D448" s="146" t="str">
        <f t="shared" si="441"/>
        <v/>
      </c>
      <c r="E448" s="128" t="str">
        <f t="shared" si="442"/>
        <v/>
      </c>
      <c r="F448" s="128" t="str">
        <f t="shared" si="443"/>
        <v/>
      </c>
      <c r="G448" s="128" t="str">
        <f t="shared" si="444"/>
        <v/>
      </c>
      <c r="H448" s="149"/>
      <c r="I448" s="128" t="str">
        <f t="shared" si="445"/>
        <v/>
      </c>
      <c r="J448" s="128" t="str">
        <f t="shared" si="446"/>
        <v/>
      </c>
      <c r="K448" s="128" t="str">
        <f t="shared" si="447"/>
        <v/>
      </c>
      <c r="L448" s="129" t="str">
        <f t="shared" si="448"/>
        <v/>
      </c>
      <c r="M448" s="129" t="str">
        <f t="shared" si="449"/>
        <v/>
      </c>
      <c r="N448" s="129" t="str">
        <f t="shared" si="450"/>
        <v/>
      </c>
      <c r="O448" s="129" t="str">
        <f t="shared" si="451"/>
        <v/>
      </c>
      <c r="P448" s="129" t="str">
        <f t="shared" si="452"/>
        <v/>
      </c>
      <c r="Q448" s="129" t="str">
        <f t="shared" si="453"/>
        <v/>
      </c>
      <c r="R448" s="129" t="str">
        <f t="shared" si="454"/>
        <v/>
      </c>
      <c r="S448" s="129" t="str">
        <f t="shared" si="455"/>
        <v/>
      </c>
      <c r="T448" s="129" t="str">
        <f t="shared" si="456"/>
        <v/>
      </c>
      <c r="U448" s="129" t="str">
        <f t="shared" si="457"/>
        <v/>
      </c>
      <c r="V448" s="129" t="str">
        <f t="shared" si="458"/>
        <v/>
      </c>
      <c r="W448" s="132"/>
      <c r="X448" s="152" t="str">
        <f>IF('Soil Samples'!C438="","",'Soil Samples'!C438)</f>
        <v/>
      </c>
      <c r="Y448" s="125">
        <f>'Soil Add on Tests'!E440</f>
        <v>0</v>
      </c>
      <c r="Z448" s="125">
        <f>'Soil Add on Tests'!F440</f>
        <v>0</v>
      </c>
      <c r="AA448" s="125">
        <f>'Soil Add on Tests'!G440</f>
        <v>0</v>
      </c>
      <c r="AB448" s="125">
        <f>'Soil Add on Tests'!H440</f>
        <v>0</v>
      </c>
      <c r="AC448" s="125">
        <f>'Soil Add on Tests'!I440</f>
        <v>0</v>
      </c>
      <c r="AD448" s="125">
        <f>'Soil Add on Tests'!J440</f>
        <v>0</v>
      </c>
      <c r="AF448">
        <f t="shared" si="478"/>
        <v>0</v>
      </c>
      <c r="AG448">
        <f t="shared" si="479"/>
        <v>0</v>
      </c>
      <c r="AH448">
        <f t="shared" si="480"/>
        <v>0</v>
      </c>
      <c r="AI448">
        <f t="shared" si="481"/>
        <v>0</v>
      </c>
      <c r="AJ448">
        <f t="shared" si="482"/>
        <v>0</v>
      </c>
      <c r="AK448">
        <f t="shared" si="483"/>
        <v>0</v>
      </c>
      <c r="AL448">
        <f t="shared" si="484"/>
        <v>0</v>
      </c>
      <c r="AM448" s="140">
        <f t="shared" si="420"/>
        <v>0</v>
      </c>
      <c r="AN448">
        <f t="shared" si="421"/>
        <v>0</v>
      </c>
      <c r="AO448">
        <f t="shared" si="422"/>
        <v>0</v>
      </c>
      <c r="AP448">
        <f t="shared" si="423"/>
        <v>0</v>
      </c>
      <c r="AQ448">
        <f t="shared" si="424"/>
        <v>0</v>
      </c>
      <c r="AR448">
        <f t="shared" si="425"/>
        <v>0</v>
      </c>
      <c r="AS448">
        <f t="shared" si="426"/>
        <v>0</v>
      </c>
      <c r="AT448" s="140">
        <f t="shared" si="485"/>
        <v>0</v>
      </c>
      <c r="AU448">
        <f t="shared" si="427"/>
        <v>0</v>
      </c>
      <c r="AV448">
        <f t="shared" si="459"/>
        <v>0</v>
      </c>
      <c r="AW448">
        <f t="shared" si="428"/>
        <v>0</v>
      </c>
      <c r="AX448">
        <f t="shared" si="429"/>
        <v>0</v>
      </c>
      <c r="AY448">
        <f t="shared" si="430"/>
        <v>0</v>
      </c>
      <c r="AZ448" s="140">
        <f t="shared" si="486"/>
        <v>0</v>
      </c>
      <c r="BA448">
        <f t="shared" si="431"/>
        <v>0</v>
      </c>
      <c r="BB448">
        <f t="shared" si="432"/>
        <v>0</v>
      </c>
      <c r="BC448">
        <f t="shared" si="433"/>
        <v>0</v>
      </c>
      <c r="BD448">
        <f t="shared" si="434"/>
        <v>0</v>
      </c>
      <c r="BE448" s="140">
        <f t="shared" si="487"/>
        <v>0</v>
      </c>
      <c r="BF448">
        <f t="shared" si="435"/>
        <v>0</v>
      </c>
      <c r="BG448">
        <f t="shared" si="436"/>
        <v>0</v>
      </c>
      <c r="BH448">
        <f t="shared" si="437"/>
        <v>0</v>
      </c>
      <c r="BI448">
        <f t="shared" si="438"/>
        <v>0</v>
      </c>
      <c r="BJ448">
        <f t="shared" si="439"/>
        <v>0</v>
      </c>
      <c r="BK448">
        <f t="shared" si="440"/>
        <v>0</v>
      </c>
      <c r="BL448">
        <f t="shared" si="460"/>
        <v>0</v>
      </c>
      <c r="BM448">
        <f t="shared" si="461"/>
        <v>0</v>
      </c>
      <c r="BN448">
        <f t="shared" si="462"/>
        <v>0</v>
      </c>
      <c r="BO448">
        <f t="shared" si="463"/>
        <v>0</v>
      </c>
      <c r="BP448">
        <f t="shared" si="464"/>
        <v>0</v>
      </c>
      <c r="BQ448">
        <f t="shared" si="465"/>
        <v>0</v>
      </c>
      <c r="BR448" s="140">
        <f t="shared" si="466"/>
        <v>0</v>
      </c>
      <c r="BT448">
        <f t="shared" si="467"/>
        <v>0</v>
      </c>
      <c r="BU448">
        <f t="shared" si="468"/>
        <v>0</v>
      </c>
      <c r="BV448">
        <f t="shared" si="469"/>
        <v>0</v>
      </c>
      <c r="BW448">
        <f t="shared" si="470"/>
        <v>0</v>
      </c>
      <c r="BX448">
        <f t="shared" si="471"/>
        <v>0</v>
      </c>
      <c r="BY448">
        <f t="shared" si="472"/>
        <v>0</v>
      </c>
      <c r="BZ448">
        <f t="shared" si="473"/>
        <v>0</v>
      </c>
      <c r="CA448">
        <f t="shared" si="474"/>
        <v>0</v>
      </c>
      <c r="CB448">
        <f t="shared" si="475"/>
        <v>0</v>
      </c>
      <c r="CC448">
        <f t="shared" si="476"/>
        <v>0</v>
      </c>
      <c r="CD448">
        <f t="shared" si="477"/>
        <v>0</v>
      </c>
    </row>
    <row r="449" spans="1:82" ht="42" customHeight="1" thickBot="1" x14ac:dyDescent="0.45">
      <c r="A449" s="11"/>
      <c r="B449" s="144">
        <v>434</v>
      </c>
      <c r="C449" s="244" t="str">
        <f>IF('Soil Samples'!C439="","",'Soil Samples'!C439)</f>
        <v/>
      </c>
      <c r="D449" s="146" t="str">
        <f t="shared" si="441"/>
        <v/>
      </c>
      <c r="E449" s="128" t="str">
        <f t="shared" si="442"/>
        <v/>
      </c>
      <c r="F449" s="128" t="str">
        <f t="shared" si="443"/>
        <v/>
      </c>
      <c r="G449" s="128" t="str">
        <f t="shared" si="444"/>
        <v/>
      </c>
      <c r="H449" s="149"/>
      <c r="I449" s="128" t="str">
        <f t="shared" si="445"/>
        <v/>
      </c>
      <c r="J449" s="128" t="str">
        <f t="shared" si="446"/>
        <v/>
      </c>
      <c r="K449" s="128" t="str">
        <f t="shared" si="447"/>
        <v/>
      </c>
      <c r="L449" s="129" t="str">
        <f t="shared" si="448"/>
        <v/>
      </c>
      <c r="M449" s="129" t="str">
        <f t="shared" si="449"/>
        <v/>
      </c>
      <c r="N449" s="129" t="str">
        <f t="shared" si="450"/>
        <v/>
      </c>
      <c r="O449" s="129" t="str">
        <f t="shared" si="451"/>
        <v/>
      </c>
      <c r="P449" s="129" t="str">
        <f t="shared" si="452"/>
        <v/>
      </c>
      <c r="Q449" s="129" t="str">
        <f t="shared" si="453"/>
        <v/>
      </c>
      <c r="R449" s="129" t="str">
        <f t="shared" si="454"/>
        <v/>
      </c>
      <c r="S449" s="129" t="str">
        <f t="shared" si="455"/>
        <v/>
      </c>
      <c r="T449" s="129" t="str">
        <f t="shared" si="456"/>
        <v/>
      </c>
      <c r="U449" s="129" t="str">
        <f t="shared" si="457"/>
        <v/>
      </c>
      <c r="V449" s="129" t="str">
        <f t="shared" si="458"/>
        <v/>
      </c>
      <c r="W449" s="132"/>
      <c r="X449" s="152" t="str">
        <f>IF('Soil Samples'!C439="","",'Soil Samples'!C439)</f>
        <v/>
      </c>
      <c r="Y449" s="125">
        <f>'Soil Add on Tests'!E441</f>
        <v>0</v>
      </c>
      <c r="Z449" s="125">
        <f>'Soil Add on Tests'!F441</f>
        <v>0</v>
      </c>
      <c r="AA449" s="125">
        <f>'Soil Add on Tests'!G441</f>
        <v>0</v>
      </c>
      <c r="AB449" s="125">
        <f>'Soil Add on Tests'!H441</f>
        <v>0</v>
      </c>
      <c r="AC449" s="125">
        <f>'Soil Add on Tests'!I441</f>
        <v>0</v>
      </c>
      <c r="AD449" s="125">
        <f>'Soil Add on Tests'!J441</f>
        <v>0</v>
      </c>
      <c r="AF449">
        <f t="shared" si="478"/>
        <v>0</v>
      </c>
      <c r="AG449">
        <f t="shared" si="479"/>
        <v>0</v>
      </c>
      <c r="AH449">
        <f t="shared" si="480"/>
        <v>0</v>
      </c>
      <c r="AI449">
        <f t="shared" si="481"/>
        <v>0</v>
      </c>
      <c r="AJ449">
        <f t="shared" si="482"/>
        <v>0</v>
      </c>
      <c r="AK449">
        <f t="shared" si="483"/>
        <v>0</v>
      </c>
      <c r="AL449">
        <f t="shared" si="484"/>
        <v>0</v>
      </c>
      <c r="AM449" s="140">
        <f t="shared" si="420"/>
        <v>0</v>
      </c>
      <c r="AN449">
        <f t="shared" si="421"/>
        <v>0</v>
      </c>
      <c r="AO449">
        <f t="shared" si="422"/>
        <v>0</v>
      </c>
      <c r="AP449">
        <f t="shared" si="423"/>
        <v>0</v>
      </c>
      <c r="AQ449">
        <f t="shared" si="424"/>
        <v>0</v>
      </c>
      <c r="AR449">
        <f t="shared" si="425"/>
        <v>0</v>
      </c>
      <c r="AS449">
        <f t="shared" si="426"/>
        <v>0</v>
      </c>
      <c r="AT449" s="140">
        <f t="shared" si="485"/>
        <v>0</v>
      </c>
      <c r="AU449">
        <f t="shared" si="427"/>
        <v>0</v>
      </c>
      <c r="AV449">
        <f t="shared" si="459"/>
        <v>0</v>
      </c>
      <c r="AW449">
        <f t="shared" si="428"/>
        <v>0</v>
      </c>
      <c r="AX449">
        <f t="shared" si="429"/>
        <v>0</v>
      </c>
      <c r="AY449">
        <f t="shared" si="430"/>
        <v>0</v>
      </c>
      <c r="AZ449" s="140">
        <f t="shared" si="486"/>
        <v>0</v>
      </c>
      <c r="BA449">
        <f t="shared" si="431"/>
        <v>0</v>
      </c>
      <c r="BB449">
        <f t="shared" si="432"/>
        <v>0</v>
      </c>
      <c r="BC449">
        <f t="shared" si="433"/>
        <v>0</v>
      </c>
      <c r="BD449">
        <f t="shared" si="434"/>
        <v>0</v>
      </c>
      <c r="BE449" s="140">
        <f t="shared" si="487"/>
        <v>0</v>
      </c>
      <c r="BF449">
        <f t="shared" si="435"/>
        <v>0</v>
      </c>
      <c r="BG449">
        <f t="shared" si="436"/>
        <v>0</v>
      </c>
      <c r="BH449">
        <f t="shared" si="437"/>
        <v>0</v>
      </c>
      <c r="BI449">
        <f t="shared" si="438"/>
        <v>0</v>
      </c>
      <c r="BJ449">
        <f t="shared" si="439"/>
        <v>0</v>
      </c>
      <c r="BK449">
        <f t="shared" si="440"/>
        <v>0</v>
      </c>
      <c r="BL449">
        <f t="shared" si="460"/>
        <v>0</v>
      </c>
      <c r="BM449">
        <f t="shared" si="461"/>
        <v>0</v>
      </c>
      <c r="BN449">
        <f t="shared" si="462"/>
        <v>0</v>
      </c>
      <c r="BO449">
        <f t="shared" si="463"/>
        <v>0</v>
      </c>
      <c r="BP449">
        <f t="shared" si="464"/>
        <v>0</v>
      </c>
      <c r="BQ449">
        <f t="shared" si="465"/>
        <v>0</v>
      </c>
      <c r="BR449" s="140">
        <f t="shared" si="466"/>
        <v>0</v>
      </c>
      <c r="BT449">
        <f t="shared" si="467"/>
        <v>0</v>
      </c>
      <c r="BU449">
        <f t="shared" si="468"/>
        <v>0</v>
      </c>
      <c r="BV449">
        <f t="shared" si="469"/>
        <v>0</v>
      </c>
      <c r="BW449">
        <f t="shared" si="470"/>
        <v>0</v>
      </c>
      <c r="BX449">
        <f t="shared" si="471"/>
        <v>0</v>
      </c>
      <c r="BY449">
        <f t="shared" si="472"/>
        <v>0</v>
      </c>
      <c r="BZ449">
        <f t="shared" si="473"/>
        <v>0</v>
      </c>
      <c r="CA449">
        <f t="shared" si="474"/>
        <v>0</v>
      </c>
      <c r="CB449">
        <f t="shared" si="475"/>
        <v>0</v>
      </c>
      <c r="CC449">
        <f t="shared" si="476"/>
        <v>0</v>
      </c>
      <c r="CD449">
        <f t="shared" si="477"/>
        <v>0</v>
      </c>
    </row>
    <row r="450" spans="1:82" ht="42" customHeight="1" thickBot="1" x14ac:dyDescent="0.45">
      <c r="A450" s="11"/>
      <c r="B450" s="144">
        <v>435</v>
      </c>
      <c r="C450" s="244" t="str">
        <f>IF('Soil Samples'!C440="","",'Soil Samples'!C440)</f>
        <v/>
      </c>
      <c r="D450" s="146" t="str">
        <f t="shared" si="441"/>
        <v/>
      </c>
      <c r="E450" s="128" t="str">
        <f t="shared" si="442"/>
        <v/>
      </c>
      <c r="F450" s="128" t="str">
        <f t="shared" si="443"/>
        <v/>
      </c>
      <c r="G450" s="128" t="str">
        <f t="shared" si="444"/>
        <v/>
      </c>
      <c r="H450" s="149"/>
      <c r="I450" s="128" t="str">
        <f t="shared" si="445"/>
        <v/>
      </c>
      <c r="J450" s="128" t="str">
        <f t="shared" si="446"/>
        <v/>
      </c>
      <c r="K450" s="128" t="str">
        <f t="shared" si="447"/>
        <v/>
      </c>
      <c r="L450" s="129" t="str">
        <f t="shared" si="448"/>
        <v/>
      </c>
      <c r="M450" s="129" t="str">
        <f t="shared" si="449"/>
        <v/>
      </c>
      <c r="N450" s="129" t="str">
        <f t="shared" si="450"/>
        <v/>
      </c>
      <c r="O450" s="129" t="str">
        <f t="shared" si="451"/>
        <v/>
      </c>
      <c r="P450" s="129" t="str">
        <f t="shared" si="452"/>
        <v/>
      </c>
      <c r="Q450" s="129" t="str">
        <f t="shared" si="453"/>
        <v/>
      </c>
      <c r="R450" s="129" t="str">
        <f t="shared" si="454"/>
        <v/>
      </c>
      <c r="S450" s="129" t="str">
        <f t="shared" si="455"/>
        <v/>
      </c>
      <c r="T450" s="129" t="str">
        <f t="shared" si="456"/>
        <v/>
      </c>
      <c r="U450" s="129" t="str">
        <f t="shared" si="457"/>
        <v/>
      </c>
      <c r="V450" s="129" t="str">
        <f t="shared" si="458"/>
        <v/>
      </c>
      <c r="W450" s="132"/>
      <c r="X450" s="152" t="str">
        <f>IF('Soil Samples'!C440="","",'Soil Samples'!C440)</f>
        <v/>
      </c>
      <c r="Y450" s="125">
        <f>'Soil Add on Tests'!E442</f>
        <v>0</v>
      </c>
      <c r="Z450" s="125">
        <f>'Soil Add on Tests'!F442</f>
        <v>0</v>
      </c>
      <c r="AA450" s="125">
        <f>'Soil Add on Tests'!G442</f>
        <v>0</v>
      </c>
      <c r="AB450" s="125">
        <f>'Soil Add on Tests'!H442</f>
        <v>0</v>
      </c>
      <c r="AC450" s="125">
        <f>'Soil Add on Tests'!I442</f>
        <v>0</v>
      </c>
      <c r="AD450" s="125">
        <f>'Soil Add on Tests'!J442</f>
        <v>0</v>
      </c>
      <c r="AF450">
        <f t="shared" si="478"/>
        <v>0</v>
      </c>
      <c r="AG450">
        <f t="shared" si="479"/>
        <v>0</v>
      </c>
      <c r="AH450">
        <f t="shared" si="480"/>
        <v>0</v>
      </c>
      <c r="AI450">
        <f t="shared" si="481"/>
        <v>0</v>
      </c>
      <c r="AJ450">
        <f t="shared" si="482"/>
        <v>0</v>
      </c>
      <c r="AK450">
        <f t="shared" si="483"/>
        <v>0</v>
      </c>
      <c r="AL450">
        <f t="shared" si="484"/>
        <v>0</v>
      </c>
      <c r="AM450" s="140">
        <f t="shared" si="420"/>
        <v>0</v>
      </c>
      <c r="AN450">
        <f t="shared" si="421"/>
        <v>0</v>
      </c>
      <c r="AO450">
        <f t="shared" si="422"/>
        <v>0</v>
      </c>
      <c r="AP450">
        <f t="shared" si="423"/>
        <v>0</v>
      </c>
      <c r="AQ450">
        <f t="shared" si="424"/>
        <v>0</v>
      </c>
      <c r="AR450">
        <f t="shared" si="425"/>
        <v>0</v>
      </c>
      <c r="AS450">
        <f t="shared" si="426"/>
        <v>0</v>
      </c>
      <c r="AT450" s="140">
        <f t="shared" si="485"/>
        <v>0</v>
      </c>
      <c r="AU450">
        <f t="shared" si="427"/>
        <v>0</v>
      </c>
      <c r="AV450">
        <f t="shared" si="459"/>
        <v>0</v>
      </c>
      <c r="AW450">
        <f t="shared" si="428"/>
        <v>0</v>
      </c>
      <c r="AX450">
        <f t="shared" si="429"/>
        <v>0</v>
      </c>
      <c r="AY450">
        <f t="shared" si="430"/>
        <v>0</v>
      </c>
      <c r="AZ450" s="140">
        <f t="shared" si="486"/>
        <v>0</v>
      </c>
      <c r="BA450">
        <f t="shared" si="431"/>
        <v>0</v>
      </c>
      <c r="BB450">
        <f t="shared" si="432"/>
        <v>0</v>
      </c>
      <c r="BC450">
        <f t="shared" si="433"/>
        <v>0</v>
      </c>
      <c r="BD450">
        <f t="shared" si="434"/>
        <v>0</v>
      </c>
      <c r="BE450" s="140">
        <f t="shared" si="487"/>
        <v>0</v>
      </c>
      <c r="BF450">
        <f t="shared" si="435"/>
        <v>0</v>
      </c>
      <c r="BG450">
        <f t="shared" si="436"/>
        <v>0</v>
      </c>
      <c r="BH450">
        <f t="shared" si="437"/>
        <v>0</v>
      </c>
      <c r="BI450">
        <f t="shared" si="438"/>
        <v>0</v>
      </c>
      <c r="BJ450">
        <f t="shared" si="439"/>
        <v>0</v>
      </c>
      <c r="BK450">
        <f t="shared" si="440"/>
        <v>0</v>
      </c>
      <c r="BL450">
        <f t="shared" si="460"/>
        <v>0</v>
      </c>
      <c r="BM450">
        <f t="shared" si="461"/>
        <v>0</v>
      </c>
      <c r="BN450">
        <f t="shared" si="462"/>
        <v>0</v>
      </c>
      <c r="BO450">
        <f t="shared" si="463"/>
        <v>0</v>
      </c>
      <c r="BP450">
        <f t="shared" si="464"/>
        <v>0</v>
      </c>
      <c r="BQ450">
        <f t="shared" si="465"/>
        <v>0</v>
      </c>
      <c r="BR450" s="140">
        <f t="shared" si="466"/>
        <v>0</v>
      </c>
      <c r="BT450">
        <f t="shared" si="467"/>
        <v>0</v>
      </c>
      <c r="BU450">
        <f t="shared" si="468"/>
        <v>0</v>
      </c>
      <c r="BV450">
        <f t="shared" si="469"/>
        <v>0</v>
      </c>
      <c r="BW450">
        <f t="shared" si="470"/>
        <v>0</v>
      </c>
      <c r="BX450">
        <f t="shared" si="471"/>
        <v>0</v>
      </c>
      <c r="BY450">
        <f t="shared" si="472"/>
        <v>0</v>
      </c>
      <c r="BZ450">
        <f t="shared" si="473"/>
        <v>0</v>
      </c>
      <c r="CA450">
        <f t="shared" si="474"/>
        <v>0</v>
      </c>
      <c r="CB450">
        <f t="shared" si="475"/>
        <v>0</v>
      </c>
      <c r="CC450">
        <f t="shared" si="476"/>
        <v>0</v>
      </c>
      <c r="CD450">
        <f t="shared" si="477"/>
        <v>0</v>
      </c>
    </row>
    <row r="451" spans="1:82" ht="42" customHeight="1" thickBot="1" x14ac:dyDescent="0.45">
      <c r="A451" s="11"/>
      <c r="B451" s="144">
        <v>436</v>
      </c>
      <c r="C451" s="244" t="str">
        <f>IF('Soil Samples'!C441="","",'Soil Samples'!C441)</f>
        <v/>
      </c>
      <c r="D451" s="146" t="str">
        <f t="shared" si="441"/>
        <v/>
      </c>
      <c r="E451" s="128" t="str">
        <f t="shared" si="442"/>
        <v/>
      </c>
      <c r="F451" s="128" t="str">
        <f t="shared" si="443"/>
        <v/>
      </c>
      <c r="G451" s="128" t="str">
        <f t="shared" si="444"/>
        <v/>
      </c>
      <c r="H451" s="149"/>
      <c r="I451" s="128" t="str">
        <f t="shared" si="445"/>
        <v/>
      </c>
      <c r="J451" s="128" t="str">
        <f t="shared" si="446"/>
        <v/>
      </c>
      <c r="K451" s="128" t="str">
        <f t="shared" si="447"/>
        <v/>
      </c>
      <c r="L451" s="129" t="str">
        <f t="shared" si="448"/>
        <v/>
      </c>
      <c r="M451" s="129" t="str">
        <f t="shared" si="449"/>
        <v/>
      </c>
      <c r="N451" s="129" t="str">
        <f t="shared" si="450"/>
        <v/>
      </c>
      <c r="O451" s="129" t="str">
        <f t="shared" si="451"/>
        <v/>
      </c>
      <c r="P451" s="129" t="str">
        <f t="shared" si="452"/>
        <v/>
      </c>
      <c r="Q451" s="129" t="str">
        <f t="shared" si="453"/>
        <v/>
      </c>
      <c r="R451" s="129" t="str">
        <f t="shared" si="454"/>
        <v/>
      </c>
      <c r="S451" s="129" t="str">
        <f t="shared" si="455"/>
        <v/>
      </c>
      <c r="T451" s="129" t="str">
        <f t="shared" si="456"/>
        <v/>
      </c>
      <c r="U451" s="129" t="str">
        <f t="shared" si="457"/>
        <v/>
      </c>
      <c r="V451" s="129" t="str">
        <f t="shared" si="458"/>
        <v/>
      </c>
      <c r="W451" s="132"/>
      <c r="X451" s="152" t="str">
        <f>IF('Soil Samples'!C441="","",'Soil Samples'!C441)</f>
        <v/>
      </c>
      <c r="Y451" s="125">
        <f>'Soil Add on Tests'!E443</f>
        <v>0</v>
      </c>
      <c r="Z451" s="125">
        <f>'Soil Add on Tests'!F443</f>
        <v>0</v>
      </c>
      <c r="AA451" s="125">
        <f>'Soil Add on Tests'!G443</f>
        <v>0</v>
      </c>
      <c r="AB451" s="125">
        <f>'Soil Add on Tests'!H443</f>
        <v>0</v>
      </c>
      <c r="AC451" s="125">
        <f>'Soil Add on Tests'!I443</f>
        <v>0</v>
      </c>
      <c r="AD451" s="125">
        <f>'Soil Add on Tests'!J443</f>
        <v>0</v>
      </c>
      <c r="AF451">
        <f t="shared" si="478"/>
        <v>0</v>
      </c>
      <c r="AG451">
        <f t="shared" si="479"/>
        <v>0</v>
      </c>
      <c r="AH451">
        <f t="shared" si="480"/>
        <v>0</v>
      </c>
      <c r="AI451">
        <f t="shared" si="481"/>
        <v>0</v>
      </c>
      <c r="AJ451">
        <f t="shared" si="482"/>
        <v>0</v>
      </c>
      <c r="AK451">
        <f t="shared" si="483"/>
        <v>0</v>
      </c>
      <c r="AL451">
        <f t="shared" si="484"/>
        <v>0</v>
      </c>
      <c r="AM451" s="140">
        <f t="shared" si="420"/>
        <v>0</v>
      </c>
      <c r="AN451">
        <f t="shared" si="421"/>
        <v>0</v>
      </c>
      <c r="AO451">
        <f t="shared" si="422"/>
        <v>0</v>
      </c>
      <c r="AP451">
        <f t="shared" si="423"/>
        <v>0</v>
      </c>
      <c r="AQ451">
        <f t="shared" si="424"/>
        <v>0</v>
      </c>
      <c r="AR451">
        <f t="shared" si="425"/>
        <v>0</v>
      </c>
      <c r="AS451">
        <f t="shared" si="426"/>
        <v>0</v>
      </c>
      <c r="AT451" s="140">
        <f t="shared" si="485"/>
        <v>0</v>
      </c>
      <c r="AU451">
        <f t="shared" si="427"/>
        <v>0</v>
      </c>
      <c r="AV451">
        <f t="shared" si="459"/>
        <v>0</v>
      </c>
      <c r="AW451">
        <f t="shared" si="428"/>
        <v>0</v>
      </c>
      <c r="AX451">
        <f t="shared" si="429"/>
        <v>0</v>
      </c>
      <c r="AY451">
        <f t="shared" si="430"/>
        <v>0</v>
      </c>
      <c r="AZ451" s="140">
        <f t="shared" si="486"/>
        <v>0</v>
      </c>
      <c r="BA451">
        <f t="shared" si="431"/>
        <v>0</v>
      </c>
      <c r="BB451">
        <f t="shared" si="432"/>
        <v>0</v>
      </c>
      <c r="BC451">
        <f t="shared" si="433"/>
        <v>0</v>
      </c>
      <c r="BD451">
        <f t="shared" si="434"/>
        <v>0</v>
      </c>
      <c r="BE451" s="140">
        <f t="shared" si="487"/>
        <v>0</v>
      </c>
      <c r="BF451">
        <f t="shared" si="435"/>
        <v>0</v>
      </c>
      <c r="BG451">
        <f t="shared" si="436"/>
        <v>0</v>
      </c>
      <c r="BH451">
        <f t="shared" si="437"/>
        <v>0</v>
      </c>
      <c r="BI451">
        <f t="shared" si="438"/>
        <v>0</v>
      </c>
      <c r="BJ451">
        <f t="shared" si="439"/>
        <v>0</v>
      </c>
      <c r="BK451">
        <f t="shared" si="440"/>
        <v>0</v>
      </c>
      <c r="BL451">
        <f t="shared" si="460"/>
        <v>0</v>
      </c>
      <c r="BM451">
        <f t="shared" si="461"/>
        <v>0</v>
      </c>
      <c r="BN451">
        <f t="shared" si="462"/>
        <v>0</v>
      </c>
      <c r="BO451">
        <f t="shared" si="463"/>
        <v>0</v>
      </c>
      <c r="BP451">
        <f t="shared" si="464"/>
        <v>0</v>
      </c>
      <c r="BQ451">
        <f t="shared" si="465"/>
        <v>0</v>
      </c>
      <c r="BR451" s="140">
        <f t="shared" si="466"/>
        <v>0</v>
      </c>
      <c r="BT451">
        <f t="shared" si="467"/>
        <v>0</v>
      </c>
      <c r="BU451">
        <f t="shared" si="468"/>
        <v>0</v>
      </c>
      <c r="BV451">
        <f t="shared" si="469"/>
        <v>0</v>
      </c>
      <c r="BW451">
        <f t="shared" si="470"/>
        <v>0</v>
      </c>
      <c r="BX451">
        <f t="shared" si="471"/>
        <v>0</v>
      </c>
      <c r="BY451">
        <f t="shared" si="472"/>
        <v>0</v>
      </c>
      <c r="BZ451">
        <f t="shared" si="473"/>
        <v>0</v>
      </c>
      <c r="CA451">
        <f t="shared" si="474"/>
        <v>0</v>
      </c>
      <c r="CB451">
        <f t="shared" si="475"/>
        <v>0</v>
      </c>
      <c r="CC451">
        <f t="shared" si="476"/>
        <v>0</v>
      </c>
      <c r="CD451">
        <f t="shared" si="477"/>
        <v>0</v>
      </c>
    </row>
    <row r="452" spans="1:82" ht="42" customHeight="1" thickBot="1" x14ac:dyDescent="0.45">
      <c r="A452" s="11"/>
      <c r="B452" s="144">
        <v>437</v>
      </c>
      <c r="C452" s="244" t="str">
        <f>IF('Soil Samples'!C442="","",'Soil Samples'!C442)</f>
        <v/>
      </c>
      <c r="D452" s="146" t="str">
        <f t="shared" si="441"/>
        <v/>
      </c>
      <c r="E452" s="128" t="str">
        <f t="shared" si="442"/>
        <v/>
      </c>
      <c r="F452" s="128" t="str">
        <f t="shared" si="443"/>
        <v/>
      </c>
      <c r="G452" s="128" t="str">
        <f t="shared" si="444"/>
        <v/>
      </c>
      <c r="H452" s="149"/>
      <c r="I452" s="128" t="str">
        <f t="shared" si="445"/>
        <v/>
      </c>
      <c r="J452" s="128" t="str">
        <f t="shared" si="446"/>
        <v/>
      </c>
      <c r="K452" s="128" t="str">
        <f t="shared" si="447"/>
        <v/>
      </c>
      <c r="L452" s="129" t="str">
        <f t="shared" si="448"/>
        <v/>
      </c>
      <c r="M452" s="129" t="str">
        <f t="shared" si="449"/>
        <v/>
      </c>
      <c r="N452" s="129" t="str">
        <f t="shared" si="450"/>
        <v/>
      </c>
      <c r="O452" s="129" t="str">
        <f t="shared" si="451"/>
        <v/>
      </c>
      <c r="P452" s="129" t="str">
        <f t="shared" si="452"/>
        <v/>
      </c>
      <c r="Q452" s="129" t="str">
        <f t="shared" si="453"/>
        <v/>
      </c>
      <c r="R452" s="129" t="str">
        <f t="shared" si="454"/>
        <v/>
      </c>
      <c r="S452" s="129" t="str">
        <f t="shared" si="455"/>
        <v/>
      </c>
      <c r="T452" s="129" t="str">
        <f t="shared" si="456"/>
        <v/>
      </c>
      <c r="U452" s="129" t="str">
        <f t="shared" si="457"/>
        <v/>
      </c>
      <c r="V452" s="129" t="str">
        <f t="shared" si="458"/>
        <v/>
      </c>
      <c r="W452" s="132"/>
      <c r="X452" s="152" t="str">
        <f>IF('Soil Samples'!C442="","",'Soil Samples'!C442)</f>
        <v/>
      </c>
      <c r="Y452" s="125">
        <f>'Soil Add on Tests'!E444</f>
        <v>0</v>
      </c>
      <c r="Z452" s="125">
        <f>'Soil Add on Tests'!F444</f>
        <v>0</v>
      </c>
      <c r="AA452" s="125">
        <f>'Soil Add on Tests'!G444</f>
        <v>0</v>
      </c>
      <c r="AB452" s="125">
        <f>'Soil Add on Tests'!H444</f>
        <v>0</v>
      </c>
      <c r="AC452" s="125">
        <f>'Soil Add on Tests'!I444</f>
        <v>0</v>
      </c>
      <c r="AD452" s="125">
        <f>'Soil Add on Tests'!J444</f>
        <v>0</v>
      </c>
      <c r="AF452">
        <f t="shared" si="478"/>
        <v>0</v>
      </c>
      <c r="AG452">
        <f t="shared" si="479"/>
        <v>0</v>
      </c>
      <c r="AH452">
        <f t="shared" si="480"/>
        <v>0</v>
      </c>
      <c r="AI452">
        <f t="shared" si="481"/>
        <v>0</v>
      </c>
      <c r="AJ452">
        <f t="shared" si="482"/>
        <v>0</v>
      </c>
      <c r="AK452">
        <f t="shared" si="483"/>
        <v>0</v>
      </c>
      <c r="AL452">
        <f t="shared" si="484"/>
        <v>0</v>
      </c>
      <c r="AM452" s="140">
        <f t="shared" si="420"/>
        <v>0</v>
      </c>
      <c r="AN452">
        <f t="shared" si="421"/>
        <v>0</v>
      </c>
      <c r="AO452">
        <f t="shared" si="422"/>
        <v>0</v>
      </c>
      <c r="AP452">
        <f t="shared" si="423"/>
        <v>0</v>
      </c>
      <c r="AQ452">
        <f t="shared" si="424"/>
        <v>0</v>
      </c>
      <c r="AR452">
        <f t="shared" si="425"/>
        <v>0</v>
      </c>
      <c r="AS452">
        <f t="shared" si="426"/>
        <v>0</v>
      </c>
      <c r="AT452" s="140">
        <f t="shared" si="485"/>
        <v>0</v>
      </c>
      <c r="AU452">
        <f t="shared" si="427"/>
        <v>0</v>
      </c>
      <c r="AV452">
        <f t="shared" si="459"/>
        <v>0</v>
      </c>
      <c r="AW452">
        <f t="shared" si="428"/>
        <v>0</v>
      </c>
      <c r="AX452">
        <f t="shared" si="429"/>
        <v>0</v>
      </c>
      <c r="AY452">
        <f t="shared" si="430"/>
        <v>0</v>
      </c>
      <c r="AZ452" s="140">
        <f t="shared" si="486"/>
        <v>0</v>
      </c>
      <c r="BA452">
        <f t="shared" si="431"/>
        <v>0</v>
      </c>
      <c r="BB452">
        <f t="shared" si="432"/>
        <v>0</v>
      </c>
      <c r="BC452">
        <f t="shared" si="433"/>
        <v>0</v>
      </c>
      <c r="BD452">
        <f t="shared" si="434"/>
        <v>0</v>
      </c>
      <c r="BE452" s="140">
        <f t="shared" si="487"/>
        <v>0</v>
      </c>
      <c r="BF452">
        <f t="shared" si="435"/>
        <v>0</v>
      </c>
      <c r="BG452">
        <f t="shared" si="436"/>
        <v>0</v>
      </c>
      <c r="BH452">
        <f t="shared" si="437"/>
        <v>0</v>
      </c>
      <c r="BI452">
        <f t="shared" si="438"/>
        <v>0</v>
      </c>
      <c r="BJ452">
        <f t="shared" si="439"/>
        <v>0</v>
      </c>
      <c r="BK452">
        <f t="shared" si="440"/>
        <v>0</v>
      </c>
      <c r="BL452">
        <f t="shared" si="460"/>
        <v>0</v>
      </c>
      <c r="BM452">
        <f t="shared" si="461"/>
        <v>0</v>
      </c>
      <c r="BN452">
        <f t="shared" si="462"/>
        <v>0</v>
      </c>
      <c r="BO452">
        <f t="shared" si="463"/>
        <v>0</v>
      </c>
      <c r="BP452">
        <f t="shared" si="464"/>
        <v>0</v>
      </c>
      <c r="BQ452">
        <f t="shared" si="465"/>
        <v>0</v>
      </c>
      <c r="BR452" s="140">
        <f t="shared" si="466"/>
        <v>0</v>
      </c>
      <c r="BT452">
        <f t="shared" si="467"/>
        <v>0</v>
      </c>
      <c r="BU452">
        <f t="shared" si="468"/>
        <v>0</v>
      </c>
      <c r="BV452">
        <f t="shared" si="469"/>
        <v>0</v>
      </c>
      <c r="BW452">
        <f t="shared" si="470"/>
        <v>0</v>
      </c>
      <c r="BX452">
        <f t="shared" si="471"/>
        <v>0</v>
      </c>
      <c r="BY452">
        <f t="shared" si="472"/>
        <v>0</v>
      </c>
      <c r="BZ452">
        <f t="shared" si="473"/>
        <v>0</v>
      </c>
      <c r="CA452">
        <f t="shared" si="474"/>
        <v>0</v>
      </c>
      <c r="CB452">
        <f t="shared" si="475"/>
        <v>0</v>
      </c>
      <c r="CC452">
        <f t="shared" si="476"/>
        <v>0</v>
      </c>
      <c r="CD452">
        <f t="shared" si="477"/>
        <v>0</v>
      </c>
    </row>
    <row r="453" spans="1:82" ht="42" customHeight="1" thickBot="1" x14ac:dyDescent="0.45">
      <c r="A453" s="11"/>
      <c r="B453" s="144">
        <v>438</v>
      </c>
      <c r="C453" s="244" t="str">
        <f>IF('Soil Samples'!C443="","",'Soil Samples'!C443)</f>
        <v/>
      </c>
      <c r="D453" s="146" t="str">
        <f t="shared" si="441"/>
        <v/>
      </c>
      <c r="E453" s="128" t="str">
        <f t="shared" si="442"/>
        <v/>
      </c>
      <c r="F453" s="128" t="str">
        <f t="shared" si="443"/>
        <v/>
      </c>
      <c r="G453" s="128" t="str">
        <f t="shared" si="444"/>
        <v/>
      </c>
      <c r="H453" s="149"/>
      <c r="I453" s="128" t="str">
        <f t="shared" si="445"/>
        <v/>
      </c>
      <c r="J453" s="128" t="str">
        <f t="shared" si="446"/>
        <v/>
      </c>
      <c r="K453" s="128" t="str">
        <f t="shared" si="447"/>
        <v/>
      </c>
      <c r="L453" s="129" t="str">
        <f t="shared" si="448"/>
        <v/>
      </c>
      <c r="M453" s="129" t="str">
        <f t="shared" si="449"/>
        <v/>
      </c>
      <c r="N453" s="129" t="str">
        <f t="shared" si="450"/>
        <v/>
      </c>
      <c r="O453" s="129" t="str">
        <f t="shared" si="451"/>
        <v/>
      </c>
      <c r="P453" s="129" t="str">
        <f t="shared" si="452"/>
        <v/>
      </c>
      <c r="Q453" s="129" t="str">
        <f t="shared" si="453"/>
        <v/>
      </c>
      <c r="R453" s="129" t="str">
        <f t="shared" si="454"/>
        <v/>
      </c>
      <c r="S453" s="129" t="str">
        <f t="shared" si="455"/>
        <v/>
      </c>
      <c r="T453" s="129" t="str">
        <f t="shared" si="456"/>
        <v/>
      </c>
      <c r="U453" s="129" t="str">
        <f t="shared" si="457"/>
        <v/>
      </c>
      <c r="V453" s="129" t="str">
        <f t="shared" si="458"/>
        <v/>
      </c>
      <c r="W453" s="132"/>
      <c r="X453" s="152" t="str">
        <f>IF('Soil Samples'!C443="","",'Soil Samples'!C443)</f>
        <v/>
      </c>
      <c r="Y453" s="125">
        <f>'Soil Add on Tests'!E445</f>
        <v>0</v>
      </c>
      <c r="Z453" s="125">
        <f>'Soil Add on Tests'!F445</f>
        <v>0</v>
      </c>
      <c r="AA453" s="125">
        <f>'Soil Add on Tests'!G445</f>
        <v>0</v>
      </c>
      <c r="AB453" s="125">
        <f>'Soil Add on Tests'!H445</f>
        <v>0</v>
      </c>
      <c r="AC453" s="125">
        <f>'Soil Add on Tests'!I445</f>
        <v>0</v>
      </c>
      <c r="AD453" s="125">
        <f>'Soil Add on Tests'!J445</f>
        <v>0</v>
      </c>
      <c r="AF453">
        <f t="shared" si="478"/>
        <v>0</v>
      </c>
      <c r="AG453">
        <f t="shared" si="479"/>
        <v>0</v>
      </c>
      <c r="AH453">
        <f t="shared" si="480"/>
        <v>0</v>
      </c>
      <c r="AI453">
        <f t="shared" si="481"/>
        <v>0</v>
      </c>
      <c r="AJ453">
        <f t="shared" si="482"/>
        <v>0</v>
      </c>
      <c r="AK453">
        <f t="shared" si="483"/>
        <v>0</v>
      </c>
      <c r="AL453">
        <f t="shared" si="484"/>
        <v>0</v>
      </c>
      <c r="AM453" s="140">
        <f t="shared" si="420"/>
        <v>0</v>
      </c>
      <c r="AN453">
        <f t="shared" si="421"/>
        <v>0</v>
      </c>
      <c r="AO453">
        <f t="shared" si="422"/>
        <v>0</v>
      </c>
      <c r="AP453">
        <f t="shared" si="423"/>
        <v>0</v>
      </c>
      <c r="AQ453">
        <f t="shared" si="424"/>
        <v>0</v>
      </c>
      <c r="AR453">
        <f t="shared" si="425"/>
        <v>0</v>
      </c>
      <c r="AS453">
        <f t="shared" si="426"/>
        <v>0</v>
      </c>
      <c r="AT453" s="140">
        <f t="shared" si="485"/>
        <v>0</v>
      </c>
      <c r="AU453">
        <f t="shared" si="427"/>
        <v>0</v>
      </c>
      <c r="AV453">
        <f t="shared" si="459"/>
        <v>0</v>
      </c>
      <c r="AW453">
        <f t="shared" si="428"/>
        <v>0</v>
      </c>
      <c r="AX453">
        <f t="shared" si="429"/>
        <v>0</v>
      </c>
      <c r="AY453">
        <f t="shared" si="430"/>
        <v>0</v>
      </c>
      <c r="AZ453" s="140">
        <f t="shared" si="486"/>
        <v>0</v>
      </c>
      <c r="BA453">
        <f t="shared" si="431"/>
        <v>0</v>
      </c>
      <c r="BB453">
        <f t="shared" si="432"/>
        <v>0</v>
      </c>
      <c r="BC453">
        <f t="shared" si="433"/>
        <v>0</v>
      </c>
      <c r="BD453">
        <f t="shared" si="434"/>
        <v>0</v>
      </c>
      <c r="BE453" s="140">
        <f t="shared" si="487"/>
        <v>0</v>
      </c>
      <c r="BF453">
        <f t="shared" si="435"/>
        <v>0</v>
      </c>
      <c r="BG453">
        <f t="shared" si="436"/>
        <v>0</v>
      </c>
      <c r="BH453">
        <f t="shared" si="437"/>
        <v>0</v>
      </c>
      <c r="BI453">
        <f t="shared" si="438"/>
        <v>0</v>
      </c>
      <c r="BJ453">
        <f t="shared" si="439"/>
        <v>0</v>
      </c>
      <c r="BK453">
        <f t="shared" si="440"/>
        <v>0</v>
      </c>
      <c r="BL453">
        <f t="shared" si="460"/>
        <v>0</v>
      </c>
      <c r="BM453">
        <f t="shared" si="461"/>
        <v>0</v>
      </c>
      <c r="BN453">
        <f t="shared" si="462"/>
        <v>0</v>
      </c>
      <c r="BO453">
        <f t="shared" si="463"/>
        <v>0</v>
      </c>
      <c r="BP453">
        <f t="shared" si="464"/>
        <v>0</v>
      </c>
      <c r="BQ453">
        <f t="shared" si="465"/>
        <v>0</v>
      </c>
      <c r="BR453" s="140">
        <f t="shared" si="466"/>
        <v>0</v>
      </c>
      <c r="BT453">
        <f t="shared" si="467"/>
        <v>0</v>
      </c>
      <c r="BU453">
        <f t="shared" si="468"/>
        <v>0</v>
      </c>
      <c r="BV453">
        <f t="shared" si="469"/>
        <v>0</v>
      </c>
      <c r="BW453">
        <f t="shared" si="470"/>
        <v>0</v>
      </c>
      <c r="BX453">
        <f t="shared" si="471"/>
        <v>0</v>
      </c>
      <c r="BY453">
        <f t="shared" si="472"/>
        <v>0</v>
      </c>
      <c r="BZ453">
        <f t="shared" si="473"/>
        <v>0</v>
      </c>
      <c r="CA453">
        <f t="shared" si="474"/>
        <v>0</v>
      </c>
      <c r="CB453">
        <f t="shared" si="475"/>
        <v>0</v>
      </c>
      <c r="CC453">
        <f t="shared" si="476"/>
        <v>0</v>
      </c>
      <c r="CD453">
        <f t="shared" si="477"/>
        <v>0</v>
      </c>
    </row>
    <row r="454" spans="1:82" ht="42" customHeight="1" thickBot="1" x14ac:dyDescent="0.45">
      <c r="A454" s="11"/>
      <c r="B454" s="144">
        <v>439</v>
      </c>
      <c r="C454" s="244" t="str">
        <f>IF('Soil Samples'!C444="","",'Soil Samples'!C444)</f>
        <v/>
      </c>
      <c r="D454" s="146" t="str">
        <f t="shared" si="441"/>
        <v/>
      </c>
      <c r="E454" s="128" t="str">
        <f t="shared" si="442"/>
        <v/>
      </c>
      <c r="F454" s="128" t="str">
        <f t="shared" si="443"/>
        <v/>
      </c>
      <c r="G454" s="128" t="str">
        <f t="shared" si="444"/>
        <v/>
      </c>
      <c r="H454" s="149"/>
      <c r="I454" s="128" t="str">
        <f t="shared" si="445"/>
        <v/>
      </c>
      <c r="J454" s="128" t="str">
        <f t="shared" si="446"/>
        <v/>
      </c>
      <c r="K454" s="128" t="str">
        <f t="shared" si="447"/>
        <v/>
      </c>
      <c r="L454" s="129" t="str">
        <f t="shared" si="448"/>
        <v/>
      </c>
      <c r="M454" s="129" t="str">
        <f t="shared" si="449"/>
        <v/>
      </c>
      <c r="N454" s="129" t="str">
        <f t="shared" si="450"/>
        <v/>
      </c>
      <c r="O454" s="129" t="str">
        <f t="shared" si="451"/>
        <v/>
      </c>
      <c r="P454" s="129" t="str">
        <f t="shared" si="452"/>
        <v/>
      </c>
      <c r="Q454" s="129" t="str">
        <f t="shared" si="453"/>
        <v/>
      </c>
      <c r="R454" s="129" t="str">
        <f t="shared" si="454"/>
        <v/>
      </c>
      <c r="S454" s="129" t="str">
        <f t="shared" si="455"/>
        <v/>
      </c>
      <c r="T454" s="129" t="str">
        <f t="shared" si="456"/>
        <v/>
      </c>
      <c r="U454" s="129" t="str">
        <f t="shared" si="457"/>
        <v/>
      </c>
      <c r="V454" s="129" t="str">
        <f t="shared" si="458"/>
        <v/>
      </c>
      <c r="W454" s="132"/>
      <c r="X454" s="152" t="str">
        <f>IF('Soil Samples'!C444="","",'Soil Samples'!C444)</f>
        <v/>
      </c>
      <c r="Y454" s="125">
        <f>'Soil Add on Tests'!E446</f>
        <v>0</v>
      </c>
      <c r="Z454" s="125">
        <f>'Soil Add on Tests'!F446</f>
        <v>0</v>
      </c>
      <c r="AA454" s="125">
        <f>'Soil Add on Tests'!G446</f>
        <v>0</v>
      </c>
      <c r="AB454" s="125">
        <f>'Soil Add on Tests'!H446</f>
        <v>0</v>
      </c>
      <c r="AC454" s="125">
        <f>'Soil Add on Tests'!I446</f>
        <v>0</v>
      </c>
      <c r="AD454" s="125">
        <f>'Soil Add on Tests'!J446</f>
        <v>0</v>
      </c>
      <c r="AF454">
        <f t="shared" si="478"/>
        <v>0</v>
      </c>
      <c r="AG454">
        <f t="shared" si="479"/>
        <v>0</v>
      </c>
      <c r="AH454">
        <f t="shared" si="480"/>
        <v>0</v>
      </c>
      <c r="AI454">
        <f t="shared" si="481"/>
        <v>0</v>
      </c>
      <c r="AJ454">
        <f t="shared" si="482"/>
        <v>0</v>
      </c>
      <c r="AK454">
        <f t="shared" si="483"/>
        <v>0</v>
      </c>
      <c r="AL454">
        <f t="shared" si="484"/>
        <v>0</v>
      </c>
      <c r="AM454" s="140">
        <f t="shared" si="420"/>
        <v>0</v>
      </c>
      <c r="AN454">
        <f t="shared" si="421"/>
        <v>0</v>
      </c>
      <c r="AO454">
        <f t="shared" si="422"/>
        <v>0</v>
      </c>
      <c r="AP454">
        <f t="shared" si="423"/>
        <v>0</v>
      </c>
      <c r="AQ454">
        <f t="shared" si="424"/>
        <v>0</v>
      </c>
      <c r="AR454">
        <f t="shared" si="425"/>
        <v>0</v>
      </c>
      <c r="AS454">
        <f t="shared" si="426"/>
        <v>0</v>
      </c>
      <c r="AT454" s="140">
        <f t="shared" si="485"/>
        <v>0</v>
      </c>
      <c r="AU454">
        <f t="shared" si="427"/>
        <v>0</v>
      </c>
      <c r="AV454">
        <f t="shared" si="459"/>
        <v>0</v>
      </c>
      <c r="AW454">
        <f t="shared" si="428"/>
        <v>0</v>
      </c>
      <c r="AX454">
        <f t="shared" si="429"/>
        <v>0</v>
      </c>
      <c r="AY454">
        <f t="shared" si="430"/>
        <v>0</v>
      </c>
      <c r="AZ454" s="140">
        <f t="shared" si="486"/>
        <v>0</v>
      </c>
      <c r="BA454">
        <f t="shared" si="431"/>
        <v>0</v>
      </c>
      <c r="BB454">
        <f t="shared" si="432"/>
        <v>0</v>
      </c>
      <c r="BC454">
        <f t="shared" si="433"/>
        <v>0</v>
      </c>
      <c r="BD454">
        <f t="shared" si="434"/>
        <v>0</v>
      </c>
      <c r="BE454" s="140">
        <f t="shared" si="487"/>
        <v>0</v>
      </c>
      <c r="BF454">
        <f t="shared" si="435"/>
        <v>0</v>
      </c>
      <c r="BG454">
        <f t="shared" si="436"/>
        <v>0</v>
      </c>
      <c r="BH454">
        <f t="shared" si="437"/>
        <v>0</v>
      </c>
      <c r="BI454">
        <f t="shared" si="438"/>
        <v>0</v>
      </c>
      <c r="BJ454">
        <f t="shared" si="439"/>
        <v>0</v>
      </c>
      <c r="BK454">
        <f t="shared" si="440"/>
        <v>0</v>
      </c>
      <c r="BL454">
        <f t="shared" si="460"/>
        <v>0</v>
      </c>
      <c r="BM454">
        <f t="shared" si="461"/>
        <v>0</v>
      </c>
      <c r="BN454">
        <f t="shared" si="462"/>
        <v>0</v>
      </c>
      <c r="BO454">
        <f t="shared" si="463"/>
        <v>0</v>
      </c>
      <c r="BP454">
        <f t="shared" si="464"/>
        <v>0</v>
      </c>
      <c r="BQ454">
        <f t="shared" si="465"/>
        <v>0</v>
      </c>
      <c r="BR454" s="140">
        <f t="shared" si="466"/>
        <v>0</v>
      </c>
      <c r="BT454">
        <f t="shared" si="467"/>
        <v>0</v>
      </c>
      <c r="BU454">
        <f t="shared" si="468"/>
        <v>0</v>
      </c>
      <c r="BV454">
        <f t="shared" si="469"/>
        <v>0</v>
      </c>
      <c r="BW454">
        <f t="shared" si="470"/>
        <v>0</v>
      </c>
      <c r="BX454">
        <f t="shared" si="471"/>
        <v>0</v>
      </c>
      <c r="BY454">
        <f t="shared" si="472"/>
        <v>0</v>
      </c>
      <c r="BZ454">
        <f t="shared" si="473"/>
        <v>0</v>
      </c>
      <c r="CA454">
        <f t="shared" si="474"/>
        <v>0</v>
      </c>
      <c r="CB454">
        <f t="shared" si="475"/>
        <v>0</v>
      </c>
      <c r="CC454">
        <f t="shared" si="476"/>
        <v>0</v>
      </c>
      <c r="CD454">
        <f t="shared" si="477"/>
        <v>0</v>
      </c>
    </row>
    <row r="455" spans="1:82" ht="42" customHeight="1" thickBot="1" x14ac:dyDescent="0.45">
      <c r="A455" s="11"/>
      <c r="B455" s="144">
        <v>440</v>
      </c>
      <c r="C455" s="244" t="str">
        <f>IF('Soil Samples'!C445="","",'Soil Samples'!C445)</f>
        <v/>
      </c>
      <c r="D455" s="146" t="str">
        <f t="shared" si="441"/>
        <v/>
      </c>
      <c r="E455" s="128" t="str">
        <f t="shared" si="442"/>
        <v/>
      </c>
      <c r="F455" s="128" t="str">
        <f t="shared" si="443"/>
        <v/>
      </c>
      <c r="G455" s="128" t="str">
        <f t="shared" si="444"/>
        <v/>
      </c>
      <c r="H455" s="149"/>
      <c r="I455" s="128" t="str">
        <f t="shared" si="445"/>
        <v/>
      </c>
      <c r="J455" s="128" t="str">
        <f t="shared" si="446"/>
        <v/>
      </c>
      <c r="K455" s="128" t="str">
        <f t="shared" si="447"/>
        <v/>
      </c>
      <c r="L455" s="129" t="str">
        <f t="shared" si="448"/>
        <v/>
      </c>
      <c r="M455" s="129" t="str">
        <f t="shared" si="449"/>
        <v/>
      </c>
      <c r="N455" s="129" t="str">
        <f t="shared" si="450"/>
        <v/>
      </c>
      <c r="O455" s="129" t="str">
        <f t="shared" si="451"/>
        <v/>
      </c>
      <c r="P455" s="129" t="str">
        <f t="shared" si="452"/>
        <v/>
      </c>
      <c r="Q455" s="129" t="str">
        <f t="shared" si="453"/>
        <v/>
      </c>
      <c r="R455" s="129" t="str">
        <f t="shared" si="454"/>
        <v/>
      </c>
      <c r="S455" s="129" t="str">
        <f t="shared" si="455"/>
        <v/>
      </c>
      <c r="T455" s="129" t="str">
        <f t="shared" si="456"/>
        <v/>
      </c>
      <c r="U455" s="129" t="str">
        <f t="shared" si="457"/>
        <v/>
      </c>
      <c r="V455" s="129" t="str">
        <f t="shared" si="458"/>
        <v/>
      </c>
      <c r="W455" s="132"/>
      <c r="X455" s="152" t="str">
        <f>IF('Soil Samples'!C445="","",'Soil Samples'!C445)</f>
        <v/>
      </c>
      <c r="Y455" s="125">
        <f>'Soil Add on Tests'!E447</f>
        <v>0</v>
      </c>
      <c r="Z455" s="125">
        <f>'Soil Add on Tests'!F447</f>
        <v>0</v>
      </c>
      <c r="AA455" s="125">
        <f>'Soil Add on Tests'!G447</f>
        <v>0</v>
      </c>
      <c r="AB455" s="125">
        <f>'Soil Add on Tests'!H447</f>
        <v>0</v>
      </c>
      <c r="AC455" s="125">
        <f>'Soil Add on Tests'!I447</f>
        <v>0</v>
      </c>
      <c r="AD455" s="125">
        <f>'Soil Add on Tests'!J447</f>
        <v>0</v>
      </c>
      <c r="AF455">
        <f t="shared" si="478"/>
        <v>0</v>
      </c>
      <c r="AG455">
        <f t="shared" si="479"/>
        <v>0</v>
      </c>
      <c r="AH455">
        <f t="shared" si="480"/>
        <v>0</v>
      </c>
      <c r="AI455">
        <f t="shared" si="481"/>
        <v>0</v>
      </c>
      <c r="AJ455">
        <f t="shared" si="482"/>
        <v>0</v>
      </c>
      <c r="AK455">
        <f t="shared" si="483"/>
        <v>0</v>
      </c>
      <c r="AL455">
        <f t="shared" si="484"/>
        <v>0</v>
      </c>
      <c r="AM455" s="140">
        <f t="shared" si="420"/>
        <v>0</v>
      </c>
      <c r="AN455">
        <f t="shared" si="421"/>
        <v>0</v>
      </c>
      <c r="AO455">
        <f t="shared" si="422"/>
        <v>0</v>
      </c>
      <c r="AP455">
        <f t="shared" si="423"/>
        <v>0</v>
      </c>
      <c r="AQ455">
        <f t="shared" si="424"/>
        <v>0</v>
      </c>
      <c r="AR455">
        <f t="shared" si="425"/>
        <v>0</v>
      </c>
      <c r="AS455">
        <f t="shared" si="426"/>
        <v>0</v>
      </c>
      <c r="AT455" s="140">
        <f t="shared" si="485"/>
        <v>0</v>
      </c>
      <c r="AU455">
        <f t="shared" si="427"/>
        <v>0</v>
      </c>
      <c r="AV455">
        <f t="shared" si="459"/>
        <v>0</v>
      </c>
      <c r="AW455">
        <f t="shared" si="428"/>
        <v>0</v>
      </c>
      <c r="AX455">
        <f t="shared" si="429"/>
        <v>0</v>
      </c>
      <c r="AY455">
        <f t="shared" si="430"/>
        <v>0</v>
      </c>
      <c r="AZ455" s="140">
        <f t="shared" si="486"/>
        <v>0</v>
      </c>
      <c r="BA455">
        <f t="shared" si="431"/>
        <v>0</v>
      </c>
      <c r="BB455">
        <f t="shared" si="432"/>
        <v>0</v>
      </c>
      <c r="BC455">
        <f t="shared" si="433"/>
        <v>0</v>
      </c>
      <c r="BD455">
        <f t="shared" si="434"/>
        <v>0</v>
      </c>
      <c r="BE455" s="140">
        <f t="shared" si="487"/>
        <v>0</v>
      </c>
      <c r="BF455">
        <f t="shared" si="435"/>
        <v>0</v>
      </c>
      <c r="BG455">
        <f t="shared" si="436"/>
        <v>0</v>
      </c>
      <c r="BH455">
        <f t="shared" si="437"/>
        <v>0</v>
      </c>
      <c r="BI455">
        <f t="shared" si="438"/>
        <v>0</v>
      </c>
      <c r="BJ455">
        <f t="shared" si="439"/>
        <v>0</v>
      </c>
      <c r="BK455">
        <f t="shared" si="440"/>
        <v>0</v>
      </c>
      <c r="BL455">
        <f t="shared" si="460"/>
        <v>0</v>
      </c>
      <c r="BM455">
        <f t="shared" si="461"/>
        <v>0</v>
      </c>
      <c r="BN455">
        <f t="shared" si="462"/>
        <v>0</v>
      </c>
      <c r="BO455">
        <f t="shared" si="463"/>
        <v>0</v>
      </c>
      <c r="BP455">
        <f t="shared" si="464"/>
        <v>0</v>
      </c>
      <c r="BQ455">
        <f t="shared" si="465"/>
        <v>0</v>
      </c>
      <c r="BR455" s="140">
        <f t="shared" si="466"/>
        <v>0</v>
      </c>
      <c r="BT455">
        <f t="shared" si="467"/>
        <v>0</v>
      </c>
      <c r="BU455">
        <f t="shared" si="468"/>
        <v>0</v>
      </c>
      <c r="BV455">
        <f t="shared" si="469"/>
        <v>0</v>
      </c>
      <c r="BW455">
        <f t="shared" si="470"/>
        <v>0</v>
      </c>
      <c r="BX455">
        <f t="shared" si="471"/>
        <v>0</v>
      </c>
      <c r="BY455">
        <f t="shared" si="472"/>
        <v>0</v>
      </c>
      <c r="BZ455">
        <f t="shared" si="473"/>
        <v>0</v>
      </c>
      <c r="CA455">
        <f t="shared" si="474"/>
        <v>0</v>
      </c>
      <c r="CB455">
        <f t="shared" si="475"/>
        <v>0</v>
      </c>
      <c r="CC455">
        <f t="shared" si="476"/>
        <v>0</v>
      </c>
      <c r="CD455">
        <f t="shared" si="477"/>
        <v>0</v>
      </c>
    </row>
    <row r="456" spans="1:82" ht="42" customHeight="1" thickBot="1" x14ac:dyDescent="0.45">
      <c r="A456" s="11"/>
      <c r="B456" s="144">
        <v>441</v>
      </c>
      <c r="C456" s="244" t="str">
        <f>IF('Soil Samples'!C446="","",'Soil Samples'!C446)</f>
        <v/>
      </c>
      <c r="D456" s="146" t="str">
        <f t="shared" si="441"/>
        <v/>
      </c>
      <c r="E456" s="128" t="str">
        <f t="shared" si="442"/>
        <v/>
      </c>
      <c r="F456" s="128" t="str">
        <f t="shared" si="443"/>
        <v/>
      </c>
      <c r="G456" s="128" t="str">
        <f t="shared" si="444"/>
        <v/>
      </c>
      <c r="H456" s="149"/>
      <c r="I456" s="128" t="str">
        <f t="shared" si="445"/>
        <v/>
      </c>
      <c r="J456" s="128" t="str">
        <f t="shared" si="446"/>
        <v/>
      </c>
      <c r="K456" s="128" t="str">
        <f t="shared" si="447"/>
        <v/>
      </c>
      <c r="L456" s="129" t="str">
        <f t="shared" si="448"/>
        <v/>
      </c>
      <c r="M456" s="129" t="str">
        <f t="shared" si="449"/>
        <v/>
      </c>
      <c r="N456" s="129" t="str">
        <f t="shared" si="450"/>
        <v/>
      </c>
      <c r="O456" s="129" t="str">
        <f t="shared" si="451"/>
        <v/>
      </c>
      <c r="P456" s="129" t="str">
        <f t="shared" si="452"/>
        <v/>
      </c>
      <c r="Q456" s="129" t="str">
        <f t="shared" si="453"/>
        <v/>
      </c>
      <c r="R456" s="129" t="str">
        <f t="shared" si="454"/>
        <v/>
      </c>
      <c r="S456" s="129" t="str">
        <f t="shared" si="455"/>
        <v/>
      </c>
      <c r="T456" s="129" t="str">
        <f t="shared" si="456"/>
        <v/>
      </c>
      <c r="U456" s="129" t="str">
        <f t="shared" si="457"/>
        <v/>
      </c>
      <c r="V456" s="129" t="str">
        <f t="shared" si="458"/>
        <v/>
      </c>
      <c r="W456" s="132"/>
      <c r="X456" s="152" t="str">
        <f>IF('Soil Samples'!C446="","",'Soil Samples'!C446)</f>
        <v/>
      </c>
      <c r="Y456" s="125">
        <f>'Soil Add on Tests'!E448</f>
        <v>0</v>
      </c>
      <c r="Z456" s="125">
        <f>'Soil Add on Tests'!F448</f>
        <v>0</v>
      </c>
      <c r="AA456" s="125">
        <f>'Soil Add on Tests'!G448</f>
        <v>0</v>
      </c>
      <c r="AB456" s="125">
        <f>'Soil Add on Tests'!H448</f>
        <v>0</v>
      </c>
      <c r="AC456" s="125">
        <f>'Soil Add on Tests'!I448</f>
        <v>0</v>
      </c>
      <c r="AD456" s="125">
        <f>'Soil Add on Tests'!J448</f>
        <v>0</v>
      </c>
      <c r="AF456">
        <f t="shared" si="478"/>
        <v>0</v>
      </c>
      <c r="AG456">
        <f t="shared" si="479"/>
        <v>0</v>
      </c>
      <c r="AH456">
        <f t="shared" si="480"/>
        <v>0</v>
      </c>
      <c r="AI456">
        <f t="shared" si="481"/>
        <v>0</v>
      </c>
      <c r="AJ456">
        <f t="shared" si="482"/>
        <v>0</v>
      </c>
      <c r="AK456">
        <f t="shared" si="483"/>
        <v>0</v>
      </c>
      <c r="AL456">
        <f t="shared" si="484"/>
        <v>0</v>
      </c>
      <c r="AM456" s="140">
        <f t="shared" si="420"/>
        <v>0</v>
      </c>
      <c r="AN456">
        <f t="shared" si="421"/>
        <v>0</v>
      </c>
      <c r="AO456">
        <f t="shared" si="422"/>
        <v>0</v>
      </c>
      <c r="AP456">
        <f t="shared" si="423"/>
        <v>0</v>
      </c>
      <c r="AQ456">
        <f t="shared" si="424"/>
        <v>0</v>
      </c>
      <c r="AR456">
        <f t="shared" si="425"/>
        <v>0</v>
      </c>
      <c r="AS456">
        <f t="shared" si="426"/>
        <v>0</v>
      </c>
      <c r="AT456" s="140">
        <f t="shared" si="485"/>
        <v>0</v>
      </c>
      <c r="AU456">
        <f t="shared" si="427"/>
        <v>0</v>
      </c>
      <c r="AV456">
        <f t="shared" si="459"/>
        <v>0</v>
      </c>
      <c r="AW456">
        <f t="shared" si="428"/>
        <v>0</v>
      </c>
      <c r="AX456">
        <f t="shared" si="429"/>
        <v>0</v>
      </c>
      <c r="AY456">
        <f t="shared" si="430"/>
        <v>0</v>
      </c>
      <c r="AZ456" s="140">
        <f t="shared" si="486"/>
        <v>0</v>
      </c>
      <c r="BA456">
        <f t="shared" si="431"/>
        <v>0</v>
      </c>
      <c r="BB456">
        <f t="shared" si="432"/>
        <v>0</v>
      </c>
      <c r="BC456">
        <f t="shared" si="433"/>
        <v>0</v>
      </c>
      <c r="BD456">
        <f t="shared" si="434"/>
        <v>0</v>
      </c>
      <c r="BE456" s="140">
        <f t="shared" si="487"/>
        <v>0</v>
      </c>
      <c r="BF456">
        <f t="shared" si="435"/>
        <v>0</v>
      </c>
      <c r="BG456">
        <f t="shared" si="436"/>
        <v>0</v>
      </c>
      <c r="BH456">
        <f t="shared" si="437"/>
        <v>0</v>
      </c>
      <c r="BI456">
        <f t="shared" si="438"/>
        <v>0</v>
      </c>
      <c r="BJ456">
        <f t="shared" si="439"/>
        <v>0</v>
      </c>
      <c r="BK456">
        <f t="shared" si="440"/>
        <v>0</v>
      </c>
      <c r="BL456">
        <f t="shared" si="460"/>
        <v>0</v>
      </c>
      <c r="BM456">
        <f t="shared" si="461"/>
        <v>0</v>
      </c>
      <c r="BN456">
        <f t="shared" si="462"/>
        <v>0</v>
      </c>
      <c r="BO456">
        <f t="shared" si="463"/>
        <v>0</v>
      </c>
      <c r="BP456">
        <f t="shared" si="464"/>
        <v>0</v>
      </c>
      <c r="BQ456">
        <f t="shared" si="465"/>
        <v>0</v>
      </c>
      <c r="BR456" s="140">
        <f t="shared" si="466"/>
        <v>0</v>
      </c>
      <c r="BT456">
        <f t="shared" si="467"/>
        <v>0</v>
      </c>
      <c r="BU456">
        <f t="shared" si="468"/>
        <v>0</v>
      </c>
      <c r="BV456">
        <f t="shared" si="469"/>
        <v>0</v>
      </c>
      <c r="BW456">
        <f t="shared" si="470"/>
        <v>0</v>
      </c>
      <c r="BX456">
        <f t="shared" si="471"/>
        <v>0</v>
      </c>
      <c r="BY456">
        <f t="shared" si="472"/>
        <v>0</v>
      </c>
      <c r="BZ456">
        <f t="shared" si="473"/>
        <v>0</v>
      </c>
      <c r="CA456">
        <f t="shared" si="474"/>
        <v>0</v>
      </c>
      <c r="CB456">
        <f t="shared" si="475"/>
        <v>0</v>
      </c>
      <c r="CC456">
        <f t="shared" si="476"/>
        <v>0</v>
      </c>
      <c r="CD456">
        <f t="shared" si="477"/>
        <v>0</v>
      </c>
    </row>
    <row r="457" spans="1:82" ht="42" customHeight="1" thickBot="1" x14ac:dyDescent="0.45">
      <c r="A457" s="11"/>
      <c r="B457" s="144">
        <v>442</v>
      </c>
      <c r="C457" s="244" t="str">
        <f>IF('Soil Samples'!C447="","",'Soil Samples'!C447)</f>
        <v/>
      </c>
      <c r="D457" s="146" t="str">
        <f t="shared" si="441"/>
        <v/>
      </c>
      <c r="E457" s="128" t="str">
        <f t="shared" si="442"/>
        <v/>
      </c>
      <c r="F457" s="128" t="str">
        <f t="shared" si="443"/>
        <v/>
      </c>
      <c r="G457" s="128" t="str">
        <f t="shared" si="444"/>
        <v/>
      </c>
      <c r="H457" s="149"/>
      <c r="I457" s="128" t="str">
        <f t="shared" si="445"/>
        <v/>
      </c>
      <c r="J457" s="128" t="str">
        <f t="shared" si="446"/>
        <v/>
      </c>
      <c r="K457" s="128" t="str">
        <f t="shared" si="447"/>
        <v/>
      </c>
      <c r="L457" s="129" t="str">
        <f t="shared" si="448"/>
        <v/>
      </c>
      <c r="M457" s="129" t="str">
        <f t="shared" si="449"/>
        <v/>
      </c>
      <c r="N457" s="129" t="str">
        <f t="shared" si="450"/>
        <v/>
      </c>
      <c r="O457" s="129" t="str">
        <f t="shared" si="451"/>
        <v/>
      </c>
      <c r="P457" s="129" t="str">
        <f t="shared" si="452"/>
        <v/>
      </c>
      <c r="Q457" s="129" t="str">
        <f t="shared" si="453"/>
        <v/>
      </c>
      <c r="R457" s="129" t="str">
        <f t="shared" si="454"/>
        <v/>
      </c>
      <c r="S457" s="129" t="str">
        <f t="shared" si="455"/>
        <v/>
      </c>
      <c r="T457" s="129" t="str">
        <f t="shared" si="456"/>
        <v/>
      </c>
      <c r="U457" s="129" t="str">
        <f t="shared" si="457"/>
        <v/>
      </c>
      <c r="V457" s="129" t="str">
        <f t="shared" si="458"/>
        <v/>
      </c>
      <c r="W457" s="132"/>
      <c r="X457" s="152" t="str">
        <f>IF('Soil Samples'!C447="","",'Soil Samples'!C447)</f>
        <v/>
      </c>
      <c r="Y457" s="125">
        <f>'Soil Add on Tests'!E449</f>
        <v>0</v>
      </c>
      <c r="Z457" s="125">
        <f>'Soil Add on Tests'!F449</f>
        <v>0</v>
      </c>
      <c r="AA457" s="125">
        <f>'Soil Add on Tests'!G449</f>
        <v>0</v>
      </c>
      <c r="AB457" s="125">
        <f>'Soil Add on Tests'!H449</f>
        <v>0</v>
      </c>
      <c r="AC457" s="125">
        <f>'Soil Add on Tests'!I449</f>
        <v>0</v>
      </c>
      <c r="AD457" s="125">
        <f>'Soil Add on Tests'!J449</f>
        <v>0</v>
      </c>
      <c r="AF457">
        <f t="shared" si="478"/>
        <v>0</v>
      </c>
      <c r="AG457">
        <f t="shared" si="479"/>
        <v>0</v>
      </c>
      <c r="AH457">
        <f t="shared" si="480"/>
        <v>0</v>
      </c>
      <c r="AI457">
        <f t="shared" si="481"/>
        <v>0</v>
      </c>
      <c r="AJ457">
        <f t="shared" si="482"/>
        <v>0</v>
      </c>
      <c r="AK457">
        <f t="shared" si="483"/>
        <v>0</v>
      </c>
      <c r="AL457">
        <f t="shared" si="484"/>
        <v>0</v>
      </c>
      <c r="AM457" s="140">
        <f t="shared" si="420"/>
        <v>0</v>
      </c>
      <c r="AN457">
        <f t="shared" si="421"/>
        <v>0</v>
      </c>
      <c r="AO457">
        <f t="shared" si="422"/>
        <v>0</v>
      </c>
      <c r="AP457">
        <f t="shared" si="423"/>
        <v>0</v>
      </c>
      <c r="AQ457">
        <f t="shared" si="424"/>
        <v>0</v>
      </c>
      <c r="AR457">
        <f t="shared" si="425"/>
        <v>0</v>
      </c>
      <c r="AS457">
        <f t="shared" si="426"/>
        <v>0</v>
      </c>
      <c r="AT457" s="140">
        <f t="shared" si="485"/>
        <v>0</v>
      </c>
      <c r="AU457">
        <f t="shared" si="427"/>
        <v>0</v>
      </c>
      <c r="AV457">
        <f t="shared" si="459"/>
        <v>0</v>
      </c>
      <c r="AW457">
        <f t="shared" si="428"/>
        <v>0</v>
      </c>
      <c r="AX457">
        <f t="shared" si="429"/>
        <v>0</v>
      </c>
      <c r="AY457">
        <f t="shared" si="430"/>
        <v>0</v>
      </c>
      <c r="AZ457" s="140">
        <f t="shared" si="486"/>
        <v>0</v>
      </c>
      <c r="BA457">
        <f t="shared" si="431"/>
        <v>0</v>
      </c>
      <c r="BB457">
        <f t="shared" si="432"/>
        <v>0</v>
      </c>
      <c r="BC457">
        <f t="shared" si="433"/>
        <v>0</v>
      </c>
      <c r="BD457">
        <f t="shared" si="434"/>
        <v>0</v>
      </c>
      <c r="BE457" s="140">
        <f t="shared" si="487"/>
        <v>0</v>
      </c>
      <c r="BF457">
        <f t="shared" si="435"/>
        <v>0</v>
      </c>
      <c r="BG457">
        <f t="shared" si="436"/>
        <v>0</v>
      </c>
      <c r="BH457">
        <f t="shared" si="437"/>
        <v>0</v>
      </c>
      <c r="BI457">
        <f t="shared" si="438"/>
        <v>0</v>
      </c>
      <c r="BJ457">
        <f t="shared" si="439"/>
        <v>0</v>
      </c>
      <c r="BK457">
        <f t="shared" si="440"/>
        <v>0</v>
      </c>
      <c r="BL457">
        <f t="shared" si="460"/>
        <v>0</v>
      </c>
      <c r="BM457">
        <f t="shared" si="461"/>
        <v>0</v>
      </c>
      <c r="BN457">
        <f t="shared" si="462"/>
        <v>0</v>
      </c>
      <c r="BO457">
        <f t="shared" si="463"/>
        <v>0</v>
      </c>
      <c r="BP457">
        <f t="shared" si="464"/>
        <v>0</v>
      </c>
      <c r="BQ457">
        <f t="shared" si="465"/>
        <v>0</v>
      </c>
      <c r="BR457" s="140">
        <f t="shared" si="466"/>
        <v>0</v>
      </c>
      <c r="BT457">
        <f t="shared" si="467"/>
        <v>0</v>
      </c>
      <c r="BU457">
        <f t="shared" si="468"/>
        <v>0</v>
      </c>
      <c r="BV457">
        <f t="shared" si="469"/>
        <v>0</v>
      </c>
      <c r="BW457">
        <f t="shared" si="470"/>
        <v>0</v>
      </c>
      <c r="BX457">
        <f t="shared" si="471"/>
        <v>0</v>
      </c>
      <c r="BY457">
        <f t="shared" si="472"/>
        <v>0</v>
      </c>
      <c r="BZ457">
        <f t="shared" si="473"/>
        <v>0</v>
      </c>
      <c r="CA457">
        <f t="shared" si="474"/>
        <v>0</v>
      </c>
      <c r="CB457">
        <f t="shared" si="475"/>
        <v>0</v>
      </c>
      <c r="CC457">
        <f t="shared" si="476"/>
        <v>0</v>
      </c>
      <c r="CD457">
        <f t="shared" si="477"/>
        <v>0</v>
      </c>
    </row>
    <row r="458" spans="1:82" ht="42" customHeight="1" thickBot="1" x14ac:dyDescent="0.45">
      <c r="A458" s="11"/>
      <c r="B458" s="144">
        <v>443</v>
      </c>
      <c r="C458" s="244" t="str">
        <f>IF('Soil Samples'!C448="","",'Soil Samples'!C448)</f>
        <v/>
      </c>
      <c r="D458" s="146" t="str">
        <f t="shared" si="441"/>
        <v/>
      </c>
      <c r="E458" s="128" t="str">
        <f t="shared" si="442"/>
        <v/>
      </c>
      <c r="F458" s="128" t="str">
        <f t="shared" si="443"/>
        <v/>
      </c>
      <c r="G458" s="128" t="str">
        <f t="shared" si="444"/>
        <v/>
      </c>
      <c r="H458" s="149"/>
      <c r="I458" s="128" t="str">
        <f t="shared" si="445"/>
        <v/>
      </c>
      <c r="J458" s="128" t="str">
        <f t="shared" si="446"/>
        <v/>
      </c>
      <c r="K458" s="128" t="str">
        <f t="shared" si="447"/>
        <v/>
      </c>
      <c r="L458" s="129" t="str">
        <f t="shared" si="448"/>
        <v/>
      </c>
      <c r="M458" s="129" t="str">
        <f t="shared" si="449"/>
        <v/>
      </c>
      <c r="N458" s="129" t="str">
        <f t="shared" si="450"/>
        <v/>
      </c>
      <c r="O458" s="129" t="str">
        <f t="shared" si="451"/>
        <v/>
      </c>
      <c r="P458" s="129" t="str">
        <f t="shared" si="452"/>
        <v/>
      </c>
      <c r="Q458" s="129" t="str">
        <f t="shared" si="453"/>
        <v/>
      </c>
      <c r="R458" s="129" t="str">
        <f t="shared" si="454"/>
        <v/>
      </c>
      <c r="S458" s="129" t="str">
        <f t="shared" si="455"/>
        <v/>
      </c>
      <c r="T458" s="129" t="str">
        <f t="shared" si="456"/>
        <v/>
      </c>
      <c r="U458" s="129" t="str">
        <f t="shared" si="457"/>
        <v/>
      </c>
      <c r="V458" s="129" t="str">
        <f t="shared" si="458"/>
        <v/>
      </c>
      <c r="W458" s="132"/>
      <c r="X458" s="152" t="str">
        <f>IF('Soil Samples'!C448="","",'Soil Samples'!C448)</f>
        <v/>
      </c>
      <c r="Y458" s="125">
        <f>'Soil Add on Tests'!E450</f>
        <v>0</v>
      </c>
      <c r="Z458" s="125">
        <f>'Soil Add on Tests'!F450</f>
        <v>0</v>
      </c>
      <c r="AA458" s="125">
        <f>'Soil Add on Tests'!G450</f>
        <v>0</v>
      </c>
      <c r="AB458" s="125">
        <f>'Soil Add on Tests'!H450</f>
        <v>0</v>
      </c>
      <c r="AC458" s="125">
        <f>'Soil Add on Tests'!I450</f>
        <v>0</v>
      </c>
      <c r="AD458" s="125">
        <f>'Soil Add on Tests'!J450</f>
        <v>0</v>
      </c>
      <c r="AF458">
        <f t="shared" si="478"/>
        <v>0</v>
      </c>
      <c r="AG458">
        <f t="shared" si="479"/>
        <v>0</v>
      </c>
      <c r="AH458">
        <f t="shared" si="480"/>
        <v>0</v>
      </c>
      <c r="AI458">
        <f t="shared" si="481"/>
        <v>0</v>
      </c>
      <c r="AJ458">
        <f t="shared" si="482"/>
        <v>0</v>
      </c>
      <c r="AK458">
        <f t="shared" si="483"/>
        <v>0</v>
      </c>
      <c r="AL458">
        <f t="shared" si="484"/>
        <v>0</v>
      </c>
      <c r="AM458" s="140">
        <f t="shared" si="420"/>
        <v>0</v>
      </c>
      <c r="AN458">
        <f t="shared" si="421"/>
        <v>0</v>
      </c>
      <c r="AO458">
        <f t="shared" si="422"/>
        <v>0</v>
      </c>
      <c r="AP458">
        <f t="shared" si="423"/>
        <v>0</v>
      </c>
      <c r="AQ458">
        <f t="shared" si="424"/>
        <v>0</v>
      </c>
      <c r="AR458">
        <f t="shared" si="425"/>
        <v>0</v>
      </c>
      <c r="AS458">
        <f t="shared" si="426"/>
        <v>0</v>
      </c>
      <c r="AT458" s="140">
        <f t="shared" si="485"/>
        <v>0</v>
      </c>
      <c r="AU458">
        <f t="shared" si="427"/>
        <v>0</v>
      </c>
      <c r="AV458">
        <f t="shared" si="459"/>
        <v>0</v>
      </c>
      <c r="AW458">
        <f t="shared" si="428"/>
        <v>0</v>
      </c>
      <c r="AX458">
        <f t="shared" si="429"/>
        <v>0</v>
      </c>
      <c r="AY458">
        <f t="shared" si="430"/>
        <v>0</v>
      </c>
      <c r="AZ458" s="140">
        <f t="shared" si="486"/>
        <v>0</v>
      </c>
      <c r="BA458">
        <f t="shared" si="431"/>
        <v>0</v>
      </c>
      <c r="BB458">
        <f t="shared" si="432"/>
        <v>0</v>
      </c>
      <c r="BC458">
        <f t="shared" si="433"/>
        <v>0</v>
      </c>
      <c r="BD458">
        <f t="shared" si="434"/>
        <v>0</v>
      </c>
      <c r="BE458" s="140">
        <f t="shared" si="487"/>
        <v>0</v>
      </c>
      <c r="BF458">
        <f t="shared" si="435"/>
        <v>0</v>
      </c>
      <c r="BG458">
        <f t="shared" si="436"/>
        <v>0</v>
      </c>
      <c r="BH458">
        <f t="shared" si="437"/>
        <v>0</v>
      </c>
      <c r="BI458">
        <f t="shared" si="438"/>
        <v>0</v>
      </c>
      <c r="BJ458">
        <f t="shared" si="439"/>
        <v>0</v>
      </c>
      <c r="BK458">
        <f t="shared" si="440"/>
        <v>0</v>
      </c>
      <c r="BL458">
        <f t="shared" si="460"/>
        <v>0</v>
      </c>
      <c r="BM458">
        <f t="shared" si="461"/>
        <v>0</v>
      </c>
      <c r="BN458">
        <f t="shared" si="462"/>
        <v>0</v>
      </c>
      <c r="BO458">
        <f t="shared" si="463"/>
        <v>0</v>
      </c>
      <c r="BP458">
        <f t="shared" si="464"/>
        <v>0</v>
      </c>
      <c r="BQ458">
        <f t="shared" si="465"/>
        <v>0</v>
      </c>
      <c r="BR458" s="140">
        <f t="shared" si="466"/>
        <v>0</v>
      </c>
      <c r="BT458">
        <f t="shared" si="467"/>
        <v>0</v>
      </c>
      <c r="BU458">
        <f t="shared" si="468"/>
        <v>0</v>
      </c>
      <c r="BV458">
        <f t="shared" si="469"/>
        <v>0</v>
      </c>
      <c r="BW458">
        <f t="shared" si="470"/>
        <v>0</v>
      </c>
      <c r="BX458">
        <f t="shared" si="471"/>
        <v>0</v>
      </c>
      <c r="BY458">
        <f t="shared" si="472"/>
        <v>0</v>
      </c>
      <c r="BZ458">
        <f t="shared" si="473"/>
        <v>0</v>
      </c>
      <c r="CA458">
        <f t="shared" si="474"/>
        <v>0</v>
      </c>
      <c r="CB458">
        <f t="shared" si="475"/>
        <v>0</v>
      </c>
      <c r="CC458">
        <f t="shared" si="476"/>
        <v>0</v>
      </c>
      <c r="CD458">
        <f t="shared" si="477"/>
        <v>0</v>
      </c>
    </row>
    <row r="459" spans="1:82" ht="42" customHeight="1" thickBot="1" x14ac:dyDescent="0.45">
      <c r="A459" s="11"/>
      <c r="B459" s="144">
        <v>444</v>
      </c>
      <c r="C459" s="244" t="str">
        <f>IF('Soil Samples'!C449="","",'Soil Samples'!C449)</f>
        <v/>
      </c>
      <c r="D459" s="146" t="str">
        <f t="shared" si="441"/>
        <v/>
      </c>
      <c r="E459" s="128" t="str">
        <f t="shared" si="442"/>
        <v/>
      </c>
      <c r="F459" s="128" t="str">
        <f t="shared" si="443"/>
        <v/>
      </c>
      <c r="G459" s="128" t="str">
        <f t="shared" si="444"/>
        <v/>
      </c>
      <c r="H459" s="149"/>
      <c r="I459" s="128" t="str">
        <f t="shared" si="445"/>
        <v/>
      </c>
      <c r="J459" s="128" t="str">
        <f t="shared" si="446"/>
        <v/>
      </c>
      <c r="K459" s="128" t="str">
        <f t="shared" si="447"/>
        <v/>
      </c>
      <c r="L459" s="129" t="str">
        <f t="shared" si="448"/>
        <v/>
      </c>
      <c r="M459" s="129" t="str">
        <f t="shared" si="449"/>
        <v/>
      </c>
      <c r="N459" s="129" t="str">
        <f t="shared" si="450"/>
        <v/>
      </c>
      <c r="O459" s="129" t="str">
        <f t="shared" si="451"/>
        <v/>
      </c>
      <c r="P459" s="129" t="str">
        <f t="shared" si="452"/>
        <v/>
      </c>
      <c r="Q459" s="129" t="str">
        <f t="shared" si="453"/>
        <v/>
      </c>
      <c r="R459" s="129" t="str">
        <f t="shared" si="454"/>
        <v/>
      </c>
      <c r="S459" s="129" t="str">
        <f t="shared" si="455"/>
        <v/>
      </c>
      <c r="T459" s="129" t="str">
        <f t="shared" si="456"/>
        <v/>
      </c>
      <c r="U459" s="129" t="str">
        <f t="shared" si="457"/>
        <v/>
      </c>
      <c r="V459" s="129" t="str">
        <f t="shared" si="458"/>
        <v/>
      </c>
      <c r="W459" s="132"/>
      <c r="X459" s="152" t="str">
        <f>IF('Soil Samples'!C449="","",'Soil Samples'!C449)</f>
        <v/>
      </c>
      <c r="Y459" s="125">
        <f>'Soil Add on Tests'!E451</f>
        <v>0</v>
      </c>
      <c r="Z459" s="125">
        <f>'Soil Add on Tests'!F451</f>
        <v>0</v>
      </c>
      <c r="AA459" s="125">
        <f>'Soil Add on Tests'!G451</f>
        <v>0</v>
      </c>
      <c r="AB459" s="125">
        <f>'Soil Add on Tests'!H451</f>
        <v>0</v>
      </c>
      <c r="AC459" s="125">
        <f>'Soil Add on Tests'!I451</f>
        <v>0</v>
      </c>
      <c r="AD459" s="125">
        <f>'Soil Add on Tests'!J451</f>
        <v>0</v>
      </c>
      <c r="AF459">
        <f t="shared" si="478"/>
        <v>0</v>
      </c>
      <c r="AG459">
        <f t="shared" si="479"/>
        <v>0</v>
      </c>
      <c r="AH459">
        <f t="shared" si="480"/>
        <v>0</v>
      </c>
      <c r="AI459">
        <f t="shared" si="481"/>
        <v>0</v>
      </c>
      <c r="AJ459">
        <f t="shared" si="482"/>
        <v>0</v>
      </c>
      <c r="AK459">
        <f t="shared" si="483"/>
        <v>0</v>
      </c>
      <c r="AL459">
        <f t="shared" si="484"/>
        <v>0</v>
      </c>
      <c r="AM459" s="140">
        <f t="shared" si="420"/>
        <v>0</v>
      </c>
      <c r="AN459">
        <f t="shared" si="421"/>
        <v>0</v>
      </c>
      <c r="AO459">
        <f t="shared" si="422"/>
        <v>0</v>
      </c>
      <c r="AP459">
        <f t="shared" si="423"/>
        <v>0</v>
      </c>
      <c r="AQ459">
        <f t="shared" si="424"/>
        <v>0</v>
      </c>
      <c r="AR459">
        <f t="shared" si="425"/>
        <v>0</v>
      </c>
      <c r="AS459">
        <f t="shared" si="426"/>
        <v>0</v>
      </c>
      <c r="AT459" s="140">
        <f t="shared" si="485"/>
        <v>0</v>
      </c>
      <c r="AU459">
        <f t="shared" si="427"/>
        <v>0</v>
      </c>
      <c r="AV459">
        <f t="shared" si="459"/>
        <v>0</v>
      </c>
      <c r="AW459">
        <f t="shared" si="428"/>
        <v>0</v>
      </c>
      <c r="AX459">
        <f t="shared" si="429"/>
        <v>0</v>
      </c>
      <c r="AY459">
        <f t="shared" si="430"/>
        <v>0</v>
      </c>
      <c r="AZ459" s="140">
        <f t="shared" si="486"/>
        <v>0</v>
      </c>
      <c r="BA459">
        <f t="shared" si="431"/>
        <v>0</v>
      </c>
      <c r="BB459">
        <f t="shared" si="432"/>
        <v>0</v>
      </c>
      <c r="BC459">
        <f t="shared" si="433"/>
        <v>0</v>
      </c>
      <c r="BD459">
        <f t="shared" si="434"/>
        <v>0</v>
      </c>
      <c r="BE459" s="140">
        <f t="shared" si="487"/>
        <v>0</v>
      </c>
      <c r="BF459">
        <f t="shared" si="435"/>
        <v>0</v>
      </c>
      <c r="BG459">
        <f t="shared" si="436"/>
        <v>0</v>
      </c>
      <c r="BH459">
        <f t="shared" si="437"/>
        <v>0</v>
      </c>
      <c r="BI459">
        <f t="shared" si="438"/>
        <v>0</v>
      </c>
      <c r="BJ459">
        <f t="shared" si="439"/>
        <v>0</v>
      </c>
      <c r="BK459">
        <f t="shared" si="440"/>
        <v>0</v>
      </c>
      <c r="BL459">
        <f t="shared" si="460"/>
        <v>0</v>
      </c>
      <c r="BM459">
        <f t="shared" si="461"/>
        <v>0</v>
      </c>
      <c r="BN459">
        <f t="shared" si="462"/>
        <v>0</v>
      </c>
      <c r="BO459">
        <f t="shared" si="463"/>
        <v>0</v>
      </c>
      <c r="BP459">
        <f t="shared" si="464"/>
        <v>0</v>
      </c>
      <c r="BQ459">
        <f t="shared" si="465"/>
        <v>0</v>
      </c>
      <c r="BR459" s="140">
        <f t="shared" si="466"/>
        <v>0</v>
      </c>
      <c r="BT459">
        <f t="shared" si="467"/>
        <v>0</v>
      </c>
      <c r="BU459">
        <f t="shared" si="468"/>
        <v>0</v>
      </c>
      <c r="BV459">
        <f t="shared" si="469"/>
        <v>0</v>
      </c>
      <c r="BW459">
        <f t="shared" si="470"/>
        <v>0</v>
      </c>
      <c r="BX459">
        <f t="shared" si="471"/>
        <v>0</v>
      </c>
      <c r="BY459">
        <f t="shared" si="472"/>
        <v>0</v>
      </c>
      <c r="BZ459">
        <f t="shared" si="473"/>
        <v>0</v>
      </c>
      <c r="CA459">
        <f t="shared" si="474"/>
        <v>0</v>
      </c>
      <c r="CB459">
        <f t="shared" si="475"/>
        <v>0</v>
      </c>
      <c r="CC459">
        <f t="shared" si="476"/>
        <v>0</v>
      </c>
      <c r="CD459">
        <f t="shared" si="477"/>
        <v>0</v>
      </c>
    </row>
    <row r="460" spans="1:82" ht="42" customHeight="1" thickBot="1" x14ac:dyDescent="0.45">
      <c r="A460" s="11"/>
      <c r="B460" s="144">
        <v>445</v>
      </c>
      <c r="C460" s="244" t="str">
        <f>IF('Soil Samples'!C450="","",'Soil Samples'!C450)</f>
        <v/>
      </c>
      <c r="D460" s="146" t="str">
        <f t="shared" si="441"/>
        <v/>
      </c>
      <c r="E460" s="128" t="str">
        <f t="shared" si="442"/>
        <v/>
      </c>
      <c r="F460" s="128" t="str">
        <f t="shared" si="443"/>
        <v/>
      </c>
      <c r="G460" s="128" t="str">
        <f t="shared" si="444"/>
        <v/>
      </c>
      <c r="H460" s="149"/>
      <c r="I460" s="128" t="str">
        <f t="shared" si="445"/>
        <v/>
      </c>
      <c r="J460" s="128" t="str">
        <f t="shared" si="446"/>
        <v/>
      </c>
      <c r="K460" s="128" t="str">
        <f t="shared" si="447"/>
        <v/>
      </c>
      <c r="L460" s="129" t="str">
        <f t="shared" si="448"/>
        <v/>
      </c>
      <c r="M460" s="129" t="str">
        <f t="shared" si="449"/>
        <v/>
      </c>
      <c r="N460" s="129" t="str">
        <f t="shared" si="450"/>
        <v/>
      </c>
      <c r="O460" s="129" t="str">
        <f t="shared" si="451"/>
        <v/>
      </c>
      <c r="P460" s="129" t="str">
        <f t="shared" si="452"/>
        <v/>
      </c>
      <c r="Q460" s="129" t="str">
        <f t="shared" si="453"/>
        <v/>
      </c>
      <c r="R460" s="129" t="str">
        <f t="shared" si="454"/>
        <v/>
      </c>
      <c r="S460" s="129" t="str">
        <f t="shared" si="455"/>
        <v/>
      </c>
      <c r="T460" s="129" t="str">
        <f t="shared" si="456"/>
        <v/>
      </c>
      <c r="U460" s="129" t="str">
        <f t="shared" si="457"/>
        <v/>
      </c>
      <c r="V460" s="129" t="str">
        <f t="shared" si="458"/>
        <v/>
      </c>
      <c r="W460" s="132"/>
      <c r="X460" s="152" t="str">
        <f>IF('Soil Samples'!C450="","",'Soil Samples'!C450)</f>
        <v/>
      </c>
      <c r="Y460" s="125">
        <f>'Soil Add on Tests'!E452</f>
        <v>0</v>
      </c>
      <c r="Z460" s="125">
        <f>'Soil Add on Tests'!F452</f>
        <v>0</v>
      </c>
      <c r="AA460" s="125">
        <f>'Soil Add on Tests'!G452</f>
        <v>0</v>
      </c>
      <c r="AB460" s="125">
        <f>'Soil Add on Tests'!H452</f>
        <v>0</v>
      </c>
      <c r="AC460" s="125">
        <f>'Soil Add on Tests'!I452</f>
        <v>0</v>
      </c>
      <c r="AD460" s="125">
        <f>'Soil Add on Tests'!J452</f>
        <v>0</v>
      </c>
      <c r="AF460">
        <f t="shared" si="478"/>
        <v>0</v>
      </c>
      <c r="AG460">
        <f t="shared" si="479"/>
        <v>0</v>
      </c>
      <c r="AH460">
        <f t="shared" si="480"/>
        <v>0</v>
      </c>
      <c r="AI460">
        <f t="shared" si="481"/>
        <v>0</v>
      </c>
      <c r="AJ460">
        <f t="shared" si="482"/>
        <v>0</v>
      </c>
      <c r="AK460">
        <f t="shared" si="483"/>
        <v>0</v>
      </c>
      <c r="AL460">
        <f t="shared" si="484"/>
        <v>0</v>
      </c>
      <c r="AM460" s="140">
        <f t="shared" si="420"/>
        <v>0</v>
      </c>
      <c r="AN460">
        <f t="shared" si="421"/>
        <v>0</v>
      </c>
      <c r="AO460">
        <f t="shared" si="422"/>
        <v>0</v>
      </c>
      <c r="AP460">
        <f t="shared" si="423"/>
        <v>0</v>
      </c>
      <c r="AQ460">
        <f t="shared" si="424"/>
        <v>0</v>
      </c>
      <c r="AR460">
        <f t="shared" si="425"/>
        <v>0</v>
      </c>
      <c r="AS460">
        <f t="shared" si="426"/>
        <v>0</v>
      </c>
      <c r="AT460" s="140">
        <f t="shared" si="485"/>
        <v>0</v>
      </c>
      <c r="AU460">
        <f t="shared" si="427"/>
        <v>0</v>
      </c>
      <c r="AV460">
        <f t="shared" si="459"/>
        <v>0</v>
      </c>
      <c r="AW460">
        <f t="shared" si="428"/>
        <v>0</v>
      </c>
      <c r="AX460">
        <f t="shared" si="429"/>
        <v>0</v>
      </c>
      <c r="AY460">
        <f t="shared" si="430"/>
        <v>0</v>
      </c>
      <c r="AZ460" s="140">
        <f t="shared" si="486"/>
        <v>0</v>
      </c>
      <c r="BA460">
        <f t="shared" si="431"/>
        <v>0</v>
      </c>
      <c r="BB460">
        <f t="shared" si="432"/>
        <v>0</v>
      </c>
      <c r="BC460">
        <f t="shared" si="433"/>
        <v>0</v>
      </c>
      <c r="BD460">
        <f t="shared" si="434"/>
        <v>0</v>
      </c>
      <c r="BE460" s="140">
        <f t="shared" si="487"/>
        <v>0</v>
      </c>
      <c r="BF460">
        <f t="shared" si="435"/>
        <v>0</v>
      </c>
      <c r="BG460">
        <f t="shared" si="436"/>
        <v>0</v>
      </c>
      <c r="BH460">
        <f t="shared" si="437"/>
        <v>0</v>
      </c>
      <c r="BI460">
        <f t="shared" si="438"/>
        <v>0</v>
      </c>
      <c r="BJ460">
        <f t="shared" si="439"/>
        <v>0</v>
      </c>
      <c r="BK460">
        <f t="shared" si="440"/>
        <v>0</v>
      </c>
      <c r="BL460">
        <f t="shared" si="460"/>
        <v>0</v>
      </c>
      <c r="BM460">
        <f t="shared" si="461"/>
        <v>0</v>
      </c>
      <c r="BN460">
        <f t="shared" si="462"/>
        <v>0</v>
      </c>
      <c r="BO460">
        <f t="shared" si="463"/>
        <v>0</v>
      </c>
      <c r="BP460">
        <f t="shared" si="464"/>
        <v>0</v>
      </c>
      <c r="BQ460">
        <f t="shared" si="465"/>
        <v>0</v>
      </c>
      <c r="BR460" s="140">
        <f t="shared" si="466"/>
        <v>0</v>
      </c>
      <c r="BT460">
        <f t="shared" si="467"/>
        <v>0</v>
      </c>
      <c r="BU460">
        <f t="shared" si="468"/>
        <v>0</v>
      </c>
      <c r="BV460">
        <f t="shared" si="469"/>
        <v>0</v>
      </c>
      <c r="BW460">
        <f t="shared" si="470"/>
        <v>0</v>
      </c>
      <c r="BX460">
        <f t="shared" si="471"/>
        <v>0</v>
      </c>
      <c r="BY460">
        <f t="shared" si="472"/>
        <v>0</v>
      </c>
      <c r="BZ460">
        <f t="shared" si="473"/>
        <v>0</v>
      </c>
      <c r="CA460">
        <f t="shared" si="474"/>
        <v>0</v>
      </c>
      <c r="CB460">
        <f t="shared" si="475"/>
        <v>0</v>
      </c>
      <c r="CC460">
        <f t="shared" si="476"/>
        <v>0</v>
      </c>
      <c r="CD460">
        <f t="shared" si="477"/>
        <v>0</v>
      </c>
    </row>
    <row r="461" spans="1:82" ht="42" customHeight="1" thickBot="1" x14ac:dyDescent="0.45">
      <c r="A461" s="11"/>
      <c r="B461" s="144">
        <v>446</v>
      </c>
      <c r="C461" s="244" t="str">
        <f>IF('Soil Samples'!C451="","",'Soil Samples'!C451)</f>
        <v/>
      </c>
      <c r="D461" s="146" t="str">
        <f t="shared" si="441"/>
        <v/>
      </c>
      <c r="E461" s="128" t="str">
        <f t="shared" si="442"/>
        <v/>
      </c>
      <c r="F461" s="128" t="str">
        <f t="shared" si="443"/>
        <v/>
      </c>
      <c r="G461" s="128" t="str">
        <f t="shared" si="444"/>
        <v/>
      </c>
      <c r="H461" s="149"/>
      <c r="I461" s="128" t="str">
        <f t="shared" si="445"/>
        <v/>
      </c>
      <c r="J461" s="128" t="str">
        <f t="shared" si="446"/>
        <v/>
      </c>
      <c r="K461" s="128" t="str">
        <f t="shared" si="447"/>
        <v/>
      </c>
      <c r="L461" s="129" t="str">
        <f t="shared" si="448"/>
        <v/>
      </c>
      <c r="M461" s="129" t="str">
        <f t="shared" si="449"/>
        <v/>
      </c>
      <c r="N461" s="129" t="str">
        <f t="shared" si="450"/>
        <v/>
      </c>
      <c r="O461" s="129" t="str">
        <f t="shared" si="451"/>
        <v/>
      </c>
      <c r="P461" s="129" t="str">
        <f t="shared" si="452"/>
        <v/>
      </c>
      <c r="Q461" s="129" t="str">
        <f t="shared" si="453"/>
        <v/>
      </c>
      <c r="R461" s="129" t="str">
        <f t="shared" si="454"/>
        <v/>
      </c>
      <c r="S461" s="129" t="str">
        <f t="shared" si="455"/>
        <v/>
      </c>
      <c r="T461" s="129" t="str">
        <f t="shared" si="456"/>
        <v/>
      </c>
      <c r="U461" s="129" t="str">
        <f t="shared" si="457"/>
        <v/>
      </c>
      <c r="V461" s="129" t="str">
        <f t="shared" si="458"/>
        <v/>
      </c>
      <c r="W461" s="132"/>
      <c r="X461" s="152" t="str">
        <f>IF('Soil Samples'!C451="","",'Soil Samples'!C451)</f>
        <v/>
      </c>
      <c r="Y461" s="125">
        <f>'Soil Add on Tests'!E453</f>
        <v>0</v>
      </c>
      <c r="Z461" s="125">
        <f>'Soil Add on Tests'!F453</f>
        <v>0</v>
      </c>
      <c r="AA461" s="125">
        <f>'Soil Add on Tests'!G453</f>
        <v>0</v>
      </c>
      <c r="AB461" s="125">
        <f>'Soil Add on Tests'!H453</f>
        <v>0</v>
      </c>
      <c r="AC461" s="125">
        <f>'Soil Add on Tests'!I453</f>
        <v>0</v>
      </c>
      <c r="AD461" s="125">
        <f>'Soil Add on Tests'!J453</f>
        <v>0</v>
      </c>
      <c r="AF461">
        <f t="shared" si="478"/>
        <v>0</v>
      </c>
      <c r="AG461">
        <f t="shared" si="479"/>
        <v>0</v>
      </c>
      <c r="AH461">
        <f t="shared" si="480"/>
        <v>0</v>
      </c>
      <c r="AI461">
        <f t="shared" si="481"/>
        <v>0</v>
      </c>
      <c r="AJ461">
        <f t="shared" si="482"/>
        <v>0</v>
      </c>
      <c r="AK461">
        <f t="shared" si="483"/>
        <v>0</v>
      </c>
      <c r="AL461">
        <f t="shared" si="484"/>
        <v>0</v>
      </c>
      <c r="AM461" s="140">
        <f t="shared" si="420"/>
        <v>0</v>
      </c>
      <c r="AN461">
        <f t="shared" si="421"/>
        <v>0</v>
      </c>
      <c r="AO461">
        <f t="shared" si="422"/>
        <v>0</v>
      </c>
      <c r="AP461">
        <f t="shared" si="423"/>
        <v>0</v>
      </c>
      <c r="AQ461">
        <f t="shared" si="424"/>
        <v>0</v>
      </c>
      <c r="AR461">
        <f t="shared" si="425"/>
        <v>0</v>
      </c>
      <c r="AS461">
        <f t="shared" si="426"/>
        <v>0</v>
      </c>
      <c r="AT461" s="140">
        <f t="shared" si="485"/>
        <v>0</v>
      </c>
      <c r="AU461">
        <f t="shared" si="427"/>
        <v>0</v>
      </c>
      <c r="AV461">
        <f t="shared" si="459"/>
        <v>0</v>
      </c>
      <c r="AW461">
        <f t="shared" si="428"/>
        <v>0</v>
      </c>
      <c r="AX461">
        <f t="shared" si="429"/>
        <v>0</v>
      </c>
      <c r="AY461">
        <f t="shared" si="430"/>
        <v>0</v>
      </c>
      <c r="AZ461" s="140">
        <f t="shared" si="486"/>
        <v>0</v>
      </c>
      <c r="BA461">
        <f t="shared" si="431"/>
        <v>0</v>
      </c>
      <c r="BB461">
        <f t="shared" si="432"/>
        <v>0</v>
      </c>
      <c r="BC461">
        <f t="shared" si="433"/>
        <v>0</v>
      </c>
      <c r="BD461">
        <f t="shared" si="434"/>
        <v>0</v>
      </c>
      <c r="BE461" s="140">
        <f t="shared" si="487"/>
        <v>0</v>
      </c>
      <c r="BF461">
        <f t="shared" si="435"/>
        <v>0</v>
      </c>
      <c r="BG461">
        <f t="shared" si="436"/>
        <v>0</v>
      </c>
      <c r="BH461">
        <f t="shared" si="437"/>
        <v>0</v>
      </c>
      <c r="BI461">
        <f t="shared" si="438"/>
        <v>0</v>
      </c>
      <c r="BJ461">
        <f t="shared" si="439"/>
        <v>0</v>
      </c>
      <c r="BK461">
        <f t="shared" si="440"/>
        <v>0</v>
      </c>
      <c r="BL461">
        <f t="shared" si="460"/>
        <v>0</v>
      </c>
      <c r="BM461">
        <f t="shared" si="461"/>
        <v>0</v>
      </c>
      <c r="BN461">
        <f t="shared" si="462"/>
        <v>0</v>
      </c>
      <c r="BO461">
        <f t="shared" si="463"/>
        <v>0</v>
      </c>
      <c r="BP461">
        <f t="shared" si="464"/>
        <v>0</v>
      </c>
      <c r="BQ461">
        <f t="shared" si="465"/>
        <v>0</v>
      </c>
      <c r="BR461" s="140">
        <f t="shared" si="466"/>
        <v>0</v>
      </c>
      <c r="BT461">
        <f t="shared" si="467"/>
        <v>0</v>
      </c>
      <c r="BU461">
        <f t="shared" si="468"/>
        <v>0</v>
      </c>
      <c r="BV461">
        <f t="shared" si="469"/>
        <v>0</v>
      </c>
      <c r="BW461">
        <f t="shared" si="470"/>
        <v>0</v>
      </c>
      <c r="BX461">
        <f t="shared" si="471"/>
        <v>0</v>
      </c>
      <c r="BY461">
        <f t="shared" si="472"/>
        <v>0</v>
      </c>
      <c r="BZ461">
        <f t="shared" si="473"/>
        <v>0</v>
      </c>
      <c r="CA461">
        <f t="shared" si="474"/>
        <v>0</v>
      </c>
      <c r="CB461">
        <f t="shared" si="475"/>
        <v>0</v>
      </c>
      <c r="CC461">
        <f t="shared" si="476"/>
        <v>0</v>
      </c>
      <c r="CD461">
        <f t="shared" si="477"/>
        <v>0</v>
      </c>
    </row>
    <row r="462" spans="1:82" ht="42" customHeight="1" thickBot="1" x14ac:dyDescent="0.45">
      <c r="A462" s="11"/>
      <c r="B462" s="144">
        <v>447</v>
      </c>
      <c r="C462" s="244" t="str">
        <f>IF('Soil Samples'!C452="","",'Soil Samples'!C452)</f>
        <v/>
      </c>
      <c r="D462" s="146" t="str">
        <f t="shared" si="441"/>
        <v/>
      </c>
      <c r="E462" s="128" t="str">
        <f t="shared" si="442"/>
        <v/>
      </c>
      <c r="F462" s="128" t="str">
        <f t="shared" si="443"/>
        <v/>
      </c>
      <c r="G462" s="128" t="str">
        <f t="shared" si="444"/>
        <v/>
      </c>
      <c r="H462" s="149"/>
      <c r="I462" s="128" t="str">
        <f t="shared" si="445"/>
        <v/>
      </c>
      <c r="J462" s="128" t="str">
        <f t="shared" si="446"/>
        <v/>
      </c>
      <c r="K462" s="128" t="str">
        <f t="shared" si="447"/>
        <v/>
      </c>
      <c r="L462" s="129" t="str">
        <f t="shared" si="448"/>
        <v/>
      </c>
      <c r="M462" s="129" t="str">
        <f t="shared" si="449"/>
        <v/>
      </c>
      <c r="N462" s="129" t="str">
        <f t="shared" si="450"/>
        <v/>
      </c>
      <c r="O462" s="129" t="str">
        <f t="shared" si="451"/>
        <v/>
      </c>
      <c r="P462" s="129" t="str">
        <f t="shared" si="452"/>
        <v/>
      </c>
      <c r="Q462" s="129" t="str">
        <f t="shared" si="453"/>
        <v/>
      </c>
      <c r="R462" s="129" t="str">
        <f t="shared" si="454"/>
        <v/>
      </c>
      <c r="S462" s="129" t="str">
        <f t="shared" si="455"/>
        <v/>
      </c>
      <c r="T462" s="129" t="str">
        <f t="shared" si="456"/>
        <v/>
      </c>
      <c r="U462" s="129" t="str">
        <f t="shared" si="457"/>
        <v/>
      </c>
      <c r="V462" s="129" t="str">
        <f t="shared" si="458"/>
        <v/>
      </c>
      <c r="W462" s="132"/>
      <c r="X462" s="152" t="str">
        <f>IF('Soil Samples'!C452="","",'Soil Samples'!C452)</f>
        <v/>
      </c>
      <c r="Y462" s="125">
        <f>'Soil Add on Tests'!E454</f>
        <v>0</v>
      </c>
      <c r="Z462" s="125">
        <f>'Soil Add on Tests'!F454</f>
        <v>0</v>
      </c>
      <c r="AA462" s="125">
        <f>'Soil Add on Tests'!G454</f>
        <v>0</v>
      </c>
      <c r="AB462" s="125">
        <f>'Soil Add on Tests'!H454</f>
        <v>0</v>
      </c>
      <c r="AC462" s="125">
        <f>'Soil Add on Tests'!I454</f>
        <v>0</v>
      </c>
      <c r="AD462" s="125">
        <f>'Soil Add on Tests'!J454</f>
        <v>0</v>
      </c>
      <c r="AF462">
        <f t="shared" si="478"/>
        <v>0</v>
      </c>
      <c r="AG462">
        <f t="shared" si="479"/>
        <v>0</v>
      </c>
      <c r="AH462">
        <f t="shared" si="480"/>
        <v>0</v>
      </c>
      <c r="AI462">
        <f t="shared" si="481"/>
        <v>0</v>
      </c>
      <c r="AJ462">
        <f t="shared" si="482"/>
        <v>0</v>
      </c>
      <c r="AK462">
        <f t="shared" si="483"/>
        <v>0</v>
      </c>
      <c r="AL462">
        <f t="shared" si="484"/>
        <v>0</v>
      </c>
      <c r="AM462" s="140">
        <f t="shared" si="420"/>
        <v>0</v>
      </c>
      <c r="AN462">
        <f t="shared" si="421"/>
        <v>0</v>
      </c>
      <c r="AO462">
        <f t="shared" si="422"/>
        <v>0</v>
      </c>
      <c r="AP462">
        <f t="shared" si="423"/>
        <v>0</v>
      </c>
      <c r="AQ462">
        <f t="shared" si="424"/>
        <v>0</v>
      </c>
      <c r="AR462">
        <f t="shared" si="425"/>
        <v>0</v>
      </c>
      <c r="AS462">
        <f t="shared" si="426"/>
        <v>0</v>
      </c>
      <c r="AT462" s="140">
        <f t="shared" si="485"/>
        <v>0</v>
      </c>
      <c r="AU462">
        <f t="shared" si="427"/>
        <v>0</v>
      </c>
      <c r="AV462">
        <f t="shared" si="459"/>
        <v>0</v>
      </c>
      <c r="AW462">
        <f t="shared" si="428"/>
        <v>0</v>
      </c>
      <c r="AX462">
        <f t="shared" si="429"/>
        <v>0</v>
      </c>
      <c r="AY462">
        <f t="shared" si="430"/>
        <v>0</v>
      </c>
      <c r="AZ462" s="140">
        <f t="shared" si="486"/>
        <v>0</v>
      </c>
      <c r="BA462">
        <f t="shared" si="431"/>
        <v>0</v>
      </c>
      <c r="BB462">
        <f t="shared" si="432"/>
        <v>0</v>
      </c>
      <c r="BC462">
        <f t="shared" si="433"/>
        <v>0</v>
      </c>
      <c r="BD462">
        <f t="shared" si="434"/>
        <v>0</v>
      </c>
      <c r="BE462" s="140">
        <f t="shared" si="487"/>
        <v>0</v>
      </c>
      <c r="BF462">
        <f t="shared" si="435"/>
        <v>0</v>
      </c>
      <c r="BG462">
        <f t="shared" si="436"/>
        <v>0</v>
      </c>
      <c r="BH462">
        <f t="shared" si="437"/>
        <v>0</v>
      </c>
      <c r="BI462">
        <f t="shared" si="438"/>
        <v>0</v>
      </c>
      <c r="BJ462">
        <f t="shared" si="439"/>
        <v>0</v>
      </c>
      <c r="BK462">
        <f t="shared" si="440"/>
        <v>0</v>
      </c>
      <c r="BL462">
        <f t="shared" si="460"/>
        <v>0</v>
      </c>
      <c r="BM462">
        <f t="shared" si="461"/>
        <v>0</v>
      </c>
      <c r="BN462">
        <f t="shared" si="462"/>
        <v>0</v>
      </c>
      <c r="BO462">
        <f t="shared" si="463"/>
        <v>0</v>
      </c>
      <c r="BP462">
        <f t="shared" si="464"/>
        <v>0</v>
      </c>
      <c r="BQ462">
        <f t="shared" si="465"/>
        <v>0</v>
      </c>
      <c r="BR462" s="140">
        <f t="shared" si="466"/>
        <v>0</v>
      </c>
      <c r="BT462">
        <f t="shared" si="467"/>
        <v>0</v>
      </c>
      <c r="BU462">
        <f t="shared" si="468"/>
        <v>0</v>
      </c>
      <c r="BV462">
        <f t="shared" si="469"/>
        <v>0</v>
      </c>
      <c r="BW462">
        <f t="shared" si="470"/>
        <v>0</v>
      </c>
      <c r="BX462">
        <f t="shared" si="471"/>
        <v>0</v>
      </c>
      <c r="BY462">
        <f t="shared" si="472"/>
        <v>0</v>
      </c>
      <c r="BZ462">
        <f t="shared" si="473"/>
        <v>0</v>
      </c>
      <c r="CA462">
        <f t="shared" si="474"/>
        <v>0</v>
      </c>
      <c r="CB462">
        <f t="shared" si="475"/>
        <v>0</v>
      </c>
      <c r="CC462">
        <f t="shared" si="476"/>
        <v>0</v>
      </c>
      <c r="CD462">
        <f t="shared" si="477"/>
        <v>0</v>
      </c>
    </row>
    <row r="463" spans="1:82" ht="42" customHeight="1" thickBot="1" x14ac:dyDescent="0.45">
      <c r="A463" s="11"/>
      <c r="B463" s="144">
        <v>448</v>
      </c>
      <c r="C463" s="244" t="str">
        <f>IF('Soil Samples'!C453="","",'Soil Samples'!C453)</f>
        <v/>
      </c>
      <c r="D463" s="146" t="str">
        <f t="shared" si="441"/>
        <v/>
      </c>
      <c r="E463" s="128" t="str">
        <f t="shared" si="442"/>
        <v/>
      </c>
      <c r="F463" s="128" t="str">
        <f t="shared" si="443"/>
        <v/>
      </c>
      <c r="G463" s="128" t="str">
        <f t="shared" si="444"/>
        <v/>
      </c>
      <c r="H463" s="149"/>
      <c r="I463" s="128" t="str">
        <f t="shared" si="445"/>
        <v/>
      </c>
      <c r="J463" s="128" t="str">
        <f t="shared" si="446"/>
        <v/>
      </c>
      <c r="K463" s="128" t="str">
        <f t="shared" si="447"/>
        <v/>
      </c>
      <c r="L463" s="129" t="str">
        <f t="shared" si="448"/>
        <v/>
      </c>
      <c r="M463" s="129" t="str">
        <f t="shared" si="449"/>
        <v/>
      </c>
      <c r="N463" s="129" t="str">
        <f t="shared" si="450"/>
        <v/>
      </c>
      <c r="O463" s="129" t="str">
        <f t="shared" si="451"/>
        <v/>
      </c>
      <c r="P463" s="129" t="str">
        <f t="shared" si="452"/>
        <v/>
      </c>
      <c r="Q463" s="129" t="str">
        <f t="shared" si="453"/>
        <v/>
      </c>
      <c r="R463" s="129" t="str">
        <f t="shared" si="454"/>
        <v/>
      </c>
      <c r="S463" s="129" t="str">
        <f t="shared" si="455"/>
        <v/>
      </c>
      <c r="T463" s="129" t="str">
        <f t="shared" si="456"/>
        <v/>
      </c>
      <c r="U463" s="129" t="str">
        <f t="shared" si="457"/>
        <v/>
      </c>
      <c r="V463" s="129" t="str">
        <f t="shared" si="458"/>
        <v/>
      </c>
      <c r="W463" s="132"/>
      <c r="X463" s="152" t="str">
        <f>IF('Soil Samples'!C453="","",'Soil Samples'!C453)</f>
        <v/>
      </c>
      <c r="Y463" s="125">
        <f>'Soil Add on Tests'!E455</f>
        <v>0</v>
      </c>
      <c r="Z463" s="125">
        <f>'Soil Add on Tests'!F455</f>
        <v>0</v>
      </c>
      <c r="AA463" s="125">
        <f>'Soil Add on Tests'!G455</f>
        <v>0</v>
      </c>
      <c r="AB463" s="125">
        <f>'Soil Add on Tests'!H455</f>
        <v>0</v>
      </c>
      <c r="AC463" s="125">
        <f>'Soil Add on Tests'!I455</f>
        <v>0</v>
      </c>
      <c r="AD463" s="125">
        <f>'Soil Add on Tests'!J455</f>
        <v>0</v>
      </c>
      <c r="AF463">
        <f t="shared" si="478"/>
        <v>0</v>
      </c>
      <c r="AG463">
        <f t="shared" si="479"/>
        <v>0</v>
      </c>
      <c r="AH463">
        <f t="shared" si="480"/>
        <v>0</v>
      </c>
      <c r="AI463">
        <f t="shared" si="481"/>
        <v>0</v>
      </c>
      <c r="AJ463">
        <f t="shared" si="482"/>
        <v>0</v>
      </c>
      <c r="AK463">
        <f t="shared" si="483"/>
        <v>0</v>
      </c>
      <c r="AL463">
        <f t="shared" si="484"/>
        <v>0</v>
      </c>
      <c r="AM463" s="140">
        <f t="shared" si="420"/>
        <v>0</v>
      </c>
      <c r="AN463">
        <f t="shared" si="421"/>
        <v>0</v>
      </c>
      <c r="AO463">
        <f t="shared" si="422"/>
        <v>0</v>
      </c>
      <c r="AP463">
        <f t="shared" si="423"/>
        <v>0</v>
      </c>
      <c r="AQ463">
        <f t="shared" si="424"/>
        <v>0</v>
      </c>
      <c r="AR463">
        <f t="shared" si="425"/>
        <v>0</v>
      </c>
      <c r="AS463">
        <f t="shared" si="426"/>
        <v>0</v>
      </c>
      <c r="AT463" s="140">
        <f t="shared" si="485"/>
        <v>0</v>
      </c>
      <c r="AU463">
        <f t="shared" si="427"/>
        <v>0</v>
      </c>
      <c r="AV463">
        <f t="shared" si="459"/>
        <v>0</v>
      </c>
      <c r="AW463">
        <f t="shared" si="428"/>
        <v>0</v>
      </c>
      <c r="AX463">
        <f t="shared" si="429"/>
        <v>0</v>
      </c>
      <c r="AY463">
        <f t="shared" si="430"/>
        <v>0</v>
      </c>
      <c r="AZ463" s="140">
        <f t="shared" si="486"/>
        <v>0</v>
      </c>
      <c r="BA463">
        <f t="shared" si="431"/>
        <v>0</v>
      </c>
      <c r="BB463">
        <f t="shared" si="432"/>
        <v>0</v>
      </c>
      <c r="BC463">
        <f t="shared" si="433"/>
        <v>0</v>
      </c>
      <c r="BD463">
        <f t="shared" si="434"/>
        <v>0</v>
      </c>
      <c r="BE463" s="140">
        <f t="shared" si="487"/>
        <v>0</v>
      </c>
      <c r="BF463">
        <f t="shared" si="435"/>
        <v>0</v>
      </c>
      <c r="BG463">
        <f t="shared" si="436"/>
        <v>0</v>
      </c>
      <c r="BH463">
        <f t="shared" si="437"/>
        <v>0</v>
      </c>
      <c r="BI463">
        <f t="shared" si="438"/>
        <v>0</v>
      </c>
      <c r="BJ463">
        <f t="shared" si="439"/>
        <v>0</v>
      </c>
      <c r="BK463">
        <f t="shared" si="440"/>
        <v>0</v>
      </c>
      <c r="BL463">
        <f t="shared" si="460"/>
        <v>0</v>
      </c>
      <c r="BM463">
        <f t="shared" si="461"/>
        <v>0</v>
      </c>
      <c r="BN463">
        <f t="shared" si="462"/>
        <v>0</v>
      </c>
      <c r="BO463">
        <f t="shared" si="463"/>
        <v>0</v>
      </c>
      <c r="BP463">
        <f t="shared" si="464"/>
        <v>0</v>
      </c>
      <c r="BQ463">
        <f t="shared" si="465"/>
        <v>0</v>
      </c>
      <c r="BR463" s="140">
        <f t="shared" si="466"/>
        <v>0</v>
      </c>
      <c r="BT463">
        <f t="shared" si="467"/>
        <v>0</v>
      </c>
      <c r="BU463">
        <f t="shared" si="468"/>
        <v>0</v>
      </c>
      <c r="BV463">
        <f t="shared" si="469"/>
        <v>0</v>
      </c>
      <c r="BW463">
        <f t="shared" si="470"/>
        <v>0</v>
      </c>
      <c r="BX463">
        <f t="shared" si="471"/>
        <v>0</v>
      </c>
      <c r="BY463">
        <f t="shared" si="472"/>
        <v>0</v>
      </c>
      <c r="BZ463">
        <f t="shared" si="473"/>
        <v>0</v>
      </c>
      <c r="CA463">
        <f t="shared" si="474"/>
        <v>0</v>
      </c>
      <c r="CB463">
        <f t="shared" si="475"/>
        <v>0</v>
      </c>
      <c r="CC463">
        <f t="shared" si="476"/>
        <v>0</v>
      </c>
      <c r="CD463">
        <f t="shared" si="477"/>
        <v>0</v>
      </c>
    </row>
    <row r="464" spans="1:82" ht="42" customHeight="1" thickBot="1" x14ac:dyDescent="0.45">
      <c r="A464" s="11"/>
      <c r="B464" s="144">
        <v>449</v>
      </c>
      <c r="C464" s="244" t="str">
        <f>IF('Soil Samples'!C454="","",'Soil Samples'!C454)</f>
        <v/>
      </c>
      <c r="D464" s="146" t="str">
        <f t="shared" si="441"/>
        <v/>
      </c>
      <c r="E464" s="128" t="str">
        <f t="shared" si="442"/>
        <v/>
      </c>
      <c r="F464" s="128" t="str">
        <f t="shared" si="443"/>
        <v/>
      </c>
      <c r="G464" s="128" t="str">
        <f t="shared" si="444"/>
        <v/>
      </c>
      <c r="H464" s="149"/>
      <c r="I464" s="128" t="str">
        <f t="shared" si="445"/>
        <v/>
      </c>
      <c r="J464" s="128" t="str">
        <f t="shared" si="446"/>
        <v/>
      </c>
      <c r="K464" s="128" t="str">
        <f t="shared" si="447"/>
        <v/>
      </c>
      <c r="L464" s="129" t="str">
        <f t="shared" si="448"/>
        <v/>
      </c>
      <c r="M464" s="129" t="str">
        <f t="shared" si="449"/>
        <v/>
      </c>
      <c r="N464" s="129" t="str">
        <f t="shared" si="450"/>
        <v/>
      </c>
      <c r="O464" s="129" t="str">
        <f t="shared" si="451"/>
        <v/>
      </c>
      <c r="P464" s="129" t="str">
        <f t="shared" si="452"/>
        <v/>
      </c>
      <c r="Q464" s="129" t="str">
        <f t="shared" si="453"/>
        <v/>
      </c>
      <c r="R464" s="129" t="str">
        <f t="shared" si="454"/>
        <v/>
      </c>
      <c r="S464" s="129" t="str">
        <f t="shared" si="455"/>
        <v/>
      </c>
      <c r="T464" s="129" t="str">
        <f t="shared" si="456"/>
        <v/>
      </c>
      <c r="U464" s="129" t="str">
        <f t="shared" si="457"/>
        <v/>
      </c>
      <c r="V464" s="129" t="str">
        <f t="shared" si="458"/>
        <v/>
      </c>
      <c r="W464" s="132"/>
      <c r="X464" s="152" t="str">
        <f>IF('Soil Samples'!C454="","",'Soil Samples'!C454)</f>
        <v/>
      </c>
      <c r="Y464" s="125">
        <f>'Soil Add on Tests'!E456</f>
        <v>0</v>
      </c>
      <c r="Z464" s="125">
        <f>'Soil Add on Tests'!F456</f>
        <v>0</v>
      </c>
      <c r="AA464" s="125">
        <f>'Soil Add on Tests'!G456</f>
        <v>0</v>
      </c>
      <c r="AB464" s="125">
        <f>'Soil Add on Tests'!H456</f>
        <v>0</v>
      </c>
      <c r="AC464" s="125">
        <f>'Soil Add on Tests'!I456</f>
        <v>0</v>
      </c>
      <c r="AD464" s="125">
        <f>'Soil Add on Tests'!J456</f>
        <v>0</v>
      </c>
      <c r="AF464">
        <f t="shared" si="478"/>
        <v>0</v>
      </c>
      <c r="AG464">
        <f t="shared" si="479"/>
        <v>0</v>
      </c>
      <c r="AH464">
        <f t="shared" si="480"/>
        <v>0</v>
      </c>
      <c r="AI464">
        <f t="shared" si="481"/>
        <v>0</v>
      </c>
      <c r="AJ464">
        <f t="shared" si="482"/>
        <v>0</v>
      </c>
      <c r="AK464">
        <f t="shared" si="483"/>
        <v>0</v>
      </c>
      <c r="AL464">
        <f t="shared" si="484"/>
        <v>0</v>
      </c>
      <c r="AM464" s="140">
        <f t="shared" ref="AM464:AM527" si="488">SUM(AF464:AL464)</f>
        <v>0</v>
      </c>
      <c r="AN464">
        <f t="shared" ref="AN464:AN527" si="489">IF(X464=3,1,0)</f>
        <v>0</v>
      </c>
      <c r="AO464">
        <f t="shared" ref="AO464:AO527" si="490">IF(X464=4,1,0)</f>
        <v>0</v>
      </c>
      <c r="AP464">
        <f t="shared" ref="AP464:AP527" si="491">IF(X464=5,1,0)</f>
        <v>0</v>
      </c>
      <c r="AQ464">
        <f t="shared" ref="AQ464:AQ527" si="492">IF(X464=10,1,0)</f>
        <v>0</v>
      </c>
      <c r="AR464">
        <f t="shared" ref="AR464:AR527" si="493">IF(X464=11,1,0)</f>
        <v>0</v>
      </c>
      <c r="AS464">
        <f t="shared" ref="AS464:AS527" si="494">IF(X464=12,1,0)</f>
        <v>0</v>
      </c>
      <c r="AT464" s="140">
        <f t="shared" si="485"/>
        <v>0</v>
      </c>
      <c r="AU464">
        <f t="shared" ref="AU464:AU527" si="495">IF(X464=5,1,0)</f>
        <v>0</v>
      </c>
      <c r="AV464">
        <f t="shared" si="459"/>
        <v>0</v>
      </c>
      <c r="AW464">
        <f t="shared" ref="AW464:AW527" si="496">IF(X464=7,1,0)</f>
        <v>0</v>
      </c>
      <c r="AX464">
        <f t="shared" ref="AX464:AX527" si="497">IF(X464=8,1,0)</f>
        <v>0</v>
      </c>
      <c r="AY464">
        <f t="shared" ref="AY464:AY527" si="498">IF(X464=12,1,0)</f>
        <v>0</v>
      </c>
      <c r="AZ464" s="140">
        <f t="shared" si="486"/>
        <v>0</v>
      </c>
      <c r="BA464">
        <f t="shared" ref="BA464:BA527" si="499">IF(X464=9,1,0)</f>
        <v>0</v>
      </c>
      <c r="BB464">
        <f t="shared" ref="BB464:BB527" si="500">IF(X464=10,1,0)</f>
        <v>0</v>
      </c>
      <c r="BC464">
        <f t="shared" ref="BC464:BC527" si="501">IF(X464=11,1,0)</f>
        <v>0</v>
      </c>
      <c r="BD464">
        <f t="shared" ref="BD464:BD527" si="502">IF(X464=12,1,0)</f>
        <v>0</v>
      </c>
      <c r="BE464" s="140">
        <f t="shared" si="487"/>
        <v>0</v>
      </c>
      <c r="BF464">
        <f t="shared" ref="BF464:BF527" si="503">IF(X464=4,1,0)</f>
        <v>0</v>
      </c>
      <c r="BG464">
        <f t="shared" ref="BG464:BG527" si="504">IF(X464=5,1,0)</f>
        <v>0</v>
      </c>
      <c r="BH464">
        <f t="shared" ref="BH464:BH527" si="505">IF(X464=6,1,0)</f>
        <v>0</v>
      </c>
      <c r="BI464">
        <f t="shared" ref="BI464:BI527" si="506">IF(X464=8,1,0)</f>
        <v>0</v>
      </c>
      <c r="BJ464">
        <f t="shared" ref="BJ464:BJ527" si="507">IF(X464=11,1,0)</f>
        <v>0</v>
      </c>
      <c r="BK464">
        <f t="shared" ref="BK464:BK527" si="508">IF(X464=12,1,0)</f>
        <v>0</v>
      </c>
      <c r="BL464">
        <f t="shared" si="460"/>
        <v>0</v>
      </c>
      <c r="BM464">
        <f t="shared" si="461"/>
        <v>0</v>
      </c>
      <c r="BN464">
        <f t="shared" si="462"/>
        <v>0</v>
      </c>
      <c r="BO464">
        <f t="shared" si="463"/>
        <v>0</v>
      </c>
      <c r="BP464">
        <f t="shared" si="464"/>
        <v>0</v>
      </c>
      <c r="BQ464">
        <f t="shared" si="465"/>
        <v>0</v>
      </c>
      <c r="BR464" s="140">
        <f t="shared" si="466"/>
        <v>0</v>
      </c>
      <c r="BT464">
        <f t="shared" si="467"/>
        <v>0</v>
      </c>
      <c r="BU464">
        <f t="shared" si="468"/>
        <v>0</v>
      </c>
      <c r="BV464">
        <f t="shared" si="469"/>
        <v>0</v>
      </c>
      <c r="BW464">
        <f t="shared" si="470"/>
        <v>0</v>
      </c>
      <c r="BX464">
        <f t="shared" si="471"/>
        <v>0</v>
      </c>
      <c r="BY464">
        <f t="shared" si="472"/>
        <v>0</v>
      </c>
      <c r="BZ464">
        <f t="shared" si="473"/>
        <v>0</v>
      </c>
      <c r="CA464">
        <f t="shared" si="474"/>
        <v>0</v>
      </c>
      <c r="CB464">
        <f t="shared" si="475"/>
        <v>0</v>
      </c>
      <c r="CC464">
        <f t="shared" si="476"/>
        <v>0</v>
      </c>
      <c r="CD464">
        <f t="shared" si="477"/>
        <v>0</v>
      </c>
    </row>
    <row r="465" spans="1:82" ht="42" customHeight="1" thickBot="1" x14ac:dyDescent="0.45">
      <c r="A465" s="11"/>
      <c r="B465" s="144">
        <v>450</v>
      </c>
      <c r="C465" s="244" t="str">
        <f>IF('Soil Samples'!C455="","",'Soil Samples'!C455)</f>
        <v/>
      </c>
      <c r="D465" s="146" t="str">
        <f t="shared" ref="D465:D528" si="509">IF(X465="","","X")</f>
        <v/>
      </c>
      <c r="E465" s="128" t="str">
        <f t="shared" ref="E465:E528" si="510">IF(X465="","","X")</f>
        <v/>
      </c>
      <c r="F465" s="128" t="str">
        <f t="shared" ref="F465:F528" si="511">IF(X465="","","X")</f>
        <v/>
      </c>
      <c r="G465" s="128" t="str">
        <f t="shared" ref="G465:G528" si="512">IF(AM465&gt;0,"X","")</f>
        <v/>
      </c>
      <c r="H465" s="149"/>
      <c r="I465" s="128" t="str">
        <f t="shared" ref="I465:I528" si="513">IF(AZ465&gt;0,"X","")</f>
        <v/>
      </c>
      <c r="J465" s="128" t="str">
        <f t="shared" ref="J465:J528" si="514">IF(BE465&gt;0,"X","")</f>
        <v/>
      </c>
      <c r="K465" s="128" t="str">
        <f t="shared" ref="K465:K528" si="515">IF(BR465&gt;0,"X","")</f>
        <v/>
      </c>
      <c r="L465" s="129" t="str">
        <f t="shared" ref="L465:L528" si="516">IF(BT465=1,"X","")</f>
        <v/>
      </c>
      <c r="M465" s="129" t="str">
        <f t="shared" ref="M465:M528" si="517">IF(BU465=1,"X","")</f>
        <v/>
      </c>
      <c r="N465" s="129" t="str">
        <f t="shared" ref="N465:N528" si="518">IF(BV465=1,"X","")</f>
        <v/>
      </c>
      <c r="O465" s="129" t="str">
        <f t="shared" ref="O465:O528" si="519">IF(BW465=1,"X","")</f>
        <v/>
      </c>
      <c r="P465" s="129" t="str">
        <f t="shared" ref="P465:P528" si="520">IF(BX465=1,"X","")</f>
        <v/>
      </c>
      <c r="Q465" s="129" t="str">
        <f t="shared" ref="Q465:Q528" si="521">IF(BY465=1,"X","")</f>
        <v/>
      </c>
      <c r="R465" s="129" t="str">
        <f t="shared" ref="R465:R528" si="522">IF(BZ465=1,"X","")</f>
        <v/>
      </c>
      <c r="S465" s="129" t="str">
        <f t="shared" ref="S465:S528" si="523">IF(CA465=1,"X","")</f>
        <v/>
      </c>
      <c r="T465" s="129" t="str">
        <f t="shared" ref="T465:T528" si="524">IF(CB465=1,"X","")</f>
        <v/>
      </c>
      <c r="U465" s="129" t="str">
        <f t="shared" ref="U465:U528" si="525">IF(CC465=1,"X","")</f>
        <v/>
      </c>
      <c r="V465" s="129" t="str">
        <f t="shared" ref="V465:V528" si="526">IF(CD465=1,"X","")</f>
        <v/>
      </c>
      <c r="W465" s="132"/>
      <c r="X465" s="152" t="str">
        <f>IF('Soil Samples'!C455="","",'Soil Samples'!C455)</f>
        <v/>
      </c>
      <c r="Y465" s="125">
        <f>'Soil Add on Tests'!E457</f>
        <v>0</v>
      </c>
      <c r="Z465" s="125">
        <f>'Soil Add on Tests'!F457</f>
        <v>0</v>
      </c>
      <c r="AA465" s="125">
        <f>'Soil Add on Tests'!G457</f>
        <v>0</v>
      </c>
      <c r="AB465" s="125">
        <f>'Soil Add on Tests'!H457</f>
        <v>0</v>
      </c>
      <c r="AC465" s="125">
        <f>'Soil Add on Tests'!I457</f>
        <v>0</v>
      </c>
      <c r="AD465" s="125">
        <f>'Soil Add on Tests'!J457</f>
        <v>0</v>
      </c>
      <c r="AF465">
        <f t="shared" si="478"/>
        <v>0</v>
      </c>
      <c r="AG465">
        <f t="shared" si="479"/>
        <v>0</v>
      </c>
      <c r="AH465">
        <f t="shared" si="480"/>
        <v>0</v>
      </c>
      <c r="AI465">
        <f t="shared" si="481"/>
        <v>0</v>
      </c>
      <c r="AJ465">
        <f t="shared" si="482"/>
        <v>0</v>
      </c>
      <c r="AK465">
        <f t="shared" si="483"/>
        <v>0</v>
      </c>
      <c r="AL465">
        <f t="shared" si="484"/>
        <v>0</v>
      </c>
      <c r="AM465" s="140">
        <f t="shared" si="488"/>
        <v>0</v>
      </c>
      <c r="AN465">
        <f t="shared" si="489"/>
        <v>0</v>
      </c>
      <c r="AO465">
        <f t="shared" si="490"/>
        <v>0</v>
      </c>
      <c r="AP465">
        <f t="shared" si="491"/>
        <v>0</v>
      </c>
      <c r="AQ465">
        <f t="shared" si="492"/>
        <v>0</v>
      </c>
      <c r="AR465">
        <f t="shared" si="493"/>
        <v>0</v>
      </c>
      <c r="AS465">
        <f t="shared" si="494"/>
        <v>0</v>
      </c>
      <c r="AT465" s="140">
        <f t="shared" si="485"/>
        <v>0</v>
      </c>
      <c r="AU465">
        <f t="shared" si="495"/>
        <v>0</v>
      </c>
      <c r="AV465">
        <f t="shared" ref="AV465:AV528" si="527">IF(X465=3,1,0)</f>
        <v>0</v>
      </c>
      <c r="AW465">
        <f t="shared" si="496"/>
        <v>0</v>
      </c>
      <c r="AX465">
        <f t="shared" si="497"/>
        <v>0</v>
      </c>
      <c r="AY465">
        <f t="shared" si="498"/>
        <v>0</v>
      </c>
      <c r="AZ465" s="140">
        <f t="shared" si="486"/>
        <v>0</v>
      </c>
      <c r="BA465">
        <f t="shared" si="499"/>
        <v>0</v>
      </c>
      <c r="BB465">
        <f t="shared" si="500"/>
        <v>0</v>
      </c>
      <c r="BC465">
        <f t="shared" si="501"/>
        <v>0</v>
      </c>
      <c r="BD465">
        <f t="shared" si="502"/>
        <v>0</v>
      </c>
      <c r="BE465" s="140">
        <f t="shared" si="487"/>
        <v>0</v>
      </c>
      <c r="BF465">
        <f t="shared" si="503"/>
        <v>0</v>
      </c>
      <c r="BG465">
        <f t="shared" si="504"/>
        <v>0</v>
      </c>
      <c r="BH465">
        <f t="shared" si="505"/>
        <v>0</v>
      </c>
      <c r="BI465">
        <f t="shared" si="506"/>
        <v>0</v>
      </c>
      <c r="BJ465">
        <f t="shared" si="507"/>
        <v>0</v>
      </c>
      <c r="BK465">
        <f t="shared" si="508"/>
        <v>0</v>
      </c>
      <c r="BL465">
        <f t="shared" ref="BL465:BL528" si="528">IF(Y465=21,1,0)</f>
        <v>0</v>
      </c>
      <c r="BM465">
        <f t="shared" ref="BM465:BM528" si="529">IF(Z465=21,1,0)</f>
        <v>0</v>
      </c>
      <c r="BN465">
        <f t="shared" ref="BN465:BN528" si="530">IF(AA465=21,1,0)</f>
        <v>0</v>
      </c>
      <c r="BO465">
        <f t="shared" ref="BO465:BO528" si="531">IF(AB465=21,1,0)</f>
        <v>0</v>
      </c>
      <c r="BP465">
        <f t="shared" ref="BP465:BP528" si="532">IF(AC465=21,1,0)</f>
        <v>0</v>
      </c>
      <c r="BQ465">
        <f t="shared" ref="BQ465:BQ528" si="533">IF(AD465=21,1,0)</f>
        <v>0</v>
      </c>
      <c r="BR465" s="140">
        <f t="shared" ref="BR465:BR528" si="534">SUM(BF465:BQ465)</f>
        <v>0</v>
      </c>
      <c r="BT465">
        <f t="shared" ref="BT465:BT528" si="535">COUNTIF($Y465:$AD465,22)</f>
        <v>0</v>
      </c>
      <c r="BU465">
        <f t="shared" ref="BU465:BU528" si="536">COUNTIF($Y465:$AD465,23)</f>
        <v>0</v>
      </c>
      <c r="BV465">
        <f t="shared" ref="BV465:BV528" si="537">COUNTIF($Y465:$AD465,24)</f>
        <v>0</v>
      </c>
      <c r="BW465">
        <f t="shared" ref="BW465:BW528" si="538">COUNTIF($Y465:$AD465,25)</f>
        <v>0</v>
      </c>
      <c r="BX465">
        <f t="shared" ref="BX465:BX528" si="539">COUNTIF($Y465:$AD465,26)</f>
        <v>0</v>
      </c>
      <c r="BY465">
        <f t="shared" ref="BY465:BY528" si="540">COUNTIF($Y465:$AD465,27)</f>
        <v>0</v>
      </c>
      <c r="BZ465">
        <f t="shared" ref="BZ465:BZ528" si="541">COUNTIF($Y465:$AD465,28)</f>
        <v>0</v>
      </c>
      <c r="CA465">
        <f t="shared" ref="CA465:CA528" si="542">COUNTIF($Y465:$AD465,29)</f>
        <v>0</v>
      </c>
      <c r="CB465">
        <f t="shared" ref="CB465:CB528" si="543">COUNTIF($Y465:$AD465,30)</f>
        <v>0</v>
      </c>
      <c r="CC465">
        <f t="shared" ref="CC465:CC528" si="544">COUNTIF($Y465:$AD465,31)</f>
        <v>0</v>
      </c>
      <c r="CD465">
        <f t="shared" ref="CD465:CD528" si="545">COUNTIF($Y465:$AD465,32)</f>
        <v>0</v>
      </c>
    </row>
    <row r="466" spans="1:82" ht="42" customHeight="1" thickBot="1" x14ac:dyDescent="0.45">
      <c r="A466" s="11"/>
      <c r="B466" s="144">
        <v>451</v>
      </c>
      <c r="C466" s="244" t="str">
        <f>IF('Soil Samples'!C456="","",'Soil Samples'!C456)</f>
        <v/>
      </c>
      <c r="D466" s="146" t="str">
        <f t="shared" si="509"/>
        <v/>
      </c>
      <c r="E466" s="128" t="str">
        <f t="shared" si="510"/>
        <v/>
      </c>
      <c r="F466" s="128" t="str">
        <f t="shared" si="511"/>
        <v/>
      </c>
      <c r="G466" s="128" t="str">
        <f t="shared" si="512"/>
        <v/>
      </c>
      <c r="H466" s="149"/>
      <c r="I466" s="128" t="str">
        <f t="shared" si="513"/>
        <v/>
      </c>
      <c r="J466" s="128" t="str">
        <f t="shared" si="514"/>
        <v/>
      </c>
      <c r="K466" s="128" t="str">
        <f t="shared" si="515"/>
        <v/>
      </c>
      <c r="L466" s="129" t="str">
        <f t="shared" si="516"/>
        <v/>
      </c>
      <c r="M466" s="129" t="str">
        <f t="shared" si="517"/>
        <v/>
      </c>
      <c r="N466" s="129" t="str">
        <f t="shared" si="518"/>
        <v/>
      </c>
      <c r="O466" s="129" t="str">
        <f t="shared" si="519"/>
        <v/>
      </c>
      <c r="P466" s="129" t="str">
        <f t="shared" si="520"/>
        <v/>
      </c>
      <c r="Q466" s="129" t="str">
        <f t="shared" si="521"/>
        <v/>
      </c>
      <c r="R466" s="129" t="str">
        <f t="shared" si="522"/>
        <v/>
      </c>
      <c r="S466" s="129" t="str">
        <f t="shared" si="523"/>
        <v/>
      </c>
      <c r="T466" s="129" t="str">
        <f t="shared" si="524"/>
        <v/>
      </c>
      <c r="U466" s="129" t="str">
        <f t="shared" si="525"/>
        <v/>
      </c>
      <c r="V466" s="129" t="str">
        <f t="shared" si="526"/>
        <v/>
      </c>
      <c r="W466" s="132"/>
      <c r="X466" s="152" t="str">
        <f>IF('Soil Samples'!C456="","",'Soil Samples'!C456)</f>
        <v/>
      </c>
      <c r="Y466" s="125">
        <f>'Soil Add on Tests'!E458</f>
        <v>0</v>
      </c>
      <c r="Z466" s="125">
        <f>'Soil Add on Tests'!F458</f>
        <v>0</v>
      </c>
      <c r="AA466" s="125">
        <f>'Soil Add on Tests'!G458</f>
        <v>0</v>
      </c>
      <c r="AB466" s="125">
        <f>'Soil Add on Tests'!H458</f>
        <v>0</v>
      </c>
      <c r="AC466" s="125">
        <f>'Soil Add on Tests'!I458</f>
        <v>0</v>
      </c>
      <c r="AD466" s="125">
        <f>'Soil Add on Tests'!J458</f>
        <v>0</v>
      </c>
      <c r="AF466">
        <f t="shared" si="478"/>
        <v>0</v>
      </c>
      <c r="AG466">
        <f t="shared" si="479"/>
        <v>0</v>
      </c>
      <c r="AH466">
        <f t="shared" si="480"/>
        <v>0</v>
      </c>
      <c r="AI466">
        <f t="shared" si="481"/>
        <v>0</v>
      </c>
      <c r="AJ466">
        <f t="shared" si="482"/>
        <v>0</v>
      </c>
      <c r="AK466">
        <f t="shared" si="483"/>
        <v>0</v>
      </c>
      <c r="AL466">
        <f t="shared" si="484"/>
        <v>0</v>
      </c>
      <c r="AM466" s="140">
        <f t="shared" si="488"/>
        <v>0</v>
      </c>
      <c r="AN466">
        <f t="shared" si="489"/>
        <v>0</v>
      </c>
      <c r="AO466">
        <f t="shared" si="490"/>
        <v>0</v>
      </c>
      <c r="AP466">
        <f t="shared" si="491"/>
        <v>0</v>
      </c>
      <c r="AQ466">
        <f t="shared" si="492"/>
        <v>0</v>
      </c>
      <c r="AR466">
        <f t="shared" si="493"/>
        <v>0</v>
      </c>
      <c r="AS466">
        <f t="shared" si="494"/>
        <v>0</v>
      </c>
      <c r="AT466" s="140">
        <f t="shared" si="485"/>
        <v>0</v>
      </c>
      <c r="AU466">
        <f t="shared" si="495"/>
        <v>0</v>
      </c>
      <c r="AV466">
        <f t="shared" si="527"/>
        <v>0</v>
      </c>
      <c r="AW466">
        <f t="shared" si="496"/>
        <v>0</v>
      </c>
      <c r="AX466">
        <f t="shared" si="497"/>
        <v>0</v>
      </c>
      <c r="AY466">
        <f t="shared" si="498"/>
        <v>0</v>
      </c>
      <c r="AZ466" s="140">
        <f t="shared" si="486"/>
        <v>0</v>
      </c>
      <c r="BA466">
        <f t="shared" si="499"/>
        <v>0</v>
      </c>
      <c r="BB466">
        <f t="shared" si="500"/>
        <v>0</v>
      </c>
      <c r="BC466">
        <f t="shared" si="501"/>
        <v>0</v>
      </c>
      <c r="BD466">
        <f t="shared" si="502"/>
        <v>0</v>
      </c>
      <c r="BE466" s="140">
        <f t="shared" si="487"/>
        <v>0</v>
      </c>
      <c r="BF466">
        <f t="shared" si="503"/>
        <v>0</v>
      </c>
      <c r="BG466">
        <f t="shared" si="504"/>
        <v>0</v>
      </c>
      <c r="BH466">
        <f t="shared" si="505"/>
        <v>0</v>
      </c>
      <c r="BI466">
        <f t="shared" si="506"/>
        <v>0</v>
      </c>
      <c r="BJ466">
        <f t="shared" si="507"/>
        <v>0</v>
      </c>
      <c r="BK466">
        <f t="shared" si="508"/>
        <v>0</v>
      </c>
      <c r="BL466">
        <f t="shared" si="528"/>
        <v>0</v>
      </c>
      <c r="BM466">
        <f t="shared" si="529"/>
        <v>0</v>
      </c>
      <c r="BN466">
        <f t="shared" si="530"/>
        <v>0</v>
      </c>
      <c r="BO466">
        <f t="shared" si="531"/>
        <v>0</v>
      </c>
      <c r="BP466">
        <f t="shared" si="532"/>
        <v>0</v>
      </c>
      <c r="BQ466">
        <f t="shared" si="533"/>
        <v>0</v>
      </c>
      <c r="BR466" s="140">
        <f t="shared" si="534"/>
        <v>0</v>
      </c>
      <c r="BT466">
        <f t="shared" si="535"/>
        <v>0</v>
      </c>
      <c r="BU466">
        <f t="shared" si="536"/>
        <v>0</v>
      </c>
      <c r="BV466">
        <f t="shared" si="537"/>
        <v>0</v>
      </c>
      <c r="BW466">
        <f t="shared" si="538"/>
        <v>0</v>
      </c>
      <c r="BX466">
        <f t="shared" si="539"/>
        <v>0</v>
      </c>
      <c r="BY466">
        <f t="shared" si="540"/>
        <v>0</v>
      </c>
      <c r="BZ466">
        <f t="shared" si="541"/>
        <v>0</v>
      </c>
      <c r="CA466">
        <f t="shared" si="542"/>
        <v>0</v>
      </c>
      <c r="CB466">
        <f t="shared" si="543"/>
        <v>0</v>
      </c>
      <c r="CC466">
        <f t="shared" si="544"/>
        <v>0</v>
      </c>
      <c r="CD466">
        <f t="shared" si="545"/>
        <v>0</v>
      </c>
    </row>
    <row r="467" spans="1:82" ht="42" customHeight="1" thickBot="1" x14ac:dyDescent="0.45">
      <c r="A467" s="11"/>
      <c r="B467" s="144">
        <v>452</v>
      </c>
      <c r="C467" s="244" t="str">
        <f>IF('Soil Samples'!C457="","",'Soil Samples'!C457)</f>
        <v/>
      </c>
      <c r="D467" s="146" t="str">
        <f t="shared" si="509"/>
        <v/>
      </c>
      <c r="E467" s="128" t="str">
        <f t="shared" si="510"/>
        <v/>
      </c>
      <c r="F467" s="128" t="str">
        <f t="shared" si="511"/>
        <v/>
      </c>
      <c r="G467" s="128" t="str">
        <f t="shared" si="512"/>
        <v/>
      </c>
      <c r="H467" s="149"/>
      <c r="I467" s="128" t="str">
        <f t="shared" si="513"/>
        <v/>
      </c>
      <c r="J467" s="128" t="str">
        <f t="shared" si="514"/>
        <v/>
      </c>
      <c r="K467" s="128" t="str">
        <f t="shared" si="515"/>
        <v/>
      </c>
      <c r="L467" s="129" t="str">
        <f t="shared" si="516"/>
        <v/>
      </c>
      <c r="M467" s="129" t="str">
        <f t="shared" si="517"/>
        <v/>
      </c>
      <c r="N467" s="129" t="str">
        <f t="shared" si="518"/>
        <v/>
      </c>
      <c r="O467" s="129" t="str">
        <f t="shared" si="519"/>
        <v/>
      </c>
      <c r="P467" s="129" t="str">
        <f t="shared" si="520"/>
        <v/>
      </c>
      <c r="Q467" s="129" t="str">
        <f t="shared" si="521"/>
        <v/>
      </c>
      <c r="R467" s="129" t="str">
        <f t="shared" si="522"/>
        <v/>
      </c>
      <c r="S467" s="129" t="str">
        <f t="shared" si="523"/>
        <v/>
      </c>
      <c r="T467" s="129" t="str">
        <f t="shared" si="524"/>
        <v/>
      </c>
      <c r="U467" s="129" t="str">
        <f t="shared" si="525"/>
        <v/>
      </c>
      <c r="V467" s="129" t="str">
        <f t="shared" si="526"/>
        <v/>
      </c>
      <c r="W467" s="132"/>
      <c r="X467" s="152" t="str">
        <f>IF('Soil Samples'!C457="","",'Soil Samples'!C457)</f>
        <v/>
      </c>
      <c r="Y467" s="125">
        <f>'Soil Add on Tests'!E459</f>
        <v>0</v>
      </c>
      <c r="Z467" s="125">
        <f>'Soil Add on Tests'!F459</f>
        <v>0</v>
      </c>
      <c r="AA467" s="125">
        <f>'Soil Add on Tests'!G459</f>
        <v>0</v>
      </c>
      <c r="AB467" s="125">
        <f>'Soil Add on Tests'!H459</f>
        <v>0</v>
      </c>
      <c r="AC467" s="125">
        <f>'Soil Add on Tests'!I459</f>
        <v>0</v>
      </c>
      <c r="AD467" s="125">
        <f>'Soil Add on Tests'!J459</f>
        <v>0</v>
      </c>
      <c r="AF467">
        <f t="shared" si="478"/>
        <v>0</v>
      </c>
      <c r="AG467">
        <f t="shared" si="479"/>
        <v>0</v>
      </c>
      <c r="AH467">
        <f t="shared" si="480"/>
        <v>0</v>
      </c>
      <c r="AI467">
        <f t="shared" si="481"/>
        <v>0</v>
      </c>
      <c r="AJ467">
        <f t="shared" si="482"/>
        <v>0</v>
      </c>
      <c r="AK467">
        <f t="shared" si="483"/>
        <v>0</v>
      </c>
      <c r="AL467">
        <f t="shared" si="484"/>
        <v>0</v>
      </c>
      <c r="AM467" s="140">
        <f t="shared" si="488"/>
        <v>0</v>
      </c>
      <c r="AN467">
        <f t="shared" si="489"/>
        <v>0</v>
      </c>
      <c r="AO467">
        <f t="shared" si="490"/>
        <v>0</v>
      </c>
      <c r="AP467">
        <f t="shared" si="491"/>
        <v>0</v>
      </c>
      <c r="AQ467">
        <f t="shared" si="492"/>
        <v>0</v>
      </c>
      <c r="AR467">
        <f t="shared" si="493"/>
        <v>0</v>
      </c>
      <c r="AS467">
        <f t="shared" si="494"/>
        <v>0</v>
      </c>
      <c r="AT467" s="140">
        <f t="shared" si="485"/>
        <v>0</v>
      </c>
      <c r="AU467">
        <f t="shared" si="495"/>
        <v>0</v>
      </c>
      <c r="AV467">
        <f t="shared" si="527"/>
        <v>0</v>
      </c>
      <c r="AW467">
        <f t="shared" si="496"/>
        <v>0</v>
      </c>
      <c r="AX467">
        <f t="shared" si="497"/>
        <v>0</v>
      </c>
      <c r="AY467">
        <f t="shared" si="498"/>
        <v>0</v>
      </c>
      <c r="AZ467" s="140">
        <f t="shared" si="486"/>
        <v>0</v>
      </c>
      <c r="BA467">
        <f t="shared" si="499"/>
        <v>0</v>
      </c>
      <c r="BB467">
        <f t="shared" si="500"/>
        <v>0</v>
      </c>
      <c r="BC467">
        <f t="shared" si="501"/>
        <v>0</v>
      </c>
      <c r="BD467">
        <f t="shared" si="502"/>
        <v>0</v>
      </c>
      <c r="BE467" s="140">
        <f t="shared" si="487"/>
        <v>0</v>
      </c>
      <c r="BF467">
        <f t="shared" si="503"/>
        <v>0</v>
      </c>
      <c r="BG467">
        <f t="shared" si="504"/>
        <v>0</v>
      </c>
      <c r="BH467">
        <f t="shared" si="505"/>
        <v>0</v>
      </c>
      <c r="BI467">
        <f t="shared" si="506"/>
        <v>0</v>
      </c>
      <c r="BJ467">
        <f t="shared" si="507"/>
        <v>0</v>
      </c>
      <c r="BK467">
        <f t="shared" si="508"/>
        <v>0</v>
      </c>
      <c r="BL467">
        <f t="shared" si="528"/>
        <v>0</v>
      </c>
      <c r="BM467">
        <f t="shared" si="529"/>
        <v>0</v>
      </c>
      <c r="BN467">
        <f t="shared" si="530"/>
        <v>0</v>
      </c>
      <c r="BO467">
        <f t="shared" si="531"/>
        <v>0</v>
      </c>
      <c r="BP467">
        <f t="shared" si="532"/>
        <v>0</v>
      </c>
      <c r="BQ467">
        <f t="shared" si="533"/>
        <v>0</v>
      </c>
      <c r="BR467" s="140">
        <f t="shared" si="534"/>
        <v>0</v>
      </c>
      <c r="BT467">
        <f t="shared" si="535"/>
        <v>0</v>
      </c>
      <c r="BU467">
        <f t="shared" si="536"/>
        <v>0</v>
      </c>
      <c r="BV467">
        <f t="shared" si="537"/>
        <v>0</v>
      </c>
      <c r="BW467">
        <f t="shared" si="538"/>
        <v>0</v>
      </c>
      <c r="BX467">
        <f t="shared" si="539"/>
        <v>0</v>
      </c>
      <c r="BY467">
        <f t="shared" si="540"/>
        <v>0</v>
      </c>
      <c r="BZ467">
        <f t="shared" si="541"/>
        <v>0</v>
      </c>
      <c r="CA467">
        <f t="shared" si="542"/>
        <v>0</v>
      </c>
      <c r="CB467">
        <f t="shared" si="543"/>
        <v>0</v>
      </c>
      <c r="CC467">
        <f t="shared" si="544"/>
        <v>0</v>
      </c>
      <c r="CD467">
        <f t="shared" si="545"/>
        <v>0</v>
      </c>
    </row>
    <row r="468" spans="1:82" ht="42" customHeight="1" thickBot="1" x14ac:dyDescent="0.45">
      <c r="A468" s="11"/>
      <c r="B468" s="144">
        <v>453</v>
      </c>
      <c r="C468" s="244" t="str">
        <f>IF('Soil Samples'!C458="","",'Soil Samples'!C458)</f>
        <v/>
      </c>
      <c r="D468" s="146" t="str">
        <f t="shared" si="509"/>
        <v/>
      </c>
      <c r="E468" s="128" t="str">
        <f t="shared" si="510"/>
        <v/>
      </c>
      <c r="F468" s="128" t="str">
        <f t="shared" si="511"/>
        <v/>
      </c>
      <c r="G468" s="128" t="str">
        <f t="shared" si="512"/>
        <v/>
      </c>
      <c r="H468" s="149"/>
      <c r="I468" s="128" t="str">
        <f t="shared" si="513"/>
        <v/>
      </c>
      <c r="J468" s="128" t="str">
        <f t="shared" si="514"/>
        <v/>
      </c>
      <c r="K468" s="128" t="str">
        <f t="shared" si="515"/>
        <v/>
      </c>
      <c r="L468" s="129" t="str">
        <f t="shared" si="516"/>
        <v/>
      </c>
      <c r="M468" s="129" t="str">
        <f t="shared" si="517"/>
        <v/>
      </c>
      <c r="N468" s="129" t="str">
        <f t="shared" si="518"/>
        <v/>
      </c>
      <c r="O468" s="129" t="str">
        <f t="shared" si="519"/>
        <v/>
      </c>
      <c r="P468" s="129" t="str">
        <f t="shared" si="520"/>
        <v/>
      </c>
      <c r="Q468" s="129" t="str">
        <f t="shared" si="521"/>
        <v/>
      </c>
      <c r="R468" s="129" t="str">
        <f t="shared" si="522"/>
        <v/>
      </c>
      <c r="S468" s="129" t="str">
        <f t="shared" si="523"/>
        <v/>
      </c>
      <c r="T468" s="129" t="str">
        <f t="shared" si="524"/>
        <v/>
      </c>
      <c r="U468" s="129" t="str">
        <f t="shared" si="525"/>
        <v/>
      </c>
      <c r="V468" s="129" t="str">
        <f t="shared" si="526"/>
        <v/>
      </c>
      <c r="W468" s="132"/>
      <c r="X468" s="152" t="str">
        <f>IF('Soil Samples'!C458="","",'Soil Samples'!C458)</f>
        <v/>
      </c>
      <c r="Y468" s="125">
        <f>'Soil Add on Tests'!E460</f>
        <v>0</v>
      </c>
      <c r="Z468" s="125">
        <f>'Soil Add on Tests'!F460</f>
        <v>0</v>
      </c>
      <c r="AA468" s="125">
        <f>'Soil Add on Tests'!G460</f>
        <v>0</v>
      </c>
      <c r="AB468" s="125">
        <f>'Soil Add on Tests'!H460</f>
        <v>0</v>
      </c>
      <c r="AC468" s="125">
        <f>'Soil Add on Tests'!I460</f>
        <v>0</v>
      </c>
      <c r="AD468" s="125">
        <f>'Soil Add on Tests'!J460</f>
        <v>0</v>
      </c>
      <c r="AF468">
        <f t="shared" si="478"/>
        <v>0</v>
      </c>
      <c r="AG468">
        <f t="shared" si="479"/>
        <v>0</v>
      </c>
      <c r="AH468">
        <f t="shared" si="480"/>
        <v>0</v>
      </c>
      <c r="AI468">
        <f t="shared" si="481"/>
        <v>0</v>
      </c>
      <c r="AJ468">
        <f t="shared" si="482"/>
        <v>0</v>
      </c>
      <c r="AK468">
        <f t="shared" si="483"/>
        <v>0</v>
      </c>
      <c r="AL468">
        <f t="shared" si="484"/>
        <v>0</v>
      </c>
      <c r="AM468" s="140">
        <f t="shared" si="488"/>
        <v>0</v>
      </c>
      <c r="AN468">
        <f t="shared" si="489"/>
        <v>0</v>
      </c>
      <c r="AO468">
        <f t="shared" si="490"/>
        <v>0</v>
      </c>
      <c r="AP468">
        <f t="shared" si="491"/>
        <v>0</v>
      </c>
      <c r="AQ468">
        <f t="shared" si="492"/>
        <v>0</v>
      </c>
      <c r="AR468">
        <f t="shared" si="493"/>
        <v>0</v>
      </c>
      <c r="AS468">
        <f t="shared" si="494"/>
        <v>0</v>
      </c>
      <c r="AT468" s="140">
        <f t="shared" si="485"/>
        <v>0</v>
      </c>
      <c r="AU468">
        <f t="shared" si="495"/>
        <v>0</v>
      </c>
      <c r="AV468">
        <f t="shared" si="527"/>
        <v>0</v>
      </c>
      <c r="AW468">
        <f t="shared" si="496"/>
        <v>0</v>
      </c>
      <c r="AX468">
        <f t="shared" si="497"/>
        <v>0</v>
      </c>
      <c r="AY468">
        <f t="shared" si="498"/>
        <v>0</v>
      </c>
      <c r="AZ468" s="140">
        <f t="shared" si="486"/>
        <v>0</v>
      </c>
      <c r="BA468">
        <f t="shared" si="499"/>
        <v>0</v>
      </c>
      <c r="BB468">
        <f t="shared" si="500"/>
        <v>0</v>
      </c>
      <c r="BC468">
        <f t="shared" si="501"/>
        <v>0</v>
      </c>
      <c r="BD468">
        <f t="shared" si="502"/>
        <v>0</v>
      </c>
      <c r="BE468" s="140">
        <f t="shared" si="487"/>
        <v>0</v>
      </c>
      <c r="BF468">
        <f t="shared" si="503"/>
        <v>0</v>
      </c>
      <c r="BG468">
        <f t="shared" si="504"/>
        <v>0</v>
      </c>
      <c r="BH468">
        <f t="shared" si="505"/>
        <v>0</v>
      </c>
      <c r="BI468">
        <f t="shared" si="506"/>
        <v>0</v>
      </c>
      <c r="BJ468">
        <f t="shared" si="507"/>
        <v>0</v>
      </c>
      <c r="BK468">
        <f t="shared" si="508"/>
        <v>0</v>
      </c>
      <c r="BL468">
        <f t="shared" si="528"/>
        <v>0</v>
      </c>
      <c r="BM468">
        <f t="shared" si="529"/>
        <v>0</v>
      </c>
      <c r="BN468">
        <f t="shared" si="530"/>
        <v>0</v>
      </c>
      <c r="BO468">
        <f t="shared" si="531"/>
        <v>0</v>
      </c>
      <c r="BP468">
        <f t="shared" si="532"/>
        <v>0</v>
      </c>
      <c r="BQ468">
        <f t="shared" si="533"/>
        <v>0</v>
      </c>
      <c r="BR468" s="140">
        <f t="shared" si="534"/>
        <v>0</v>
      </c>
      <c r="BT468">
        <f t="shared" si="535"/>
        <v>0</v>
      </c>
      <c r="BU468">
        <f t="shared" si="536"/>
        <v>0</v>
      </c>
      <c r="BV468">
        <f t="shared" si="537"/>
        <v>0</v>
      </c>
      <c r="BW468">
        <f t="shared" si="538"/>
        <v>0</v>
      </c>
      <c r="BX468">
        <f t="shared" si="539"/>
        <v>0</v>
      </c>
      <c r="BY468">
        <f t="shared" si="540"/>
        <v>0</v>
      </c>
      <c r="BZ468">
        <f t="shared" si="541"/>
        <v>0</v>
      </c>
      <c r="CA468">
        <f t="shared" si="542"/>
        <v>0</v>
      </c>
      <c r="CB468">
        <f t="shared" si="543"/>
        <v>0</v>
      </c>
      <c r="CC468">
        <f t="shared" si="544"/>
        <v>0</v>
      </c>
      <c r="CD468">
        <f t="shared" si="545"/>
        <v>0</v>
      </c>
    </row>
    <row r="469" spans="1:82" ht="42" customHeight="1" thickBot="1" x14ac:dyDescent="0.45">
      <c r="A469" s="11"/>
      <c r="B469" s="144">
        <v>454</v>
      </c>
      <c r="C469" s="244" t="str">
        <f>IF('Soil Samples'!C459="","",'Soil Samples'!C459)</f>
        <v/>
      </c>
      <c r="D469" s="146" t="str">
        <f t="shared" si="509"/>
        <v/>
      </c>
      <c r="E469" s="128" t="str">
        <f t="shared" si="510"/>
        <v/>
      </c>
      <c r="F469" s="128" t="str">
        <f t="shared" si="511"/>
        <v/>
      </c>
      <c r="G469" s="128" t="str">
        <f t="shared" si="512"/>
        <v/>
      </c>
      <c r="H469" s="149"/>
      <c r="I469" s="128" t="str">
        <f t="shared" si="513"/>
        <v/>
      </c>
      <c r="J469" s="128" t="str">
        <f t="shared" si="514"/>
        <v/>
      </c>
      <c r="K469" s="128" t="str">
        <f t="shared" si="515"/>
        <v/>
      </c>
      <c r="L469" s="129" t="str">
        <f t="shared" si="516"/>
        <v/>
      </c>
      <c r="M469" s="129" t="str">
        <f t="shared" si="517"/>
        <v/>
      </c>
      <c r="N469" s="129" t="str">
        <f t="shared" si="518"/>
        <v/>
      </c>
      <c r="O469" s="129" t="str">
        <f t="shared" si="519"/>
        <v/>
      </c>
      <c r="P469" s="129" t="str">
        <f t="shared" si="520"/>
        <v/>
      </c>
      <c r="Q469" s="129" t="str">
        <f t="shared" si="521"/>
        <v/>
      </c>
      <c r="R469" s="129" t="str">
        <f t="shared" si="522"/>
        <v/>
      </c>
      <c r="S469" s="129" t="str">
        <f t="shared" si="523"/>
        <v/>
      </c>
      <c r="T469" s="129" t="str">
        <f t="shared" si="524"/>
        <v/>
      </c>
      <c r="U469" s="129" t="str">
        <f t="shared" si="525"/>
        <v/>
      </c>
      <c r="V469" s="129" t="str">
        <f t="shared" si="526"/>
        <v/>
      </c>
      <c r="W469" s="132"/>
      <c r="X469" s="152" t="str">
        <f>IF('Soil Samples'!C459="","",'Soil Samples'!C459)</f>
        <v/>
      </c>
      <c r="Y469" s="125">
        <f>'Soil Add on Tests'!E461</f>
        <v>0</v>
      </c>
      <c r="Z469" s="125">
        <f>'Soil Add on Tests'!F461</f>
        <v>0</v>
      </c>
      <c r="AA469" s="125">
        <f>'Soil Add on Tests'!G461</f>
        <v>0</v>
      </c>
      <c r="AB469" s="125">
        <f>'Soil Add on Tests'!H461</f>
        <v>0</v>
      </c>
      <c r="AC469" s="125">
        <f>'Soil Add on Tests'!I461</f>
        <v>0</v>
      </c>
      <c r="AD469" s="125">
        <f>'Soil Add on Tests'!J461</f>
        <v>0</v>
      </c>
      <c r="AF469">
        <f t="shared" si="478"/>
        <v>0</v>
      </c>
      <c r="AG469">
        <f t="shared" si="479"/>
        <v>0</v>
      </c>
      <c r="AH469">
        <f t="shared" si="480"/>
        <v>0</v>
      </c>
      <c r="AI469">
        <f t="shared" si="481"/>
        <v>0</v>
      </c>
      <c r="AJ469">
        <f t="shared" si="482"/>
        <v>0</v>
      </c>
      <c r="AK469">
        <f t="shared" si="483"/>
        <v>0</v>
      </c>
      <c r="AL469">
        <f t="shared" si="484"/>
        <v>0</v>
      </c>
      <c r="AM469" s="140">
        <f t="shared" si="488"/>
        <v>0</v>
      </c>
      <c r="AN469">
        <f t="shared" si="489"/>
        <v>0</v>
      </c>
      <c r="AO469">
        <f t="shared" si="490"/>
        <v>0</v>
      </c>
      <c r="AP469">
        <f t="shared" si="491"/>
        <v>0</v>
      </c>
      <c r="AQ469">
        <f t="shared" si="492"/>
        <v>0</v>
      </c>
      <c r="AR469">
        <f t="shared" si="493"/>
        <v>0</v>
      </c>
      <c r="AS469">
        <f t="shared" si="494"/>
        <v>0</v>
      </c>
      <c r="AT469" s="140">
        <f t="shared" si="485"/>
        <v>0</v>
      </c>
      <c r="AU469">
        <f t="shared" si="495"/>
        <v>0</v>
      </c>
      <c r="AV469">
        <f t="shared" si="527"/>
        <v>0</v>
      </c>
      <c r="AW469">
        <f t="shared" si="496"/>
        <v>0</v>
      </c>
      <c r="AX469">
        <f t="shared" si="497"/>
        <v>0</v>
      </c>
      <c r="AY469">
        <f t="shared" si="498"/>
        <v>0</v>
      </c>
      <c r="AZ469" s="140">
        <f t="shared" si="486"/>
        <v>0</v>
      </c>
      <c r="BA469">
        <f t="shared" si="499"/>
        <v>0</v>
      </c>
      <c r="BB469">
        <f t="shared" si="500"/>
        <v>0</v>
      </c>
      <c r="BC469">
        <f t="shared" si="501"/>
        <v>0</v>
      </c>
      <c r="BD469">
        <f t="shared" si="502"/>
        <v>0</v>
      </c>
      <c r="BE469" s="140">
        <f t="shared" si="487"/>
        <v>0</v>
      </c>
      <c r="BF469">
        <f t="shared" si="503"/>
        <v>0</v>
      </c>
      <c r="BG469">
        <f t="shared" si="504"/>
        <v>0</v>
      </c>
      <c r="BH469">
        <f t="shared" si="505"/>
        <v>0</v>
      </c>
      <c r="BI469">
        <f t="shared" si="506"/>
        <v>0</v>
      </c>
      <c r="BJ469">
        <f t="shared" si="507"/>
        <v>0</v>
      </c>
      <c r="BK469">
        <f t="shared" si="508"/>
        <v>0</v>
      </c>
      <c r="BL469">
        <f t="shared" si="528"/>
        <v>0</v>
      </c>
      <c r="BM469">
        <f t="shared" si="529"/>
        <v>0</v>
      </c>
      <c r="BN469">
        <f t="shared" si="530"/>
        <v>0</v>
      </c>
      <c r="BO469">
        <f t="shared" si="531"/>
        <v>0</v>
      </c>
      <c r="BP469">
        <f t="shared" si="532"/>
        <v>0</v>
      </c>
      <c r="BQ469">
        <f t="shared" si="533"/>
        <v>0</v>
      </c>
      <c r="BR469" s="140">
        <f t="shared" si="534"/>
        <v>0</v>
      </c>
      <c r="BT469">
        <f t="shared" si="535"/>
        <v>0</v>
      </c>
      <c r="BU469">
        <f t="shared" si="536"/>
        <v>0</v>
      </c>
      <c r="BV469">
        <f t="shared" si="537"/>
        <v>0</v>
      </c>
      <c r="BW469">
        <f t="shared" si="538"/>
        <v>0</v>
      </c>
      <c r="BX469">
        <f t="shared" si="539"/>
        <v>0</v>
      </c>
      <c r="BY469">
        <f t="shared" si="540"/>
        <v>0</v>
      </c>
      <c r="BZ469">
        <f t="shared" si="541"/>
        <v>0</v>
      </c>
      <c r="CA469">
        <f t="shared" si="542"/>
        <v>0</v>
      </c>
      <c r="CB469">
        <f t="shared" si="543"/>
        <v>0</v>
      </c>
      <c r="CC469">
        <f t="shared" si="544"/>
        <v>0</v>
      </c>
      <c r="CD469">
        <f t="shared" si="545"/>
        <v>0</v>
      </c>
    </row>
    <row r="470" spans="1:82" ht="42" customHeight="1" thickBot="1" x14ac:dyDescent="0.45">
      <c r="A470" s="11"/>
      <c r="B470" s="144">
        <v>455</v>
      </c>
      <c r="C470" s="244" t="str">
        <f>IF('Soil Samples'!C460="","",'Soil Samples'!C460)</f>
        <v/>
      </c>
      <c r="D470" s="146" t="str">
        <f t="shared" si="509"/>
        <v/>
      </c>
      <c r="E470" s="128" t="str">
        <f t="shared" si="510"/>
        <v/>
      </c>
      <c r="F470" s="128" t="str">
        <f t="shared" si="511"/>
        <v/>
      </c>
      <c r="G470" s="128" t="str">
        <f t="shared" si="512"/>
        <v/>
      </c>
      <c r="H470" s="149"/>
      <c r="I470" s="128" t="str">
        <f t="shared" si="513"/>
        <v/>
      </c>
      <c r="J470" s="128" t="str">
        <f t="shared" si="514"/>
        <v/>
      </c>
      <c r="K470" s="128" t="str">
        <f t="shared" si="515"/>
        <v/>
      </c>
      <c r="L470" s="129" t="str">
        <f t="shared" si="516"/>
        <v/>
      </c>
      <c r="M470" s="129" t="str">
        <f t="shared" si="517"/>
        <v/>
      </c>
      <c r="N470" s="129" t="str">
        <f t="shared" si="518"/>
        <v/>
      </c>
      <c r="O470" s="129" t="str">
        <f t="shared" si="519"/>
        <v/>
      </c>
      <c r="P470" s="129" t="str">
        <f t="shared" si="520"/>
        <v/>
      </c>
      <c r="Q470" s="129" t="str">
        <f t="shared" si="521"/>
        <v/>
      </c>
      <c r="R470" s="129" t="str">
        <f t="shared" si="522"/>
        <v/>
      </c>
      <c r="S470" s="129" t="str">
        <f t="shared" si="523"/>
        <v/>
      </c>
      <c r="T470" s="129" t="str">
        <f t="shared" si="524"/>
        <v/>
      </c>
      <c r="U470" s="129" t="str">
        <f t="shared" si="525"/>
        <v/>
      </c>
      <c r="V470" s="129" t="str">
        <f t="shared" si="526"/>
        <v/>
      </c>
      <c r="W470" s="132"/>
      <c r="X470" s="152" t="str">
        <f>IF('Soil Samples'!C460="","",'Soil Samples'!C460)</f>
        <v/>
      </c>
      <c r="Y470" s="125">
        <f>'Soil Add on Tests'!E462</f>
        <v>0</v>
      </c>
      <c r="Z470" s="125">
        <f>'Soil Add on Tests'!F462</f>
        <v>0</v>
      </c>
      <c r="AA470" s="125">
        <f>'Soil Add on Tests'!G462</f>
        <v>0</v>
      </c>
      <c r="AB470" s="125">
        <f>'Soil Add on Tests'!H462</f>
        <v>0</v>
      </c>
      <c r="AC470" s="125">
        <f>'Soil Add on Tests'!I462</f>
        <v>0</v>
      </c>
      <c r="AD470" s="125">
        <f>'Soil Add on Tests'!J462</f>
        <v>0</v>
      </c>
      <c r="AF470">
        <f t="shared" si="478"/>
        <v>0</v>
      </c>
      <c r="AG470">
        <f t="shared" si="479"/>
        <v>0</v>
      </c>
      <c r="AH470">
        <f t="shared" si="480"/>
        <v>0</v>
      </c>
      <c r="AI470">
        <f t="shared" si="481"/>
        <v>0</v>
      </c>
      <c r="AJ470">
        <f t="shared" si="482"/>
        <v>0</v>
      </c>
      <c r="AK470">
        <f t="shared" si="483"/>
        <v>0</v>
      </c>
      <c r="AL470">
        <f t="shared" si="484"/>
        <v>0</v>
      </c>
      <c r="AM470" s="140">
        <f t="shared" si="488"/>
        <v>0</v>
      </c>
      <c r="AN470">
        <f t="shared" si="489"/>
        <v>0</v>
      </c>
      <c r="AO470">
        <f t="shared" si="490"/>
        <v>0</v>
      </c>
      <c r="AP470">
        <f t="shared" si="491"/>
        <v>0</v>
      </c>
      <c r="AQ470">
        <f t="shared" si="492"/>
        <v>0</v>
      </c>
      <c r="AR470">
        <f t="shared" si="493"/>
        <v>0</v>
      </c>
      <c r="AS470">
        <f t="shared" si="494"/>
        <v>0</v>
      </c>
      <c r="AT470" s="140">
        <f t="shared" si="485"/>
        <v>0</v>
      </c>
      <c r="AU470">
        <f t="shared" si="495"/>
        <v>0</v>
      </c>
      <c r="AV470">
        <f t="shared" si="527"/>
        <v>0</v>
      </c>
      <c r="AW470">
        <f t="shared" si="496"/>
        <v>0</v>
      </c>
      <c r="AX470">
        <f t="shared" si="497"/>
        <v>0</v>
      </c>
      <c r="AY470">
        <f t="shared" si="498"/>
        <v>0</v>
      </c>
      <c r="AZ470" s="140">
        <f t="shared" si="486"/>
        <v>0</v>
      </c>
      <c r="BA470">
        <f t="shared" si="499"/>
        <v>0</v>
      </c>
      <c r="BB470">
        <f t="shared" si="500"/>
        <v>0</v>
      </c>
      <c r="BC470">
        <f t="shared" si="501"/>
        <v>0</v>
      </c>
      <c r="BD470">
        <f t="shared" si="502"/>
        <v>0</v>
      </c>
      <c r="BE470" s="140">
        <f t="shared" si="487"/>
        <v>0</v>
      </c>
      <c r="BF470">
        <f t="shared" si="503"/>
        <v>0</v>
      </c>
      <c r="BG470">
        <f t="shared" si="504"/>
        <v>0</v>
      </c>
      <c r="BH470">
        <f t="shared" si="505"/>
        <v>0</v>
      </c>
      <c r="BI470">
        <f t="shared" si="506"/>
        <v>0</v>
      </c>
      <c r="BJ470">
        <f t="shared" si="507"/>
        <v>0</v>
      </c>
      <c r="BK470">
        <f t="shared" si="508"/>
        <v>0</v>
      </c>
      <c r="BL470">
        <f t="shared" si="528"/>
        <v>0</v>
      </c>
      <c r="BM470">
        <f t="shared" si="529"/>
        <v>0</v>
      </c>
      <c r="BN470">
        <f t="shared" si="530"/>
        <v>0</v>
      </c>
      <c r="BO470">
        <f t="shared" si="531"/>
        <v>0</v>
      </c>
      <c r="BP470">
        <f t="shared" si="532"/>
        <v>0</v>
      </c>
      <c r="BQ470">
        <f t="shared" si="533"/>
        <v>0</v>
      </c>
      <c r="BR470" s="140">
        <f t="shared" si="534"/>
        <v>0</v>
      </c>
      <c r="BT470">
        <f t="shared" si="535"/>
        <v>0</v>
      </c>
      <c r="BU470">
        <f t="shared" si="536"/>
        <v>0</v>
      </c>
      <c r="BV470">
        <f t="shared" si="537"/>
        <v>0</v>
      </c>
      <c r="BW470">
        <f t="shared" si="538"/>
        <v>0</v>
      </c>
      <c r="BX470">
        <f t="shared" si="539"/>
        <v>0</v>
      </c>
      <c r="BY470">
        <f t="shared" si="540"/>
        <v>0</v>
      </c>
      <c r="BZ470">
        <f t="shared" si="541"/>
        <v>0</v>
      </c>
      <c r="CA470">
        <f t="shared" si="542"/>
        <v>0</v>
      </c>
      <c r="CB470">
        <f t="shared" si="543"/>
        <v>0</v>
      </c>
      <c r="CC470">
        <f t="shared" si="544"/>
        <v>0</v>
      </c>
      <c r="CD470">
        <f t="shared" si="545"/>
        <v>0</v>
      </c>
    </row>
    <row r="471" spans="1:82" ht="42" customHeight="1" thickBot="1" x14ac:dyDescent="0.45">
      <c r="A471" s="11"/>
      <c r="B471" s="144">
        <v>456</v>
      </c>
      <c r="C471" s="244" t="str">
        <f>IF('Soil Samples'!C461="","",'Soil Samples'!C461)</f>
        <v/>
      </c>
      <c r="D471" s="146" t="str">
        <f t="shared" si="509"/>
        <v/>
      </c>
      <c r="E471" s="128" t="str">
        <f t="shared" si="510"/>
        <v/>
      </c>
      <c r="F471" s="128" t="str">
        <f t="shared" si="511"/>
        <v/>
      </c>
      <c r="G471" s="128" t="str">
        <f t="shared" si="512"/>
        <v/>
      </c>
      <c r="H471" s="149"/>
      <c r="I471" s="128" t="str">
        <f t="shared" si="513"/>
        <v/>
      </c>
      <c r="J471" s="128" t="str">
        <f t="shared" si="514"/>
        <v/>
      </c>
      <c r="K471" s="128" t="str">
        <f t="shared" si="515"/>
        <v/>
      </c>
      <c r="L471" s="129" t="str">
        <f t="shared" si="516"/>
        <v/>
      </c>
      <c r="M471" s="129" t="str">
        <f t="shared" si="517"/>
        <v/>
      </c>
      <c r="N471" s="129" t="str">
        <f t="shared" si="518"/>
        <v/>
      </c>
      <c r="O471" s="129" t="str">
        <f t="shared" si="519"/>
        <v/>
      </c>
      <c r="P471" s="129" t="str">
        <f t="shared" si="520"/>
        <v/>
      </c>
      <c r="Q471" s="129" t="str">
        <f t="shared" si="521"/>
        <v/>
      </c>
      <c r="R471" s="129" t="str">
        <f t="shared" si="522"/>
        <v/>
      </c>
      <c r="S471" s="129" t="str">
        <f t="shared" si="523"/>
        <v/>
      </c>
      <c r="T471" s="129" t="str">
        <f t="shared" si="524"/>
        <v/>
      </c>
      <c r="U471" s="129" t="str">
        <f t="shared" si="525"/>
        <v/>
      </c>
      <c r="V471" s="129" t="str">
        <f t="shared" si="526"/>
        <v/>
      </c>
      <c r="W471" s="132"/>
      <c r="X471" s="152" t="str">
        <f>IF('Soil Samples'!C461="","",'Soil Samples'!C461)</f>
        <v/>
      </c>
      <c r="Y471" s="125">
        <f>'Soil Add on Tests'!E463</f>
        <v>0</v>
      </c>
      <c r="Z471" s="125">
        <f>'Soil Add on Tests'!F463</f>
        <v>0</v>
      </c>
      <c r="AA471" s="125">
        <f>'Soil Add on Tests'!G463</f>
        <v>0</v>
      </c>
      <c r="AB471" s="125">
        <f>'Soil Add on Tests'!H463</f>
        <v>0</v>
      </c>
      <c r="AC471" s="125">
        <f>'Soil Add on Tests'!I463</f>
        <v>0</v>
      </c>
      <c r="AD471" s="125">
        <f>'Soil Add on Tests'!J463</f>
        <v>0</v>
      </c>
      <c r="AF471">
        <f t="shared" si="478"/>
        <v>0</v>
      </c>
      <c r="AG471">
        <f t="shared" si="479"/>
        <v>0</v>
      </c>
      <c r="AH471">
        <f t="shared" si="480"/>
        <v>0</v>
      </c>
      <c r="AI471">
        <f t="shared" si="481"/>
        <v>0</v>
      </c>
      <c r="AJ471">
        <f t="shared" si="482"/>
        <v>0</v>
      </c>
      <c r="AK471">
        <f t="shared" si="483"/>
        <v>0</v>
      </c>
      <c r="AL471">
        <f t="shared" si="484"/>
        <v>0</v>
      </c>
      <c r="AM471" s="140">
        <f t="shared" si="488"/>
        <v>0</v>
      </c>
      <c r="AN471">
        <f t="shared" si="489"/>
        <v>0</v>
      </c>
      <c r="AO471">
        <f t="shared" si="490"/>
        <v>0</v>
      </c>
      <c r="AP471">
        <f t="shared" si="491"/>
        <v>0</v>
      </c>
      <c r="AQ471">
        <f t="shared" si="492"/>
        <v>0</v>
      </c>
      <c r="AR471">
        <f t="shared" si="493"/>
        <v>0</v>
      </c>
      <c r="AS471">
        <f t="shared" si="494"/>
        <v>0</v>
      </c>
      <c r="AT471" s="140">
        <f t="shared" si="485"/>
        <v>0</v>
      </c>
      <c r="AU471">
        <f t="shared" si="495"/>
        <v>0</v>
      </c>
      <c r="AV471">
        <f t="shared" si="527"/>
        <v>0</v>
      </c>
      <c r="AW471">
        <f t="shared" si="496"/>
        <v>0</v>
      </c>
      <c r="AX471">
        <f t="shared" si="497"/>
        <v>0</v>
      </c>
      <c r="AY471">
        <f t="shared" si="498"/>
        <v>0</v>
      </c>
      <c r="AZ471" s="140">
        <f t="shared" si="486"/>
        <v>0</v>
      </c>
      <c r="BA471">
        <f t="shared" si="499"/>
        <v>0</v>
      </c>
      <c r="BB471">
        <f t="shared" si="500"/>
        <v>0</v>
      </c>
      <c r="BC471">
        <f t="shared" si="501"/>
        <v>0</v>
      </c>
      <c r="BD471">
        <f t="shared" si="502"/>
        <v>0</v>
      </c>
      <c r="BE471" s="140">
        <f t="shared" si="487"/>
        <v>0</v>
      </c>
      <c r="BF471">
        <f t="shared" si="503"/>
        <v>0</v>
      </c>
      <c r="BG471">
        <f t="shared" si="504"/>
        <v>0</v>
      </c>
      <c r="BH471">
        <f t="shared" si="505"/>
        <v>0</v>
      </c>
      <c r="BI471">
        <f t="shared" si="506"/>
        <v>0</v>
      </c>
      <c r="BJ471">
        <f t="shared" si="507"/>
        <v>0</v>
      </c>
      <c r="BK471">
        <f t="shared" si="508"/>
        <v>0</v>
      </c>
      <c r="BL471">
        <f t="shared" si="528"/>
        <v>0</v>
      </c>
      <c r="BM471">
        <f t="shared" si="529"/>
        <v>0</v>
      </c>
      <c r="BN471">
        <f t="shared" si="530"/>
        <v>0</v>
      </c>
      <c r="BO471">
        <f t="shared" si="531"/>
        <v>0</v>
      </c>
      <c r="BP471">
        <f t="shared" si="532"/>
        <v>0</v>
      </c>
      <c r="BQ471">
        <f t="shared" si="533"/>
        <v>0</v>
      </c>
      <c r="BR471" s="140">
        <f t="shared" si="534"/>
        <v>0</v>
      </c>
      <c r="BT471">
        <f t="shared" si="535"/>
        <v>0</v>
      </c>
      <c r="BU471">
        <f t="shared" si="536"/>
        <v>0</v>
      </c>
      <c r="BV471">
        <f t="shared" si="537"/>
        <v>0</v>
      </c>
      <c r="BW471">
        <f t="shared" si="538"/>
        <v>0</v>
      </c>
      <c r="BX471">
        <f t="shared" si="539"/>
        <v>0</v>
      </c>
      <c r="BY471">
        <f t="shared" si="540"/>
        <v>0</v>
      </c>
      <c r="BZ471">
        <f t="shared" si="541"/>
        <v>0</v>
      </c>
      <c r="CA471">
        <f t="shared" si="542"/>
        <v>0</v>
      </c>
      <c r="CB471">
        <f t="shared" si="543"/>
        <v>0</v>
      </c>
      <c r="CC471">
        <f t="shared" si="544"/>
        <v>0</v>
      </c>
      <c r="CD471">
        <f t="shared" si="545"/>
        <v>0</v>
      </c>
    </row>
    <row r="472" spans="1:82" ht="42" customHeight="1" thickBot="1" x14ac:dyDescent="0.45">
      <c r="A472" s="11"/>
      <c r="B472" s="144">
        <v>457</v>
      </c>
      <c r="C472" s="244" t="str">
        <f>IF('Soil Samples'!C462="","",'Soil Samples'!C462)</f>
        <v/>
      </c>
      <c r="D472" s="146" t="str">
        <f t="shared" si="509"/>
        <v/>
      </c>
      <c r="E472" s="128" t="str">
        <f t="shared" si="510"/>
        <v/>
      </c>
      <c r="F472" s="128" t="str">
        <f t="shared" si="511"/>
        <v/>
      </c>
      <c r="G472" s="128" t="str">
        <f t="shared" si="512"/>
        <v/>
      </c>
      <c r="H472" s="149"/>
      <c r="I472" s="128" t="str">
        <f t="shared" si="513"/>
        <v/>
      </c>
      <c r="J472" s="128" t="str">
        <f t="shared" si="514"/>
        <v/>
      </c>
      <c r="K472" s="128" t="str">
        <f t="shared" si="515"/>
        <v/>
      </c>
      <c r="L472" s="129" t="str">
        <f t="shared" si="516"/>
        <v/>
      </c>
      <c r="M472" s="129" t="str">
        <f t="shared" si="517"/>
        <v/>
      </c>
      <c r="N472" s="129" t="str">
        <f t="shared" si="518"/>
        <v/>
      </c>
      <c r="O472" s="129" t="str">
        <f t="shared" si="519"/>
        <v/>
      </c>
      <c r="P472" s="129" t="str">
        <f t="shared" si="520"/>
        <v/>
      </c>
      <c r="Q472" s="129" t="str">
        <f t="shared" si="521"/>
        <v/>
      </c>
      <c r="R472" s="129" t="str">
        <f t="shared" si="522"/>
        <v/>
      </c>
      <c r="S472" s="129" t="str">
        <f t="shared" si="523"/>
        <v/>
      </c>
      <c r="T472" s="129" t="str">
        <f t="shared" si="524"/>
        <v/>
      </c>
      <c r="U472" s="129" t="str">
        <f t="shared" si="525"/>
        <v/>
      </c>
      <c r="V472" s="129" t="str">
        <f t="shared" si="526"/>
        <v/>
      </c>
      <c r="W472" s="132"/>
      <c r="X472" s="152" t="str">
        <f>IF('Soil Samples'!C462="","",'Soil Samples'!C462)</f>
        <v/>
      </c>
      <c r="Y472" s="125">
        <f>'Soil Add on Tests'!E464</f>
        <v>0</v>
      </c>
      <c r="Z472" s="125">
        <f>'Soil Add on Tests'!F464</f>
        <v>0</v>
      </c>
      <c r="AA472" s="125">
        <f>'Soil Add on Tests'!G464</f>
        <v>0</v>
      </c>
      <c r="AB472" s="125">
        <f>'Soil Add on Tests'!H464</f>
        <v>0</v>
      </c>
      <c r="AC472" s="125">
        <f>'Soil Add on Tests'!I464</f>
        <v>0</v>
      </c>
      <c r="AD472" s="125">
        <f>'Soil Add on Tests'!J464</f>
        <v>0</v>
      </c>
      <c r="AF472">
        <f t="shared" si="478"/>
        <v>0</v>
      </c>
      <c r="AG472">
        <f t="shared" si="479"/>
        <v>0</v>
      </c>
      <c r="AH472">
        <f t="shared" si="480"/>
        <v>0</v>
      </c>
      <c r="AI472">
        <f t="shared" si="481"/>
        <v>0</v>
      </c>
      <c r="AJ472">
        <f t="shared" si="482"/>
        <v>0</v>
      </c>
      <c r="AK472">
        <f t="shared" si="483"/>
        <v>0</v>
      </c>
      <c r="AL472">
        <f t="shared" si="484"/>
        <v>0</v>
      </c>
      <c r="AM472" s="140">
        <f t="shared" si="488"/>
        <v>0</v>
      </c>
      <c r="AN472">
        <f t="shared" si="489"/>
        <v>0</v>
      </c>
      <c r="AO472">
        <f t="shared" si="490"/>
        <v>0</v>
      </c>
      <c r="AP472">
        <f t="shared" si="491"/>
        <v>0</v>
      </c>
      <c r="AQ472">
        <f t="shared" si="492"/>
        <v>0</v>
      </c>
      <c r="AR472">
        <f t="shared" si="493"/>
        <v>0</v>
      </c>
      <c r="AS472">
        <f t="shared" si="494"/>
        <v>0</v>
      </c>
      <c r="AT472" s="140">
        <f t="shared" si="485"/>
        <v>0</v>
      </c>
      <c r="AU472">
        <f t="shared" si="495"/>
        <v>0</v>
      </c>
      <c r="AV472">
        <f t="shared" si="527"/>
        <v>0</v>
      </c>
      <c r="AW472">
        <f t="shared" si="496"/>
        <v>0</v>
      </c>
      <c r="AX472">
        <f t="shared" si="497"/>
        <v>0</v>
      </c>
      <c r="AY472">
        <f t="shared" si="498"/>
        <v>0</v>
      </c>
      <c r="AZ472" s="140">
        <f t="shared" si="486"/>
        <v>0</v>
      </c>
      <c r="BA472">
        <f t="shared" si="499"/>
        <v>0</v>
      </c>
      <c r="BB472">
        <f t="shared" si="500"/>
        <v>0</v>
      </c>
      <c r="BC472">
        <f t="shared" si="501"/>
        <v>0</v>
      </c>
      <c r="BD472">
        <f t="shared" si="502"/>
        <v>0</v>
      </c>
      <c r="BE472" s="140">
        <f t="shared" si="487"/>
        <v>0</v>
      </c>
      <c r="BF472">
        <f t="shared" si="503"/>
        <v>0</v>
      </c>
      <c r="BG472">
        <f t="shared" si="504"/>
        <v>0</v>
      </c>
      <c r="BH472">
        <f t="shared" si="505"/>
        <v>0</v>
      </c>
      <c r="BI472">
        <f t="shared" si="506"/>
        <v>0</v>
      </c>
      <c r="BJ472">
        <f t="shared" si="507"/>
        <v>0</v>
      </c>
      <c r="BK472">
        <f t="shared" si="508"/>
        <v>0</v>
      </c>
      <c r="BL472">
        <f t="shared" si="528"/>
        <v>0</v>
      </c>
      <c r="BM472">
        <f t="shared" si="529"/>
        <v>0</v>
      </c>
      <c r="BN472">
        <f t="shared" si="530"/>
        <v>0</v>
      </c>
      <c r="BO472">
        <f t="shared" si="531"/>
        <v>0</v>
      </c>
      <c r="BP472">
        <f t="shared" si="532"/>
        <v>0</v>
      </c>
      <c r="BQ472">
        <f t="shared" si="533"/>
        <v>0</v>
      </c>
      <c r="BR472" s="140">
        <f t="shared" si="534"/>
        <v>0</v>
      </c>
      <c r="BT472">
        <f t="shared" si="535"/>
        <v>0</v>
      </c>
      <c r="BU472">
        <f t="shared" si="536"/>
        <v>0</v>
      </c>
      <c r="BV472">
        <f t="shared" si="537"/>
        <v>0</v>
      </c>
      <c r="BW472">
        <f t="shared" si="538"/>
        <v>0</v>
      </c>
      <c r="BX472">
        <f t="shared" si="539"/>
        <v>0</v>
      </c>
      <c r="BY472">
        <f t="shared" si="540"/>
        <v>0</v>
      </c>
      <c r="BZ472">
        <f t="shared" si="541"/>
        <v>0</v>
      </c>
      <c r="CA472">
        <f t="shared" si="542"/>
        <v>0</v>
      </c>
      <c r="CB472">
        <f t="shared" si="543"/>
        <v>0</v>
      </c>
      <c r="CC472">
        <f t="shared" si="544"/>
        <v>0</v>
      </c>
      <c r="CD472">
        <f t="shared" si="545"/>
        <v>0</v>
      </c>
    </row>
    <row r="473" spans="1:82" ht="42" customHeight="1" thickBot="1" x14ac:dyDescent="0.45">
      <c r="A473" s="11"/>
      <c r="B473" s="144">
        <v>458</v>
      </c>
      <c r="C473" s="244" t="str">
        <f>IF('Soil Samples'!C463="","",'Soil Samples'!C463)</f>
        <v/>
      </c>
      <c r="D473" s="146" t="str">
        <f t="shared" si="509"/>
        <v/>
      </c>
      <c r="E473" s="128" t="str">
        <f t="shared" si="510"/>
        <v/>
      </c>
      <c r="F473" s="128" t="str">
        <f t="shared" si="511"/>
        <v/>
      </c>
      <c r="G473" s="128" t="str">
        <f t="shared" si="512"/>
        <v/>
      </c>
      <c r="H473" s="149"/>
      <c r="I473" s="128" t="str">
        <f t="shared" si="513"/>
        <v/>
      </c>
      <c r="J473" s="128" t="str">
        <f t="shared" si="514"/>
        <v/>
      </c>
      <c r="K473" s="128" t="str">
        <f t="shared" si="515"/>
        <v/>
      </c>
      <c r="L473" s="129" t="str">
        <f t="shared" si="516"/>
        <v/>
      </c>
      <c r="M473" s="129" t="str">
        <f t="shared" si="517"/>
        <v/>
      </c>
      <c r="N473" s="129" t="str">
        <f t="shared" si="518"/>
        <v/>
      </c>
      <c r="O473" s="129" t="str">
        <f t="shared" si="519"/>
        <v/>
      </c>
      <c r="P473" s="129" t="str">
        <f t="shared" si="520"/>
        <v/>
      </c>
      <c r="Q473" s="129" t="str">
        <f t="shared" si="521"/>
        <v/>
      </c>
      <c r="R473" s="129" t="str">
        <f t="shared" si="522"/>
        <v/>
      </c>
      <c r="S473" s="129" t="str">
        <f t="shared" si="523"/>
        <v/>
      </c>
      <c r="T473" s="129" t="str">
        <f t="shared" si="524"/>
        <v/>
      </c>
      <c r="U473" s="129" t="str">
        <f t="shared" si="525"/>
        <v/>
      </c>
      <c r="V473" s="129" t="str">
        <f t="shared" si="526"/>
        <v/>
      </c>
      <c r="W473" s="132"/>
      <c r="X473" s="152" t="str">
        <f>IF('Soil Samples'!C463="","",'Soil Samples'!C463)</f>
        <v/>
      </c>
      <c r="Y473" s="125">
        <f>'Soil Add on Tests'!E465</f>
        <v>0</v>
      </c>
      <c r="Z473" s="125">
        <f>'Soil Add on Tests'!F465</f>
        <v>0</v>
      </c>
      <c r="AA473" s="125">
        <f>'Soil Add on Tests'!G465</f>
        <v>0</v>
      </c>
      <c r="AB473" s="125">
        <f>'Soil Add on Tests'!H465</f>
        <v>0</v>
      </c>
      <c r="AC473" s="125">
        <f>'Soil Add on Tests'!I465</f>
        <v>0</v>
      </c>
      <c r="AD473" s="125">
        <f>'Soil Add on Tests'!J465</f>
        <v>0</v>
      </c>
      <c r="AF473">
        <f t="shared" si="478"/>
        <v>0</v>
      </c>
      <c r="AG473">
        <f t="shared" si="479"/>
        <v>0</v>
      </c>
      <c r="AH473">
        <f t="shared" si="480"/>
        <v>0</v>
      </c>
      <c r="AI473">
        <f t="shared" si="481"/>
        <v>0</v>
      </c>
      <c r="AJ473">
        <f t="shared" si="482"/>
        <v>0</v>
      </c>
      <c r="AK473">
        <f t="shared" si="483"/>
        <v>0</v>
      </c>
      <c r="AL473">
        <f t="shared" si="484"/>
        <v>0</v>
      </c>
      <c r="AM473" s="140">
        <f t="shared" si="488"/>
        <v>0</v>
      </c>
      <c r="AN473">
        <f t="shared" si="489"/>
        <v>0</v>
      </c>
      <c r="AO473">
        <f t="shared" si="490"/>
        <v>0</v>
      </c>
      <c r="AP473">
        <f t="shared" si="491"/>
        <v>0</v>
      </c>
      <c r="AQ473">
        <f t="shared" si="492"/>
        <v>0</v>
      </c>
      <c r="AR473">
        <f t="shared" si="493"/>
        <v>0</v>
      </c>
      <c r="AS473">
        <f t="shared" si="494"/>
        <v>0</v>
      </c>
      <c r="AT473" s="140">
        <f t="shared" si="485"/>
        <v>0</v>
      </c>
      <c r="AU473">
        <f t="shared" si="495"/>
        <v>0</v>
      </c>
      <c r="AV473">
        <f t="shared" si="527"/>
        <v>0</v>
      </c>
      <c r="AW473">
        <f t="shared" si="496"/>
        <v>0</v>
      </c>
      <c r="AX473">
        <f t="shared" si="497"/>
        <v>0</v>
      </c>
      <c r="AY473">
        <f t="shared" si="498"/>
        <v>0</v>
      </c>
      <c r="AZ473" s="140">
        <f t="shared" si="486"/>
        <v>0</v>
      </c>
      <c r="BA473">
        <f t="shared" si="499"/>
        <v>0</v>
      </c>
      <c r="BB473">
        <f t="shared" si="500"/>
        <v>0</v>
      </c>
      <c r="BC473">
        <f t="shared" si="501"/>
        <v>0</v>
      </c>
      <c r="BD473">
        <f t="shared" si="502"/>
        <v>0</v>
      </c>
      <c r="BE473" s="140">
        <f t="shared" si="487"/>
        <v>0</v>
      </c>
      <c r="BF473">
        <f t="shared" si="503"/>
        <v>0</v>
      </c>
      <c r="BG473">
        <f t="shared" si="504"/>
        <v>0</v>
      </c>
      <c r="BH473">
        <f t="shared" si="505"/>
        <v>0</v>
      </c>
      <c r="BI473">
        <f t="shared" si="506"/>
        <v>0</v>
      </c>
      <c r="BJ473">
        <f t="shared" si="507"/>
        <v>0</v>
      </c>
      <c r="BK473">
        <f t="shared" si="508"/>
        <v>0</v>
      </c>
      <c r="BL473">
        <f t="shared" si="528"/>
        <v>0</v>
      </c>
      <c r="BM473">
        <f t="shared" si="529"/>
        <v>0</v>
      </c>
      <c r="BN473">
        <f t="shared" si="530"/>
        <v>0</v>
      </c>
      <c r="BO473">
        <f t="shared" si="531"/>
        <v>0</v>
      </c>
      <c r="BP473">
        <f t="shared" si="532"/>
        <v>0</v>
      </c>
      <c r="BQ473">
        <f t="shared" si="533"/>
        <v>0</v>
      </c>
      <c r="BR473" s="140">
        <f t="shared" si="534"/>
        <v>0</v>
      </c>
      <c r="BT473">
        <f t="shared" si="535"/>
        <v>0</v>
      </c>
      <c r="BU473">
        <f t="shared" si="536"/>
        <v>0</v>
      </c>
      <c r="BV473">
        <f t="shared" si="537"/>
        <v>0</v>
      </c>
      <c r="BW473">
        <f t="shared" si="538"/>
        <v>0</v>
      </c>
      <c r="BX473">
        <f t="shared" si="539"/>
        <v>0</v>
      </c>
      <c r="BY473">
        <f t="shared" si="540"/>
        <v>0</v>
      </c>
      <c r="BZ473">
        <f t="shared" si="541"/>
        <v>0</v>
      </c>
      <c r="CA473">
        <f t="shared" si="542"/>
        <v>0</v>
      </c>
      <c r="CB473">
        <f t="shared" si="543"/>
        <v>0</v>
      </c>
      <c r="CC473">
        <f t="shared" si="544"/>
        <v>0</v>
      </c>
      <c r="CD473">
        <f t="shared" si="545"/>
        <v>0</v>
      </c>
    </row>
    <row r="474" spans="1:82" ht="42" customHeight="1" thickBot="1" x14ac:dyDescent="0.45">
      <c r="A474" s="11"/>
      <c r="B474" s="144">
        <v>459</v>
      </c>
      <c r="C474" s="244" t="str">
        <f>IF('Soil Samples'!C464="","",'Soil Samples'!C464)</f>
        <v/>
      </c>
      <c r="D474" s="146" t="str">
        <f t="shared" si="509"/>
        <v/>
      </c>
      <c r="E474" s="128" t="str">
        <f t="shared" si="510"/>
        <v/>
      </c>
      <c r="F474" s="128" t="str">
        <f t="shared" si="511"/>
        <v/>
      </c>
      <c r="G474" s="128" t="str">
        <f t="shared" si="512"/>
        <v/>
      </c>
      <c r="H474" s="149"/>
      <c r="I474" s="128" t="str">
        <f t="shared" si="513"/>
        <v/>
      </c>
      <c r="J474" s="128" t="str">
        <f t="shared" si="514"/>
        <v/>
      </c>
      <c r="K474" s="128" t="str">
        <f t="shared" si="515"/>
        <v/>
      </c>
      <c r="L474" s="129" t="str">
        <f t="shared" si="516"/>
        <v/>
      </c>
      <c r="M474" s="129" t="str">
        <f t="shared" si="517"/>
        <v/>
      </c>
      <c r="N474" s="129" t="str">
        <f t="shared" si="518"/>
        <v/>
      </c>
      <c r="O474" s="129" t="str">
        <f t="shared" si="519"/>
        <v/>
      </c>
      <c r="P474" s="129" t="str">
        <f t="shared" si="520"/>
        <v/>
      </c>
      <c r="Q474" s="129" t="str">
        <f t="shared" si="521"/>
        <v/>
      </c>
      <c r="R474" s="129" t="str">
        <f t="shared" si="522"/>
        <v/>
      </c>
      <c r="S474" s="129" t="str">
        <f t="shared" si="523"/>
        <v/>
      </c>
      <c r="T474" s="129" t="str">
        <f t="shared" si="524"/>
        <v/>
      </c>
      <c r="U474" s="129" t="str">
        <f t="shared" si="525"/>
        <v/>
      </c>
      <c r="V474" s="129" t="str">
        <f t="shared" si="526"/>
        <v/>
      </c>
      <c r="W474" s="132"/>
      <c r="X474" s="152" t="str">
        <f>IF('Soil Samples'!C464="","",'Soil Samples'!C464)</f>
        <v/>
      </c>
      <c r="Y474" s="125">
        <f>'Soil Add on Tests'!E466</f>
        <v>0</v>
      </c>
      <c r="Z474" s="125">
        <f>'Soil Add on Tests'!F466</f>
        <v>0</v>
      </c>
      <c r="AA474" s="125">
        <f>'Soil Add on Tests'!G466</f>
        <v>0</v>
      </c>
      <c r="AB474" s="125">
        <f>'Soil Add on Tests'!H466</f>
        <v>0</v>
      </c>
      <c r="AC474" s="125">
        <f>'Soil Add on Tests'!I466</f>
        <v>0</v>
      </c>
      <c r="AD474" s="125">
        <f>'Soil Add on Tests'!J466</f>
        <v>0</v>
      </c>
      <c r="AF474">
        <f t="shared" si="478"/>
        <v>0</v>
      </c>
      <c r="AG474">
        <f t="shared" si="479"/>
        <v>0</v>
      </c>
      <c r="AH474">
        <f t="shared" si="480"/>
        <v>0</v>
      </c>
      <c r="AI474">
        <f t="shared" si="481"/>
        <v>0</v>
      </c>
      <c r="AJ474">
        <f t="shared" si="482"/>
        <v>0</v>
      </c>
      <c r="AK474">
        <f t="shared" si="483"/>
        <v>0</v>
      </c>
      <c r="AL474">
        <f t="shared" si="484"/>
        <v>0</v>
      </c>
      <c r="AM474" s="140">
        <f t="shared" si="488"/>
        <v>0</v>
      </c>
      <c r="AN474">
        <f t="shared" si="489"/>
        <v>0</v>
      </c>
      <c r="AO474">
        <f t="shared" si="490"/>
        <v>0</v>
      </c>
      <c r="AP474">
        <f t="shared" si="491"/>
        <v>0</v>
      </c>
      <c r="AQ474">
        <f t="shared" si="492"/>
        <v>0</v>
      </c>
      <c r="AR474">
        <f t="shared" si="493"/>
        <v>0</v>
      </c>
      <c r="AS474">
        <f t="shared" si="494"/>
        <v>0</v>
      </c>
      <c r="AT474" s="140">
        <f t="shared" si="485"/>
        <v>0</v>
      </c>
      <c r="AU474">
        <f t="shared" si="495"/>
        <v>0</v>
      </c>
      <c r="AV474">
        <f t="shared" si="527"/>
        <v>0</v>
      </c>
      <c r="AW474">
        <f t="shared" si="496"/>
        <v>0</v>
      </c>
      <c r="AX474">
        <f t="shared" si="497"/>
        <v>0</v>
      </c>
      <c r="AY474">
        <f t="shared" si="498"/>
        <v>0</v>
      </c>
      <c r="AZ474" s="140">
        <f t="shared" si="486"/>
        <v>0</v>
      </c>
      <c r="BA474">
        <f t="shared" si="499"/>
        <v>0</v>
      </c>
      <c r="BB474">
        <f t="shared" si="500"/>
        <v>0</v>
      </c>
      <c r="BC474">
        <f t="shared" si="501"/>
        <v>0</v>
      </c>
      <c r="BD474">
        <f t="shared" si="502"/>
        <v>0</v>
      </c>
      <c r="BE474" s="140">
        <f t="shared" si="487"/>
        <v>0</v>
      </c>
      <c r="BF474">
        <f t="shared" si="503"/>
        <v>0</v>
      </c>
      <c r="BG474">
        <f t="shared" si="504"/>
        <v>0</v>
      </c>
      <c r="BH474">
        <f t="shared" si="505"/>
        <v>0</v>
      </c>
      <c r="BI474">
        <f t="shared" si="506"/>
        <v>0</v>
      </c>
      <c r="BJ474">
        <f t="shared" si="507"/>
        <v>0</v>
      </c>
      <c r="BK474">
        <f t="shared" si="508"/>
        <v>0</v>
      </c>
      <c r="BL474">
        <f t="shared" si="528"/>
        <v>0</v>
      </c>
      <c r="BM474">
        <f t="shared" si="529"/>
        <v>0</v>
      </c>
      <c r="BN474">
        <f t="shared" si="530"/>
        <v>0</v>
      </c>
      <c r="BO474">
        <f t="shared" si="531"/>
        <v>0</v>
      </c>
      <c r="BP474">
        <f t="shared" si="532"/>
        <v>0</v>
      </c>
      <c r="BQ474">
        <f t="shared" si="533"/>
        <v>0</v>
      </c>
      <c r="BR474" s="140">
        <f t="shared" si="534"/>
        <v>0</v>
      </c>
      <c r="BT474">
        <f t="shared" si="535"/>
        <v>0</v>
      </c>
      <c r="BU474">
        <f t="shared" si="536"/>
        <v>0</v>
      </c>
      <c r="BV474">
        <f t="shared" si="537"/>
        <v>0</v>
      </c>
      <c r="BW474">
        <f t="shared" si="538"/>
        <v>0</v>
      </c>
      <c r="BX474">
        <f t="shared" si="539"/>
        <v>0</v>
      </c>
      <c r="BY474">
        <f t="shared" si="540"/>
        <v>0</v>
      </c>
      <c r="BZ474">
        <f t="shared" si="541"/>
        <v>0</v>
      </c>
      <c r="CA474">
        <f t="shared" si="542"/>
        <v>0</v>
      </c>
      <c r="CB474">
        <f t="shared" si="543"/>
        <v>0</v>
      </c>
      <c r="CC474">
        <f t="shared" si="544"/>
        <v>0</v>
      </c>
      <c r="CD474">
        <f t="shared" si="545"/>
        <v>0</v>
      </c>
    </row>
    <row r="475" spans="1:82" ht="42" customHeight="1" thickBot="1" x14ac:dyDescent="0.45">
      <c r="A475" s="11"/>
      <c r="B475" s="144">
        <v>460</v>
      </c>
      <c r="C475" s="244" t="str">
        <f>IF('Soil Samples'!C465="","",'Soil Samples'!C465)</f>
        <v/>
      </c>
      <c r="D475" s="146" t="str">
        <f t="shared" si="509"/>
        <v/>
      </c>
      <c r="E475" s="128" t="str">
        <f t="shared" si="510"/>
        <v/>
      </c>
      <c r="F475" s="128" t="str">
        <f t="shared" si="511"/>
        <v/>
      </c>
      <c r="G475" s="128" t="str">
        <f t="shared" si="512"/>
        <v/>
      </c>
      <c r="H475" s="149"/>
      <c r="I475" s="128" t="str">
        <f t="shared" si="513"/>
        <v/>
      </c>
      <c r="J475" s="128" t="str">
        <f t="shared" si="514"/>
        <v/>
      </c>
      <c r="K475" s="128" t="str">
        <f t="shared" si="515"/>
        <v/>
      </c>
      <c r="L475" s="129" t="str">
        <f t="shared" si="516"/>
        <v/>
      </c>
      <c r="M475" s="129" t="str">
        <f t="shared" si="517"/>
        <v/>
      </c>
      <c r="N475" s="129" t="str">
        <f t="shared" si="518"/>
        <v/>
      </c>
      <c r="O475" s="129" t="str">
        <f t="shared" si="519"/>
        <v/>
      </c>
      <c r="P475" s="129" t="str">
        <f t="shared" si="520"/>
        <v/>
      </c>
      <c r="Q475" s="129" t="str">
        <f t="shared" si="521"/>
        <v/>
      </c>
      <c r="R475" s="129" t="str">
        <f t="shared" si="522"/>
        <v/>
      </c>
      <c r="S475" s="129" t="str">
        <f t="shared" si="523"/>
        <v/>
      </c>
      <c r="T475" s="129" t="str">
        <f t="shared" si="524"/>
        <v/>
      </c>
      <c r="U475" s="129" t="str">
        <f t="shared" si="525"/>
        <v/>
      </c>
      <c r="V475" s="129" t="str">
        <f t="shared" si="526"/>
        <v/>
      </c>
      <c r="W475" s="132"/>
      <c r="X475" s="152" t="str">
        <f>IF('Soil Samples'!C465="","",'Soil Samples'!C465)</f>
        <v/>
      </c>
      <c r="Y475" s="125">
        <f>'Soil Add on Tests'!E467</f>
        <v>0</v>
      </c>
      <c r="Z475" s="125">
        <f>'Soil Add on Tests'!F467</f>
        <v>0</v>
      </c>
      <c r="AA475" s="125">
        <f>'Soil Add on Tests'!G467</f>
        <v>0</v>
      </c>
      <c r="AB475" s="125">
        <f>'Soil Add on Tests'!H467</f>
        <v>0</v>
      </c>
      <c r="AC475" s="125">
        <f>'Soil Add on Tests'!I467</f>
        <v>0</v>
      </c>
      <c r="AD475" s="125">
        <f>'Soil Add on Tests'!J467</f>
        <v>0</v>
      </c>
      <c r="AF475">
        <f t="shared" si="478"/>
        <v>0</v>
      </c>
      <c r="AG475">
        <f t="shared" si="479"/>
        <v>0</v>
      </c>
      <c r="AH475">
        <f t="shared" si="480"/>
        <v>0</v>
      </c>
      <c r="AI475">
        <f t="shared" si="481"/>
        <v>0</v>
      </c>
      <c r="AJ475">
        <f t="shared" si="482"/>
        <v>0</v>
      </c>
      <c r="AK475">
        <f t="shared" si="483"/>
        <v>0</v>
      </c>
      <c r="AL475">
        <f t="shared" si="484"/>
        <v>0</v>
      </c>
      <c r="AM475" s="140">
        <f t="shared" si="488"/>
        <v>0</v>
      </c>
      <c r="AN475">
        <f t="shared" si="489"/>
        <v>0</v>
      </c>
      <c r="AO475">
        <f t="shared" si="490"/>
        <v>0</v>
      </c>
      <c r="AP475">
        <f t="shared" si="491"/>
        <v>0</v>
      </c>
      <c r="AQ475">
        <f t="shared" si="492"/>
        <v>0</v>
      </c>
      <c r="AR475">
        <f t="shared" si="493"/>
        <v>0</v>
      </c>
      <c r="AS475">
        <f t="shared" si="494"/>
        <v>0</v>
      </c>
      <c r="AT475" s="140">
        <f t="shared" si="485"/>
        <v>0</v>
      </c>
      <c r="AU475">
        <f t="shared" si="495"/>
        <v>0</v>
      </c>
      <c r="AV475">
        <f t="shared" si="527"/>
        <v>0</v>
      </c>
      <c r="AW475">
        <f t="shared" si="496"/>
        <v>0</v>
      </c>
      <c r="AX475">
        <f t="shared" si="497"/>
        <v>0</v>
      </c>
      <c r="AY475">
        <f t="shared" si="498"/>
        <v>0</v>
      </c>
      <c r="AZ475" s="140">
        <f t="shared" si="486"/>
        <v>0</v>
      </c>
      <c r="BA475">
        <f t="shared" si="499"/>
        <v>0</v>
      </c>
      <c r="BB475">
        <f t="shared" si="500"/>
        <v>0</v>
      </c>
      <c r="BC475">
        <f t="shared" si="501"/>
        <v>0</v>
      </c>
      <c r="BD475">
        <f t="shared" si="502"/>
        <v>0</v>
      </c>
      <c r="BE475" s="140">
        <f t="shared" si="487"/>
        <v>0</v>
      </c>
      <c r="BF475">
        <f t="shared" si="503"/>
        <v>0</v>
      </c>
      <c r="BG475">
        <f t="shared" si="504"/>
        <v>0</v>
      </c>
      <c r="BH475">
        <f t="shared" si="505"/>
        <v>0</v>
      </c>
      <c r="BI475">
        <f t="shared" si="506"/>
        <v>0</v>
      </c>
      <c r="BJ475">
        <f t="shared" si="507"/>
        <v>0</v>
      </c>
      <c r="BK475">
        <f t="shared" si="508"/>
        <v>0</v>
      </c>
      <c r="BL475">
        <f t="shared" si="528"/>
        <v>0</v>
      </c>
      <c r="BM475">
        <f t="shared" si="529"/>
        <v>0</v>
      </c>
      <c r="BN475">
        <f t="shared" si="530"/>
        <v>0</v>
      </c>
      <c r="BO475">
        <f t="shared" si="531"/>
        <v>0</v>
      </c>
      <c r="BP475">
        <f t="shared" si="532"/>
        <v>0</v>
      </c>
      <c r="BQ475">
        <f t="shared" si="533"/>
        <v>0</v>
      </c>
      <c r="BR475" s="140">
        <f t="shared" si="534"/>
        <v>0</v>
      </c>
      <c r="BT475">
        <f t="shared" si="535"/>
        <v>0</v>
      </c>
      <c r="BU475">
        <f t="shared" si="536"/>
        <v>0</v>
      </c>
      <c r="BV475">
        <f t="shared" si="537"/>
        <v>0</v>
      </c>
      <c r="BW475">
        <f t="shared" si="538"/>
        <v>0</v>
      </c>
      <c r="BX475">
        <f t="shared" si="539"/>
        <v>0</v>
      </c>
      <c r="BY475">
        <f t="shared" si="540"/>
        <v>0</v>
      </c>
      <c r="BZ475">
        <f t="shared" si="541"/>
        <v>0</v>
      </c>
      <c r="CA475">
        <f t="shared" si="542"/>
        <v>0</v>
      </c>
      <c r="CB475">
        <f t="shared" si="543"/>
        <v>0</v>
      </c>
      <c r="CC475">
        <f t="shared" si="544"/>
        <v>0</v>
      </c>
      <c r="CD475">
        <f t="shared" si="545"/>
        <v>0</v>
      </c>
    </row>
    <row r="476" spans="1:82" ht="42" customHeight="1" thickBot="1" x14ac:dyDescent="0.45">
      <c r="A476" s="11"/>
      <c r="B476" s="144">
        <v>461</v>
      </c>
      <c r="C476" s="244" t="str">
        <f>IF('Soil Samples'!C466="","",'Soil Samples'!C466)</f>
        <v/>
      </c>
      <c r="D476" s="146" t="str">
        <f t="shared" si="509"/>
        <v/>
      </c>
      <c r="E476" s="128" t="str">
        <f t="shared" si="510"/>
        <v/>
      </c>
      <c r="F476" s="128" t="str">
        <f t="shared" si="511"/>
        <v/>
      </c>
      <c r="G476" s="128" t="str">
        <f t="shared" si="512"/>
        <v/>
      </c>
      <c r="H476" s="149"/>
      <c r="I476" s="128" t="str">
        <f t="shared" si="513"/>
        <v/>
      </c>
      <c r="J476" s="128" t="str">
        <f t="shared" si="514"/>
        <v/>
      </c>
      <c r="K476" s="128" t="str">
        <f t="shared" si="515"/>
        <v/>
      </c>
      <c r="L476" s="129" t="str">
        <f t="shared" si="516"/>
        <v/>
      </c>
      <c r="M476" s="129" t="str">
        <f t="shared" si="517"/>
        <v/>
      </c>
      <c r="N476" s="129" t="str">
        <f t="shared" si="518"/>
        <v/>
      </c>
      <c r="O476" s="129" t="str">
        <f t="shared" si="519"/>
        <v/>
      </c>
      <c r="P476" s="129" t="str">
        <f t="shared" si="520"/>
        <v/>
      </c>
      <c r="Q476" s="129" t="str">
        <f t="shared" si="521"/>
        <v/>
      </c>
      <c r="R476" s="129" t="str">
        <f t="shared" si="522"/>
        <v/>
      </c>
      <c r="S476" s="129" t="str">
        <f t="shared" si="523"/>
        <v/>
      </c>
      <c r="T476" s="129" t="str">
        <f t="shared" si="524"/>
        <v/>
      </c>
      <c r="U476" s="129" t="str">
        <f t="shared" si="525"/>
        <v/>
      </c>
      <c r="V476" s="129" t="str">
        <f t="shared" si="526"/>
        <v/>
      </c>
      <c r="W476" s="132"/>
      <c r="X476" s="152" t="str">
        <f>IF('Soil Samples'!C466="","",'Soil Samples'!C466)</f>
        <v/>
      </c>
      <c r="Y476" s="125">
        <f>'Soil Add on Tests'!E468</f>
        <v>0</v>
      </c>
      <c r="Z476" s="125">
        <f>'Soil Add on Tests'!F468</f>
        <v>0</v>
      </c>
      <c r="AA476" s="125">
        <f>'Soil Add on Tests'!G468</f>
        <v>0</v>
      </c>
      <c r="AB476" s="125">
        <f>'Soil Add on Tests'!H468</f>
        <v>0</v>
      </c>
      <c r="AC476" s="125">
        <f>'Soil Add on Tests'!I468</f>
        <v>0</v>
      </c>
      <c r="AD476" s="125">
        <f>'Soil Add on Tests'!J468</f>
        <v>0</v>
      </c>
      <c r="AF476">
        <f t="shared" si="478"/>
        <v>0</v>
      </c>
      <c r="AG476">
        <f t="shared" si="479"/>
        <v>0</v>
      </c>
      <c r="AH476">
        <f t="shared" si="480"/>
        <v>0</v>
      </c>
      <c r="AI476">
        <f t="shared" si="481"/>
        <v>0</v>
      </c>
      <c r="AJ476">
        <f t="shared" si="482"/>
        <v>0</v>
      </c>
      <c r="AK476">
        <f t="shared" si="483"/>
        <v>0</v>
      </c>
      <c r="AL476">
        <f t="shared" si="484"/>
        <v>0</v>
      </c>
      <c r="AM476" s="140">
        <f t="shared" si="488"/>
        <v>0</v>
      </c>
      <c r="AN476">
        <f t="shared" si="489"/>
        <v>0</v>
      </c>
      <c r="AO476">
        <f t="shared" si="490"/>
        <v>0</v>
      </c>
      <c r="AP476">
        <f t="shared" si="491"/>
        <v>0</v>
      </c>
      <c r="AQ476">
        <f t="shared" si="492"/>
        <v>0</v>
      </c>
      <c r="AR476">
        <f t="shared" si="493"/>
        <v>0</v>
      </c>
      <c r="AS476">
        <f t="shared" si="494"/>
        <v>0</v>
      </c>
      <c r="AT476" s="140">
        <f t="shared" si="485"/>
        <v>0</v>
      </c>
      <c r="AU476">
        <f t="shared" si="495"/>
        <v>0</v>
      </c>
      <c r="AV476">
        <f t="shared" si="527"/>
        <v>0</v>
      </c>
      <c r="AW476">
        <f t="shared" si="496"/>
        <v>0</v>
      </c>
      <c r="AX476">
        <f t="shared" si="497"/>
        <v>0</v>
      </c>
      <c r="AY476">
        <f t="shared" si="498"/>
        <v>0</v>
      </c>
      <c r="AZ476" s="140">
        <f t="shared" si="486"/>
        <v>0</v>
      </c>
      <c r="BA476">
        <f t="shared" si="499"/>
        <v>0</v>
      </c>
      <c r="BB476">
        <f t="shared" si="500"/>
        <v>0</v>
      </c>
      <c r="BC476">
        <f t="shared" si="501"/>
        <v>0</v>
      </c>
      <c r="BD476">
        <f t="shared" si="502"/>
        <v>0</v>
      </c>
      <c r="BE476" s="140">
        <f t="shared" si="487"/>
        <v>0</v>
      </c>
      <c r="BF476">
        <f t="shared" si="503"/>
        <v>0</v>
      </c>
      <c r="BG476">
        <f t="shared" si="504"/>
        <v>0</v>
      </c>
      <c r="BH476">
        <f t="shared" si="505"/>
        <v>0</v>
      </c>
      <c r="BI476">
        <f t="shared" si="506"/>
        <v>0</v>
      </c>
      <c r="BJ476">
        <f t="shared" si="507"/>
        <v>0</v>
      </c>
      <c r="BK476">
        <f t="shared" si="508"/>
        <v>0</v>
      </c>
      <c r="BL476">
        <f t="shared" si="528"/>
        <v>0</v>
      </c>
      <c r="BM476">
        <f t="shared" si="529"/>
        <v>0</v>
      </c>
      <c r="BN476">
        <f t="shared" si="530"/>
        <v>0</v>
      </c>
      <c r="BO476">
        <f t="shared" si="531"/>
        <v>0</v>
      </c>
      <c r="BP476">
        <f t="shared" si="532"/>
        <v>0</v>
      </c>
      <c r="BQ476">
        <f t="shared" si="533"/>
        <v>0</v>
      </c>
      <c r="BR476" s="140">
        <f t="shared" si="534"/>
        <v>0</v>
      </c>
      <c r="BT476">
        <f t="shared" si="535"/>
        <v>0</v>
      </c>
      <c r="BU476">
        <f t="shared" si="536"/>
        <v>0</v>
      </c>
      <c r="BV476">
        <f t="shared" si="537"/>
        <v>0</v>
      </c>
      <c r="BW476">
        <f t="shared" si="538"/>
        <v>0</v>
      </c>
      <c r="BX476">
        <f t="shared" si="539"/>
        <v>0</v>
      </c>
      <c r="BY476">
        <f t="shared" si="540"/>
        <v>0</v>
      </c>
      <c r="BZ476">
        <f t="shared" si="541"/>
        <v>0</v>
      </c>
      <c r="CA476">
        <f t="shared" si="542"/>
        <v>0</v>
      </c>
      <c r="CB476">
        <f t="shared" si="543"/>
        <v>0</v>
      </c>
      <c r="CC476">
        <f t="shared" si="544"/>
        <v>0</v>
      </c>
      <c r="CD476">
        <f t="shared" si="545"/>
        <v>0</v>
      </c>
    </row>
    <row r="477" spans="1:82" ht="42" customHeight="1" thickBot="1" x14ac:dyDescent="0.45">
      <c r="A477" s="11"/>
      <c r="B477" s="144">
        <v>462</v>
      </c>
      <c r="C477" s="244" t="str">
        <f>IF('Soil Samples'!C467="","",'Soil Samples'!C467)</f>
        <v/>
      </c>
      <c r="D477" s="146" t="str">
        <f t="shared" si="509"/>
        <v/>
      </c>
      <c r="E477" s="128" t="str">
        <f t="shared" si="510"/>
        <v/>
      </c>
      <c r="F477" s="128" t="str">
        <f t="shared" si="511"/>
        <v/>
      </c>
      <c r="G477" s="128" t="str">
        <f t="shared" si="512"/>
        <v/>
      </c>
      <c r="H477" s="149"/>
      <c r="I477" s="128" t="str">
        <f t="shared" si="513"/>
        <v/>
      </c>
      <c r="J477" s="128" t="str">
        <f t="shared" si="514"/>
        <v/>
      </c>
      <c r="K477" s="128" t="str">
        <f t="shared" si="515"/>
        <v/>
      </c>
      <c r="L477" s="129" t="str">
        <f t="shared" si="516"/>
        <v/>
      </c>
      <c r="M477" s="129" t="str">
        <f t="shared" si="517"/>
        <v/>
      </c>
      <c r="N477" s="129" t="str">
        <f t="shared" si="518"/>
        <v/>
      </c>
      <c r="O477" s="129" t="str">
        <f t="shared" si="519"/>
        <v/>
      </c>
      <c r="P477" s="129" t="str">
        <f t="shared" si="520"/>
        <v/>
      </c>
      <c r="Q477" s="129" t="str">
        <f t="shared" si="521"/>
        <v/>
      </c>
      <c r="R477" s="129" t="str">
        <f t="shared" si="522"/>
        <v/>
      </c>
      <c r="S477" s="129" t="str">
        <f t="shared" si="523"/>
        <v/>
      </c>
      <c r="T477" s="129" t="str">
        <f t="shared" si="524"/>
        <v/>
      </c>
      <c r="U477" s="129" t="str">
        <f t="shared" si="525"/>
        <v/>
      </c>
      <c r="V477" s="129" t="str">
        <f t="shared" si="526"/>
        <v/>
      </c>
      <c r="W477" s="132"/>
      <c r="X477" s="152" t="str">
        <f>IF('Soil Samples'!C467="","",'Soil Samples'!C467)</f>
        <v/>
      </c>
      <c r="Y477" s="125">
        <f>'Soil Add on Tests'!E469</f>
        <v>0</v>
      </c>
      <c r="Z477" s="125">
        <f>'Soil Add on Tests'!F469</f>
        <v>0</v>
      </c>
      <c r="AA477" s="125">
        <f>'Soil Add on Tests'!G469</f>
        <v>0</v>
      </c>
      <c r="AB477" s="125">
        <f>'Soil Add on Tests'!H469</f>
        <v>0</v>
      </c>
      <c r="AC477" s="125">
        <f>'Soil Add on Tests'!I469</f>
        <v>0</v>
      </c>
      <c r="AD477" s="125">
        <f>'Soil Add on Tests'!J469</f>
        <v>0</v>
      </c>
      <c r="AF477">
        <f t="shared" si="478"/>
        <v>0</v>
      </c>
      <c r="AG477">
        <f t="shared" si="479"/>
        <v>0</v>
      </c>
      <c r="AH477">
        <f t="shared" si="480"/>
        <v>0</v>
      </c>
      <c r="AI477">
        <f t="shared" si="481"/>
        <v>0</v>
      </c>
      <c r="AJ477">
        <f t="shared" si="482"/>
        <v>0</v>
      </c>
      <c r="AK477">
        <f t="shared" si="483"/>
        <v>0</v>
      </c>
      <c r="AL477">
        <f t="shared" si="484"/>
        <v>0</v>
      </c>
      <c r="AM477" s="140">
        <f t="shared" si="488"/>
        <v>0</v>
      </c>
      <c r="AN477">
        <f t="shared" si="489"/>
        <v>0</v>
      </c>
      <c r="AO477">
        <f t="shared" si="490"/>
        <v>0</v>
      </c>
      <c r="AP477">
        <f t="shared" si="491"/>
        <v>0</v>
      </c>
      <c r="AQ477">
        <f t="shared" si="492"/>
        <v>0</v>
      </c>
      <c r="AR477">
        <f t="shared" si="493"/>
        <v>0</v>
      </c>
      <c r="AS477">
        <f t="shared" si="494"/>
        <v>0</v>
      </c>
      <c r="AT477" s="140">
        <f t="shared" si="485"/>
        <v>0</v>
      </c>
      <c r="AU477">
        <f t="shared" si="495"/>
        <v>0</v>
      </c>
      <c r="AV477">
        <f t="shared" si="527"/>
        <v>0</v>
      </c>
      <c r="AW477">
        <f t="shared" si="496"/>
        <v>0</v>
      </c>
      <c r="AX477">
        <f t="shared" si="497"/>
        <v>0</v>
      </c>
      <c r="AY477">
        <f t="shared" si="498"/>
        <v>0</v>
      </c>
      <c r="AZ477" s="140">
        <f t="shared" si="486"/>
        <v>0</v>
      </c>
      <c r="BA477">
        <f t="shared" si="499"/>
        <v>0</v>
      </c>
      <c r="BB477">
        <f t="shared" si="500"/>
        <v>0</v>
      </c>
      <c r="BC477">
        <f t="shared" si="501"/>
        <v>0</v>
      </c>
      <c r="BD477">
        <f t="shared" si="502"/>
        <v>0</v>
      </c>
      <c r="BE477" s="140">
        <f t="shared" si="487"/>
        <v>0</v>
      </c>
      <c r="BF477">
        <f t="shared" si="503"/>
        <v>0</v>
      </c>
      <c r="BG477">
        <f t="shared" si="504"/>
        <v>0</v>
      </c>
      <c r="BH477">
        <f t="shared" si="505"/>
        <v>0</v>
      </c>
      <c r="BI477">
        <f t="shared" si="506"/>
        <v>0</v>
      </c>
      <c r="BJ477">
        <f t="shared" si="507"/>
        <v>0</v>
      </c>
      <c r="BK477">
        <f t="shared" si="508"/>
        <v>0</v>
      </c>
      <c r="BL477">
        <f t="shared" si="528"/>
        <v>0</v>
      </c>
      <c r="BM477">
        <f t="shared" si="529"/>
        <v>0</v>
      </c>
      <c r="BN477">
        <f t="shared" si="530"/>
        <v>0</v>
      </c>
      <c r="BO477">
        <f t="shared" si="531"/>
        <v>0</v>
      </c>
      <c r="BP477">
        <f t="shared" si="532"/>
        <v>0</v>
      </c>
      <c r="BQ477">
        <f t="shared" si="533"/>
        <v>0</v>
      </c>
      <c r="BR477" s="140">
        <f t="shared" si="534"/>
        <v>0</v>
      </c>
      <c r="BT477">
        <f t="shared" si="535"/>
        <v>0</v>
      </c>
      <c r="BU477">
        <f t="shared" si="536"/>
        <v>0</v>
      </c>
      <c r="BV477">
        <f t="shared" si="537"/>
        <v>0</v>
      </c>
      <c r="BW477">
        <f t="shared" si="538"/>
        <v>0</v>
      </c>
      <c r="BX477">
        <f t="shared" si="539"/>
        <v>0</v>
      </c>
      <c r="BY477">
        <f t="shared" si="540"/>
        <v>0</v>
      </c>
      <c r="BZ477">
        <f t="shared" si="541"/>
        <v>0</v>
      </c>
      <c r="CA477">
        <f t="shared" si="542"/>
        <v>0</v>
      </c>
      <c r="CB477">
        <f t="shared" si="543"/>
        <v>0</v>
      </c>
      <c r="CC477">
        <f t="shared" si="544"/>
        <v>0</v>
      </c>
      <c r="CD477">
        <f t="shared" si="545"/>
        <v>0</v>
      </c>
    </row>
    <row r="478" spans="1:82" ht="42" customHeight="1" thickBot="1" x14ac:dyDescent="0.45">
      <c r="A478" s="11"/>
      <c r="B478" s="144">
        <v>463</v>
      </c>
      <c r="C478" s="244" t="str">
        <f>IF('Soil Samples'!C468="","",'Soil Samples'!C468)</f>
        <v/>
      </c>
      <c r="D478" s="146" t="str">
        <f t="shared" si="509"/>
        <v/>
      </c>
      <c r="E478" s="128" t="str">
        <f t="shared" si="510"/>
        <v/>
      </c>
      <c r="F478" s="128" t="str">
        <f t="shared" si="511"/>
        <v/>
      </c>
      <c r="G478" s="128" t="str">
        <f t="shared" si="512"/>
        <v/>
      </c>
      <c r="H478" s="149"/>
      <c r="I478" s="128" t="str">
        <f t="shared" si="513"/>
        <v/>
      </c>
      <c r="J478" s="128" t="str">
        <f t="shared" si="514"/>
        <v/>
      </c>
      <c r="K478" s="128" t="str">
        <f t="shared" si="515"/>
        <v/>
      </c>
      <c r="L478" s="129" t="str">
        <f t="shared" si="516"/>
        <v/>
      </c>
      <c r="M478" s="129" t="str">
        <f t="shared" si="517"/>
        <v/>
      </c>
      <c r="N478" s="129" t="str">
        <f t="shared" si="518"/>
        <v/>
      </c>
      <c r="O478" s="129" t="str">
        <f t="shared" si="519"/>
        <v/>
      </c>
      <c r="P478" s="129" t="str">
        <f t="shared" si="520"/>
        <v/>
      </c>
      <c r="Q478" s="129" t="str">
        <f t="shared" si="521"/>
        <v/>
      </c>
      <c r="R478" s="129" t="str">
        <f t="shared" si="522"/>
        <v/>
      </c>
      <c r="S478" s="129" t="str">
        <f t="shared" si="523"/>
        <v/>
      </c>
      <c r="T478" s="129" t="str">
        <f t="shared" si="524"/>
        <v/>
      </c>
      <c r="U478" s="129" t="str">
        <f t="shared" si="525"/>
        <v/>
      </c>
      <c r="V478" s="129" t="str">
        <f t="shared" si="526"/>
        <v/>
      </c>
      <c r="W478" s="132"/>
      <c r="X478" s="152" t="str">
        <f>IF('Soil Samples'!C468="","",'Soil Samples'!C468)</f>
        <v/>
      </c>
      <c r="Y478" s="125">
        <f>'Soil Add on Tests'!E470</f>
        <v>0</v>
      </c>
      <c r="Z478" s="125">
        <f>'Soil Add on Tests'!F470</f>
        <v>0</v>
      </c>
      <c r="AA478" s="125">
        <f>'Soil Add on Tests'!G470</f>
        <v>0</v>
      </c>
      <c r="AB478" s="125">
        <f>'Soil Add on Tests'!H470</f>
        <v>0</v>
      </c>
      <c r="AC478" s="125">
        <f>'Soil Add on Tests'!I470</f>
        <v>0</v>
      </c>
      <c r="AD478" s="125">
        <f>'Soil Add on Tests'!J470</f>
        <v>0</v>
      </c>
      <c r="AF478">
        <f t="shared" si="478"/>
        <v>0</v>
      </c>
      <c r="AG478">
        <f t="shared" si="479"/>
        <v>0</v>
      </c>
      <c r="AH478">
        <f t="shared" si="480"/>
        <v>0</v>
      </c>
      <c r="AI478">
        <f t="shared" si="481"/>
        <v>0</v>
      </c>
      <c r="AJ478">
        <f t="shared" si="482"/>
        <v>0</v>
      </c>
      <c r="AK478">
        <f t="shared" si="483"/>
        <v>0</v>
      </c>
      <c r="AL478">
        <f t="shared" si="484"/>
        <v>0</v>
      </c>
      <c r="AM478" s="140">
        <f t="shared" si="488"/>
        <v>0</v>
      </c>
      <c r="AN478">
        <f t="shared" si="489"/>
        <v>0</v>
      </c>
      <c r="AO478">
        <f t="shared" si="490"/>
        <v>0</v>
      </c>
      <c r="AP478">
        <f t="shared" si="491"/>
        <v>0</v>
      </c>
      <c r="AQ478">
        <f t="shared" si="492"/>
        <v>0</v>
      </c>
      <c r="AR478">
        <f t="shared" si="493"/>
        <v>0</v>
      </c>
      <c r="AS478">
        <f t="shared" si="494"/>
        <v>0</v>
      </c>
      <c r="AT478" s="140">
        <f t="shared" si="485"/>
        <v>0</v>
      </c>
      <c r="AU478">
        <f t="shared" si="495"/>
        <v>0</v>
      </c>
      <c r="AV478">
        <f t="shared" si="527"/>
        <v>0</v>
      </c>
      <c r="AW478">
        <f t="shared" si="496"/>
        <v>0</v>
      </c>
      <c r="AX478">
        <f t="shared" si="497"/>
        <v>0</v>
      </c>
      <c r="AY478">
        <f t="shared" si="498"/>
        <v>0</v>
      </c>
      <c r="AZ478" s="140">
        <f t="shared" si="486"/>
        <v>0</v>
      </c>
      <c r="BA478">
        <f t="shared" si="499"/>
        <v>0</v>
      </c>
      <c r="BB478">
        <f t="shared" si="500"/>
        <v>0</v>
      </c>
      <c r="BC478">
        <f t="shared" si="501"/>
        <v>0</v>
      </c>
      <c r="BD478">
        <f t="shared" si="502"/>
        <v>0</v>
      </c>
      <c r="BE478" s="140">
        <f t="shared" si="487"/>
        <v>0</v>
      </c>
      <c r="BF478">
        <f t="shared" si="503"/>
        <v>0</v>
      </c>
      <c r="BG478">
        <f t="shared" si="504"/>
        <v>0</v>
      </c>
      <c r="BH478">
        <f t="shared" si="505"/>
        <v>0</v>
      </c>
      <c r="BI478">
        <f t="shared" si="506"/>
        <v>0</v>
      </c>
      <c r="BJ478">
        <f t="shared" si="507"/>
        <v>0</v>
      </c>
      <c r="BK478">
        <f t="shared" si="508"/>
        <v>0</v>
      </c>
      <c r="BL478">
        <f t="shared" si="528"/>
        <v>0</v>
      </c>
      <c r="BM478">
        <f t="shared" si="529"/>
        <v>0</v>
      </c>
      <c r="BN478">
        <f t="shared" si="530"/>
        <v>0</v>
      </c>
      <c r="BO478">
        <f t="shared" si="531"/>
        <v>0</v>
      </c>
      <c r="BP478">
        <f t="shared" si="532"/>
        <v>0</v>
      </c>
      <c r="BQ478">
        <f t="shared" si="533"/>
        <v>0</v>
      </c>
      <c r="BR478" s="140">
        <f t="shared" si="534"/>
        <v>0</v>
      </c>
      <c r="BT478">
        <f t="shared" si="535"/>
        <v>0</v>
      </c>
      <c r="BU478">
        <f t="shared" si="536"/>
        <v>0</v>
      </c>
      <c r="BV478">
        <f t="shared" si="537"/>
        <v>0</v>
      </c>
      <c r="BW478">
        <f t="shared" si="538"/>
        <v>0</v>
      </c>
      <c r="BX478">
        <f t="shared" si="539"/>
        <v>0</v>
      </c>
      <c r="BY478">
        <f t="shared" si="540"/>
        <v>0</v>
      </c>
      <c r="BZ478">
        <f t="shared" si="541"/>
        <v>0</v>
      </c>
      <c r="CA478">
        <f t="shared" si="542"/>
        <v>0</v>
      </c>
      <c r="CB478">
        <f t="shared" si="543"/>
        <v>0</v>
      </c>
      <c r="CC478">
        <f t="shared" si="544"/>
        <v>0</v>
      </c>
      <c r="CD478">
        <f t="shared" si="545"/>
        <v>0</v>
      </c>
    </row>
    <row r="479" spans="1:82" ht="42" customHeight="1" thickBot="1" x14ac:dyDescent="0.45">
      <c r="A479" s="11"/>
      <c r="B479" s="144">
        <v>464</v>
      </c>
      <c r="C479" s="244" t="str">
        <f>IF('Soil Samples'!C469="","",'Soil Samples'!C469)</f>
        <v/>
      </c>
      <c r="D479" s="146" t="str">
        <f t="shared" si="509"/>
        <v/>
      </c>
      <c r="E479" s="128" t="str">
        <f t="shared" si="510"/>
        <v/>
      </c>
      <c r="F479" s="128" t="str">
        <f t="shared" si="511"/>
        <v/>
      </c>
      <c r="G479" s="128" t="str">
        <f t="shared" si="512"/>
        <v/>
      </c>
      <c r="H479" s="149"/>
      <c r="I479" s="128" t="str">
        <f t="shared" si="513"/>
        <v/>
      </c>
      <c r="J479" s="128" t="str">
        <f t="shared" si="514"/>
        <v/>
      </c>
      <c r="K479" s="128" t="str">
        <f t="shared" si="515"/>
        <v/>
      </c>
      <c r="L479" s="129" t="str">
        <f t="shared" si="516"/>
        <v/>
      </c>
      <c r="M479" s="129" t="str">
        <f t="shared" si="517"/>
        <v/>
      </c>
      <c r="N479" s="129" t="str">
        <f t="shared" si="518"/>
        <v/>
      </c>
      <c r="O479" s="129" t="str">
        <f t="shared" si="519"/>
        <v/>
      </c>
      <c r="P479" s="129" t="str">
        <f t="shared" si="520"/>
        <v/>
      </c>
      <c r="Q479" s="129" t="str">
        <f t="shared" si="521"/>
        <v/>
      </c>
      <c r="R479" s="129" t="str">
        <f t="shared" si="522"/>
        <v/>
      </c>
      <c r="S479" s="129" t="str">
        <f t="shared" si="523"/>
        <v/>
      </c>
      <c r="T479" s="129" t="str">
        <f t="shared" si="524"/>
        <v/>
      </c>
      <c r="U479" s="129" t="str">
        <f t="shared" si="525"/>
        <v/>
      </c>
      <c r="V479" s="129" t="str">
        <f t="shared" si="526"/>
        <v/>
      </c>
      <c r="W479" s="132"/>
      <c r="X479" s="152" t="str">
        <f>IF('Soil Samples'!C469="","",'Soil Samples'!C469)</f>
        <v/>
      </c>
      <c r="Y479" s="125">
        <f>'Soil Add on Tests'!E471</f>
        <v>0</v>
      </c>
      <c r="Z479" s="125">
        <f>'Soil Add on Tests'!F471</f>
        <v>0</v>
      </c>
      <c r="AA479" s="125">
        <f>'Soil Add on Tests'!G471</f>
        <v>0</v>
      </c>
      <c r="AB479" s="125">
        <f>'Soil Add on Tests'!H471</f>
        <v>0</v>
      </c>
      <c r="AC479" s="125">
        <f>'Soil Add on Tests'!I471</f>
        <v>0</v>
      </c>
      <c r="AD479" s="125">
        <f>'Soil Add on Tests'!J471</f>
        <v>0</v>
      </c>
      <c r="AF479">
        <f t="shared" si="478"/>
        <v>0</v>
      </c>
      <c r="AG479">
        <f t="shared" si="479"/>
        <v>0</v>
      </c>
      <c r="AH479">
        <f t="shared" si="480"/>
        <v>0</v>
      </c>
      <c r="AI479">
        <f t="shared" si="481"/>
        <v>0</v>
      </c>
      <c r="AJ479">
        <f t="shared" si="482"/>
        <v>0</v>
      </c>
      <c r="AK479">
        <f t="shared" si="483"/>
        <v>0</v>
      </c>
      <c r="AL479">
        <f t="shared" si="484"/>
        <v>0</v>
      </c>
      <c r="AM479" s="140">
        <f t="shared" si="488"/>
        <v>0</v>
      </c>
      <c r="AN479">
        <f t="shared" si="489"/>
        <v>0</v>
      </c>
      <c r="AO479">
        <f t="shared" si="490"/>
        <v>0</v>
      </c>
      <c r="AP479">
        <f t="shared" si="491"/>
        <v>0</v>
      </c>
      <c r="AQ479">
        <f t="shared" si="492"/>
        <v>0</v>
      </c>
      <c r="AR479">
        <f t="shared" si="493"/>
        <v>0</v>
      </c>
      <c r="AS479">
        <f t="shared" si="494"/>
        <v>0</v>
      </c>
      <c r="AT479" s="140">
        <f t="shared" si="485"/>
        <v>0</v>
      </c>
      <c r="AU479">
        <f t="shared" si="495"/>
        <v>0</v>
      </c>
      <c r="AV479">
        <f t="shared" si="527"/>
        <v>0</v>
      </c>
      <c r="AW479">
        <f t="shared" si="496"/>
        <v>0</v>
      </c>
      <c r="AX479">
        <f t="shared" si="497"/>
        <v>0</v>
      </c>
      <c r="AY479">
        <f t="shared" si="498"/>
        <v>0</v>
      </c>
      <c r="AZ479" s="140">
        <f t="shared" si="486"/>
        <v>0</v>
      </c>
      <c r="BA479">
        <f t="shared" si="499"/>
        <v>0</v>
      </c>
      <c r="BB479">
        <f t="shared" si="500"/>
        <v>0</v>
      </c>
      <c r="BC479">
        <f t="shared" si="501"/>
        <v>0</v>
      </c>
      <c r="BD479">
        <f t="shared" si="502"/>
        <v>0</v>
      </c>
      <c r="BE479" s="140">
        <f t="shared" si="487"/>
        <v>0</v>
      </c>
      <c r="BF479">
        <f t="shared" si="503"/>
        <v>0</v>
      </c>
      <c r="BG479">
        <f t="shared" si="504"/>
        <v>0</v>
      </c>
      <c r="BH479">
        <f t="shared" si="505"/>
        <v>0</v>
      </c>
      <c r="BI479">
        <f t="shared" si="506"/>
        <v>0</v>
      </c>
      <c r="BJ479">
        <f t="shared" si="507"/>
        <v>0</v>
      </c>
      <c r="BK479">
        <f t="shared" si="508"/>
        <v>0</v>
      </c>
      <c r="BL479">
        <f t="shared" si="528"/>
        <v>0</v>
      </c>
      <c r="BM479">
        <f t="shared" si="529"/>
        <v>0</v>
      </c>
      <c r="BN479">
        <f t="shared" si="530"/>
        <v>0</v>
      </c>
      <c r="BO479">
        <f t="shared" si="531"/>
        <v>0</v>
      </c>
      <c r="BP479">
        <f t="shared" si="532"/>
        <v>0</v>
      </c>
      <c r="BQ479">
        <f t="shared" si="533"/>
        <v>0</v>
      </c>
      <c r="BR479" s="140">
        <f t="shared" si="534"/>
        <v>0</v>
      </c>
      <c r="BT479">
        <f t="shared" si="535"/>
        <v>0</v>
      </c>
      <c r="BU479">
        <f t="shared" si="536"/>
        <v>0</v>
      </c>
      <c r="BV479">
        <f t="shared" si="537"/>
        <v>0</v>
      </c>
      <c r="BW479">
        <f t="shared" si="538"/>
        <v>0</v>
      </c>
      <c r="BX479">
        <f t="shared" si="539"/>
        <v>0</v>
      </c>
      <c r="BY479">
        <f t="shared" si="540"/>
        <v>0</v>
      </c>
      <c r="BZ479">
        <f t="shared" si="541"/>
        <v>0</v>
      </c>
      <c r="CA479">
        <f t="shared" si="542"/>
        <v>0</v>
      </c>
      <c r="CB479">
        <f t="shared" si="543"/>
        <v>0</v>
      </c>
      <c r="CC479">
        <f t="shared" si="544"/>
        <v>0</v>
      </c>
      <c r="CD479">
        <f t="shared" si="545"/>
        <v>0</v>
      </c>
    </row>
    <row r="480" spans="1:82" ht="42" customHeight="1" thickBot="1" x14ac:dyDescent="0.45">
      <c r="A480" s="11"/>
      <c r="B480" s="144">
        <v>465</v>
      </c>
      <c r="C480" s="244" t="str">
        <f>IF('Soil Samples'!C470="","",'Soil Samples'!C470)</f>
        <v/>
      </c>
      <c r="D480" s="146" t="str">
        <f t="shared" si="509"/>
        <v/>
      </c>
      <c r="E480" s="128" t="str">
        <f t="shared" si="510"/>
        <v/>
      </c>
      <c r="F480" s="128" t="str">
        <f t="shared" si="511"/>
        <v/>
      </c>
      <c r="G480" s="128" t="str">
        <f t="shared" si="512"/>
        <v/>
      </c>
      <c r="H480" s="149"/>
      <c r="I480" s="128" t="str">
        <f t="shared" si="513"/>
        <v/>
      </c>
      <c r="J480" s="128" t="str">
        <f t="shared" si="514"/>
        <v/>
      </c>
      <c r="K480" s="128" t="str">
        <f t="shared" si="515"/>
        <v/>
      </c>
      <c r="L480" s="129" t="str">
        <f t="shared" si="516"/>
        <v/>
      </c>
      <c r="M480" s="129" t="str">
        <f t="shared" si="517"/>
        <v/>
      </c>
      <c r="N480" s="129" t="str">
        <f t="shared" si="518"/>
        <v/>
      </c>
      <c r="O480" s="129" t="str">
        <f t="shared" si="519"/>
        <v/>
      </c>
      <c r="P480" s="129" t="str">
        <f t="shared" si="520"/>
        <v/>
      </c>
      <c r="Q480" s="129" t="str">
        <f t="shared" si="521"/>
        <v/>
      </c>
      <c r="R480" s="129" t="str">
        <f t="shared" si="522"/>
        <v/>
      </c>
      <c r="S480" s="129" t="str">
        <f t="shared" si="523"/>
        <v/>
      </c>
      <c r="T480" s="129" t="str">
        <f t="shared" si="524"/>
        <v/>
      </c>
      <c r="U480" s="129" t="str">
        <f t="shared" si="525"/>
        <v/>
      </c>
      <c r="V480" s="129" t="str">
        <f t="shared" si="526"/>
        <v/>
      </c>
      <c r="W480" s="132"/>
      <c r="X480" s="152" t="str">
        <f>IF('Soil Samples'!C470="","",'Soil Samples'!C470)</f>
        <v/>
      </c>
      <c r="Y480" s="125">
        <f>'Soil Add on Tests'!E472</f>
        <v>0</v>
      </c>
      <c r="Z480" s="125">
        <f>'Soil Add on Tests'!F472</f>
        <v>0</v>
      </c>
      <c r="AA480" s="125">
        <f>'Soil Add on Tests'!G472</f>
        <v>0</v>
      </c>
      <c r="AB480" s="125">
        <f>'Soil Add on Tests'!H472</f>
        <v>0</v>
      </c>
      <c r="AC480" s="125">
        <f>'Soil Add on Tests'!I472</f>
        <v>0</v>
      </c>
      <c r="AD480" s="125">
        <f>'Soil Add on Tests'!J472</f>
        <v>0</v>
      </c>
      <c r="AF480">
        <f t="shared" si="478"/>
        <v>0</v>
      </c>
      <c r="AG480">
        <f t="shared" si="479"/>
        <v>0</v>
      </c>
      <c r="AH480">
        <f t="shared" si="480"/>
        <v>0</v>
      </c>
      <c r="AI480">
        <f t="shared" si="481"/>
        <v>0</v>
      </c>
      <c r="AJ480">
        <f t="shared" si="482"/>
        <v>0</v>
      </c>
      <c r="AK480">
        <f t="shared" si="483"/>
        <v>0</v>
      </c>
      <c r="AL480">
        <f t="shared" si="484"/>
        <v>0</v>
      </c>
      <c r="AM480" s="140">
        <f t="shared" si="488"/>
        <v>0</v>
      </c>
      <c r="AN480">
        <f t="shared" si="489"/>
        <v>0</v>
      </c>
      <c r="AO480">
        <f t="shared" si="490"/>
        <v>0</v>
      </c>
      <c r="AP480">
        <f t="shared" si="491"/>
        <v>0</v>
      </c>
      <c r="AQ480">
        <f t="shared" si="492"/>
        <v>0</v>
      </c>
      <c r="AR480">
        <f t="shared" si="493"/>
        <v>0</v>
      </c>
      <c r="AS480">
        <f t="shared" si="494"/>
        <v>0</v>
      </c>
      <c r="AT480" s="140">
        <f t="shared" si="485"/>
        <v>0</v>
      </c>
      <c r="AU480">
        <f t="shared" si="495"/>
        <v>0</v>
      </c>
      <c r="AV480">
        <f t="shared" si="527"/>
        <v>0</v>
      </c>
      <c r="AW480">
        <f t="shared" si="496"/>
        <v>0</v>
      </c>
      <c r="AX480">
        <f t="shared" si="497"/>
        <v>0</v>
      </c>
      <c r="AY480">
        <f t="shared" si="498"/>
        <v>0</v>
      </c>
      <c r="AZ480" s="140">
        <f t="shared" si="486"/>
        <v>0</v>
      </c>
      <c r="BA480">
        <f t="shared" si="499"/>
        <v>0</v>
      </c>
      <c r="BB480">
        <f t="shared" si="500"/>
        <v>0</v>
      </c>
      <c r="BC480">
        <f t="shared" si="501"/>
        <v>0</v>
      </c>
      <c r="BD480">
        <f t="shared" si="502"/>
        <v>0</v>
      </c>
      <c r="BE480" s="140">
        <f t="shared" si="487"/>
        <v>0</v>
      </c>
      <c r="BF480">
        <f t="shared" si="503"/>
        <v>0</v>
      </c>
      <c r="BG480">
        <f t="shared" si="504"/>
        <v>0</v>
      </c>
      <c r="BH480">
        <f t="shared" si="505"/>
        <v>0</v>
      </c>
      <c r="BI480">
        <f t="shared" si="506"/>
        <v>0</v>
      </c>
      <c r="BJ480">
        <f t="shared" si="507"/>
        <v>0</v>
      </c>
      <c r="BK480">
        <f t="shared" si="508"/>
        <v>0</v>
      </c>
      <c r="BL480">
        <f t="shared" si="528"/>
        <v>0</v>
      </c>
      <c r="BM480">
        <f t="shared" si="529"/>
        <v>0</v>
      </c>
      <c r="BN480">
        <f t="shared" si="530"/>
        <v>0</v>
      </c>
      <c r="BO480">
        <f t="shared" si="531"/>
        <v>0</v>
      </c>
      <c r="BP480">
        <f t="shared" si="532"/>
        <v>0</v>
      </c>
      <c r="BQ480">
        <f t="shared" si="533"/>
        <v>0</v>
      </c>
      <c r="BR480" s="140">
        <f t="shared" si="534"/>
        <v>0</v>
      </c>
      <c r="BT480">
        <f t="shared" si="535"/>
        <v>0</v>
      </c>
      <c r="BU480">
        <f t="shared" si="536"/>
        <v>0</v>
      </c>
      <c r="BV480">
        <f t="shared" si="537"/>
        <v>0</v>
      </c>
      <c r="BW480">
        <f t="shared" si="538"/>
        <v>0</v>
      </c>
      <c r="BX480">
        <f t="shared" si="539"/>
        <v>0</v>
      </c>
      <c r="BY480">
        <f t="shared" si="540"/>
        <v>0</v>
      </c>
      <c r="BZ480">
        <f t="shared" si="541"/>
        <v>0</v>
      </c>
      <c r="CA480">
        <f t="shared" si="542"/>
        <v>0</v>
      </c>
      <c r="CB480">
        <f t="shared" si="543"/>
        <v>0</v>
      </c>
      <c r="CC480">
        <f t="shared" si="544"/>
        <v>0</v>
      </c>
      <c r="CD480">
        <f t="shared" si="545"/>
        <v>0</v>
      </c>
    </row>
    <row r="481" spans="1:82" ht="42" customHeight="1" thickBot="1" x14ac:dyDescent="0.45">
      <c r="A481" s="11"/>
      <c r="B481" s="144">
        <v>466</v>
      </c>
      <c r="C481" s="244" t="str">
        <f>IF('Soil Samples'!C471="","",'Soil Samples'!C471)</f>
        <v/>
      </c>
      <c r="D481" s="146" t="str">
        <f t="shared" si="509"/>
        <v/>
      </c>
      <c r="E481" s="128" t="str">
        <f t="shared" si="510"/>
        <v/>
      </c>
      <c r="F481" s="128" t="str">
        <f t="shared" si="511"/>
        <v/>
      </c>
      <c r="G481" s="128" t="str">
        <f t="shared" si="512"/>
        <v/>
      </c>
      <c r="H481" s="149"/>
      <c r="I481" s="128" t="str">
        <f t="shared" si="513"/>
        <v/>
      </c>
      <c r="J481" s="128" t="str">
        <f t="shared" si="514"/>
        <v/>
      </c>
      <c r="K481" s="128" t="str">
        <f t="shared" si="515"/>
        <v/>
      </c>
      <c r="L481" s="129" t="str">
        <f t="shared" si="516"/>
        <v/>
      </c>
      <c r="M481" s="129" t="str">
        <f t="shared" si="517"/>
        <v/>
      </c>
      <c r="N481" s="129" t="str">
        <f t="shared" si="518"/>
        <v/>
      </c>
      <c r="O481" s="129" t="str">
        <f t="shared" si="519"/>
        <v/>
      </c>
      <c r="P481" s="129" t="str">
        <f t="shared" si="520"/>
        <v/>
      </c>
      <c r="Q481" s="129" t="str">
        <f t="shared" si="521"/>
        <v/>
      </c>
      <c r="R481" s="129" t="str">
        <f t="shared" si="522"/>
        <v/>
      </c>
      <c r="S481" s="129" t="str">
        <f t="shared" si="523"/>
        <v/>
      </c>
      <c r="T481" s="129" t="str">
        <f t="shared" si="524"/>
        <v/>
      </c>
      <c r="U481" s="129" t="str">
        <f t="shared" si="525"/>
        <v/>
      </c>
      <c r="V481" s="129" t="str">
        <f t="shared" si="526"/>
        <v/>
      </c>
      <c r="W481" s="132"/>
      <c r="X481" s="152" t="str">
        <f>IF('Soil Samples'!C471="","",'Soil Samples'!C471)</f>
        <v/>
      </c>
      <c r="Y481" s="125">
        <f>'Soil Add on Tests'!E473</f>
        <v>0</v>
      </c>
      <c r="Z481" s="125">
        <f>'Soil Add on Tests'!F473</f>
        <v>0</v>
      </c>
      <c r="AA481" s="125">
        <f>'Soil Add on Tests'!G473</f>
        <v>0</v>
      </c>
      <c r="AB481" s="125">
        <f>'Soil Add on Tests'!H473</f>
        <v>0</v>
      </c>
      <c r="AC481" s="125">
        <f>'Soil Add on Tests'!I473</f>
        <v>0</v>
      </c>
      <c r="AD481" s="125">
        <f>'Soil Add on Tests'!J473</f>
        <v>0</v>
      </c>
      <c r="AF481">
        <f t="shared" ref="AF481:AF544" si="546">IF(X481=2,1,0)</f>
        <v>0</v>
      </c>
      <c r="AG481">
        <f t="shared" ref="AG481:AG544" si="547">IF(X481=3,1,0)</f>
        <v>0</v>
      </c>
      <c r="AH481">
        <f t="shared" ref="AH481:AH544" si="548">IF(X481=4,1,0)</f>
        <v>0</v>
      </c>
      <c r="AI481">
        <f t="shared" ref="AI481:AI544" si="549">IF(X481=5,1,0)</f>
        <v>0</v>
      </c>
      <c r="AJ481">
        <f t="shared" ref="AJ481:AJ544" si="550">IF(X481=10,1,0)</f>
        <v>0</v>
      </c>
      <c r="AK481">
        <f t="shared" ref="AK481:AK544" si="551">IF(X481=11,1,0)</f>
        <v>0</v>
      </c>
      <c r="AL481">
        <f t="shared" ref="AL481:AL544" si="552">IF(X481=12,1,0)</f>
        <v>0</v>
      </c>
      <c r="AM481" s="140">
        <f t="shared" si="488"/>
        <v>0</v>
      </c>
      <c r="AN481">
        <f t="shared" si="489"/>
        <v>0</v>
      </c>
      <c r="AO481">
        <f t="shared" si="490"/>
        <v>0</v>
      </c>
      <c r="AP481">
        <f t="shared" si="491"/>
        <v>0</v>
      </c>
      <c r="AQ481">
        <f t="shared" si="492"/>
        <v>0</v>
      </c>
      <c r="AR481">
        <f t="shared" si="493"/>
        <v>0</v>
      </c>
      <c r="AS481">
        <f t="shared" si="494"/>
        <v>0</v>
      </c>
      <c r="AT481" s="140">
        <f t="shared" ref="AT481:AT544" si="553">SUM(AN481:AS481)</f>
        <v>0</v>
      </c>
      <c r="AU481">
        <f t="shared" si="495"/>
        <v>0</v>
      </c>
      <c r="AV481">
        <f t="shared" si="527"/>
        <v>0</v>
      </c>
      <c r="AW481">
        <f t="shared" si="496"/>
        <v>0</v>
      </c>
      <c r="AX481">
        <f t="shared" si="497"/>
        <v>0</v>
      </c>
      <c r="AY481">
        <f t="shared" si="498"/>
        <v>0</v>
      </c>
      <c r="AZ481" s="140">
        <f t="shared" ref="AZ481:AZ544" si="554">SUM(AU481:AY481)</f>
        <v>0</v>
      </c>
      <c r="BA481">
        <f t="shared" si="499"/>
        <v>0</v>
      </c>
      <c r="BB481">
        <f t="shared" si="500"/>
        <v>0</v>
      </c>
      <c r="BC481">
        <f t="shared" si="501"/>
        <v>0</v>
      </c>
      <c r="BD481">
        <f t="shared" si="502"/>
        <v>0</v>
      </c>
      <c r="BE481" s="140">
        <f t="shared" ref="BE481:BE544" si="555">SUM(BA481:BD481)</f>
        <v>0</v>
      </c>
      <c r="BF481">
        <f t="shared" si="503"/>
        <v>0</v>
      </c>
      <c r="BG481">
        <f t="shared" si="504"/>
        <v>0</v>
      </c>
      <c r="BH481">
        <f t="shared" si="505"/>
        <v>0</v>
      </c>
      <c r="BI481">
        <f t="shared" si="506"/>
        <v>0</v>
      </c>
      <c r="BJ481">
        <f t="shared" si="507"/>
        <v>0</v>
      </c>
      <c r="BK481">
        <f t="shared" si="508"/>
        <v>0</v>
      </c>
      <c r="BL481">
        <f t="shared" si="528"/>
        <v>0</v>
      </c>
      <c r="BM481">
        <f t="shared" si="529"/>
        <v>0</v>
      </c>
      <c r="BN481">
        <f t="shared" si="530"/>
        <v>0</v>
      </c>
      <c r="BO481">
        <f t="shared" si="531"/>
        <v>0</v>
      </c>
      <c r="BP481">
        <f t="shared" si="532"/>
        <v>0</v>
      </c>
      <c r="BQ481">
        <f t="shared" si="533"/>
        <v>0</v>
      </c>
      <c r="BR481" s="140">
        <f t="shared" si="534"/>
        <v>0</v>
      </c>
      <c r="BT481">
        <f t="shared" si="535"/>
        <v>0</v>
      </c>
      <c r="BU481">
        <f t="shared" si="536"/>
        <v>0</v>
      </c>
      <c r="BV481">
        <f t="shared" si="537"/>
        <v>0</v>
      </c>
      <c r="BW481">
        <f t="shared" si="538"/>
        <v>0</v>
      </c>
      <c r="BX481">
        <f t="shared" si="539"/>
        <v>0</v>
      </c>
      <c r="BY481">
        <f t="shared" si="540"/>
        <v>0</v>
      </c>
      <c r="BZ481">
        <f t="shared" si="541"/>
        <v>0</v>
      </c>
      <c r="CA481">
        <f t="shared" si="542"/>
        <v>0</v>
      </c>
      <c r="CB481">
        <f t="shared" si="543"/>
        <v>0</v>
      </c>
      <c r="CC481">
        <f t="shared" si="544"/>
        <v>0</v>
      </c>
      <c r="CD481">
        <f t="shared" si="545"/>
        <v>0</v>
      </c>
    </row>
    <row r="482" spans="1:82" ht="42" customHeight="1" thickBot="1" x14ac:dyDescent="0.45">
      <c r="A482" s="11"/>
      <c r="B482" s="144">
        <v>467</v>
      </c>
      <c r="C482" s="244" t="str">
        <f>IF('Soil Samples'!C472="","",'Soil Samples'!C472)</f>
        <v/>
      </c>
      <c r="D482" s="146" t="str">
        <f t="shared" si="509"/>
        <v/>
      </c>
      <c r="E482" s="128" t="str">
        <f t="shared" si="510"/>
        <v/>
      </c>
      <c r="F482" s="128" t="str">
        <f t="shared" si="511"/>
        <v/>
      </c>
      <c r="G482" s="128" t="str">
        <f t="shared" si="512"/>
        <v/>
      </c>
      <c r="H482" s="149"/>
      <c r="I482" s="128" t="str">
        <f t="shared" si="513"/>
        <v/>
      </c>
      <c r="J482" s="128" t="str">
        <f t="shared" si="514"/>
        <v/>
      </c>
      <c r="K482" s="128" t="str">
        <f t="shared" si="515"/>
        <v/>
      </c>
      <c r="L482" s="129" t="str">
        <f t="shared" si="516"/>
        <v/>
      </c>
      <c r="M482" s="129" t="str">
        <f t="shared" si="517"/>
        <v/>
      </c>
      <c r="N482" s="129" t="str">
        <f t="shared" si="518"/>
        <v/>
      </c>
      <c r="O482" s="129" t="str">
        <f t="shared" si="519"/>
        <v/>
      </c>
      <c r="P482" s="129" t="str">
        <f t="shared" si="520"/>
        <v/>
      </c>
      <c r="Q482" s="129" t="str">
        <f t="shared" si="521"/>
        <v/>
      </c>
      <c r="R482" s="129" t="str">
        <f t="shared" si="522"/>
        <v/>
      </c>
      <c r="S482" s="129" t="str">
        <f t="shared" si="523"/>
        <v/>
      </c>
      <c r="T482" s="129" t="str">
        <f t="shared" si="524"/>
        <v/>
      </c>
      <c r="U482" s="129" t="str">
        <f t="shared" si="525"/>
        <v/>
      </c>
      <c r="V482" s="129" t="str">
        <f t="shared" si="526"/>
        <v/>
      </c>
      <c r="W482" s="132"/>
      <c r="X482" s="152" t="str">
        <f>IF('Soil Samples'!C472="","",'Soil Samples'!C472)</f>
        <v/>
      </c>
      <c r="Y482" s="125">
        <f>'Soil Add on Tests'!E474</f>
        <v>0</v>
      </c>
      <c r="Z482" s="125">
        <f>'Soil Add on Tests'!F474</f>
        <v>0</v>
      </c>
      <c r="AA482" s="125">
        <f>'Soil Add on Tests'!G474</f>
        <v>0</v>
      </c>
      <c r="AB482" s="125">
        <f>'Soil Add on Tests'!H474</f>
        <v>0</v>
      </c>
      <c r="AC482" s="125">
        <f>'Soil Add on Tests'!I474</f>
        <v>0</v>
      </c>
      <c r="AD482" s="125">
        <f>'Soil Add on Tests'!J474</f>
        <v>0</v>
      </c>
      <c r="AF482">
        <f t="shared" si="546"/>
        <v>0</v>
      </c>
      <c r="AG482">
        <f t="shared" si="547"/>
        <v>0</v>
      </c>
      <c r="AH482">
        <f t="shared" si="548"/>
        <v>0</v>
      </c>
      <c r="AI482">
        <f t="shared" si="549"/>
        <v>0</v>
      </c>
      <c r="AJ482">
        <f t="shared" si="550"/>
        <v>0</v>
      </c>
      <c r="AK482">
        <f t="shared" si="551"/>
        <v>0</v>
      </c>
      <c r="AL482">
        <f t="shared" si="552"/>
        <v>0</v>
      </c>
      <c r="AM482" s="140">
        <f t="shared" si="488"/>
        <v>0</v>
      </c>
      <c r="AN482">
        <f t="shared" si="489"/>
        <v>0</v>
      </c>
      <c r="AO482">
        <f t="shared" si="490"/>
        <v>0</v>
      </c>
      <c r="AP482">
        <f t="shared" si="491"/>
        <v>0</v>
      </c>
      <c r="AQ482">
        <f t="shared" si="492"/>
        <v>0</v>
      </c>
      <c r="AR482">
        <f t="shared" si="493"/>
        <v>0</v>
      </c>
      <c r="AS482">
        <f t="shared" si="494"/>
        <v>0</v>
      </c>
      <c r="AT482" s="140">
        <f t="shared" si="553"/>
        <v>0</v>
      </c>
      <c r="AU482">
        <f t="shared" si="495"/>
        <v>0</v>
      </c>
      <c r="AV482">
        <f t="shared" si="527"/>
        <v>0</v>
      </c>
      <c r="AW482">
        <f t="shared" si="496"/>
        <v>0</v>
      </c>
      <c r="AX482">
        <f t="shared" si="497"/>
        <v>0</v>
      </c>
      <c r="AY482">
        <f t="shared" si="498"/>
        <v>0</v>
      </c>
      <c r="AZ482" s="140">
        <f t="shared" si="554"/>
        <v>0</v>
      </c>
      <c r="BA482">
        <f t="shared" si="499"/>
        <v>0</v>
      </c>
      <c r="BB482">
        <f t="shared" si="500"/>
        <v>0</v>
      </c>
      <c r="BC482">
        <f t="shared" si="501"/>
        <v>0</v>
      </c>
      <c r="BD482">
        <f t="shared" si="502"/>
        <v>0</v>
      </c>
      <c r="BE482" s="140">
        <f t="shared" si="555"/>
        <v>0</v>
      </c>
      <c r="BF482">
        <f t="shared" si="503"/>
        <v>0</v>
      </c>
      <c r="BG482">
        <f t="shared" si="504"/>
        <v>0</v>
      </c>
      <c r="BH482">
        <f t="shared" si="505"/>
        <v>0</v>
      </c>
      <c r="BI482">
        <f t="shared" si="506"/>
        <v>0</v>
      </c>
      <c r="BJ482">
        <f t="shared" si="507"/>
        <v>0</v>
      </c>
      <c r="BK482">
        <f t="shared" si="508"/>
        <v>0</v>
      </c>
      <c r="BL482">
        <f t="shared" si="528"/>
        <v>0</v>
      </c>
      <c r="BM482">
        <f t="shared" si="529"/>
        <v>0</v>
      </c>
      <c r="BN482">
        <f t="shared" si="530"/>
        <v>0</v>
      </c>
      <c r="BO482">
        <f t="shared" si="531"/>
        <v>0</v>
      </c>
      <c r="BP482">
        <f t="shared" si="532"/>
        <v>0</v>
      </c>
      <c r="BQ482">
        <f t="shared" si="533"/>
        <v>0</v>
      </c>
      <c r="BR482" s="140">
        <f t="shared" si="534"/>
        <v>0</v>
      </c>
      <c r="BT482">
        <f t="shared" si="535"/>
        <v>0</v>
      </c>
      <c r="BU482">
        <f t="shared" si="536"/>
        <v>0</v>
      </c>
      <c r="BV482">
        <f t="shared" si="537"/>
        <v>0</v>
      </c>
      <c r="BW482">
        <f t="shared" si="538"/>
        <v>0</v>
      </c>
      <c r="BX482">
        <f t="shared" si="539"/>
        <v>0</v>
      </c>
      <c r="BY482">
        <f t="shared" si="540"/>
        <v>0</v>
      </c>
      <c r="BZ482">
        <f t="shared" si="541"/>
        <v>0</v>
      </c>
      <c r="CA482">
        <f t="shared" si="542"/>
        <v>0</v>
      </c>
      <c r="CB482">
        <f t="shared" si="543"/>
        <v>0</v>
      </c>
      <c r="CC482">
        <f t="shared" si="544"/>
        <v>0</v>
      </c>
      <c r="CD482">
        <f t="shared" si="545"/>
        <v>0</v>
      </c>
    </row>
    <row r="483" spans="1:82" ht="42" customHeight="1" thickBot="1" x14ac:dyDescent="0.45">
      <c r="A483" s="11"/>
      <c r="B483" s="144">
        <v>468</v>
      </c>
      <c r="C483" s="244" t="str">
        <f>IF('Soil Samples'!C473="","",'Soil Samples'!C473)</f>
        <v/>
      </c>
      <c r="D483" s="146" t="str">
        <f t="shared" si="509"/>
        <v/>
      </c>
      <c r="E483" s="128" t="str">
        <f t="shared" si="510"/>
        <v/>
      </c>
      <c r="F483" s="128" t="str">
        <f t="shared" si="511"/>
        <v/>
      </c>
      <c r="G483" s="128" t="str">
        <f t="shared" si="512"/>
        <v/>
      </c>
      <c r="H483" s="149"/>
      <c r="I483" s="128" t="str">
        <f t="shared" si="513"/>
        <v/>
      </c>
      <c r="J483" s="128" t="str">
        <f t="shared" si="514"/>
        <v/>
      </c>
      <c r="K483" s="128" t="str">
        <f t="shared" si="515"/>
        <v/>
      </c>
      <c r="L483" s="129" t="str">
        <f t="shared" si="516"/>
        <v/>
      </c>
      <c r="M483" s="129" t="str">
        <f t="shared" si="517"/>
        <v/>
      </c>
      <c r="N483" s="129" t="str">
        <f t="shared" si="518"/>
        <v/>
      </c>
      <c r="O483" s="129" t="str">
        <f t="shared" si="519"/>
        <v/>
      </c>
      <c r="P483" s="129" t="str">
        <f t="shared" si="520"/>
        <v/>
      </c>
      <c r="Q483" s="129" t="str">
        <f t="shared" si="521"/>
        <v/>
      </c>
      <c r="R483" s="129" t="str">
        <f t="shared" si="522"/>
        <v/>
      </c>
      <c r="S483" s="129" t="str">
        <f t="shared" si="523"/>
        <v/>
      </c>
      <c r="T483" s="129" t="str">
        <f t="shared" si="524"/>
        <v/>
      </c>
      <c r="U483" s="129" t="str">
        <f t="shared" si="525"/>
        <v/>
      </c>
      <c r="V483" s="129" t="str">
        <f t="shared" si="526"/>
        <v/>
      </c>
      <c r="W483" s="132"/>
      <c r="X483" s="152" t="str">
        <f>IF('Soil Samples'!C473="","",'Soil Samples'!C473)</f>
        <v/>
      </c>
      <c r="Y483" s="125">
        <f>'Soil Add on Tests'!E475</f>
        <v>0</v>
      </c>
      <c r="Z483" s="125">
        <f>'Soil Add on Tests'!F475</f>
        <v>0</v>
      </c>
      <c r="AA483" s="125">
        <f>'Soil Add on Tests'!G475</f>
        <v>0</v>
      </c>
      <c r="AB483" s="125">
        <f>'Soil Add on Tests'!H475</f>
        <v>0</v>
      </c>
      <c r="AC483" s="125">
        <f>'Soil Add on Tests'!I475</f>
        <v>0</v>
      </c>
      <c r="AD483" s="125">
        <f>'Soil Add on Tests'!J475</f>
        <v>0</v>
      </c>
      <c r="AF483">
        <f t="shared" si="546"/>
        <v>0</v>
      </c>
      <c r="AG483">
        <f t="shared" si="547"/>
        <v>0</v>
      </c>
      <c r="AH483">
        <f t="shared" si="548"/>
        <v>0</v>
      </c>
      <c r="AI483">
        <f t="shared" si="549"/>
        <v>0</v>
      </c>
      <c r="AJ483">
        <f t="shared" si="550"/>
        <v>0</v>
      </c>
      <c r="AK483">
        <f t="shared" si="551"/>
        <v>0</v>
      </c>
      <c r="AL483">
        <f t="shared" si="552"/>
        <v>0</v>
      </c>
      <c r="AM483" s="140">
        <f t="shared" si="488"/>
        <v>0</v>
      </c>
      <c r="AN483">
        <f t="shared" si="489"/>
        <v>0</v>
      </c>
      <c r="AO483">
        <f t="shared" si="490"/>
        <v>0</v>
      </c>
      <c r="AP483">
        <f t="shared" si="491"/>
        <v>0</v>
      </c>
      <c r="AQ483">
        <f t="shared" si="492"/>
        <v>0</v>
      </c>
      <c r="AR483">
        <f t="shared" si="493"/>
        <v>0</v>
      </c>
      <c r="AS483">
        <f t="shared" si="494"/>
        <v>0</v>
      </c>
      <c r="AT483" s="140">
        <f t="shared" si="553"/>
        <v>0</v>
      </c>
      <c r="AU483">
        <f t="shared" si="495"/>
        <v>0</v>
      </c>
      <c r="AV483">
        <f t="shared" si="527"/>
        <v>0</v>
      </c>
      <c r="AW483">
        <f t="shared" si="496"/>
        <v>0</v>
      </c>
      <c r="AX483">
        <f t="shared" si="497"/>
        <v>0</v>
      </c>
      <c r="AY483">
        <f t="shared" si="498"/>
        <v>0</v>
      </c>
      <c r="AZ483" s="140">
        <f t="shared" si="554"/>
        <v>0</v>
      </c>
      <c r="BA483">
        <f t="shared" si="499"/>
        <v>0</v>
      </c>
      <c r="BB483">
        <f t="shared" si="500"/>
        <v>0</v>
      </c>
      <c r="BC483">
        <f t="shared" si="501"/>
        <v>0</v>
      </c>
      <c r="BD483">
        <f t="shared" si="502"/>
        <v>0</v>
      </c>
      <c r="BE483" s="140">
        <f t="shared" si="555"/>
        <v>0</v>
      </c>
      <c r="BF483">
        <f t="shared" si="503"/>
        <v>0</v>
      </c>
      <c r="BG483">
        <f t="shared" si="504"/>
        <v>0</v>
      </c>
      <c r="BH483">
        <f t="shared" si="505"/>
        <v>0</v>
      </c>
      <c r="BI483">
        <f t="shared" si="506"/>
        <v>0</v>
      </c>
      <c r="BJ483">
        <f t="shared" si="507"/>
        <v>0</v>
      </c>
      <c r="BK483">
        <f t="shared" si="508"/>
        <v>0</v>
      </c>
      <c r="BL483">
        <f t="shared" si="528"/>
        <v>0</v>
      </c>
      <c r="BM483">
        <f t="shared" si="529"/>
        <v>0</v>
      </c>
      <c r="BN483">
        <f t="shared" si="530"/>
        <v>0</v>
      </c>
      <c r="BO483">
        <f t="shared" si="531"/>
        <v>0</v>
      </c>
      <c r="BP483">
        <f t="shared" si="532"/>
        <v>0</v>
      </c>
      <c r="BQ483">
        <f t="shared" si="533"/>
        <v>0</v>
      </c>
      <c r="BR483" s="140">
        <f t="shared" si="534"/>
        <v>0</v>
      </c>
      <c r="BT483">
        <f t="shared" si="535"/>
        <v>0</v>
      </c>
      <c r="BU483">
        <f t="shared" si="536"/>
        <v>0</v>
      </c>
      <c r="BV483">
        <f t="shared" si="537"/>
        <v>0</v>
      </c>
      <c r="BW483">
        <f t="shared" si="538"/>
        <v>0</v>
      </c>
      <c r="BX483">
        <f t="shared" si="539"/>
        <v>0</v>
      </c>
      <c r="BY483">
        <f t="shared" si="540"/>
        <v>0</v>
      </c>
      <c r="BZ483">
        <f t="shared" si="541"/>
        <v>0</v>
      </c>
      <c r="CA483">
        <f t="shared" si="542"/>
        <v>0</v>
      </c>
      <c r="CB483">
        <f t="shared" si="543"/>
        <v>0</v>
      </c>
      <c r="CC483">
        <f t="shared" si="544"/>
        <v>0</v>
      </c>
      <c r="CD483">
        <f t="shared" si="545"/>
        <v>0</v>
      </c>
    </row>
    <row r="484" spans="1:82" ht="42" customHeight="1" thickBot="1" x14ac:dyDescent="0.45">
      <c r="A484" s="11"/>
      <c r="B484" s="144">
        <v>469</v>
      </c>
      <c r="C484" s="244" t="str">
        <f>IF('Soil Samples'!C474="","",'Soil Samples'!C474)</f>
        <v/>
      </c>
      <c r="D484" s="146" t="str">
        <f t="shared" si="509"/>
        <v/>
      </c>
      <c r="E484" s="128" t="str">
        <f t="shared" si="510"/>
        <v/>
      </c>
      <c r="F484" s="128" t="str">
        <f t="shared" si="511"/>
        <v/>
      </c>
      <c r="G484" s="128" t="str">
        <f t="shared" si="512"/>
        <v/>
      </c>
      <c r="H484" s="149"/>
      <c r="I484" s="128" t="str">
        <f t="shared" si="513"/>
        <v/>
      </c>
      <c r="J484" s="128" t="str">
        <f t="shared" si="514"/>
        <v/>
      </c>
      <c r="K484" s="128" t="str">
        <f t="shared" si="515"/>
        <v/>
      </c>
      <c r="L484" s="129" t="str">
        <f t="shared" si="516"/>
        <v/>
      </c>
      <c r="M484" s="129" t="str">
        <f t="shared" si="517"/>
        <v/>
      </c>
      <c r="N484" s="129" t="str">
        <f t="shared" si="518"/>
        <v/>
      </c>
      <c r="O484" s="129" t="str">
        <f t="shared" si="519"/>
        <v/>
      </c>
      <c r="P484" s="129" t="str">
        <f t="shared" si="520"/>
        <v/>
      </c>
      <c r="Q484" s="129" t="str">
        <f t="shared" si="521"/>
        <v/>
      </c>
      <c r="R484" s="129" t="str">
        <f t="shared" si="522"/>
        <v/>
      </c>
      <c r="S484" s="129" t="str">
        <f t="shared" si="523"/>
        <v/>
      </c>
      <c r="T484" s="129" t="str">
        <f t="shared" si="524"/>
        <v/>
      </c>
      <c r="U484" s="129" t="str">
        <f t="shared" si="525"/>
        <v/>
      </c>
      <c r="V484" s="129" t="str">
        <f t="shared" si="526"/>
        <v/>
      </c>
      <c r="W484" s="132"/>
      <c r="X484" s="152" t="str">
        <f>IF('Soil Samples'!C474="","",'Soil Samples'!C474)</f>
        <v/>
      </c>
      <c r="Y484" s="125">
        <f>'Soil Add on Tests'!E476</f>
        <v>0</v>
      </c>
      <c r="Z484" s="125">
        <f>'Soil Add on Tests'!F476</f>
        <v>0</v>
      </c>
      <c r="AA484" s="125">
        <f>'Soil Add on Tests'!G476</f>
        <v>0</v>
      </c>
      <c r="AB484" s="125">
        <f>'Soil Add on Tests'!H476</f>
        <v>0</v>
      </c>
      <c r="AC484" s="125">
        <f>'Soil Add on Tests'!I476</f>
        <v>0</v>
      </c>
      <c r="AD484" s="125">
        <f>'Soil Add on Tests'!J476</f>
        <v>0</v>
      </c>
      <c r="AF484">
        <f t="shared" si="546"/>
        <v>0</v>
      </c>
      <c r="AG484">
        <f t="shared" si="547"/>
        <v>0</v>
      </c>
      <c r="AH484">
        <f t="shared" si="548"/>
        <v>0</v>
      </c>
      <c r="AI484">
        <f t="shared" si="549"/>
        <v>0</v>
      </c>
      <c r="AJ484">
        <f t="shared" si="550"/>
        <v>0</v>
      </c>
      <c r="AK484">
        <f t="shared" si="551"/>
        <v>0</v>
      </c>
      <c r="AL484">
        <f t="shared" si="552"/>
        <v>0</v>
      </c>
      <c r="AM484" s="140">
        <f t="shared" si="488"/>
        <v>0</v>
      </c>
      <c r="AN484">
        <f t="shared" si="489"/>
        <v>0</v>
      </c>
      <c r="AO484">
        <f t="shared" si="490"/>
        <v>0</v>
      </c>
      <c r="AP484">
        <f t="shared" si="491"/>
        <v>0</v>
      </c>
      <c r="AQ484">
        <f t="shared" si="492"/>
        <v>0</v>
      </c>
      <c r="AR484">
        <f t="shared" si="493"/>
        <v>0</v>
      </c>
      <c r="AS484">
        <f t="shared" si="494"/>
        <v>0</v>
      </c>
      <c r="AT484" s="140">
        <f t="shared" si="553"/>
        <v>0</v>
      </c>
      <c r="AU484">
        <f t="shared" si="495"/>
        <v>0</v>
      </c>
      <c r="AV484">
        <f t="shared" si="527"/>
        <v>0</v>
      </c>
      <c r="AW484">
        <f t="shared" si="496"/>
        <v>0</v>
      </c>
      <c r="AX484">
        <f t="shared" si="497"/>
        <v>0</v>
      </c>
      <c r="AY484">
        <f t="shared" si="498"/>
        <v>0</v>
      </c>
      <c r="AZ484" s="140">
        <f t="shared" si="554"/>
        <v>0</v>
      </c>
      <c r="BA484">
        <f t="shared" si="499"/>
        <v>0</v>
      </c>
      <c r="BB484">
        <f t="shared" si="500"/>
        <v>0</v>
      </c>
      <c r="BC484">
        <f t="shared" si="501"/>
        <v>0</v>
      </c>
      <c r="BD484">
        <f t="shared" si="502"/>
        <v>0</v>
      </c>
      <c r="BE484" s="140">
        <f t="shared" si="555"/>
        <v>0</v>
      </c>
      <c r="BF484">
        <f t="shared" si="503"/>
        <v>0</v>
      </c>
      <c r="BG484">
        <f t="shared" si="504"/>
        <v>0</v>
      </c>
      <c r="BH484">
        <f t="shared" si="505"/>
        <v>0</v>
      </c>
      <c r="BI484">
        <f t="shared" si="506"/>
        <v>0</v>
      </c>
      <c r="BJ484">
        <f t="shared" si="507"/>
        <v>0</v>
      </c>
      <c r="BK484">
        <f t="shared" si="508"/>
        <v>0</v>
      </c>
      <c r="BL484">
        <f t="shared" si="528"/>
        <v>0</v>
      </c>
      <c r="BM484">
        <f t="shared" si="529"/>
        <v>0</v>
      </c>
      <c r="BN484">
        <f t="shared" si="530"/>
        <v>0</v>
      </c>
      <c r="BO484">
        <f t="shared" si="531"/>
        <v>0</v>
      </c>
      <c r="BP484">
        <f t="shared" si="532"/>
        <v>0</v>
      </c>
      <c r="BQ484">
        <f t="shared" si="533"/>
        <v>0</v>
      </c>
      <c r="BR484" s="140">
        <f t="shared" si="534"/>
        <v>0</v>
      </c>
      <c r="BT484">
        <f t="shared" si="535"/>
        <v>0</v>
      </c>
      <c r="BU484">
        <f t="shared" si="536"/>
        <v>0</v>
      </c>
      <c r="BV484">
        <f t="shared" si="537"/>
        <v>0</v>
      </c>
      <c r="BW484">
        <f t="shared" si="538"/>
        <v>0</v>
      </c>
      <c r="BX484">
        <f t="shared" si="539"/>
        <v>0</v>
      </c>
      <c r="BY484">
        <f t="shared" si="540"/>
        <v>0</v>
      </c>
      <c r="BZ484">
        <f t="shared" si="541"/>
        <v>0</v>
      </c>
      <c r="CA484">
        <f t="shared" si="542"/>
        <v>0</v>
      </c>
      <c r="CB484">
        <f t="shared" si="543"/>
        <v>0</v>
      </c>
      <c r="CC484">
        <f t="shared" si="544"/>
        <v>0</v>
      </c>
      <c r="CD484">
        <f t="shared" si="545"/>
        <v>0</v>
      </c>
    </row>
    <row r="485" spans="1:82" ht="42" customHeight="1" thickBot="1" x14ac:dyDescent="0.45">
      <c r="A485" s="11"/>
      <c r="B485" s="144">
        <v>470</v>
      </c>
      <c r="C485" s="244" t="str">
        <f>IF('Soil Samples'!C475="","",'Soil Samples'!C475)</f>
        <v/>
      </c>
      <c r="D485" s="146" t="str">
        <f t="shared" si="509"/>
        <v/>
      </c>
      <c r="E485" s="128" t="str">
        <f t="shared" si="510"/>
        <v/>
      </c>
      <c r="F485" s="128" t="str">
        <f t="shared" si="511"/>
        <v/>
      </c>
      <c r="G485" s="128" t="str">
        <f t="shared" si="512"/>
        <v/>
      </c>
      <c r="H485" s="149"/>
      <c r="I485" s="128" t="str">
        <f t="shared" si="513"/>
        <v/>
      </c>
      <c r="J485" s="128" t="str">
        <f t="shared" si="514"/>
        <v/>
      </c>
      <c r="K485" s="128" t="str">
        <f t="shared" si="515"/>
        <v/>
      </c>
      <c r="L485" s="129" t="str">
        <f t="shared" si="516"/>
        <v/>
      </c>
      <c r="M485" s="129" t="str">
        <f t="shared" si="517"/>
        <v/>
      </c>
      <c r="N485" s="129" t="str">
        <f t="shared" si="518"/>
        <v/>
      </c>
      <c r="O485" s="129" t="str">
        <f t="shared" si="519"/>
        <v/>
      </c>
      <c r="P485" s="129" t="str">
        <f t="shared" si="520"/>
        <v/>
      </c>
      <c r="Q485" s="129" t="str">
        <f t="shared" si="521"/>
        <v/>
      </c>
      <c r="R485" s="129" t="str">
        <f t="shared" si="522"/>
        <v/>
      </c>
      <c r="S485" s="129" t="str">
        <f t="shared" si="523"/>
        <v/>
      </c>
      <c r="T485" s="129" t="str">
        <f t="shared" si="524"/>
        <v/>
      </c>
      <c r="U485" s="129" t="str">
        <f t="shared" si="525"/>
        <v/>
      </c>
      <c r="V485" s="129" t="str">
        <f t="shared" si="526"/>
        <v/>
      </c>
      <c r="W485" s="132"/>
      <c r="X485" s="152" t="str">
        <f>IF('Soil Samples'!C475="","",'Soil Samples'!C475)</f>
        <v/>
      </c>
      <c r="Y485" s="125">
        <f>'Soil Add on Tests'!E477</f>
        <v>0</v>
      </c>
      <c r="Z485" s="125">
        <f>'Soil Add on Tests'!F477</f>
        <v>0</v>
      </c>
      <c r="AA485" s="125">
        <f>'Soil Add on Tests'!G477</f>
        <v>0</v>
      </c>
      <c r="AB485" s="125">
        <f>'Soil Add on Tests'!H477</f>
        <v>0</v>
      </c>
      <c r="AC485" s="125">
        <f>'Soil Add on Tests'!I477</f>
        <v>0</v>
      </c>
      <c r="AD485" s="125">
        <f>'Soil Add on Tests'!J477</f>
        <v>0</v>
      </c>
      <c r="AF485">
        <f t="shared" si="546"/>
        <v>0</v>
      </c>
      <c r="AG485">
        <f t="shared" si="547"/>
        <v>0</v>
      </c>
      <c r="AH485">
        <f t="shared" si="548"/>
        <v>0</v>
      </c>
      <c r="AI485">
        <f t="shared" si="549"/>
        <v>0</v>
      </c>
      <c r="AJ485">
        <f t="shared" si="550"/>
        <v>0</v>
      </c>
      <c r="AK485">
        <f t="shared" si="551"/>
        <v>0</v>
      </c>
      <c r="AL485">
        <f t="shared" si="552"/>
        <v>0</v>
      </c>
      <c r="AM485" s="140">
        <f t="shared" si="488"/>
        <v>0</v>
      </c>
      <c r="AN485">
        <f t="shared" si="489"/>
        <v>0</v>
      </c>
      <c r="AO485">
        <f t="shared" si="490"/>
        <v>0</v>
      </c>
      <c r="AP485">
        <f t="shared" si="491"/>
        <v>0</v>
      </c>
      <c r="AQ485">
        <f t="shared" si="492"/>
        <v>0</v>
      </c>
      <c r="AR485">
        <f t="shared" si="493"/>
        <v>0</v>
      </c>
      <c r="AS485">
        <f t="shared" si="494"/>
        <v>0</v>
      </c>
      <c r="AT485" s="140">
        <f t="shared" si="553"/>
        <v>0</v>
      </c>
      <c r="AU485">
        <f t="shared" si="495"/>
        <v>0</v>
      </c>
      <c r="AV485">
        <f t="shared" si="527"/>
        <v>0</v>
      </c>
      <c r="AW485">
        <f t="shared" si="496"/>
        <v>0</v>
      </c>
      <c r="AX485">
        <f t="shared" si="497"/>
        <v>0</v>
      </c>
      <c r="AY485">
        <f t="shared" si="498"/>
        <v>0</v>
      </c>
      <c r="AZ485" s="140">
        <f t="shared" si="554"/>
        <v>0</v>
      </c>
      <c r="BA485">
        <f t="shared" si="499"/>
        <v>0</v>
      </c>
      <c r="BB485">
        <f t="shared" si="500"/>
        <v>0</v>
      </c>
      <c r="BC485">
        <f t="shared" si="501"/>
        <v>0</v>
      </c>
      <c r="BD485">
        <f t="shared" si="502"/>
        <v>0</v>
      </c>
      <c r="BE485" s="140">
        <f t="shared" si="555"/>
        <v>0</v>
      </c>
      <c r="BF485">
        <f t="shared" si="503"/>
        <v>0</v>
      </c>
      <c r="BG485">
        <f t="shared" si="504"/>
        <v>0</v>
      </c>
      <c r="BH485">
        <f t="shared" si="505"/>
        <v>0</v>
      </c>
      <c r="BI485">
        <f t="shared" si="506"/>
        <v>0</v>
      </c>
      <c r="BJ485">
        <f t="shared" si="507"/>
        <v>0</v>
      </c>
      <c r="BK485">
        <f t="shared" si="508"/>
        <v>0</v>
      </c>
      <c r="BL485">
        <f t="shared" si="528"/>
        <v>0</v>
      </c>
      <c r="BM485">
        <f t="shared" si="529"/>
        <v>0</v>
      </c>
      <c r="BN485">
        <f t="shared" si="530"/>
        <v>0</v>
      </c>
      <c r="BO485">
        <f t="shared" si="531"/>
        <v>0</v>
      </c>
      <c r="BP485">
        <f t="shared" si="532"/>
        <v>0</v>
      </c>
      <c r="BQ485">
        <f t="shared" si="533"/>
        <v>0</v>
      </c>
      <c r="BR485" s="140">
        <f t="shared" si="534"/>
        <v>0</v>
      </c>
      <c r="BT485">
        <f t="shared" si="535"/>
        <v>0</v>
      </c>
      <c r="BU485">
        <f t="shared" si="536"/>
        <v>0</v>
      </c>
      <c r="BV485">
        <f t="shared" si="537"/>
        <v>0</v>
      </c>
      <c r="BW485">
        <f t="shared" si="538"/>
        <v>0</v>
      </c>
      <c r="BX485">
        <f t="shared" si="539"/>
        <v>0</v>
      </c>
      <c r="BY485">
        <f t="shared" si="540"/>
        <v>0</v>
      </c>
      <c r="BZ485">
        <f t="shared" si="541"/>
        <v>0</v>
      </c>
      <c r="CA485">
        <f t="shared" si="542"/>
        <v>0</v>
      </c>
      <c r="CB485">
        <f t="shared" si="543"/>
        <v>0</v>
      </c>
      <c r="CC485">
        <f t="shared" si="544"/>
        <v>0</v>
      </c>
      <c r="CD485">
        <f t="shared" si="545"/>
        <v>0</v>
      </c>
    </row>
    <row r="486" spans="1:82" ht="42" customHeight="1" thickBot="1" x14ac:dyDescent="0.45">
      <c r="A486" s="11"/>
      <c r="B486" s="144">
        <v>471</v>
      </c>
      <c r="C486" s="244" t="str">
        <f>IF('Soil Samples'!C476="","",'Soil Samples'!C476)</f>
        <v/>
      </c>
      <c r="D486" s="146" t="str">
        <f t="shared" si="509"/>
        <v/>
      </c>
      <c r="E486" s="128" t="str">
        <f t="shared" si="510"/>
        <v/>
      </c>
      <c r="F486" s="128" t="str">
        <f t="shared" si="511"/>
        <v/>
      </c>
      <c r="G486" s="128" t="str">
        <f t="shared" si="512"/>
        <v/>
      </c>
      <c r="H486" s="149"/>
      <c r="I486" s="128" t="str">
        <f t="shared" si="513"/>
        <v/>
      </c>
      <c r="J486" s="128" t="str">
        <f t="shared" si="514"/>
        <v/>
      </c>
      <c r="K486" s="128" t="str">
        <f t="shared" si="515"/>
        <v/>
      </c>
      <c r="L486" s="129" t="str">
        <f t="shared" si="516"/>
        <v/>
      </c>
      <c r="M486" s="129" t="str">
        <f t="shared" si="517"/>
        <v/>
      </c>
      <c r="N486" s="129" t="str">
        <f t="shared" si="518"/>
        <v/>
      </c>
      <c r="O486" s="129" t="str">
        <f t="shared" si="519"/>
        <v/>
      </c>
      <c r="P486" s="129" t="str">
        <f t="shared" si="520"/>
        <v/>
      </c>
      <c r="Q486" s="129" t="str">
        <f t="shared" si="521"/>
        <v/>
      </c>
      <c r="R486" s="129" t="str">
        <f t="shared" si="522"/>
        <v/>
      </c>
      <c r="S486" s="129" t="str">
        <f t="shared" si="523"/>
        <v/>
      </c>
      <c r="T486" s="129" t="str">
        <f t="shared" si="524"/>
        <v/>
      </c>
      <c r="U486" s="129" t="str">
        <f t="shared" si="525"/>
        <v/>
      </c>
      <c r="V486" s="129" t="str">
        <f t="shared" si="526"/>
        <v/>
      </c>
      <c r="W486" s="132"/>
      <c r="X486" s="152" t="str">
        <f>IF('Soil Samples'!C476="","",'Soil Samples'!C476)</f>
        <v/>
      </c>
      <c r="Y486" s="125">
        <f>'Soil Add on Tests'!E478</f>
        <v>0</v>
      </c>
      <c r="Z486" s="125">
        <f>'Soil Add on Tests'!F478</f>
        <v>0</v>
      </c>
      <c r="AA486" s="125">
        <f>'Soil Add on Tests'!G478</f>
        <v>0</v>
      </c>
      <c r="AB486" s="125">
        <f>'Soil Add on Tests'!H478</f>
        <v>0</v>
      </c>
      <c r="AC486" s="125">
        <f>'Soil Add on Tests'!I478</f>
        <v>0</v>
      </c>
      <c r="AD486" s="125">
        <f>'Soil Add on Tests'!J478</f>
        <v>0</v>
      </c>
      <c r="AF486">
        <f t="shared" si="546"/>
        <v>0</v>
      </c>
      <c r="AG486">
        <f t="shared" si="547"/>
        <v>0</v>
      </c>
      <c r="AH486">
        <f t="shared" si="548"/>
        <v>0</v>
      </c>
      <c r="AI486">
        <f t="shared" si="549"/>
        <v>0</v>
      </c>
      <c r="AJ486">
        <f t="shared" si="550"/>
        <v>0</v>
      </c>
      <c r="AK486">
        <f t="shared" si="551"/>
        <v>0</v>
      </c>
      <c r="AL486">
        <f t="shared" si="552"/>
        <v>0</v>
      </c>
      <c r="AM486" s="140">
        <f t="shared" si="488"/>
        <v>0</v>
      </c>
      <c r="AN486">
        <f t="shared" si="489"/>
        <v>0</v>
      </c>
      <c r="AO486">
        <f t="shared" si="490"/>
        <v>0</v>
      </c>
      <c r="AP486">
        <f t="shared" si="491"/>
        <v>0</v>
      </c>
      <c r="AQ486">
        <f t="shared" si="492"/>
        <v>0</v>
      </c>
      <c r="AR486">
        <f t="shared" si="493"/>
        <v>0</v>
      </c>
      <c r="AS486">
        <f t="shared" si="494"/>
        <v>0</v>
      </c>
      <c r="AT486" s="140">
        <f t="shared" si="553"/>
        <v>0</v>
      </c>
      <c r="AU486">
        <f t="shared" si="495"/>
        <v>0</v>
      </c>
      <c r="AV486">
        <f t="shared" si="527"/>
        <v>0</v>
      </c>
      <c r="AW486">
        <f t="shared" si="496"/>
        <v>0</v>
      </c>
      <c r="AX486">
        <f t="shared" si="497"/>
        <v>0</v>
      </c>
      <c r="AY486">
        <f t="shared" si="498"/>
        <v>0</v>
      </c>
      <c r="AZ486" s="140">
        <f t="shared" si="554"/>
        <v>0</v>
      </c>
      <c r="BA486">
        <f t="shared" si="499"/>
        <v>0</v>
      </c>
      <c r="BB486">
        <f t="shared" si="500"/>
        <v>0</v>
      </c>
      <c r="BC486">
        <f t="shared" si="501"/>
        <v>0</v>
      </c>
      <c r="BD486">
        <f t="shared" si="502"/>
        <v>0</v>
      </c>
      <c r="BE486" s="140">
        <f t="shared" si="555"/>
        <v>0</v>
      </c>
      <c r="BF486">
        <f t="shared" si="503"/>
        <v>0</v>
      </c>
      <c r="BG486">
        <f t="shared" si="504"/>
        <v>0</v>
      </c>
      <c r="BH486">
        <f t="shared" si="505"/>
        <v>0</v>
      </c>
      <c r="BI486">
        <f t="shared" si="506"/>
        <v>0</v>
      </c>
      <c r="BJ486">
        <f t="shared" si="507"/>
        <v>0</v>
      </c>
      <c r="BK486">
        <f t="shared" si="508"/>
        <v>0</v>
      </c>
      <c r="BL486">
        <f t="shared" si="528"/>
        <v>0</v>
      </c>
      <c r="BM486">
        <f t="shared" si="529"/>
        <v>0</v>
      </c>
      <c r="BN486">
        <f t="shared" si="530"/>
        <v>0</v>
      </c>
      <c r="BO486">
        <f t="shared" si="531"/>
        <v>0</v>
      </c>
      <c r="BP486">
        <f t="shared" si="532"/>
        <v>0</v>
      </c>
      <c r="BQ486">
        <f t="shared" si="533"/>
        <v>0</v>
      </c>
      <c r="BR486" s="140">
        <f t="shared" si="534"/>
        <v>0</v>
      </c>
      <c r="BT486">
        <f t="shared" si="535"/>
        <v>0</v>
      </c>
      <c r="BU486">
        <f t="shared" si="536"/>
        <v>0</v>
      </c>
      <c r="BV486">
        <f t="shared" si="537"/>
        <v>0</v>
      </c>
      <c r="BW486">
        <f t="shared" si="538"/>
        <v>0</v>
      </c>
      <c r="BX486">
        <f t="shared" si="539"/>
        <v>0</v>
      </c>
      <c r="BY486">
        <f t="shared" si="540"/>
        <v>0</v>
      </c>
      <c r="BZ486">
        <f t="shared" si="541"/>
        <v>0</v>
      </c>
      <c r="CA486">
        <f t="shared" si="542"/>
        <v>0</v>
      </c>
      <c r="CB486">
        <f t="shared" si="543"/>
        <v>0</v>
      </c>
      <c r="CC486">
        <f t="shared" si="544"/>
        <v>0</v>
      </c>
      <c r="CD486">
        <f t="shared" si="545"/>
        <v>0</v>
      </c>
    </row>
    <row r="487" spans="1:82" ht="42" customHeight="1" thickBot="1" x14ac:dyDescent="0.45">
      <c r="A487" s="11"/>
      <c r="B487" s="144">
        <v>472</v>
      </c>
      <c r="C487" s="244" t="str">
        <f>IF('Soil Samples'!C477="","",'Soil Samples'!C477)</f>
        <v/>
      </c>
      <c r="D487" s="146" t="str">
        <f t="shared" si="509"/>
        <v/>
      </c>
      <c r="E487" s="128" t="str">
        <f t="shared" si="510"/>
        <v/>
      </c>
      <c r="F487" s="128" t="str">
        <f t="shared" si="511"/>
        <v/>
      </c>
      <c r="G487" s="128" t="str">
        <f t="shared" si="512"/>
        <v/>
      </c>
      <c r="H487" s="149"/>
      <c r="I487" s="128" t="str">
        <f t="shared" si="513"/>
        <v/>
      </c>
      <c r="J487" s="128" t="str">
        <f t="shared" si="514"/>
        <v/>
      </c>
      <c r="K487" s="128" t="str">
        <f t="shared" si="515"/>
        <v/>
      </c>
      <c r="L487" s="129" t="str">
        <f t="shared" si="516"/>
        <v/>
      </c>
      <c r="M487" s="129" t="str">
        <f t="shared" si="517"/>
        <v/>
      </c>
      <c r="N487" s="129" t="str">
        <f t="shared" si="518"/>
        <v/>
      </c>
      <c r="O487" s="129" t="str">
        <f t="shared" si="519"/>
        <v/>
      </c>
      <c r="P487" s="129" t="str">
        <f t="shared" si="520"/>
        <v/>
      </c>
      <c r="Q487" s="129" t="str">
        <f t="shared" si="521"/>
        <v/>
      </c>
      <c r="R487" s="129" t="str">
        <f t="shared" si="522"/>
        <v/>
      </c>
      <c r="S487" s="129" t="str">
        <f t="shared" si="523"/>
        <v/>
      </c>
      <c r="T487" s="129" t="str">
        <f t="shared" si="524"/>
        <v/>
      </c>
      <c r="U487" s="129" t="str">
        <f t="shared" si="525"/>
        <v/>
      </c>
      <c r="V487" s="129" t="str">
        <f t="shared" si="526"/>
        <v/>
      </c>
      <c r="W487" s="132"/>
      <c r="X487" s="152" t="str">
        <f>IF('Soil Samples'!C477="","",'Soil Samples'!C477)</f>
        <v/>
      </c>
      <c r="Y487" s="125">
        <f>'Soil Add on Tests'!E479</f>
        <v>0</v>
      </c>
      <c r="Z487" s="125">
        <f>'Soil Add on Tests'!F479</f>
        <v>0</v>
      </c>
      <c r="AA487" s="125">
        <f>'Soil Add on Tests'!G479</f>
        <v>0</v>
      </c>
      <c r="AB487" s="125">
        <f>'Soil Add on Tests'!H479</f>
        <v>0</v>
      </c>
      <c r="AC487" s="125">
        <f>'Soil Add on Tests'!I479</f>
        <v>0</v>
      </c>
      <c r="AD487" s="125">
        <f>'Soil Add on Tests'!J479</f>
        <v>0</v>
      </c>
      <c r="AF487">
        <f t="shared" si="546"/>
        <v>0</v>
      </c>
      <c r="AG487">
        <f t="shared" si="547"/>
        <v>0</v>
      </c>
      <c r="AH487">
        <f t="shared" si="548"/>
        <v>0</v>
      </c>
      <c r="AI487">
        <f t="shared" si="549"/>
        <v>0</v>
      </c>
      <c r="AJ487">
        <f t="shared" si="550"/>
        <v>0</v>
      </c>
      <c r="AK487">
        <f t="shared" si="551"/>
        <v>0</v>
      </c>
      <c r="AL487">
        <f t="shared" si="552"/>
        <v>0</v>
      </c>
      <c r="AM487" s="140">
        <f t="shared" si="488"/>
        <v>0</v>
      </c>
      <c r="AN487">
        <f t="shared" si="489"/>
        <v>0</v>
      </c>
      <c r="AO487">
        <f t="shared" si="490"/>
        <v>0</v>
      </c>
      <c r="AP487">
        <f t="shared" si="491"/>
        <v>0</v>
      </c>
      <c r="AQ487">
        <f t="shared" si="492"/>
        <v>0</v>
      </c>
      <c r="AR487">
        <f t="shared" si="493"/>
        <v>0</v>
      </c>
      <c r="AS487">
        <f t="shared" si="494"/>
        <v>0</v>
      </c>
      <c r="AT487" s="140">
        <f t="shared" si="553"/>
        <v>0</v>
      </c>
      <c r="AU487">
        <f t="shared" si="495"/>
        <v>0</v>
      </c>
      <c r="AV487">
        <f t="shared" si="527"/>
        <v>0</v>
      </c>
      <c r="AW487">
        <f t="shared" si="496"/>
        <v>0</v>
      </c>
      <c r="AX487">
        <f t="shared" si="497"/>
        <v>0</v>
      </c>
      <c r="AY487">
        <f t="shared" si="498"/>
        <v>0</v>
      </c>
      <c r="AZ487" s="140">
        <f t="shared" si="554"/>
        <v>0</v>
      </c>
      <c r="BA487">
        <f t="shared" si="499"/>
        <v>0</v>
      </c>
      <c r="BB487">
        <f t="shared" si="500"/>
        <v>0</v>
      </c>
      <c r="BC487">
        <f t="shared" si="501"/>
        <v>0</v>
      </c>
      <c r="BD487">
        <f t="shared" si="502"/>
        <v>0</v>
      </c>
      <c r="BE487" s="140">
        <f t="shared" si="555"/>
        <v>0</v>
      </c>
      <c r="BF487">
        <f t="shared" si="503"/>
        <v>0</v>
      </c>
      <c r="BG487">
        <f t="shared" si="504"/>
        <v>0</v>
      </c>
      <c r="BH487">
        <f t="shared" si="505"/>
        <v>0</v>
      </c>
      <c r="BI487">
        <f t="shared" si="506"/>
        <v>0</v>
      </c>
      <c r="BJ487">
        <f t="shared" si="507"/>
        <v>0</v>
      </c>
      <c r="BK487">
        <f t="shared" si="508"/>
        <v>0</v>
      </c>
      <c r="BL487">
        <f t="shared" si="528"/>
        <v>0</v>
      </c>
      <c r="BM487">
        <f t="shared" si="529"/>
        <v>0</v>
      </c>
      <c r="BN487">
        <f t="shared" si="530"/>
        <v>0</v>
      </c>
      <c r="BO487">
        <f t="shared" si="531"/>
        <v>0</v>
      </c>
      <c r="BP487">
        <f t="shared" si="532"/>
        <v>0</v>
      </c>
      <c r="BQ487">
        <f t="shared" si="533"/>
        <v>0</v>
      </c>
      <c r="BR487" s="140">
        <f t="shared" si="534"/>
        <v>0</v>
      </c>
      <c r="BT487">
        <f t="shared" si="535"/>
        <v>0</v>
      </c>
      <c r="BU487">
        <f t="shared" si="536"/>
        <v>0</v>
      </c>
      <c r="BV487">
        <f t="shared" si="537"/>
        <v>0</v>
      </c>
      <c r="BW487">
        <f t="shared" si="538"/>
        <v>0</v>
      </c>
      <c r="BX487">
        <f t="shared" si="539"/>
        <v>0</v>
      </c>
      <c r="BY487">
        <f t="shared" si="540"/>
        <v>0</v>
      </c>
      <c r="BZ487">
        <f t="shared" si="541"/>
        <v>0</v>
      </c>
      <c r="CA487">
        <f t="shared" si="542"/>
        <v>0</v>
      </c>
      <c r="CB487">
        <f t="shared" si="543"/>
        <v>0</v>
      </c>
      <c r="CC487">
        <f t="shared" si="544"/>
        <v>0</v>
      </c>
      <c r="CD487">
        <f t="shared" si="545"/>
        <v>0</v>
      </c>
    </row>
    <row r="488" spans="1:82" ht="42" customHeight="1" thickBot="1" x14ac:dyDescent="0.45">
      <c r="A488" s="11"/>
      <c r="B488" s="144">
        <v>473</v>
      </c>
      <c r="C488" s="244" t="str">
        <f>IF('Soil Samples'!C478="","",'Soil Samples'!C478)</f>
        <v/>
      </c>
      <c r="D488" s="146" t="str">
        <f t="shared" si="509"/>
        <v/>
      </c>
      <c r="E488" s="128" t="str">
        <f t="shared" si="510"/>
        <v/>
      </c>
      <c r="F488" s="128" t="str">
        <f t="shared" si="511"/>
        <v/>
      </c>
      <c r="G488" s="128" t="str">
        <f t="shared" si="512"/>
        <v/>
      </c>
      <c r="H488" s="149"/>
      <c r="I488" s="128" t="str">
        <f t="shared" si="513"/>
        <v/>
      </c>
      <c r="J488" s="128" t="str">
        <f t="shared" si="514"/>
        <v/>
      </c>
      <c r="K488" s="128" t="str">
        <f t="shared" si="515"/>
        <v/>
      </c>
      <c r="L488" s="129" t="str">
        <f t="shared" si="516"/>
        <v/>
      </c>
      <c r="M488" s="129" t="str">
        <f t="shared" si="517"/>
        <v/>
      </c>
      <c r="N488" s="129" t="str">
        <f t="shared" si="518"/>
        <v/>
      </c>
      <c r="O488" s="129" t="str">
        <f t="shared" si="519"/>
        <v/>
      </c>
      <c r="P488" s="129" t="str">
        <f t="shared" si="520"/>
        <v/>
      </c>
      <c r="Q488" s="129" t="str">
        <f t="shared" si="521"/>
        <v/>
      </c>
      <c r="R488" s="129" t="str">
        <f t="shared" si="522"/>
        <v/>
      </c>
      <c r="S488" s="129" t="str">
        <f t="shared" si="523"/>
        <v/>
      </c>
      <c r="T488" s="129" t="str">
        <f t="shared" si="524"/>
        <v/>
      </c>
      <c r="U488" s="129" t="str">
        <f t="shared" si="525"/>
        <v/>
      </c>
      <c r="V488" s="129" t="str">
        <f t="shared" si="526"/>
        <v/>
      </c>
      <c r="W488" s="132"/>
      <c r="X488" s="152" t="str">
        <f>IF('Soil Samples'!C478="","",'Soil Samples'!C478)</f>
        <v/>
      </c>
      <c r="Y488" s="125">
        <f>'Soil Add on Tests'!E480</f>
        <v>0</v>
      </c>
      <c r="Z488" s="125">
        <f>'Soil Add on Tests'!F480</f>
        <v>0</v>
      </c>
      <c r="AA488" s="125">
        <f>'Soil Add on Tests'!G480</f>
        <v>0</v>
      </c>
      <c r="AB488" s="125">
        <f>'Soil Add on Tests'!H480</f>
        <v>0</v>
      </c>
      <c r="AC488" s="125">
        <f>'Soil Add on Tests'!I480</f>
        <v>0</v>
      </c>
      <c r="AD488" s="125">
        <f>'Soil Add on Tests'!J480</f>
        <v>0</v>
      </c>
      <c r="AF488">
        <f t="shared" si="546"/>
        <v>0</v>
      </c>
      <c r="AG488">
        <f t="shared" si="547"/>
        <v>0</v>
      </c>
      <c r="AH488">
        <f t="shared" si="548"/>
        <v>0</v>
      </c>
      <c r="AI488">
        <f t="shared" si="549"/>
        <v>0</v>
      </c>
      <c r="AJ488">
        <f t="shared" si="550"/>
        <v>0</v>
      </c>
      <c r="AK488">
        <f t="shared" si="551"/>
        <v>0</v>
      </c>
      <c r="AL488">
        <f t="shared" si="552"/>
        <v>0</v>
      </c>
      <c r="AM488" s="140">
        <f t="shared" si="488"/>
        <v>0</v>
      </c>
      <c r="AN488">
        <f t="shared" si="489"/>
        <v>0</v>
      </c>
      <c r="AO488">
        <f t="shared" si="490"/>
        <v>0</v>
      </c>
      <c r="AP488">
        <f t="shared" si="491"/>
        <v>0</v>
      </c>
      <c r="AQ488">
        <f t="shared" si="492"/>
        <v>0</v>
      </c>
      <c r="AR488">
        <f t="shared" si="493"/>
        <v>0</v>
      </c>
      <c r="AS488">
        <f t="shared" si="494"/>
        <v>0</v>
      </c>
      <c r="AT488" s="140">
        <f t="shared" si="553"/>
        <v>0</v>
      </c>
      <c r="AU488">
        <f t="shared" si="495"/>
        <v>0</v>
      </c>
      <c r="AV488">
        <f t="shared" si="527"/>
        <v>0</v>
      </c>
      <c r="AW488">
        <f t="shared" si="496"/>
        <v>0</v>
      </c>
      <c r="AX488">
        <f t="shared" si="497"/>
        <v>0</v>
      </c>
      <c r="AY488">
        <f t="shared" si="498"/>
        <v>0</v>
      </c>
      <c r="AZ488" s="140">
        <f t="shared" si="554"/>
        <v>0</v>
      </c>
      <c r="BA488">
        <f t="shared" si="499"/>
        <v>0</v>
      </c>
      <c r="BB488">
        <f t="shared" si="500"/>
        <v>0</v>
      </c>
      <c r="BC488">
        <f t="shared" si="501"/>
        <v>0</v>
      </c>
      <c r="BD488">
        <f t="shared" si="502"/>
        <v>0</v>
      </c>
      <c r="BE488" s="140">
        <f t="shared" si="555"/>
        <v>0</v>
      </c>
      <c r="BF488">
        <f t="shared" si="503"/>
        <v>0</v>
      </c>
      <c r="BG488">
        <f t="shared" si="504"/>
        <v>0</v>
      </c>
      <c r="BH488">
        <f t="shared" si="505"/>
        <v>0</v>
      </c>
      <c r="BI488">
        <f t="shared" si="506"/>
        <v>0</v>
      </c>
      <c r="BJ488">
        <f t="shared" si="507"/>
        <v>0</v>
      </c>
      <c r="BK488">
        <f t="shared" si="508"/>
        <v>0</v>
      </c>
      <c r="BL488">
        <f t="shared" si="528"/>
        <v>0</v>
      </c>
      <c r="BM488">
        <f t="shared" si="529"/>
        <v>0</v>
      </c>
      <c r="BN488">
        <f t="shared" si="530"/>
        <v>0</v>
      </c>
      <c r="BO488">
        <f t="shared" si="531"/>
        <v>0</v>
      </c>
      <c r="BP488">
        <f t="shared" si="532"/>
        <v>0</v>
      </c>
      <c r="BQ488">
        <f t="shared" si="533"/>
        <v>0</v>
      </c>
      <c r="BR488" s="140">
        <f t="shared" si="534"/>
        <v>0</v>
      </c>
      <c r="BT488">
        <f t="shared" si="535"/>
        <v>0</v>
      </c>
      <c r="BU488">
        <f t="shared" si="536"/>
        <v>0</v>
      </c>
      <c r="BV488">
        <f t="shared" si="537"/>
        <v>0</v>
      </c>
      <c r="BW488">
        <f t="shared" si="538"/>
        <v>0</v>
      </c>
      <c r="BX488">
        <f t="shared" si="539"/>
        <v>0</v>
      </c>
      <c r="BY488">
        <f t="shared" si="540"/>
        <v>0</v>
      </c>
      <c r="BZ488">
        <f t="shared" si="541"/>
        <v>0</v>
      </c>
      <c r="CA488">
        <f t="shared" si="542"/>
        <v>0</v>
      </c>
      <c r="CB488">
        <f t="shared" si="543"/>
        <v>0</v>
      </c>
      <c r="CC488">
        <f t="shared" si="544"/>
        <v>0</v>
      </c>
      <c r="CD488">
        <f t="shared" si="545"/>
        <v>0</v>
      </c>
    </row>
    <row r="489" spans="1:82" ht="42" customHeight="1" thickBot="1" x14ac:dyDescent="0.45">
      <c r="A489" s="11"/>
      <c r="B489" s="144">
        <v>474</v>
      </c>
      <c r="C489" s="244" t="str">
        <f>IF('Soil Samples'!C479="","",'Soil Samples'!C479)</f>
        <v/>
      </c>
      <c r="D489" s="146" t="str">
        <f t="shared" si="509"/>
        <v/>
      </c>
      <c r="E489" s="128" t="str">
        <f t="shared" si="510"/>
        <v/>
      </c>
      <c r="F489" s="128" t="str">
        <f t="shared" si="511"/>
        <v/>
      </c>
      <c r="G489" s="128" t="str">
        <f t="shared" si="512"/>
        <v/>
      </c>
      <c r="H489" s="149"/>
      <c r="I489" s="128" t="str">
        <f t="shared" si="513"/>
        <v/>
      </c>
      <c r="J489" s="128" t="str">
        <f t="shared" si="514"/>
        <v/>
      </c>
      <c r="K489" s="128" t="str">
        <f t="shared" si="515"/>
        <v/>
      </c>
      <c r="L489" s="129" t="str">
        <f t="shared" si="516"/>
        <v/>
      </c>
      <c r="M489" s="129" t="str">
        <f t="shared" si="517"/>
        <v/>
      </c>
      <c r="N489" s="129" t="str">
        <f t="shared" si="518"/>
        <v/>
      </c>
      <c r="O489" s="129" t="str">
        <f t="shared" si="519"/>
        <v/>
      </c>
      <c r="P489" s="129" t="str">
        <f t="shared" si="520"/>
        <v/>
      </c>
      <c r="Q489" s="129" t="str">
        <f t="shared" si="521"/>
        <v/>
      </c>
      <c r="R489" s="129" t="str">
        <f t="shared" si="522"/>
        <v/>
      </c>
      <c r="S489" s="129" t="str">
        <f t="shared" si="523"/>
        <v/>
      </c>
      <c r="T489" s="129" t="str">
        <f t="shared" si="524"/>
        <v/>
      </c>
      <c r="U489" s="129" t="str">
        <f t="shared" si="525"/>
        <v/>
      </c>
      <c r="V489" s="129" t="str">
        <f t="shared" si="526"/>
        <v/>
      </c>
      <c r="W489" s="132"/>
      <c r="X489" s="152" t="str">
        <f>IF('Soil Samples'!C479="","",'Soil Samples'!C479)</f>
        <v/>
      </c>
      <c r="Y489" s="125">
        <f>'Soil Add on Tests'!E481</f>
        <v>0</v>
      </c>
      <c r="Z489" s="125">
        <f>'Soil Add on Tests'!F481</f>
        <v>0</v>
      </c>
      <c r="AA489" s="125">
        <f>'Soil Add on Tests'!G481</f>
        <v>0</v>
      </c>
      <c r="AB489" s="125">
        <f>'Soil Add on Tests'!H481</f>
        <v>0</v>
      </c>
      <c r="AC489" s="125">
        <f>'Soil Add on Tests'!I481</f>
        <v>0</v>
      </c>
      <c r="AD489" s="125">
        <f>'Soil Add on Tests'!J481</f>
        <v>0</v>
      </c>
      <c r="AF489">
        <f t="shared" si="546"/>
        <v>0</v>
      </c>
      <c r="AG489">
        <f t="shared" si="547"/>
        <v>0</v>
      </c>
      <c r="AH489">
        <f t="shared" si="548"/>
        <v>0</v>
      </c>
      <c r="AI489">
        <f t="shared" si="549"/>
        <v>0</v>
      </c>
      <c r="AJ489">
        <f t="shared" si="550"/>
        <v>0</v>
      </c>
      <c r="AK489">
        <f t="shared" si="551"/>
        <v>0</v>
      </c>
      <c r="AL489">
        <f t="shared" si="552"/>
        <v>0</v>
      </c>
      <c r="AM489" s="140">
        <f t="shared" si="488"/>
        <v>0</v>
      </c>
      <c r="AN489">
        <f t="shared" si="489"/>
        <v>0</v>
      </c>
      <c r="AO489">
        <f t="shared" si="490"/>
        <v>0</v>
      </c>
      <c r="AP489">
        <f t="shared" si="491"/>
        <v>0</v>
      </c>
      <c r="AQ489">
        <f t="shared" si="492"/>
        <v>0</v>
      </c>
      <c r="AR489">
        <f t="shared" si="493"/>
        <v>0</v>
      </c>
      <c r="AS489">
        <f t="shared" si="494"/>
        <v>0</v>
      </c>
      <c r="AT489" s="140">
        <f t="shared" si="553"/>
        <v>0</v>
      </c>
      <c r="AU489">
        <f t="shared" si="495"/>
        <v>0</v>
      </c>
      <c r="AV489">
        <f t="shared" si="527"/>
        <v>0</v>
      </c>
      <c r="AW489">
        <f t="shared" si="496"/>
        <v>0</v>
      </c>
      <c r="AX489">
        <f t="shared" si="497"/>
        <v>0</v>
      </c>
      <c r="AY489">
        <f t="shared" si="498"/>
        <v>0</v>
      </c>
      <c r="AZ489" s="140">
        <f t="shared" si="554"/>
        <v>0</v>
      </c>
      <c r="BA489">
        <f t="shared" si="499"/>
        <v>0</v>
      </c>
      <c r="BB489">
        <f t="shared" si="500"/>
        <v>0</v>
      </c>
      <c r="BC489">
        <f t="shared" si="501"/>
        <v>0</v>
      </c>
      <c r="BD489">
        <f t="shared" si="502"/>
        <v>0</v>
      </c>
      <c r="BE489" s="140">
        <f t="shared" si="555"/>
        <v>0</v>
      </c>
      <c r="BF489">
        <f t="shared" si="503"/>
        <v>0</v>
      </c>
      <c r="BG489">
        <f t="shared" si="504"/>
        <v>0</v>
      </c>
      <c r="BH489">
        <f t="shared" si="505"/>
        <v>0</v>
      </c>
      <c r="BI489">
        <f t="shared" si="506"/>
        <v>0</v>
      </c>
      <c r="BJ489">
        <f t="shared" si="507"/>
        <v>0</v>
      </c>
      <c r="BK489">
        <f t="shared" si="508"/>
        <v>0</v>
      </c>
      <c r="BL489">
        <f t="shared" si="528"/>
        <v>0</v>
      </c>
      <c r="BM489">
        <f t="shared" si="529"/>
        <v>0</v>
      </c>
      <c r="BN489">
        <f t="shared" si="530"/>
        <v>0</v>
      </c>
      <c r="BO489">
        <f t="shared" si="531"/>
        <v>0</v>
      </c>
      <c r="BP489">
        <f t="shared" si="532"/>
        <v>0</v>
      </c>
      <c r="BQ489">
        <f t="shared" si="533"/>
        <v>0</v>
      </c>
      <c r="BR489" s="140">
        <f t="shared" si="534"/>
        <v>0</v>
      </c>
      <c r="BT489">
        <f t="shared" si="535"/>
        <v>0</v>
      </c>
      <c r="BU489">
        <f t="shared" si="536"/>
        <v>0</v>
      </c>
      <c r="BV489">
        <f t="shared" si="537"/>
        <v>0</v>
      </c>
      <c r="BW489">
        <f t="shared" si="538"/>
        <v>0</v>
      </c>
      <c r="BX489">
        <f t="shared" si="539"/>
        <v>0</v>
      </c>
      <c r="BY489">
        <f t="shared" si="540"/>
        <v>0</v>
      </c>
      <c r="BZ489">
        <f t="shared" si="541"/>
        <v>0</v>
      </c>
      <c r="CA489">
        <f t="shared" si="542"/>
        <v>0</v>
      </c>
      <c r="CB489">
        <f t="shared" si="543"/>
        <v>0</v>
      </c>
      <c r="CC489">
        <f t="shared" si="544"/>
        <v>0</v>
      </c>
      <c r="CD489">
        <f t="shared" si="545"/>
        <v>0</v>
      </c>
    </row>
    <row r="490" spans="1:82" ht="42" customHeight="1" thickBot="1" x14ac:dyDescent="0.45">
      <c r="A490" s="11"/>
      <c r="B490" s="144">
        <v>475</v>
      </c>
      <c r="C490" s="244" t="str">
        <f>IF('Soil Samples'!C480="","",'Soil Samples'!C480)</f>
        <v/>
      </c>
      <c r="D490" s="146" t="str">
        <f t="shared" si="509"/>
        <v/>
      </c>
      <c r="E490" s="128" t="str">
        <f t="shared" si="510"/>
        <v/>
      </c>
      <c r="F490" s="128" t="str">
        <f t="shared" si="511"/>
        <v/>
      </c>
      <c r="G490" s="128" t="str">
        <f t="shared" si="512"/>
        <v/>
      </c>
      <c r="H490" s="149"/>
      <c r="I490" s="128" t="str">
        <f t="shared" si="513"/>
        <v/>
      </c>
      <c r="J490" s="128" t="str">
        <f t="shared" si="514"/>
        <v/>
      </c>
      <c r="K490" s="128" t="str">
        <f t="shared" si="515"/>
        <v/>
      </c>
      <c r="L490" s="129" t="str">
        <f t="shared" si="516"/>
        <v/>
      </c>
      <c r="M490" s="129" t="str">
        <f t="shared" si="517"/>
        <v/>
      </c>
      <c r="N490" s="129" t="str">
        <f t="shared" si="518"/>
        <v/>
      </c>
      <c r="O490" s="129" t="str">
        <f t="shared" si="519"/>
        <v/>
      </c>
      <c r="P490" s="129" t="str">
        <f t="shared" si="520"/>
        <v/>
      </c>
      <c r="Q490" s="129" t="str">
        <f t="shared" si="521"/>
        <v/>
      </c>
      <c r="R490" s="129" t="str">
        <f t="shared" si="522"/>
        <v/>
      </c>
      <c r="S490" s="129" t="str">
        <f t="shared" si="523"/>
        <v/>
      </c>
      <c r="T490" s="129" t="str">
        <f t="shared" si="524"/>
        <v/>
      </c>
      <c r="U490" s="129" t="str">
        <f t="shared" si="525"/>
        <v/>
      </c>
      <c r="V490" s="129" t="str">
        <f t="shared" si="526"/>
        <v/>
      </c>
      <c r="W490" s="132"/>
      <c r="X490" s="152" t="str">
        <f>IF('Soil Samples'!C480="","",'Soil Samples'!C480)</f>
        <v/>
      </c>
      <c r="Y490" s="125">
        <f>'Soil Add on Tests'!E482</f>
        <v>0</v>
      </c>
      <c r="Z490" s="125">
        <f>'Soil Add on Tests'!F482</f>
        <v>0</v>
      </c>
      <c r="AA490" s="125">
        <f>'Soil Add on Tests'!G482</f>
        <v>0</v>
      </c>
      <c r="AB490" s="125">
        <f>'Soil Add on Tests'!H482</f>
        <v>0</v>
      </c>
      <c r="AC490" s="125">
        <f>'Soil Add on Tests'!I482</f>
        <v>0</v>
      </c>
      <c r="AD490" s="125">
        <f>'Soil Add on Tests'!J482</f>
        <v>0</v>
      </c>
      <c r="AF490">
        <f t="shared" si="546"/>
        <v>0</v>
      </c>
      <c r="AG490">
        <f t="shared" si="547"/>
        <v>0</v>
      </c>
      <c r="AH490">
        <f t="shared" si="548"/>
        <v>0</v>
      </c>
      <c r="AI490">
        <f t="shared" si="549"/>
        <v>0</v>
      </c>
      <c r="AJ490">
        <f t="shared" si="550"/>
        <v>0</v>
      </c>
      <c r="AK490">
        <f t="shared" si="551"/>
        <v>0</v>
      </c>
      <c r="AL490">
        <f t="shared" si="552"/>
        <v>0</v>
      </c>
      <c r="AM490" s="140">
        <f t="shared" si="488"/>
        <v>0</v>
      </c>
      <c r="AN490">
        <f t="shared" si="489"/>
        <v>0</v>
      </c>
      <c r="AO490">
        <f t="shared" si="490"/>
        <v>0</v>
      </c>
      <c r="AP490">
        <f t="shared" si="491"/>
        <v>0</v>
      </c>
      <c r="AQ490">
        <f t="shared" si="492"/>
        <v>0</v>
      </c>
      <c r="AR490">
        <f t="shared" si="493"/>
        <v>0</v>
      </c>
      <c r="AS490">
        <f t="shared" si="494"/>
        <v>0</v>
      </c>
      <c r="AT490" s="140">
        <f t="shared" si="553"/>
        <v>0</v>
      </c>
      <c r="AU490">
        <f t="shared" si="495"/>
        <v>0</v>
      </c>
      <c r="AV490">
        <f t="shared" si="527"/>
        <v>0</v>
      </c>
      <c r="AW490">
        <f t="shared" si="496"/>
        <v>0</v>
      </c>
      <c r="AX490">
        <f t="shared" si="497"/>
        <v>0</v>
      </c>
      <c r="AY490">
        <f t="shared" si="498"/>
        <v>0</v>
      </c>
      <c r="AZ490" s="140">
        <f t="shared" si="554"/>
        <v>0</v>
      </c>
      <c r="BA490">
        <f t="shared" si="499"/>
        <v>0</v>
      </c>
      <c r="BB490">
        <f t="shared" si="500"/>
        <v>0</v>
      </c>
      <c r="BC490">
        <f t="shared" si="501"/>
        <v>0</v>
      </c>
      <c r="BD490">
        <f t="shared" si="502"/>
        <v>0</v>
      </c>
      <c r="BE490" s="140">
        <f t="shared" si="555"/>
        <v>0</v>
      </c>
      <c r="BF490">
        <f t="shared" si="503"/>
        <v>0</v>
      </c>
      <c r="BG490">
        <f t="shared" si="504"/>
        <v>0</v>
      </c>
      <c r="BH490">
        <f t="shared" si="505"/>
        <v>0</v>
      </c>
      <c r="BI490">
        <f t="shared" si="506"/>
        <v>0</v>
      </c>
      <c r="BJ490">
        <f t="shared" si="507"/>
        <v>0</v>
      </c>
      <c r="BK490">
        <f t="shared" si="508"/>
        <v>0</v>
      </c>
      <c r="BL490">
        <f t="shared" si="528"/>
        <v>0</v>
      </c>
      <c r="BM490">
        <f t="shared" si="529"/>
        <v>0</v>
      </c>
      <c r="BN490">
        <f t="shared" si="530"/>
        <v>0</v>
      </c>
      <c r="BO490">
        <f t="shared" si="531"/>
        <v>0</v>
      </c>
      <c r="BP490">
        <f t="shared" si="532"/>
        <v>0</v>
      </c>
      <c r="BQ490">
        <f t="shared" si="533"/>
        <v>0</v>
      </c>
      <c r="BR490" s="140">
        <f t="shared" si="534"/>
        <v>0</v>
      </c>
      <c r="BT490">
        <f t="shared" si="535"/>
        <v>0</v>
      </c>
      <c r="BU490">
        <f t="shared" si="536"/>
        <v>0</v>
      </c>
      <c r="BV490">
        <f t="shared" si="537"/>
        <v>0</v>
      </c>
      <c r="BW490">
        <f t="shared" si="538"/>
        <v>0</v>
      </c>
      <c r="BX490">
        <f t="shared" si="539"/>
        <v>0</v>
      </c>
      <c r="BY490">
        <f t="shared" si="540"/>
        <v>0</v>
      </c>
      <c r="BZ490">
        <f t="shared" si="541"/>
        <v>0</v>
      </c>
      <c r="CA490">
        <f t="shared" si="542"/>
        <v>0</v>
      </c>
      <c r="CB490">
        <f t="shared" si="543"/>
        <v>0</v>
      </c>
      <c r="CC490">
        <f t="shared" si="544"/>
        <v>0</v>
      </c>
      <c r="CD490">
        <f t="shared" si="545"/>
        <v>0</v>
      </c>
    </row>
    <row r="491" spans="1:82" ht="42" customHeight="1" thickBot="1" x14ac:dyDescent="0.45">
      <c r="A491" s="11"/>
      <c r="B491" s="144">
        <v>476</v>
      </c>
      <c r="C491" s="244" t="str">
        <f>IF('Soil Samples'!C481="","",'Soil Samples'!C481)</f>
        <v/>
      </c>
      <c r="D491" s="146" t="str">
        <f t="shared" si="509"/>
        <v/>
      </c>
      <c r="E491" s="128" t="str">
        <f t="shared" si="510"/>
        <v/>
      </c>
      <c r="F491" s="128" t="str">
        <f t="shared" si="511"/>
        <v/>
      </c>
      <c r="G491" s="128" t="str">
        <f t="shared" si="512"/>
        <v/>
      </c>
      <c r="H491" s="149"/>
      <c r="I491" s="128" t="str">
        <f t="shared" si="513"/>
        <v/>
      </c>
      <c r="J491" s="128" t="str">
        <f t="shared" si="514"/>
        <v/>
      </c>
      <c r="K491" s="128" t="str">
        <f t="shared" si="515"/>
        <v/>
      </c>
      <c r="L491" s="129" t="str">
        <f t="shared" si="516"/>
        <v/>
      </c>
      <c r="M491" s="129" t="str">
        <f t="shared" si="517"/>
        <v/>
      </c>
      <c r="N491" s="129" t="str">
        <f t="shared" si="518"/>
        <v/>
      </c>
      <c r="O491" s="129" t="str">
        <f t="shared" si="519"/>
        <v/>
      </c>
      <c r="P491" s="129" t="str">
        <f t="shared" si="520"/>
        <v/>
      </c>
      <c r="Q491" s="129" t="str">
        <f t="shared" si="521"/>
        <v/>
      </c>
      <c r="R491" s="129" t="str">
        <f t="shared" si="522"/>
        <v/>
      </c>
      <c r="S491" s="129" t="str">
        <f t="shared" si="523"/>
        <v/>
      </c>
      <c r="T491" s="129" t="str">
        <f t="shared" si="524"/>
        <v/>
      </c>
      <c r="U491" s="129" t="str">
        <f t="shared" si="525"/>
        <v/>
      </c>
      <c r="V491" s="129" t="str">
        <f t="shared" si="526"/>
        <v/>
      </c>
      <c r="W491" s="132"/>
      <c r="X491" s="152" t="str">
        <f>IF('Soil Samples'!C481="","",'Soil Samples'!C481)</f>
        <v/>
      </c>
      <c r="Y491" s="125">
        <f>'Soil Add on Tests'!E483</f>
        <v>0</v>
      </c>
      <c r="Z491" s="125">
        <f>'Soil Add on Tests'!F483</f>
        <v>0</v>
      </c>
      <c r="AA491" s="125">
        <f>'Soil Add on Tests'!G483</f>
        <v>0</v>
      </c>
      <c r="AB491" s="125">
        <f>'Soil Add on Tests'!H483</f>
        <v>0</v>
      </c>
      <c r="AC491" s="125">
        <f>'Soil Add on Tests'!I483</f>
        <v>0</v>
      </c>
      <c r="AD491" s="125">
        <f>'Soil Add on Tests'!J483</f>
        <v>0</v>
      </c>
      <c r="AF491">
        <f t="shared" si="546"/>
        <v>0</v>
      </c>
      <c r="AG491">
        <f t="shared" si="547"/>
        <v>0</v>
      </c>
      <c r="AH491">
        <f t="shared" si="548"/>
        <v>0</v>
      </c>
      <c r="AI491">
        <f t="shared" si="549"/>
        <v>0</v>
      </c>
      <c r="AJ491">
        <f t="shared" si="550"/>
        <v>0</v>
      </c>
      <c r="AK491">
        <f t="shared" si="551"/>
        <v>0</v>
      </c>
      <c r="AL491">
        <f t="shared" si="552"/>
        <v>0</v>
      </c>
      <c r="AM491" s="140">
        <f t="shared" si="488"/>
        <v>0</v>
      </c>
      <c r="AN491">
        <f t="shared" si="489"/>
        <v>0</v>
      </c>
      <c r="AO491">
        <f t="shared" si="490"/>
        <v>0</v>
      </c>
      <c r="AP491">
        <f t="shared" si="491"/>
        <v>0</v>
      </c>
      <c r="AQ491">
        <f t="shared" si="492"/>
        <v>0</v>
      </c>
      <c r="AR491">
        <f t="shared" si="493"/>
        <v>0</v>
      </c>
      <c r="AS491">
        <f t="shared" si="494"/>
        <v>0</v>
      </c>
      <c r="AT491" s="140">
        <f t="shared" si="553"/>
        <v>0</v>
      </c>
      <c r="AU491">
        <f t="shared" si="495"/>
        <v>0</v>
      </c>
      <c r="AV491">
        <f t="shared" si="527"/>
        <v>0</v>
      </c>
      <c r="AW491">
        <f t="shared" si="496"/>
        <v>0</v>
      </c>
      <c r="AX491">
        <f t="shared" si="497"/>
        <v>0</v>
      </c>
      <c r="AY491">
        <f t="shared" si="498"/>
        <v>0</v>
      </c>
      <c r="AZ491" s="140">
        <f t="shared" si="554"/>
        <v>0</v>
      </c>
      <c r="BA491">
        <f t="shared" si="499"/>
        <v>0</v>
      </c>
      <c r="BB491">
        <f t="shared" si="500"/>
        <v>0</v>
      </c>
      <c r="BC491">
        <f t="shared" si="501"/>
        <v>0</v>
      </c>
      <c r="BD491">
        <f t="shared" si="502"/>
        <v>0</v>
      </c>
      <c r="BE491" s="140">
        <f t="shared" si="555"/>
        <v>0</v>
      </c>
      <c r="BF491">
        <f t="shared" si="503"/>
        <v>0</v>
      </c>
      <c r="BG491">
        <f t="shared" si="504"/>
        <v>0</v>
      </c>
      <c r="BH491">
        <f t="shared" si="505"/>
        <v>0</v>
      </c>
      <c r="BI491">
        <f t="shared" si="506"/>
        <v>0</v>
      </c>
      <c r="BJ491">
        <f t="shared" si="507"/>
        <v>0</v>
      </c>
      <c r="BK491">
        <f t="shared" si="508"/>
        <v>0</v>
      </c>
      <c r="BL491">
        <f t="shared" si="528"/>
        <v>0</v>
      </c>
      <c r="BM491">
        <f t="shared" si="529"/>
        <v>0</v>
      </c>
      <c r="BN491">
        <f t="shared" si="530"/>
        <v>0</v>
      </c>
      <c r="BO491">
        <f t="shared" si="531"/>
        <v>0</v>
      </c>
      <c r="BP491">
        <f t="shared" si="532"/>
        <v>0</v>
      </c>
      <c r="BQ491">
        <f t="shared" si="533"/>
        <v>0</v>
      </c>
      <c r="BR491" s="140">
        <f t="shared" si="534"/>
        <v>0</v>
      </c>
      <c r="BT491">
        <f t="shared" si="535"/>
        <v>0</v>
      </c>
      <c r="BU491">
        <f t="shared" si="536"/>
        <v>0</v>
      </c>
      <c r="BV491">
        <f t="shared" si="537"/>
        <v>0</v>
      </c>
      <c r="BW491">
        <f t="shared" si="538"/>
        <v>0</v>
      </c>
      <c r="BX491">
        <f t="shared" si="539"/>
        <v>0</v>
      </c>
      <c r="BY491">
        <f t="shared" si="540"/>
        <v>0</v>
      </c>
      <c r="BZ491">
        <f t="shared" si="541"/>
        <v>0</v>
      </c>
      <c r="CA491">
        <f t="shared" si="542"/>
        <v>0</v>
      </c>
      <c r="CB491">
        <f t="shared" si="543"/>
        <v>0</v>
      </c>
      <c r="CC491">
        <f t="shared" si="544"/>
        <v>0</v>
      </c>
      <c r="CD491">
        <f t="shared" si="545"/>
        <v>0</v>
      </c>
    </row>
    <row r="492" spans="1:82" ht="42" customHeight="1" thickBot="1" x14ac:dyDescent="0.45">
      <c r="A492" s="11"/>
      <c r="B492" s="144">
        <v>477</v>
      </c>
      <c r="C492" s="244" t="str">
        <f>IF('Soil Samples'!C482="","",'Soil Samples'!C482)</f>
        <v/>
      </c>
      <c r="D492" s="146" t="str">
        <f t="shared" si="509"/>
        <v/>
      </c>
      <c r="E492" s="128" t="str">
        <f t="shared" si="510"/>
        <v/>
      </c>
      <c r="F492" s="128" t="str">
        <f t="shared" si="511"/>
        <v/>
      </c>
      <c r="G492" s="128" t="str">
        <f t="shared" si="512"/>
        <v/>
      </c>
      <c r="H492" s="149"/>
      <c r="I492" s="128" t="str">
        <f t="shared" si="513"/>
        <v/>
      </c>
      <c r="J492" s="128" t="str">
        <f t="shared" si="514"/>
        <v/>
      </c>
      <c r="K492" s="128" t="str">
        <f t="shared" si="515"/>
        <v/>
      </c>
      <c r="L492" s="129" t="str">
        <f t="shared" si="516"/>
        <v/>
      </c>
      <c r="M492" s="129" t="str">
        <f t="shared" si="517"/>
        <v/>
      </c>
      <c r="N492" s="129" t="str">
        <f t="shared" si="518"/>
        <v/>
      </c>
      <c r="O492" s="129" t="str">
        <f t="shared" si="519"/>
        <v/>
      </c>
      <c r="P492" s="129" t="str">
        <f t="shared" si="520"/>
        <v/>
      </c>
      <c r="Q492" s="129" t="str">
        <f t="shared" si="521"/>
        <v/>
      </c>
      <c r="R492" s="129" t="str">
        <f t="shared" si="522"/>
        <v/>
      </c>
      <c r="S492" s="129" t="str">
        <f t="shared" si="523"/>
        <v/>
      </c>
      <c r="T492" s="129" t="str">
        <f t="shared" si="524"/>
        <v/>
      </c>
      <c r="U492" s="129" t="str">
        <f t="shared" si="525"/>
        <v/>
      </c>
      <c r="V492" s="129" t="str">
        <f t="shared" si="526"/>
        <v/>
      </c>
      <c r="W492" s="132"/>
      <c r="X492" s="152" t="str">
        <f>IF('Soil Samples'!C482="","",'Soil Samples'!C482)</f>
        <v/>
      </c>
      <c r="Y492" s="125">
        <f>'Soil Add on Tests'!E484</f>
        <v>0</v>
      </c>
      <c r="Z492" s="125">
        <f>'Soil Add on Tests'!F484</f>
        <v>0</v>
      </c>
      <c r="AA492" s="125">
        <f>'Soil Add on Tests'!G484</f>
        <v>0</v>
      </c>
      <c r="AB492" s="125">
        <f>'Soil Add on Tests'!H484</f>
        <v>0</v>
      </c>
      <c r="AC492" s="125">
        <f>'Soil Add on Tests'!I484</f>
        <v>0</v>
      </c>
      <c r="AD492" s="125">
        <f>'Soil Add on Tests'!J484</f>
        <v>0</v>
      </c>
      <c r="AF492">
        <f t="shared" si="546"/>
        <v>0</v>
      </c>
      <c r="AG492">
        <f t="shared" si="547"/>
        <v>0</v>
      </c>
      <c r="AH492">
        <f t="shared" si="548"/>
        <v>0</v>
      </c>
      <c r="AI492">
        <f t="shared" si="549"/>
        <v>0</v>
      </c>
      <c r="AJ492">
        <f t="shared" si="550"/>
        <v>0</v>
      </c>
      <c r="AK492">
        <f t="shared" si="551"/>
        <v>0</v>
      </c>
      <c r="AL492">
        <f t="shared" si="552"/>
        <v>0</v>
      </c>
      <c r="AM492" s="140">
        <f t="shared" si="488"/>
        <v>0</v>
      </c>
      <c r="AN492">
        <f t="shared" si="489"/>
        <v>0</v>
      </c>
      <c r="AO492">
        <f t="shared" si="490"/>
        <v>0</v>
      </c>
      <c r="AP492">
        <f t="shared" si="491"/>
        <v>0</v>
      </c>
      <c r="AQ492">
        <f t="shared" si="492"/>
        <v>0</v>
      </c>
      <c r="AR492">
        <f t="shared" si="493"/>
        <v>0</v>
      </c>
      <c r="AS492">
        <f t="shared" si="494"/>
        <v>0</v>
      </c>
      <c r="AT492" s="140">
        <f t="shared" si="553"/>
        <v>0</v>
      </c>
      <c r="AU492">
        <f t="shared" si="495"/>
        <v>0</v>
      </c>
      <c r="AV492">
        <f t="shared" si="527"/>
        <v>0</v>
      </c>
      <c r="AW492">
        <f t="shared" si="496"/>
        <v>0</v>
      </c>
      <c r="AX492">
        <f t="shared" si="497"/>
        <v>0</v>
      </c>
      <c r="AY492">
        <f t="shared" si="498"/>
        <v>0</v>
      </c>
      <c r="AZ492" s="140">
        <f t="shared" si="554"/>
        <v>0</v>
      </c>
      <c r="BA492">
        <f t="shared" si="499"/>
        <v>0</v>
      </c>
      <c r="BB492">
        <f t="shared" si="500"/>
        <v>0</v>
      </c>
      <c r="BC492">
        <f t="shared" si="501"/>
        <v>0</v>
      </c>
      <c r="BD492">
        <f t="shared" si="502"/>
        <v>0</v>
      </c>
      <c r="BE492" s="140">
        <f t="shared" si="555"/>
        <v>0</v>
      </c>
      <c r="BF492">
        <f t="shared" si="503"/>
        <v>0</v>
      </c>
      <c r="BG492">
        <f t="shared" si="504"/>
        <v>0</v>
      </c>
      <c r="BH492">
        <f t="shared" si="505"/>
        <v>0</v>
      </c>
      <c r="BI492">
        <f t="shared" si="506"/>
        <v>0</v>
      </c>
      <c r="BJ492">
        <f t="shared" si="507"/>
        <v>0</v>
      </c>
      <c r="BK492">
        <f t="shared" si="508"/>
        <v>0</v>
      </c>
      <c r="BL492">
        <f t="shared" si="528"/>
        <v>0</v>
      </c>
      <c r="BM492">
        <f t="shared" si="529"/>
        <v>0</v>
      </c>
      <c r="BN492">
        <f t="shared" si="530"/>
        <v>0</v>
      </c>
      <c r="BO492">
        <f t="shared" si="531"/>
        <v>0</v>
      </c>
      <c r="BP492">
        <f t="shared" si="532"/>
        <v>0</v>
      </c>
      <c r="BQ492">
        <f t="shared" si="533"/>
        <v>0</v>
      </c>
      <c r="BR492" s="140">
        <f t="shared" si="534"/>
        <v>0</v>
      </c>
      <c r="BT492">
        <f t="shared" si="535"/>
        <v>0</v>
      </c>
      <c r="BU492">
        <f t="shared" si="536"/>
        <v>0</v>
      </c>
      <c r="BV492">
        <f t="shared" si="537"/>
        <v>0</v>
      </c>
      <c r="BW492">
        <f t="shared" si="538"/>
        <v>0</v>
      </c>
      <c r="BX492">
        <f t="shared" si="539"/>
        <v>0</v>
      </c>
      <c r="BY492">
        <f t="shared" si="540"/>
        <v>0</v>
      </c>
      <c r="BZ492">
        <f t="shared" si="541"/>
        <v>0</v>
      </c>
      <c r="CA492">
        <f t="shared" si="542"/>
        <v>0</v>
      </c>
      <c r="CB492">
        <f t="shared" si="543"/>
        <v>0</v>
      </c>
      <c r="CC492">
        <f t="shared" si="544"/>
        <v>0</v>
      </c>
      <c r="CD492">
        <f t="shared" si="545"/>
        <v>0</v>
      </c>
    </row>
    <row r="493" spans="1:82" ht="42" customHeight="1" thickBot="1" x14ac:dyDescent="0.45">
      <c r="A493" s="11"/>
      <c r="B493" s="144">
        <v>478</v>
      </c>
      <c r="C493" s="244" t="str">
        <f>IF('Soil Samples'!C483="","",'Soil Samples'!C483)</f>
        <v/>
      </c>
      <c r="D493" s="146" t="str">
        <f t="shared" si="509"/>
        <v/>
      </c>
      <c r="E493" s="128" t="str">
        <f t="shared" si="510"/>
        <v/>
      </c>
      <c r="F493" s="128" t="str">
        <f t="shared" si="511"/>
        <v/>
      </c>
      <c r="G493" s="128" t="str">
        <f t="shared" si="512"/>
        <v/>
      </c>
      <c r="H493" s="149"/>
      <c r="I493" s="128" t="str">
        <f t="shared" si="513"/>
        <v/>
      </c>
      <c r="J493" s="128" t="str">
        <f t="shared" si="514"/>
        <v/>
      </c>
      <c r="K493" s="128" t="str">
        <f t="shared" si="515"/>
        <v/>
      </c>
      <c r="L493" s="129" t="str">
        <f t="shared" si="516"/>
        <v/>
      </c>
      <c r="M493" s="129" t="str">
        <f t="shared" si="517"/>
        <v/>
      </c>
      <c r="N493" s="129" t="str">
        <f t="shared" si="518"/>
        <v/>
      </c>
      <c r="O493" s="129" t="str">
        <f t="shared" si="519"/>
        <v/>
      </c>
      <c r="P493" s="129" t="str">
        <f t="shared" si="520"/>
        <v/>
      </c>
      <c r="Q493" s="129" t="str">
        <f t="shared" si="521"/>
        <v/>
      </c>
      <c r="R493" s="129" t="str">
        <f t="shared" si="522"/>
        <v/>
      </c>
      <c r="S493" s="129" t="str">
        <f t="shared" si="523"/>
        <v/>
      </c>
      <c r="T493" s="129" t="str">
        <f t="shared" si="524"/>
        <v/>
      </c>
      <c r="U493" s="129" t="str">
        <f t="shared" si="525"/>
        <v/>
      </c>
      <c r="V493" s="129" t="str">
        <f t="shared" si="526"/>
        <v/>
      </c>
      <c r="W493" s="132"/>
      <c r="X493" s="152" t="str">
        <f>IF('Soil Samples'!C483="","",'Soil Samples'!C483)</f>
        <v/>
      </c>
      <c r="Y493" s="125">
        <f>'Soil Add on Tests'!E485</f>
        <v>0</v>
      </c>
      <c r="Z493" s="125">
        <f>'Soil Add on Tests'!F485</f>
        <v>0</v>
      </c>
      <c r="AA493" s="125">
        <f>'Soil Add on Tests'!G485</f>
        <v>0</v>
      </c>
      <c r="AB493" s="125">
        <f>'Soil Add on Tests'!H485</f>
        <v>0</v>
      </c>
      <c r="AC493" s="125">
        <f>'Soil Add on Tests'!I485</f>
        <v>0</v>
      </c>
      <c r="AD493" s="125">
        <f>'Soil Add on Tests'!J485</f>
        <v>0</v>
      </c>
      <c r="AF493">
        <f t="shared" si="546"/>
        <v>0</v>
      </c>
      <c r="AG493">
        <f t="shared" si="547"/>
        <v>0</v>
      </c>
      <c r="AH493">
        <f t="shared" si="548"/>
        <v>0</v>
      </c>
      <c r="AI493">
        <f t="shared" si="549"/>
        <v>0</v>
      </c>
      <c r="AJ493">
        <f t="shared" si="550"/>
        <v>0</v>
      </c>
      <c r="AK493">
        <f t="shared" si="551"/>
        <v>0</v>
      </c>
      <c r="AL493">
        <f t="shared" si="552"/>
        <v>0</v>
      </c>
      <c r="AM493" s="140">
        <f t="shared" si="488"/>
        <v>0</v>
      </c>
      <c r="AN493">
        <f t="shared" si="489"/>
        <v>0</v>
      </c>
      <c r="AO493">
        <f t="shared" si="490"/>
        <v>0</v>
      </c>
      <c r="AP493">
        <f t="shared" si="491"/>
        <v>0</v>
      </c>
      <c r="AQ493">
        <f t="shared" si="492"/>
        <v>0</v>
      </c>
      <c r="AR493">
        <f t="shared" si="493"/>
        <v>0</v>
      </c>
      <c r="AS493">
        <f t="shared" si="494"/>
        <v>0</v>
      </c>
      <c r="AT493" s="140">
        <f t="shared" si="553"/>
        <v>0</v>
      </c>
      <c r="AU493">
        <f t="shared" si="495"/>
        <v>0</v>
      </c>
      <c r="AV493">
        <f t="shared" si="527"/>
        <v>0</v>
      </c>
      <c r="AW493">
        <f t="shared" si="496"/>
        <v>0</v>
      </c>
      <c r="AX493">
        <f t="shared" si="497"/>
        <v>0</v>
      </c>
      <c r="AY493">
        <f t="shared" si="498"/>
        <v>0</v>
      </c>
      <c r="AZ493" s="140">
        <f t="shared" si="554"/>
        <v>0</v>
      </c>
      <c r="BA493">
        <f t="shared" si="499"/>
        <v>0</v>
      </c>
      <c r="BB493">
        <f t="shared" si="500"/>
        <v>0</v>
      </c>
      <c r="BC493">
        <f t="shared" si="501"/>
        <v>0</v>
      </c>
      <c r="BD493">
        <f t="shared" si="502"/>
        <v>0</v>
      </c>
      <c r="BE493" s="140">
        <f t="shared" si="555"/>
        <v>0</v>
      </c>
      <c r="BF493">
        <f t="shared" si="503"/>
        <v>0</v>
      </c>
      <c r="BG493">
        <f t="shared" si="504"/>
        <v>0</v>
      </c>
      <c r="BH493">
        <f t="shared" si="505"/>
        <v>0</v>
      </c>
      <c r="BI493">
        <f t="shared" si="506"/>
        <v>0</v>
      </c>
      <c r="BJ493">
        <f t="shared" si="507"/>
        <v>0</v>
      </c>
      <c r="BK493">
        <f t="shared" si="508"/>
        <v>0</v>
      </c>
      <c r="BL493">
        <f t="shared" si="528"/>
        <v>0</v>
      </c>
      <c r="BM493">
        <f t="shared" si="529"/>
        <v>0</v>
      </c>
      <c r="BN493">
        <f t="shared" si="530"/>
        <v>0</v>
      </c>
      <c r="BO493">
        <f t="shared" si="531"/>
        <v>0</v>
      </c>
      <c r="BP493">
        <f t="shared" si="532"/>
        <v>0</v>
      </c>
      <c r="BQ493">
        <f t="shared" si="533"/>
        <v>0</v>
      </c>
      <c r="BR493" s="140">
        <f t="shared" si="534"/>
        <v>0</v>
      </c>
      <c r="BT493">
        <f t="shared" si="535"/>
        <v>0</v>
      </c>
      <c r="BU493">
        <f t="shared" si="536"/>
        <v>0</v>
      </c>
      <c r="BV493">
        <f t="shared" si="537"/>
        <v>0</v>
      </c>
      <c r="BW493">
        <f t="shared" si="538"/>
        <v>0</v>
      </c>
      <c r="BX493">
        <f t="shared" si="539"/>
        <v>0</v>
      </c>
      <c r="BY493">
        <f t="shared" si="540"/>
        <v>0</v>
      </c>
      <c r="BZ493">
        <f t="shared" si="541"/>
        <v>0</v>
      </c>
      <c r="CA493">
        <f t="shared" si="542"/>
        <v>0</v>
      </c>
      <c r="CB493">
        <f t="shared" si="543"/>
        <v>0</v>
      </c>
      <c r="CC493">
        <f t="shared" si="544"/>
        <v>0</v>
      </c>
      <c r="CD493">
        <f t="shared" si="545"/>
        <v>0</v>
      </c>
    </row>
    <row r="494" spans="1:82" ht="42" customHeight="1" thickBot="1" x14ac:dyDescent="0.45">
      <c r="A494" s="11"/>
      <c r="B494" s="144">
        <v>479</v>
      </c>
      <c r="C494" s="244" t="str">
        <f>IF('Soil Samples'!C484="","",'Soil Samples'!C484)</f>
        <v/>
      </c>
      <c r="D494" s="146" t="str">
        <f t="shared" si="509"/>
        <v/>
      </c>
      <c r="E494" s="128" t="str">
        <f t="shared" si="510"/>
        <v/>
      </c>
      <c r="F494" s="128" t="str">
        <f t="shared" si="511"/>
        <v/>
      </c>
      <c r="G494" s="128" t="str">
        <f t="shared" si="512"/>
        <v/>
      </c>
      <c r="H494" s="149"/>
      <c r="I494" s="128" t="str">
        <f t="shared" si="513"/>
        <v/>
      </c>
      <c r="J494" s="128" t="str">
        <f t="shared" si="514"/>
        <v/>
      </c>
      <c r="K494" s="128" t="str">
        <f t="shared" si="515"/>
        <v/>
      </c>
      <c r="L494" s="129" t="str">
        <f t="shared" si="516"/>
        <v/>
      </c>
      <c r="M494" s="129" t="str">
        <f t="shared" si="517"/>
        <v/>
      </c>
      <c r="N494" s="129" t="str">
        <f t="shared" si="518"/>
        <v/>
      </c>
      <c r="O494" s="129" t="str">
        <f t="shared" si="519"/>
        <v/>
      </c>
      <c r="P494" s="129" t="str">
        <f t="shared" si="520"/>
        <v/>
      </c>
      <c r="Q494" s="129" t="str">
        <f t="shared" si="521"/>
        <v/>
      </c>
      <c r="R494" s="129" t="str">
        <f t="shared" si="522"/>
        <v/>
      </c>
      <c r="S494" s="129" t="str">
        <f t="shared" si="523"/>
        <v/>
      </c>
      <c r="T494" s="129" t="str">
        <f t="shared" si="524"/>
        <v/>
      </c>
      <c r="U494" s="129" t="str">
        <f t="shared" si="525"/>
        <v/>
      </c>
      <c r="V494" s="129" t="str">
        <f t="shared" si="526"/>
        <v/>
      </c>
      <c r="W494" s="132"/>
      <c r="X494" s="152" t="str">
        <f>IF('Soil Samples'!C484="","",'Soil Samples'!C484)</f>
        <v/>
      </c>
      <c r="Y494" s="125">
        <f>'Soil Add on Tests'!E486</f>
        <v>0</v>
      </c>
      <c r="Z494" s="125">
        <f>'Soil Add on Tests'!F486</f>
        <v>0</v>
      </c>
      <c r="AA494" s="125">
        <f>'Soil Add on Tests'!G486</f>
        <v>0</v>
      </c>
      <c r="AB494" s="125">
        <f>'Soil Add on Tests'!H486</f>
        <v>0</v>
      </c>
      <c r="AC494" s="125">
        <f>'Soil Add on Tests'!I486</f>
        <v>0</v>
      </c>
      <c r="AD494" s="125">
        <f>'Soil Add on Tests'!J486</f>
        <v>0</v>
      </c>
      <c r="AF494">
        <f t="shared" si="546"/>
        <v>0</v>
      </c>
      <c r="AG494">
        <f t="shared" si="547"/>
        <v>0</v>
      </c>
      <c r="AH494">
        <f t="shared" si="548"/>
        <v>0</v>
      </c>
      <c r="AI494">
        <f t="shared" si="549"/>
        <v>0</v>
      </c>
      <c r="AJ494">
        <f t="shared" si="550"/>
        <v>0</v>
      </c>
      <c r="AK494">
        <f t="shared" si="551"/>
        <v>0</v>
      </c>
      <c r="AL494">
        <f t="shared" si="552"/>
        <v>0</v>
      </c>
      <c r="AM494" s="140">
        <f t="shared" si="488"/>
        <v>0</v>
      </c>
      <c r="AN494">
        <f t="shared" si="489"/>
        <v>0</v>
      </c>
      <c r="AO494">
        <f t="shared" si="490"/>
        <v>0</v>
      </c>
      <c r="AP494">
        <f t="shared" si="491"/>
        <v>0</v>
      </c>
      <c r="AQ494">
        <f t="shared" si="492"/>
        <v>0</v>
      </c>
      <c r="AR494">
        <f t="shared" si="493"/>
        <v>0</v>
      </c>
      <c r="AS494">
        <f t="shared" si="494"/>
        <v>0</v>
      </c>
      <c r="AT494" s="140">
        <f t="shared" si="553"/>
        <v>0</v>
      </c>
      <c r="AU494">
        <f t="shared" si="495"/>
        <v>0</v>
      </c>
      <c r="AV494">
        <f t="shared" si="527"/>
        <v>0</v>
      </c>
      <c r="AW494">
        <f t="shared" si="496"/>
        <v>0</v>
      </c>
      <c r="AX494">
        <f t="shared" si="497"/>
        <v>0</v>
      </c>
      <c r="AY494">
        <f t="shared" si="498"/>
        <v>0</v>
      </c>
      <c r="AZ494" s="140">
        <f t="shared" si="554"/>
        <v>0</v>
      </c>
      <c r="BA494">
        <f t="shared" si="499"/>
        <v>0</v>
      </c>
      <c r="BB494">
        <f t="shared" si="500"/>
        <v>0</v>
      </c>
      <c r="BC494">
        <f t="shared" si="501"/>
        <v>0</v>
      </c>
      <c r="BD494">
        <f t="shared" si="502"/>
        <v>0</v>
      </c>
      <c r="BE494" s="140">
        <f t="shared" si="555"/>
        <v>0</v>
      </c>
      <c r="BF494">
        <f t="shared" si="503"/>
        <v>0</v>
      </c>
      <c r="BG494">
        <f t="shared" si="504"/>
        <v>0</v>
      </c>
      <c r="BH494">
        <f t="shared" si="505"/>
        <v>0</v>
      </c>
      <c r="BI494">
        <f t="shared" si="506"/>
        <v>0</v>
      </c>
      <c r="BJ494">
        <f t="shared" si="507"/>
        <v>0</v>
      </c>
      <c r="BK494">
        <f t="shared" si="508"/>
        <v>0</v>
      </c>
      <c r="BL494">
        <f t="shared" si="528"/>
        <v>0</v>
      </c>
      <c r="BM494">
        <f t="shared" si="529"/>
        <v>0</v>
      </c>
      <c r="BN494">
        <f t="shared" si="530"/>
        <v>0</v>
      </c>
      <c r="BO494">
        <f t="shared" si="531"/>
        <v>0</v>
      </c>
      <c r="BP494">
        <f t="shared" si="532"/>
        <v>0</v>
      </c>
      <c r="BQ494">
        <f t="shared" si="533"/>
        <v>0</v>
      </c>
      <c r="BR494" s="140">
        <f t="shared" si="534"/>
        <v>0</v>
      </c>
      <c r="BT494">
        <f t="shared" si="535"/>
        <v>0</v>
      </c>
      <c r="BU494">
        <f t="shared" si="536"/>
        <v>0</v>
      </c>
      <c r="BV494">
        <f t="shared" si="537"/>
        <v>0</v>
      </c>
      <c r="BW494">
        <f t="shared" si="538"/>
        <v>0</v>
      </c>
      <c r="BX494">
        <f t="shared" si="539"/>
        <v>0</v>
      </c>
      <c r="BY494">
        <f t="shared" si="540"/>
        <v>0</v>
      </c>
      <c r="BZ494">
        <f t="shared" si="541"/>
        <v>0</v>
      </c>
      <c r="CA494">
        <f t="shared" si="542"/>
        <v>0</v>
      </c>
      <c r="CB494">
        <f t="shared" si="543"/>
        <v>0</v>
      </c>
      <c r="CC494">
        <f t="shared" si="544"/>
        <v>0</v>
      </c>
      <c r="CD494">
        <f t="shared" si="545"/>
        <v>0</v>
      </c>
    </row>
    <row r="495" spans="1:82" ht="42" customHeight="1" thickBot="1" x14ac:dyDescent="0.45">
      <c r="A495" s="11"/>
      <c r="B495" s="144">
        <v>480</v>
      </c>
      <c r="C495" s="244" t="str">
        <f>IF('Soil Samples'!C485="","",'Soil Samples'!C485)</f>
        <v/>
      </c>
      <c r="D495" s="146" t="str">
        <f t="shared" si="509"/>
        <v/>
      </c>
      <c r="E495" s="128" t="str">
        <f t="shared" si="510"/>
        <v/>
      </c>
      <c r="F495" s="128" t="str">
        <f t="shared" si="511"/>
        <v/>
      </c>
      <c r="G495" s="128" t="str">
        <f t="shared" si="512"/>
        <v/>
      </c>
      <c r="H495" s="149"/>
      <c r="I495" s="128" t="str">
        <f t="shared" si="513"/>
        <v/>
      </c>
      <c r="J495" s="128" t="str">
        <f t="shared" si="514"/>
        <v/>
      </c>
      <c r="K495" s="128" t="str">
        <f t="shared" si="515"/>
        <v/>
      </c>
      <c r="L495" s="129" t="str">
        <f t="shared" si="516"/>
        <v/>
      </c>
      <c r="M495" s="129" t="str">
        <f t="shared" si="517"/>
        <v/>
      </c>
      <c r="N495" s="129" t="str">
        <f t="shared" si="518"/>
        <v/>
      </c>
      <c r="O495" s="129" t="str">
        <f t="shared" si="519"/>
        <v/>
      </c>
      <c r="P495" s="129" t="str">
        <f t="shared" si="520"/>
        <v/>
      </c>
      <c r="Q495" s="129" t="str">
        <f t="shared" si="521"/>
        <v/>
      </c>
      <c r="R495" s="129" t="str">
        <f t="shared" si="522"/>
        <v/>
      </c>
      <c r="S495" s="129" t="str">
        <f t="shared" si="523"/>
        <v/>
      </c>
      <c r="T495" s="129" t="str">
        <f t="shared" si="524"/>
        <v/>
      </c>
      <c r="U495" s="129" t="str">
        <f t="shared" si="525"/>
        <v/>
      </c>
      <c r="V495" s="129" t="str">
        <f t="shared" si="526"/>
        <v/>
      </c>
      <c r="W495" s="132"/>
      <c r="X495" s="152" t="str">
        <f>IF('Soil Samples'!C485="","",'Soil Samples'!C485)</f>
        <v/>
      </c>
      <c r="Y495" s="125">
        <f>'Soil Add on Tests'!E487</f>
        <v>0</v>
      </c>
      <c r="Z495" s="125">
        <f>'Soil Add on Tests'!F487</f>
        <v>0</v>
      </c>
      <c r="AA495" s="125">
        <f>'Soil Add on Tests'!G487</f>
        <v>0</v>
      </c>
      <c r="AB495" s="125">
        <f>'Soil Add on Tests'!H487</f>
        <v>0</v>
      </c>
      <c r="AC495" s="125">
        <f>'Soil Add on Tests'!I487</f>
        <v>0</v>
      </c>
      <c r="AD495" s="125">
        <f>'Soil Add on Tests'!J487</f>
        <v>0</v>
      </c>
      <c r="AF495">
        <f t="shared" si="546"/>
        <v>0</v>
      </c>
      <c r="AG495">
        <f t="shared" si="547"/>
        <v>0</v>
      </c>
      <c r="AH495">
        <f t="shared" si="548"/>
        <v>0</v>
      </c>
      <c r="AI495">
        <f t="shared" si="549"/>
        <v>0</v>
      </c>
      <c r="AJ495">
        <f t="shared" si="550"/>
        <v>0</v>
      </c>
      <c r="AK495">
        <f t="shared" si="551"/>
        <v>0</v>
      </c>
      <c r="AL495">
        <f t="shared" si="552"/>
        <v>0</v>
      </c>
      <c r="AM495" s="140">
        <f t="shared" si="488"/>
        <v>0</v>
      </c>
      <c r="AN495">
        <f t="shared" si="489"/>
        <v>0</v>
      </c>
      <c r="AO495">
        <f t="shared" si="490"/>
        <v>0</v>
      </c>
      <c r="AP495">
        <f t="shared" si="491"/>
        <v>0</v>
      </c>
      <c r="AQ495">
        <f t="shared" si="492"/>
        <v>0</v>
      </c>
      <c r="AR495">
        <f t="shared" si="493"/>
        <v>0</v>
      </c>
      <c r="AS495">
        <f t="shared" si="494"/>
        <v>0</v>
      </c>
      <c r="AT495" s="140">
        <f t="shared" si="553"/>
        <v>0</v>
      </c>
      <c r="AU495">
        <f t="shared" si="495"/>
        <v>0</v>
      </c>
      <c r="AV495">
        <f t="shared" si="527"/>
        <v>0</v>
      </c>
      <c r="AW495">
        <f t="shared" si="496"/>
        <v>0</v>
      </c>
      <c r="AX495">
        <f t="shared" si="497"/>
        <v>0</v>
      </c>
      <c r="AY495">
        <f t="shared" si="498"/>
        <v>0</v>
      </c>
      <c r="AZ495" s="140">
        <f t="shared" si="554"/>
        <v>0</v>
      </c>
      <c r="BA495">
        <f t="shared" si="499"/>
        <v>0</v>
      </c>
      <c r="BB495">
        <f t="shared" si="500"/>
        <v>0</v>
      </c>
      <c r="BC495">
        <f t="shared" si="501"/>
        <v>0</v>
      </c>
      <c r="BD495">
        <f t="shared" si="502"/>
        <v>0</v>
      </c>
      <c r="BE495" s="140">
        <f t="shared" si="555"/>
        <v>0</v>
      </c>
      <c r="BF495">
        <f t="shared" si="503"/>
        <v>0</v>
      </c>
      <c r="BG495">
        <f t="shared" si="504"/>
        <v>0</v>
      </c>
      <c r="BH495">
        <f t="shared" si="505"/>
        <v>0</v>
      </c>
      <c r="BI495">
        <f t="shared" si="506"/>
        <v>0</v>
      </c>
      <c r="BJ495">
        <f t="shared" si="507"/>
        <v>0</v>
      </c>
      <c r="BK495">
        <f t="shared" si="508"/>
        <v>0</v>
      </c>
      <c r="BL495">
        <f t="shared" si="528"/>
        <v>0</v>
      </c>
      <c r="BM495">
        <f t="shared" si="529"/>
        <v>0</v>
      </c>
      <c r="BN495">
        <f t="shared" si="530"/>
        <v>0</v>
      </c>
      <c r="BO495">
        <f t="shared" si="531"/>
        <v>0</v>
      </c>
      <c r="BP495">
        <f t="shared" si="532"/>
        <v>0</v>
      </c>
      <c r="BQ495">
        <f t="shared" si="533"/>
        <v>0</v>
      </c>
      <c r="BR495" s="140">
        <f t="shared" si="534"/>
        <v>0</v>
      </c>
      <c r="BT495">
        <f t="shared" si="535"/>
        <v>0</v>
      </c>
      <c r="BU495">
        <f t="shared" si="536"/>
        <v>0</v>
      </c>
      <c r="BV495">
        <f t="shared" si="537"/>
        <v>0</v>
      </c>
      <c r="BW495">
        <f t="shared" si="538"/>
        <v>0</v>
      </c>
      <c r="BX495">
        <f t="shared" si="539"/>
        <v>0</v>
      </c>
      <c r="BY495">
        <f t="shared" si="540"/>
        <v>0</v>
      </c>
      <c r="BZ495">
        <f t="shared" si="541"/>
        <v>0</v>
      </c>
      <c r="CA495">
        <f t="shared" si="542"/>
        <v>0</v>
      </c>
      <c r="CB495">
        <f t="shared" si="543"/>
        <v>0</v>
      </c>
      <c r="CC495">
        <f t="shared" si="544"/>
        <v>0</v>
      </c>
      <c r="CD495">
        <f t="shared" si="545"/>
        <v>0</v>
      </c>
    </row>
    <row r="496" spans="1:82" ht="42" customHeight="1" thickBot="1" x14ac:dyDescent="0.45">
      <c r="A496" s="11"/>
      <c r="B496" s="144">
        <v>481</v>
      </c>
      <c r="C496" s="244" t="str">
        <f>IF('Soil Samples'!C486="","",'Soil Samples'!C486)</f>
        <v/>
      </c>
      <c r="D496" s="146" t="str">
        <f t="shared" si="509"/>
        <v/>
      </c>
      <c r="E496" s="128" t="str">
        <f t="shared" si="510"/>
        <v/>
      </c>
      <c r="F496" s="128" t="str">
        <f t="shared" si="511"/>
        <v/>
      </c>
      <c r="G496" s="128" t="str">
        <f t="shared" si="512"/>
        <v/>
      </c>
      <c r="H496" s="149"/>
      <c r="I496" s="128" t="str">
        <f t="shared" si="513"/>
        <v/>
      </c>
      <c r="J496" s="128" t="str">
        <f t="shared" si="514"/>
        <v/>
      </c>
      <c r="K496" s="128" t="str">
        <f t="shared" si="515"/>
        <v/>
      </c>
      <c r="L496" s="129" t="str">
        <f t="shared" si="516"/>
        <v/>
      </c>
      <c r="M496" s="129" t="str">
        <f t="shared" si="517"/>
        <v/>
      </c>
      <c r="N496" s="129" t="str">
        <f t="shared" si="518"/>
        <v/>
      </c>
      <c r="O496" s="129" t="str">
        <f t="shared" si="519"/>
        <v/>
      </c>
      <c r="P496" s="129" t="str">
        <f t="shared" si="520"/>
        <v/>
      </c>
      <c r="Q496" s="129" t="str">
        <f t="shared" si="521"/>
        <v/>
      </c>
      <c r="R496" s="129" t="str">
        <f t="shared" si="522"/>
        <v/>
      </c>
      <c r="S496" s="129" t="str">
        <f t="shared" si="523"/>
        <v/>
      </c>
      <c r="T496" s="129" t="str">
        <f t="shared" si="524"/>
        <v/>
      </c>
      <c r="U496" s="129" t="str">
        <f t="shared" si="525"/>
        <v/>
      </c>
      <c r="V496" s="129" t="str">
        <f t="shared" si="526"/>
        <v/>
      </c>
      <c r="W496" s="132"/>
      <c r="X496" s="152" t="str">
        <f>IF('Soil Samples'!C486="","",'Soil Samples'!C486)</f>
        <v/>
      </c>
      <c r="Y496" s="125">
        <f>'Soil Add on Tests'!E488</f>
        <v>0</v>
      </c>
      <c r="Z496" s="125">
        <f>'Soil Add on Tests'!F488</f>
        <v>0</v>
      </c>
      <c r="AA496" s="125">
        <f>'Soil Add on Tests'!G488</f>
        <v>0</v>
      </c>
      <c r="AB496" s="125">
        <f>'Soil Add on Tests'!H488</f>
        <v>0</v>
      </c>
      <c r="AC496" s="125">
        <f>'Soil Add on Tests'!I488</f>
        <v>0</v>
      </c>
      <c r="AD496" s="125">
        <f>'Soil Add on Tests'!J488</f>
        <v>0</v>
      </c>
      <c r="AF496">
        <f t="shared" si="546"/>
        <v>0</v>
      </c>
      <c r="AG496">
        <f t="shared" si="547"/>
        <v>0</v>
      </c>
      <c r="AH496">
        <f t="shared" si="548"/>
        <v>0</v>
      </c>
      <c r="AI496">
        <f t="shared" si="549"/>
        <v>0</v>
      </c>
      <c r="AJ496">
        <f t="shared" si="550"/>
        <v>0</v>
      </c>
      <c r="AK496">
        <f t="shared" si="551"/>
        <v>0</v>
      </c>
      <c r="AL496">
        <f t="shared" si="552"/>
        <v>0</v>
      </c>
      <c r="AM496" s="140">
        <f t="shared" si="488"/>
        <v>0</v>
      </c>
      <c r="AN496">
        <f t="shared" si="489"/>
        <v>0</v>
      </c>
      <c r="AO496">
        <f t="shared" si="490"/>
        <v>0</v>
      </c>
      <c r="AP496">
        <f t="shared" si="491"/>
        <v>0</v>
      </c>
      <c r="AQ496">
        <f t="shared" si="492"/>
        <v>0</v>
      </c>
      <c r="AR496">
        <f t="shared" si="493"/>
        <v>0</v>
      </c>
      <c r="AS496">
        <f t="shared" si="494"/>
        <v>0</v>
      </c>
      <c r="AT496" s="140">
        <f t="shared" si="553"/>
        <v>0</v>
      </c>
      <c r="AU496">
        <f t="shared" si="495"/>
        <v>0</v>
      </c>
      <c r="AV496">
        <f t="shared" si="527"/>
        <v>0</v>
      </c>
      <c r="AW496">
        <f t="shared" si="496"/>
        <v>0</v>
      </c>
      <c r="AX496">
        <f t="shared" si="497"/>
        <v>0</v>
      </c>
      <c r="AY496">
        <f t="shared" si="498"/>
        <v>0</v>
      </c>
      <c r="AZ496" s="140">
        <f t="shared" si="554"/>
        <v>0</v>
      </c>
      <c r="BA496">
        <f t="shared" si="499"/>
        <v>0</v>
      </c>
      <c r="BB496">
        <f t="shared" si="500"/>
        <v>0</v>
      </c>
      <c r="BC496">
        <f t="shared" si="501"/>
        <v>0</v>
      </c>
      <c r="BD496">
        <f t="shared" si="502"/>
        <v>0</v>
      </c>
      <c r="BE496" s="140">
        <f t="shared" si="555"/>
        <v>0</v>
      </c>
      <c r="BF496">
        <f t="shared" si="503"/>
        <v>0</v>
      </c>
      <c r="BG496">
        <f t="shared" si="504"/>
        <v>0</v>
      </c>
      <c r="BH496">
        <f t="shared" si="505"/>
        <v>0</v>
      </c>
      <c r="BI496">
        <f t="shared" si="506"/>
        <v>0</v>
      </c>
      <c r="BJ496">
        <f t="shared" si="507"/>
        <v>0</v>
      </c>
      <c r="BK496">
        <f t="shared" si="508"/>
        <v>0</v>
      </c>
      <c r="BL496">
        <f t="shared" si="528"/>
        <v>0</v>
      </c>
      <c r="BM496">
        <f t="shared" si="529"/>
        <v>0</v>
      </c>
      <c r="BN496">
        <f t="shared" si="530"/>
        <v>0</v>
      </c>
      <c r="BO496">
        <f t="shared" si="531"/>
        <v>0</v>
      </c>
      <c r="BP496">
        <f t="shared" si="532"/>
        <v>0</v>
      </c>
      <c r="BQ496">
        <f t="shared" si="533"/>
        <v>0</v>
      </c>
      <c r="BR496" s="140">
        <f t="shared" si="534"/>
        <v>0</v>
      </c>
      <c r="BT496">
        <f t="shared" si="535"/>
        <v>0</v>
      </c>
      <c r="BU496">
        <f t="shared" si="536"/>
        <v>0</v>
      </c>
      <c r="BV496">
        <f t="shared" si="537"/>
        <v>0</v>
      </c>
      <c r="BW496">
        <f t="shared" si="538"/>
        <v>0</v>
      </c>
      <c r="BX496">
        <f t="shared" si="539"/>
        <v>0</v>
      </c>
      <c r="BY496">
        <f t="shared" si="540"/>
        <v>0</v>
      </c>
      <c r="BZ496">
        <f t="shared" si="541"/>
        <v>0</v>
      </c>
      <c r="CA496">
        <f t="shared" si="542"/>
        <v>0</v>
      </c>
      <c r="CB496">
        <f t="shared" si="543"/>
        <v>0</v>
      </c>
      <c r="CC496">
        <f t="shared" si="544"/>
        <v>0</v>
      </c>
      <c r="CD496">
        <f t="shared" si="545"/>
        <v>0</v>
      </c>
    </row>
    <row r="497" spans="1:82" ht="42" customHeight="1" thickBot="1" x14ac:dyDescent="0.45">
      <c r="A497" s="11"/>
      <c r="B497" s="144">
        <v>482</v>
      </c>
      <c r="C497" s="244" t="str">
        <f>IF('Soil Samples'!C487="","",'Soil Samples'!C487)</f>
        <v/>
      </c>
      <c r="D497" s="146" t="str">
        <f t="shared" si="509"/>
        <v/>
      </c>
      <c r="E497" s="128" t="str">
        <f t="shared" si="510"/>
        <v/>
      </c>
      <c r="F497" s="128" t="str">
        <f t="shared" si="511"/>
        <v/>
      </c>
      <c r="G497" s="128" t="str">
        <f t="shared" si="512"/>
        <v/>
      </c>
      <c r="H497" s="149"/>
      <c r="I497" s="128" t="str">
        <f t="shared" si="513"/>
        <v/>
      </c>
      <c r="J497" s="128" t="str">
        <f t="shared" si="514"/>
        <v/>
      </c>
      <c r="K497" s="128" t="str">
        <f t="shared" si="515"/>
        <v/>
      </c>
      <c r="L497" s="129" t="str">
        <f t="shared" si="516"/>
        <v/>
      </c>
      <c r="M497" s="129" t="str">
        <f t="shared" si="517"/>
        <v/>
      </c>
      <c r="N497" s="129" t="str">
        <f t="shared" si="518"/>
        <v/>
      </c>
      <c r="O497" s="129" t="str">
        <f t="shared" si="519"/>
        <v/>
      </c>
      <c r="P497" s="129" t="str">
        <f t="shared" si="520"/>
        <v/>
      </c>
      <c r="Q497" s="129" t="str">
        <f t="shared" si="521"/>
        <v/>
      </c>
      <c r="R497" s="129" t="str">
        <f t="shared" si="522"/>
        <v/>
      </c>
      <c r="S497" s="129" t="str">
        <f t="shared" si="523"/>
        <v/>
      </c>
      <c r="T497" s="129" t="str">
        <f t="shared" si="524"/>
        <v/>
      </c>
      <c r="U497" s="129" t="str">
        <f t="shared" si="525"/>
        <v/>
      </c>
      <c r="V497" s="129" t="str">
        <f t="shared" si="526"/>
        <v/>
      </c>
      <c r="W497" s="132"/>
      <c r="X497" s="152" t="str">
        <f>IF('Soil Samples'!C487="","",'Soil Samples'!C487)</f>
        <v/>
      </c>
      <c r="Y497" s="125">
        <f>'Soil Add on Tests'!E489</f>
        <v>0</v>
      </c>
      <c r="Z497" s="125">
        <f>'Soil Add on Tests'!F489</f>
        <v>0</v>
      </c>
      <c r="AA497" s="125">
        <f>'Soil Add on Tests'!G489</f>
        <v>0</v>
      </c>
      <c r="AB497" s="125">
        <f>'Soil Add on Tests'!H489</f>
        <v>0</v>
      </c>
      <c r="AC497" s="125">
        <f>'Soil Add on Tests'!I489</f>
        <v>0</v>
      </c>
      <c r="AD497" s="125">
        <f>'Soil Add on Tests'!J489</f>
        <v>0</v>
      </c>
      <c r="AF497">
        <f t="shared" si="546"/>
        <v>0</v>
      </c>
      <c r="AG497">
        <f t="shared" si="547"/>
        <v>0</v>
      </c>
      <c r="AH497">
        <f t="shared" si="548"/>
        <v>0</v>
      </c>
      <c r="AI497">
        <f t="shared" si="549"/>
        <v>0</v>
      </c>
      <c r="AJ497">
        <f t="shared" si="550"/>
        <v>0</v>
      </c>
      <c r="AK497">
        <f t="shared" si="551"/>
        <v>0</v>
      </c>
      <c r="AL497">
        <f t="shared" si="552"/>
        <v>0</v>
      </c>
      <c r="AM497" s="140">
        <f t="shared" si="488"/>
        <v>0</v>
      </c>
      <c r="AN497">
        <f t="shared" si="489"/>
        <v>0</v>
      </c>
      <c r="AO497">
        <f t="shared" si="490"/>
        <v>0</v>
      </c>
      <c r="AP497">
        <f t="shared" si="491"/>
        <v>0</v>
      </c>
      <c r="AQ497">
        <f t="shared" si="492"/>
        <v>0</v>
      </c>
      <c r="AR497">
        <f t="shared" si="493"/>
        <v>0</v>
      </c>
      <c r="AS497">
        <f t="shared" si="494"/>
        <v>0</v>
      </c>
      <c r="AT497" s="140">
        <f t="shared" si="553"/>
        <v>0</v>
      </c>
      <c r="AU497">
        <f t="shared" si="495"/>
        <v>0</v>
      </c>
      <c r="AV497">
        <f t="shared" si="527"/>
        <v>0</v>
      </c>
      <c r="AW497">
        <f t="shared" si="496"/>
        <v>0</v>
      </c>
      <c r="AX497">
        <f t="shared" si="497"/>
        <v>0</v>
      </c>
      <c r="AY497">
        <f t="shared" si="498"/>
        <v>0</v>
      </c>
      <c r="AZ497" s="140">
        <f t="shared" si="554"/>
        <v>0</v>
      </c>
      <c r="BA497">
        <f t="shared" si="499"/>
        <v>0</v>
      </c>
      <c r="BB497">
        <f t="shared" si="500"/>
        <v>0</v>
      </c>
      <c r="BC497">
        <f t="shared" si="501"/>
        <v>0</v>
      </c>
      <c r="BD497">
        <f t="shared" si="502"/>
        <v>0</v>
      </c>
      <c r="BE497" s="140">
        <f t="shared" si="555"/>
        <v>0</v>
      </c>
      <c r="BF497">
        <f t="shared" si="503"/>
        <v>0</v>
      </c>
      <c r="BG497">
        <f t="shared" si="504"/>
        <v>0</v>
      </c>
      <c r="BH497">
        <f t="shared" si="505"/>
        <v>0</v>
      </c>
      <c r="BI497">
        <f t="shared" si="506"/>
        <v>0</v>
      </c>
      <c r="BJ497">
        <f t="shared" si="507"/>
        <v>0</v>
      </c>
      <c r="BK497">
        <f t="shared" si="508"/>
        <v>0</v>
      </c>
      <c r="BL497">
        <f t="shared" si="528"/>
        <v>0</v>
      </c>
      <c r="BM497">
        <f t="shared" si="529"/>
        <v>0</v>
      </c>
      <c r="BN497">
        <f t="shared" si="530"/>
        <v>0</v>
      </c>
      <c r="BO497">
        <f t="shared" si="531"/>
        <v>0</v>
      </c>
      <c r="BP497">
        <f t="shared" si="532"/>
        <v>0</v>
      </c>
      <c r="BQ497">
        <f t="shared" si="533"/>
        <v>0</v>
      </c>
      <c r="BR497" s="140">
        <f t="shared" si="534"/>
        <v>0</v>
      </c>
      <c r="BT497">
        <f t="shared" si="535"/>
        <v>0</v>
      </c>
      <c r="BU497">
        <f t="shared" si="536"/>
        <v>0</v>
      </c>
      <c r="BV497">
        <f t="shared" si="537"/>
        <v>0</v>
      </c>
      <c r="BW497">
        <f t="shared" si="538"/>
        <v>0</v>
      </c>
      <c r="BX497">
        <f t="shared" si="539"/>
        <v>0</v>
      </c>
      <c r="BY497">
        <f t="shared" si="540"/>
        <v>0</v>
      </c>
      <c r="BZ497">
        <f t="shared" si="541"/>
        <v>0</v>
      </c>
      <c r="CA497">
        <f t="shared" si="542"/>
        <v>0</v>
      </c>
      <c r="CB497">
        <f t="shared" si="543"/>
        <v>0</v>
      </c>
      <c r="CC497">
        <f t="shared" si="544"/>
        <v>0</v>
      </c>
      <c r="CD497">
        <f t="shared" si="545"/>
        <v>0</v>
      </c>
    </row>
    <row r="498" spans="1:82" ht="42" customHeight="1" thickBot="1" x14ac:dyDescent="0.45">
      <c r="A498" s="11"/>
      <c r="B498" s="144">
        <v>483</v>
      </c>
      <c r="C498" s="244" t="str">
        <f>IF('Soil Samples'!C488="","",'Soil Samples'!C488)</f>
        <v/>
      </c>
      <c r="D498" s="146" t="str">
        <f t="shared" si="509"/>
        <v/>
      </c>
      <c r="E498" s="128" t="str">
        <f t="shared" si="510"/>
        <v/>
      </c>
      <c r="F498" s="128" t="str">
        <f t="shared" si="511"/>
        <v/>
      </c>
      <c r="G498" s="128" t="str">
        <f t="shared" si="512"/>
        <v/>
      </c>
      <c r="H498" s="149"/>
      <c r="I498" s="128" t="str">
        <f t="shared" si="513"/>
        <v/>
      </c>
      <c r="J498" s="128" t="str">
        <f t="shared" si="514"/>
        <v/>
      </c>
      <c r="K498" s="128" t="str">
        <f t="shared" si="515"/>
        <v/>
      </c>
      <c r="L498" s="129" t="str">
        <f t="shared" si="516"/>
        <v/>
      </c>
      <c r="M498" s="129" t="str">
        <f t="shared" si="517"/>
        <v/>
      </c>
      <c r="N498" s="129" t="str">
        <f t="shared" si="518"/>
        <v/>
      </c>
      <c r="O498" s="129" t="str">
        <f t="shared" si="519"/>
        <v/>
      </c>
      <c r="P498" s="129" t="str">
        <f t="shared" si="520"/>
        <v/>
      </c>
      <c r="Q498" s="129" t="str">
        <f t="shared" si="521"/>
        <v/>
      </c>
      <c r="R498" s="129" t="str">
        <f t="shared" si="522"/>
        <v/>
      </c>
      <c r="S498" s="129" t="str">
        <f t="shared" si="523"/>
        <v/>
      </c>
      <c r="T498" s="129" t="str">
        <f t="shared" si="524"/>
        <v/>
      </c>
      <c r="U498" s="129" t="str">
        <f t="shared" si="525"/>
        <v/>
      </c>
      <c r="V498" s="129" t="str">
        <f t="shared" si="526"/>
        <v/>
      </c>
      <c r="W498" s="132"/>
      <c r="X498" s="152" t="str">
        <f>IF('Soil Samples'!C488="","",'Soil Samples'!C488)</f>
        <v/>
      </c>
      <c r="Y498" s="125">
        <f>'Soil Add on Tests'!E490</f>
        <v>0</v>
      </c>
      <c r="Z498" s="125">
        <f>'Soil Add on Tests'!F490</f>
        <v>0</v>
      </c>
      <c r="AA498" s="125">
        <f>'Soil Add on Tests'!G490</f>
        <v>0</v>
      </c>
      <c r="AB498" s="125">
        <f>'Soil Add on Tests'!H490</f>
        <v>0</v>
      </c>
      <c r="AC498" s="125">
        <f>'Soil Add on Tests'!I490</f>
        <v>0</v>
      </c>
      <c r="AD498" s="125">
        <f>'Soil Add on Tests'!J490</f>
        <v>0</v>
      </c>
      <c r="AF498">
        <f t="shared" si="546"/>
        <v>0</v>
      </c>
      <c r="AG498">
        <f t="shared" si="547"/>
        <v>0</v>
      </c>
      <c r="AH498">
        <f t="shared" si="548"/>
        <v>0</v>
      </c>
      <c r="AI498">
        <f t="shared" si="549"/>
        <v>0</v>
      </c>
      <c r="AJ498">
        <f t="shared" si="550"/>
        <v>0</v>
      </c>
      <c r="AK498">
        <f t="shared" si="551"/>
        <v>0</v>
      </c>
      <c r="AL498">
        <f t="shared" si="552"/>
        <v>0</v>
      </c>
      <c r="AM498" s="140">
        <f t="shared" si="488"/>
        <v>0</v>
      </c>
      <c r="AN498">
        <f t="shared" si="489"/>
        <v>0</v>
      </c>
      <c r="AO498">
        <f t="shared" si="490"/>
        <v>0</v>
      </c>
      <c r="AP498">
        <f t="shared" si="491"/>
        <v>0</v>
      </c>
      <c r="AQ498">
        <f t="shared" si="492"/>
        <v>0</v>
      </c>
      <c r="AR498">
        <f t="shared" si="493"/>
        <v>0</v>
      </c>
      <c r="AS498">
        <f t="shared" si="494"/>
        <v>0</v>
      </c>
      <c r="AT498" s="140">
        <f t="shared" si="553"/>
        <v>0</v>
      </c>
      <c r="AU498">
        <f t="shared" si="495"/>
        <v>0</v>
      </c>
      <c r="AV498">
        <f t="shared" si="527"/>
        <v>0</v>
      </c>
      <c r="AW498">
        <f t="shared" si="496"/>
        <v>0</v>
      </c>
      <c r="AX498">
        <f t="shared" si="497"/>
        <v>0</v>
      </c>
      <c r="AY498">
        <f t="shared" si="498"/>
        <v>0</v>
      </c>
      <c r="AZ498" s="140">
        <f t="shared" si="554"/>
        <v>0</v>
      </c>
      <c r="BA498">
        <f t="shared" si="499"/>
        <v>0</v>
      </c>
      <c r="BB498">
        <f t="shared" si="500"/>
        <v>0</v>
      </c>
      <c r="BC498">
        <f t="shared" si="501"/>
        <v>0</v>
      </c>
      <c r="BD498">
        <f t="shared" si="502"/>
        <v>0</v>
      </c>
      <c r="BE498" s="140">
        <f t="shared" si="555"/>
        <v>0</v>
      </c>
      <c r="BF498">
        <f t="shared" si="503"/>
        <v>0</v>
      </c>
      <c r="BG498">
        <f t="shared" si="504"/>
        <v>0</v>
      </c>
      <c r="BH498">
        <f t="shared" si="505"/>
        <v>0</v>
      </c>
      <c r="BI498">
        <f t="shared" si="506"/>
        <v>0</v>
      </c>
      <c r="BJ498">
        <f t="shared" si="507"/>
        <v>0</v>
      </c>
      <c r="BK498">
        <f t="shared" si="508"/>
        <v>0</v>
      </c>
      <c r="BL498">
        <f t="shared" si="528"/>
        <v>0</v>
      </c>
      <c r="BM498">
        <f t="shared" si="529"/>
        <v>0</v>
      </c>
      <c r="BN498">
        <f t="shared" si="530"/>
        <v>0</v>
      </c>
      <c r="BO498">
        <f t="shared" si="531"/>
        <v>0</v>
      </c>
      <c r="BP498">
        <f t="shared" si="532"/>
        <v>0</v>
      </c>
      <c r="BQ498">
        <f t="shared" si="533"/>
        <v>0</v>
      </c>
      <c r="BR498" s="140">
        <f t="shared" si="534"/>
        <v>0</v>
      </c>
      <c r="BT498">
        <f t="shared" si="535"/>
        <v>0</v>
      </c>
      <c r="BU498">
        <f t="shared" si="536"/>
        <v>0</v>
      </c>
      <c r="BV498">
        <f t="shared" si="537"/>
        <v>0</v>
      </c>
      <c r="BW498">
        <f t="shared" si="538"/>
        <v>0</v>
      </c>
      <c r="BX498">
        <f t="shared" si="539"/>
        <v>0</v>
      </c>
      <c r="BY498">
        <f t="shared" si="540"/>
        <v>0</v>
      </c>
      <c r="BZ498">
        <f t="shared" si="541"/>
        <v>0</v>
      </c>
      <c r="CA498">
        <f t="shared" si="542"/>
        <v>0</v>
      </c>
      <c r="CB498">
        <f t="shared" si="543"/>
        <v>0</v>
      </c>
      <c r="CC498">
        <f t="shared" si="544"/>
        <v>0</v>
      </c>
      <c r="CD498">
        <f t="shared" si="545"/>
        <v>0</v>
      </c>
    </row>
    <row r="499" spans="1:82" ht="42" customHeight="1" thickBot="1" x14ac:dyDescent="0.45">
      <c r="A499" s="11"/>
      <c r="B499" s="144">
        <v>484</v>
      </c>
      <c r="C499" s="244" t="str">
        <f>IF('Soil Samples'!C489="","",'Soil Samples'!C489)</f>
        <v/>
      </c>
      <c r="D499" s="146" t="str">
        <f t="shared" si="509"/>
        <v/>
      </c>
      <c r="E499" s="128" t="str">
        <f t="shared" si="510"/>
        <v/>
      </c>
      <c r="F499" s="128" t="str">
        <f t="shared" si="511"/>
        <v/>
      </c>
      <c r="G499" s="128" t="str">
        <f t="shared" si="512"/>
        <v/>
      </c>
      <c r="H499" s="149"/>
      <c r="I499" s="128" t="str">
        <f t="shared" si="513"/>
        <v/>
      </c>
      <c r="J499" s="128" t="str">
        <f t="shared" si="514"/>
        <v/>
      </c>
      <c r="K499" s="128" t="str">
        <f t="shared" si="515"/>
        <v/>
      </c>
      <c r="L499" s="129" t="str">
        <f t="shared" si="516"/>
        <v/>
      </c>
      <c r="M499" s="129" t="str">
        <f t="shared" si="517"/>
        <v/>
      </c>
      <c r="N499" s="129" t="str">
        <f t="shared" si="518"/>
        <v/>
      </c>
      <c r="O499" s="129" t="str">
        <f t="shared" si="519"/>
        <v/>
      </c>
      <c r="P499" s="129" t="str">
        <f t="shared" si="520"/>
        <v/>
      </c>
      <c r="Q499" s="129" t="str">
        <f t="shared" si="521"/>
        <v/>
      </c>
      <c r="R499" s="129" t="str">
        <f t="shared" si="522"/>
        <v/>
      </c>
      <c r="S499" s="129" t="str">
        <f t="shared" si="523"/>
        <v/>
      </c>
      <c r="T499" s="129" t="str">
        <f t="shared" si="524"/>
        <v/>
      </c>
      <c r="U499" s="129" t="str">
        <f t="shared" si="525"/>
        <v/>
      </c>
      <c r="V499" s="129" t="str">
        <f t="shared" si="526"/>
        <v/>
      </c>
      <c r="W499" s="132"/>
      <c r="X499" s="152" t="str">
        <f>IF('Soil Samples'!C489="","",'Soil Samples'!C489)</f>
        <v/>
      </c>
      <c r="Y499" s="125">
        <f>'Soil Add on Tests'!E491</f>
        <v>0</v>
      </c>
      <c r="Z499" s="125">
        <f>'Soil Add on Tests'!F491</f>
        <v>0</v>
      </c>
      <c r="AA499" s="125">
        <f>'Soil Add on Tests'!G491</f>
        <v>0</v>
      </c>
      <c r="AB499" s="125">
        <f>'Soil Add on Tests'!H491</f>
        <v>0</v>
      </c>
      <c r="AC499" s="125">
        <f>'Soil Add on Tests'!I491</f>
        <v>0</v>
      </c>
      <c r="AD499" s="125">
        <f>'Soil Add on Tests'!J491</f>
        <v>0</v>
      </c>
      <c r="AF499">
        <f t="shared" si="546"/>
        <v>0</v>
      </c>
      <c r="AG499">
        <f t="shared" si="547"/>
        <v>0</v>
      </c>
      <c r="AH499">
        <f t="shared" si="548"/>
        <v>0</v>
      </c>
      <c r="AI499">
        <f t="shared" si="549"/>
        <v>0</v>
      </c>
      <c r="AJ499">
        <f t="shared" si="550"/>
        <v>0</v>
      </c>
      <c r="AK499">
        <f t="shared" si="551"/>
        <v>0</v>
      </c>
      <c r="AL499">
        <f t="shared" si="552"/>
        <v>0</v>
      </c>
      <c r="AM499" s="140">
        <f t="shared" si="488"/>
        <v>0</v>
      </c>
      <c r="AN499">
        <f t="shared" si="489"/>
        <v>0</v>
      </c>
      <c r="AO499">
        <f t="shared" si="490"/>
        <v>0</v>
      </c>
      <c r="AP499">
        <f t="shared" si="491"/>
        <v>0</v>
      </c>
      <c r="AQ499">
        <f t="shared" si="492"/>
        <v>0</v>
      </c>
      <c r="AR499">
        <f t="shared" si="493"/>
        <v>0</v>
      </c>
      <c r="AS499">
        <f t="shared" si="494"/>
        <v>0</v>
      </c>
      <c r="AT499" s="140">
        <f t="shared" si="553"/>
        <v>0</v>
      </c>
      <c r="AU499">
        <f t="shared" si="495"/>
        <v>0</v>
      </c>
      <c r="AV499">
        <f t="shared" si="527"/>
        <v>0</v>
      </c>
      <c r="AW499">
        <f t="shared" si="496"/>
        <v>0</v>
      </c>
      <c r="AX499">
        <f t="shared" si="497"/>
        <v>0</v>
      </c>
      <c r="AY499">
        <f t="shared" si="498"/>
        <v>0</v>
      </c>
      <c r="AZ499" s="140">
        <f t="shared" si="554"/>
        <v>0</v>
      </c>
      <c r="BA499">
        <f t="shared" si="499"/>
        <v>0</v>
      </c>
      <c r="BB499">
        <f t="shared" si="500"/>
        <v>0</v>
      </c>
      <c r="BC499">
        <f t="shared" si="501"/>
        <v>0</v>
      </c>
      <c r="BD499">
        <f t="shared" si="502"/>
        <v>0</v>
      </c>
      <c r="BE499" s="140">
        <f t="shared" si="555"/>
        <v>0</v>
      </c>
      <c r="BF499">
        <f t="shared" si="503"/>
        <v>0</v>
      </c>
      <c r="BG499">
        <f t="shared" si="504"/>
        <v>0</v>
      </c>
      <c r="BH499">
        <f t="shared" si="505"/>
        <v>0</v>
      </c>
      <c r="BI499">
        <f t="shared" si="506"/>
        <v>0</v>
      </c>
      <c r="BJ499">
        <f t="shared" si="507"/>
        <v>0</v>
      </c>
      <c r="BK499">
        <f t="shared" si="508"/>
        <v>0</v>
      </c>
      <c r="BL499">
        <f t="shared" si="528"/>
        <v>0</v>
      </c>
      <c r="BM499">
        <f t="shared" si="529"/>
        <v>0</v>
      </c>
      <c r="BN499">
        <f t="shared" si="530"/>
        <v>0</v>
      </c>
      <c r="BO499">
        <f t="shared" si="531"/>
        <v>0</v>
      </c>
      <c r="BP499">
        <f t="shared" si="532"/>
        <v>0</v>
      </c>
      <c r="BQ499">
        <f t="shared" si="533"/>
        <v>0</v>
      </c>
      <c r="BR499" s="140">
        <f t="shared" si="534"/>
        <v>0</v>
      </c>
      <c r="BT499">
        <f t="shared" si="535"/>
        <v>0</v>
      </c>
      <c r="BU499">
        <f t="shared" si="536"/>
        <v>0</v>
      </c>
      <c r="BV499">
        <f t="shared" si="537"/>
        <v>0</v>
      </c>
      <c r="BW499">
        <f t="shared" si="538"/>
        <v>0</v>
      </c>
      <c r="BX499">
        <f t="shared" si="539"/>
        <v>0</v>
      </c>
      <c r="BY499">
        <f t="shared" si="540"/>
        <v>0</v>
      </c>
      <c r="BZ499">
        <f t="shared" si="541"/>
        <v>0</v>
      </c>
      <c r="CA499">
        <f t="shared" si="542"/>
        <v>0</v>
      </c>
      <c r="CB499">
        <f t="shared" si="543"/>
        <v>0</v>
      </c>
      <c r="CC499">
        <f t="shared" si="544"/>
        <v>0</v>
      </c>
      <c r="CD499">
        <f t="shared" si="545"/>
        <v>0</v>
      </c>
    </row>
    <row r="500" spans="1:82" ht="42" customHeight="1" thickBot="1" x14ac:dyDescent="0.45">
      <c r="A500" s="11"/>
      <c r="B500" s="144">
        <v>485</v>
      </c>
      <c r="C500" s="244" t="str">
        <f>IF('Soil Samples'!C490="","",'Soil Samples'!C490)</f>
        <v/>
      </c>
      <c r="D500" s="146" t="str">
        <f t="shared" si="509"/>
        <v/>
      </c>
      <c r="E500" s="128" t="str">
        <f t="shared" si="510"/>
        <v/>
      </c>
      <c r="F500" s="128" t="str">
        <f t="shared" si="511"/>
        <v/>
      </c>
      <c r="G500" s="128" t="str">
        <f t="shared" si="512"/>
        <v/>
      </c>
      <c r="H500" s="149"/>
      <c r="I500" s="128" t="str">
        <f t="shared" si="513"/>
        <v/>
      </c>
      <c r="J500" s="128" t="str">
        <f t="shared" si="514"/>
        <v/>
      </c>
      <c r="K500" s="128" t="str">
        <f t="shared" si="515"/>
        <v/>
      </c>
      <c r="L500" s="129" t="str">
        <f t="shared" si="516"/>
        <v/>
      </c>
      <c r="M500" s="129" t="str">
        <f t="shared" si="517"/>
        <v/>
      </c>
      <c r="N500" s="129" t="str">
        <f t="shared" si="518"/>
        <v/>
      </c>
      <c r="O500" s="129" t="str">
        <f t="shared" si="519"/>
        <v/>
      </c>
      <c r="P500" s="129" t="str">
        <f t="shared" si="520"/>
        <v/>
      </c>
      <c r="Q500" s="129" t="str">
        <f t="shared" si="521"/>
        <v/>
      </c>
      <c r="R500" s="129" t="str">
        <f t="shared" si="522"/>
        <v/>
      </c>
      <c r="S500" s="129" t="str">
        <f t="shared" si="523"/>
        <v/>
      </c>
      <c r="T500" s="129" t="str">
        <f t="shared" si="524"/>
        <v/>
      </c>
      <c r="U500" s="129" t="str">
        <f t="shared" si="525"/>
        <v/>
      </c>
      <c r="V500" s="129" t="str">
        <f t="shared" si="526"/>
        <v/>
      </c>
      <c r="W500" s="132"/>
      <c r="X500" s="152" t="str">
        <f>IF('Soil Samples'!C490="","",'Soil Samples'!C490)</f>
        <v/>
      </c>
      <c r="Y500" s="125">
        <f>'Soil Add on Tests'!E492</f>
        <v>0</v>
      </c>
      <c r="Z500" s="125">
        <f>'Soil Add on Tests'!F492</f>
        <v>0</v>
      </c>
      <c r="AA500" s="125">
        <f>'Soil Add on Tests'!G492</f>
        <v>0</v>
      </c>
      <c r="AB500" s="125">
        <f>'Soil Add on Tests'!H492</f>
        <v>0</v>
      </c>
      <c r="AC500" s="125">
        <f>'Soil Add on Tests'!I492</f>
        <v>0</v>
      </c>
      <c r="AD500" s="125">
        <f>'Soil Add on Tests'!J492</f>
        <v>0</v>
      </c>
      <c r="AF500">
        <f t="shared" si="546"/>
        <v>0</v>
      </c>
      <c r="AG500">
        <f t="shared" si="547"/>
        <v>0</v>
      </c>
      <c r="AH500">
        <f t="shared" si="548"/>
        <v>0</v>
      </c>
      <c r="AI500">
        <f t="shared" si="549"/>
        <v>0</v>
      </c>
      <c r="AJ500">
        <f t="shared" si="550"/>
        <v>0</v>
      </c>
      <c r="AK500">
        <f t="shared" si="551"/>
        <v>0</v>
      </c>
      <c r="AL500">
        <f t="shared" si="552"/>
        <v>0</v>
      </c>
      <c r="AM500" s="140">
        <f t="shared" si="488"/>
        <v>0</v>
      </c>
      <c r="AN500">
        <f t="shared" si="489"/>
        <v>0</v>
      </c>
      <c r="AO500">
        <f t="shared" si="490"/>
        <v>0</v>
      </c>
      <c r="AP500">
        <f t="shared" si="491"/>
        <v>0</v>
      </c>
      <c r="AQ500">
        <f t="shared" si="492"/>
        <v>0</v>
      </c>
      <c r="AR500">
        <f t="shared" si="493"/>
        <v>0</v>
      </c>
      <c r="AS500">
        <f t="shared" si="494"/>
        <v>0</v>
      </c>
      <c r="AT500" s="140">
        <f t="shared" si="553"/>
        <v>0</v>
      </c>
      <c r="AU500">
        <f t="shared" si="495"/>
        <v>0</v>
      </c>
      <c r="AV500">
        <f t="shared" si="527"/>
        <v>0</v>
      </c>
      <c r="AW500">
        <f t="shared" si="496"/>
        <v>0</v>
      </c>
      <c r="AX500">
        <f t="shared" si="497"/>
        <v>0</v>
      </c>
      <c r="AY500">
        <f t="shared" si="498"/>
        <v>0</v>
      </c>
      <c r="AZ500" s="140">
        <f t="shared" si="554"/>
        <v>0</v>
      </c>
      <c r="BA500">
        <f t="shared" si="499"/>
        <v>0</v>
      </c>
      <c r="BB500">
        <f t="shared" si="500"/>
        <v>0</v>
      </c>
      <c r="BC500">
        <f t="shared" si="501"/>
        <v>0</v>
      </c>
      <c r="BD500">
        <f t="shared" si="502"/>
        <v>0</v>
      </c>
      <c r="BE500" s="140">
        <f t="shared" si="555"/>
        <v>0</v>
      </c>
      <c r="BF500">
        <f t="shared" si="503"/>
        <v>0</v>
      </c>
      <c r="BG500">
        <f t="shared" si="504"/>
        <v>0</v>
      </c>
      <c r="BH500">
        <f t="shared" si="505"/>
        <v>0</v>
      </c>
      <c r="BI500">
        <f t="shared" si="506"/>
        <v>0</v>
      </c>
      <c r="BJ500">
        <f t="shared" si="507"/>
        <v>0</v>
      </c>
      <c r="BK500">
        <f t="shared" si="508"/>
        <v>0</v>
      </c>
      <c r="BL500">
        <f t="shared" si="528"/>
        <v>0</v>
      </c>
      <c r="BM500">
        <f t="shared" si="529"/>
        <v>0</v>
      </c>
      <c r="BN500">
        <f t="shared" si="530"/>
        <v>0</v>
      </c>
      <c r="BO500">
        <f t="shared" si="531"/>
        <v>0</v>
      </c>
      <c r="BP500">
        <f t="shared" si="532"/>
        <v>0</v>
      </c>
      <c r="BQ500">
        <f t="shared" si="533"/>
        <v>0</v>
      </c>
      <c r="BR500" s="140">
        <f t="shared" si="534"/>
        <v>0</v>
      </c>
      <c r="BT500">
        <f t="shared" si="535"/>
        <v>0</v>
      </c>
      <c r="BU500">
        <f t="shared" si="536"/>
        <v>0</v>
      </c>
      <c r="BV500">
        <f t="shared" si="537"/>
        <v>0</v>
      </c>
      <c r="BW500">
        <f t="shared" si="538"/>
        <v>0</v>
      </c>
      <c r="BX500">
        <f t="shared" si="539"/>
        <v>0</v>
      </c>
      <c r="BY500">
        <f t="shared" si="540"/>
        <v>0</v>
      </c>
      <c r="BZ500">
        <f t="shared" si="541"/>
        <v>0</v>
      </c>
      <c r="CA500">
        <f t="shared" si="542"/>
        <v>0</v>
      </c>
      <c r="CB500">
        <f t="shared" si="543"/>
        <v>0</v>
      </c>
      <c r="CC500">
        <f t="shared" si="544"/>
        <v>0</v>
      </c>
      <c r="CD500">
        <f t="shared" si="545"/>
        <v>0</v>
      </c>
    </row>
    <row r="501" spans="1:82" ht="42" customHeight="1" thickBot="1" x14ac:dyDescent="0.45">
      <c r="A501" s="11"/>
      <c r="B501" s="144">
        <v>486</v>
      </c>
      <c r="C501" s="244" t="str">
        <f>IF('Soil Samples'!C491="","",'Soil Samples'!C491)</f>
        <v/>
      </c>
      <c r="D501" s="146" t="str">
        <f t="shared" si="509"/>
        <v/>
      </c>
      <c r="E501" s="128" t="str">
        <f t="shared" si="510"/>
        <v/>
      </c>
      <c r="F501" s="128" t="str">
        <f t="shared" si="511"/>
        <v/>
      </c>
      <c r="G501" s="128" t="str">
        <f t="shared" si="512"/>
        <v/>
      </c>
      <c r="H501" s="149"/>
      <c r="I501" s="128" t="str">
        <f t="shared" si="513"/>
        <v/>
      </c>
      <c r="J501" s="128" t="str">
        <f t="shared" si="514"/>
        <v/>
      </c>
      <c r="K501" s="128" t="str">
        <f t="shared" si="515"/>
        <v/>
      </c>
      <c r="L501" s="129" t="str">
        <f t="shared" si="516"/>
        <v/>
      </c>
      <c r="M501" s="129" t="str">
        <f t="shared" si="517"/>
        <v/>
      </c>
      <c r="N501" s="129" t="str">
        <f t="shared" si="518"/>
        <v/>
      </c>
      <c r="O501" s="129" t="str">
        <f t="shared" si="519"/>
        <v/>
      </c>
      <c r="P501" s="129" t="str">
        <f t="shared" si="520"/>
        <v/>
      </c>
      <c r="Q501" s="129" t="str">
        <f t="shared" si="521"/>
        <v/>
      </c>
      <c r="R501" s="129" t="str">
        <f t="shared" si="522"/>
        <v/>
      </c>
      <c r="S501" s="129" t="str">
        <f t="shared" si="523"/>
        <v/>
      </c>
      <c r="T501" s="129" t="str">
        <f t="shared" si="524"/>
        <v/>
      </c>
      <c r="U501" s="129" t="str">
        <f t="shared" si="525"/>
        <v/>
      </c>
      <c r="V501" s="129" t="str">
        <f t="shared" si="526"/>
        <v/>
      </c>
      <c r="W501" s="132"/>
      <c r="X501" s="152" t="str">
        <f>IF('Soil Samples'!C491="","",'Soil Samples'!C491)</f>
        <v/>
      </c>
      <c r="Y501" s="125">
        <f>'Soil Add on Tests'!E493</f>
        <v>0</v>
      </c>
      <c r="Z501" s="125">
        <f>'Soil Add on Tests'!F493</f>
        <v>0</v>
      </c>
      <c r="AA501" s="125">
        <f>'Soil Add on Tests'!G493</f>
        <v>0</v>
      </c>
      <c r="AB501" s="125">
        <f>'Soil Add on Tests'!H493</f>
        <v>0</v>
      </c>
      <c r="AC501" s="125">
        <f>'Soil Add on Tests'!I493</f>
        <v>0</v>
      </c>
      <c r="AD501" s="125">
        <f>'Soil Add on Tests'!J493</f>
        <v>0</v>
      </c>
      <c r="AF501">
        <f t="shared" si="546"/>
        <v>0</v>
      </c>
      <c r="AG501">
        <f t="shared" si="547"/>
        <v>0</v>
      </c>
      <c r="AH501">
        <f t="shared" si="548"/>
        <v>0</v>
      </c>
      <c r="AI501">
        <f t="shared" si="549"/>
        <v>0</v>
      </c>
      <c r="AJ501">
        <f t="shared" si="550"/>
        <v>0</v>
      </c>
      <c r="AK501">
        <f t="shared" si="551"/>
        <v>0</v>
      </c>
      <c r="AL501">
        <f t="shared" si="552"/>
        <v>0</v>
      </c>
      <c r="AM501" s="140">
        <f t="shared" si="488"/>
        <v>0</v>
      </c>
      <c r="AN501">
        <f t="shared" si="489"/>
        <v>0</v>
      </c>
      <c r="AO501">
        <f t="shared" si="490"/>
        <v>0</v>
      </c>
      <c r="AP501">
        <f t="shared" si="491"/>
        <v>0</v>
      </c>
      <c r="AQ501">
        <f t="shared" si="492"/>
        <v>0</v>
      </c>
      <c r="AR501">
        <f t="shared" si="493"/>
        <v>0</v>
      </c>
      <c r="AS501">
        <f t="shared" si="494"/>
        <v>0</v>
      </c>
      <c r="AT501" s="140">
        <f t="shared" si="553"/>
        <v>0</v>
      </c>
      <c r="AU501">
        <f t="shared" si="495"/>
        <v>0</v>
      </c>
      <c r="AV501">
        <f t="shared" si="527"/>
        <v>0</v>
      </c>
      <c r="AW501">
        <f t="shared" si="496"/>
        <v>0</v>
      </c>
      <c r="AX501">
        <f t="shared" si="497"/>
        <v>0</v>
      </c>
      <c r="AY501">
        <f t="shared" si="498"/>
        <v>0</v>
      </c>
      <c r="AZ501" s="140">
        <f t="shared" si="554"/>
        <v>0</v>
      </c>
      <c r="BA501">
        <f t="shared" si="499"/>
        <v>0</v>
      </c>
      <c r="BB501">
        <f t="shared" si="500"/>
        <v>0</v>
      </c>
      <c r="BC501">
        <f t="shared" si="501"/>
        <v>0</v>
      </c>
      <c r="BD501">
        <f t="shared" si="502"/>
        <v>0</v>
      </c>
      <c r="BE501" s="140">
        <f t="shared" si="555"/>
        <v>0</v>
      </c>
      <c r="BF501">
        <f t="shared" si="503"/>
        <v>0</v>
      </c>
      <c r="BG501">
        <f t="shared" si="504"/>
        <v>0</v>
      </c>
      <c r="BH501">
        <f t="shared" si="505"/>
        <v>0</v>
      </c>
      <c r="BI501">
        <f t="shared" si="506"/>
        <v>0</v>
      </c>
      <c r="BJ501">
        <f t="shared" si="507"/>
        <v>0</v>
      </c>
      <c r="BK501">
        <f t="shared" si="508"/>
        <v>0</v>
      </c>
      <c r="BL501">
        <f t="shared" si="528"/>
        <v>0</v>
      </c>
      <c r="BM501">
        <f t="shared" si="529"/>
        <v>0</v>
      </c>
      <c r="BN501">
        <f t="shared" si="530"/>
        <v>0</v>
      </c>
      <c r="BO501">
        <f t="shared" si="531"/>
        <v>0</v>
      </c>
      <c r="BP501">
        <f t="shared" si="532"/>
        <v>0</v>
      </c>
      <c r="BQ501">
        <f t="shared" si="533"/>
        <v>0</v>
      </c>
      <c r="BR501" s="140">
        <f t="shared" si="534"/>
        <v>0</v>
      </c>
      <c r="BT501">
        <f t="shared" si="535"/>
        <v>0</v>
      </c>
      <c r="BU501">
        <f t="shared" si="536"/>
        <v>0</v>
      </c>
      <c r="BV501">
        <f t="shared" si="537"/>
        <v>0</v>
      </c>
      <c r="BW501">
        <f t="shared" si="538"/>
        <v>0</v>
      </c>
      <c r="BX501">
        <f t="shared" si="539"/>
        <v>0</v>
      </c>
      <c r="BY501">
        <f t="shared" si="540"/>
        <v>0</v>
      </c>
      <c r="BZ501">
        <f t="shared" si="541"/>
        <v>0</v>
      </c>
      <c r="CA501">
        <f t="shared" si="542"/>
        <v>0</v>
      </c>
      <c r="CB501">
        <f t="shared" si="543"/>
        <v>0</v>
      </c>
      <c r="CC501">
        <f t="shared" si="544"/>
        <v>0</v>
      </c>
      <c r="CD501">
        <f t="shared" si="545"/>
        <v>0</v>
      </c>
    </row>
    <row r="502" spans="1:82" ht="42" customHeight="1" thickBot="1" x14ac:dyDescent="0.45">
      <c r="A502" s="11"/>
      <c r="B502" s="144">
        <v>487</v>
      </c>
      <c r="C502" s="244" t="str">
        <f>IF('Soil Samples'!C492="","",'Soil Samples'!C492)</f>
        <v/>
      </c>
      <c r="D502" s="146" t="str">
        <f t="shared" si="509"/>
        <v/>
      </c>
      <c r="E502" s="128" t="str">
        <f t="shared" si="510"/>
        <v/>
      </c>
      <c r="F502" s="128" t="str">
        <f t="shared" si="511"/>
        <v/>
      </c>
      <c r="G502" s="128" t="str">
        <f t="shared" si="512"/>
        <v/>
      </c>
      <c r="H502" s="149"/>
      <c r="I502" s="128" t="str">
        <f t="shared" si="513"/>
        <v/>
      </c>
      <c r="J502" s="128" t="str">
        <f t="shared" si="514"/>
        <v/>
      </c>
      <c r="K502" s="128" t="str">
        <f t="shared" si="515"/>
        <v/>
      </c>
      <c r="L502" s="129" t="str">
        <f t="shared" si="516"/>
        <v/>
      </c>
      <c r="M502" s="129" t="str">
        <f t="shared" si="517"/>
        <v/>
      </c>
      <c r="N502" s="129" t="str">
        <f t="shared" si="518"/>
        <v/>
      </c>
      <c r="O502" s="129" t="str">
        <f t="shared" si="519"/>
        <v/>
      </c>
      <c r="P502" s="129" t="str">
        <f t="shared" si="520"/>
        <v/>
      </c>
      <c r="Q502" s="129" t="str">
        <f t="shared" si="521"/>
        <v/>
      </c>
      <c r="R502" s="129" t="str">
        <f t="shared" si="522"/>
        <v/>
      </c>
      <c r="S502" s="129" t="str">
        <f t="shared" si="523"/>
        <v/>
      </c>
      <c r="T502" s="129" t="str">
        <f t="shared" si="524"/>
        <v/>
      </c>
      <c r="U502" s="129" t="str">
        <f t="shared" si="525"/>
        <v/>
      </c>
      <c r="V502" s="129" t="str">
        <f t="shared" si="526"/>
        <v/>
      </c>
      <c r="W502" s="132"/>
      <c r="X502" s="152" t="str">
        <f>IF('Soil Samples'!C492="","",'Soil Samples'!C492)</f>
        <v/>
      </c>
      <c r="Y502" s="125">
        <f>'Soil Add on Tests'!E494</f>
        <v>0</v>
      </c>
      <c r="Z502" s="125">
        <f>'Soil Add on Tests'!F494</f>
        <v>0</v>
      </c>
      <c r="AA502" s="125">
        <f>'Soil Add on Tests'!G494</f>
        <v>0</v>
      </c>
      <c r="AB502" s="125">
        <f>'Soil Add on Tests'!H494</f>
        <v>0</v>
      </c>
      <c r="AC502" s="125">
        <f>'Soil Add on Tests'!I494</f>
        <v>0</v>
      </c>
      <c r="AD502" s="125">
        <f>'Soil Add on Tests'!J494</f>
        <v>0</v>
      </c>
      <c r="AF502">
        <f t="shared" si="546"/>
        <v>0</v>
      </c>
      <c r="AG502">
        <f t="shared" si="547"/>
        <v>0</v>
      </c>
      <c r="AH502">
        <f t="shared" si="548"/>
        <v>0</v>
      </c>
      <c r="AI502">
        <f t="shared" si="549"/>
        <v>0</v>
      </c>
      <c r="AJ502">
        <f t="shared" si="550"/>
        <v>0</v>
      </c>
      <c r="AK502">
        <f t="shared" si="551"/>
        <v>0</v>
      </c>
      <c r="AL502">
        <f t="shared" si="552"/>
        <v>0</v>
      </c>
      <c r="AM502" s="140">
        <f t="shared" si="488"/>
        <v>0</v>
      </c>
      <c r="AN502">
        <f t="shared" si="489"/>
        <v>0</v>
      </c>
      <c r="AO502">
        <f t="shared" si="490"/>
        <v>0</v>
      </c>
      <c r="AP502">
        <f t="shared" si="491"/>
        <v>0</v>
      </c>
      <c r="AQ502">
        <f t="shared" si="492"/>
        <v>0</v>
      </c>
      <c r="AR502">
        <f t="shared" si="493"/>
        <v>0</v>
      </c>
      <c r="AS502">
        <f t="shared" si="494"/>
        <v>0</v>
      </c>
      <c r="AT502" s="140">
        <f t="shared" si="553"/>
        <v>0</v>
      </c>
      <c r="AU502">
        <f t="shared" si="495"/>
        <v>0</v>
      </c>
      <c r="AV502">
        <f t="shared" si="527"/>
        <v>0</v>
      </c>
      <c r="AW502">
        <f t="shared" si="496"/>
        <v>0</v>
      </c>
      <c r="AX502">
        <f t="shared" si="497"/>
        <v>0</v>
      </c>
      <c r="AY502">
        <f t="shared" si="498"/>
        <v>0</v>
      </c>
      <c r="AZ502" s="140">
        <f t="shared" si="554"/>
        <v>0</v>
      </c>
      <c r="BA502">
        <f t="shared" si="499"/>
        <v>0</v>
      </c>
      <c r="BB502">
        <f t="shared" si="500"/>
        <v>0</v>
      </c>
      <c r="BC502">
        <f t="shared" si="501"/>
        <v>0</v>
      </c>
      <c r="BD502">
        <f t="shared" si="502"/>
        <v>0</v>
      </c>
      <c r="BE502" s="140">
        <f t="shared" si="555"/>
        <v>0</v>
      </c>
      <c r="BF502">
        <f t="shared" si="503"/>
        <v>0</v>
      </c>
      <c r="BG502">
        <f t="shared" si="504"/>
        <v>0</v>
      </c>
      <c r="BH502">
        <f t="shared" si="505"/>
        <v>0</v>
      </c>
      <c r="BI502">
        <f t="shared" si="506"/>
        <v>0</v>
      </c>
      <c r="BJ502">
        <f t="shared" si="507"/>
        <v>0</v>
      </c>
      <c r="BK502">
        <f t="shared" si="508"/>
        <v>0</v>
      </c>
      <c r="BL502">
        <f t="shared" si="528"/>
        <v>0</v>
      </c>
      <c r="BM502">
        <f t="shared" si="529"/>
        <v>0</v>
      </c>
      <c r="BN502">
        <f t="shared" si="530"/>
        <v>0</v>
      </c>
      <c r="BO502">
        <f t="shared" si="531"/>
        <v>0</v>
      </c>
      <c r="BP502">
        <f t="shared" si="532"/>
        <v>0</v>
      </c>
      <c r="BQ502">
        <f t="shared" si="533"/>
        <v>0</v>
      </c>
      <c r="BR502" s="140">
        <f t="shared" si="534"/>
        <v>0</v>
      </c>
      <c r="BT502">
        <f t="shared" si="535"/>
        <v>0</v>
      </c>
      <c r="BU502">
        <f t="shared" si="536"/>
        <v>0</v>
      </c>
      <c r="BV502">
        <f t="shared" si="537"/>
        <v>0</v>
      </c>
      <c r="BW502">
        <f t="shared" si="538"/>
        <v>0</v>
      </c>
      <c r="BX502">
        <f t="shared" si="539"/>
        <v>0</v>
      </c>
      <c r="BY502">
        <f t="shared" si="540"/>
        <v>0</v>
      </c>
      <c r="BZ502">
        <f t="shared" si="541"/>
        <v>0</v>
      </c>
      <c r="CA502">
        <f t="shared" si="542"/>
        <v>0</v>
      </c>
      <c r="CB502">
        <f t="shared" si="543"/>
        <v>0</v>
      </c>
      <c r="CC502">
        <f t="shared" si="544"/>
        <v>0</v>
      </c>
      <c r="CD502">
        <f t="shared" si="545"/>
        <v>0</v>
      </c>
    </row>
    <row r="503" spans="1:82" ht="42" customHeight="1" thickBot="1" x14ac:dyDescent="0.45">
      <c r="A503" s="11"/>
      <c r="B503" s="144">
        <v>488</v>
      </c>
      <c r="C503" s="244" t="str">
        <f>IF('Soil Samples'!C493="","",'Soil Samples'!C493)</f>
        <v/>
      </c>
      <c r="D503" s="146" t="str">
        <f t="shared" si="509"/>
        <v/>
      </c>
      <c r="E503" s="128" t="str">
        <f t="shared" si="510"/>
        <v/>
      </c>
      <c r="F503" s="128" t="str">
        <f t="shared" si="511"/>
        <v/>
      </c>
      <c r="G503" s="128" t="str">
        <f t="shared" si="512"/>
        <v/>
      </c>
      <c r="H503" s="149"/>
      <c r="I503" s="128" t="str">
        <f t="shared" si="513"/>
        <v/>
      </c>
      <c r="J503" s="128" t="str">
        <f t="shared" si="514"/>
        <v/>
      </c>
      <c r="K503" s="128" t="str">
        <f t="shared" si="515"/>
        <v/>
      </c>
      <c r="L503" s="129" t="str">
        <f t="shared" si="516"/>
        <v/>
      </c>
      <c r="M503" s="129" t="str">
        <f t="shared" si="517"/>
        <v/>
      </c>
      <c r="N503" s="129" t="str">
        <f t="shared" si="518"/>
        <v/>
      </c>
      <c r="O503" s="129" t="str">
        <f t="shared" si="519"/>
        <v/>
      </c>
      <c r="P503" s="129" t="str">
        <f t="shared" si="520"/>
        <v/>
      </c>
      <c r="Q503" s="129" t="str">
        <f t="shared" si="521"/>
        <v/>
      </c>
      <c r="R503" s="129" t="str">
        <f t="shared" si="522"/>
        <v/>
      </c>
      <c r="S503" s="129" t="str">
        <f t="shared" si="523"/>
        <v/>
      </c>
      <c r="T503" s="129" t="str">
        <f t="shared" si="524"/>
        <v/>
      </c>
      <c r="U503" s="129" t="str">
        <f t="shared" si="525"/>
        <v/>
      </c>
      <c r="V503" s="129" t="str">
        <f t="shared" si="526"/>
        <v/>
      </c>
      <c r="W503" s="132"/>
      <c r="X503" s="152" t="str">
        <f>IF('Soil Samples'!C493="","",'Soil Samples'!C493)</f>
        <v/>
      </c>
      <c r="Y503" s="125">
        <f>'Soil Add on Tests'!E495</f>
        <v>0</v>
      </c>
      <c r="Z503" s="125">
        <f>'Soil Add on Tests'!F495</f>
        <v>0</v>
      </c>
      <c r="AA503" s="125">
        <f>'Soil Add on Tests'!G495</f>
        <v>0</v>
      </c>
      <c r="AB503" s="125">
        <f>'Soil Add on Tests'!H495</f>
        <v>0</v>
      </c>
      <c r="AC503" s="125">
        <f>'Soil Add on Tests'!I495</f>
        <v>0</v>
      </c>
      <c r="AD503" s="125">
        <f>'Soil Add on Tests'!J495</f>
        <v>0</v>
      </c>
      <c r="AF503">
        <f t="shared" si="546"/>
        <v>0</v>
      </c>
      <c r="AG503">
        <f t="shared" si="547"/>
        <v>0</v>
      </c>
      <c r="AH503">
        <f t="shared" si="548"/>
        <v>0</v>
      </c>
      <c r="AI503">
        <f t="shared" si="549"/>
        <v>0</v>
      </c>
      <c r="AJ503">
        <f t="shared" si="550"/>
        <v>0</v>
      </c>
      <c r="AK503">
        <f t="shared" si="551"/>
        <v>0</v>
      </c>
      <c r="AL503">
        <f t="shared" si="552"/>
        <v>0</v>
      </c>
      <c r="AM503" s="140">
        <f t="shared" si="488"/>
        <v>0</v>
      </c>
      <c r="AN503">
        <f t="shared" si="489"/>
        <v>0</v>
      </c>
      <c r="AO503">
        <f t="shared" si="490"/>
        <v>0</v>
      </c>
      <c r="AP503">
        <f t="shared" si="491"/>
        <v>0</v>
      </c>
      <c r="AQ503">
        <f t="shared" si="492"/>
        <v>0</v>
      </c>
      <c r="AR503">
        <f t="shared" si="493"/>
        <v>0</v>
      </c>
      <c r="AS503">
        <f t="shared" si="494"/>
        <v>0</v>
      </c>
      <c r="AT503" s="140">
        <f t="shared" si="553"/>
        <v>0</v>
      </c>
      <c r="AU503">
        <f t="shared" si="495"/>
        <v>0</v>
      </c>
      <c r="AV503">
        <f t="shared" si="527"/>
        <v>0</v>
      </c>
      <c r="AW503">
        <f t="shared" si="496"/>
        <v>0</v>
      </c>
      <c r="AX503">
        <f t="shared" si="497"/>
        <v>0</v>
      </c>
      <c r="AY503">
        <f t="shared" si="498"/>
        <v>0</v>
      </c>
      <c r="AZ503" s="140">
        <f t="shared" si="554"/>
        <v>0</v>
      </c>
      <c r="BA503">
        <f t="shared" si="499"/>
        <v>0</v>
      </c>
      <c r="BB503">
        <f t="shared" si="500"/>
        <v>0</v>
      </c>
      <c r="BC503">
        <f t="shared" si="501"/>
        <v>0</v>
      </c>
      <c r="BD503">
        <f t="shared" si="502"/>
        <v>0</v>
      </c>
      <c r="BE503" s="140">
        <f t="shared" si="555"/>
        <v>0</v>
      </c>
      <c r="BF503">
        <f t="shared" si="503"/>
        <v>0</v>
      </c>
      <c r="BG503">
        <f t="shared" si="504"/>
        <v>0</v>
      </c>
      <c r="BH503">
        <f t="shared" si="505"/>
        <v>0</v>
      </c>
      <c r="BI503">
        <f t="shared" si="506"/>
        <v>0</v>
      </c>
      <c r="BJ503">
        <f t="shared" si="507"/>
        <v>0</v>
      </c>
      <c r="BK503">
        <f t="shared" si="508"/>
        <v>0</v>
      </c>
      <c r="BL503">
        <f t="shared" si="528"/>
        <v>0</v>
      </c>
      <c r="BM503">
        <f t="shared" si="529"/>
        <v>0</v>
      </c>
      <c r="BN503">
        <f t="shared" si="530"/>
        <v>0</v>
      </c>
      <c r="BO503">
        <f t="shared" si="531"/>
        <v>0</v>
      </c>
      <c r="BP503">
        <f t="shared" si="532"/>
        <v>0</v>
      </c>
      <c r="BQ503">
        <f t="shared" si="533"/>
        <v>0</v>
      </c>
      <c r="BR503" s="140">
        <f t="shared" si="534"/>
        <v>0</v>
      </c>
      <c r="BT503">
        <f t="shared" si="535"/>
        <v>0</v>
      </c>
      <c r="BU503">
        <f t="shared" si="536"/>
        <v>0</v>
      </c>
      <c r="BV503">
        <f t="shared" si="537"/>
        <v>0</v>
      </c>
      <c r="BW503">
        <f t="shared" si="538"/>
        <v>0</v>
      </c>
      <c r="BX503">
        <f t="shared" si="539"/>
        <v>0</v>
      </c>
      <c r="BY503">
        <f t="shared" si="540"/>
        <v>0</v>
      </c>
      <c r="BZ503">
        <f t="shared" si="541"/>
        <v>0</v>
      </c>
      <c r="CA503">
        <f t="shared" si="542"/>
        <v>0</v>
      </c>
      <c r="CB503">
        <f t="shared" si="543"/>
        <v>0</v>
      </c>
      <c r="CC503">
        <f t="shared" si="544"/>
        <v>0</v>
      </c>
      <c r="CD503">
        <f t="shared" si="545"/>
        <v>0</v>
      </c>
    </row>
    <row r="504" spans="1:82" ht="42" customHeight="1" thickBot="1" x14ac:dyDescent="0.45">
      <c r="A504" s="11"/>
      <c r="B504" s="144">
        <v>489</v>
      </c>
      <c r="C504" s="244" t="str">
        <f>IF('Soil Samples'!C494="","",'Soil Samples'!C494)</f>
        <v/>
      </c>
      <c r="D504" s="146" t="str">
        <f t="shared" si="509"/>
        <v/>
      </c>
      <c r="E504" s="128" t="str">
        <f t="shared" si="510"/>
        <v/>
      </c>
      <c r="F504" s="128" t="str">
        <f t="shared" si="511"/>
        <v/>
      </c>
      <c r="G504" s="128" t="str">
        <f t="shared" si="512"/>
        <v/>
      </c>
      <c r="H504" s="149"/>
      <c r="I504" s="128" t="str">
        <f t="shared" si="513"/>
        <v/>
      </c>
      <c r="J504" s="128" t="str">
        <f t="shared" si="514"/>
        <v/>
      </c>
      <c r="K504" s="128" t="str">
        <f t="shared" si="515"/>
        <v/>
      </c>
      <c r="L504" s="129" t="str">
        <f t="shared" si="516"/>
        <v/>
      </c>
      <c r="M504" s="129" t="str">
        <f t="shared" si="517"/>
        <v/>
      </c>
      <c r="N504" s="129" t="str">
        <f t="shared" si="518"/>
        <v/>
      </c>
      <c r="O504" s="129" t="str">
        <f t="shared" si="519"/>
        <v/>
      </c>
      <c r="P504" s="129" t="str">
        <f t="shared" si="520"/>
        <v/>
      </c>
      <c r="Q504" s="129" t="str">
        <f t="shared" si="521"/>
        <v/>
      </c>
      <c r="R504" s="129" t="str">
        <f t="shared" si="522"/>
        <v/>
      </c>
      <c r="S504" s="129" t="str">
        <f t="shared" si="523"/>
        <v/>
      </c>
      <c r="T504" s="129" t="str">
        <f t="shared" si="524"/>
        <v/>
      </c>
      <c r="U504" s="129" t="str">
        <f t="shared" si="525"/>
        <v/>
      </c>
      <c r="V504" s="129" t="str">
        <f t="shared" si="526"/>
        <v/>
      </c>
      <c r="W504" s="132"/>
      <c r="X504" s="152" t="str">
        <f>IF('Soil Samples'!C494="","",'Soil Samples'!C494)</f>
        <v/>
      </c>
      <c r="Y504" s="125">
        <f>'Soil Add on Tests'!E496</f>
        <v>0</v>
      </c>
      <c r="Z504" s="125">
        <f>'Soil Add on Tests'!F496</f>
        <v>0</v>
      </c>
      <c r="AA504" s="125">
        <f>'Soil Add on Tests'!G496</f>
        <v>0</v>
      </c>
      <c r="AB504" s="125">
        <f>'Soil Add on Tests'!H496</f>
        <v>0</v>
      </c>
      <c r="AC504" s="125">
        <f>'Soil Add on Tests'!I496</f>
        <v>0</v>
      </c>
      <c r="AD504" s="125">
        <f>'Soil Add on Tests'!J496</f>
        <v>0</v>
      </c>
      <c r="AF504">
        <f t="shared" si="546"/>
        <v>0</v>
      </c>
      <c r="AG504">
        <f t="shared" si="547"/>
        <v>0</v>
      </c>
      <c r="AH504">
        <f t="shared" si="548"/>
        <v>0</v>
      </c>
      <c r="AI504">
        <f t="shared" si="549"/>
        <v>0</v>
      </c>
      <c r="AJ504">
        <f t="shared" si="550"/>
        <v>0</v>
      </c>
      <c r="AK504">
        <f t="shared" si="551"/>
        <v>0</v>
      </c>
      <c r="AL504">
        <f t="shared" si="552"/>
        <v>0</v>
      </c>
      <c r="AM504" s="140">
        <f t="shared" si="488"/>
        <v>0</v>
      </c>
      <c r="AN504">
        <f t="shared" si="489"/>
        <v>0</v>
      </c>
      <c r="AO504">
        <f t="shared" si="490"/>
        <v>0</v>
      </c>
      <c r="AP504">
        <f t="shared" si="491"/>
        <v>0</v>
      </c>
      <c r="AQ504">
        <f t="shared" si="492"/>
        <v>0</v>
      </c>
      <c r="AR504">
        <f t="shared" si="493"/>
        <v>0</v>
      </c>
      <c r="AS504">
        <f t="shared" si="494"/>
        <v>0</v>
      </c>
      <c r="AT504" s="140">
        <f t="shared" si="553"/>
        <v>0</v>
      </c>
      <c r="AU504">
        <f t="shared" si="495"/>
        <v>0</v>
      </c>
      <c r="AV504">
        <f t="shared" si="527"/>
        <v>0</v>
      </c>
      <c r="AW504">
        <f t="shared" si="496"/>
        <v>0</v>
      </c>
      <c r="AX504">
        <f t="shared" si="497"/>
        <v>0</v>
      </c>
      <c r="AY504">
        <f t="shared" si="498"/>
        <v>0</v>
      </c>
      <c r="AZ504" s="140">
        <f t="shared" si="554"/>
        <v>0</v>
      </c>
      <c r="BA504">
        <f t="shared" si="499"/>
        <v>0</v>
      </c>
      <c r="BB504">
        <f t="shared" si="500"/>
        <v>0</v>
      </c>
      <c r="BC504">
        <f t="shared" si="501"/>
        <v>0</v>
      </c>
      <c r="BD504">
        <f t="shared" si="502"/>
        <v>0</v>
      </c>
      <c r="BE504" s="140">
        <f t="shared" si="555"/>
        <v>0</v>
      </c>
      <c r="BF504">
        <f t="shared" si="503"/>
        <v>0</v>
      </c>
      <c r="BG504">
        <f t="shared" si="504"/>
        <v>0</v>
      </c>
      <c r="BH504">
        <f t="shared" si="505"/>
        <v>0</v>
      </c>
      <c r="BI504">
        <f t="shared" si="506"/>
        <v>0</v>
      </c>
      <c r="BJ504">
        <f t="shared" si="507"/>
        <v>0</v>
      </c>
      <c r="BK504">
        <f t="shared" si="508"/>
        <v>0</v>
      </c>
      <c r="BL504">
        <f t="shared" si="528"/>
        <v>0</v>
      </c>
      <c r="BM504">
        <f t="shared" si="529"/>
        <v>0</v>
      </c>
      <c r="BN504">
        <f t="shared" si="530"/>
        <v>0</v>
      </c>
      <c r="BO504">
        <f t="shared" si="531"/>
        <v>0</v>
      </c>
      <c r="BP504">
        <f t="shared" si="532"/>
        <v>0</v>
      </c>
      <c r="BQ504">
        <f t="shared" si="533"/>
        <v>0</v>
      </c>
      <c r="BR504" s="140">
        <f t="shared" si="534"/>
        <v>0</v>
      </c>
      <c r="BT504">
        <f t="shared" si="535"/>
        <v>0</v>
      </c>
      <c r="BU504">
        <f t="shared" si="536"/>
        <v>0</v>
      </c>
      <c r="BV504">
        <f t="shared" si="537"/>
        <v>0</v>
      </c>
      <c r="BW504">
        <f t="shared" si="538"/>
        <v>0</v>
      </c>
      <c r="BX504">
        <f t="shared" si="539"/>
        <v>0</v>
      </c>
      <c r="BY504">
        <f t="shared" si="540"/>
        <v>0</v>
      </c>
      <c r="BZ504">
        <f t="shared" si="541"/>
        <v>0</v>
      </c>
      <c r="CA504">
        <f t="shared" si="542"/>
        <v>0</v>
      </c>
      <c r="CB504">
        <f t="shared" si="543"/>
        <v>0</v>
      </c>
      <c r="CC504">
        <f t="shared" si="544"/>
        <v>0</v>
      </c>
      <c r="CD504">
        <f t="shared" si="545"/>
        <v>0</v>
      </c>
    </row>
    <row r="505" spans="1:82" ht="42" customHeight="1" thickBot="1" x14ac:dyDescent="0.45">
      <c r="A505" s="11"/>
      <c r="B505" s="144">
        <v>490</v>
      </c>
      <c r="C505" s="244" t="str">
        <f>IF('Soil Samples'!C495="","",'Soil Samples'!C495)</f>
        <v/>
      </c>
      <c r="D505" s="146" t="str">
        <f t="shared" si="509"/>
        <v/>
      </c>
      <c r="E505" s="128" t="str">
        <f t="shared" si="510"/>
        <v/>
      </c>
      <c r="F505" s="128" t="str">
        <f t="shared" si="511"/>
        <v/>
      </c>
      <c r="G505" s="128" t="str">
        <f t="shared" si="512"/>
        <v/>
      </c>
      <c r="H505" s="149"/>
      <c r="I505" s="128" t="str">
        <f t="shared" si="513"/>
        <v/>
      </c>
      <c r="J505" s="128" t="str">
        <f t="shared" si="514"/>
        <v/>
      </c>
      <c r="K505" s="128" t="str">
        <f t="shared" si="515"/>
        <v/>
      </c>
      <c r="L505" s="129" t="str">
        <f t="shared" si="516"/>
        <v/>
      </c>
      <c r="M505" s="129" t="str">
        <f t="shared" si="517"/>
        <v/>
      </c>
      <c r="N505" s="129" t="str">
        <f t="shared" si="518"/>
        <v/>
      </c>
      <c r="O505" s="129" t="str">
        <f t="shared" si="519"/>
        <v/>
      </c>
      <c r="P505" s="129" t="str">
        <f t="shared" si="520"/>
        <v/>
      </c>
      <c r="Q505" s="129" t="str">
        <f t="shared" si="521"/>
        <v/>
      </c>
      <c r="R505" s="129" t="str">
        <f t="shared" si="522"/>
        <v/>
      </c>
      <c r="S505" s="129" t="str">
        <f t="shared" si="523"/>
        <v/>
      </c>
      <c r="T505" s="129" t="str">
        <f t="shared" si="524"/>
        <v/>
      </c>
      <c r="U505" s="129" t="str">
        <f t="shared" si="525"/>
        <v/>
      </c>
      <c r="V505" s="129" t="str">
        <f t="shared" si="526"/>
        <v/>
      </c>
      <c r="W505" s="132"/>
      <c r="X505" s="152" t="str">
        <f>IF('Soil Samples'!C495="","",'Soil Samples'!C495)</f>
        <v/>
      </c>
      <c r="Y505" s="125">
        <f>'Soil Add on Tests'!E497</f>
        <v>0</v>
      </c>
      <c r="Z505" s="125">
        <f>'Soil Add on Tests'!F497</f>
        <v>0</v>
      </c>
      <c r="AA505" s="125">
        <f>'Soil Add on Tests'!G497</f>
        <v>0</v>
      </c>
      <c r="AB505" s="125">
        <f>'Soil Add on Tests'!H497</f>
        <v>0</v>
      </c>
      <c r="AC505" s="125">
        <f>'Soil Add on Tests'!I497</f>
        <v>0</v>
      </c>
      <c r="AD505" s="125">
        <f>'Soil Add on Tests'!J497</f>
        <v>0</v>
      </c>
      <c r="AF505">
        <f t="shared" si="546"/>
        <v>0</v>
      </c>
      <c r="AG505">
        <f t="shared" si="547"/>
        <v>0</v>
      </c>
      <c r="AH505">
        <f t="shared" si="548"/>
        <v>0</v>
      </c>
      <c r="AI505">
        <f t="shared" si="549"/>
        <v>0</v>
      </c>
      <c r="AJ505">
        <f t="shared" si="550"/>
        <v>0</v>
      </c>
      <c r="AK505">
        <f t="shared" si="551"/>
        <v>0</v>
      </c>
      <c r="AL505">
        <f t="shared" si="552"/>
        <v>0</v>
      </c>
      <c r="AM505" s="140">
        <f t="shared" si="488"/>
        <v>0</v>
      </c>
      <c r="AN505">
        <f t="shared" si="489"/>
        <v>0</v>
      </c>
      <c r="AO505">
        <f t="shared" si="490"/>
        <v>0</v>
      </c>
      <c r="AP505">
        <f t="shared" si="491"/>
        <v>0</v>
      </c>
      <c r="AQ505">
        <f t="shared" si="492"/>
        <v>0</v>
      </c>
      <c r="AR505">
        <f t="shared" si="493"/>
        <v>0</v>
      </c>
      <c r="AS505">
        <f t="shared" si="494"/>
        <v>0</v>
      </c>
      <c r="AT505" s="140">
        <f t="shared" si="553"/>
        <v>0</v>
      </c>
      <c r="AU505">
        <f t="shared" si="495"/>
        <v>0</v>
      </c>
      <c r="AV505">
        <f t="shared" si="527"/>
        <v>0</v>
      </c>
      <c r="AW505">
        <f t="shared" si="496"/>
        <v>0</v>
      </c>
      <c r="AX505">
        <f t="shared" si="497"/>
        <v>0</v>
      </c>
      <c r="AY505">
        <f t="shared" si="498"/>
        <v>0</v>
      </c>
      <c r="AZ505" s="140">
        <f t="shared" si="554"/>
        <v>0</v>
      </c>
      <c r="BA505">
        <f t="shared" si="499"/>
        <v>0</v>
      </c>
      <c r="BB505">
        <f t="shared" si="500"/>
        <v>0</v>
      </c>
      <c r="BC505">
        <f t="shared" si="501"/>
        <v>0</v>
      </c>
      <c r="BD505">
        <f t="shared" si="502"/>
        <v>0</v>
      </c>
      <c r="BE505" s="140">
        <f t="shared" si="555"/>
        <v>0</v>
      </c>
      <c r="BF505">
        <f t="shared" si="503"/>
        <v>0</v>
      </c>
      <c r="BG505">
        <f t="shared" si="504"/>
        <v>0</v>
      </c>
      <c r="BH505">
        <f t="shared" si="505"/>
        <v>0</v>
      </c>
      <c r="BI505">
        <f t="shared" si="506"/>
        <v>0</v>
      </c>
      <c r="BJ505">
        <f t="shared" si="507"/>
        <v>0</v>
      </c>
      <c r="BK505">
        <f t="shared" si="508"/>
        <v>0</v>
      </c>
      <c r="BL505">
        <f t="shared" si="528"/>
        <v>0</v>
      </c>
      <c r="BM505">
        <f t="shared" si="529"/>
        <v>0</v>
      </c>
      <c r="BN505">
        <f t="shared" si="530"/>
        <v>0</v>
      </c>
      <c r="BO505">
        <f t="shared" si="531"/>
        <v>0</v>
      </c>
      <c r="BP505">
        <f t="shared" si="532"/>
        <v>0</v>
      </c>
      <c r="BQ505">
        <f t="shared" si="533"/>
        <v>0</v>
      </c>
      <c r="BR505" s="140">
        <f t="shared" si="534"/>
        <v>0</v>
      </c>
      <c r="BT505">
        <f t="shared" si="535"/>
        <v>0</v>
      </c>
      <c r="BU505">
        <f t="shared" si="536"/>
        <v>0</v>
      </c>
      <c r="BV505">
        <f t="shared" si="537"/>
        <v>0</v>
      </c>
      <c r="BW505">
        <f t="shared" si="538"/>
        <v>0</v>
      </c>
      <c r="BX505">
        <f t="shared" si="539"/>
        <v>0</v>
      </c>
      <c r="BY505">
        <f t="shared" si="540"/>
        <v>0</v>
      </c>
      <c r="BZ505">
        <f t="shared" si="541"/>
        <v>0</v>
      </c>
      <c r="CA505">
        <f t="shared" si="542"/>
        <v>0</v>
      </c>
      <c r="CB505">
        <f t="shared" si="543"/>
        <v>0</v>
      </c>
      <c r="CC505">
        <f t="shared" si="544"/>
        <v>0</v>
      </c>
      <c r="CD505">
        <f t="shared" si="545"/>
        <v>0</v>
      </c>
    </row>
    <row r="506" spans="1:82" ht="42" customHeight="1" thickBot="1" x14ac:dyDescent="0.45">
      <c r="A506" s="11"/>
      <c r="B506" s="144">
        <v>491</v>
      </c>
      <c r="C506" s="244" t="str">
        <f>IF('Soil Samples'!C496="","",'Soil Samples'!C496)</f>
        <v/>
      </c>
      <c r="D506" s="146" t="str">
        <f t="shared" si="509"/>
        <v/>
      </c>
      <c r="E506" s="128" t="str">
        <f t="shared" si="510"/>
        <v/>
      </c>
      <c r="F506" s="128" t="str">
        <f t="shared" si="511"/>
        <v/>
      </c>
      <c r="G506" s="128" t="str">
        <f t="shared" si="512"/>
        <v/>
      </c>
      <c r="H506" s="149"/>
      <c r="I506" s="128" t="str">
        <f t="shared" si="513"/>
        <v/>
      </c>
      <c r="J506" s="128" t="str">
        <f t="shared" si="514"/>
        <v/>
      </c>
      <c r="K506" s="128" t="str">
        <f t="shared" si="515"/>
        <v/>
      </c>
      <c r="L506" s="129" t="str">
        <f t="shared" si="516"/>
        <v/>
      </c>
      <c r="M506" s="129" t="str">
        <f t="shared" si="517"/>
        <v/>
      </c>
      <c r="N506" s="129" t="str">
        <f t="shared" si="518"/>
        <v/>
      </c>
      <c r="O506" s="129" t="str">
        <f t="shared" si="519"/>
        <v/>
      </c>
      <c r="P506" s="129" t="str">
        <f t="shared" si="520"/>
        <v/>
      </c>
      <c r="Q506" s="129" t="str">
        <f t="shared" si="521"/>
        <v/>
      </c>
      <c r="R506" s="129" t="str">
        <f t="shared" si="522"/>
        <v/>
      </c>
      <c r="S506" s="129" t="str">
        <f t="shared" si="523"/>
        <v/>
      </c>
      <c r="T506" s="129" t="str">
        <f t="shared" si="524"/>
        <v/>
      </c>
      <c r="U506" s="129" t="str">
        <f t="shared" si="525"/>
        <v/>
      </c>
      <c r="V506" s="129" t="str">
        <f t="shared" si="526"/>
        <v/>
      </c>
      <c r="W506" s="132"/>
      <c r="X506" s="152" t="str">
        <f>IF('Soil Samples'!C496="","",'Soil Samples'!C496)</f>
        <v/>
      </c>
      <c r="Y506" s="125">
        <f>'Soil Add on Tests'!E498</f>
        <v>0</v>
      </c>
      <c r="Z506" s="125">
        <f>'Soil Add on Tests'!F498</f>
        <v>0</v>
      </c>
      <c r="AA506" s="125">
        <f>'Soil Add on Tests'!G498</f>
        <v>0</v>
      </c>
      <c r="AB506" s="125">
        <f>'Soil Add on Tests'!H498</f>
        <v>0</v>
      </c>
      <c r="AC506" s="125">
        <f>'Soil Add on Tests'!I498</f>
        <v>0</v>
      </c>
      <c r="AD506" s="125">
        <f>'Soil Add on Tests'!J498</f>
        <v>0</v>
      </c>
      <c r="AF506">
        <f t="shared" si="546"/>
        <v>0</v>
      </c>
      <c r="AG506">
        <f t="shared" si="547"/>
        <v>0</v>
      </c>
      <c r="AH506">
        <f t="shared" si="548"/>
        <v>0</v>
      </c>
      <c r="AI506">
        <f t="shared" si="549"/>
        <v>0</v>
      </c>
      <c r="AJ506">
        <f t="shared" si="550"/>
        <v>0</v>
      </c>
      <c r="AK506">
        <f t="shared" si="551"/>
        <v>0</v>
      </c>
      <c r="AL506">
        <f t="shared" si="552"/>
        <v>0</v>
      </c>
      <c r="AM506" s="140">
        <f t="shared" si="488"/>
        <v>0</v>
      </c>
      <c r="AN506">
        <f t="shared" si="489"/>
        <v>0</v>
      </c>
      <c r="AO506">
        <f t="shared" si="490"/>
        <v>0</v>
      </c>
      <c r="AP506">
        <f t="shared" si="491"/>
        <v>0</v>
      </c>
      <c r="AQ506">
        <f t="shared" si="492"/>
        <v>0</v>
      </c>
      <c r="AR506">
        <f t="shared" si="493"/>
        <v>0</v>
      </c>
      <c r="AS506">
        <f t="shared" si="494"/>
        <v>0</v>
      </c>
      <c r="AT506" s="140">
        <f t="shared" si="553"/>
        <v>0</v>
      </c>
      <c r="AU506">
        <f t="shared" si="495"/>
        <v>0</v>
      </c>
      <c r="AV506">
        <f t="shared" si="527"/>
        <v>0</v>
      </c>
      <c r="AW506">
        <f t="shared" si="496"/>
        <v>0</v>
      </c>
      <c r="AX506">
        <f t="shared" si="497"/>
        <v>0</v>
      </c>
      <c r="AY506">
        <f t="shared" si="498"/>
        <v>0</v>
      </c>
      <c r="AZ506" s="140">
        <f t="shared" si="554"/>
        <v>0</v>
      </c>
      <c r="BA506">
        <f t="shared" si="499"/>
        <v>0</v>
      </c>
      <c r="BB506">
        <f t="shared" si="500"/>
        <v>0</v>
      </c>
      <c r="BC506">
        <f t="shared" si="501"/>
        <v>0</v>
      </c>
      <c r="BD506">
        <f t="shared" si="502"/>
        <v>0</v>
      </c>
      <c r="BE506" s="140">
        <f t="shared" si="555"/>
        <v>0</v>
      </c>
      <c r="BF506">
        <f t="shared" si="503"/>
        <v>0</v>
      </c>
      <c r="BG506">
        <f t="shared" si="504"/>
        <v>0</v>
      </c>
      <c r="BH506">
        <f t="shared" si="505"/>
        <v>0</v>
      </c>
      <c r="BI506">
        <f t="shared" si="506"/>
        <v>0</v>
      </c>
      <c r="BJ506">
        <f t="shared" si="507"/>
        <v>0</v>
      </c>
      <c r="BK506">
        <f t="shared" si="508"/>
        <v>0</v>
      </c>
      <c r="BL506">
        <f t="shared" si="528"/>
        <v>0</v>
      </c>
      <c r="BM506">
        <f t="shared" si="529"/>
        <v>0</v>
      </c>
      <c r="BN506">
        <f t="shared" si="530"/>
        <v>0</v>
      </c>
      <c r="BO506">
        <f t="shared" si="531"/>
        <v>0</v>
      </c>
      <c r="BP506">
        <f t="shared" si="532"/>
        <v>0</v>
      </c>
      <c r="BQ506">
        <f t="shared" si="533"/>
        <v>0</v>
      </c>
      <c r="BR506" s="140">
        <f t="shared" si="534"/>
        <v>0</v>
      </c>
      <c r="BT506">
        <f t="shared" si="535"/>
        <v>0</v>
      </c>
      <c r="BU506">
        <f t="shared" si="536"/>
        <v>0</v>
      </c>
      <c r="BV506">
        <f t="shared" si="537"/>
        <v>0</v>
      </c>
      <c r="BW506">
        <f t="shared" si="538"/>
        <v>0</v>
      </c>
      <c r="BX506">
        <f t="shared" si="539"/>
        <v>0</v>
      </c>
      <c r="BY506">
        <f t="shared" si="540"/>
        <v>0</v>
      </c>
      <c r="BZ506">
        <f t="shared" si="541"/>
        <v>0</v>
      </c>
      <c r="CA506">
        <f t="shared" si="542"/>
        <v>0</v>
      </c>
      <c r="CB506">
        <f t="shared" si="543"/>
        <v>0</v>
      </c>
      <c r="CC506">
        <f t="shared" si="544"/>
        <v>0</v>
      </c>
      <c r="CD506">
        <f t="shared" si="545"/>
        <v>0</v>
      </c>
    </row>
    <row r="507" spans="1:82" ht="42" customHeight="1" thickBot="1" x14ac:dyDescent="0.45">
      <c r="A507" s="11"/>
      <c r="B507" s="144">
        <v>492</v>
      </c>
      <c r="C507" s="244" t="str">
        <f>IF('Soil Samples'!C497="","",'Soil Samples'!C497)</f>
        <v/>
      </c>
      <c r="D507" s="146" t="str">
        <f t="shared" si="509"/>
        <v/>
      </c>
      <c r="E507" s="128" t="str">
        <f t="shared" si="510"/>
        <v/>
      </c>
      <c r="F507" s="128" t="str">
        <f t="shared" si="511"/>
        <v/>
      </c>
      <c r="G507" s="128" t="str">
        <f t="shared" si="512"/>
        <v/>
      </c>
      <c r="H507" s="149"/>
      <c r="I507" s="128" t="str">
        <f t="shared" si="513"/>
        <v/>
      </c>
      <c r="J507" s="128" t="str">
        <f t="shared" si="514"/>
        <v/>
      </c>
      <c r="K507" s="128" t="str">
        <f t="shared" si="515"/>
        <v/>
      </c>
      <c r="L507" s="129" t="str">
        <f t="shared" si="516"/>
        <v/>
      </c>
      <c r="M507" s="129" t="str">
        <f t="shared" si="517"/>
        <v/>
      </c>
      <c r="N507" s="129" t="str">
        <f t="shared" si="518"/>
        <v/>
      </c>
      <c r="O507" s="129" t="str">
        <f t="shared" si="519"/>
        <v/>
      </c>
      <c r="P507" s="129" t="str">
        <f t="shared" si="520"/>
        <v/>
      </c>
      <c r="Q507" s="129" t="str">
        <f t="shared" si="521"/>
        <v/>
      </c>
      <c r="R507" s="129" t="str">
        <f t="shared" si="522"/>
        <v/>
      </c>
      <c r="S507" s="129" t="str">
        <f t="shared" si="523"/>
        <v/>
      </c>
      <c r="T507" s="129" t="str">
        <f t="shared" si="524"/>
        <v/>
      </c>
      <c r="U507" s="129" t="str">
        <f t="shared" si="525"/>
        <v/>
      </c>
      <c r="V507" s="129" t="str">
        <f t="shared" si="526"/>
        <v/>
      </c>
      <c r="W507" s="132"/>
      <c r="X507" s="152" t="str">
        <f>IF('Soil Samples'!C497="","",'Soil Samples'!C497)</f>
        <v/>
      </c>
      <c r="Y507" s="125">
        <f>'Soil Add on Tests'!E499</f>
        <v>0</v>
      </c>
      <c r="Z507" s="125">
        <f>'Soil Add on Tests'!F499</f>
        <v>0</v>
      </c>
      <c r="AA507" s="125">
        <f>'Soil Add on Tests'!G499</f>
        <v>0</v>
      </c>
      <c r="AB507" s="125">
        <f>'Soil Add on Tests'!H499</f>
        <v>0</v>
      </c>
      <c r="AC507" s="125">
        <f>'Soil Add on Tests'!I499</f>
        <v>0</v>
      </c>
      <c r="AD507" s="125">
        <f>'Soil Add on Tests'!J499</f>
        <v>0</v>
      </c>
      <c r="AF507">
        <f t="shared" si="546"/>
        <v>0</v>
      </c>
      <c r="AG507">
        <f t="shared" si="547"/>
        <v>0</v>
      </c>
      <c r="AH507">
        <f t="shared" si="548"/>
        <v>0</v>
      </c>
      <c r="AI507">
        <f t="shared" si="549"/>
        <v>0</v>
      </c>
      <c r="AJ507">
        <f t="shared" si="550"/>
        <v>0</v>
      </c>
      <c r="AK507">
        <f t="shared" si="551"/>
        <v>0</v>
      </c>
      <c r="AL507">
        <f t="shared" si="552"/>
        <v>0</v>
      </c>
      <c r="AM507" s="140">
        <f t="shared" si="488"/>
        <v>0</v>
      </c>
      <c r="AN507">
        <f t="shared" si="489"/>
        <v>0</v>
      </c>
      <c r="AO507">
        <f t="shared" si="490"/>
        <v>0</v>
      </c>
      <c r="AP507">
        <f t="shared" si="491"/>
        <v>0</v>
      </c>
      <c r="AQ507">
        <f t="shared" si="492"/>
        <v>0</v>
      </c>
      <c r="AR507">
        <f t="shared" si="493"/>
        <v>0</v>
      </c>
      <c r="AS507">
        <f t="shared" si="494"/>
        <v>0</v>
      </c>
      <c r="AT507" s="140">
        <f t="shared" si="553"/>
        <v>0</v>
      </c>
      <c r="AU507">
        <f t="shared" si="495"/>
        <v>0</v>
      </c>
      <c r="AV507">
        <f t="shared" si="527"/>
        <v>0</v>
      </c>
      <c r="AW507">
        <f t="shared" si="496"/>
        <v>0</v>
      </c>
      <c r="AX507">
        <f t="shared" si="497"/>
        <v>0</v>
      </c>
      <c r="AY507">
        <f t="shared" si="498"/>
        <v>0</v>
      </c>
      <c r="AZ507" s="140">
        <f t="shared" si="554"/>
        <v>0</v>
      </c>
      <c r="BA507">
        <f t="shared" si="499"/>
        <v>0</v>
      </c>
      <c r="BB507">
        <f t="shared" si="500"/>
        <v>0</v>
      </c>
      <c r="BC507">
        <f t="shared" si="501"/>
        <v>0</v>
      </c>
      <c r="BD507">
        <f t="shared" si="502"/>
        <v>0</v>
      </c>
      <c r="BE507" s="140">
        <f t="shared" si="555"/>
        <v>0</v>
      </c>
      <c r="BF507">
        <f t="shared" si="503"/>
        <v>0</v>
      </c>
      <c r="BG507">
        <f t="shared" si="504"/>
        <v>0</v>
      </c>
      <c r="BH507">
        <f t="shared" si="505"/>
        <v>0</v>
      </c>
      <c r="BI507">
        <f t="shared" si="506"/>
        <v>0</v>
      </c>
      <c r="BJ507">
        <f t="shared" si="507"/>
        <v>0</v>
      </c>
      <c r="BK507">
        <f t="shared" si="508"/>
        <v>0</v>
      </c>
      <c r="BL507">
        <f t="shared" si="528"/>
        <v>0</v>
      </c>
      <c r="BM507">
        <f t="shared" si="529"/>
        <v>0</v>
      </c>
      <c r="BN507">
        <f t="shared" si="530"/>
        <v>0</v>
      </c>
      <c r="BO507">
        <f t="shared" si="531"/>
        <v>0</v>
      </c>
      <c r="BP507">
        <f t="shared" si="532"/>
        <v>0</v>
      </c>
      <c r="BQ507">
        <f t="shared" si="533"/>
        <v>0</v>
      </c>
      <c r="BR507" s="140">
        <f t="shared" si="534"/>
        <v>0</v>
      </c>
      <c r="BT507">
        <f t="shared" si="535"/>
        <v>0</v>
      </c>
      <c r="BU507">
        <f t="shared" si="536"/>
        <v>0</v>
      </c>
      <c r="BV507">
        <f t="shared" si="537"/>
        <v>0</v>
      </c>
      <c r="BW507">
        <f t="shared" si="538"/>
        <v>0</v>
      </c>
      <c r="BX507">
        <f t="shared" si="539"/>
        <v>0</v>
      </c>
      <c r="BY507">
        <f t="shared" si="540"/>
        <v>0</v>
      </c>
      <c r="BZ507">
        <f t="shared" si="541"/>
        <v>0</v>
      </c>
      <c r="CA507">
        <f t="shared" si="542"/>
        <v>0</v>
      </c>
      <c r="CB507">
        <f t="shared" si="543"/>
        <v>0</v>
      </c>
      <c r="CC507">
        <f t="shared" si="544"/>
        <v>0</v>
      </c>
      <c r="CD507">
        <f t="shared" si="545"/>
        <v>0</v>
      </c>
    </row>
    <row r="508" spans="1:82" ht="42" customHeight="1" thickBot="1" x14ac:dyDescent="0.45">
      <c r="A508" s="11"/>
      <c r="B508" s="144">
        <v>493</v>
      </c>
      <c r="C508" s="244" t="str">
        <f>IF('Soil Samples'!C498="","",'Soil Samples'!C498)</f>
        <v/>
      </c>
      <c r="D508" s="146" t="str">
        <f t="shared" si="509"/>
        <v/>
      </c>
      <c r="E508" s="128" t="str">
        <f t="shared" si="510"/>
        <v/>
      </c>
      <c r="F508" s="128" t="str">
        <f t="shared" si="511"/>
        <v/>
      </c>
      <c r="G508" s="128" t="str">
        <f t="shared" si="512"/>
        <v/>
      </c>
      <c r="H508" s="149"/>
      <c r="I508" s="128" t="str">
        <f t="shared" si="513"/>
        <v/>
      </c>
      <c r="J508" s="128" t="str">
        <f t="shared" si="514"/>
        <v/>
      </c>
      <c r="K508" s="128" t="str">
        <f t="shared" si="515"/>
        <v/>
      </c>
      <c r="L508" s="129" t="str">
        <f t="shared" si="516"/>
        <v/>
      </c>
      <c r="M508" s="129" t="str">
        <f t="shared" si="517"/>
        <v/>
      </c>
      <c r="N508" s="129" t="str">
        <f t="shared" si="518"/>
        <v/>
      </c>
      <c r="O508" s="129" t="str">
        <f t="shared" si="519"/>
        <v/>
      </c>
      <c r="P508" s="129" t="str">
        <f t="shared" si="520"/>
        <v/>
      </c>
      <c r="Q508" s="129" t="str">
        <f t="shared" si="521"/>
        <v/>
      </c>
      <c r="R508" s="129" t="str">
        <f t="shared" si="522"/>
        <v/>
      </c>
      <c r="S508" s="129" t="str">
        <f t="shared" si="523"/>
        <v/>
      </c>
      <c r="T508" s="129" t="str">
        <f t="shared" si="524"/>
        <v/>
      </c>
      <c r="U508" s="129" t="str">
        <f t="shared" si="525"/>
        <v/>
      </c>
      <c r="V508" s="129" t="str">
        <f t="shared" si="526"/>
        <v/>
      </c>
      <c r="W508" s="132"/>
      <c r="X508" s="152" t="str">
        <f>IF('Soil Samples'!C498="","",'Soil Samples'!C498)</f>
        <v/>
      </c>
      <c r="Y508" s="125">
        <f>'Soil Add on Tests'!E500</f>
        <v>0</v>
      </c>
      <c r="Z508" s="125">
        <f>'Soil Add on Tests'!F500</f>
        <v>0</v>
      </c>
      <c r="AA508" s="125">
        <f>'Soil Add on Tests'!G500</f>
        <v>0</v>
      </c>
      <c r="AB508" s="125">
        <f>'Soil Add on Tests'!H500</f>
        <v>0</v>
      </c>
      <c r="AC508" s="125">
        <f>'Soil Add on Tests'!I500</f>
        <v>0</v>
      </c>
      <c r="AD508" s="125">
        <f>'Soil Add on Tests'!J500</f>
        <v>0</v>
      </c>
      <c r="AF508">
        <f t="shared" si="546"/>
        <v>0</v>
      </c>
      <c r="AG508">
        <f t="shared" si="547"/>
        <v>0</v>
      </c>
      <c r="AH508">
        <f t="shared" si="548"/>
        <v>0</v>
      </c>
      <c r="AI508">
        <f t="shared" si="549"/>
        <v>0</v>
      </c>
      <c r="AJ508">
        <f t="shared" si="550"/>
        <v>0</v>
      </c>
      <c r="AK508">
        <f t="shared" si="551"/>
        <v>0</v>
      </c>
      <c r="AL508">
        <f t="shared" si="552"/>
        <v>0</v>
      </c>
      <c r="AM508" s="140">
        <f t="shared" si="488"/>
        <v>0</v>
      </c>
      <c r="AN508">
        <f t="shared" si="489"/>
        <v>0</v>
      </c>
      <c r="AO508">
        <f t="shared" si="490"/>
        <v>0</v>
      </c>
      <c r="AP508">
        <f t="shared" si="491"/>
        <v>0</v>
      </c>
      <c r="AQ508">
        <f t="shared" si="492"/>
        <v>0</v>
      </c>
      <c r="AR508">
        <f t="shared" si="493"/>
        <v>0</v>
      </c>
      <c r="AS508">
        <f t="shared" si="494"/>
        <v>0</v>
      </c>
      <c r="AT508" s="140">
        <f t="shared" si="553"/>
        <v>0</v>
      </c>
      <c r="AU508">
        <f t="shared" si="495"/>
        <v>0</v>
      </c>
      <c r="AV508">
        <f t="shared" si="527"/>
        <v>0</v>
      </c>
      <c r="AW508">
        <f t="shared" si="496"/>
        <v>0</v>
      </c>
      <c r="AX508">
        <f t="shared" si="497"/>
        <v>0</v>
      </c>
      <c r="AY508">
        <f t="shared" si="498"/>
        <v>0</v>
      </c>
      <c r="AZ508" s="140">
        <f t="shared" si="554"/>
        <v>0</v>
      </c>
      <c r="BA508">
        <f t="shared" si="499"/>
        <v>0</v>
      </c>
      <c r="BB508">
        <f t="shared" si="500"/>
        <v>0</v>
      </c>
      <c r="BC508">
        <f t="shared" si="501"/>
        <v>0</v>
      </c>
      <c r="BD508">
        <f t="shared" si="502"/>
        <v>0</v>
      </c>
      <c r="BE508" s="140">
        <f t="shared" si="555"/>
        <v>0</v>
      </c>
      <c r="BF508">
        <f t="shared" si="503"/>
        <v>0</v>
      </c>
      <c r="BG508">
        <f t="shared" si="504"/>
        <v>0</v>
      </c>
      <c r="BH508">
        <f t="shared" si="505"/>
        <v>0</v>
      </c>
      <c r="BI508">
        <f t="shared" si="506"/>
        <v>0</v>
      </c>
      <c r="BJ508">
        <f t="shared" si="507"/>
        <v>0</v>
      </c>
      <c r="BK508">
        <f t="shared" si="508"/>
        <v>0</v>
      </c>
      <c r="BL508">
        <f t="shared" si="528"/>
        <v>0</v>
      </c>
      <c r="BM508">
        <f t="shared" si="529"/>
        <v>0</v>
      </c>
      <c r="BN508">
        <f t="shared" si="530"/>
        <v>0</v>
      </c>
      <c r="BO508">
        <f t="shared" si="531"/>
        <v>0</v>
      </c>
      <c r="BP508">
        <f t="shared" si="532"/>
        <v>0</v>
      </c>
      <c r="BQ508">
        <f t="shared" si="533"/>
        <v>0</v>
      </c>
      <c r="BR508" s="140">
        <f t="shared" si="534"/>
        <v>0</v>
      </c>
      <c r="BT508">
        <f t="shared" si="535"/>
        <v>0</v>
      </c>
      <c r="BU508">
        <f t="shared" si="536"/>
        <v>0</v>
      </c>
      <c r="BV508">
        <f t="shared" si="537"/>
        <v>0</v>
      </c>
      <c r="BW508">
        <f t="shared" si="538"/>
        <v>0</v>
      </c>
      <c r="BX508">
        <f t="shared" si="539"/>
        <v>0</v>
      </c>
      <c r="BY508">
        <f t="shared" si="540"/>
        <v>0</v>
      </c>
      <c r="BZ508">
        <f t="shared" si="541"/>
        <v>0</v>
      </c>
      <c r="CA508">
        <f t="shared" si="542"/>
        <v>0</v>
      </c>
      <c r="CB508">
        <f t="shared" si="543"/>
        <v>0</v>
      </c>
      <c r="CC508">
        <f t="shared" si="544"/>
        <v>0</v>
      </c>
      <c r="CD508">
        <f t="shared" si="545"/>
        <v>0</v>
      </c>
    </row>
    <row r="509" spans="1:82" ht="42" customHeight="1" thickBot="1" x14ac:dyDescent="0.45">
      <c r="A509" s="11"/>
      <c r="B509" s="144">
        <v>494</v>
      </c>
      <c r="C509" s="244" t="str">
        <f>IF('Soil Samples'!C499="","",'Soil Samples'!C499)</f>
        <v/>
      </c>
      <c r="D509" s="146" t="str">
        <f t="shared" si="509"/>
        <v/>
      </c>
      <c r="E509" s="128" t="str">
        <f t="shared" si="510"/>
        <v/>
      </c>
      <c r="F509" s="128" t="str">
        <f t="shared" si="511"/>
        <v/>
      </c>
      <c r="G509" s="128" t="str">
        <f t="shared" si="512"/>
        <v/>
      </c>
      <c r="H509" s="149"/>
      <c r="I509" s="128" t="str">
        <f t="shared" si="513"/>
        <v/>
      </c>
      <c r="J509" s="128" t="str">
        <f t="shared" si="514"/>
        <v/>
      </c>
      <c r="K509" s="128" t="str">
        <f t="shared" si="515"/>
        <v/>
      </c>
      <c r="L509" s="129" t="str">
        <f t="shared" si="516"/>
        <v/>
      </c>
      <c r="M509" s="129" t="str">
        <f t="shared" si="517"/>
        <v/>
      </c>
      <c r="N509" s="129" t="str">
        <f t="shared" si="518"/>
        <v/>
      </c>
      <c r="O509" s="129" t="str">
        <f t="shared" si="519"/>
        <v/>
      </c>
      <c r="P509" s="129" t="str">
        <f t="shared" si="520"/>
        <v/>
      </c>
      <c r="Q509" s="129" t="str">
        <f t="shared" si="521"/>
        <v/>
      </c>
      <c r="R509" s="129" t="str">
        <f t="shared" si="522"/>
        <v/>
      </c>
      <c r="S509" s="129" t="str">
        <f t="shared" si="523"/>
        <v/>
      </c>
      <c r="T509" s="129" t="str">
        <f t="shared" si="524"/>
        <v/>
      </c>
      <c r="U509" s="129" t="str">
        <f t="shared" si="525"/>
        <v/>
      </c>
      <c r="V509" s="129" t="str">
        <f t="shared" si="526"/>
        <v/>
      </c>
      <c r="W509" s="132"/>
      <c r="X509" s="152" t="str">
        <f>IF('Soil Samples'!C499="","",'Soil Samples'!C499)</f>
        <v/>
      </c>
      <c r="Y509" s="125">
        <f>'Soil Add on Tests'!E501</f>
        <v>0</v>
      </c>
      <c r="Z509" s="125">
        <f>'Soil Add on Tests'!F501</f>
        <v>0</v>
      </c>
      <c r="AA509" s="125">
        <f>'Soil Add on Tests'!G501</f>
        <v>0</v>
      </c>
      <c r="AB509" s="125">
        <f>'Soil Add on Tests'!H501</f>
        <v>0</v>
      </c>
      <c r="AC509" s="125">
        <f>'Soil Add on Tests'!I501</f>
        <v>0</v>
      </c>
      <c r="AD509" s="125">
        <f>'Soil Add on Tests'!J501</f>
        <v>0</v>
      </c>
      <c r="AF509">
        <f t="shared" si="546"/>
        <v>0</v>
      </c>
      <c r="AG509">
        <f t="shared" si="547"/>
        <v>0</v>
      </c>
      <c r="AH509">
        <f t="shared" si="548"/>
        <v>0</v>
      </c>
      <c r="AI509">
        <f t="shared" si="549"/>
        <v>0</v>
      </c>
      <c r="AJ509">
        <f t="shared" si="550"/>
        <v>0</v>
      </c>
      <c r="AK509">
        <f t="shared" si="551"/>
        <v>0</v>
      </c>
      <c r="AL509">
        <f t="shared" si="552"/>
        <v>0</v>
      </c>
      <c r="AM509" s="140">
        <f t="shared" si="488"/>
        <v>0</v>
      </c>
      <c r="AN509">
        <f t="shared" si="489"/>
        <v>0</v>
      </c>
      <c r="AO509">
        <f t="shared" si="490"/>
        <v>0</v>
      </c>
      <c r="AP509">
        <f t="shared" si="491"/>
        <v>0</v>
      </c>
      <c r="AQ509">
        <f t="shared" si="492"/>
        <v>0</v>
      </c>
      <c r="AR509">
        <f t="shared" si="493"/>
        <v>0</v>
      </c>
      <c r="AS509">
        <f t="shared" si="494"/>
        <v>0</v>
      </c>
      <c r="AT509" s="140">
        <f t="shared" si="553"/>
        <v>0</v>
      </c>
      <c r="AU509">
        <f t="shared" si="495"/>
        <v>0</v>
      </c>
      <c r="AV509">
        <f t="shared" si="527"/>
        <v>0</v>
      </c>
      <c r="AW509">
        <f t="shared" si="496"/>
        <v>0</v>
      </c>
      <c r="AX509">
        <f t="shared" si="497"/>
        <v>0</v>
      </c>
      <c r="AY509">
        <f t="shared" si="498"/>
        <v>0</v>
      </c>
      <c r="AZ509" s="140">
        <f t="shared" si="554"/>
        <v>0</v>
      </c>
      <c r="BA509">
        <f t="shared" si="499"/>
        <v>0</v>
      </c>
      <c r="BB509">
        <f t="shared" si="500"/>
        <v>0</v>
      </c>
      <c r="BC509">
        <f t="shared" si="501"/>
        <v>0</v>
      </c>
      <c r="BD509">
        <f t="shared" si="502"/>
        <v>0</v>
      </c>
      <c r="BE509" s="140">
        <f t="shared" si="555"/>
        <v>0</v>
      </c>
      <c r="BF509">
        <f t="shared" si="503"/>
        <v>0</v>
      </c>
      <c r="BG509">
        <f t="shared" si="504"/>
        <v>0</v>
      </c>
      <c r="BH509">
        <f t="shared" si="505"/>
        <v>0</v>
      </c>
      <c r="BI509">
        <f t="shared" si="506"/>
        <v>0</v>
      </c>
      <c r="BJ509">
        <f t="shared" si="507"/>
        <v>0</v>
      </c>
      <c r="BK509">
        <f t="shared" si="508"/>
        <v>0</v>
      </c>
      <c r="BL509">
        <f t="shared" si="528"/>
        <v>0</v>
      </c>
      <c r="BM509">
        <f t="shared" si="529"/>
        <v>0</v>
      </c>
      <c r="BN509">
        <f t="shared" si="530"/>
        <v>0</v>
      </c>
      <c r="BO509">
        <f t="shared" si="531"/>
        <v>0</v>
      </c>
      <c r="BP509">
        <f t="shared" si="532"/>
        <v>0</v>
      </c>
      <c r="BQ509">
        <f t="shared" si="533"/>
        <v>0</v>
      </c>
      <c r="BR509" s="140">
        <f t="shared" si="534"/>
        <v>0</v>
      </c>
      <c r="BT509">
        <f t="shared" si="535"/>
        <v>0</v>
      </c>
      <c r="BU509">
        <f t="shared" si="536"/>
        <v>0</v>
      </c>
      <c r="BV509">
        <f t="shared" si="537"/>
        <v>0</v>
      </c>
      <c r="BW509">
        <f t="shared" si="538"/>
        <v>0</v>
      </c>
      <c r="BX509">
        <f t="shared" si="539"/>
        <v>0</v>
      </c>
      <c r="BY509">
        <f t="shared" si="540"/>
        <v>0</v>
      </c>
      <c r="BZ509">
        <f t="shared" si="541"/>
        <v>0</v>
      </c>
      <c r="CA509">
        <f t="shared" si="542"/>
        <v>0</v>
      </c>
      <c r="CB509">
        <f t="shared" si="543"/>
        <v>0</v>
      </c>
      <c r="CC509">
        <f t="shared" si="544"/>
        <v>0</v>
      </c>
      <c r="CD509">
        <f t="shared" si="545"/>
        <v>0</v>
      </c>
    </row>
    <row r="510" spans="1:82" ht="42" customHeight="1" thickBot="1" x14ac:dyDescent="0.45">
      <c r="A510" s="11"/>
      <c r="B510" s="144">
        <v>495</v>
      </c>
      <c r="C510" s="244" t="str">
        <f>IF('Soil Samples'!C500="","",'Soil Samples'!C500)</f>
        <v/>
      </c>
      <c r="D510" s="146" t="str">
        <f t="shared" si="509"/>
        <v/>
      </c>
      <c r="E510" s="128" t="str">
        <f t="shared" si="510"/>
        <v/>
      </c>
      <c r="F510" s="128" t="str">
        <f t="shared" si="511"/>
        <v/>
      </c>
      <c r="G510" s="128" t="str">
        <f t="shared" si="512"/>
        <v/>
      </c>
      <c r="H510" s="149"/>
      <c r="I510" s="128" t="str">
        <f t="shared" si="513"/>
        <v/>
      </c>
      <c r="J510" s="128" t="str">
        <f t="shared" si="514"/>
        <v/>
      </c>
      <c r="K510" s="128" t="str">
        <f t="shared" si="515"/>
        <v/>
      </c>
      <c r="L510" s="129" t="str">
        <f t="shared" si="516"/>
        <v/>
      </c>
      <c r="M510" s="129" t="str">
        <f t="shared" si="517"/>
        <v/>
      </c>
      <c r="N510" s="129" t="str">
        <f t="shared" si="518"/>
        <v/>
      </c>
      <c r="O510" s="129" t="str">
        <f t="shared" si="519"/>
        <v/>
      </c>
      <c r="P510" s="129" t="str">
        <f t="shared" si="520"/>
        <v/>
      </c>
      <c r="Q510" s="129" t="str">
        <f t="shared" si="521"/>
        <v/>
      </c>
      <c r="R510" s="129" t="str">
        <f t="shared" si="522"/>
        <v/>
      </c>
      <c r="S510" s="129" t="str">
        <f t="shared" si="523"/>
        <v/>
      </c>
      <c r="T510" s="129" t="str">
        <f t="shared" si="524"/>
        <v/>
      </c>
      <c r="U510" s="129" t="str">
        <f t="shared" si="525"/>
        <v/>
      </c>
      <c r="V510" s="129" t="str">
        <f t="shared" si="526"/>
        <v/>
      </c>
      <c r="W510" s="132"/>
      <c r="X510" s="152" t="str">
        <f>IF('Soil Samples'!C500="","",'Soil Samples'!C500)</f>
        <v/>
      </c>
      <c r="Y510" s="125">
        <f>'Soil Add on Tests'!E502</f>
        <v>0</v>
      </c>
      <c r="Z510" s="125">
        <f>'Soil Add on Tests'!F502</f>
        <v>0</v>
      </c>
      <c r="AA510" s="125">
        <f>'Soil Add on Tests'!G502</f>
        <v>0</v>
      </c>
      <c r="AB510" s="125">
        <f>'Soil Add on Tests'!H502</f>
        <v>0</v>
      </c>
      <c r="AC510" s="125">
        <f>'Soil Add on Tests'!I502</f>
        <v>0</v>
      </c>
      <c r="AD510" s="125">
        <f>'Soil Add on Tests'!J502</f>
        <v>0</v>
      </c>
      <c r="AF510">
        <f t="shared" si="546"/>
        <v>0</v>
      </c>
      <c r="AG510">
        <f t="shared" si="547"/>
        <v>0</v>
      </c>
      <c r="AH510">
        <f t="shared" si="548"/>
        <v>0</v>
      </c>
      <c r="AI510">
        <f t="shared" si="549"/>
        <v>0</v>
      </c>
      <c r="AJ510">
        <f t="shared" si="550"/>
        <v>0</v>
      </c>
      <c r="AK510">
        <f t="shared" si="551"/>
        <v>0</v>
      </c>
      <c r="AL510">
        <f t="shared" si="552"/>
        <v>0</v>
      </c>
      <c r="AM510" s="140">
        <f t="shared" si="488"/>
        <v>0</v>
      </c>
      <c r="AN510">
        <f t="shared" si="489"/>
        <v>0</v>
      </c>
      <c r="AO510">
        <f t="shared" si="490"/>
        <v>0</v>
      </c>
      <c r="AP510">
        <f t="shared" si="491"/>
        <v>0</v>
      </c>
      <c r="AQ510">
        <f t="shared" si="492"/>
        <v>0</v>
      </c>
      <c r="AR510">
        <f t="shared" si="493"/>
        <v>0</v>
      </c>
      <c r="AS510">
        <f t="shared" si="494"/>
        <v>0</v>
      </c>
      <c r="AT510" s="140">
        <f t="shared" si="553"/>
        <v>0</v>
      </c>
      <c r="AU510">
        <f t="shared" si="495"/>
        <v>0</v>
      </c>
      <c r="AV510">
        <f t="shared" si="527"/>
        <v>0</v>
      </c>
      <c r="AW510">
        <f t="shared" si="496"/>
        <v>0</v>
      </c>
      <c r="AX510">
        <f t="shared" si="497"/>
        <v>0</v>
      </c>
      <c r="AY510">
        <f t="shared" si="498"/>
        <v>0</v>
      </c>
      <c r="AZ510" s="140">
        <f t="shared" si="554"/>
        <v>0</v>
      </c>
      <c r="BA510">
        <f t="shared" si="499"/>
        <v>0</v>
      </c>
      <c r="BB510">
        <f t="shared" si="500"/>
        <v>0</v>
      </c>
      <c r="BC510">
        <f t="shared" si="501"/>
        <v>0</v>
      </c>
      <c r="BD510">
        <f t="shared" si="502"/>
        <v>0</v>
      </c>
      <c r="BE510" s="140">
        <f t="shared" si="555"/>
        <v>0</v>
      </c>
      <c r="BF510">
        <f t="shared" si="503"/>
        <v>0</v>
      </c>
      <c r="BG510">
        <f t="shared" si="504"/>
        <v>0</v>
      </c>
      <c r="BH510">
        <f t="shared" si="505"/>
        <v>0</v>
      </c>
      <c r="BI510">
        <f t="shared" si="506"/>
        <v>0</v>
      </c>
      <c r="BJ510">
        <f t="shared" si="507"/>
        <v>0</v>
      </c>
      <c r="BK510">
        <f t="shared" si="508"/>
        <v>0</v>
      </c>
      <c r="BL510">
        <f t="shared" si="528"/>
        <v>0</v>
      </c>
      <c r="BM510">
        <f t="shared" si="529"/>
        <v>0</v>
      </c>
      <c r="BN510">
        <f t="shared" si="530"/>
        <v>0</v>
      </c>
      <c r="BO510">
        <f t="shared" si="531"/>
        <v>0</v>
      </c>
      <c r="BP510">
        <f t="shared" si="532"/>
        <v>0</v>
      </c>
      <c r="BQ510">
        <f t="shared" si="533"/>
        <v>0</v>
      </c>
      <c r="BR510" s="140">
        <f t="shared" si="534"/>
        <v>0</v>
      </c>
      <c r="BT510">
        <f t="shared" si="535"/>
        <v>0</v>
      </c>
      <c r="BU510">
        <f t="shared" si="536"/>
        <v>0</v>
      </c>
      <c r="BV510">
        <f t="shared" si="537"/>
        <v>0</v>
      </c>
      <c r="BW510">
        <f t="shared" si="538"/>
        <v>0</v>
      </c>
      <c r="BX510">
        <f t="shared" si="539"/>
        <v>0</v>
      </c>
      <c r="BY510">
        <f t="shared" si="540"/>
        <v>0</v>
      </c>
      <c r="BZ510">
        <f t="shared" si="541"/>
        <v>0</v>
      </c>
      <c r="CA510">
        <f t="shared" si="542"/>
        <v>0</v>
      </c>
      <c r="CB510">
        <f t="shared" si="543"/>
        <v>0</v>
      </c>
      <c r="CC510">
        <f t="shared" si="544"/>
        <v>0</v>
      </c>
      <c r="CD510">
        <f t="shared" si="545"/>
        <v>0</v>
      </c>
    </row>
    <row r="511" spans="1:82" ht="42" customHeight="1" thickBot="1" x14ac:dyDescent="0.45">
      <c r="A511" s="11"/>
      <c r="B511" s="144">
        <v>496</v>
      </c>
      <c r="C511" s="244" t="str">
        <f>IF('Soil Samples'!C501="","",'Soil Samples'!C501)</f>
        <v/>
      </c>
      <c r="D511" s="146" t="str">
        <f t="shared" si="509"/>
        <v/>
      </c>
      <c r="E511" s="128" t="str">
        <f t="shared" si="510"/>
        <v/>
      </c>
      <c r="F511" s="128" t="str">
        <f t="shared" si="511"/>
        <v/>
      </c>
      <c r="G511" s="128" t="str">
        <f t="shared" si="512"/>
        <v/>
      </c>
      <c r="H511" s="149"/>
      <c r="I511" s="128" t="str">
        <f t="shared" si="513"/>
        <v/>
      </c>
      <c r="J511" s="128" t="str">
        <f t="shared" si="514"/>
        <v/>
      </c>
      <c r="K511" s="128" t="str">
        <f t="shared" si="515"/>
        <v/>
      </c>
      <c r="L511" s="129" t="str">
        <f t="shared" si="516"/>
        <v/>
      </c>
      <c r="M511" s="129" t="str">
        <f t="shared" si="517"/>
        <v/>
      </c>
      <c r="N511" s="129" t="str">
        <f t="shared" si="518"/>
        <v/>
      </c>
      <c r="O511" s="129" t="str">
        <f t="shared" si="519"/>
        <v/>
      </c>
      <c r="P511" s="129" t="str">
        <f t="shared" si="520"/>
        <v/>
      </c>
      <c r="Q511" s="129" t="str">
        <f t="shared" si="521"/>
        <v/>
      </c>
      <c r="R511" s="129" t="str">
        <f t="shared" si="522"/>
        <v/>
      </c>
      <c r="S511" s="129" t="str">
        <f t="shared" si="523"/>
        <v/>
      </c>
      <c r="T511" s="129" t="str">
        <f t="shared" si="524"/>
        <v/>
      </c>
      <c r="U511" s="129" t="str">
        <f t="shared" si="525"/>
        <v/>
      </c>
      <c r="V511" s="129" t="str">
        <f t="shared" si="526"/>
        <v/>
      </c>
      <c r="W511" s="132"/>
      <c r="X511" s="152" t="str">
        <f>IF('Soil Samples'!C501="","",'Soil Samples'!C501)</f>
        <v/>
      </c>
      <c r="Y511" s="125">
        <f>'Soil Add on Tests'!E503</f>
        <v>0</v>
      </c>
      <c r="Z511" s="125">
        <f>'Soil Add on Tests'!F503</f>
        <v>0</v>
      </c>
      <c r="AA511" s="125">
        <f>'Soil Add on Tests'!G503</f>
        <v>0</v>
      </c>
      <c r="AB511" s="125">
        <f>'Soil Add on Tests'!H503</f>
        <v>0</v>
      </c>
      <c r="AC511" s="125">
        <f>'Soil Add on Tests'!I503</f>
        <v>0</v>
      </c>
      <c r="AD511" s="125">
        <f>'Soil Add on Tests'!J503</f>
        <v>0</v>
      </c>
      <c r="AF511">
        <f t="shared" si="546"/>
        <v>0</v>
      </c>
      <c r="AG511">
        <f t="shared" si="547"/>
        <v>0</v>
      </c>
      <c r="AH511">
        <f t="shared" si="548"/>
        <v>0</v>
      </c>
      <c r="AI511">
        <f t="shared" si="549"/>
        <v>0</v>
      </c>
      <c r="AJ511">
        <f t="shared" si="550"/>
        <v>0</v>
      </c>
      <c r="AK511">
        <f t="shared" si="551"/>
        <v>0</v>
      </c>
      <c r="AL511">
        <f t="shared" si="552"/>
        <v>0</v>
      </c>
      <c r="AM511" s="140">
        <f t="shared" si="488"/>
        <v>0</v>
      </c>
      <c r="AN511">
        <f t="shared" si="489"/>
        <v>0</v>
      </c>
      <c r="AO511">
        <f t="shared" si="490"/>
        <v>0</v>
      </c>
      <c r="AP511">
        <f t="shared" si="491"/>
        <v>0</v>
      </c>
      <c r="AQ511">
        <f t="shared" si="492"/>
        <v>0</v>
      </c>
      <c r="AR511">
        <f t="shared" si="493"/>
        <v>0</v>
      </c>
      <c r="AS511">
        <f t="shared" si="494"/>
        <v>0</v>
      </c>
      <c r="AT511" s="140">
        <f t="shared" si="553"/>
        <v>0</v>
      </c>
      <c r="AU511">
        <f t="shared" si="495"/>
        <v>0</v>
      </c>
      <c r="AV511">
        <f t="shared" si="527"/>
        <v>0</v>
      </c>
      <c r="AW511">
        <f t="shared" si="496"/>
        <v>0</v>
      </c>
      <c r="AX511">
        <f t="shared" si="497"/>
        <v>0</v>
      </c>
      <c r="AY511">
        <f t="shared" si="498"/>
        <v>0</v>
      </c>
      <c r="AZ511" s="140">
        <f t="shared" si="554"/>
        <v>0</v>
      </c>
      <c r="BA511">
        <f t="shared" si="499"/>
        <v>0</v>
      </c>
      <c r="BB511">
        <f t="shared" si="500"/>
        <v>0</v>
      </c>
      <c r="BC511">
        <f t="shared" si="501"/>
        <v>0</v>
      </c>
      <c r="BD511">
        <f t="shared" si="502"/>
        <v>0</v>
      </c>
      <c r="BE511" s="140">
        <f t="shared" si="555"/>
        <v>0</v>
      </c>
      <c r="BF511">
        <f t="shared" si="503"/>
        <v>0</v>
      </c>
      <c r="BG511">
        <f t="shared" si="504"/>
        <v>0</v>
      </c>
      <c r="BH511">
        <f t="shared" si="505"/>
        <v>0</v>
      </c>
      <c r="BI511">
        <f t="shared" si="506"/>
        <v>0</v>
      </c>
      <c r="BJ511">
        <f t="shared" si="507"/>
        <v>0</v>
      </c>
      <c r="BK511">
        <f t="shared" si="508"/>
        <v>0</v>
      </c>
      <c r="BL511">
        <f t="shared" si="528"/>
        <v>0</v>
      </c>
      <c r="BM511">
        <f t="shared" si="529"/>
        <v>0</v>
      </c>
      <c r="BN511">
        <f t="shared" si="530"/>
        <v>0</v>
      </c>
      <c r="BO511">
        <f t="shared" si="531"/>
        <v>0</v>
      </c>
      <c r="BP511">
        <f t="shared" si="532"/>
        <v>0</v>
      </c>
      <c r="BQ511">
        <f t="shared" si="533"/>
        <v>0</v>
      </c>
      <c r="BR511" s="140">
        <f t="shared" si="534"/>
        <v>0</v>
      </c>
      <c r="BT511">
        <f t="shared" si="535"/>
        <v>0</v>
      </c>
      <c r="BU511">
        <f t="shared" si="536"/>
        <v>0</v>
      </c>
      <c r="BV511">
        <f t="shared" si="537"/>
        <v>0</v>
      </c>
      <c r="BW511">
        <f t="shared" si="538"/>
        <v>0</v>
      </c>
      <c r="BX511">
        <f t="shared" si="539"/>
        <v>0</v>
      </c>
      <c r="BY511">
        <f t="shared" si="540"/>
        <v>0</v>
      </c>
      <c r="BZ511">
        <f t="shared" si="541"/>
        <v>0</v>
      </c>
      <c r="CA511">
        <f t="shared" si="542"/>
        <v>0</v>
      </c>
      <c r="CB511">
        <f t="shared" si="543"/>
        <v>0</v>
      </c>
      <c r="CC511">
        <f t="shared" si="544"/>
        <v>0</v>
      </c>
      <c r="CD511">
        <f t="shared" si="545"/>
        <v>0</v>
      </c>
    </row>
    <row r="512" spans="1:82" ht="42" customHeight="1" thickBot="1" x14ac:dyDescent="0.45">
      <c r="A512" s="11"/>
      <c r="B512" s="144">
        <v>497</v>
      </c>
      <c r="C512" s="244" t="str">
        <f>IF('Soil Samples'!C502="","",'Soil Samples'!C502)</f>
        <v/>
      </c>
      <c r="D512" s="146" t="str">
        <f t="shared" si="509"/>
        <v/>
      </c>
      <c r="E512" s="128" t="str">
        <f t="shared" si="510"/>
        <v/>
      </c>
      <c r="F512" s="128" t="str">
        <f t="shared" si="511"/>
        <v/>
      </c>
      <c r="G512" s="128" t="str">
        <f t="shared" si="512"/>
        <v/>
      </c>
      <c r="H512" s="149"/>
      <c r="I512" s="128" t="str">
        <f t="shared" si="513"/>
        <v/>
      </c>
      <c r="J512" s="128" t="str">
        <f t="shared" si="514"/>
        <v/>
      </c>
      <c r="K512" s="128" t="str">
        <f t="shared" si="515"/>
        <v/>
      </c>
      <c r="L512" s="129" t="str">
        <f t="shared" si="516"/>
        <v/>
      </c>
      <c r="M512" s="129" t="str">
        <f t="shared" si="517"/>
        <v/>
      </c>
      <c r="N512" s="129" t="str">
        <f t="shared" si="518"/>
        <v/>
      </c>
      <c r="O512" s="129" t="str">
        <f t="shared" si="519"/>
        <v/>
      </c>
      <c r="P512" s="129" t="str">
        <f t="shared" si="520"/>
        <v/>
      </c>
      <c r="Q512" s="129" t="str">
        <f t="shared" si="521"/>
        <v/>
      </c>
      <c r="R512" s="129" t="str">
        <f t="shared" si="522"/>
        <v/>
      </c>
      <c r="S512" s="129" t="str">
        <f t="shared" si="523"/>
        <v/>
      </c>
      <c r="T512" s="129" t="str">
        <f t="shared" si="524"/>
        <v/>
      </c>
      <c r="U512" s="129" t="str">
        <f t="shared" si="525"/>
        <v/>
      </c>
      <c r="V512" s="129" t="str">
        <f t="shared" si="526"/>
        <v/>
      </c>
      <c r="W512" s="132"/>
      <c r="X512" s="152" t="str">
        <f>IF('Soil Samples'!C502="","",'Soil Samples'!C502)</f>
        <v/>
      </c>
      <c r="Y512" s="125">
        <f>'Soil Add on Tests'!E504</f>
        <v>0</v>
      </c>
      <c r="Z512" s="125">
        <f>'Soil Add on Tests'!F504</f>
        <v>0</v>
      </c>
      <c r="AA512" s="125">
        <f>'Soil Add on Tests'!G504</f>
        <v>0</v>
      </c>
      <c r="AB512" s="125">
        <f>'Soil Add on Tests'!H504</f>
        <v>0</v>
      </c>
      <c r="AC512" s="125">
        <f>'Soil Add on Tests'!I504</f>
        <v>0</v>
      </c>
      <c r="AD512" s="125">
        <f>'Soil Add on Tests'!J504</f>
        <v>0</v>
      </c>
      <c r="AF512">
        <f t="shared" si="546"/>
        <v>0</v>
      </c>
      <c r="AG512">
        <f t="shared" si="547"/>
        <v>0</v>
      </c>
      <c r="AH512">
        <f t="shared" si="548"/>
        <v>0</v>
      </c>
      <c r="AI512">
        <f t="shared" si="549"/>
        <v>0</v>
      </c>
      <c r="AJ512">
        <f t="shared" si="550"/>
        <v>0</v>
      </c>
      <c r="AK512">
        <f t="shared" si="551"/>
        <v>0</v>
      </c>
      <c r="AL512">
        <f t="shared" si="552"/>
        <v>0</v>
      </c>
      <c r="AM512" s="140">
        <f t="shared" si="488"/>
        <v>0</v>
      </c>
      <c r="AN512">
        <f t="shared" si="489"/>
        <v>0</v>
      </c>
      <c r="AO512">
        <f t="shared" si="490"/>
        <v>0</v>
      </c>
      <c r="AP512">
        <f t="shared" si="491"/>
        <v>0</v>
      </c>
      <c r="AQ512">
        <f t="shared" si="492"/>
        <v>0</v>
      </c>
      <c r="AR512">
        <f t="shared" si="493"/>
        <v>0</v>
      </c>
      <c r="AS512">
        <f t="shared" si="494"/>
        <v>0</v>
      </c>
      <c r="AT512" s="140">
        <f t="shared" si="553"/>
        <v>0</v>
      </c>
      <c r="AU512">
        <f t="shared" si="495"/>
        <v>0</v>
      </c>
      <c r="AV512">
        <f t="shared" si="527"/>
        <v>0</v>
      </c>
      <c r="AW512">
        <f t="shared" si="496"/>
        <v>0</v>
      </c>
      <c r="AX512">
        <f t="shared" si="497"/>
        <v>0</v>
      </c>
      <c r="AY512">
        <f t="shared" si="498"/>
        <v>0</v>
      </c>
      <c r="AZ512" s="140">
        <f t="shared" si="554"/>
        <v>0</v>
      </c>
      <c r="BA512">
        <f t="shared" si="499"/>
        <v>0</v>
      </c>
      <c r="BB512">
        <f t="shared" si="500"/>
        <v>0</v>
      </c>
      <c r="BC512">
        <f t="shared" si="501"/>
        <v>0</v>
      </c>
      <c r="BD512">
        <f t="shared" si="502"/>
        <v>0</v>
      </c>
      <c r="BE512" s="140">
        <f t="shared" si="555"/>
        <v>0</v>
      </c>
      <c r="BF512">
        <f t="shared" si="503"/>
        <v>0</v>
      </c>
      <c r="BG512">
        <f t="shared" si="504"/>
        <v>0</v>
      </c>
      <c r="BH512">
        <f t="shared" si="505"/>
        <v>0</v>
      </c>
      <c r="BI512">
        <f t="shared" si="506"/>
        <v>0</v>
      </c>
      <c r="BJ512">
        <f t="shared" si="507"/>
        <v>0</v>
      </c>
      <c r="BK512">
        <f t="shared" si="508"/>
        <v>0</v>
      </c>
      <c r="BL512">
        <f t="shared" si="528"/>
        <v>0</v>
      </c>
      <c r="BM512">
        <f t="shared" si="529"/>
        <v>0</v>
      </c>
      <c r="BN512">
        <f t="shared" si="530"/>
        <v>0</v>
      </c>
      <c r="BO512">
        <f t="shared" si="531"/>
        <v>0</v>
      </c>
      <c r="BP512">
        <f t="shared" si="532"/>
        <v>0</v>
      </c>
      <c r="BQ512">
        <f t="shared" si="533"/>
        <v>0</v>
      </c>
      <c r="BR512" s="140">
        <f t="shared" si="534"/>
        <v>0</v>
      </c>
      <c r="BT512">
        <f t="shared" si="535"/>
        <v>0</v>
      </c>
      <c r="BU512">
        <f t="shared" si="536"/>
        <v>0</v>
      </c>
      <c r="BV512">
        <f t="shared" si="537"/>
        <v>0</v>
      </c>
      <c r="BW512">
        <f t="shared" si="538"/>
        <v>0</v>
      </c>
      <c r="BX512">
        <f t="shared" si="539"/>
        <v>0</v>
      </c>
      <c r="BY512">
        <f t="shared" si="540"/>
        <v>0</v>
      </c>
      <c r="BZ512">
        <f t="shared" si="541"/>
        <v>0</v>
      </c>
      <c r="CA512">
        <f t="shared" si="542"/>
        <v>0</v>
      </c>
      <c r="CB512">
        <f t="shared" si="543"/>
        <v>0</v>
      </c>
      <c r="CC512">
        <f t="shared" si="544"/>
        <v>0</v>
      </c>
      <c r="CD512">
        <f t="shared" si="545"/>
        <v>0</v>
      </c>
    </row>
    <row r="513" spans="1:82" ht="42" customHeight="1" thickBot="1" x14ac:dyDescent="0.45">
      <c r="A513" s="11"/>
      <c r="B513" s="144">
        <v>498</v>
      </c>
      <c r="C513" s="244" t="str">
        <f>IF('Soil Samples'!C503="","",'Soil Samples'!C503)</f>
        <v/>
      </c>
      <c r="D513" s="146" t="str">
        <f t="shared" si="509"/>
        <v/>
      </c>
      <c r="E513" s="128" t="str">
        <f t="shared" si="510"/>
        <v/>
      </c>
      <c r="F513" s="128" t="str">
        <f t="shared" si="511"/>
        <v/>
      </c>
      <c r="G513" s="128" t="str">
        <f t="shared" si="512"/>
        <v/>
      </c>
      <c r="H513" s="149"/>
      <c r="I513" s="128" t="str">
        <f t="shared" si="513"/>
        <v/>
      </c>
      <c r="J513" s="128" t="str">
        <f t="shared" si="514"/>
        <v/>
      </c>
      <c r="K513" s="128" t="str">
        <f t="shared" si="515"/>
        <v/>
      </c>
      <c r="L513" s="129" t="str">
        <f t="shared" si="516"/>
        <v/>
      </c>
      <c r="M513" s="129" t="str">
        <f t="shared" si="517"/>
        <v/>
      </c>
      <c r="N513" s="129" t="str">
        <f t="shared" si="518"/>
        <v/>
      </c>
      <c r="O513" s="129" t="str">
        <f t="shared" si="519"/>
        <v/>
      </c>
      <c r="P513" s="129" t="str">
        <f t="shared" si="520"/>
        <v/>
      </c>
      <c r="Q513" s="129" t="str">
        <f t="shared" si="521"/>
        <v/>
      </c>
      <c r="R513" s="129" t="str">
        <f t="shared" si="522"/>
        <v/>
      </c>
      <c r="S513" s="129" t="str">
        <f t="shared" si="523"/>
        <v/>
      </c>
      <c r="T513" s="129" t="str">
        <f t="shared" si="524"/>
        <v/>
      </c>
      <c r="U513" s="129" t="str">
        <f t="shared" si="525"/>
        <v/>
      </c>
      <c r="V513" s="129" t="str">
        <f t="shared" si="526"/>
        <v/>
      </c>
      <c r="W513" s="132"/>
      <c r="X513" s="152" t="str">
        <f>IF('Soil Samples'!C503="","",'Soil Samples'!C503)</f>
        <v/>
      </c>
      <c r="Y513" s="125">
        <f>'Soil Add on Tests'!E505</f>
        <v>0</v>
      </c>
      <c r="Z513" s="125">
        <f>'Soil Add on Tests'!F505</f>
        <v>0</v>
      </c>
      <c r="AA513" s="125">
        <f>'Soil Add on Tests'!G505</f>
        <v>0</v>
      </c>
      <c r="AB513" s="125">
        <f>'Soil Add on Tests'!H505</f>
        <v>0</v>
      </c>
      <c r="AC513" s="125">
        <f>'Soil Add on Tests'!I505</f>
        <v>0</v>
      </c>
      <c r="AD513" s="125">
        <f>'Soil Add on Tests'!J505</f>
        <v>0</v>
      </c>
      <c r="AF513">
        <f t="shared" si="546"/>
        <v>0</v>
      </c>
      <c r="AG513">
        <f t="shared" si="547"/>
        <v>0</v>
      </c>
      <c r="AH513">
        <f t="shared" si="548"/>
        <v>0</v>
      </c>
      <c r="AI513">
        <f t="shared" si="549"/>
        <v>0</v>
      </c>
      <c r="AJ513">
        <f t="shared" si="550"/>
        <v>0</v>
      </c>
      <c r="AK513">
        <f t="shared" si="551"/>
        <v>0</v>
      </c>
      <c r="AL513">
        <f t="shared" si="552"/>
        <v>0</v>
      </c>
      <c r="AM513" s="140">
        <f t="shared" si="488"/>
        <v>0</v>
      </c>
      <c r="AN513">
        <f t="shared" si="489"/>
        <v>0</v>
      </c>
      <c r="AO513">
        <f t="shared" si="490"/>
        <v>0</v>
      </c>
      <c r="AP513">
        <f t="shared" si="491"/>
        <v>0</v>
      </c>
      <c r="AQ513">
        <f t="shared" si="492"/>
        <v>0</v>
      </c>
      <c r="AR513">
        <f t="shared" si="493"/>
        <v>0</v>
      </c>
      <c r="AS513">
        <f t="shared" si="494"/>
        <v>0</v>
      </c>
      <c r="AT513" s="140">
        <f t="shared" si="553"/>
        <v>0</v>
      </c>
      <c r="AU513">
        <f t="shared" si="495"/>
        <v>0</v>
      </c>
      <c r="AV513">
        <f t="shared" si="527"/>
        <v>0</v>
      </c>
      <c r="AW513">
        <f t="shared" si="496"/>
        <v>0</v>
      </c>
      <c r="AX513">
        <f t="shared" si="497"/>
        <v>0</v>
      </c>
      <c r="AY513">
        <f t="shared" si="498"/>
        <v>0</v>
      </c>
      <c r="AZ513" s="140">
        <f t="shared" si="554"/>
        <v>0</v>
      </c>
      <c r="BA513">
        <f t="shared" si="499"/>
        <v>0</v>
      </c>
      <c r="BB513">
        <f t="shared" si="500"/>
        <v>0</v>
      </c>
      <c r="BC513">
        <f t="shared" si="501"/>
        <v>0</v>
      </c>
      <c r="BD513">
        <f t="shared" si="502"/>
        <v>0</v>
      </c>
      <c r="BE513" s="140">
        <f t="shared" si="555"/>
        <v>0</v>
      </c>
      <c r="BF513">
        <f t="shared" si="503"/>
        <v>0</v>
      </c>
      <c r="BG513">
        <f t="shared" si="504"/>
        <v>0</v>
      </c>
      <c r="BH513">
        <f t="shared" si="505"/>
        <v>0</v>
      </c>
      <c r="BI513">
        <f t="shared" si="506"/>
        <v>0</v>
      </c>
      <c r="BJ513">
        <f t="shared" si="507"/>
        <v>0</v>
      </c>
      <c r="BK513">
        <f t="shared" si="508"/>
        <v>0</v>
      </c>
      <c r="BL513">
        <f t="shared" si="528"/>
        <v>0</v>
      </c>
      <c r="BM513">
        <f t="shared" si="529"/>
        <v>0</v>
      </c>
      <c r="BN513">
        <f t="shared" si="530"/>
        <v>0</v>
      </c>
      <c r="BO513">
        <f t="shared" si="531"/>
        <v>0</v>
      </c>
      <c r="BP513">
        <f t="shared" si="532"/>
        <v>0</v>
      </c>
      <c r="BQ513">
        <f t="shared" si="533"/>
        <v>0</v>
      </c>
      <c r="BR513" s="140">
        <f t="shared" si="534"/>
        <v>0</v>
      </c>
      <c r="BT513">
        <f t="shared" si="535"/>
        <v>0</v>
      </c>
      <c r="BU513">
        <f t="shared" si="536"/>
        <v>0</v>
      </c>
      <c r="BV513">
        <f t="shared" si="537"/>
        <v>0</v>
      </c>
      <c r="BW513">
        <f t="shared" si="538"/>
        <v>0</v>
      </c>
      <c r="BX513">
        <f t="shared" si="539"/>
        <v>0</v>
      </c>
      <c r="BY513">
        <f t="shared" si="540"/>
        <v>0</v>
      </c>
      <c r="BZ513">
        <f t="shared" si="541"/>
        <v>0</v>
      </c>
      <c r="CA513">
        <f t="shared" si="542"/>
        <v>0</v>
      </c>
      <c r="CB513">
        <f t="shared" si="543"/>
        <v>0</v>
      </c>
      <c r="CC513">
        <f t="shared" si="544"/>
        <v>0</v>
      </c>
      <c r="CD513">
        <f t="shared" si="545"/>
        <v>0</v>
      </c>
    </row>
    <row r="514" spans="1:82" ht="42" customHeight="1" thickBot="1" x14ac:dyDescent="0.45">
      <c r="A514" s="11"/>
      <c r="B514" s="144">
        <v>499</v>
      </c>
      <c r="C514" s="244" t="str">
        <f>IF('Soil Samples'!C504="","",'Soil Samples'!C504)</f>
        <v/>
      </c>
      <c r="D514" s="146" t="str">
        <f t="shared" si="509"/>
        <v/>
      </c>
      <c r="E514" s="128" t="str">
        <f t="shared" si="510"/>
        <v/>
      </c>
      <c r="F514" s="128" t="str">
        <f t="shared" si="511"/>
        <v/>
      </c>
      <c r="G514" s="128" t="str">
        <f t="shared" si="512"/>
        <v/>
      </c>
      <c r="H514" s="149"/>
      <c r="I514" s="128" t="str">
        <f t="shared" si="513"/>
        <v/>
      </c>
      <c r="J514" s="128" t="str">
        <f t="shared" si="514"/>
        <v/>
      </c>
      <c r="K514" s="128" t="str">
        <f t="shared" si="515"/>
        <v/>
      </c>
      <c r="L514" s="129" t="str">
        <f t="shared" si="516"/>
        <v/>
      </c>
      <c r="M514" s="129" t="str">
        <f t="shared" si="517"/>
        <v/>
      </c>
      <c r="N514" s="129" t="str">
        <f t="shared" si="518"/>
        <v/>
      </c>
      <c r="O514" s="129" t="str">
        <f t="shared" si="519"/>
        <v/>
      </c>
      <c r="P514" s="129" t="str">
        <f t="shared" si="520"/>
        <v/>
      </c>
      <c r="Q514" s="129" t="str">
        <f t="shared" si="521"/>
        <v/>
      </c>
      <c r="R514" s="129" t="str">
        <f t="shared" si="522"/>
        <v/>
      </c>
      <c r="S514" s="129" t="str">
        <f t="shared" si="523"/>
        <v/>
      </c>
      <c r="T514" s="129" t="str">
        <f t="shared" si="524"/>
        <v/>
      </c>
      <c r="U514" s="129" t="str">
        <f t="shared" si="525"/>
        <v/>
      </c>
      <c r="V514" s="129" t="str">
        <f t="shared" si="526"/>
        <v/>
      </c>
      <c r="W514" s="132"/>
      <c r="X514" s="152" t="str">
        <f>IF('Soil Samples'!C504="","",'Soil Samples'!C504)</f>
        <v/>
      </c>
      <c r="Y514" s="125">
        <f>'Soil Add on Tests'!E506</f>
        <v>0</v>
      </c>
      <c r="Z514" s="125">
        <f>'Soil Add on Tests'!F506</f>
        <v>0</v>
      </c>
      <c r="AA514" s="125">
        <f>'Soil Add on Tests'!G506</f>
        <v>0</v>
      </c>
      <c r="AB514" s="125">
        <f>'Soil Add on Tests'!H506</f>
        <v>0</v>
      </c>
      <c r="AC514" s="125">
        <f>'Soil Add on Tests'!I506</f>
        <v>0</v>
      </c>
      <c r="AD514" s="125">
        <f>'Soil Add on Tests'!J506</f>
        <v>0</v>
      </c>
      <c r="AF514">
        <f t="shared" si="546"/>
        <v>0</v>
      </c>
      <c r="AG514">
        <f t="shared" si="547"/>
        <v>0</v>
      </c>
      <c r="AH514">
        <f t="shared" si="548"/>
        <v>0</v>
      </c>
      <c r="AI514">
        <f t="shared" si="549"/>
        <v>0</v>
      </c>
      <c r="AJ514">
        <f t="shared" si="550"/>
        <v>0</v>
      </c>
      <c r="AK514">
        <f t="shared" si="551"/>
        <v>0</v>
      </c>
      <c r="AL514">
        <f t="shared" si="552"/>
        <v>0</v>
      </c>
      <c r="AM514" s="140">
        <f t="shared" si="488"/>
        <v>0</v>
      </c>
      <c r="AN514">
        <f t="shared" si="489"/>
        <v>0</v>
      </c>
      <c r="AO514">
        <f t="shared" si="490"/>
        <v>0</v>
      </c>
      <c r="AP514">
        <f t="shared" si="491"/>
        <v>0</v>
      </c>
      <c r="AQ514">
        <f t="shared" si="492"/>
        <v>0</v>
      </c>
      <c r="AR514">
        <f t="shared" si="493"/>
        <v>0</v>
      </c>
      <c r="AS514">
        <f t="shared" si="494"/>
        <v>0</v>
      </c>
      <c r="AT514" s="140">
        <f t="shared" si="553"/>
        <v>0</v>
      </c>
      <c r="AU514">
        <f t="shared" si="495"/>
        <v>0</v>
      </c>
      <c r="AV514">
        <f t="shared" si="527"/>
        <v>0</v>
      </c>
      <c r="AW514">
        <f t="shared" si="496"/>
        <v>0</v>
      </c>
      <c r="AX514">
        <f t="shared" si="497"/>
        <v>0</v>
      </c>
      <c r="AY514">
        <f t="shared" si="498"/>
        <v>0</v>
      </c>
      <c r="AZ514" s="140">
        <f t="shared" si="554"/>
        <v>0</v>
      </c>
      <c r="BA514">
        <f t="shared" si="499"/>
        <v>0</v>
      </c>
      <c r="BB514">
        <f t="shared" si="500"/>
        <v>0</v>
      </c>
      <c r="BC514">
        <f t="shared" si="501"/>
        <v>0</v>
      </c>
      <c r="BD514">
        <f t="shared" si="502"/>
        <v>0</v>
      </c>
      <c r="BE514" s="140">
        <f t="shared" si="555"/>
        <v>0</v>
      </c>
      <c r="BF514">
        <f t="shared" si="503"/>
        <v>0</v>
      </c>
      <c r="BG514">
        <f t="shared" si="504"/>
        <v>0</v>
      </c>
      <c r="BH514">
        <f t="shared" si="505"/>
        <v>0</v>
      </c>
      <c r="BI514">
        <f t="shared" si="506"/>
        <v>0</v>
      </c>
      <c r="BJ514">
        <f t="shared" si="507"/>
        <v>0</v>
      </c>
      <c r="BK514">
        <f t="shared" si="508"/>
        <v>0</v>
      </c>
      <c r="BL514">
        <f t="shared" si="528"/>
        <v>0</v>
      </c>
      <c r="BM514">
        <f t="shared" si="529"/>
        <v>0</v>
      </c>
      <c r="BN514">
        <f t="shared" si="530"/>
        <v>0</v>
      </c>
      <c r="BO514">
        <f t="shared" si="531"/>
        <v>0</v>
      </c>
      <c r="BP514">
        <f t="shared" si="532"/>
        <v>0</v>
      </c>
      <c r="BQ514">
        <f t="shared" si="533"/>
        <v>0</v>
      </c>
      <c r="BR514" s="140">
        <f t="shared" si="534"/>
        <v>0</v>
      </c>
      <c r="BT514">
        <f t="shared" si="535"/>
        <v>0</v>
      </c>
      <c r="BU514">
        <f t="shared" si="536"/>
        <v>0</v>
      </c>
      <c r="BV514">
        <f t="shared" si="537"/>
        <v>0</v>
      </c>
      <c r="BW514">
        <f t="shared" si="538"/>
        <v>0</v>
      </c>
      <c r="BX514">
        <f t="shared" si="539"/>
        <v>0</v>
      </c>
      <c r="BY514">
        <f t="shared" si="540"/>
        <v>0</v>
      </c>
      <c r="BZ514">
        <f t="shared" si="541"/>
        <v>0</v>
      </c>
      <c r="CA514">
        <f t="shared" si="542"/>
        <v>0</v>
      </c>
      <c r="CB514">
        <f t="shared" si="543"/>
        <v>0</v>
      </c>
      <c r="CC514">
        <f t="shared" si="544"/>
        <v>0</v>
      </c>
      <c r="CD514">
        <f t="shared" si="545"/>
        <v>0</v>
      </c>
    </row>
    <row r="515" spans="1:82" ht="42" customHeight="1" thickBot="1" x14ac:dyDescent="0.45">
      <c r="A515" s="11"/>
      <c r="B515" s="144">
        <v>500</v>
      </c>
      <c r="C515" s="244" t="str">
        <f>IF('Soil Samples'!C505="","",'Soil Samples'!C505)</f>
        <v/>
      </c>
      <c r="D515" s="146" t="str">
        <f t="shared" si="509"/>
        <v/>
      </c>
      <c r="E515" s="128" t="str">
        <f t="shared" si="510"/>
        <v/>
      </c>
      <c r="F515" s="128" t="str">
        <f t="shared" si="511"/>
        <v/>
      </c>
      <c r="G515" s="128" t="str">
        <f t="shared" si="512"/>
        <v/>
      </c>
      <c r="H515" s="149"/>
      <c r="I515" s="128" t="str">
        <f t="shared" si="513"/>
        <v/>
      </c>
      <c r="J515" s="128" t="str">
        <f t="shared" si="514"/>
        <v/>
      </c>
      <c r="K515" s="128" t="str">
        <f t="shared" si="515"/>
        <v/>
      </c>
      <c r="L515" s="129" t="str">
        <f t="shared" si="516"/>
        <v/>
      </c>
      <c r="M515" s="129" t="str">
        <f t="shared" si="517"/>
        <v/>
      </c>
      <c r="N515" s="129" t="str">
        <f t="shared" si="518"/>
        <v/>
      </c>
      <c r="O515" s="129" t="str">
        <f t="shared" si="519"/>
        <v/>
      </c>
      <c r="P515" s="129" t="str">
        <f t="shared" si="520"/>
        <v/>
      </c>
      <c r="Q515" s="129" t="str">
        <f t="shared" si="521"/>
        <v/>
      </c>
      <c r="R515" s="129" t="str">
        <f t="shared" si="522"/>
        <v/>
      </c>
      <c r="S515" s="129" t="str">
        <f t="shared" si="523"/>
        <v/>
      </c>
      <c r="T515" s="129" t="str">
        <f t="shared" si="524"/>
        <v/>
      </c>
      <c r="U515" s="129" t="str">
        <f t="shared" si="525"/>
        <v/>
      </c>
      <c r="V515" s="129" t="str">
        <f t="shared" si="526"/>
        <v/>
      </c>
      <c r="W515" s="132"/>
      <c r="X515" s="152" t="str">
        <f>IF('Soil Samples'!C505="","",'Soil Samples'!C505)</f>
        <v/>
      </c>
      <c r="Y515" s="125">
        <f>'Soil Add on Tests'!E507</f>
        <v>0</v>
      </c>
      <c r="Z515" s="125">
        <f>'Soil Add on Tests'!F507</f>
        <v>0</v>
      </c>
      <c r="AA515" s="125">
        <f>'Soil Add on Tests'!G507</f>
        <v>0</v>
      </c>
      <c r="AB515" s="125">
        <f>'Soil Add on Tests'!H507</f>
        <v>0</v>
      </c>
      <c r="AC515" s="125">
        <f>'Soil Add on Tests'!I507</f>
        <v>0</v>
      </c>
      <c r="AD515" s="125">
        <f>'Soil Add on Tests'!J507</f>
        <v>0</v>
      </c>
      <c r="AF515">
        <f t="shared" si="546"/>
        <v>0</v>
      </c>
      <c r="AG515">
        <f t="shared" si="547"/>
        <v>0</v>
      </c>
      <c r="AH515">
        <f t="shared" si="548"/>
        <v>0</v>
      </c>
      <c r="AI515">
        <f t="shared" si="549"/>
        <v>0</v>
      </c>
      <c r="AJ515">
        <f t="shared" si="550"/>
        <v>0</v>
      </c>
      <c r="AK515">
        <f t="shared" si="551"/>
        <v>0</v>
      </c>
      <c r="AL515">
        <f t="shared" si="552"/>
        <v>0</v>
      </c>
      <c r="AM515" s="140">
        <f t="shared" si="488"/>
        <v>0</v>
      </c>
      <c r="AN515">
        <f t="shared" si="489"/>
        <v>0</v>
      </c>
      <c r="AO515">
        <f t="shared" si="490"/>
        <v>0</v>
      </c>
      <c r="AP515">
        <f t="shared" si="491"/>
        <v>0</v>
      </c>
      <c r="AQ515">
        <f t="shared" si="492"/>
        <v>0</v>
      </c>
      <c r="AR515">
        <f t="shared" si="493"/>
        <v>0</v>
      </c>
      <c r="AS515">
        <f t="shared" si="494"/>
        <v>0</v>
      </c>
      <c r="AT515" s="140">
        <f t="shared" si="553"/>
        <v>0</v>
      </c>
      <c r="AU515">
        <f t="shared" si="495"/>
        <v>0</v>
      </c>
      <c r="AV515">
        <f t="shared" si="527"/>
        <v>0</v>
      </c>
      <c r="AW515">
        <f t="shared" si="496"/>
        <v>0</v>
      </c>
      <c r="AX515">
        <f t="shared" si="497"/>
        <v>0</v>
      </c>
      <c r="AY515">
        <f t="shared" si="498"/>
        <v>0</v>
      </c>
      <c r="AZ515" s="140">
        <f t="shared" si="554"/>
        <v>0</v>
      </c>
      <c r="BA515">
        <f t="shared" si="499"/>
        <v>0</v>
      </c>
      <c r="BB515">
        <f t="shared" si="500"/>
        <v>0</v>
      </c>
      <c r="BC515">
        <f t="shared" si="501"/>
        <v>0</v>
      </c>
      <c r="BD515">
        <f t="shared" si="502"/>
        <v>0</v>
      </c>
      <c r="BE515" s="140">
        <f t="shared" si="555"/>
        <v>0</v>
      </c>
      <c r="BF515">
        <f t="shared" si="503"/>
        <v>0</v>
      </c>
      <c r="BG515">
        <f t="shared" si="504"/>
        <v>0</v>
      </c>
      <c r="BH515">
        <f t="shared" si="505"/>
        <v>0</v>
      </c>
      <c r="BI515">
        <f t="shared" si="506"/>
        <v>0</v>
      </c>
      <c r="BJ515">
        <f t="shared" si="507"/>
        <v>0</v>
      </c>
      <c r="BK515">
        <f t="shared" si="508"/>
        <v>0</v>
      </c>
      <c r="BL515">
        <f t="shared" si="528"/>
        <v>0</v>
      </c>
      <c r="BM515">
        <f t="shared" si="529"/>
        <v>0</v>
      </c>
      <c r="BN515">
        <f t="shared" si="530"/>
        <v>0</v>
      </c>
      <c r="BO515">
        <f t="shared" si="531"/>
        <v>0</v>
      </c>
      <c r="BP515">
        <f t="shared" si="532"/>
        <v>0</v>
      </c>
      <c r="BQ515">
        <f t="shared" si="533"/>
        <v>0</v>
      </c>
      <c r="BR515" s="140">
        <f t="shared" si="534"/>
        <v>0</v>
      </c>
      <c r="BT515">
        <f t="shared" si="535"/>
        <v>0</v>
      </c>
      <c r="BU515">
        <f t="shared" si="536"/>
        <v>0</v>
      </c>
      <c r="BV515">
        <f t="shared" si="537"/>
        <v>0</v>
      </c>
      <c r="BW515">
        <f t="shared" si="538"/>
        <v>0</v>
      </c>
      <c r="BX515">
        <f t="shared" si="539"/>
        <v>0</v>
      </c>
      <c r="BY515">
        <f t="shared" si="540"/>
        <v>0</v>
      </c>
      <c r="BZ515">
        <f t="shared" si="541"/>
        <v>0</v>
      </c>
      <c r="CA515">
        <f t="shared" si="542"/>
        <v>0</v>
      </c>
      <c r="CB515">
        <f t="shared" si="543"/>
        <v>0</v>
      </c>
      <c r="CC515">
        <f t="shared" si="544"/>
        <v>0</v>
      </c>
      <c r="CD515">
        <f t="shared" si="545"/>
        <v>0</v>
      </c>
    </row>
    <row r="516" spans="1:82" ht="42" customHeight="1" thickBot="1" x14ac:dyDescent="0.45">
      <c r="A516" s="11"/>
      <c r="B516" s="144">
        <v>501</v>
      </c>
      <c r="C516" s="244" t="str">
        <f>IF('Soil Samples'!C506="","",'Soil Samples'!C506)</f>
        <v/>
      </c>
      <c r="D516" s="146" t="str">
        <f t="shared" si="509"/>
        <v/>
      </c>
      <c r="E516" s="128" t="str">
        <f t="shared" si="510"/>
        <v/>
      </c>
      <c r="F516" s="128" t="str">
        <f t="shared" si="511"/>
        <v/>
      </c>
      <c r="G516" s="128" t="str">
        <f t="shared" si="512"/>
        <v/>
      </c>
      <c r="H516" s="149"/>
      <c r="I516" s="128" t="str">
        <f t="shared" si="513"/>
        <v/>
      </c>
      <c r="J516" s="128" t="str">
        <f t="shared" si="514"/>
        <v/>
      </c>
      <c r="K516" s="128" t="str">
        <f t="shared" si="515"/>
        <v/>
      </c>
      <c r="L516" s="129" t="str">
        <f t="shared" si="516"/>
        <v/>
      </c>
      <c r="M516" s="129" t="str">
        <f t="shared" si="517"/>
        <v/>
      </c>
      <c r="N516" s="129" t="str">
        <f t="shared" si="518"/>
        <v/>
      </c>
      <c r="O516" s="129" t="str">
        <f t="shared" si="519"/>
        <v/>
      </c>
      <c r="P516" s="129" t="str">
        <f t="shared" si="520"/>
        <v/>
      </c>
      <c r="Q516" s="129" t="str">
        <f t="shared" si="521"/>
        <v/>
      </c>
      <c r="R516" s="129" t="str">
        <f t="shared" si="522"/>
        <v/>
      </c>
      <c r="S516" s="129" t="str">
        <f t="shared" si="523"/>
        <v/>
      </c>
      <c r="T516" s="129" t="str">
        <f t="shared" si="524"/>
        <v/>
      </c>
      <c r="U516" s="129" t="str">
        <f t="shared" si="525"/>
        <v/>
      </c>
      <c r="V516" s="129" t="str">
        <f t="shared" si="526"/>
        <v/>
      </c>
      <c r="W516" s="132"/>
      <c r="X516" s="152" t="str">
        <f>IF('Soil Samples'!C506="","",'Soil Samples'!C506)</f>
        <v/>
      </c>
      <c r="Y516" s="125">
        <f>'Soil Add on Tests'!E508</f>
        <v>0</v>
      </c>
      <c r="Z516" s="125">
        <f>'Soil Add on Tests'!F508</f>
        <v>0</v>
      </c>
      <c r="AA516" s="125">
        <f>'Soil Add on Tests'!G508</f>
        <v>0</v>
      </c>
      <c r="AB516" s="125">
        <f>'Soil Add on Tests'!H508</f>
        <v>0</v>
      </c>
      <c r="AC516" s="125">
        <f>'Soil Add on Tests'!I508</f>
        <v>0</v>
      </c>
      <c r="AD516" s="125">
        <f>'Soil Add on Tests'!J508</f>
        <v>0</v>
      </c>
      <c r="AF516">
        <f t="shared" si="546"/>
        <v>0</v>
      </c>
      <c r="AG516">
        <f t="shared" si="547"/>
        <v>0</v>
      </c>
      <c r="AH516">
        <f t="shared" si="548"/>
        <v>0</v>
      </c>
      <c r="AI516">
        <f t="shared" si="549"/>
        <v>0</v>
      </c>
      <c r="AJ516">
        <f t="shared" si="550"/>
        <v>0</v>
      </c>
      <c r="AK516">
        <f t="shared" si="551"/>
        <v>0</v>
      </c>
      <c r="AL516">
        <f t="shared" si="552"/>
        <v>0</v>
      </c>
      <c r="AM516" s="140">
        <f t="shared" si="488"/>
        <v>0</v>
      </c>
      <c r="AN516">
        <f t="shared" si="489"/>
        <v>0</v>
      </c>
      <c r="AO516">
        <f t="shared" si="490"/>
        <v>0</v>
      </c>
      <c r="AP516">
        <f t="shared" si="491"/>
        <v>0</v>
      </c>
      <c r="AQ516">
        <f t="shared" si="492"/>
        <v>0</v>
      </c>
      <c r="AR516">
        <f t="shared" si="493"/>
        <v>0</v>
      </c>
      <c r="AS516">
        <f t="shared" si="494"/>
        <v>0</v>
      </c>
      <c r="AT516" s="140">
        <f t="shared" si="553"/>
        <v>0</v>
      </c>
      <c r="AU516">
        <f t="shared" si="495"/>
        <v>0</v>
      </c>
      <c r="AV516">
        <f t="shared" si="527"/>
        <v>0</v>
      </c>
      <c r="AW516">
        <f t="shared" si="496"/>
        <v>0</v>
      </c>
      <c r="AX516">
        <f t="shared" si="497"/>
        <v>0</v>
      </c>
      <c r="AY516">
        <f t="shared" si="498"/>
        <v>0</v>
      </c>
      <c r="AZ516" s="140">
        <f t="shared" si="554"/>
        <v>0</v>
      </c>
      <c r="BA516">
        <f t="shared" si="499"/>
        <v>0</v>
      </c>
      <c r="BB516">
        <f t="shared" si="500"/>
        <v>0</v>
      </c>
      <c r="BC516">
        <f t="shared" si="501"/>
        <v>0</v>
      </c>
      <c r="BD516">
        <f t="shared" si="502"/>
        <v>0</v>
      </c>
      <c r="BE516" s="140">
        <f t="shared" si="555"/>
        <v>0</v>
      </c>
      <c r="BF516">
        <f t="shared" si="503"/>
        <v>0</v>
      </c>
      <c r="BG516">
        <f t="shared" si="504"/>
        <v>0</v>
      </c>
      <c r="BH516">
        <f t="shared" si="505"/>
        <v>0</v>
      </c>
      <c r="BI516">
        <f t="shared" si="506"/>
        <v>0</v>
      </c>
      <c r="BJ516">
        <f t="shared" si="507"/>
        <v>0</v>
      </c>
      <c r="BK516">
        <f t="shared" si="508"/>
        <v>0</v>
      </c>
      <c r="BL516">
        <f t="shared" si="528"/>
        <v>0</v>
      </c>
      <c r="BM516">
        <f t="shared" si="529"/>
        <v>0</v>
      </c>
      <c r="BN516">
        <f t="shared" si="530"/>
        <v>0</v>
      </c>
      <c r="BO516">
        <f t="shared" si="531"/>
        <v>0</v>
      </c>
      <c r="BP516">
        <f t="shared" si="532"/>
        <v>0</v>
      </c>
      <c r="BQ516">
        <f t="shared" si="533"/>
        <v>0</v>
      </c>
      <c r="BR516" s="140">
        <f t="shared" si="534"/>
        <v>0</v>
      </c>
      <c r="BT516">
        <f t="shared" si="535"/>
        <v>0</v>
      </c>
      <c r="BU516">
        <f t="shared" si="536"/>
        <v>0</v>
      </c>
      <c r="BV516">
        <f t="shared" si="537"/>
        <v>0</v>
      </c>
      <c r="BW516">
        <f t="shared" si="538"/>
        <v>0</v>
      </c>
      <c r="BX516">
        <f t="shared" si="539"/>
        <v>0</v>
      </c>
      <c r="BY516">
        <f t="shared" si="540"/>
        <v>0</v>
      </c>
      <c r="BZ516">
        <f t="shared" si="541"/>
        <v>0</v>
      </c>
      <c r="CA516">
        <f t="shared" si="542"/>
        <v>0</v>
      </c>
      <c r="CB516">
        <f t="shared" si="543"/>
        <v>0</v>
      </c>
      <c r="CC516">
        <f t="shared" si="544"/>
        <v>0</v>
      </c>
      <c r="CD516">
        <f t="shared" si="545"/>
        <v>0</v>
      </c>
    </row>
    <row r="517" spans="1:82" ht="42" customHeight="1" thickBot="1" x14ac:dyDescent="0.45">
      <c r="A517" s="11"/>
      <c r="B517" s="144">
        <v>502</v>
      </c>
      <c r="C517" s="244" t="str">
        <f>IF('Soil Samples'!C507="","",'Soil Samples'!C507)</f>
        <v/>
      </c>
      <c r="D517" s="146" t="str">
        <f t="shared" si="509"/>
        <v/>
      </c>
      <c r="E517" s="128" t="str">
        <f t="shared" si="510"/>
        <v/>
      </c>
      <c r="F517" s="128" t="str">
        <f t="shared" si="511"/>
        <v/>
      </c>
      <c r="G517" s="128" t="str">
        <f t="shared" si="512"/>
        <v/>
      </c>
      <c r="H517" s="149"/>
      <c r="I517" s="128" t="str">
        <f t="shared" si="513"/>
        <v/>
      </c>
      <c r="J517" s="128" t="str">
        <f t="shared" si="514"/>
        <v/>
      </c>
      <c r="K517" s="128" t="str">
        <f t="shared" si="515"/>
        <v/>
      </c>
      <c r="L517" s="129" t="str">
        <f t="shared" si="516"/>
        <v/>
      </c>
      <c r="M517" s="129" t="str">
        <f t="shared" si="517"/>
        <v/>
      </c>
      <c r="N517" s="129" t="str">
        <f t="shared" si="518"/>
        <v/>
      </c>
      <c r="O517" s="129" t="str">
        <f t="shared" si="519"/>
        <v/>
      </c>
      <c r="P517" s="129" t="str">
        <f t="shared" si="520"/>
        <v/>
      </c>
      <c r="Q517" s="129" t="str">
        <f t="shared" si="521"/>
        <v/>
      </c>
      <c r="R517" s="129" t="str">
        <f t="shared" si="522"/>
        <v/>
      </c>
      <c r="S517" s="129" t="str">
        <f t="shared" si="523"/>
        <v/>
      </c>
      <c r="T517" s="129" t="str">
        <f t="shared" si="524"/>
        <v/>
      </c>
      <c r="U517" s="129" t="str">
        <f t="shared" si="525"/>
        <v/>
      </c>
      <c r="V517" s="129" t="str">
        <f t="shared" si="526"/>
        <v/>
      </c>
      <c r="W517" s="132"/>
      <c r="X517" s="152" t="str">
        <f>IF('Soil Samples'!C507="","",'Soil Samples'!C507)</f>
        <v/>
      </c>
      <c r="Y517" s="125">
        <f>'Soil Add on Tests'!E509</f>
        <v>0</v>
      </c>
      <c r="Z517" s="125">
        <f>'Soil Add on Tests'!F509</f>
        <v>0</v>
      </c>
      <c r="AA517" s="125">
        <f>'Soil Add on Tests'!G509</f>
        <v>0</v>
      </c>
      <c r="AB517" s="125">
        <f>'Soil Add on Tests'!H509</f>
        <v>0</v>
      </c>
      <c r="AC517" s="125">
        <f>'Soil Add on Tests'!I509</f>
        <v>0</v>
      </c>
      <c r="AD517" s="125">
        <f>'Soil Add on Tests'!J509</f>
        <v>0</v>
      </c>
      <c r="AF517">
        <f t="shared" si="546"/>
        <v>0</v>
      </c>
      <c r="AG517">
        <f t="shared" si="547"/>
        <v>0</v>
      </c>
      <c r="AH517">
        <f t="shared" si="548"/>
        <v>0</v>
      </c>
      <c r="AI517">
        <f t="shared" si="549"/>
        <v>0</v>
      </c>
      <c r="AJ517">
        <f t="shared" si="550"/>
        <v>0</v>
      </c>
      <c r="AK517">
        <f t="shared" si="551"/>
        <v>0</v>
      </c>
      <c r="AL517">
        <f t="shared" si="552"/>
        <v>0</v>
      </c>
      <c r="AM517" s="140">
        <f t="shared" si="488"/>
        <v>0</v>
      </c>
      <c r="AN517">
        <f t="shared" si="489"/>
        <v>0</v>
      </c>
      <c r="AO517">
        <f t="shared" si="490"/>
        <v>0</v>
      </c>
      <c r="AP517">
        <f t="shared" si="491"/>
        <v>0</v>
      </c>
      <c r="AQ517">
        <f t="shared" si="492"/>
        <v>0</v>
      </c>
      <c r="AR517">
        <f t="shared" si="493"/>
        <v>0</v>
      </c>
      <c r="AS517">
        <f t="shared" si="494"/>
        <v>0</v>
      </c>
      <c r="AT517" s="140">
        <f t="shared" si="553"/>
        <v>0</v>
      </c>
      <c r="AU517">
        <f t="shared" si="495"/>
        <v>0</v>
      </c>
      <c r="AV517">
        <f t="shared" si="527"/>
        <v>0</v>
      </c>
      <c r="AW517">
        <f t="shared" si="496"/>
        <v>0</v>
      </c>
      <c r="AX517">
        <f t="shared" si="497"/>
        <v>0</v>
      </c>
      <c r="AY517">
        <f t="shared" si="498"/>
        <v>0</v>
      </c>
      <c r="AZ517" s="140">
        <f t="shared" si="554"/>
        <v>0</v>
      </c>
      <c r="BA517">
        <f t="shared" si="499"/>
        <v>0</v>
      </c>
      <c r="BB517">
        <f t="shared" si="500"/>
        <v>0</v>
      </c>
      <c r="BC517">
        <f t="shared" si="501"/>
        <v>0</v>
      </c>
      <c r="BD517">
        <f t="shared" si="502"/>
        <v>0</v>
      </c>
      <c r="BE517" s="140">
        <f t="shared" si="555"/>
        <v>0</v>
      </c>
      <c r="BF517">
        <f t="shared" si="503"/>
        <v>0</v>
      </c>
      <c r="BG517">
        <f t="shared" si="504"/>
        <v>0</v>
      </c>
      <c r="BH517">
        <f t="shared" si="505"/>
        <v>0</v>
      </c>
      <c r="BI517">
        <f t="shared" si="506"/>
        <v>0</v>
      </c>
      <c r="BJ517">
        <f t="shared" si="507"/>
        <v>0</v>
      </c>
      <c r="BK517">
        <f t="shared" si="508"/>
        <v>0</v>
      </c>
      <c r="BL517">
        <f t="shared" si="528"/>
        <v>0</v>
      </c>
      <c r="BM517">
        <f t="shared" si="529"/>
        <v>0</v>
      </c>
      <c r="BN517">
        <f t="shared" si="530"/>
        <v>0</v>
      </c>
      <c r="BO517">
        <f t="shared" si="531"/>
        <v>0</v>
      </c>
      <c r="BP517">
        <f t="shared" si="532"/>
        <v>0</v>
      </c>
      <c r="BQ517">
        <f t="shared" si="533"/>
        <v>0</v>
      </c>
      <c r="BR517" s="140">
        <f t="shared" si="534"/>
        <v>0</v>
      </c>
      <c r="BT517">
        <f t="shared" si="535"/>
        <v>0</v>
      </c>
      <c r="BU517">
        <f t="shared" si="536"/>
        <v>0</v>
      </c>
      <c r="BV517">
        <f t="shared" si="537"/>
        <v>0</v>
      </c>
      <c r="BW517">
        <f t="shared" si="538"/>
        <v>0</v>
      </c>
      <c r="BX517">
        <f t="shared" si="539"/>
        <v>0</v>
      </c>
      <c r="BY517">
        <f t="shared" si="540"/>
        <v>0</v>
      </c>
      <c r="BZ517">
        <f t="shared" si="541"/>
        <v>0</v>
      </c>
      <c r="CA517">
        <f t="shared" si="542"/>
        <v>0</v>
      </c>
      <c r="CB517">
        <f t="shared" si="543"/>
        <v>0</v>
      </c>
      <c r="CC517">
        <f t="shared" si="544"/>
        <v>0</v>
      </c>
      <c r="CD517">
        <f t="shared" si="545"/>
        <v>0</v>
      </c>
    </row>
    <row r="518" spans="1:82" ht="42" customHeight="1" thickBot="1" x14ac:dyDescent="0.45">
      <c r="A518" s="11"/>
      <c r="B518" s="144">
        <v>503</v>
      </c>
      <c r="C518" s="244" t="str">
        <f>IF('Soil Samples'!C508="","",'Soil Samples'!C508)</f>
        <v/>
      </c>
      <c r="D518" s="146" t="str">
        <f t="shared" si="509"/>
        <v/>
      </c>
      <c r="E518" s="128" t="str">
        <f t="shared" si="510"/>
        <v/>
      </c>
      <c r="F518" s="128" t="str">
        <f t="shared" si="511"/>
        <v/>
      </c>
      <c r="G518" s="128" t="str">
        <f t="shared" si="512"/>
        <v/>
      </c>
      <c r="H518" s="149"/>
      <c r="I518" s="128" t="str">
        <f t="shared" si="513"/>
        <v/>
      </c>
      <c r="J518" s="128" t="str">
        <f t="shared" si="514"/>
        <v/>
      </c>
      <c r="K518" s="128" t="str">
        <f t="shared" si="515"/>
        <v/>
      </c>
      <c r="L518" s="129" t="str">
        <f t="shared" si="516"/>
        <v/>
      </c>
      <c r="M518" s="129" t="str">
        <f t="shared" si="517"/>
        <v/>
      </c>
      <c r="N518" s="129" t="str">
        <f t="shared" si="518"/>
        <v/>
      </c>
      <c r="O518" s="129" t="str">
        <f t="shared" si="519"/>
        <v/>
      </c>
      <c r="P518" s="129" t="str">
        <f t="shared" si="520"/>
        <v/>
      </c>
      <c r="Q518" s="129" t="str">
        <f t="shared" si="521"/>
        <v/>
      </c>
      <c r="R518" s="129" t="str">
        <f t="shared" si="522"/>
        <v/>
      </c>
      <c r="S518" s="129" t="str">
        <f t="shared" si="523"/>
        <v/>
      </c>
      <c r="T518" s="129" t="str">
        <f t="shared" si="524"/>
        <v/>
      </c>
      <c r="U518" s="129" t="str">
        <f t="shared" si="525"/>
        <v/>
      </c>
      <c r="V518" s="129" t="str">
        <f t="shared" si="526"/>
        <v/>
      </c>
      <c r="W518" s="132"/>
      <c r="X518" s="152" t="str">
        <f>IF('Soil Samples'!C508="","",'Soil Samples'!C508)</f>
        <v/>
      </c>
      <c r="Y518" s="125">
        <f>'Soil Add on Tests'!E510</f>
        <v>0</v>
      </c>
      <c r="Z518" s="125">
        <f>'Soil Add on Tests'!F510</f>
        <v>0</v>
      </c>
      <c r="AA518" s="125">
        <f>'Soil Add on Tests'!G510</f>
        <v>0</v>
      </c>
      <c r="AB518" s="125">
        <f>'Soil Add on Tests'!H510</f>
        <v>0</v>
      </c>
      <c r="AC518" s="125">
        <f>'Soil Add on Tests'!I510</f>
        <v>0</v>
      </c>
      <c r="AD518" s="125">
        <f>'Soil Add on Tests'!J510</f>
        <v>0</v>
      </c>
      <c r="AF518">
        <f t="shared" si="546"/>
        <v>0</v>
      </c>
      <c r="AG518">
        <f t="shared" si="547"/>
        <v>0</v>
      </c>
      <c r="AH518">
        <f t="shared" si="548"/>
        <v>0</v>
      </c>
      <c r="AI518">
        <f t="shared" si="549"/>
        <v>0</v>
      </c>
      <c r="AJ518">
        <f t="shared" si="550"/>
        <v>0</v>
      </c>
      <c r="AK518">
        <f t="shared" si="551"/>
        <v>0</v>
      </c>
      <c r="AL518">
        <f t="shared" si="552"/>
        <v>0</v>
      </c>
      <c r="AM518" s="140">
        <f t="shared" si="488"/>
        <v>0</v>
      </c>
      <c r="AN518">
        <f t="shared" si="489"/>
        <v>0</v>
      </c>
      <c r="AO518">
        <f t="shared" si="490"/>
        <v>0</v>
      </c>
      <c r="AP518">
        <f t="shared" si="491"/>
        <v>0</v>
      </c>
      <c r="AQ518">
        <f t="shared" si="492"/>
        <v>0</v>
      </c>
      <c r="AR518">
        <f t="shared" si="493"/>
        <v>0</v>
      </c>
      <c r="AS518">
        <f t="shared" si="494"/>
        <v>0</v>
      </c>
      <c r="AT518" s="140">
        <f t="shared" si="553"/>
        <v>0</v>
      </c>
      <c r="AU518">
        <f t="shared" si="495"/>
        <v>0</v>
      </c>
      <c r="AV518">
        <f t="shared" si="527"/>
        <v>0</v>
      </c>
      <c r="AW518">
        <f t="shared" si="496"/>
        <v>0</v>
      </c>
      <c r="AX518">
        <f t="shared" si="497"/>
        <v>0</v>
      </c>
      <c r="AY518">
        <f t="shared" si="498"/>
        <v>0</v>
      </c>
      <c r="AZ518" s="140">
        <f t="shared" si="554"/>
        <v>0</v>
      </c>
      <c r="BA518">
        <f t="shared" si="499"/>
        <v>0</v>
      </c>
      <c r="BB518">
        <f t="shared" si="500"/>
        <v>0</v>
      </c>
      <c r="BC518">
        <f t="shared" si="501"/>
        <v>0</v>
      </c>
      <c r="BD518">
        <f t="shared" si="502"/>
        <v>0</v>
      </c>
      <c r="BE518" s="140">
        <f t="shared" si="555"/>
        <v>0</v>
      </c>
      <c r="BF518">
        <f t="shared" si="503"/>
        <v>0</v>
      </c>
      <c r="BG518">
        <f t="shared" si="504"/>
        <v>0</v>
      </c>
      <c r="BH518">
        <f t="shared" si="505"/>
        <v>0</v>
      </c>
      <c r="BI518">
        <f t="shared" si="506"/>
        <v>0</v>
      </c>
      <c r="BJ518">
        <f t="shared" si="507"/>
        <v>0</v>
      </c>
      <c r="BK518">
        <f t="shared" si="508"/>
        <v>0</v>
      </c>
      <c r="BL518">
        <f t="shared" si="528"/>
        <v>0</v>
      </c>
      <c r="BM518">
        <f t="shared" si="529"/>
        <v>0</v>
      </c>
      <c r="BN518">
        <f t="shared" si="530"/>
        <v>0</v>
      </c>
      <c r="BO518">
        <f t="shared" si="531"/>
        <v>0</v>
      </c>
      <c r="BP518">
        <f t="shared" si="532"/>
        <v>0</v>
      </c>
      <c r="BQ518">
        <f t="shared" si="533"/>
        <v>0</v>
      </c>
      <c r="BR518" s="140">
        <f t="shared" si="534"/>
        <v>0</v>
      </c>
      <c r="BT518">
        <f t="shared" si="535"/>
        <v>0</v>
      </c>
      <c r="BU518">
        <f t="shared" si="536"/>
        <v>0</v>
      </c>
      <c r="BV518">
        <f t="shared" si="537"/>
        <v>0</v>
      </c>
      <c r="BW518">
        <f t="shared" si="538"/>
        <v>0</v>
      </c>
      <c r="BX518">
        <f t="shared" si="539"/>
        <v>0</v>
      </c>
      <c r="BY518">
        <f t="shared" si="540"/>
        <v>0</v>
      </c>
      <c r="BZ518">
        <f t="shared" si="541"/>
        <v>0</v>
      </c>
      <c r="CA518">
        <f t="shared" si="542"/>
        <v>0</v>
      </c>
      <c r="CB518">
        <f t="shared" si="543"/>
        <v>0</v>
      </c>
      <c r="CC518">
        <f t="shared" si="544"/>
        <v>0</v>
      </c>
      <c r="CD518">
        <f t="shared" si="545"/>
        <v>0</v>
      </c>
    </row>
    <row r="519" spans="1:82" ht="42" customHeight="1" thickBot="1" x14ac:dyDescent="0.45">
      <c r="A519" s="11"/>
      <c r="B519" s="144">
        <v>504</v>
      </c>
      <c r="C519" s="244" t="str">
        <f>IF('Soil Samples'!C509="","",'Soil Samples'!C509)</f>
        <v/>
      </c>
      <c r="D519" s="146" t="str">
        <f t="shared" si="509"/>
        <v/>
      </c>
      <c r="E519" s="128" t="str">
        <f t="shared" si="510"/>
        <v/>
      </c>
      <c r="F519" s="128" t="str">
        <f t="shared" si="511"/>
        <v/>
      </c>
      <c r="G519" s="128" t="str">
        <f t="shared" si="512"/>
        <v/>
      </c>
      <c r="H519" s="149"/>
      <c r="I519" s="128" t="str">
        <f t="shared" si="513"/>
        <v/>
      </c>
      <c r="J519" s="128" t="str">
        <f t="shared" si="514"/>
        <v/>
      </c>
      <c r="K519" s="128" t="str">
        <f t="shared" si="515"/>
        <v/>
      </c>
      <c r="L519" s="129" t="str">
        <f t="shared" si="516"/>
        <v/>
      </c>
      <c r="M519" s="129" t="str">
        <f t="shared" si="517"/>
        <v/>
      </c>
      <c r="N519" s="129" t="str">
        <f t="shared" si="518"/>
        <v/>
      </c>
      <c r="O519" s="129" t="str">
        <f t="shared" si="519"/>
        <v/>
      </c>
      <c r="P519" s="129" t="str">
        <f t="shared" si="520"/>
        <v/>
      </c>
      <c r="Q519" s="129" t="str">
        <f t="shared" si="521"/>
        <v/>
      </c>
      <c r="R519" s="129" t="str">
        <f t="shared" si="522"/>
        <v/>
      </c>
      <c r="S519" s="129" t="str">
        <f t="shared" si="523"/>
        <v/>
      </c>
      <c r="T519" s="129" t="str">
        <f t="shared" si="524"/>
        <v/>
      </c>
      <c r="U519" s="129" t="str">
        <f t="shared" si="525"/>
        <v/>
      </c>
      <c r="V519" s="129" t="str">
        <f t="shared" si="526"/>
        <v/>
      </c>
      <c r="W519" s="132"/>
      <c r="X519" s="152" t="str">
        <f>IF('Soil Samples'!C509="","",'Soil Samples'!C509)</f>
        <v/>
      </c>
      <c r="Y519" s="125">
        <f>'Soil Add on Tests'!E511</f>
        <v>0</v>
      </c>
      <c r="Z519" s="125">
        <f>'Soil Add on Tests'!F511</f>
        <v>0</v>
      </c>
      <c r="AA519" s="125">
        <f>'Soil Add on Tests'!G511</f>
        <v>0</v>
      </c>
      <c r="AB519" s="125">
        <f>'Soil Add on Tests'!H511</f>
        <v>0</v>
      </c>
      <c r="AC519" s="125">
        <f>'Soil Add on Tests'!I511</f>
        <v>0</v>
      </c>
      <c r="AD519" s="125">
        <f>'Soil Add on Tests'!J511</f>
        <v>0</v>
      </c>
      <c r="AF519">
        <f t="shared" si="546"/>
        <v>0</v>
      </c>
      <c r="AG519">
        <f t="shared" si="547"/>
        <v>0</v>
      </c>
      <c r="AH519">
        <f t="shared" si="548"/>
        <v>0</v>
      </c>
      <c r="AI519">
        <f t="shared" si="549"/>
        <v>0</v>
      </c>
      <c r="AJ519">
        <f t="shared" si="550"/>
        <v>0</v>
      </c>
      <c r="AK519">
        <f t="shared" si="551"/>
        <v>0</v>
      </c>
      <c r="AL519">
        <f t="shared" si="552"/>
        <v>0</v>
      </c>
      <c r="AM519" s="140">
        <f t="shared" si="488"/>
        <v>0</v>
      </c>
      <c r="AN519">
        <f t="shared" si="489"/>
        <v>0</v>
      </c>
      <c r="AO519">
        <f t="shared" si="490"/>
        <v>0</v>
      </c>
      <c r="AP519">
        <f t="shared" si="491"/>
        <v>0</v>
      </c>
      <c r="AQ519">
        <f t="shared" si="492"/>
        <v>0</v>
      </c>
      <c r="AR519">
        <f t="shared" si="493"/>
        <v>0</v>
      </c>
      <c r="AS519">
        <f t="shared" si="494"/>
        <v>0</v>
      </c>
      <c r="AT519" s="140">
        <f t="shared" si="553"/>
        <v>0</v>
      </c>
      <c r="AU519">
        <f t="shared" si="495"/>
        <v>0</v>
      </c>
      <c r="AV519">
        <f t="shared" si="527"/>
        <v>0</v>
      </c>
      <c r="AW519">
        <f t="shared" si="496"/>
        <v>0</v>
      </c>
      <c r="AX519">
        <f t="shared" si="497"/>
        <v>0</v>
      </c>
      <c r="AY519">
        <f t="shared" si="498"/>
        <v>0</v>
      </c>
      <c r="AZ519" s="140">
        <f t="shared" si="554"/>
        <v>0</v>
      </c>
      <c r="BA519">
        <f t="shared" si="499"/>
        <v>0</v>
      </c>
      <c r="BB519">
        <f t="shared" si="500"/>
        <v>0</v>
      </c>
      <c r="BC519">
        <f t="shared" si="501"/>
        <v>0</v>
      </c>
      <c r="BD519">
        <f t="shared" si="502"/>
        <v>0</v>
      </c>
      <c r="BE519" s="140">
        <f t="shared" si="555"/>
        <v>0</v>
      </c>
      <c r="BF519">
        <f t="shared" si="503"/>
        <v>0</v>
      </c>
      <c r="BG519">
        <f t="shared" si="504"/>
        <v>0</v>
      </c>
      <c r="BH519">
        <f t="shared" si="505"/>
        <v>0</v>
      </c>
      <c r="BI519">
        <f t="shared" si="506"/>
        <v>0</v>
      </c>
      <c r="BJ519">
        <f t="shared" si="507"/>
        <v>0</v>
      </c>
      <c r="BK519">
        <f t="shared" si="508"/>
        <v>0</v>
      </c>
      <c r="BL519">
        <f t="shared" si="528"/>
        <v>0</v>
      </c>
      <c r="BM519">
        <f t="shared" si="529"/>
        <v>0</v>
      </c>
      <c r="BN519">
        <f t="shared" si="530"/>
        <v>0</v>
      </c>
      <c r="BO519">
        <f t="shared" si="531"/>
        <v>0</v>
      </c>
      <c r="BP519">
        <f t="shared" si="532"/>
        <v>0</v>
      </c>
      <c r="BQ519">
        <f t="shared" si="533"/>
        <v>0</v>
      </c>
      <c r="BR519" s="140">
        <f t="shared" si="534"/>
        <v>0</v>
      </c>
      <c r="BT519">
        <f t="shared" si="535"/>
        <v>0</v>
      </c>
      <c r="BU519">
        <f t="shared" si="536"/>
        <v>0</v>
      </c>
      <c r="BV519">
        <f t="shared" si="537"/>
        <v>0</v>
      </c>
      <c r="BW519">
        <f t="shared" si="538"/>
        <v>0</v>
      </c>
      <c r="BX519">
        <f t="shared" si="539"/>
        <v>0</v>
      </c>
      <c r="BY519">
        <f t="shared" si="540"/>
        <v>0</v>
      </c>
      <c r="BZ519">
        <f t="shared" si="541"/>
        <v>0</v>
      </c>
      <c r="CA519">
        <f t="shared" si="542"/>
        <v>0</v>
      </c>
      <c r="CB519">
        <f t="shared" si="543"/>
        <v>0</v>
      </c>
      <c r="CC519">
        <f t="shared" si="544"/>
        <v>0</v>
      </c>
      <c r="CD519">
        <f t="shared" si="545"/>
        <v>0</v>
      </c>
    </row>
    <row r="520" spans="1:82" ht="42" customHeight="1" thickBot="1" x14ac:dyDescent="0.45">
      <c r="A520" s="11"/>
      <c r="B520" s="144">
        <v>505</v>
      </c>
      <c r="C520" s="244" t="str">
        <f>IF('Soil Samples'!C510="","",'Soil Samples'!C510)</f>
        <v/>
      </c>
      <c r="D520" s="146" t="str">
        <f t="shared" si="509"/>
        <v/>
      </c>
      <c r="E520" s="128" t="str">
        <f t="shared" si="510"/>
        <v/>
      </c>
      <c r="F520" s="128" t="str">
        <f t="shared" si="511"/>
        <v/>
      </c>
      <c r="G520" s="128" t="str">
        <f t="shared" si="512"/>
        <v/>
      </c>
      <c r="H520" s="149"/>
      <c r="I520" s="128" t="str">
        <f t="shared" si="513"/>
        <v/>
      </c>
      <c r="J520" s="128" t="str">
        <f t="shared" si="514"/>
        <v/>
      </c>
      <c r="K520" s="128" t="str">
        <f t="shared" si="515"/>
        <v/>
      </c>
      <c r="L520" s="129" t="str">
        <f t="shared" si="516"/>
        <v/>
      </c>
      <c r="M520" s="129" t="str">
        <f t="shared" si="517"/>
        <v/>
      </c>
      <c r="N520" s="129" t="str">
        <f t="shared" si="518"/>
        <v/>
      </c>
      <c r="O520" s="129" t="str">
        <f t="shared" si="519"/>
        <v/>
      </c>
      <c r="P520" s="129" t="str">
        <f t="shared" si="520"/>
        <v/>
      </c>
      <c r="Q520" s="129" t="str">
        <f t="shared" si="521"/>
        <v/>
      </c>
      <c r="R520" s="129" t="str">
        <f t="shared" si="522"/>
        <v/>
      </c>
      <c r="S520" s="129" t="str">
        <f t="shared" si="523"/>
        <v/>
      </c>
      <c r="T520" s="129" t="str">
        <f t="shared" si="524"/>
        <v/>
      </c>
      <c r="U520" s="129" t="str">
        <f t="shared" si="525"/>
        <v/>
      </c>
      <c r="V520" s="129" t="str">
        <f t="shared" si="526"/>
        <v/>
      </c>
      <c r="W520" s="132"/>
      <c r="X520" s="152" t="str">
        <f>IF('Soil Samples'!C510="","",'Soil Samples'!C510)</f>
        <v/>
      </c>
      <c r="Y520" s="125">
        <f>'Soil Add on Tests'!E512</f>
        <v>0</v>
      </c>
      <c r="Z520" s="125">
        <f>'Soil Add on Tests'!F512</f>
        <v>0</v>
      </c>
      <c r="AA520" s="125">
        <f>'Soil Add on Tests'!G512</f>
        <v>0</v>
      </c>
      <c r="AB520" s="125">
        <f>'Soil Add on Tests'!H512</f>
        <v>0</v>
      </c>
      <c r="AC520" s="125">
        <f>'Soil Add on Tests'!I512</f>
        <v>0</v>
      </c>
      <c r="AD520" s="125">
        <f>'Soil Add on Tests'!J512</f>
        <v>0</v>
      </c>
      <c r="AF520">
        <f t="shared" si="546"/>
        <v>0</v>
      </c>
      <c r="AG520">
        <f t="shared" si="547"/>
        <v>0</v>
      </c>
      <c r="AH520">
        <f t="shared" si="548"/>
        <v>0</v>
      </c>
      <c r="AI520">
        <f t="shared" si="549"/>
        <v>0</v>
      </c>
      <c r="AJ520">
        <f t="shared" si="550"/>
        <v>0</v>
      </c>
      <c r="AK520">
        <f t="shared" si="551"/>
        <v>0</v>
      </c>
      <c r="AL520">
        <f t="shared" si="552"/>
        <v>0</v>
      </c>
      <c r="AM520" s="140">
        <f t="shared" si="488"/>
        <v>0</v>
      </c>
      <c r="AN520">
        <f t="shared" si="489"/>
        <v>0</v>
      </c>
      <c r="AO520">
        <f t="shared" si="490"/>
        <v>0</v>
      </c>
      <c r="AP520">
        <f t="shared" si="491"/>
        <v>0</v>
      </c>
      <c r="AQ520">
        <f t="shared" si="492"/>
        <v>0</v>
      </c>
      <c r="AR520">
        <f t="shared" si="493"/>
        <v>0</v>
      </c>
      <c r="AS520">
        <f t="shared" si="494"/>
        <v>0</v>
      </c>
      <c r="AT520" s="140">
        <f t="shared" si="553"/>
        <v>0</v>
      </c>
      <c r="AU520">
        <f t="shared" si="495"/>
        <v>0</v>
      </c>
      <c r="AV520">
        <f t="shared" si="527"/>
        <v>0</v>
      </c>
      <c r="AW520">
        <f t="shared" si="496"/>
        <v>0</v>
      </c>
      <c r="AX520">
        <f t="shared" si="497"/>
        <v>0</v>
      </c>
      <c r="AY520">
        <f t="shared" si="498"/>
        <v>0</v>
      </c>
      <c r="AZ520" s="140">
        <f t="shared" si="554"/>
        <v>0</v>
      </c>
      <c r="BA520">
        <f t="shared" si="499"/>
        <v>0</v>
      </c>
      <c r="BB520">
        <f t="shared" si="500"/>
        <v>0</v>
      </c>
      <c r="BC520">
        <f t="shared" si="501"/>
        <v>0</v>
      </c>
      <c r="BD520">
        <f t="shared" si="502"/>
        <v>0</v>
      </c>
      <c r="BE520" s="140">
        <f t="shared" si="555"/>
        <v>0</v>
      </c>
      <c r="BF520">
        <f t="shared" si="503"/>
        <v>0</v>
      </c>
      <c r="BG520">
        <f t="shared" si="504"/>
        <v>0</v>
      </c>
      <c r="BH520">
        <f t="shared" si="505"/>
        <v>0</v>
      </c>
      <c r="BI520">
        <f t="shared" si="506"/>
        <v>0</v>
      </c>
      <c r="BJ520">
        <f t="shared" si="507"/>
        <v>0</v>
      </c>
      <c r="BK520">
        <f t="shared" si="508"/>
        <v>0</v>
      </c>
      <c r="BL520">
        <f t="shared" si="528"/>
        <v>0</v>
      </c>
      <c r="BM520">
        <f t="shared" si="529"/>
        <v>0</v>
      </c>
      <c r="BN520">
        <f t="shared" si="530"/>
        <v>0</v>
      </c>
      <c r="BO520">
        <f t="shared" si="531"/>
        <v>0</v>
      </c>
      <c r="BP520">
        <f t="shared" si="532"/>
        <v>0</v>
      </c>
      <c r="BQ520">
        <f t="shared" si="533"/>
        <v>0</v>
      </c>
      <c r="BR520" s="140">
        <f t="shared" si="534"/>
        <v>0</v>
      </c>
      <c r="BT520">
        <f t="shared" si="535"/>
        <v>0</v>
      </c>
      <c r="BU520">
        <f t="shared" si="536"/>
        <v>0</v>
      </c>
      <c r="BV520">
        <f t="shared" si="537"/>
        <v>0</v>
      </c>
      <c r="BW520">
        <f t="shared" si="538"/>
        <v>0</v>
      </c>
      <c r="BX520">
        <f t="shared" si="539"/>
        <v>0</v>
      </c>
      <c r="BY520">
        <f t="shared" si="540"/>
        <v>0</v>
      </c>
      <c r="BZ520">
        <f t="shared" si="541"/>
        <v>0</v>
      </c>
      <c r="CA520">
        <f t="shared" si="542"/>
        <v>0</v>
      </c>
      <c r="CB520">
        <f t="shared" si="543"/>
        <v>0</v>
      </c>
      <c r="CC520">
        <f t="shared" si="544"/>
        <v>0</v>
      </c>
      <c r="CD520">
        <f t="shared" si="545"/>
        <v>0</v>
      </c>
    </row>
    <row r="521" spans="1:82" ht="42" customHeight="1" thickBot="1" x14ac:dyDescent="0.45">
      <c r="A521" s="11"/>
      <c r="B521" s="144">
        <v>506</v>
      </c>
      <c r="C521" s="244" t="str">
        <f>IF('Soil Samples'!C511="","",'Soil Samples'!C511)</f>
        <v/>
      </c>
      <c r="D521" s="146" t="str">
        <f t="shared" si="509"/>
        <v/>
      </c>
      <c r="E521" s="128" t="str">
        <f t="shared" si="510"/>
        <v/>
      </c>
      <c r="F521" s="128" t="str">
        <f t="shared" si="511"/>
        <v/>
      </c>
      <c r="G521" s="128" t="str">
        <f t="shared" si="512"/>
        <v/>
      </c>
      <c r="H521" s="149"/>
      <c r="I521" s="128" t="str">
        <f t="shared" si="513"/>
        <v/>
      </c>
      <c r="J521" s="128" t="str">
        <f t="shared" si="514"/>
        <v/>
      </c>
      <c r="K521" s="128" t="str">
        <f t="shared" si="515"/>
        <v/>
      </c>
      <c r="L521" s="129" t="str">
        <f t="shared" si="516"/>
        <v/>
      </c>
      <c r="M521" s="129" t="str">
        <f t="shared" si="517"/>
        <v/>
      </c>
      <c r="N521" s="129" t="str">
        <f t="shared" si="518"/>
        <v/>
      </c>
      <c r="O521" s="129" t="str">
        <f t="shared" si="519"/>
        <v/>
      </c>
      <c r="P521" s="129" t="str">
        <f t="shared" si="520"/>
        <v/>
      </c>
      <c r="Q521" s="129" t="str">
        <f t="shared" si="521"/>
        <v/>
      </c>
      <c r="R521" s="129" t="str">
        <f t="shared" si="522"/>
        <v/>
      </c>
      <c r="S521" s="129" t="str">
        <f t="shared" si="523"/>
        <v/>
      </c>
      <c r="T521" s="129" t="str">
        <f t="shared" si="524"/>
        <v/>
      </c>
      <c r="U521" s="129" t="str">
        <f t="shared" si="525"/>
        <v/>
      </c>
      <c r="V521" s="129" t="str">
        <f t="shared" si="526"/>
        <v/>
      </c>
      <c r="W521" s="132"/>
      <c r="X521" s="152" t="str">
        <f>IF('Soil Samples'!C511="","",'Soil Samples'!C511)</f>
        <v/>
      </c>
      <c r="Y521" s="125">
        <f>'Soil Add on Tests'!E513</f>
        <v>0</v>
      </c>
      <c r="Z521" s="125">
        <f>'Soil Add on Tests'!F513</f>
        <v>0</v>
      </c>
      <c r="AA521" s="125">
        <f>'Soil Add on Tests'!G513</f>
        <v>0</v>
      </c>
      <c r="AB521" s="125">
        <f>'Soil Add on Tests'!H513</f>
        <v>0</v>
      </c>
      <c r="AC521" s="125">
        <f>'Soil Add on Tests'!I513</f>
        <v>0</v>
      </c>
      <c r="AD521" s="125">
        <f>'Soil Add on Tests'!J513</f>
        <v>0</v>
      </c>
      <c r="AF521">
        <f t="shared" si="546"/>
        <v>0</v>
      </c>
      <c r="AG521">
        <f t="shared" si="547"/>
        <v>0</v>
      </c>
      <c r="AH521">
        <f t="shared" si="548"/>
        <v>0</v>
      </c>
      <c r="AI521">
        <f t="shared" si="549"/>
        <v>0</v>
      </c>
      <c r="AJ521">
        <f t="shared" si="550"/>
        <v>0</v>
      </c>
      <c r="AK521">
        <f t="shared" si="551"/>
        <v>0</v>
      </c>
      <c r="AL521">
        <f t="shared" si="552"/>
        <v>0</v>
      </c>
      <c r="AM521" s="140">
        <f t="shared" si="488"/>
        <v>0</v>
      </c>
      <c r="AN521">
        <f t="shared" si="489"/>
        <v>0</v>
      </c>
      <c r="AO521">
        <f t="shared" si="490"/>
        <v>0</v>
      </c>
      <c r="AP521">
        <f t="shared" si="491"/>
        <v>0</v>
      </c>
      <c r="AQ521">
        <f t="shared" si="492"/>
        <v>0</v>
      </c>
      <c r="AR521">
        <f t="shared" si="493"/>
        <v>0</v>
      </c>
      <c r="AS521">
        <f t="shared" si="494"/>
        <v>0</v>
      </c>
      <c r="AT521" s="140">
        <f t="shared" si="553"/>
        <v>0</v>
      </c>
      <c r="AU521">
        <f t="shared" si="495"/>
        <v>0</v>
      </c>
      <c r="AV521">
        <f t="shared" si="527"/>
        <v>0</v>
      </c>
      <c r="AW521">
        <f t="shared" si="496"/>
        <v>0</v>
      </c>
      <c r="AX521">
        <f t="shared" si="497"/>
        <v>0</v>
      </c>
      <c r="AY521">
        <f t="shared" si="498"/>
        <v>0</v>
      </c>
      <c r="AZ521" s="140">
        <f t="shared" si="554"/>
        <v>0</v>
      </c>
      <c r="BA521">
        <f t="shared" si="499"/>
        <v>0</v>
      </c>
      <c r="BB521">
        <f t="shared" si="500"/>
        <v>0</v>
      </c>
      <c r="BC521">
        <f t="shared" si="501"/>
        <v>0</v>
      </c>
      <c r="BD521">
        <f t="shared" si="502"/>
        <v>0</v>
      </c>
      <c r="BE521" s="140">
        <f t="shared" si="555"/>
        <v>0</v>
      </c>
      <c r="BF521">
        <f t="shared" si="503"/>
        <v>0</v>
      </c>
      <c r="BG521">
        <f t="shared" si="504"/>
        <v>0</v>
      </c>
      <c r="BH521">
        <f t="shared" si="505"/>
        <v>0</v>
      </c>
      <c r="BI521">
        <f t="shared" si="506"/>
        <v>0</v>
      </c>
      <c r="BJ521">
        <f t="shared" si="507"/>
        <v>0</v>
      </c>
      <c r="BK521">
        <f t="shared" si="508"/>
        <v>0</v>
      </c>
      <c r="BL521">
        <f t="shared" si="528"/>
        <v>0</v>
      </c>
      <c r="BM521">
        <f t="shared" si="529"/>
        <v>0</v>
      </c>
      <c r="BN521">
        <f t="shared" si="530"/>
        <v>0</v>
      </c>
      <c r="BO521">
        <f t="shared" si="531"/>
        <v>0</v>
      </c>
      <c r="BP521">
        <f t="shared" si="532"/>
        <v>0</v>
      </c>
      <c r="BQ521">
        <f t="shared" si="533"/>
        <v>0</v>
      </c>
      <c r="BR521" s="140">
        <f t="shared" si="534"/>
        <v>0</v>
      </c>
      <c r="BT521">
        <f t="shared" si="535"/>
        <v>0</v>
      </c>
      <c r="BU521">
        <f t="shared" si="536"/>
        <v>0</v>
      </c>
      <c r="BV521">
        <f t="shared" si="537"/>
        <v>0</v>
      </c>
      <c r="BW521">
        <f t="shared" si="538"/>
        <v>0</v>
      </c>
      <c r="BX521">
        <f t="shared" si="539"/>
        <v>0</v>
      </c>
      <c r="BY521">
        <f t="shared" si="540"/>
        <v>0</v>
      </c>
      <c r="BZ521">
        <f t="shared" si="541"/>
        <v>0</v>
      </c>
      <c r="CA521">
        <f t="shared" si="542"/>
        <v>0</v>
      </c>
      <c r="CB521">
        <f t="shared" si="543"/>
        <v>0</v>
      </c>
      <c r="CC521">
        <f t="shared" si="544"/>
        <v>0</v>
      </c>
      <c r="CD521">
        <f t="shared" si="545"/>
        <v>0</v>
      </c>
    </row>
    <row r="522" spans="1:82" ht="42" customHeight="1" thickBot="1" x14ac:dyDescent="0.45">
      <c r="A522" s="11"/>
      <c r="B522" s="144">
        <v>507</v>
      </c>
      <c r="C522" s="244" t="str">
        <f>IF('Soil Samples'!C512="","",'Soil Samples'!C512)</f>
        <v/>
      </c>
      <c r="D522" s="146" t="str">
        <f t="shared" si="509"/>
        <v/>
      </c>
      <c r="E522" s="128" t="str">
        <f t="shared" si="510"/>
        <v/>
      </c>
      <c r="F522" s="128" t="str">
        <f t="shared" si="511"/>
        <v/>
      </c>
      <c r="G522" s="128" t="str">
        <f t="shared" si="512"/>
        <v/>
      </c>
      <c r="H522" s="149"/>
      <c r="I522" s="128" t="str">
        <f t="shared" si="513"/>
        <v/>
      </c>
      <c r="J522" s="128" t="str">
        <f t="shared" si="514"/>
        <v/>
      </c>
      <c r="K522" s="128" t="str">
        <f t="shared" si="515"/>
        <v/>
      </c>
      <c r="L522" s="129" t="str">
        <f t="shared" si="516"/>
        <v/>
      </c>
      <c r="M522" s="129" t="str">
        <f t="shared" si="517"/>
        <v/>
      </c>
      <c r="N522" s="129" t="str">
        <f t="shared" si="518"/>
        <v/>
      </c>
      <c r="O522" s="129" t="str">
        <f t="shared" si="519"/>
        <v/>
      </c>
      <c r="P522" s="129" t="str">
        <f t="shared" si="520"/>
        <v/>
      </c>
      <c r="Q522" s="129" t="str">
        <f t="shared" si="521"/>
        <v/>
      </c>
      <c r="R522" s="129" t="str">
        <f t="shared" si="522"/>
        <v/>
      </c>
      <c r="S522" s="129" t="str">
        <f t="shared" si="523"/>
        <v/>
      </c>
      <c r="T522" s="129" t="str">
        <f t="shared" si="524"/>
        <v/>
      </c>
      <c r="U522" s="129" t="str">
        <f t="shared" si="525"/>
        <v/>
      </c>
      <c r="V522" s="129" t="str">
        <f t="shared" si="526"/>
        <v/>
      </c>
      <c r="W522" s="132"/>
      <c r="X522" s="152" t="str">
        <f>IF('Soil Samples'!C512="","",'Soil Samples'!C512)</f>
        <v/>
      </c>
      <c r="Y522" s="125">
        <f>'Soil Add on Tests'!E514</f>
        <v>0</v>
      </c>
      <c r="Z522" s="125">
        <f>'Soil Add on Tests'!F514</f>
        <v>0</v>
      </c>
      <c r="AA522" s="125">
        <f>'Soil Add on Tests'!G514</f>
        <v>0</v>
      </c>
      <c r="AB522" s="125">
        <f>'Soil Add on Tests'!H514</f>
        <v>0</v>
      </c>
      <c r="AC522" s="125">
        <f>'Soil Add on Tests'!I514</f>
        <v>0</v>
      </c>
      <c r="AD522" s="125">
        <f>'Soil Add on Tests'!J514</f>
        <v>0</v>
      </c>
      <c r="AF522">
        <f t="shared" si="546"/>
        <v>0</v>
      </c>
      <c r="AG522">
        <f t="shared" si="547"/>
        <v>0</v>
      </c>
      <c r="AH522">
        <f t="shared" si="548"/>
        <v>0</v>
      </c>
      <c r="AI522">
        <f t="shared" si="549"/>
        <v>0</v>
      </c>
      <c r="AJ522">
        <f t="shared" si="550"/>
        <v>0</v>
      </c>
      <c r="AK522">
        <f t="shared" si="551"/>
        <v>0</v>
      </c>
      <c r="AL522">
        <f t="shared" si="552"/>
        <v>0</v>
      </c>
      <c r="AM522" s="140">
        <f t="shared" si="488"/>
        <v>0</v>
      </c>
      <c r="AN522">
        <f t="shared" si="489"/>
        <v>0</v>
      </c>
      <c r="AO522">
        <f t="shared" si="490"/>
        <v>0</v>
      </c>
      <c r="AP522">
        <f t="shared" si="491"/>
        <v>0</v>
      </c>
      <c r="AQ522">
        <f t="shared" si="492"/>
        <v>0</v>
      </c>
      <c r="AR522">
        <f t="shared" si="493"/>
        <v>0</v>
      </c>
      <c r="AS522">
        <f t="shared" si="494"/>
        <v>0</v>
      </c>
      <c r="AT522" s="140">
        <f t="shared" si="553"/>
        <v>0</v>
      </c>
      <c r="AU522">
        <f t="shared" si="495"/>
        <v>0</v>
      </c>
      <c r="AV522">
        <f t="shared" si="527"/>
        <v>0</v>
      </c>
      <c r="AW522">
        <f t="shared" si="496"/>
        <v>0</v>
      </c>
      <c r="AX522">
        <f t="shared" si="497"/>
        <v>0</v>
      </c>
      <c r="AY522">
        <f t="shared" si="498"/>
        <v>0</v>
      </c>
      <c r="AZ522" s="140">
        <f t="shared" si="554"/>
        <v>0</v>
      </c>
      <c r="BA522">
        <f t="shared" si="499"/>
        <v>0</v>
      </c>
      <c r="BB522">
        <f t="shared" si="500"/>
        <v>0</v>
      </c>
      <c r="BC522">
        <f t="shared" si="501"/>
        <v>0</v>
      </c>
      <c r="BD522">
        <f t="shared" si="502"/>
        <v>0</v>
      </c>
      <c r="BE522" s="140">
        <f t="shared" si="555"/>
        <v>0</v>
      </c>
      <c r="BF522">
        <f t="shared" si="503"/>
        <v>0</v>
      </c>
      <c r="BG522">
        <f t="shared" si="504"/>
        <v>0</v>
      </c>
      <c r="BH522">
        <f t="shared" si="505"/>
        <v>0</v>
      </c>
      <c r="BI522">
        <f t="shared" si="506"/>
        <v>0</v>
      </c>
      <c r="BJ522">
        <f t="shared" si="507"/>
        <v>0</v>
      </c>
      <c r="BK522">
        <f t="shared" si="508"/>
        <v>0</v>
      </c>
      <c r="BL522">
        <f t="shared" si="528"/>
        <v>0</v>
      </c>
      <c r="BM522">
        <f t="shared" si="529"/>
        <v>0</v>
      </c>
      <c r="BN522">
        <f t="shared" si="530"/>
        <v>0</v>
      </c>
      <c r="BO522">
        <f t="shared" si="531"/>
        <v>0</v>
      </c>
      <c r="BP522">
        <f t="shared" si="532"/>
        <v>0</v>
      </c>
      <c r="BQ522">
        <f t="shared" si="533"/>
        <v>0</v>
      </c>
      <c r="BR522" s="140">
        <f t="shared" si="534"/>
        <v>0</v>
      </c>
      <c r="BT522">
        <f t="shared" si="535"/>
        <v>0</v>
      </c>
      <c r="BU522">
        <f t="shared" si="536"/>
        <v>0</v>
      </c>
      <c r="BV522">
        <f t="shared" si="537"/>
        <v>0</v>
      </c>
      <c r="BW522">
        <f t="shared" si="538"/>
        <v>0</v>
      </c>
      <c r="BX522">
        <f t="shared" si="539"/>
        <v>0</v>
      </c>
      <c r="BY522">
        <f t="shared" si="540"/>
        <v>0</v>
      </c>
      <c r="BZ522">
        <f t="shared" si="541"/>
        <v>0</v>
      </c>
      <c r="CA522">
        <f t="shared" si="542"/>
        <v>0</v>
      </c>
      <c r="CB522">
        <f t="shared" si="543"/>
        <v>0</v>
      </c>
      <c r="CC522">
        <f t="shared" si="544"/>
        <v>0</v>
      </c>
      <c r="CD522">
        <f t="shared" si="545"/>
        <v>0</v>
      </c>
    </row>
    <row r="523" spans="1:82" ht="42" customHeight="1" thickBot="1" x14ac:dyDescent="0.45">
      <c r="A523" s="11"/>
      <c r="B523" s="144">
        <v>508</v>
      </c>
      <c r="C523" s="244" t="str">
        <f>IF('Soil Samples'!C513="","",'Soil Samples'!C513)</f>
        <v/>
      </c>
      <c r="D523" s="146" t="str">
        <f t="shared" si="509"/>
        <v/>
      </c>
      <c r="E523" s="128" t="str">
        <f t="shared" si="510"/>
        <v/>
      </c>
      <c r="F523" s="128" t="str">
        <f t="shared" si="511"/>
        <v/>
      </c>
      <c r="G523" s="128" t="str">
        <f t="shared" si="512"/>
        <v/>
      </c>
      <c r="H523" s="149"/>
      <c r="I523" s="128" t="str">
        <f t="shared" si="513"/>
        <v/>
      </c>
      <c r="J523" s="128" t="str">
        <f t="shared" si="514"/>
        <v/>
      </c>
      <c r="K523" s="128" t="str">
        <f t="shared" si="515"/>
        <v/>
      </c>
      <c r="L523" s="129" t="str">
        <f t="shared" si="516"/>
        <v/>
      </c>
      <c r="M523" s="129" t="str">
        <f t="shared" si="517"/>
        <v/>
      </c>
      <c r="N523" s="129" t="str">
        <f t="shared" si="518"/>
        <v/>
      </c>
      <c r="O523" s="129" t="str">
        <f t="shared" si="519"/>
        <v/>
      </c>
      <c r="P523" s="129" t="str">
        <f t="shared" si="520"/>
        <v/>
      </c>
      <c r="Q523" s="129" t="str">
        <f t="shared" si="521"/>
        <v/>
      </c>
      <c r="R523" s="129" t="str">
        <f t="shared" si="522"/>
        <v/>
      </c>
      <c r="S523" s="129" t="str">
        <f t="shared" si="523"/>
        <v/>
      </c>
      <c r="T523" s="129" t="str">
        <f t="shared" si="524"/>
        <v/>
      </c>
      <c r="U523" s="129" t="str">
        <f t="shared" si="525"/>
        <v/>
      </c>
      <c r="V523" s="129" t="str">
        <f t="shared" si="526"/>
        <v/>
      </c>
      <c r="W523" s="132"/>
      <c r="X523" s="152" t="str">
        <f>IF('Soil Samples'!C513="","",'Soil Samples'!C513)</f>
        <v/>
      </c>
      <c r="Y523" s="125">
        <f>'Soil Add on Tests'!E515</f>
        <v>0</v>
      </c>
      <c r="Z523" s="125">
        <f>'Soil Add on Tests'!F515</f>
        <v>0</v>
      </c>
      <c r="AA523" s="125">
        <f>'Soil Add on Tests'!G515</f>
        <v>0</v>
      </c>
      <c r="AB523" s="125">
        <f>'Soil Add on Tests'!H515</f>
        <v>0</v>
      </c>
      <c r="AC523" s="125">
        <f>'Soil Add on Tests'!I515</f>
        <v>0</v>
      </c>
      <c r="AD523" s="125">
        <f>'Soil Add on Tests'!J515</f>
        <v>0</v>
      </c>
      <c r="AF523">
        <f t="shared" si="546"/>
        <v>0</v>
      </c>
      <c r="AG523">
        <f t="shared" si="547"/>
        <v>0</v>
      </c>
      <c r="AH523">
        <f t="shared" si="548"/>
        <v>0</v>
      </c>
      <c r="AI523">
        <f t="shared" si="549"/>
        <v>0</v>
      </c>
      <c r="AJ523">
        <f t="shared" si="550"/>
        <v>0</v>
      </c>
      <c r="AK523">
        <f t="shared" si="551"/>
        <v>0</v>
      </c>
      <c r="AL523">
        <f t="shared" si="552"/>
        <v>0</v>
      </c>
      <c r="AM523" s="140">
        <f t="shared" si="488"/>
        <v>0</v>
      </c>
      <c r="AN523">
        <f t="shared" si="489"/>
        <v>0</v>
      </c>
      <c r="AO523">
        <f t="shared" si="490"/>
        <v>0</v>
      </c>
      <c r="AP523">
        <f t="shared" si="491"/>
        <v>0</v>
      </c>
      <c r="AQ523">
        <f t="shared" si="492"/>
        <v>0</v>
      </c>
      <c r="AR523">
        <f t="shared" si="493"/>
        <v>0</v>
      </c>
      <c r="AS523">
        <f t="shared" si="494"/>
        <v>0</v>
      </c>
      <c r="AT523" s="140">
        <f t="shared" si="553"/>
        <v>0</v>
      </c>
      <c r="AU523">
        <f t="shared" si="495"/>
        <v>0</v>
      </c>
      <c r="AV523">
        <f t="shared" si="527"/>
        <v>0</v>
      </c>
      <c r="AW523">
        <f t="shared" si="496"/>
        <v>0</v>
      </c>
      <c r="AX523">
        <f t="shared" si="497"/>
        <v>0</v>
      </c>
      <c r="AY523">
        <f t="shared" si="498"/>
        <v>0</v>
      </c>
      <c r="AZ523" s="140">
        <f t="shared" si="554"/>
        <v>0</v>
      </c>
      <c r="BA523">
        <f t="shared" si="499"/>
        <v>0</v>
      </c>
      <c r="BB523">
        <f t="shared" si="500"/>
        <v>0</v>
      </c>
      <c r="BC523">
        <f t="shared" si="501"/>
        <v>0</v>
      </c>
      <c r="BD523">
        <f t="shared" si="502"/>
        <v>0</v>
      </c>
      <c r="BE523" s="140">
        <f t="shared" si="555"/>
        <v>0</v>
      </c>
      <c r="BF523">
        <f t="shared" si="503"/>
        <v>0</v>
      </c>
      <c r="BG523">
        <f t="shared" si="504"/>
        <v>0</v>
      </c>
      <c r="BH523">
        <f t="shared" si="505"/>
        <v>0</v>
      </c>
      <c r="BI523">
        <f t="shared" si="506"/>
        <v>0</v>
      </c>
      <c r="BJ523">
        <f t="shared" si="507"/>
        <v>0</v>
      </c>
      <c r="BK523">
        <f t="shared" si="508"/>
        <v>0</v>
      </c>
      <c r="BL523">
        <f t="shared" si="528"/>
        <v>0</v>
      </c>
      <c r="BM523">
        <f t="shared" si="529"/>
        <v>0</v>
      </c>
      <c r="BN523">
        <f t="shared" si="530"/>
        <v>0</v>
      </c>
      <c r="BO523">
        <f t="shared" si="531"/>
        <v>0</v>
      </c>
      <c r="BP523">
        <f t="shared" si="532"/>
        <v>0</v>
      </c>
      <c r="BQ523">
        <f t="shared" si="533"/>
        <v>0</v>
      </c>
      <c r="BR523" s="140">
        <f t="shared" si="534"/>
        <v>0</v>
      </c>
      <c r="BT523">
        <f t="shared" si="535"/>
        <v>0</v>
      </c>
      <c r="BU523">
        <f t="shared" si="536"/>
        <v>0</v>
      </c>
      <c r="BV523">
        <f t="shared" si="537"/>
        <v>0</v>
      </c>
      <c r="BW523">
        <f t="shared" si="538"/>
        <v>0</v>
      </c>
      <c r="BX523">
        <f t="shared" si="539"/>
        <v>0</v>
      </c>
      <c r="BY523">
        <f t="shared" si="540"/>
        <v>0</v>
      </c>
      <c r="BZ523">
        <f t="shared" si="541"/>
        <v>0</v>
      </c>
      <c r="CA523">
        <f t="shared" si="542"/>
        <v>0</v>
      </c>
      <c r="CB523">
        <f t="shared" si="543"/>
        <v>0</v>
      </c>
      <c r="CC523">
        <f t="shared" si="544"/>
        <v>0</v>
      </c>
      <c r="CD523">
        <f t="shared" si="545"/>
        <v>0</v>
      </c>
    </row>
    <row r="524" spans="1:82" ht="42" customHeight="1" thickBot="1" x14ac:dyDescent="0.45">
      <c r="A524" s="11"/>
      <c r="B524" s="144">
        <v>509</v>
      </c>
      <c r="C524" s="244" t="str">
        <f>IF('Soil Samples'!C514="","",'Soil Samples'!C514)</f>
        <v/>
      </c>
      <c r="D524" s="146" t="str">
        <f t="shared" si="509"/>
        <v/>
      </c>
      <c r="E524" s="128" t="str">
        <f t="shared" si="510"/>
        <v/>
      </c>
      <c r="F524" s="128" t="str">
        <f t="shared" si="511"/>
        <v/>
      </c>
      <c r="G524" s="128" t="str">
        <f t="shared" si="512"/>
        <v/>
      </c>
      <c r="H524" s="149"/>
      <c r="I524" s="128" t="str">
        <f t="shared" si="513"/>
        <v/>
      </c>
      <c r="J524" s="128" t="str">
        <f t="shared" si="514"/>
        <v/>
      </c>
      <c r="K524" s="128" t="str">
        <f t="shared" si="515"/>
        <v/>
      </c>
      <c r="L524" s="129" t="str">
        <f t="shared" si="516"/>
        <v/>
      </c>
      <c r="M524" s="129" t="str">
        <f t="shared" si="517"/>
        <v/>
      </c>
      <c r="N524" s="129" t="str">
        <f t="shared" si="518"/>
        <v/>
      </c>
      <c r="O524" s="129" t="str">
        <f t="shared" si="519"/>
        <v/>
      </c>
      <c r="P524" s="129" t="str">
        <f t="shared" si="520"/>
        <v/>
      </c>
      <c r="Q524" s="129" t="str">
        <f t="shared" si="521"/>
        <v/>
      </c>
      <c r="R524" s="129" t="str">
        <f t="shared" si="522"/>
        <v/>
      </c>
      <c r="S524" s="129" t="str">
        <f t="shared" si="523"/>
        <v/>
      </c>
      <c r="T524" s="129" t="str">
        <f t="shared" si="524"/>
        <v/>
      </c>
      <c r="U524" s="129" t="str">
        <f t="shared" si="525"/>
        <v/>
      </c>
      <c r="V524" s="129" t="str">
        <f t="shared" si="526"/>
        <v/>
      </c>
      <c r="W524" s="132"/>
      <c r="X524" s="152" t="str">
        <f>IF('Soil Samples'!C514="","",'Soil Samples'!C514)</f>
        <v/>
      </c>
      <c r="Y524" s="125">
        <f>'Soil Add on Tests'!E516</f>
        <v>0</v>
      </c>
      <c r="Z524" s="125">
        <f>'Soil Add on Tests'!F516</f>
        <v>0</v>
      </c>
      <c r="AA524" s="125">
        <f>'Soil Add on Tests'!G516</f>
        <v>0</v>
      </c>
      <c r="AB524" s="125">
        <f>'Soil Add on Tests'!H516</f>
        <v>0</v>
      </c>
      <c r="AC524" s="125">
        <f>'Soil Add on Tests'!I516</f>
        <v>0</v>
      </c>
      <c r="AD524" s="125">
        <f>'Soil Add on Tests'!J516</f>
        <v>0</v>
      </c>
      <c r="AF524">
        <f t="shared" si="546"/>
        <v>0</v>
      </c>
      <c r="AG524">
        <f t="shared" si="547"/>
        <v>0</v>
      </c>
      <c r="AH524">
        <f t="shared" si="548"/>
        <v>0</v>
      </c>
      <c r="AI524">
        <f t="shared" si="549"/>
        <v>0</v>
      </c>
      <c r="AJ524">
        <f t="shared" si="550"/>
        <v>0</v>
      </c>
      <c r="AK524">
        <f t="shared" si="551"/>
        <v>0</v>
      </c>
      <c r="AL524">
        <f t="shared" si="552"/>
        <v>0</v>
      </c>
      <c r="AM524" s="140">
        <f t="shared" si="488"/>
        <v>0</v>
      </c>
      <c r="AN524">
        <f t="shared" si="489"/>
        <v>0</v>
      </c>
      <c r="AO524">
        <f t="shared" si="490"/>
        <v>0</v>
      </c>
      <c r="AP524">
        <f t="shared" si="491"/>
        <v>0</v>
      </c>
      <c r="AQ524">
        <f t="shared" si="492"/>
        <v>0</v>
      </c>
      <c r="AR524">
        <f t="shared" si="493"/>
        <v>0</v>
      </c>
      <c r="AS524">
        <f t="shared" si="494"/>
        <v>0</v>
      </c>
      <c r="AT524" s="140">
        <f t="shared" si="553"/>
        <v>0</v>
      </c>
      <c r="AU524">
        <f t="shared" si="495"/>
        <v>0</v>
      </c>
      <c r="AV524">
        <f t="shared" si="527"/>
        <v>0</v>
      </c>
      <c r="AW524">
        <f t="shared" si="496"/>
        <v>0</v>
      </c>
      <c r="AX524">
        <f t="shared" si="497"/>
        <v>0</v>
      </c>
      <c r="AY524">
        <f t="shared" si="498"/>
        <v>0</v>
      </c>
      <c r="AZ524" s="140">
        <f t="shared" si="554"/>
        <v>0</v>
      </c>
      <c r="BA524">
        <f t="shared" si="499"/>
        <v>0</v>
      </c>
      <c r="BB524">
        <f t="shared" si="500"/>
        <v>0</v>
      </c>
      <c r="BC524">
        <f t="shared" si="501"/>
        <v>0</v>
      </c>
      <c r="BD524">
        <f t="shared" si="502"/>
        <v>0</v>
      </c>
      <c r="BE524" s="140">
        <f t="shared" si="555"/>
        <v>0</v>
      </c>
      <c r="BF524">
        <f t="shared" si="503"/>
        <v>0</v>
      </c>
      <c r="BG524">
        <f t="shared" si="504"/>
        <v>0</v>
      </c>
      <c r="BH524">
        <f t="shared" si="505"/>
        <v>0</v>
      </c>
      <c r="BI524">
        <f t="shared" si="506"/>
        <v>0</v>
      </c>
      <c r="BJ524">
        <f t="shared" si="507"/>
        <v>0</v>
      </c>
      <c r="BK524">
        <f t="shared" si="508"/>
        <v>0</v>
      </c>
      <c r="BL524">
        <f t="shared" si="528"/>
        <v>0</v>
      </c>
      <c r="BM524">
        <f t="shared" si="529"/>
        <v>0</v>
      </c>
      <c r="BN524">
        <f t="shared" si="530"/>
        <v>0</v>
      </c>
      <c r="BO524">
        <f t="shared" si="531"/>
        <v>0</v>
      </c>
      <c r="BP524">
        <f t="shared" si="532"/>
        <v>0</v>
      </c>
      <c r="BQ524">
        <f t="shared" si="533"/>
        <v>0</v>
      </c>
      <c r="BR524" s="140">
        <f t="shared" si="534"/>
        <v>0</v>
      </c>
      <c r="BT524">
        <f t="shared" si="535"/>
        <v>0</v>
      </c>
      <c r="BU524">
        <f t="shared" si="536"/>
        <v>0</v>
      </c>
      <c r="BV524">
        <f t="shared" si="537"/>
        <v>0</v>
      </c>
      <c r="BW524">
        <f t="shared" si="538"/>
        <v>0</v>
      </c>
      <c r="BX524">
        <f t="shared" si="539"/>
        <v>0</v>
      </c>
      <c r="BY524">
        <f t="shared" si="540"/>
        <v>0</v>
      </c>
      <c r="BZ524">
        <f t="shared" si="541"/>
        <v>0</v>
      </c>
      <c r="CA524">
        <f t="shared" si="542"/>
        <v>0</v>
      </c>
      <c r="CB524">
        <f t="shared" si="543"/>
        <v>0</v>
      </c>
      <c r="CC524">
        <f t="shared" si="544"/>
        <v>0</v>
      </c>
      <c r="CD524">
        <f t="shared" si="545"/>
        <v>0</v>
      </c>
    </row>
    <row r="525" spans="1:82" ht="42" customHeight="1" thickBot="1" x14ac:dyDescent="0.45">
      <c r="A525" s="11"/>
      <c r="B525" s="144">
        <v>510</v>
      </c>
      <c r="C525" s="244" t="str">
        <f>IF('Soil Samples'!C515="","",'Soil Samples'!C515)</f>
        <v/>
      </c>
      <c r="D525" s="146" t="str">
        <f t="shared" si="509"/>
        <v/>
      </c>
      <c r="E525" s="128" t="str">
        <f t="shared" si="510"/>
        <v/>
      </c>
      <c r="F525" s="128" t="str">
        <f t="shared" si="511"/>
        <v/>
      </c>
      <c r="G525" s="128" t="str">
        <f t="shared" si="512"/>
        <v/>
      </c>
      <c r="H525" s="149"/>
      <c r="I525" s="128" t="str">
        <f t="shared" si="513"/>
        <v/>
      </c>
      <c r="J525" s="128" t="str">
        <f t="shared" si="514"/>
        <v/>
      </c>
      <c r="K525" s="128" t="str">
        <f t="shared" si="515"/>
        <v/>
      </c>
      <c r="L525" s="129" t="str">
        <f t="shared" si="516"/>
        <v/>
      </c>
      <c r="M525" s="129" t="str">
        <f t="shared" si="517"/>
        <v/>
      </c>
      <c r="N525" s="129" t="str">
        <f t="shared" si="518"/>
        <v/>
      </c>
      <c r="O525" s="129" t="str">
        <f t="shared" si="519"/>
        <v/>
      </c>
      <c r="P525" s="129" t="str">
        <f t="shared" si="520"/>
        <v/>
      </c>
      <c r="Q525" s="129" t="str">
        <f t="shared" si="521"/>
        <v/>
      </c>
      <c r="R525" s="129" t="str">
        <f t="shared" si="522"/>
        <v/>
      </c>
      <c r="S525" s="129" t="str">
        <f t="shared" si="523"/>
        <v/>
      </c>
      <c r="T525" s="129" t="str">
        <f t="shared" si="524"/>
        <v/>
      </c>
      <c r="U525" s="129" t="str">
        <f t="shared" si="525"/>
        <v/>
      </c>
      <c r="V525" s="129" t="str">
        <f t="shared" si="526"/>
        <v/>
      </c>
      <c r="W525" s="132"/>
      <c r="X525" s="152" t="str">
        <f>IF('Soil Samples'!C515="","",'Soil Samples'!C515)</f>
        <v/>
      </c>
      <c r="Y525" s="125">
        <f>'Soil Add on Tests'!E517</f>
        <v>0</v>
      </c>
      <c r="Z525" s="125">
        <f>'Soil Add on Tests'!F517</f>
        <v>0</v>
      </c>
      <c r="AA525" s="125">
        <f>'Soil Add on Tests'!G517</f>
        <v>0</v>
      </c>
      <c r="AB525" s="125">
        <f>'Soil Add on Tests'!H517</f>
        <v>0</v>
      </c>
      <c r="AC525" s="125">
        <f>'Soil Add on Tests'!I517</f>
        <v>0</v>
      </c>
      <c r="AD525" s="125">
        <f>'Soil Add on Tests'!J517</f>
        <v>0</v>
      </c>
      <c r="AF525">
        <f t="shared" si="546"/>
        <v>0</v>
      </c>
      <c r="AG525">
        <f t="shared" si="547"/>
        <v>0</v>
      </c>
      <c r="AH525">
        <f t="shared" si="548"/>
        <v>0</v>
      </c>
      <c r="AI525">
        <f t="shared" si="549"/>
        <v>0</v>
      </c>
      <c r="AJ525">
        <f t="shared" si="550"/>
        <v>0</v>
      </c>
      <c r="AK525">
        <f t="shared" si="551"/>
        <v>0</v>
      </c>
      <c r="AL525">
        <f t="shared" si="552"/>
        <v>0</v>
      </c>
      <c r="AM525" s="140">
        <f t="shared" si="488"/>
        <v>0</v>
      </c>
      <c r="AN525">
        <f t="shared" si="489"/>
        <v>0</v>
      </c>
      <c r="AO525">
        <f t="shared" si="490"/>
        <v>0</v>
      </c>
      <c r="AP525">
        <f t="shared" si="491"/>
        <v>0</v>
      </c>
      <c r="AQ525">
        <f t="shared" si="492"/>
        <v>0</v>
      </c>
      <c r="AR525">
        <f t="shared" si="493"/>
        <v>0</v>
      </c>
      <c r="AS525">
        <f t="shared" si="494"/>
        <v>0</v>
      </c>
      <c r="AT525" s="140">
        <f t="shared" si="553"/>
        <v>0</v>
      </c>
      <c r="AU525">
        <f t="shared" si="495"/>
        <v>0</v>
      </c>
      <c r="AV525">
        <f t="shared" si="527"/>
        <v>0</v>
      </c>
      <c r="AW525">
        <f t="shared" si="496"/>
        <v>0</v>
      </c>
      <c r="AX525">
        <f t="shared" si="497"/>
        <v>0</v>
      </c>
      <c r="AY525">
        <f t="shared" si="498"/>
        <v>0</v>
      </c>
      <c r="AZ525" s="140">
        <f t="shared" si="554"/>
        <v>0</v>
      </c>
      <c r="BA525">
        <f t="shared" si="499"/>
        <v>0</v>
      </c>
      <c r="BB525">
        <f t="shared" si="500"/>
        <v>0</v>
      </c>
      <c r="BC525">
        <f t="shared" si="501"/>
        <v>0</v>
      </c>
      <c r="BD525">
        <f t="shared" si="502"/>
        <v>0</v>
      </c>
      <c r="BE525" s="140">
        <f t="shared" si="555"/>
        <v>0</v>
      </c>
      <c r="BF525">
        <f t="shared" si="503"/>
        <v>0</v>
      </c>
      <c r="BG525">
        <f t="shared" si="504"/>
        <v>0</v>
      </c>
      <c r="BH525">
        <f t="shared" si="505"/>
        <v>0</v>
      </c>
      <c r="BI525">
        <f t="shared" si="506"/>
        <v>0</v>
      </c>
      <c r="BJ525">
        <f t="shared" si="507"/>
        <v>0</v>
      </c>
      <c r="BK525">
        <f t="shared" si="508"/>
        <v>0</v>
      </c>
      <c r="BL525">
        <f t="shared" si="528"/>
        <v>0</v>
      </c>
      <c r="BM525">
        <f t="shared" si="529"/>
        <v>0</v>
      </c>
      <c r="BN525">
        <f t="shared" si="530"/>
        <v>0</v>
      </c>
      <c r="BO525">
        <f t="shared" si="531"/>
        <v>0</v>
      </c>
      <c r="BP525">
        <f t="shared" si="532"/>
        <v>0</v>
      </c>
      <c r="BQ525">
        <f t="shared" si="533"/>
        <v>0</v>
      </c>
      <c r="BR525" s="140">
        <f t="shared" si="534"/>
        <v>0</v>
      </c>
      <c r="BT525">
        <f t="shared" si="535"/>
        <v>0</v>
      </c>
      <c r="BU525">
        <f t="shared" si="536"/>
        <v>0</v>
      </c>
      <c r="BV525">
        <f t="shared" si="537"/>
        <v>0</v>
      </c>
      <c r="BW525">
        <f t="shared" si="538"/>
        <v>0</v>
      </c>
      <c r="BX525">
        <f t="shared" si="539"/>
        <v>0</v>
      </c>
      <c r="BY525">
        <f t="shared" si="540"/>
        <v>0</v>
      </c>
      <c r="BZ525">
        <f t="shared" si="541"/>
        <v>0</v>
      </c>
      <c r="CA525">
        <f t="shared" si="542"/>
        <v>0</v>
      </c>
      <c r="CB525">
        <f t="shared" si="543"/>
        <v>0</v>
      </c>
      <c r="CC525">
        <f t="shared" si="544"/>
        <v>0</v>
      </c>
      <c r="CD525">
        <f t="shared" si="545"/>
        <v>0</v>
      </c>
    </row>
    <row r="526" spans="1:82" ht="42" customHeight="1" thickBot="1" x14ac:dyDescent="0.45">
      <c r="A526" s="11"/>
      <c r="B526" s="144">
        <v>511</v>
      </c>
      <c r="C526" s="244" t="str">
        <f>IF('Soil Samples'!C516="","",'Soil Samples'!C516)</f>
        <v/>
      </c>
      <c r="D526" s="146" t="str">
        <f t="shared" si="509"/>
        <v/>
      </c>
      <c r="E526" s="128" t="str">
        <f t="shared" si="510"/>
        <v/>
      </c>
      <c r="F526" s="128" t="str">
        <f t="shared" si="511"/>
        <v/>
      </c>
      <c r="G526" s="128" t="str">
        <f t="shared" si="512"/>
        <v/>
      </c>
      <c r="H526" s="149"/>
      <c r="I526" s="128" t="str">
        <f t="shared" si="513"/>
        <v/>
      </c>
      <c r="J526" s="128" t="str">
        <f t="shared" si="514"/>
        <v/>
      </c>
      <c r="K526" s="128" t="str">
        <f t="shared" si="515"/>
        <v/>
      </c>
      <c r="L526" s="129" t="str">
        <f t="shared" si="516"/>
        <v/>
      </c>
      <c r="M526" s="129" t="str">
        <f t="shared" si="517"/>
        <v/>
      </c>
      <c r="N526" s="129" t="str">
        <f t="shared" si="518"/>
        <v/>
      </c>
      <c r="O526" s="129" t="str">
        <f t="shared" si="519"/>
        <v/>
      </c>
      <c r="P526" s="129" t="str">
        <f t="shared" si="520"/>
        <v/>
      </c>
      <c r="Q526" s="129" t="str">
        <f t="shared" si="521"/>
        <v/>
      </c>
      <c r="R526" s="129" t="str">
        <f t="shared" si="522"/>
        <v/>
      </c>
      <c r="S526" s="129" t="str">
        <f t="shared" si="523"/>
        <v/>
      </c>
      <c r="T526" s="129" t="str">
        <f t="shared" si="524"/>
        <v/>
      </c>
      <c r="U526" s="129" t="str">
        <f t="shared" si="525"/>
        <v/>
      </c>
      <c r="V526" s="129" t="str">
        <f t="shared" si="526"/>
        <v/>
      </c>
      <c r="W526" s="132"/>
      <c r="X526" s="152" t="str">
        <f>IF('Soil Samples'!C516="","",'Soil Samples'!C516)</f>
        <v/>
      </c>
      <c r="Y526" s="125">
        <f>'Soil Add on Tests'!E518</f>
        <v>0</v>
      </c>
      <c r="Z526" s="125">
        <f>'Soil Add on Tests'!F518</f>
        <v>0</v>
      </c>
      <c r="AA526" s="125">
        <f>'Soil Add on Tests'!G518</f>
        <v>0</v>
      </c>
      <c r="AB526" s="125">
        <f>'Soil Add on Tests'!H518</f>
        <v>0</v>
      </c>
      <c r="AC526" s="125">
        <f>'Soil Add on Tests'!I518</f>
        <v>0</v>
      </c>
      <c r="AD526" s="125">
        <f>'Soil Add on Tests'!J518</f>
        <v>0</v>
      </c>
      <c r="AF526">
        <f t="shared" si="546"/>
        <v>0</v>
      </c>
      <c r="AG526">
        <f t="shared" si="547"/>
        <v>0</v>
      </c>
      <c r="AH526">
        <f t="shared" si="548"/>
        <v>0</v>
      </c>
      <c r="AI526">
        <f t="shared" si="549"/>
        <v>0</v>
      </c>
      <c r="AJ526">
        <f t="shared" si="550"/>
        <v>0</v>
      </c>
      <c r="AK526">
        <f t="shared" si="551"/>
        <v>0</v>
      </c>
      <c r="AL526">
        <f t="shared" si="552"/>
        <v>0</v>
      </c>
      <c r="AM526" s="140">
        <f t="shared" si="488"/>
        <v>0</v>
      </c>
      <c r="AN526">
        <f t="shared" si="489"/>
        <v>0</v>
      </c>
      <c r="AO526">
        <f t="shared" si="490"/>
        <v>0</v>
      </c>
      <c r="AP526">
        <f t="shared" si="491"/>
        <v>0</v>
      </c>
      <c r="AQ526">
        <f t="shared" si="492"/>
        <v>0</v>
      </c>
      <c r="AR526">
        <f t="shared" si="493"/>
        <v>0</v>
      </c>
      <c r="AS526">
        <f t="shared" si="494"/>
        <v>0</v>
      </c>
      <c r="AT526" s="140">
        <f t="shared" si="553"/>
        <v>0</v>
      </c>
      <c r="AU526">
        <f t="shared" si="495"/>
        <v>0</v>
      </c>
      <c r="AV526">
        <f t="shared" si="527"/>
        <v>0</v>
      </c>
      <c r="AW526">
        <f t="shared" si="496"/>
        <v>0</v>
      </c>
      <c r="AX526">
        <f t="shared" si="497"/>
        <v>0</v>
      </c>
      <c r="AY526">
        <f t="shared" si="498"/>
        <v>0</v>
      </c>
      <c r="AZ526" s="140">
        <f t="shared" si="554"/>
        <v>0</v>
      </c>
      <c r="BA526">
        <f t="shared" si="499"/>
        <v>0</v>
      </c>
      <c r="BB526">
        <f t="shared" si="500"/>
        <v>0</v>
      </c>
      <c r="BC526">
        <f t="shared" si="501"/>
        <v>0</v>
      </c>
      <c r="BD526">
        <f t="shared" si="502"/>
        <v>0</v>
      </c>
      <c r="BE526" s="140">
        <f t="shared" si="555"/>
        <v>0</v>
      </c>
      <c r="BF526">
        <f t="shared" si="503"/>
        <v>0</v>
      </c>
      <c r="BG526">
        <f t="shared" si="504"/>
        <v>0</v>
      </c>
      <c r="BH526">
        <f t="shared" si="505"/>
        <v>0</v>
      </c>
      <c r="BI526">
        <f t="shared" si="506"/>
        <v>0</v>
      </c>
      <c r="BJ526">
        <f t="shared" si="507"/>
        <v>0</v>
      </c>
      <c r="BK526">
        <f t="shared" si="508"/>
        <v>0</v>
      </c>
      <c r="BL526">
        <f t="shared" si="528"/>
        <v>0</v>
      </c>
      <c r="BM526">
        <f t="shared" si="529"/>
        <v>0</v>
      </c>
      <c r="BN526">
        <f t="shared" si="530"/>
        <v>0</v>
      </c>
      <c r="BO526">
        <f t="shared" si="531"/>
        <v>0</v>
      </c>
      <c r="BP526">
        <f t="shared" si="532"/>
        <v>0</v>
      </c>
      <c r="BQ526">
        <f t="shared" si="533"/>
        <v>0</v>
      </c>
      <c r="BR526" s="140">
        <f t="shared" si="534"/>
        <v>0</v>
      </c>
      <c r="BT526">
        <f t="shared" si="535"/>
        <v>0</v>
      </c>
      <c r="BU526">
        <f t="shared" si="536"/>
        <v>0</v>
      </c>
      <c r="BV526">
        <f t="shared" si="537"/>
        <v>0</v>
      </c>
      <c r="BW526">
        <f t="shared" si="538"/>
        <v>0</v>
      </c>
      <c r="BX526">
        <f t="shared" si="539"/>
        <v>0</v>
      </c>
      <c r="BY526">
        <f t="shared" si="540"/>
        <v>0</v>
      </c>
      <c r="BZ526">
        <f t="shared" si="541"/>
        <v>0</v>
      </c>
      <c r="CA526">
        <f t="shared" si="542"/>
        <v>0</v>
      </c>
      <c r="CB526">
        <f t="shared" si="543"/>
        <v>0</v>
      </c>
      <c r="CC526">
        <f t="shared" si="544"/>
        <v>0</v>
      </c>
      <c r="CD526">
        <f t="shared" si="545"/>
        <v>0</v>
      </c>
    </row>
    <row r="527" spans="1:82" ht="42" customHeight="1" thickBot="1" x14ac:dyDescent="0.45">
      <c r="A527" s="11"/>
      <c r="B527" s="144">
        <v>512</v>
      </c>
      <c r="C527" s="244" t="str">
        <f>IF('Soil Samples'!C517="","",'Soil Samples'!C517)</f>
        <v/>
      </c>
      <c r="D527" s="146" t="str">
        <f t="shared" si="509"/>
        <v/>
      </c>
      <c r="E527" s="128" t="str">
        <f t="shared" si="510"/>
        <v/>
      </c>
      <c r="F527" s="128" t="str">
        <f t="shared" si="511"/>
        <v/>
      </c>
      <c r="G527" s="128" t="str">
        <f t="shared" si="512"/>
        <v/>
      </c>
      <c r="H527" s="149"/>
      <c r="I527" s="128" t="str">
        <f t="shared" si="513"/>
        <v/>
      </c>
      <c r="J527" s="128" t="str">
        <f t="shared" si="514"/>
        <v/>
      </c>
      <c r="K527" s="128" t="str">
        <f t="shared" si="515"/>
        <v/>
      </c>
      <c r="L527" s="129" t="str">
        <f t="shared" si="516"/>
        <v/>
      </c>
      <c r="M527" s="129" t="str">
        <f t="shared" si="517"/>
        <v/>
      </c>
      <c r="N527" s="129" t="str">
        <f t="shared" si="518"/>
        <v/>
      </c>
      <c r="O527" s="129" t="str">
        <f t="shared" si="519"/>
        <v/>
      </c>
      <c r="P527" s="129" t="str">
        <f t="shared" si="520"/>
        <v/>
      </c>
      <c r="Q527" s="129" t="str">
        <f t="shared" si="521"/>
        <v/>
      </c>
      <c r="R527" s="129" t="str">
        <f t="shared" si="522"/>
        <v/>
      </c>
      <c r="S527" s="129" t="str">
        <f t="shared" si="523"/>
        <v/>
      </c>
      <c r="T527" s="129" t="str">
        <f t="shared" si="524"/>
        <v/>
      </c>
      <c r="U527" s="129" t="str">
        <f t="shared" si="525"/>
        <v/>
      </c>
      <c r="V527" s="129" t="str">
        <f t="shared" si="526"/>
        <v/>
      </c>
      <c r="W527" s="132"/>
      <c r="X527" s="152" t="str">
        <f>IF('Soil Samples'!C517="","",'Soil Samples'!C517)</f>
        <v/>
      </c>
      <c r="Y527" s="125">
        <f>'Soil Add on Tests'!E519</f>
        <v>0</v>
      </c>
      <c r="Z527" s="125">
        <f>'Soil Add on Tests'!F519</f>
        <v>0</v>
      </c>
      <c r="AA527" s="125">
        <f>'Soil Add on Tests'!G519</f>
        <v>0</v>
      </c>
      <c r="AB527" s="125">
        <f>'Soil Add on Tests'!H519</f>
        <v>0</v>
      </c>
      <c r="AC527" s="125">
        <f>'Soil Add on Tests'!I519</f>
        <v>0</v>
      </c>
      <c r="AD527" s="125">
        <f>'Soil Add on Tests'!J519</f>
        <v>0</v>
      </c>
      <c r="AF527">
        <f t="shared" si="546"/>
        <v>0</v>
      </c>
      <c r="AG527">
        <f t="shared" si="547"/>
        <v>0</v>
      </c>
      <c r="AH527">
        <f t="shared" si="548"/>
        <v>0</v>
      </c>
      <c r="AI527">
        <f t="shared" si="549"/>
        <v>0</v>
      </c>
      <c r="AJ527">
        <f t="shared" si="550"/>
        <v>0</v>
      </c>
      <c r="AK527">
        <f t="shared" si="551"/>
        <v>0</v>
      </c>
      <c r="AL527">
        <f t="shared" si="552"/>
        <v>0</v>
      </c>
      <c r="AM527" s="140">
        <f t="shared" si="488"/>
        <v>0</v>
      </c>
      <c r="AN527">
        <f t="shared" si="489"/>
        <v>0</v>
      </c>
      <c r="AO527">
        <f t="shared" si="490"/>
        <v>0</v>
      </c>
      <c r="AP527">
        <f t="shared" si="491"/>
        <v>0</v>
      </c>
      <c r="AQ527">
        <f t="shared" si="492"/>
        <v>0</v>
      </c>
      <c r="AR527">
        <f t="shared" si="493"/>
        <v>0</v>
      </c>
      <c r="AS527">
        <f t="shared" si="494"/>
        <v>0</v>
      </c>
      <c r="AT527" s="140">
        <f t="shared" si="553"/>
        <v>0</v>
      </c>
      <c r="AU527">
        <f t="shared" si="495"/>
        <v>0</v>
      </c>
      <c r="AV527">
        <f t="shared" si="527"/>
        <v>0</v>
      </c>
      <c r="AW527">
        <f t="shared" si="496"/>
        <v>0</v>
      </c>
      <c r="AX527">
        <f t="shared" si="497"/>
        <v>0</v>
      </c>
      <c r="AY527">
        <f t="shared" si="498"/>
        <v>0</v>
      </c>
      <c r="AZ527" s="140">
        <f t="shared" si="554"/>
        <v>0</v>
      </c>
      <c r="BA527">
        <f t="shared" si="499"/>
        <v>0</v>
      </c>
      <c r="BB527">
        <f t="shared" si="500"/>
        <v>0</v>
      </c>
      <c r="BC527">
        <f t="shared" si="501"/>
        <v>0</v>
      </c>
      <c r="BD527">
        <f t="shared" si="502"/>
        <v>0</v>
      </c>
      <c r="BE527" s="140">
        <f t="shared" si="555"/>
        <v>0</v>
      </c>
      <c r="BF527">
        <f t="shared" si="503"/>
        <v>0</v>
      </c>
      <c r="BG527">
        <f t="shared" si="504"/>
        <v>0</v>
      </c>
      <c r="BH527">
        <f t="shared" si="505"/>
        <v>0</v>
      </c>
      <c r="BI527">
        <f t="shared" si="506"/>
        <v>0</v>
      </c>
      <c r="BJ527">
        <f t="shared" si="507"/>
        <v>0</v>
      </c>
      <c r="BK527">
        <f t="shared" si="508"/>
        <v>0</v>
      </c>
      <c r="BL527">
        <f t="shared" si="528"/>
        <v>0</v>
      </c>
      <c r="BM527">
        <f t="shared" si="529"/>
        <v>0</v>
      </c>
      <c r="BN527">
        <f t="shared" si="530"/>
        <v>0</v>
      </c>
      <c r="BO527">
        <f t="shared" si="531"/>
        <v>0</v>
      </c>
      <c r="BP527">
        <f t="shared" si="532"/>
        <v>0</v>
      </c>
      <c r="BQ527">
        <f t="shared" si="533"/>
        <v>0</v>
      </c>
      <c r="BR527" s="140">
        <f t="shared" si="534"/>
        <v>0</v>
      </c>
      <c r="BT527">
        <f t="shared" si="535"/>
        <v>0</v>
      </c>
      <c r="BU527">
        <f t="shared" si="536"/>
        <v>0</v>
      </c>
      <c r="BV527">
        <f t="shared" si="537"/>
        <v>0</v>
      </c>
      <c r="BW527">
        <f t="shared" si="538"/>
        <v>0</v>
      </c>
      <c r="BX527">
        <f t="shared" si="539"/>
        <v>0</v>
      </c>
      <c r="BY527">
        <f t="shared" si="540"/>
        <v>0</v>
      </c>
      <c r="BZ527">
        <f t="shared" si="541"/>
        <v>0</v>
      </c>
      <c r="CA527">
        <f t="shared" si="542"/>
        <v>0</v>
      </c>
      <c r="CB527">
        <f t="shared" si="543"/>
        <v>0</v>
      </c>
      <c r="CC527">
        <f t="shared" si="544"/>
        <v>0</v>
      </c>
      <c r="CD527">
        <f t="shared" si="545"/>
        <v>0</v>
      </c>
    </row>
    <row r="528" spans="1:82" ht="42" customHeight="1" thickBot="1" x14ac:dyDescent="0.45">
      <c r="A528" s="11"/>
      <c r="B528" s="144">
        <v>513</v>
      </c>
      <c r="C528" s="244" t="str">
        <f>IF('Soil Samples'!C518="","",'Soil Samples'!C518)</f>
        <v/>
      </c>
      <c r="D528" s="146" t="str">
        <f t="shared" si="509"/>
        <v/>
      </c>
      <c r="E528" s="128" t="str">
        <f t="shared" si="510"/>
        <v/>
      </c>
      <c r="F528" s="128" t="str">
        <f t="shared" si="511"/>
        <v/>
      </c>
      <c r="G528" s="128" t="str">
        <f t="shared" si="512"/>
        <v/>
      </c>
      <c r="H528" s="149"/>
      <c r="I528" s="128" t="str">
        <f t="shared" si="513"/>
        <v/>
      </c>
      <c r="J528" s="128" t="str">
        <f t="shared" si="514"/>
        <v/>
      </c>
      <c r="K528" s="128" t="str">
        <f t="shared" si="515"/>
        <v/>
      </c>
      <c r="L528" s="129" t="str">
        <f t="shared" si="516"/>
        <v/>
      </c>
      <c r="M528" s="129" t="str">
        <f t="shared" si="517"/>
        <v/>
      </c>
      <c r="N528" s="129" t="str">
        <f t="shared" si="518"/>
        <v/>
      </c>
      <c r="O528" s="129" t="str">
        <f t="shared" si="519"/>
        <v/>
      </c>
      <c r="P528" s="129" t="str">
        <f t="shared" si="520"/>
        <v/>
      </c>
      <c r="Q528" s="129" t="str">
        <f t="shared" si="521"/>
        <v/>
      </c>
      <c r="R528" s="129" t="str">
        <f t="shared" si="522"/>
        <v/>
      </c>
      <c r="S528" s="129" t="str">
        <f t="shared" si="523"/>
        <v/>
      </c>
      <c r="T528" s="129" t="str">
        <f t="shared" si="524"/>
        <v/>
      </c>
      <c r="U528" s="129" t="str">
        <f t="shared" si="525"/>
        <v/>
      </c>
      <c r="V528" s="129" t="str">
        <f t="shared" si="526"/>
        <v/>
      </c>
      <c r="W528" s="132"/>
      <c r="X528" s="152" t="str">
        <f>IF('Soil Samples'!C518="","",'Soil Samples'!C518)</f>
        <v/>
      </c>
      <c r="Y528" s="125">
        <f>'Soil Add on Tests'!E520</f>
        <v>0</v>
      </c>
      <c r="Z528" s="125">
        <f>'Soil Add on Tests'!F520</f>
        <v>0</v>
      </c>
      <c r="AA528" s="125">
        <f>'Soil Add on Tests'!G520</f>
        <v>0</v>
      </c>
      <c r="AB528" s="125">
        <f>'Soil Add on Tests'!H520</f>
        <v>0</v>
      </c>
      <c r="AC528" s="125">
        <f>'Soil Add on Tests'!I520</f>
        <v>0</v>
      </c>
      <c r="AD528" s="125">
        <f>'Soil Add on Tests'!J520</f>
        <v>0</v>
      </c>
      <c r="AF528">
        <f t="shared" si="546"/>
        <v>0</v>
      </c>
      <c r="AG528">
        <f t="shared" si="547"/>
        <v>0</v>
      </c>
      <c r="AH528">
        <f t="shared" si="548"/>
        <v>0</v>
      </c>
      <c r="AI528">
        <f t="shared" si="549"/>
        <v>0</v>
      </c>
      <c r="AJ528">
        <f t="shared" si="550"/>
        <v>0</v>
      </c>
      <c r="AK528">
        <f t="shared" si="551"/>
        <v>0</v>
      </c>
      <c r="AL528">
        <f t="shared" si="552"/>
        <v>0</v>
      </c>
      <c r="AM528" s="140">
        <f t="shared" ref="AM528:AM591" si="556">SUM(AF528:AL528)</f>
        <v>0</v>
      </c>
      <c r="AN528">
        <f t="shared" ref="AN528:AN591" si="557">IF(X528=3,1,0)</f>
        <v>0</v>
      </c>
      <c r="AO528">
        <f t="shared" ref="AO528:AO591" si="558">IF(X528=4,1,0)</f>
        <v>0</v>
      </c>
      <c r="AP528">
        <f t="shared" ref="AP528:AP591" si="559">IF(X528=5,1,0)</f>
        <v>0</v>
      </c>
      <c r="AQ528">
        <f t="shared" ref="AQ528:AQ591" si="560">IF(X528=10,1,0)</f>
        <v>0</v>
      </c>
      <c r="AR528">
        <f t="shared" ref="AR528:AR591" si="561">IF(X528=11,1,0)</f>
        <v>0</v>
      </c>
      <c r="AS528">
        <f t="shared" ref="AS528:AS591" si="562">IF(X528=12,1,0)</f>
        <v>0</v>
      </c>
      <c r="AT528" s="140">
        <f t="shared" si="553"/>
        <v>0</v>
      </c>
      <c r="AU528">
        <f t="shared" ref="AU528:AU591" si="563">IF(X528=5,1,0)</f>
        <v>0</v>
      </c>
      <c r="AV528">
        <f t="shared" si="527"/>
        <v>0</v>
      </c>
      <c r="AW528">
        <f t="shared" ref="AW528:AW591" si="564">IF(X528=7,1,0)</f>
        <v>0</v>
      </c>
      <c r="AX528">
        <f t="shared" ref="AX528:AX591" si="565">IF(X528=8,1,0)</f>
        <v>0</v>
      </c>
      <c r="AY528">
        <f t="shared" ref="AY528:AY591" si="566">IF(X528=12,1,0)</f>
        <v>0</v>
      </c>
      <c r="AZ528" s="140">
        <f t="shared" si="554"/>
        <v>0</v>
      </c>
      <c r="BA528">
        <f t="shared" ref="BA528:BA591" si="567">IF(X528=9,1,0)</f>
        <v>0</v>
      </c>
      <c r="BB528">
        <f t="shared" ref="BB528:BB591" si="568">IF(X528=10,1,0)</f>
        <v>0</v>
      </c>
      <c r="BC528">
        <f t="shared" ref="BC528:BC591" si="569">IF(X528=11,1,0)</f>
        <v>0</v>
      </c>
      <c r="BD528">
        <f t="shared" ref="BD528:BD591" si="570">IF(X528=12,1,0)</f>
        <v>0</v>
      </c>
      <c r="BE528" s="140">
        <f t="shared" si="555"/>
        <v>0</v>
      </c>
      <c r="BF528">
        <f t="shared" ref="BF528:BF591" si="571">IF(X528=4,1,0)</f>
        <v>0</v>
      </c>
      <c r="BG528">
        <f t="shared" ref="BG528:BG591" si="572">IF(X528=5,1,0)</f>
        <v>0</v>
      </c>
      <c r="BH528">
        <f t="shared" ref="BH528:BH591" si="573">IF(X528=6,1,0)</f>
        <v>0</v>
      </c>
      <c r="BI528">
        <f t="shared" ref="BI528:BI591" si="574">IF(X528=8,1,0)</f>
        <v>0</v>
      </c>
      <c r="BJ528">
        <f t="shared" ref="BJ528:BJ591" si="575">IF(X528=11,1,0)</f>
        <v>0</v>
      </c>
      <c r="BK528">
        <f t="shared" ref="BK528:BK591" si="576">IF(X528=12,1,0)</f>
        <v>0</v>
      </c>
      <c r="BL528">
        <f t="shared" si="528"/>
        <v>0</v>
      </c>
      <c r="BM528">
        <f t="shared" si="529"/>
        <v>0</v>
      </c>
      <c r="BN528">
        <f t="shared" si="530"/>
        <v>0</v>
      </c>
      <c r="BO528">
        <f t="shared" si="531"/>
        <v>0</v>
      </c>
      <c r="BP528">
        <f t="shared" si="532"/>
        <v>0</v>
      </c>
      <c r="BQ528">
        <f t="shared" si="533"/>
        <v>0</v>
      </c>
      <c r="BR528" s="140">
        <f t="shared" si="534"/>
        <v>0</v>
      </c>
      <c r="BT528">
        <f t="shared" si="535"/>
        <v>0</v>
      </c>
      <c r="BU528">
        <f t="shared" si="536"/>
        <v>0</v>
      </c>
      <c r="BV528">
        <f t="shared" si="537"/>
        <v>0</v>
      </c>
      <c r="BW528">
        <f t="shared" si="538"/>
        <v>0</v>
      </c>
      <c r="BX528">
        <f t="shared" si="539"/>
        <v>0</v>
      </c>
      <c r="BY528">
        <f t="shared" si="540"/>
        <v>0</v>
      </c>
      <c r="BZ528">
        <f t="shared" si="541"/>
        <v>0</v>
      </c>
      <c r="CA528">
        <f t="shared" si="542"/>
        <v>0</v>
      </c>
      <c r="CB528">
        <f t="shared" si="543"/>
        <v>0</v>
      </c>
      <c r="CC528">
        <f t="shared" si="544"/>
        <v>0</v>
      </c>
      <c r="CD528">
        <f t="shared" si="545"/>
        <v>0</v>
      </c>
    </row>
    <row r="529" spans="1:82" ht="42" customHeight="1" thickBot="1" x14ac:dyDescent="0.45">
      <c r="A529" s="11"/>
      <c r="B529" s="144">
        <v>514</v>
      </c>
      <c r="C529" s="244" t="str">
        <f>IF('Soil Samples'!C519="","",'Soil Samples'!C519)</f>
        <v/>
      </c>
      <c r="D529" s="146" t="str">
        <f t="shared" ref="D529:D592" si="577">IF(X529="","","X")</f>
        <v/>
      </c>
      <c r="E529" s="128" t="str">
        <f t="shared" ref="E529:E592" si="578">IF(X529="","","X")</f>
        <v/>
      </c>
      <c r="F529" s="128" t="str">
        <f t="shared" ref="F529:F592" si="579">IF(X529="","","X")</f>
        <v/>
      </c>
      <c r="G529" s="128" t="str">
        <f t="shared" ref="G529:G592" si="580">IF(AM529&gt;0,"X","")</f>
        <v/>
      </c>
      <c r="H529" s="149"/>
      <c r="I529" s="128" t="str">
        <f t="shared" ref="I529:I592" si="581">IF(AZ529&gt;0,"X","")</f>
        <v/>
      </c>
      <c r="J529" s="128" t="str">
        <f t="shared" ref="J529:J592" si="582">IF(BE529&gt;0,"X","")</f>
        <v/>
      </c>
      <c r="K529" s="128" t="str">
        <f t="shared" ref="K529:K592" si="583">IF(BR529&gt;0,"X","")</f>
        <v/>
      </c>
      <c r="L529" s="129" t="str">
        <f t="shared" ref="L529:L592" si="584">IF(BT529=1,"X","")</f>
        <v/>
      </c>
      <c r="M529" s="129" t="str">
        <f t="shared" ref="M529:M592" si="585">IF(BU529=1,"X","")</f>
        <v/>
      </c>
      <c r="N529" s="129" t="str">
        <f t="shared" ref="N529:N592" si="586">IF(BV529=1,"X","")</f>
        <v/>
      </c>
      <c r="O529" s="129" t="str">
        <f t="shared" ref="O529:O592" si="587">IF(BW529=1,"X","")</f>
        <v/>
      </c>
      <c r="P529" s="129" t="str">
        <f t="shared" ref="P529:P592" si="588">IF(BX529=1,"X","")</f>
        <v/>
      </c>
      <c r="Q529" s="129" t="str">
        <f t="shared" ref="Q529:Q592" si="589">IF(BY529=1,"X","")</f>
        <v/>
      </c>
      <c r="R529" s="129" t="str">
        <f t="shared" ref="R529:R592" si="590">IF(BZ529=1,"X","")</f>
        <v/>
      </c>
      <c r="S529" s="129" t="str">
        <f t="shared" ref="S529:S592" si="591">IF(CA529=1,"X","")</f>
        <v/>
      </c>
      <c r="T529" s="129" t="str">
        <f t="shared" ref="T529:T592" si="592">IF(CB529=1,"X","")</f>
        <v/>
      </c>
      <c r="U529" s="129" t="str">
        <f t="shared" ref="U529:U592" si="593">IF(CC529=1,"X","")</f>
        <v/>
      </c>
      <c r="V529" s="129" t="str">
        <f t="shared" ref="V529:V592" si="594">IF(CD529=1,"X","")</f>
        <v/>
      </c>
      <c r="W529" s="132"/>
      <c r="X529" s="152" t="str">
        <f>IF('Soil Samples'!C519="","",'Soil Samples'!C519)</f>
        <v/>
      </c>
      <c r="Y529" s="125">
        <f>'Soil Add on Tests'!E521</f>
        <v>0</v>
      </c>
      <c r="Z529" s="125">
        <f>'Soil Add on Tests'!F521</f>
        <v>0</v>
      </c>
      <c r="AA529" s="125">
        <f>'Soil Add on Tests'!G521</f>
        <v>0</v>
      </c>
      <c r="AB529" s="125">
        <f>'Soil Add on Tests'!H521</f>
        <v>0</v>
      </c>
      <c r="AC529" s="125">
        <f>'Soil Add on Tests'!I521</f>
        <v>0</v>
      </c>
      <c r="AD529" s="125">
        <f>'Soil Add on Tests'!J521</f>
        <v>0</v>
      </c>
      <c r="AF529">
        <f t="shared" si="546"/>
        <v>0</v>
      </c>
      <c r="AG529">
        <f t="shared" si="547"/>
        <v>0</v>
      </c>
      <c r="AH529">
        <f t="shared" si="548"/>
        <v>0</v>
      </c>
      <c r="AI529">
        <f t="shared" si="549"/>
        <v>0</v>
      </c>
      <c r="AJ529">
        <f t="shared" si="550"/>
        <v>0</v>
      </c>
      <c r="AK529">
        <f t="shared" si="551"/>
        <v>0</v>
      </c>
      <c r="AL529">
        <f t="shared" si="552"/>
        <v>0</v>
      </c>
      <c r="AM529" s="140">
        <f t="shared" si="556"/>
        <v>0</v>
      </c>
      <c r="AN529">
        <f t="shared" si="557"/>
        <v>0</v>
      </c>
      <c r="AO529">
        <f t="shared" si="558"/>
        <v>0</v>
      </c>
      <c r="AP529">
        <f t="shared" si="559"/>
        <v>0</v>
      </c>
      <c r="AQ529">
        <f t="shared" si="560"/>
        <v>0</v>
      </c>
      <c r="AR529">
        <f t="shared" si="561"/>
        <v>0</v>
      </c>
      <c r="AS529">
        <f t="shared" si="562"/>
        <v>0</v>
      </c>
      <c r="AT529" s="140">
        <f t="shared" si="553"/>
        <v>0</v>
      </c>
      <c r="AU529">
        <f t="shared" si="563"/>
        <v>0</v>
      </c>
      <c r="AV529">
        <f t="shared" ref="AV529:AV592" si="595">IF(X529=3,1,0)</f>
        <v>0</v>
      </c>
      <c r="AW529">
        <f t="shared" si="564"/>
        <v>0</v>
      </c>
      <c r="AX529">
        <f t="shared" si="565"/>
        <v>0</v>
      </c>
      <c r="AY529">
        <f t="shared" si="566"/>
        <v>0</v>
      </c>
      <c r="AZ529" s="140">
        <f t="shared" si="554"/>
        <v>0</v>
      </c>
      <c r="BA529">
        <f t="shared" si="567"/>
        <v>0</v>
      </c>
      <c r="BB529">
        <f t="shared" si="568"/>
        <v>0</v>
      </c>
      <c r="BC529">
        <f t="shared" si="569"/>
        <v>0</v>
      </c>
      <c r="BD529">
        <f t="shared" si="570"/>
        <v>0</v>
      </c>
      <c r="BE529" s="140">
        <f t="shared" si="555"/>
        <v>0</v>
      </c>
      <c r="BF529">
        <f t="shared" si="571"/>
        <v>0</v>
      </c>
      <c r="BG529">
        <f t="shared" si="572"/>
        <v>0</v>
      </c>
      <c r="BH529">
        <f t="shared" si="573"/>
        <v>0</v>
      </c>
      <c r="BI529">
        <f t="shared" si="574"/>
        <v>0</v>
      </c>
      <c r="BJ529">
        <f t="shared" si="575"/>
        <v>0</v>
      </c>
      <c r="BK529">
        <f t="shared" si="576"/>
        <v>0</v>
      </c>
      <c r="BL529">
        <f t="shared" ref="BL529:BL592" si="596">IF(Y529=21,1,0)</f>
        <v>0</v>
      </c>
      <c r="BM529">
        <f t="shared" ref="BM529:BM592" si="597">IF(Z529=21,1,0)</f>
        <v>0</v>
      </c>
      <c r="BN529">
        <f t="shared" ref="BN529:BN592" si="598">IF(AA529=21,1,0)</f>
        <v>0</v>
      </c>
      <c r="BO529">
        <f t="shared" ref="BO529:BO592" si="599">IF(AB529=21,1,0)</f>
        <v>0</v>
      </c>
      <c r="BP529">
        <f t="shared" ref="BP529:BP592" si="600">IF(AC529=21,1,0)</f>
        <v>0</v>
      </c>
      <c r="BQ529">
        <f t="shared" ref="BQ529:BQ592" si="601">IF(AD529=21,1,0)</f>
        <v>0</v>
      </c>
      <c r="BR529" s="140">
        <f t="shared" ref="BR529:BR592" si="602">SUM(BF529:BQ529)</f>
        <v>0</v>
      </c>
      <c r="BT529">
        <f t="shared" ref="BT529:BT592" si="603">COUNTIF($Y529:$AD529,22)</f>
        <v>0</v>
      </c>
      <c r="BU529">
        <f t="shared" ref="BU529:BU592" si="604">COUNTIF($Y529:$AD529,23)</f>
        <v>0</v>
      </c>
      <c r="BV529">
        <f t="shared" ref="BV529:BV592" si="605">COUNTIF($Y529:$AD529,24)</f>
        <v>0</v>
      </c>
      <c r="BW529">
        <f t="shared" ref="BW529:BW592" si="606">COUNTIF($Y529:$AD529,25)</f>
        <v>0</v>
      </c>
      <c r="BX529">
        <f t="shared" ref="BX529:BX592" si="607">COUNTIF($Y529:$AD529,26)</f>
        <v>0</v>
      </c>
      <c r="BY529">
        <f t="shared" ref="BY529:BY592" si="608">COUNTIF($Y529:$AD529,27)</f>
        <v>0</v>
      </c>
      <c r="BZ529">
        <f t="shared" ref="BZ529:BZ592" si="609">COUNTIF($Y529:$AD529,28)</f>
        <v>0</v>
      </c>
      <c r="CA529">
        <f t="shared" ref="CA529:CA592" si="610">COUNTIF($Y529:$AD529,29)</f>
        <v>0</v>
      </c>
      <c r="CB529">
        <f t="shared" ref="CB529:CB592" si="611">COUNTIF($Y529:$AD529,30)</f>
        <v>0</v>
      </c>
      <c r="CC529">
        <f t="shared" ref="CC529:CC592" si="612">COUNTIF($Y529:$AD529,31)</f>
        <v>0</v>
      </c>
      <c r="CD529">
        <f t="shared" ref="CD529:CD592" si="613">COUNTIF($Y529:$AD529,32)</f>
        <v>0</v>
      </c>
    </row>
    <row r="530" spans="1:82" ht="42" customHeight="1" thickBot="1" x14ac:dyDescent="0.45">
      <c r="A530" s="11"/>
      <c r="B530" s="144">
        <v>515</v>
      </c>
      <c r="C530" s="244" t="str">
        <f>IF('Soil Samples'!C520="","",'Soil Samples'!C520)</f>
        <v/>
      </c>
      <c r="D530" s="146" t="str">
        <f t="shared" si="577"/>
        <v/>
      </c>
      <c r="E530" s="128" t="str">
        <f t="shared" si="578"/>
        <v/>
      </c>
      <c r="F530" s="128" t="str">
        <f t="shared" si="579"/>
        <v/>
      </c>
      <c r="G530" s="128" t="str">
        <f t="shared" si="580"/>
        <v/>
      </c>
      <c r="H530" s="149"/>
      <c r="I530" s="128" t="str">
        <f t="shared" si="581"/>
        <v/>
      </c>
      <c r="J530" s="128" t="str">
        <f t="shared" si="582"/>
        <v/>
      </c>
      <c r="K530" s="128" t="str">
        <f t="shared" si="583"/>
        <v/>
      </c>
      <c r="L530" s="129" t="str">
        <f t="shared" si="584"/>
        <v/>
      </c>
      <c r="M530" s="129" t="str">
        <f t="shared" si="585"/>
        <v/>
      </c>
      <c r="N530" s="129" t="str">
        <f t="shared" si="586"/>
        <v/>
      </c>
      <c r="O530" s="129" t="str">
        <f t="shared" si="587"/>
        <v/>
      </c>
      <c r="P530" s="129" t="str">
        <f t="shared" si="588"/>
        <v/>
      </c>
      <c r="Q530" s="129" t="str">
        <f t="shared" si="589"/>
        <v/>
      </c>
      <c r="R530" s="129" t="str">
        <f t="shared" si="590"/>
        <v/>
      </c>
      <c r="S530" s="129" t="str">
        <f t="shared" si="591"/>
        <v/>
      </c>
      <c r="T530" s="129" t="str">
        <f t="shared" si="592"/>
        <v/>
      </c>
      <c r="U530" s="129" t="str">
        <f t="shared" si="593"/>
        <v/>
      </c>
      <c r="V530" s="129" t="str">
        <f t="shared" si="594"/>
        <v/>
      </c>
      <c r="W530" s="132"/>
      <c r="X530" s="152" t="str">
        <f>IF('Soil Samples'!C520="","",'Soil Samples'!C520)</f>
        <v/>
      </c>
      <c r="Y530" s="125">
        <f>'Soil Add on Tests'!E522</f>
        <v>0</v>
      </c>
      <c r="Z530" s="125">
        <f>'Soil Add on Tests'!F522</f>
        <v>0</v>
      </c>
      <c r="AA530" s="125">
        <f>'Soil Add on Tests'!G522</f>
        <v>0</v>
      </c>
      <c r="AB530" s="125">
        <f>'Soil Add on Tests'!H522</f>
        <v>0</v>
      </c>
      <c r="AC530" s="125">
        <f>'Soil Add on Tests'!I522</f>
        <v>0</v>
      </c>
      <c r="AD530" s="125">
        <f>'Soil Add on Tests'!J522</f>
        <v>0</v>
      </c>
      <c r="AF530">
        <f t="shared" si="546"/>
        <v>0</v>
      </c>
      <c r="AG530">
        <f t="shared" si="547"/>
        <v>0</v>
      </c>
      <c r="AH530">
        <f t="shared" si="548"/>
        <v>0</v>
      </c>
      <c r="AI530">
        <f t="shared" si="549"/>
        <v>0</v>
      </c>
      <c r="AJ530">
        <f t="shared" si="550"/>
        <v>0</v>
      </c>
      <c r="AK530">
        <f t="shared" si="551"/>
        <v>0</v>
      </c>
      <c r="AL530">
        <f t="shared" si="552"/>
        <v>0</v>
      </c>
      <c r="AM530" s="140">
        <f t="shared" si="556"/>
        <v>0</v>
      </c>
      <c r="AN530">
        <f t="shared" si="557"/>
        <v>0</v>
      </c>
      <c r="AO530">
        <f t="shared" si="558"/>
        <v>0</v>
      </c>
      <c r="AP530">
        <f t="shared" si="559"/>
        <v>0</v>
      </c>
      <c r="AQ530">
        <f t="shared" si="560"/>
        <v>0</v>
      </c>
      <c r="AR530">
        <f t="shared" si="561"/>
        <v>0</v>
      </c>
      <c r="AS530">
        <f t="shared" si="562"/>
        <v>0</v>
      </c>
      <c r="AT530" s="140">
        <f t="shared" si="553"/>
        <v>0</v>
      </c>
      <c r="AU530">
        <f t="shared" si="563"/>
        <v>0</v>
      </c>
      <c r="AV530">
        <f t="shared" si="595"/>
        <v>0</v>
      </c>
      <c r="AW530">
        <f t="shared" si="564"/>
        <v>0</v>
      </c>
      <c r="AX530">
        <f t="shared" si="565"/>
        <v>0</v>
      </c>
      <c r="AY530">
        <f t="shared" si="566"/>
        <v>0</v>
      </c>
      <c r="AZ530" s="140">
        <f t="shared" si="554"/>
        <v>0</v>
      </c>
      <c r="BA530">
        <f t="shared" si="567"/>
        <v>0</v>
      </c>
      <c r="BB530">
        <f t="shared" si="568"/>
        <v>0</v>
      </c>
      <c r="BC530">
        <f t="shared" si="569"/>
        <v>0</v>
      </c>
      <c r="BD530">
        <f t="shared" si="570"/>
        <v>0</v>
      </c>
      <c r="BE530" s="140">
        <f t="shared" si="555"/>
        <v>0</v>
      </c>
      <c r="BF530">
        <f t="shared" si="571"/>
        <v>0</v>
      </c>
      <c r="BG530">
        <f t="shared" si="572"/>
        <v>0</v>
      </c>
      <c r="BH530">
        <f t="shared" si="573"/>
        <v>0</v>
      </c>
      <c r="BI530">
        <f t="shared" si="574"/>
        <v>0</v>
      </c>
      <c r="BJ530">
        <f t="shared" si="575"/>
        <v>0</v>
      </c>
      <c r="BK530">
        <f t="shared" si="576"/>
        <v>0</v>
      </c>
      <c r="BL530">
        <f t="shared" si="596"/>
        <v>0</v>
      </c>
      <c r="BM530">
        <f t="shared" si="597"/>
        <v>0</v>
      </c>
      <c r="BN530">
        <f t="shared" si="598"/>
        <v>0</v>
      </c>
      <c r="BO530">
        <f t="shared" si="599"/>
        <v>0</v>
      </c>
      <c r="BP530">
        <f t="shared" si="600"/>
        <v>0</v>
      </c>
      <c r="BQ530">
        <f t="shared" si="601"/>
        <v>0</v>
      </c>
      <c r="BR530" s="140">
        <f t="shared" si="602"/>
        <v>0</v>
      </c>
      <c r="BT530">
        <f t="shared" si="603"/>
        <v>0</v>
      </c>
      <c r="BU530">
        <f t="shared" si="604"/>
        <v>0</v>
      </c>
      <c r="BV530">
        <f t="shared" si="605"/>
        <v>0</v>
      </c>
      <c r="BW530">
        <f t="shared" si="606"/>
        <v>0</v>
      </c>
      <c r="BX530">
        <f t="shared" si="607"/>
        <v>0</v>
      </c>
      <c r="BY530">
        <f t="shared" si="608"/>
        <v>0</v>
      </c>
      <c r="BZ530">
        <f t="shared" si="609"/>
        <v>0</v>
      </c>
      <c r="CA530">
        <f t="shared" si="610"/>
        <v>0</v>
      </c>
      <c r="CB530">
        <f t="shared" si="611"/>
        <v>0</v>
      </c>
      <c r="CC530">
        <f t="shared" si="612"/>
        <v>0</v>
      </c>
      <c r="CD530">
        <f t="shared" si="613"/>
        <v>0</v>
      </c>
    </row>
    <row r="531" spans="1:82" ht="42" customHeight="1" thickBot="1" x14ac:dyDescent="0.45">
      <c r="A531" s="11"/>
      <c r="B531" s="144">
        <v>516</v>
      </c>
      <c r="C531" s="244" t="str">
        <f>IF('Soil Samples'!C521="","",'Soil Samples'!C521)</f>
        <v/>
      </c>
      <c r="D531" s="146" t="str">
        <f t="shared" si="577"/>
        <v/>
      </c>
      <c r="E531" s="128" t="str">
        <f t="shared" si="578"/>
        <v/>
      </c>
      <c r="F531" s="128" t="str">
        <f t="shared" si="579"/>
        <v/>
      </c>
      <c r="G531" s="128" t="str">
        <f t="shared" si="580"/>
        <v/>
      </c>
      <c r="H531" s="149"/>
      <c r="I531" s="128" t="str">
        <f t="shared" si="581"/>
        <v/>
      </c>
      <c r="J531" s="128" t="str">
        <f t="shared" si="582"/>
        <v/>
      </c>
      <c r="K531" s="128" t="str">
        <f t="shared" si="583"/>
        <v/>
      </c>
      <c r="L531" s="129" t="str">
        <f t="shared" si="584"/>
        <v/>
      </c>
      <c r="M531" s="129" t="str">
        <f t="shared" si="585"/>
        <v/>
      </c>
      <c r="N531" s="129" t="str">
        <f t="shared" si="586"/>
        <v/>
      </c>
      <c r="O531" s="129" t="str">
        <f t="shared" si="587"/>
        <v/>
      </c>
      <c r="P531" s="129" t="str">
        <f t="shared" si="588"/>
        <v/>
      </c>
      <c r="Q531" s="129" t="str">
        <f t="shared" si="589"/>
        <v/>
      </c>
      <c r="R531" s="129" t="str">
        <f t="shared" si="590"/>
        <v/>
      </c>
      <c r="S531" s="129" t="str">
        <f t="shared" si="591"/>
        <v/>
      </c>
      <c r="T531" s="129" t="str">
        <f t="shared" si="592"/>
        <v/>
      </c>
      <c r="U531" s="129" t="str">
        <f t="shared" si="593"/>
        <v/>
      </c>
      <c r="V531" s="129" t="str">
        <f t="shared" si="594"/>
        <v/>
      </c>
      <c r="W531" s="132"/>
      <c r="X531" s="152" t="str">
        <f>IF('Soil Samples'!C521="","",'Soil Samples'!C521)</f>
        <v/>
      </c>
      <c r="Y531" s="125">
        <f>'Soil Add on Tests'!E523</f>
        <v>0</v>
      </c>
      <c r="Z531" s="125">
        <f>'Soil Add on Tests'!F523</f>
        <v>0</v>
      </c>
      <c r="AA531" s="125">
        <f>'Soil Add on Tests'!G523</f>
        <v>0</v>
      </c>
      <c r="AB531" s="125">
        <f>'Soil Add on Tests'!H523</f>
        <v>0</v>
      </c>
      <c r="AC531" s="125">
        <f>'Soil Add on Tests'!I523</f>
        <v>0</v>
      </c>
      <c r="AD531" s="125">
        <f>'Soil Add on Tests'!J523</f>
        <v>0</v>
      </c>
      <c r="AF531">
        <f t="shared" si="546"/>
        <v>0</v>
      </c>
      <c r="AG531">
        <f t="shared" si="547"/>
        <v>0</v>
      </c>
      <c r="AH531">
        <f t="shared" si="548"/>
        <v>0</v>
      </c>
      <c r="AI531">
        <f t="shared" si="549"/>
        <v>0</v>
      </c>
      <c r="AJ531">
        <f t="shared" si="550"/>
        <v>0</v>
      </c>
      <c r="AK531">
        <f t="shared" si="551"/>
        <v>0</v>
      </c>
      <c r="AL531">
        <f t="shared" si="552"/>
        <v>0</v>
      </c>
      <c r="AM531" s="140">
        <f t="shared" si="556"/>
        <v>0</v>
      </c>
      <c r="AN531">
        <f t="shared" si="557"/>
        <v>0</v>
      </c>
      <c r="AO531">
        <f t="shared" si="558"/>
        <v>0</v>
      </c>
      <c r="AP531">
        <f t="shared" si="559"/>
        <v>0</v>
      </c>
      <c r="AQ531">
        <f t="shared" si="560"/>
        <v>0</v>
      </c>
      <c r="AR531">
        <f t="shared" si="561"/>
        <v>0</v>
      </c>
      <c r="AS531">
        <f t="shared" si="562"/>
        <v>0</v>
      </c>
      <c r="AT531" s="140">
        <f t="shared" si="553"/>
        <v>0</v>
      </c>
      <c r="AU531">
        <f t="shared" si="563"/>
        <v>0</v>
      </c>
      <c r="AV531">
        <f t="shared" si="595"/>
        <v>0</v>
      </c>
      <c r="AW531">
        <f t="shared" si="564"/>
        <v>0</v>
      </c>
      <c r="AX531">
        <f t="shared" si="565"/>
        <v>0</v>
      </c>
      <c r="AY531">
        <f t="shared" si="566"/>
        <v>0</v>
      </c>
      <c r="AZ531" s="140">
        <f t="shared" si="554"/>
        <v>0</v>
      </c>
      <c r="BA531">
        <f t="shared" si="567"/>
        <v>0</v>
      </c>
      <c r="BB531">
        <f t="shared" si="568"/>
        <v>0</v>
      </c>
      <c r="BC531">
        <f t="shared" si="569"/>
        <v>0</v>
      </c>
      <c r="BD531">
        <f t="shared" si="570"/>
        <v>0</v>
      </c>
      <c r="BE531" s="140">
        <f t="shared" si="555"/>
        <v>0</v>
      </c>
      <c r="BF531">
        <f t="shared" si="571"/>
        <v>0</v>
      </c>
      <c r="BG531">
        <f t="shared" si="572"/>
        <v>0</v>
      </c>
      <c r="BH531">
        <f t="shared" si="573"/>
        <v>0</v>
      </c>
      <c r="BI531">
        <f t="shared" si="574"/>
        <v>0</v>
      </c>
      <c r="BJ531">
        <f t="shared" si="575"/>
        <v>0</v>
      </c>
      <c r="BK531">
        <f t="shared" si="576"/>
        <v>0</v>
      </c>
      <c r="BL531">
        <f t="shared" si="596"/>
        <v>0</v>
      </c>
      <c r="BM531">
        <f t="shared" si="597"/>
        <v>0</v>
      </c>
      <c r="BN531">
        <f t="shared" si="598"/>
        <v>0</v>
      </c>
      <c r="BO531">
        <f t="shared" si="599"/>
        <v>0</v>
      </c>
      <c r="BP531">
        <f t="shared" si="600"/>
        <v>0</v>
      </c>
      <c r="BQ531">
        <f t="shared" si="601"/>
        <v>0</v>
      </c>
      <c r="BR531" s="140">
        <f t="shared" si="602"/>
        <v>0</v>
      </c>
      <c r="BT531">
        <f t="shared" si="603"/>
        <v>0</v>
      </c>
      <c r="BU531">
        <f t="shared" si="604"/>
        <v>0</v>
      </c>
      <c r="BV531">
        <f t="shared" si="605"/>
        <v>0</v>
      </c>
      <c r="BW531">
        <f t="shared" si="606"/>
        <v>0</v>
      </c>
      <c r="BX531">
        <f t="shared" si="607"/>
        <v>0</v>
      </c>
      <c r="BY531">
        <f t="shared" si="608"/>
        <v>0</v>
      </c>
      <c r="BZ531">
        <f t="shared" si="609"/>
        <v>0</v>
      </c>
      <c r="CA531">
        <f t="shared" si="610"/>
        <v>0</v>
      </c>
      <c r="CB531">
        <f t="shared" si="611"/>
        <v>0</v>
      </c>
      <c r="CC531">
        <f t="shared" si="612"/>
        <v>0</v>
      </c>
      <c r="CD531">
        <f t="shared" si="613"/>
        <v>0</v>
      </c>
    </row>
    <row r="532" spans="1:82" ht="42" customHeight="1" thickBot="1" x14ac:dyDescent="0.45">
      <c r="A532" s="11"/>
      <c r="B532" s="144">
        <v>517</v>
      </c>
      <c r="C532" s="244" t="str">
        <f>IF('Soil Samples'!C522="","",'Soil Samples'!C522)</f>
        <v/>
      </c>
      <c r="D532" s="146" t="str">
        <f t="shared" si="577"/>
        <v/>
      </c>
      <c r="E532" s="128" t="str">
        <f t="shared" si="578"/>
        <v/>
      </c>
      <c r="F532" s="128" t="str">
        <f t="shared" si="579"/>
        <v/>
      </c>
      <c r="G532" s="128" t="str">
        <f t="shared" si="580"/>
        <v/>
      </c>
      <c r="H532" s="149"/>
      <c r="I532" s="128" t="str">
        <f t="shared" si="581"/>
        <v/>
      </c>
      <c r="J532" s="128" t="str">
        <f t="shared" si="582"/>
        <v/>
      </c>
      <c r="K532" s="128" t="str">
        <f t="shared" si="583"/>
        <v/>
      </c>
      <c r="L532" s="129" t="str">
        <f t="shared" si="584"/>
        <v/>
      </c>
      <c r="M532" s="129" t="str">
        <f t="shared" si="585"/>
        <v/>
      </c>
      <c r="N532" s="129" t="str">
        <f t="shared" si="586"/>
        <v/>
      </c>
      <c r="O532" s="129" t="str">
        <f t="shared" si="587"/>
        <v/>
      </c>
      <c r="P532" s="129" t="str">
        <f t="shared" si="588"/>
        <v/>
      </c>
      <c r="Q532" s="129" t="str">
        <f t="shared" si="589"/>
        <v/>
      </c>
      <c r="R532" s="129" t="str">
        <f t="shared" si="590"/>
        <v/>
      </c>
      <c r="S532" s="129" t="str">
        <f t="shared" si="591"/>
        <v/>
      </c>
      <c r="T532" s="129" t="str">
        <f t="shared" si="592"/>
        <v/>
      </c>
      <c r="U532" s="129" t="str">
        <f t="shared" si="593"/>
        <v/>
      </c>
      <c r="V532" s="129" t="str">
        <f t="shared" si="594"/>
        <v/>
      </c>
      <c r="W532" s="132"/>
      <c r="X532" s="152" t="str">
        <f>IF('Soil Samples'!C522="","",'Soil Samples'!C522)</f>
        <v/>
      </c>
      <c r="Y532" s="125">
        <f>'Soil Add on Tests'!E524</f>
        <v>0</v>
      </c>
      <c r="Z532" s="125">
        <f>'Soil Add on Tests'!F524</f>
        <v>0</v>
      </c>
      <c r="AA532" s="125">
        <f>'Soil Add on Tests'!G524</f>
        <v>0</v>
      </c>
      <c r="AB532" s="125">
        <f>'Soil Add on Tests'!H524</f>
        <v>0</v>
      </c>
      <c r="AC532" s="125">
        <f>'Soil Add on Tests'!I524</f>
        <v>0</v>
      </c>
      <c r="AD532" s="125">
        <f>'Soil Add on Tests'!J524</f>
        <v>0</v>
      </c>
      <c r="AF532">
        <f t="shared" si="546"/>
        <v>0</v>
      </c>
      <c r="AG532">
        <f t="shared" si="547"/>
        <v>0</v>
      </c>
      <c r="AH532">
        <f t="shared" si="548"/>
        <v>0</v>
      </c>
      <c r="AI532">
        <f t="shared" si="549"/>
        <v>0</v>
      </c>
      <c r="AJ532">
        <f t="shared" si="550"/>
        <v>0</v>
      </c>
      <c r="AK532">
        <f t="shared" si="551"/>
        <v>0</v>
      </c>
      <c r="AL532">
        <f t="shared" si="552"/>
        <v>0</v>
      </c>
      <c r="AM532" s="140">
        <f t="shared" si="556"/>
        <v>0</v>
      </c>
      <c r="AN532">
        <f t="shared" si="557"/>
        <v>0</v>
      </c>
      <c r="AO532">
        <f t="shared" si="558"/>
        <v>0</v>
      </c>
      <c r="AP532">
        <f t="shared" si="559"/>
        <v>0</v>
      </c>
      <c r="AQ532">
        <f t="shared" si="560"/>
        <v>0</v>
      </c>
      <c r="AR532">
        <f t="shared" si="561"/>
        <v>0</v>
      </c>
      <c r="AS532">
        <f t="shared" si="562"/>
        <v>0</v>
      </c>
      <c r="AT532" s="140">
        <f t="shared" si="553"/>
        <v>0</v>
      </c>
      <c r="AU532">
        <f t="shared" si="563"/>
        <v>0</v>
      </c>
      <c r="AV532">
        <f t="shared" si="595"/>
        <v>0</v>
      </c>
      <c r="AW532">
        <f t="shared" si="564"/>
        <v>0</v>
      </c>
      <c r="AX532">
        <f t="shared" si="565"/>
        <v>0</v>
      </c>
      <c r="AY532">
        <f t="shared" si="566"/>
        <v>0</v>
      </c>
      <c r="AZ532" s="140">
        <f t="shared" si="554"/>
        <v>0</v>
      </c>
      <c r="BA532">
        <f t="shared" si="567"/>
        <v>0</v>
      </c>
      <c r="BB532">
        <f t="shared" si="568"/>
        <v>0</v>
      </c>
      <c r="BC532">
        <f t="shared" si="569"/>
        <v>0</v>
      </c>
      <c r="BD532">
        <f t="shared" si="570"/>
        <v>0</v>
      </c>
      <c r="BE532" s="140">
        <f t="shared" si="555"/>
        <v>0</v>
      </c>
      <c r="BF532">
        <f t="shared" si="571"/>
        <v>0</v>
      </c>
      <c r="BG532">
        <f t="shared" si="572"/>
        <v>0</v>
      </c>
      <c r="BH532">
        <f t="shared" si="573"/>
        <v>0</v>
      </c>
      <c r="BI532">
        <f t="shared" si="574"/>
        <v>0</v>
      </c>
      <c r="BJ532">
        <f t="shared" si="575"/>
        <v>0</v>
      </c>
      <c r="BK532">
        <f t="shared" si="576"/>
        <v>0</v>
      </c>
      <c r="BL532">
        <f t="shared" si="596"/>
        <v>0</v>
      </c>
      <c r="BM532">
        <f t="shared" si="597"/>
        <v>0</v>
      </c>
      <c r="BN532">
        <f t="shared" si="598"/>
        <v>0</v>
      </c>
      <c r="BO532">
        <f t="shared" si="599"/>
        <v>0</v>
      </c>
      <c r="BP532">
        <f t="shared" si="600"/>
        <v>0</v>
      </c>
      <c r="BQ532">
        <f t="shared" si="601"/>
        <v>0</v>
      </c>
      <c r="BR532" s="140">
        <f t="shared" si="602"/>
        <v>0</v>
      </c>
      <c r="BT532">
        <f t="shared" si="603"/>
        <v>0</v>
      </c>
      <c r="BU532">
        <f t="shared" si="604"/>
        <v>0</v>
      </c>
      <c r="BV532">
        <f t="shared" si="605"/>
        <v>0</v>
      </c>
      <c r="BW532">
        <f t="shared" si="606"/>
        <v>0</v>
      </c>
      <c r="BX532">
        <f t="shared" si="607"/>
        <v>0</v>
      </c>
      <c r="BY532">
        <f t="shared" si="608"/>
        <v>0</v>
      </c>
      <c r="BZ532">
        <f t="shared" si="609"/>
        <v>0</v>
      </c>
      <c r="CA532">
        <f t="shared" si="610"/>
        <v>0</v>
      </c>
      <c r="CB532">
        <f t="shared" si="611"/>
        <v>0</v>
      </c>
      <c r="CC532">
        <f t="shared" si="612"/>
        <v>0</v>
      </c>
      <c r="CD532">
        <f t="shared" si="613"/>
        <v>0</v>
      </c>
    </row>
    <row r="533" spans="1:82" ht="42" customHeight="1" thickBot="1" x14ac:dyDescent="0.45">
      <c r="A533" s="11"/>
      <c r="B533" s="144">
        <v>518</v>
      </c>
      <c r="C533" s="244" t="str">
        <f>IF('Soil Samples'!C523="","",'Soil Samples'!C523)</f>
        <v/>
      </c>
      <c r="D533" s="146" t="str">
        <f t="shared" si="577"/>
        <v/>
      </c>
      <c r="E533" s="128" t="str">
        <f t="shared" si="578"/>
        <v/>
      </c>
      <c r="F533" s="128" t="str">
        <f t="shared" si="579"/>
        <v/>
      </c>
      <c r="G533" s="128" t="str">
        <f t="shared" si="580"/>
        <v/>
      </c>
      <c r="H533" s="149"/>
      <c r="I533" s="128" t="str">
        <f t="shared" si="581"/>
        <v/>
      </c>
      <c r="J533" s="128" t="str">
        <f t="shared" si="582"/>
        <v/>
      </c>
      <c r="K533" s="128" t="str">
        <f t="shared" si="583"/>
        <v/>
      </c>
      <c r="L533" s="129" t="str">
        <f t="shared" si="584"/>
        <v/>
      </c>
      <c r="M533" s="129" t="str">
        <f t="shared" si="585"/>
        <v/>
      </c>
      <c r="N533" s="129" t="str">
        <f t="shared" si="586"/>
        <v/>
      </c>
      <c r="O533" s="129" t="str">
        <f t="shared" si="587"/>
        <v/>
      </c>
      <c r="P533" s="129" t="str">
        <f t="shared" si="588"/>
        <v/>
      </c>
      <c r="Q533" s="129" t="str">
        <f t="shared" si="589"/>
        <v/>
      </c>
      <c r="R533" s="129" t="str">
        <f t="shared" si="590"/>
        <v/>
      </c>
      <c r="S533" s="129" t="str">
        <f t="shared" si="591"/>
        <v/>
      </c>
      <c r="T533" s="129" t="str">
        <f t="shared" si="592"/>
        <v/>
      </c>
      <c r="U533" s="129" t="str">
        <f t="shared" si="593"/>
        <v/>
      </c>
      <c r="V533" s="129" t="str">
        <f t="shared" si="594"/>
        <v/>
      </c>
      <c r="W533" s="132"/>
      <c r="X533" s="152" t="str">
        <f>IF('Soil Samples'!C523="","",'Soil Samples'!C523)</f>
        <v/>
      </c>
      <c r="Y533" s="125">
        <f>'Soil Add on Tests'!E525</f>
        <v>0</v>
      </c>
      <c r="Z533" s="125">
        <f>'Soil Add on Tests'!F525</f>
        <v>0</v>
      </c>
      <c r="AA533" s="125">
        <f>'Soil Add on Tests'!G525</f>
        <v>0</v>
      </c>
      <c r="AB533" s="125">
        <f>'Soil Add on Tests'!H525</f>
        <v>0</v>
      </c>
      <c r="AC533" s="125">
        <f>'Soil Add on Tests'!I525</f>
        <v>0</v>
      </c>
      <c r="AD533" s="125">
        <f>'Soil Add on Tests'!J525</f>
        <v>0</v>
      </c>
      <c r="AF533">
        <f t="shared" si="546"/>
        <v>0</v>
      </c>
      <c r="AG533">
        <f t="shared" si="547"/>
        <v>0</v>
      </c>
      <c r="AH533">
        <f t="shared" si="548"/>
        <v>0</v>
      </c>
      <c r="AI533">
        <f t="shared" si="549"/>
        <v>0</v>
      </c>
      <c r="AJ533">
        <f t="shared" si="550"/>
        <v>0</v>
      </c>
      <c r="AK533">
        <f t="shared" si="551"/>
        <v>0</v>
      </c>
      <c r="AL533">
        <f t="shared" si="552"/>
        <v>0</v>
      </c>
      <c r="AM533" s="140">
        <f t="shared" si="556"/>
        <v>0</v>
      </c>
      <c r="AN533">
        <f t="shared" si="557"/>
        <v>0</v>
      </c>
      <c r="AO533">
        <f t="shared" si="558"/>
        <v>0</v>
      </c>
      <c r="AP533">
        <f t="shared" si="559"/>
        <v>0</v>
      </c>
      <c r="AQ533">
        <f t="shared" si="560"/>
        <v>0</v>
      </c>
      <c r="AR533">
        <f t="shared" si="561"/>
        <v>0</v>
      </c>
      <c r="AS533">
        <f t="shared" si="562"/>
        <v>0</v>
      </c>
      <c r="AT533" s="140">
        <f t="shared" si="553"/>
        <v>0</v>
      </c>
      <c r="AU533">
        <f t="shared" si="563"/>
        <v>0</v>
      </c>
      <c r="AV533">
        <f t="shared" si="595"/>
        <v>0</v>
      </c>
      <c r="AW533">
        <f t="shared" si="564"/>
        <v>0</v>
      </c>
      <c r="AX533">
        <f t="shared" si="565"/>
        <v>0</v>
      </c>
      <c r="AY533">
        <f t="shared" si="566"/>
        <v>0</v>
      </c>
      <c r="AZ533" s="140">
        <f t="shared" si="554"/>
        <v>0</v>
      </c>
      <c r="BA533">
        <f t="shared" si="567"/>
        <v>0</v>
      </c>
      <c r="BB533">
        <f t="shared" si="568"/>
        <v>0</v>
      </c>
      <c r="BC533">
        <f t="shared" si="569"/>
        <v>0</v>
      </c>
      <c r="BD533">
        <f t="shared" si="570"/>
        <v>0</v>
      </c>
      <c r="BE533" s="140">
        <f t="shared" si="555"/>
        <v>0</v>
      </c>
      <c r="BF533">
        <f t="shared" si="571"/>
        <v>0</v>
      </c>
      <c r="BG533">
        <f t="shared" si="572"/>
        <v>0</v>
      </c>
      <c r="BH533">
        <f t="shared" si="573"/>
        <v>0</v>
      </c>
      <c r="BI533">
        <f t="shared" si="574"/>
        <v>0</v>
      </c>
      <c r="BJ533">
        <f t="shared" si="575"/>
        <v>0</v>
      </c>
      <c r="BK533">
        <f t="shared" si="576"/>
        <v>0</v>
      </c>
      <c r="BL533">
        <f t="shared" si="596"/>
        <v>0</v>
      </c>
      <c r="BM533">
        <f t="shared" si="597"/>
        <v>0</v>
      </c>
      <c r="BN533">
        <f t="shared" si="598"/>
        <v>0</v>
      </c>
      <c r="BO533">
        <f t="shared" si="599"/>
        <v>0</v>
      </c>
      <c r="BP533">
        <f t="shared" si="600"/>
        <v>0</v>
      </c>
      <c r="BQ533">
        <f t="shared" si="601"/>
        <v>0</v>
      </c>
      <c r="BR533" s="140">
        <f t="shared" si="602"/>
        <v>0</v>
      </c>
      <c r="BT533">
        <f t="shared" si="603"/>
        <v>0</v>
      </c>
      <c r="BU533">
        <f t="shared" si="604"/>
        <v>0</v>
      </c>
      <c r="BV533">
        <f t="shared" si="605"/>
        <v>0</v>
      </c>
      <c r="BW533">
        <f t="shared" si="606"/>
        <v>0</v>
      </c>
      <c r="BX533">
        <f t="shared" si="607"/>
        <v>0</v>
      </c>
      <c r="BY533">
        <f t="shared" si="608"/>
        <v>0</v>
      </c>
      <c r="BZ533">
        <f t="shared" si="609"/>
        <v>0</v>
      </c>
      <c r="CA533">
        <f t="shared" si="610"/>
        <v>0</v>
      </c>
      <c r="CB533">
        <f t="shared" si="611"/>
        <v>0</v>
      </c>
      <c r="CC533">
        <f t="shared" si="612"/>
        <v>0</v>
      </c>
      <c r="CD533">
        <f t="shared" si="613"/>
        <v>0</v>
      </c>
    </row>
    <row r="534" spans="1:82" ht="42" customHeight="1" thickBot="1" x14ac:dyDescent="0.45">
      <c r="A534" s="11"/>
      <c r="B534" s="144">
        <v>519</v>
      </c>
      <c r="C534" s="244" t="str">
        <f>IF('Soil Samples'!C524="","",'Soil Samples'!C524)</f>
        <v/>
      </c>
      <c r="D534" s="146" t="str">
        <f t="shared" si="577"/>
        <v/>
      </c>
      <c r="E534" s="128" t="str">
        <f t="shared" si="578"/>
        <v/>
      </c>
      <c r="F534" s="128" t="str">
        <f t="shared" si="579"/>
        <v/>
      </c>
      <c r="G534" s="128" t="str">
        <f t="shared" si="580"/>
        <v/>
      </c>
      <c r="H534" s="149"/>
      <c r="I534" s="128" t="str">
        <f t="shared" si="581"/>
        <v/>
      </c>
      <c r="J534" s="128" t="str">
        <f t="shared" si="582"/>
        <v/>
      </c>
      <c r="K534" s="128" t="str">
        <f t="shared" si="583"/>
        <v/>
      </c>
      <c r="L534" s="129" t="str">
        <f t="shared" si="584"/>
        <v/>
      </c>
      <c r="M534" s="129" t="str">
        <f t="shared" si="585"/>
        <v/>
      </c>
      <c r="N534" s="129" t="str">
        <f t="shared" si="586"/>
        <v/>
      </c>
      <c r="O534" s="129" t="str">
        <f t="shared" si="587"/>
        <v/>
      </c>
      <c r="P534" s="129" t="str">
        <f t="shared" si="588"/>
        <v/>
      </c>
      <c r="Q534" s="129" t="str">
        <f t="shared" si="589"/>
        <v/>
      </c>
      <c r="R534" s="129" t="str">
        <f t="shared" si="590"/>
        <v/>
      </c>
      <c r="S534" s="129" t="str">
        <f t="shared" si="591"/>
        <v/>
      </c>
      <c r="T534" s="129" t="str">
        <f t="shared" si="592"/>
        <v/>
      </c>
      <c r="U534" s="129" t="str">
        <f t="shared" si="593"/>
        <v/>
      </c>
      <c r="V534" s="129" t="str">
        <f t="shared" si="594"/>
        <v/>
      </c>
      <c r="W534" s="132"/>
      <c r="X534" s="152" t="str">
        <f>IF('Soil Samples'!C524="","",'Soil Samples'!C524)</f>
        <v/>
      </c>
      <c r="Y534" s="125">
        <f>'Soil Add on Tests'!E526</f>
        <v>0</v>
      </c>
      <c r="Z534" s="125">
        <f>'Soil Add on Tests'!F526</f>
        <v>0</v>
      </c>
      <c r="AA534" s="125">
        <f>'Soil Add on Tests'!G526</f>
        <v>0</v>
      </c>
      <c r="AB534" s="125">
        <f>'Soil Add on Tests'!H526</f>
        <v>0</v>
      </c>
      <c r="AC534" s="125">
        <f>'Soil Add on Tests'!I526</f>
        <v>0</v>
      </c>
      <c r="AD534" s="125">
        <f>'Soil Add on Tests'!J526</f>
        <v>0</v>
      </c>
      <c r="AF534">
        <f t="shared" si="546"/>
        <v>0</v>
      </c>
      <c r="AG534">
        <f t="shared" si="547"/>
        <v>0</v>
      </c>
      <c r="AH534">
        <f t="shared" si="548"/>
        <v>0</v>
      </c>
      <c r="AI534">
        <f t="shared" si="549"/>
        <v>0</v>
      </c>
      <c r="AJ534">
        <f t="shared" si="550"/>
        <v>0</v>
      </c>
      <c r="AK534">
        <f t="shared" si="551"/>
        <v>0</v>
      </c>
      <c r="AL534">
        <f t="shared" si="552"/>
        <v>0</v>
      </c>
      <c r="AM534" s="140">
        <f t="shared" si="556"/>
        <v>0</v>
      </c>
      <c r="AN534">
        <f t="shared" si="557"/>
        <v>0</v>
      </c>
      <c r="AO534">
        <f t="shared" si="558"/>
        <v>0</v>
      </c>
      <c r="AP534">
        <f t="shared" si="559"/>
        <v>0</v>
      </c>
      <c r="AQ534">
        <f t="shared" si="560"/>
        <v>0</v>
      </c>
      <c r="AR534">
        <f t="shared" si="561"/>
        <v>0</v>
      </c>
      <c r="AS534">
        <f t="shared" si="562"/>
        <v>0</v>
      </c>
      <c r="AT534" s="140">
        <f t="shared" si="553"/>
        <v>0</v>
      </c>
      <c r="AU534">
        <f t="shared" si="563"/>
        <v>0</v>
      </c>
      <c r="AV534">
        <f t="shared" si="595"/>
        <v>0</v>
      </c>
      <c r="AW534">
        <f t="shared" si="564"/>
        <v>0</v>
      </c>
      <c r="AX534">
        <f t="shared" si="565"/>
        <v>0</v>
      </c>
      <c r="AY534">
        <f t="shared" si="566"/>
        <v>0</v>
      </c>
      <c r="AZ534" s="140">
        <f t="shared" si="554"/>
        <v>0</v>
      </c>
      <c r="BA534">
        <f t="shared" si="567"/>
        <v>0</v>
      </c>
      <c r="BB534">
        <f t="shared" si="568"/>
        <v>0</v>
      </c>
      <c r="BC534">
        <f t="shared" si="569"/>
        <v>0</v>
      </c>
      <c r="BD534">
        <f t="shared" si="570"/>
        <v>0</v>
      </c>
      <c r="BE534" s="140">
        <f t="shared" si="555"/>
        <v>0</v>
      </c>
      <c r="BF534">
        <f t="shared" si="571"/>
        <v>0</v>
      </c>
      <c r="BG534">
        <f t="shared" si="572"/>
        <v>0</v>
      </c>
      <c r="BH534">
        <f t="shared" si="573"/>
        <v>0</v>
      </c>
      <c r="BI534">
        <f t="shared" si="574"/>
        <v>0</v>
      </c>
      <c r="BJ534">
        <f t="shared" si="575"/>
        <v>0</v>
      </c>
      <c r="BK534">
        <f t="shared" si="576"/>
        <v>0</v>
      </c>
      <c r="BL534">
        <f t="shared" si="596"/>
        <v>0</v>
      </c>
      <c r="BM534">
        <f t="shared" si="597"/>
        <v>0</v>
      </c>
      <c r="BN534">
        <f t="shared" si="598"/>
        <v>0</v>
      </c>
      <c r="BO534">
        <f t="shared" si="599"/>
        <v>0</v>
      </c>
      <c r="BP534">
        <f t="shared" si="600"/>
        <v>0</v>
      </c>
      <c r="BQ534">
        <f t="shared" si="601"/>
        <v>0</v>
      </c>
      <c r="BR534" s="140">
        <f t="shared" si="602"/>
        <v>0</v>
      </c>
      <c r="BT534">
        <f t="shared" si="603"/>
        <v>0</v>
      </c>
      <c r="BU534">
        <f t="shared" si="604"/>
        <v>0</v>
      </c>
      <c r="BV534">
        <f t="shared" si="605"/>
        <v>0</v>
      </c>
      <c r="BW534">
        <f t="shared" si="606"/>
        <v>0</v>
      </c>
      <c r="BX534">
        <f t="shared" si="607"/>
        <v>0</v>
      </c>
      <c r="BY534">
        <f t="shared" si="608"/>
        <v>0</v>
      </c>
      <c r="BZ534">
        <f t="shared" si="609"/>
        <v>0</v>
      </c>
      <c r="CA534">
        <f t="shared" si="610"/>
        <v>0</v>
      </c>
      <c r="CB534">
        <f t="shared" si="611"/>
        <v>0</v>
      </c>
      <c r="CC534">
        <f t="shared" si="612"/>
        <v>0</v>
      </c>
      <c r="CD534">
        <f t="shared" si="613"/>
        <v>0</v>
      </c>
    </row>
    <row r="535" spans="1:82" ht="42" customHeight="1" thickBot="1" x14ac:dyDescent="0.45">
      <c r="A535" s="11"/>
      <c r="B535" s="144">
        <v>520</v>
      </c>
      <c r="C535" s="244" t="str">
        <f>IF('Soil Samples'!C525="","",'Soil Samples'!C525)</f>
        <v/>
      </c>
      <c r="D535" s="146" t="str">
        <f t="shared" si="577"/>
        <v/>
      </c>
      <c r="E535" s="128" t="str">
        <f t="shared" si="578"/>
        <v/>
      </c>
      <c r="F535" s="128" t="str">
        <f t="shared" si="579"/>
        <v/>
      </c>
      <c r="G535" s="128" t="str">
        <f t="shared" si="580"/>
        <v/>
      </c>
      <c r="H535" s="149"/>
      <c r="I535" s="128" t="str">
        <f t="shared" si="581"/>
        <v/>
      </c>
      <c r="J535" s="128" t="str">
        <f t="shared" si="582"/>
        <v/>
      </c>
      <c r="K535" s="128" t="str">
        <f t="shared" si="583"/>
        <v/>
      </c>
      <c r="L535" s="129" t="str">
        <f t="shared" si="584"/>
        <v/>
      </c>
      <c r="M535" s="129" t="str">
        <f t="shared" si="585"/>
        <v/>
      </c>
      <c r="N535" s="129" t="str">
        <f t="shared" si="586"/>
        <v/>
      </c>
      <c r="O535" s="129" t="str">
        <f t="shared" si="587"/>
        <v/>
      </c>
      <c r="P535" s="129" t="str">
        <f t="shared" si="588"/>
        <v/>
      </c>
      <c r="Q535" s="129" t="str">
        <f t="shared" si="589"/>
        <v/>
      </c>
      <c r="R535" s="129" t="str">
        <f t="shared" si="590"/>
        <v/>
      </c>
      <c r="S535" s="129" t="str">
        <f t="shared" si="591"/>
        <v/>
      </c>
      <c r="T535" s="129" t="str">
        <f t="shared" si="592"/>
        <v/>
      </c>
      <c r="U535" s="129" t="str">
        <f t="shared" si="593"/>
        <v/>
      </c>
      <c r="V535" s="129" t="str">
        <f t="shared" si="594"/>
        <v/>
      </c>
      <c r="W535" s="132"/>
      <c r="X535" s="152" t="str">
        <f>IF('Soil Samples'!C525="","",'Soil Samples'!C525)</f>
        <v/>
      </c>
      <c r="Y535" s="125">
        <f>'Soil Add on Tests'!E527</f>
        <v>0</v>
      </c>
      <c r="Z535" s="125">
        <f>'Soil Add on Tests'!F527</f>
        <v>0</v>
      </c>
      <c r="AA535" s="125">
        <f>'Soil Add on Tests'!G527</f>
        <v>0</v>
      </c>
      <c r="AB535" s="125">
        <f>'Soil Add on Tests'!H527</f>
        <v>0</v>
      </c>
      <c r="AC535" s="125">
        <f>'Soil Add on Tests'!I527</f>
        <v>0</v>
      </c>
      <c r="AD535" s="125">
        <f>'Soil Add on Tests'!J527</f>
        <v>0</v>
      </c>
      <c r="AF535">
        <f t="shared" si="546"/>
        <v>0</v>
      </c>
      <c r="AG535">
        <f t="shared" si="547"/>
        <v>0</v>
      </c>
      <c r="AH535">
        <f t="shared" si="548"/>
        <v>0</v>
      </c>
      <c r="AI535">
        <f t="shared" si="549"/>
        <v>0</v>
      </c>
      <c r="AJ535">
        <f t="shared" si="550"/>
        <v>0</v>
      </c>
      <c r="AK535">
        <f t="shared" si="551"/>
        <v>0</v>
      </c>
      <c r="AL535">
        <f t="shared" si="552"/>
        <v>0</v>
      </c>
      <c r="AM535" s="140">
        <f t="shared" si="556"/>
        <v>0</v>
      </c>
      <c r="AN535">
        <f t="shared" si="557"/>
        <v>0</v>
      </c>
      <c r="AO535">
        <f t="shared" si="558"/>
        <v>0</v>
      </c>
      <c r="AP535">
        <f t="shared" si="559"/>
        <v>0</v>
      </c>
      <c r="AQ535">
        <f t="shared" si="560"/>
        <v>0</v>
      </c>
      <c r="AR535">
        <f t="shared" si="561"/>
        <v>0</v>
      </c>
      <c r="AS535">
        <f t="shared" si="562"/>
        <v>0</v>
      </c>
      <c r="AT535" s="140">
        <f t="shared" si="553"/>
        <v>0</v>
      </c>
      <c r="AU535">
        <f t="shared" si="563"/>
        <v>0</v>
      </c>
      <c r="AV535">
        <f t="shared" si="595"/>
        <v>0</v>
      </c>
      <c r="AW535">
        <f t="shared" si="564"/>
        <v>0</v>
      </c>
      <c r="AX535">
        <f t="shared" si="565"/>
        <v>0</v>
      </c>
      <c r="AY535">
        <f t="shared" si="566"/>
        <v>0</v>
      </c>
      <c r="AZ535" s="140">
        <f t="shared" si="554"/>
        <v>0</v>
      </c>
      <c r="BA535">
        <f t="shared" si="567"/>
        <v>0</v>
      </c>
      <c r="BB535">
        <f t="shared" si="568"/>
        <v>0</v>
      </c>
      <c r="BC535">
        <f t="shared" si="569"/>
        <v>0</v>
      </c>
      <c r="BD535">
        <f t="shared" si="570"/>
        <v>0</v>
      </c>
      <c r="BE535" s="140">
        <f t="shared" si="555"/>
        <v>0</v>
      </c>
      <c r="BF535">
        <f t="shared" si="571"/>
        <v>0</v>
      </c>
      <c r="BG535">
        <f t="shared" si="572"/>
        <v>0</v>
      </c>
      <c r="BH535">
        <f t="shared" si="573"/>
        <v>0</v>
      </c>
      <c r="BI535">
        <f t="shared" si="574"/>
        <v>0</v>
      </c>
      <c r="BJ535">
        <f t="shared" si="575"/>
        <v>0</v>
      </c>
      <c r="BK535">
        <f t="shared" si="576"/>
        <v>0</v>
      </c>
      <c r="BL535">
        <f t="shared" si="596"/>
        <v>0</v>
      </c>
      <c r="BM535">
        <f t="shared" si="597"/>
        <v>0</v>
      </c>
      <c r="BN535">
        <f t="shared" si="598"/>
        <v>0</v>
      </c>
      <c r="BO535">
        <f t="shared" si="599"/>
        <v>0</v>
      </c>
      <c r="BP535">
        <f t="shared" si="600"/>
        <v>0</v>
      </c>
      <c r="BQ535">
        <f t="shared" si="601"/>
        <v>0</v>
      </c>
      <c r="BR535" s="140">
        <f t="shared" si="602"/>
        <v>0</v>
      </c>
      <c r="BT535">
        <f t="shared" si="603"/>
        <v>0</v>
      </c>
      <c r="BU535">
        <f t="shared" si="604"/>
        <v>0</v>
      </c>
      <c r="BV535">
        <f t="shared" si="605"/>
        <v>0</v>
      </c>
      <c r="BW535">
        <f t="shared" si="606"/>
        <v>0</v>
      </c>
      <c r="BX535">
        <f t="shared" si="607"/>
        <v>0</v>
      </c>
      <c r="BY535">
        <f t="shared" si="608"/>
        <v>0</v>
      </c>
      <c r="BZ535">
        <f t="shared" si="609"/>
        <v>0</v>
      </c>
      <c r="CA535">
        <f t="shared" si="610"/>
        <v>0</v>
      </c>
      <c r="CB535">
        <f t="shared" si="611"/>
        <v>0</v>
      </c>
      <c r="CC535">
        <f t="shared" si="612"/>
        <v>0</v>
      </c>
      <c r="CD535">
        <f t="shared" si="613"/>
        <v>0</v>
      </c>
    </row>
    <row r="536" spans="1:82" ht="42" customHeight="1" thickBot="1" x14ac:dyDescent="0.45">
      <c r="A536" s="11"/>
      <c r="B536" s="144">
        <v>521</v>
      </c>
      <c r="C536" s="244" t="str">
        <f>IF('Soil Samples'!C526="","",'Soil Samples'!C526)</f>
        <v/>
      </c>
      <c r="D536" s="146" t="str">
        <f t="shared" si="577"/>
        <v/>
      </c>
      <c r="E536" s="128" t="str">
        <f t="shared" si="578"/>
        <v/>
      </c>
      <c r="F536" s="128" t="str">
        <f t="shared" si="579"/>
        <v/>
      </c>
      <c r="G536" s="128" t="str">
        <f t="shared" si="580"/>
        <v/>
      </c>
      <c r="H536" s="149"/>
      <c r="I536" s="128" t="str">
        <f t="shared" si="581"/>
        <v/>
      </c>
      <c r="J536" s="128" t="str">
        <f t="shared" si="582"/>
        <v/>
      </c>
      <c r="K536" s="128" t="str">
        <f t="shared" si="583"/>
        <v/>
      </c>
      <c r="L536" s="129" t="str">
        <f t="shared" si="584"/>
        <v/>
      </c>
      <c r="M536" s="129" t="str">
        <f t="shared" si="585"/>
        <v/>
      </c>
      <c r="N536" s="129" t="str">
        <f t="shared" si="586"/>
        <v/>
      </c>
      <c r="O536" s="129" t="str">
        <f t="shared" si="587"/>
        <v/>
      </c>
      <c r="P536" s="129" t="str">
        <f t="shared" si="588"/>
        <v/>
      </c>
      <c r="Q536" s="129" t="str">
        <f t="shared" si="589"/>
        <v/>
      </c>
      <c r="R536" s="129" t="str">
        <f t="shared" si="590"/>
        <v/>
      </c>
      <c r="S536" s="129" t="str">
        <f t="shared" si="591"/>
        <v/>
      </c>
      <c r="T536" s="129" t="str">
        <f t="shared" si="592"/>
        <v/>
      </c>
      <c r="U536" s="129" t="str">
        <f t="shared" si="593"/>
        <v/>
      </c>
      <c r="V536" s="129" t="str">
        <f t="shared" si="594"/>
        <v/>
      </c>
      <c r="W536" s="132"/>
      <c r="X536" s="152" t="str">
        <f>IF('Soil Samples'!C526="","",'Soil Samples'!C526)</f>
        <v/>
      </c>
      <c r="Y536" s="125">
        <f>'Soil Add on Tests'!E528</f>
        <v>0</v>
      </c>
      <c r="Z536" s="125">
        <f>'Soil Add on Tests'!F528</f>
        <v>0</v>
      </c>
      <c r="AA536" s="125">
        <f>'Soil Add on Tests'!G528</f>
        <v>0</v>
      </c>
      <c r="AB536" s="125">
        <f>'Soil Add on Tests'!H528</f>
        <v>0</v>
      </c>
      <c r="AC536" s="125">
        <f>'Soil Add on Tests'!I528</f>
        <v>0</v>
      </c>
      <c r="AD536" s="125">
        <f>'Soil Add on Tests'!J528</f>
        <v>0</v>
      </c>
      <c r="AF536">
        <f t="shared" si="546"/>
        <v>0</v>
      </c>
      <c r="AG536">
        <f t="shared" si="547"/>
        <v>0</v>
      </c>
      <c r="AH536">
        <f t="shared" si="548"/>
        <v>0</v>
      </c>
      <c r="AI536">
        <f t="shared" si="549"/>
        <v>0</v>
      </c>
      <c r="AJ536">
        <f t="shared" si="550"/>
        <v>0</v>
      </c>
      <c r="AK536">
        <f t="shared" si="551"/>
        <v>0</v>
      </c>
      <c r="AL536">
        <f t="shared" si="552"/>
        <v>0</v>
      </c>
      <c r="AM536" s="140">
        <f t="shared" si="556"/>
        <v>0</v>
      </c>
      <c r="AN536">
        <f t="shared" si="557"/>
        <v>0</v>
      </c>
      <c r="AO536">
        <f t="shared" si="558"/>
        <v>0</v>
      </c>
      <c r="AP536">
        <f t="shared" si="559"/>
        <v>0</v>
      </c>
      <c r="AQ536">
        <f t="shared" si="560"/>
        <v>0</v>
      </c>
      <c r="AR536">
        <f t="shared" si="561"/>
        <v>0</v>
      </c>
      <c r="AS536">
        <f t="shared" si="562"/>
        <v>0</v>
      </c>
      <c r="AT536" s="140">
        <f t="shared" si="553"/>
        <v>0</v>
      </c>
      <c r="AU536">
        <f t="shared" si="563"/>
        <v>0</v>
      </c>
      <c r="AV536">
        <f t="shared" si="595"/>
        <v>0</v>
      </c>
      <c r="AW536">
        <f t="shared" si="564"/>
        <v>0</v>
      </c>
      <c r="AX536">
        <f t="shared" si="565"/>
        <v>0</v>
      </c>
      <c r="AY536">
        <f t="shared" si="566"/>
        <v>0</v>
      </c>
      <c r="AZ536" s="140">
        <f t="shared" si="554"/>
        <v>0</v>
      </c>
      <c r="BA536">
        <f t="shared" si="567"/>
        <v>0</v>
      </c>
      <c r="BB536">
        <f t="shared" si="568"/>
        <v>0</v>
      </c>
      <c r="BC536">
        <f t="shared" si="569"/>
        <v>0</v>
      </c>
      <c r="BD536">
        <f t="shared" si="570"/>
        <v>0</v>
      </c>
      <c r="BE536" s="140">
        <f t="shared" si="555"/>
        <v>0</v>
      </c>
      <c r="BF536">
        <f t="shared" si="571"/>
        <v>0</v>
      </c>
      <c r="BG536">
        <f t="shared" si="572"/>
        <v>0</v>
      </c>
      <c r="BH536">
        <f t="shared" si="573"/>
        <v>0</v>
      </c>
      <c r="BI536">
        <f t="shared" si="574"/>
        <v>0</v>
      </c>
      <c r="BJ536">
        <f t="shared" si="575"/>
        <v>0</v>
      </c>
      <c r="BK536">
        <f t="shared" si="576"/>
        <v>0</v>
      </c>
      <c r="BL536">
        <f t="shared" si="596"/>
        <v>0</v>
      </c>
      <c r="BM536">
        <f t="shared" si="597"/>
        <v>0</v>
      </c>
      <c r="BN536">
        <f t="shared" si="598"/>
        <v>0</v>
      </c>
      <c r="BO536">
        <f t="shared" si="599"/>
        <v>0</v>
      </c>
      <c r="BP536">
        <f t="shared" si="600"/>
        <v>0</v>
      </c>
      <c r="BQ536">
        <f t="shared" si="601"/>
        <v>0</v>
      </c>
      <c r="BR536" s="140">
        <f t="shared" si="602"/>
        <v>0</v>
      </c>
      <c r="BT536">
        <f t="shared" si="603"/>
        <v>0</v>
      </c>
      <c r="BU536">
        <f t="shared" si="604"/>
        <v>0</v>
      </c>
      <c r="BV536">
        <f t="shared" si="605"/>
        <v>0</v>
      </c>
      <c r="BW536">
        <f t="shared" si="606"/>
        <v>0</v>
      </c>
      <c r="BX536">
        <f t="shared" si="607"/>
        <v>0</v>
      </c>
      <c r="BY536">
        <f t="shared" si="608"/>
        <v>0</v>
      </c>
      <c r="BZ536">
        <f t="shared" si="609"/>
        <v>0</v>
      </c>
      <c r="CA536">
        <f t="shared" si="610"/>
        <v>0</v>
      </c>
      <c r="CB536">
        <f t="shared" si="611"/>
        <v>0</v>
      </c>
      <c r="CC536">
        <f t="shared" si="612"/>
        <v>0</v>
      </c>
      <c r="CD536">
        <f t="shared" si="613"/>
        <v>0</v>
      </c>
    </row>
    <row r="537" spans="1:82" ht="42" customHeight="1" thickBot="1" x14ac:dyDescent="0.45">
      <c r="A537" s="11"/>
      <c r="B537" s="144">
        <v>522</v>
      </c>
      <c r="C537" s="244" t="str">
        <f>IF('Soil Samples'!C527="","",'Soil Samples'!C527)</f>
        <v/>
      </c>
      <c r="D537" s="146" t="str">
        <f t="shared" si="577"/>
        <v/>
      </c>
      <c r="E537" s="128" t="str">
        <f t="shared" si="578"/>
        <v/>
      </c>
      <c r="F537" s="128" t="str">
        <f t="shared" si="579"/>
        <v/>
      </c>
      <c r="G537" s="128" t="str">
        <f t="shared" si="580"/>
        <v/>
      </c>
      <c r="H537" s="149"/>
      <c r="I537" s="128" t="str">
        <f t="shared" si="581"/>
        <v/>
      </c>
      <c r="J537" s="128" t="str">
        <f t="shared" si="582"/>
        <v/>
      </c>
      <c r="K537" s="128" t="str">
        <f t="shared" si="583"/>
        <v/>
      </c>
      <c r="L537" s="129" t="str">
        <f t="shared" si="584"/>
        <v/>
      </c>
      <c r="M537" s="129" t="str">
        <f t="shared" si="585"/>
        <v/>
      </c>
      <c r="N537" s="129" t="str">
        <f t="shared" si="586"/>
        <v/>
      </c>
      <c r="O537" s="129" t="str">
        <f t="shared" si="587"/>
        <v/>
      </c>
      <c r="P537" s="129" t="str">
        <f t="shared" si="588"/>
        <v/>
      </c>
      <c r="Q537" s="129" t="str">
        <f t="shared" si="589"/>
        <v/>
      </c>
      <c r="R537" s="129" t="str">
        <f t="shared" si="590"/>
        <v/>
      </c>
      <c r="S537" s="129" t="str">
        <f t="shared" si="591"/>
        <v/>
      </c>
      <c r="T537" s="129" t="str">
        <f t="shared" si="592"/>
        <v/>
      </c>
      <c r="U537" s="129" t="str">
        <f t="shared" si="593"/>
        <v/>
      </c>
      <c r="V537" s="129" t="str">
        <f t="shared" si="594"/>
        <v/>
      </c>
      <c r="W537" s="132"/>
      <c r="X537" s="152" t="str">
        <f>IF('Soil Samples'!C527="","",'Soil Samples'!C527)</f>
        <v/>
      </c>
      <c r="Y537" s="125">
        <f>'Soil Add on Tests'!E529</f>
        <v>0</v>
      </c>
      <c r="Z537" s="125">
        <f>'Soil Add on Tests'!F529</f>
        <v>0</v>
      </c>
      <c r="AA537" s="125">
        <f>'Soil Add on Tests'!G529</f>
        <v>0</v>
      </c>
      <c r="AB537" s="125">
        <f>'Soil Add on Tests'!H529</f>
        <v>0</v>
      </c>
      <c r="AC537" s="125">
        <f>'Soil Add on Tests'!I529</f>
        <v>0</v>
      </c>
      <c r="AD537" s="125">
        <f>'Soil Add on Tests'!J529</f>
        <v>0</v>
      </c>
      <c r="AF537">
        <f t="shared" si="546"/>
        <v>0</v>
      </c>
      <c r="AG537">
        <f t="shared" si="547"/>
        <v>0</v>
      </c>
      <c r="AH537">
        <f t="shared" si="548"/>
        <v>0</v>
      </c>
      <c r="AI537">
        <f t="shared" si="549"/>
        <v>0</v>
      </c>
      <c r="AJ537">
        <f t="shared" si="550"/>
        <v>0</v>
      </c>
      <c r="AK537">
        <f t="shared" si="551"/>
        <v>0</v>
      </c>
      <c r="AL537">
        <f t="shared" si="552"/>
        <v>0</v>
      </c>
      <c r="AM537" s="140">
        <f t="shared" si="556"/>
        <v>0</v>
      </c>
      <c r="AN537">
        <f t="shared" si="557"/>
        <v>0</v>
      </c>
      <c r="AO537">
        <f t="shared" si="558"/>
        <v>0</v>
      </c>
      <c r="AP537">
        <f t="shared" si="559"/>
        <v>0</v>
      </c>
      <c r="AQ537">
        <f t="shared" si="560"/>
        <v>0</v>
      </c>
      <c r="AR537">
        <f t="shared" si="561"/>
        <v>0</v>
      </c>
      <c r="AS537">
        <f t="shared" si="562"/>
        <v>0</v>
      </c>
      <c r="AT537" s="140">
        <f t="shared" si="553"/>
        <v>0</v>
      </c>
      <c r="AU537">
        <f t="shared" si="563"/>
        <v>0</v>
      </c>
      <c r="AV537">
        <f t="shared" si="595"/>
        <v>0</v>
      </c>
      <c r="AW537">
        <f t="shared" si="564"/>
        <v>0</v>
      </c>
      <c r="AX537">
        <f t="shared" si="565"/>
        <v>0</v>
      </c>
      <c r="AY537">
        <f t="shared" si="566"/>
        <v>0</v>
      </c>
      <c r="AZ537" s="140">
        <f t="shared" si="554"/>
        <v>0</v>
      </c>
      <c r="BA537">
        <f t="shared" si="567"/>
        <v>0</v>
      </c>
      <c r="BB537">
        <f t="shared" si="568"/>
        <v>0</v>
      </c>
      <c r="BC537">
        <f t="shared" si="569"/>
        <v>0</v>
      </c>
      <c r="BD537">
        <f t="shared" si="570"/>
        <v>0</v>
      </c>
      <c r="BE537" s="140">
        <f t="shared" si="555"/>
        <v>0</v>
      </c>
      <c r="BF537">
        <f t="shared" si="571"/>
        <v>0</v>
      </c>
      <c r="BG537">
        <f t="shared" si="572"/>
        <v>0</v>
      </c>
      <c r="BH537">
        <f t="shared" si="573"/>
        <v>0</v>
      </c>
      <c r="BI537">
        <f t="shared" si="574"/>
        <v>0</v>
      </c>
      <c r="BJ537">
        <f t="shared" si="575"/>
        <v>0</v>
      </c>
      <c r="BK537">
        <f t="shared" si="576"/>
        <v>0</v>
      </c>
      <c r="BL537">
        <f t="shared" si="596"/>
        <v>0</v>
      </c>
      <c r="BM537">
        <f t="shared" si="597"/>
        <v>0</v>
      </c>
      <c r="BN537">
        <f t="shared" si="598"/>
        <v>0</v>
      </c>
      <c r="BO537">
        <f t="shared" si="599"/>
        <v>0</v>
      </c>
      <c r="BP537">
        <f t="shared" si="600"/>
        <v>0</v>
      </c>
      <c r="BQ537">
        <f t="shared" si="601"/>
        <v>0</v>
      </c>
      <c r="BR537" s="140">
        <f t="shared" si="602"/>
        <v>0</v>
      </c>
      <c r="BT537">
        <f t="shared" si="603"/>
        <v>0</v>
      </c>
      <c r="BU537">
        <f t="shared" si="604"/>
        <v>0</v>
      </c>
      <c r="BV537">
        <f t="shared" si="605"/>
        <v>0</v>
      </c>
      <c r="BW537">
        <f t="shared" si="606"/>
        <v>0</v>
      </c>
      <c r="BX537">
        <f t="shared" si="607"/>
        <v>0</v>
      </c>
      <c r="BY537">
        <f t="shared" si="608"/>
        <v>0</v>
      </c>
      <c r="BZ537">
        <f t="shared" si="609"/>
        <v>0</v>
      </c>
      <c r="CA537">
        <f t="shared" si="610"/>
        <v>0</v>
      </c>
      <c r="CB537">
        <f t="shared" si="611"/>
        <v>0</v>
      </c>
      <c r="CC537">
        <f t="shared" si="612"/>
        <v>0</v>
      </c>
      <c r="CD537">
        <f t="shared" si="613"/>
        <v>0</v>
      </c>
    </row>
    <row r="538" spans="1:82" ht="42" customHeight="1" thickBot="1" x14ac:dyDescent="0.45">
      <c r="A538" s="11"/>
      <c r="B538" s="144">
        <v>523</v>
      </c>
      <c r="C538" s="244" t="str">
        <f>IF('Soil Samples'!C528="","",'Soil Samples'!C528)</f>
        <v/>
      </c>
      <c r="D538" s="146" t="str">
        <f t="shared" si="577"/>
        <v/>
      </c>
      <c r="E538" s="128" t="str">
        <f t="shared" si="578"/>
        <v/>
      </c>
      <c r="F538" s="128" t="str">
        <f t="shared" si="579"/>
        <v/>
      </c>
      <c r="G538" s="128" t="str">
        <f t="shared" si="580"/>
        <v/>
      </c>
      <c r="H538" s="149"/>
      <c r="I538" s="128" t="str">
        <f t="shared" si="581"/>
        <v/>
      </c>
      <c r="J538" s="128" t="str">
        <f t="shared" si="582"/>
        <v/>
      </c>
      <c r="K538" s="128" t="str">
        <f t="shared" si="583"/>
        <v/>
      </c>
      <c r="L538" s="129" t="str">
        <f t="shared" si="584"/>
        <v/>
      </c>
      <c r="M538" s="129" t="str">
        <f t="shared" si="585"/>
        <v/>
      </c>
      <c r="N538" s="129" t="str">
        <f t="shared" si="586"/>
        <v/>
      </c>
      <c r="O538" s="129" t="str">
        <f t="shared" si="587"/>
        <v/>
      </c>
      <c r="P538" s="129" t="str">
        <f t="shared" si="588"/>
        <v/>
      </c>
      <c r="Q538" s="129" t="str">
        <f t="shared" si="589"/>
        <v/>
      </c>
      <c r="R538" s="129" t="str">
        <f t="shared" si="590"/>
        <v/>
      </c>
      <c r="S538" s="129" t="str">
        <f t="shared" si="591"/>
        <v/>
      </c>
      <c r="T538" s="129" t="str">
        <f t="shared" si="592"/>
        <v/>
      </c>
      <c r="U538" s="129" t="str">
        <f t="shared" si="593"/>
        <v/>
      </c>
      <c r="V538" s="129" t="str">
        <f t="shared" si="594"/>
        <v/>
      </c>
      <c r="W538" s="132"/>
      <c r="X538" s="152" t="str">
        <f>IF('Soil Samples'!C528="","",'Soil Samples'!C528)</f>
        <v/>
      </c>
      <c r="Y538" s="125">
        <f>'Soil Add on Tests'!E530</f>
        <v>0</v>
      </c>
      <c r="Z538" s="125">
        <f>'Soil Add on Tests'!F530</f>
        <v>0</v>
      </c>
      <c r="AA538" s="125">
        <f>'Soil Add on Tests'!G530</f>
        <v>0</v>
      </c>
      <c r="AB538" s="125">
        <f>'Soil Add on Tests'!H530</f>
        <v>0</v>
      </c>
      <c r="AC538" s="125">
        <f>'Soil Add on Tests'!I530</f>
        <v>0</v>
      </c>
      <c r="AD538" s="125">
        <f>'Soil Add on Tests'!J530</f>
        <v>0</v>
      </c>
      <c r="AF538">
        <f t="shared" si="546"/>
        <v>0</v>
      </c>
      <c r="AG538">
        <f t="shared" si="547"/>
        <v>0</v>
      </c>
      <c r="AH538">
        <f t="shared" si="548"/>
        <v>0</v>
      </c>
      <c r="AI538">
        <f t="shared" si="549"/>
        <v>0</v>
      </c>
      <c r="AJ538">
        <f t="shared" si="550"/>
        <v>0</v>
      </c>
      <c r="AK538">
        <f t="shared" si="551"/>
        <v>0</v>
      </c>
      <c r="AL538">
        <f t="shared" si="552"/>
        <v>0</v>
      </c>
      <c r="AM538" s="140">
        <f t="shared" si="556"/>
        <v>0</v>
      </c>
      <c r="AN538">
        <f t="shared" si="557"/>
        <v>0</v>
      </c>
      <c r="AO538">
        <f t="shared" si="558"/>
        <v>0</v>
      </c>
      <c r="AP538">
        <f t="shared" si="559"/>
        <v>0</v>
      </c>
      <c r="AQ538">
        <f t="shared" si="560"/>
        <v>0</v>
      </c>
      <c r="AR538">
        <f t="shared" si="561"/>
        <v>0</v>
      </c>
      <c r="AS538">
        <f t="shared" si="562"/>
        <v>0</v>
      </c>
      <c r="AT538" s="140">
        <f t="shared" si="553"/>
        <v>0</v>
      </c>
      <c r="AU538">
        <f t="shared" si="563"/>
        <v>0</v>
      </c>
      <c r="AV538">
        <f t="shared" si="595"/>
        <v>0</v>
      </c>
      <c r="AW538">
        <f t="shared" si="564"/>
        <v>0</v>
      </c>
      <c r="AX538">
        <f t="shared" si="565"/>
        <v>0</v>
      </c>
      <c r="AY538">
        <f t="shared" si="566"/>
        <v>0</v>
      </c>
      <c r="AZ538" s="140">
        <f t="shared" si="554"/>
        <v>0</v>
      </c>
      <c r="BA538">
        <f t="shared" si="567"/>
        <v>0</v>
      </c>
      <c r="BB538">
        <f t="shared" si="568"/>
        <v>0</v>
      </c>
      <c r="BC538">
        <f t="shared" si="569"/>
        <v>0</v>
      </c>
      <c r="BD538">
        <f t="shared" si="570"/>
        <v>0</v>
      </c>
      <c r="BE538" s="140">
        <f t="shared" si="555"/>
        <v>0</v>
      </c>
      <c r="BF538">
        <f t="shared" si="571"/>
        <v>0</v>
      </c>
      <c r="BG538">
        <f t="shared" si="572"/>
        <v>0</v>
      </c>
      <c r="BH538">
        <f t="shared" si="573"/>
        <v>0</v>
      </c>
      <c r="BI538">
        <f t="shared" si="574"/>
        <v>0</v>
      </c>
      <c r="BJ538">
        <f t="shared" si="575"/>
        <v>0</v>
      </c>
      <c r="BK538">
        <f t="shared" si="576"/>
        <v>0</v>
      </c>
      <c r="BL538">
        <f t="shared" si="596"/>
        <v>0</v>
      </c>
      <c r="BM538">
        <f t="shared" si="597"/>
        <v>0</v>
      </c>
      <c r="BN538">
        <f t="shared" si="598"/>
        <v>0</v>
      </c>
      <c r="BO538">
        <f t="shared" si="599"/>
        <v>0</v>
      </c>
      <c r="BP538">
        <f t="shared" si="600"/>
        <v>0</v>
      </c>
      <c r="BQ538">
        <f t="shared" si="601"/>
        <v>0</v>
      </c>
      <c r="BR538" s="140">
        <f t="shared" si="602"/>
        <v>0</v>
      </c>
      <c r="BT538">
        <f t="shared" si="603"/>
        <v>0</v>
      </c>
      <c r="BU538">
        <f t="shared" si="604"/>
        <v>0</v>
      </c>
      <c r="BV538">
        <f t="shared" si="605"/>
        <v>0</v>
      </c>
      <c r="BW538">
        <f t="shared" si="606"/>
        <v>0</v>
      </c>
      <c r="BX538">
        <f t="shared" si="607"/>
        <v>0</v>
      </c>
      <c r="BY538">
        <f t="shared" si="608"/>
        <v>0</v>
      </c>
      <c r="BZ538">
        <f t="shared" si="609"/>
        <v>0</v>
      </c>
      <c r="CA538">
        <f t="shared" si="610"/>
        <v>0</v>
      </c>
      <c r="CB538">
        <f t="shared" si="611"/>
        <v>0</v>
      </c>
      <c r="CC538">
        <f t="shared" si="612"/>
        <v>0</v>
      </c>
      <c r="CD538">
        <f t="shared" si="613"/>
        <v>0</v>
      </c>
    </row>
    <row r="539" spans="1:82" ht="42" customHeight="1" thickBot="1" x14ac:dyDescent="0.45">
      <c r="A539" s="11"/>
      <c r="B539" s="144">
        <v>524</v>
      </c>
      <c r="C539" s="244" t="str">
        <f>IF('Soil Samples'!C529="","",'Soil Samples'!C529)</f>
        <v/>
      </c>
      <c r="D539" s="146" t="str">
        <f t="shared" si="577"/>
        <v/>
      </c>
      <c r="E539" s="128" t="str">
        <f t="shared" si="578"/>
        <v/>
      </c>
      <c r="F539" s="128" t="str">
        <f t="shared" si="579"/>
        <v/>
      </c>
      <c r="G539" s="128" t="str">
        <f t="shared" si="580"/>
        <v/>
      </c>
      <c r="H539" s="149"/>
      <c r="I539" s="128" t="str">
        <f t="shared" si="581"/>
        <v/>
      </c>
      <c r="J539" s="128" t="str">
        <f t="shared" si="582"/>
        <v/>
      </c>
      <c r="K539" s="128" t="str">
        <f t="shared" si="583"/>
        <v/>
      </c>
      <c r="L539" s="129" t="str">
        <f t="shared" si="584"/>
        <v/>
      </c>
      <c r="M539" s="129" t="str">
        <f t="shared" si="585"/>
        <v/>
      </c>
      <c r="N539" s="129" t="str">
        <f t="shared" si="586"/>
        <v/>
      </c>
      <c r="O539" s="129" t="str">
        <f t="shared" si="587"/>
        <v/>
      </c>
      <c r="P539" s="129" t="str">
        <f t="shared" si="588"/>
        <v/>
      </c>
      <c r="Q539" s="129" t="str">
        <f t="shared" si="589"/>
        <v/>
      </c>
      <c r="R539" s="129" t="str">
        <f t="shared" si="590"/>
        <v/>
      </c>
      <c r="S539" s="129" t="str">
        <f t="shared" si="591"/>
        <v/>
      </c>
      <c r="T539" s="129" t="str">
        <f t="shared" si="592"/>
        <v/>
      </c>
      <c r="U539" s="129" t="str">
        <f t="shared" si="593"/>
        <v/>
      </c>
      <c r="V539" s="129" t="str">
        <f t="shared" si="594"/>
        <v/>
      </c>
      <c r="W539" s="132"/>
      <c r="X539" s="152" t="str">
        <f>IF('Soil Samples'!C529="","",'Soil Samples'!C529)</f>
        <v/>
      </c>
      <c r="Y539" s="125">
        <f>'Soil Add on Tests'!E531</f>
        <v>0</v>
      </c>
      <c r="Z539" s="125">
        <f>'Soil Add on Tests'!F531</f>
        <v>0</v>
      </c>
      <c r="AA539" s="125">
        <f>'Soil Add on Tests'!G531</f>
        <v>0</v>
      </c>
      <c r="AB539" s="125">
        <f>'Soil Add on Tests'!H531</f>
        <v>0</v>
      </c>
      <c r="AC539" s="125">
        <f>'Soil Add on Tests'!I531</f>
        <v>0</v>
      </c>
      <c r="AD539" s="125">
        <f>'Soil Add on Tests'!J531</f>
        <v>0</v>
      </c>
      <c r="AF539">
        <f t="shared" si="546"/>
        <v>0</v>
      </c>
      <c r="AG539">
        <f t="shared" si="547"/>
        <v>0</v>
      </c>
      <c r="AH539">
        <f t="shared" si="548"/>
        <v>0</v>
      </c>
      <c r="AI539">
        <f t="shared" si="549"/>
        <v>0</v>
      </c>
      <c r="AJ539">
        <f t="shared" si="550"/>
        <v>0</v>
      </c>
      <c r="AK539">
        <f t="shared" si="551"/>
        <v>0</v>
      </c>
      <c r="AL539">
        <f t="shared" si="552"/>
        <v>0</v>
      </c>
      <c r="AM539" s="140">
        <f t="shared" si="556"/>
        <v>0</v>
      </c>
      <c r="AN539">
        <f t="shared" si="557"/>
        <v>0</v>
      </c>
      <c r="AO539">
        <f t="shared" si="558"/>
        <v>0</v>
      </c>
      <c r="AP539">
        <f t="shared" si="559"/>
        <v>0</v>
      </c>
      <c r="AQ539">
        <f t="shared" si="560"/>
        <v>0</v>
      </c>
      <c r="AR539">
        <f t="shared" si="561"/>
        <v>0</v>
      </c>
      <c r="AS539">
        <f t="shared" si="562"/>
        <v>0</v>
      </c>
      <c r="AT539" s="140">
        <f t="shared" si="553"/>
        <v>0</v>
      </c>
      <c r="AU539">
        <f t="shared" si="563"/>
        <v>0</v>
      </c>
      <c r="AV539">
        <f t="shared" si="595"/>
        <v>0</v>
      </c>
      <c r="AW539">
        <f t="shared" si="564"/>
        <v>0</v>
      </c>
      <c r="AX539">
        <f t="shared" si="565"/>
        <v>0</v>
      </c>
      <c r="AY539">
        <f t="shared" si="566"/>
        <v>0</v>
      </c>
      <c r="AZ539" s="140">
        <f t="shared" si="554"/>
        <v>0</v>
      </c>
      <c r="BA539">
        <f t="shared" si="567"/>
        <v>0</v>
      </c>
      <c r="BB539">
        <f t="shared" si="568"/>
        <v>0</v>
      </c>
      <c r="BC539">
        <f t="shared" si="569"/>
        <v>0</v>
      </c>
      <c r="BD539">
        <f t="shared" si="570"/>
        <v>0</v>
      </c>
      <c r="BE539" s="140">
        <f t="shared" si="555"/>
        <v>0</v>
      </c>
      <c r="BF539">
        <f t="shared" si="571"/>
        <v>0</v>
      </c>
      <c r="BG539">
        <f t="shared" si="572"/>
        <v>0</v>
      </c>
      <c r="BH539">
        <f t="shared" si="573"/>
        <v>0</v>
      </c>
      <c r="BI539">
        <f t="shared" si="574"/>
        <v>0</v>
      </c>
      <c r="BJ539">
        <f t="shared" si="575"/>
        <v>0</v>
      </c>
      <c r="BK539">
        <f t="shared" si="576"/>
        <v>0</v>
      </c>
      <c r="BL539">
        <f t="shared" si="596"/>
        <v>0</v>
      </c>
      <c r="BM539">
        <f t="shared" si="597"/>
        <v>0</v>
      </c>
      <c r="BN539">
        <f t="shared" si="598"/>
        <v>0</v>
      </c>
      <c r="BO539">
        <f t="shared" si="599"/>
        <v>0</v>
      </c>
      <c r="BP539">
        <f t="shared" si="600"/>
        <v>0</v>
      </c>
      <c r="BQ539">
        <f t="shared" si="601"/>
        <v>0</v>
      </c>
      <c r="BR539" s="140">
        <f t="shared" si="602"/>
        <v>0</v>
      </c>
      <c r="BT539">
        <f t="shared" si="603"/>
        <v>0</v>
      </c>
      <c r="BU539">
        <f t="shared" si="604"/>
        <v>0</v>
      </c>
      <c r="BV539">
        <f t="shared" si="605"/>
        <v>0</v>
      </c>
      <c r="BW539">
        <f t="shared" si="606"/>
        <v>0</v>
      </c>
      <c r="BX539">
        <f t="shared" si="607"/>
        <v>0</v>
      </c>
      <c r="BY539">
        <f t="shared" si="608"/>
        <v>0</v>
      </c>
      <c r="BZ539">
        <f t="shared" si="609"/>
        <v>0</v>
      </c>
      <c r="CA539">
        <f t="shared" si="610"/>
        <v>0</v>
      </c>
      <c r="CB539">
        <f t="shared" si="611"/>
        <v>0</v>
      </c>
      <c r="CC539">
        <f t="shared" si="612"/>
        <v>0</v>
      </c>
      <c r="CD539">
        <f t="shared" si="613"/>
        <v>0</v>
      </c>
    </row>
    <row r="540" spans="1:82" ht="42" customHeight="1" thickBot="1" x14ac:dyDescent="0.45">
      <c r="A540" s="11"/>
      <c r="B540" s="144">
        <v>525</v>
      </c>
      <c r="C540" s="244" t="str">
        <f>IF('Soil Samples'!C530="","",'Soil Samples'!C530)</f>
        <v/>
      </c>
      <c r="D540" s="146" t="str">
        <f t="shared" si="577"/>
        <v/>
      </c>
      <c r="E540" s="128" t="str">
        <f t="shared" si="578"/>
        <v/>
      </c>
      <c r="F540" s="128" t="str">
        <f t="shared" si="579"/>
        <v/>
      </c>
      <c r="G540" s="128" t="str">
        <f t="shared" si="580"/>
        <v/>
      </c>
      <c r="H540" s="149"/>
      <c r="I540" s="128" t="str">
        <f t="shared" si="581"/>
        <v/>
      </c>
      <c r="J540" s="128" t="str">
        <f t="shared" si="582"/>
        <v/>
      </c>
      <c r="K540" s="128" t="str">
        <f t="shared" si="583"/>
        <v/>
      </c>
      <c r="L540" s="129" t="str">
        <f t="shared" si="584"/>
        <v/>
      </c>
      <c r="M540" s="129" t="str">
        <f t="shared" si="585"/>
        <v/>
      </c>
      <c r="N540" s="129" t="str">
        <f t="shared" si="586"/>
        <v/>
      </c>
      <c r="O540" s="129" t="str">
        <f t="shared" si="587"/>
        <v/>
      </c>
      <c r="P540" s="129" t="str">
        <f t="shared" si="588"/>
        <v/>
      </c>
      <c r="Q540" s="129" t="str">
        <f t="shared" si="589"/>
        <v/>
      </c>
      <c r="R540" s="129" t="str">
        <f t="shared" si="590"/>
        <v/>
      </c>
      <c r="S540" s="129" t="str">
        <f t="shared" si="591"/>
        <v/>
      </c>
      <c r="T540" s="129" t="str">
        <f t="shared" si="592"/>
        <v/>
      </c>
      <c r="U540" s="129" t="str">
        <f t="shared" si="593"/>
        <v/>
      </c>
      <c r="V540" s="129" t="str">
        <f t="shared" si="594"/>
        <v/>
      </c>
      <c r="W540" s="132"/>
      <c r="X540" s="152" t="str">
        <f>IF('Soil Samples'!C530="","",'Soil Samples'!C530)</f>
        <v/>
      </c>
      <c r="Y540" s="125">
        <f>'Soil Add on Tests'!E532</f>
        <v>0</v>
      </c>
      <c r="Z540" s="125">
        <f>'Soil Add on Tests'!F532</f>
        <v>0</v>
      </c>
      <c r="AA540" s="125">
        <f>'Soil Add on Tests'!G532</f>
        <v>0</v>
      </c>
      <c r="AB540" s="125">
        <f>'Soil Add on Tests'!H532</f>
        <v>0</v>
      </c>
      <c r="AC540" s="125">
        <f>'Soil Add on Tests'!I532</f>
        <v>0</v>
      </c>
      <c r="AD540" s="125">
        <f>'Soil Add on Tests'!J532</f>
        <v>0</v>
      </c>
      <c r="AF540">
        <f t="shared" si="546"/>
        <v>0</v>
      </c>
      <c r="AG540">
        <f t="shared" si="547"/>
        <v>0</v>
      </c>
      <c r="AH540">
        <f t="shared" si="548"/>
        <v>0</v>
      </c>
      <c r="AI540">
        <f t="shared" si="549"/>
        <v>0</v>
      </c>
      <c r="AJ540">
        <f t="shared" si="550"/>
        <v>0</v>
      </c>
      <c r="AK540">
        <f t="shared" si="551"/>
        <v>0</v>
      </c>
      <c r="AL540">
        <f t="shared" si="552"/>
        <v>0</v>
      </c>
      <c r="AM540" s="140">
        <f t="shared" si="556"/>
        <v>0</v>
      </c>
      <c r="AN540">
        <f t="shared" si="557"/>
        <v>0</v>
      </c>
      <c r="AO540">
        <f t="shared" si="558"/>
        <v>0</v>
      </c>
      <c r="AP540">
        <f t="shared" si="559"/>
        <v>0</v>
      </c>
      <c r="AQ540">
        <f t="shared" si="560"/>
        <v>0</v>
      </c>
      <c r="AR540">
        <f t="shared" si="561"/>
        <v>0</v>
      </c>
      <c r="AS540">
        <f t="shared" si="562"/>
        <v>0</v>
      </c>
      <c r="AT540" s="140">
        <f t="shared" si="553"/>
        <v>0</v>
      </c>
      <c r="AU540">
        <f t="shared" si="563"/>
        <v>0</v>
      </c>
      <c r="AV540">
        <f t="shared" si="595"/>
        <v>0</v>
      </c>
      <c r="AW540">
        <f t="shared" si="564"/>
        <v>0</v>
      </c>
      <c r="AX540">
        <f t="shared" si="565"/>
        <v>0</v>
      </c>
      <c r="AY540">
        <f t="shared" si="566"/>
        <v>0</v>
      </c>
      <c r="AZ540" s="140">
        <f t="shared" si="554"/>
        <v>0</v>
      </c>
      <c r="BA540">
        <f t="shared" si="567"/>
        <v>0</v>
      </c>
      <c r="BB540">
        <f t="shared" si="568"/>
        <v>0</v>
      </c>
      <c r="BC540">
        <f t="shared" si="569"/>
        <v>0</v>
      </c>
      <c r="BD540">
        <f t="shared" si="570"/>
        <v>0</v>
      </c>
      <c r="BE540" s="140">
        <f t="shared" si="555"/>
        <v>0</v>
      </c>
      <c r="BF540">
        <f t="shared" si="571"/>
        <v>0</v>
      </c>
      <c r="BG540">
        <f t="shared" si="572"/>
        <v>0</v>
      </c>
      <c r="BH540">
        <f t="shared" si="573"/>
        <v>0</v>
      </c>
      <c r="BI540">
        <f t="shared" si="574"/>
        <v>0</v>
      </c>
      <c r="BJ540">
        <f t="shared" si="575"/>
        <v>0</v>
      </c>
      <c r="BK540">
        <f t="shared" si="576"/>
        <v>0</v>
      </c>
      <c r="BL540">
        <f t="shared" si="596"/>
        <v>0</v>
      </c>
      <c r="BM540">
        <f t="shared" si="597"/>
        <v>0</v>
      </c>
      <c r="BN540">
        <f t="shared" si="598"/>
        <v>0</v>
      </c>
      <c r="BO540">
        <f t="shared" si="599"/>
        <v>0</v>
      </c>
      <c r="BP540">
        <f t="shared" si="600"/>
        <v>0</v>
      </c>
      <c r="BQ540">
        <f t="shared" si="601"/>
        <v>0</v>
      </c>
      <c r="BR540" s="140">
        <f t="shared" si="602"/>
        <v>0</v>
      </c>
      <c r="BT540">
        <f t="shared" si="603"/>
        <v>0</v>
      </c>
      <c r="BU540">
        <f t="shared" si="604"/>
        <v>0</v>
      </c>
      <c r="BV540">
        <f t="shared" si="605"/>
        <v>0</v>
      </c>
      <c r="BW540">
        <f t="shared" si="606"/>
        <v>0</v>
      </c>
      <c r="BX540">
        <f t="shared" si="607"/>
        <v>0</v>
      </c>
      <c r="BY540">
        <f t="shared" si="608"/>
        <v>0</v>
      </c>
      <c r="BZ540">
        <f t="shared" si="609"/>
        <v>0</v>
      </c>
      <c r="CA540">
        <f t="shared" si="610"/>
        <v>0</v>
      </c>
      <c r="CB540">
        <f t="shared" si="611"/>
        <v>0</v>
      </c>
      <c r="CC540">
        <f t="shared" si="612"/>
        <v>0</v>
      </c>
      <c r="CD540">
        <f t="shared" si="613"/>
        <v>0</v>
      </c>
    </row>
    <row r="541" spans="1:82" ht="42" customHeight="1" thickBot="1" x14ac:dyDescent="0.45">
      <c r="A541" s="11"/>
      <c r="B541" s="144">
        <v>526</v>
      </c>
      <c r="C541" s="244" t="str">
        <f>IF('Soil Samples'!C531="","",'Soil Samples'!C531)</f>
        <v/>
      </c>
      <c r="D541" s="146" t="str">
        <f t="shared" si="577"/>
        <v/>
      </c>
      <c r="E541" s="128" t="str">
        <f t="shared" si="578"/>
        <v/>
      </c>
      <c r="F541" s="128" t="str">
        <f t="shared" si="579"/>
        <v/>
      </c>
      <c r="G541" s="128" t="str">
        <f t="shared" si="580"/>
        <v/>
      </c>
      <c r="H541" s="149"/>
      <c r="I541" s="128" t="str">
        <f t="shared" si="581"/>
        <v/>
      </c>
      <c r="J541" s="128" t="str">
        <f t="shared" si="582"/>
        <v/>
      </c>
      <c r="K541" s="128" t="str">
        <f t="shared" si="583"/>
        <v/>
      </c>
      <c r="L541" s="129" t="str">
        <f t="shared" si="584"/>
        <v/>
      </c>
      <c r="M541" s="129" t="str">
        <f t="shared" si="585"/>
        <v/>
      </c>
      <c r="N541" s="129" t="str">
        <f t="shared" si="586"/>
        <v/>
      </c>
      <c r="O541" s="129" t="str">
        <f t="shared" si="587"/>
        <v/>
      </c>
      <c r="P541" s="129" t="str">
        <f t="shared" si="588"/>
        <v/>
      </c>
      <c r="Q541" s="129" t="str">
        <f t="shared" si="589"/>
        <v/>
      </c>
      <c r="R541" s="129" t="str">
        <f t="shared" si="590"/>
        <v/>
      </c>
      <c r="S541" s="129" t="str">
        <f t="shared" si="591"/>
        <v/>
      </c>
      <c r="T541" s="129" t="str">
        <f t="shared" si="592"/>
        <v/>
      </c>
      <c r="U541" s="129" t="str">
        <f t="shared" si="593"/>
        <v/>
      </c>
      <c r="V541" s="129" t="str">
        <f t="shared" si="594"/>
        <v/>
      </c>
      <c r="W541" s="132"/>
      <c r="X541" s="152" t="str">
        <f>IF('Soil Samples'!C531="","",'Soil Samples'!C531)</f>
        <v/>
      </c>
      <c r="Y541" s="125">
        <f>'Soil Add on Tests'!E533</f>
        <v>0</v>
      </c>
      <c r="Z541" s="125">
        <f>'Soil Add on Tests'!F533</f>
        <v>0</v>
      </c>
      <c r="AA541" s="125">
        <f>'Soil Add on Tests'!G533</f>
        <v>0</v>
      </c>
      <c r="AB541" s="125">
        <f>'Soil Add on Tests'!H533</f>
        <v>0</v>
      </c>
      <c r="AC541" s="125">
        <f>'Soil Add on Tests'!I533</f>
        <v>0</v>
      </c>
      <c r="AD541" s="125">
        <f>'Soil Add on Tests'!J533</f>
        <v>0</v>
      </c>
      <c r="AF541">
        <f t="shared" si="546"/>
        <v>0</v>
      </c>
      <c r="AG541">
        <f t="shared" si="547"/>
        <v>0</v>
      </c>
      <c r="AH541">
        <f t="shared" si="548"/>
        <v>0</v>
      </c>
      <c r="AI541">
        <f t="shared" si="549"/>
        <v>0</v>
      </c>
      <c r="AJ541">
        <f t="shared" si="550"/>
        <v>0</v>
      </c>
      <c r="AK541">
        <f t="shared" si="551"/>
        <v>0</v>
      </c>
      <c r="AL541">
        <f t="shared" si="552"/>
        <v>0</v>
      </c>
      <c r="AM541" s="140">
        <f t="shared" si="556"/>
        <v>0</v>
      </c>
      <c r="AN541">
        <f t="shared" si="557"/>
        <v>0</v>
      </c>
      <c r="AO541">
        <f t="shared" si="558"/>
        <v>0</v>
      </c>
      <c r="AP541">
        <f t="shared" si="559"/>
        <v>0</v>
      </c>
      <c r="AQ541">
        <f t="shared" si="560"/>
        <v>0</v>
      </c>
      <c r="AR541">
        <f t="shared" si="561"/>
        <v>0</v>
      </c>
      <c r="AS541">
        <f t="shared" si="562"/>
        <v>0</v>
      </c>
      <c r="AT541" s="140">
        <f t="shared" si="553"/>
        <v>0</v>
      </c>
      <c r="AU541">
        <f t="shared" si="563"/>
        <v>0</v>
      </c>
      <c r="AV541">
        <f t="shared" si="595"/>
        <v>0</v>
      </c>
      <c r="AW541">
        <f t="shared" si="564"/>
        <v>0</v>
      </c>
      <c r="AX541">
        <f t="shared" si="565"/>
        <v>0</v>
      </c>
      <c r="AY541">
        <f t="shared" si="566"/>
        <v>0</v>
      </c>
      <c r="AZ541" s="140">
        <f t="shared" si="554"/>
        <v>0</v>
      </c>
      <c r="BA541">
        <f t="shared" si="567"/>
        <v>0</v>
      </c>
      <c r="BB541">
        <f t="shared" si="568"/>
        <v>0</v>
      </c>
      <c r="BC541">
        <f t="shared" si="569"/>
        <v>0</v>
      </c>
      <c r="BD541">
        <f t="shared" si="570"/>
        <v>0</v>
      </c>
      <c r="BE541" s="140">
        <f t="shared" si="555"/>
        <v>0</v>
      </c>
      <c r="BF541">
        <f t="shared" si="571"/>
        <v>0</v>
      </c>
      <c r="BG541">
        <f t="shared" si="572"/>
        <v>0</v>
      </c>
      <c r="BH541">
        <f t="shared" si="573"/>
        <v>0</v>
      </c>
      <c r="BI541">
        <f t="shared" si="574"/>
        <v>0</v>
      </c>
      <c r="BJ541">
        <f t="shared" si="575"/>
        <v>0</v>
      </c>
      <c r="BK541">
        <f t="shared" si="576"/>
        <v>0</v>
      </c>
      <c r="BL541">
        <f t="shared" si="596"/>
        <v>0</v>
      </c>
      <c r="BM541">
        <f t="shared" si="597"/>
        <v>0</v>
      </c>
      <c r="BN541">
        <f t="shared" si="598"/>
        <v>0</v>
      </c>
      <c r="BO541">
        <f t="shared" si="599"/>
        <v>0</v>
      </c>
      <c r="BP541">
        <f t="shared" si="600"/>
        <v>0</v>
      </c>
      <c r="BQ541">
        <f t="shared" si="601"/>
        <v>0</v>
      </c>
      <c r="BR541" s="140">
        <f t="shared" si="602"/>
        <v>0</v>
      </c>
      <c r="BT541">
        <f t="shared" si="603"/>
        <v>0</v>
      </c>
      <c r="BU541">
        <f t="shared" si="604"/>
        <v>0</v>
      </c>
      <c r="BV541">
        <f t="shared" si="605"/>
        <v>0</v>
      </c>
      <c r="BW541">
        <f t="shared" si="606"/>
        <v>0</v>
      </c>
      <c r="BX541">
        <f t="shared" si="607"/>
        <v>0</v>
      </c>
      <c r="BY541">
        <f t="shared" si="608"/>
        <v>0</v>
      </c>
      <c r="BZ541">
        <f t="shared" si="609"/>
        <v>0</v>
      </c>
      <c r="CA541">
        <f t="shared" si="610"/>
        <v>0</v>
      </c>
      <c r="CB541">
        <f t="shared" si="611"/>
        <v>0</v>
      </c>
      <c r="CC541">
        <f t="shared" si="612"/>
        <v>0</v>
      </c>
      <c r="CD541">
        <f t="shared" si="613"/>
        <v>0</v>
      </c>
    </row>
    <row r="542" spans="1:82" ht="42" customHeight="1" thickBot="1" x14ac:dyDescent="0.45">
      <c r="A542" s="11"/>
      <c r="B542" s="144">
        <v>527</v>
      </c>
      <c r="C542" s="244" t="str">
        <f>IF('Soil Samples'!C532="","",'Soil Samples'!C532)</f>
        <v/>
      </c>
      <c r="D542" s="146" t="str">
        <f t="shared" si="577"/>
        <v/>
      </c>
      <c r="E542" s="128" t="str">
        <f t="shared" si="578"/>
        <v/>
      </c>
      <c r="F542" s="128" t="str">
        <f t="shared" si="579"/>
        <v/>
      </c>
      <c r="G542" s="128" t="str">
        <f t="shared" si="580"/>
        <v/>
      </c>
      <c r="H542" s="149"/>
      <c r="I542" s="128" t="str">
        <f t="shared" si="581"/>
        <v/>
      </c>
      <c r="J542" s="128" t="str">
        <f t="shared" si="582"/>
        <v/>
      </c>
      <c r="K542" s="128" t="str">
        <f t="shared" si="583"/>
        <v/>
      </c>
      <c r="L542" s="129" t="str">
        <f t="shared" si="584"/>
        <v/>
      </c>
      <c r="M542" s="129" t="str">
        <f t="shared" si="585"/>
        <v/>
      </c>
      <c r="N542" s="129" t="str">
        <f t="shared" si="586"/>
        <v/>
      </c>
      <c r="O542" s="129" t="str">
        <f t="shared" si="587"/>
        <v/>
      </c>
      <c r="P542" s="129" t="str">
        <f t="shared" si="588"/>
        <v/>
      </c>
      <c r="Q542" s="129" t="str">
        <f t="shared" si="589"/>
        <v/>
      </c>
      <c r="R542" s="129" t="str">
        <f t="shared" si="590"/>
        <v/>
      </c>
      <c r="S542" s="129" t="str">
        <f t="shared" si="591"/>
        <v/>
      </c>
      <c r="T542" s="129" t="str">
        <f t="shared" si="592"/>
        <v/>
      </c>
      <c r="U542" s="129" t="str">
        <f t="shared" si="593"/>
        <v/>
      </c>
      <c r="V542" s="129" t="str">
        <f t="shared" si="594"/>
        <v/>
      </c>
      <c r="W542" s="132"/>
      <c r="X542" s="152" t="str">
        <f>IF('Soil Samples'!C532="","",'Soil Samples'!C532)</f>
        <v/>
      </c>
      <c r="Y542" s="125">
        <f>'Soil Add on Tests'!E534</f>
        <v>0</v>
      </c>
      <c r="Z542" s="125">
        <f>'Soil Add on Tests'!F534</f>
        <v>0</v>
      </c>
      <c r="AA542" s="125">
        <f>'Soil Add on Tests'!G534</f>
        <v>0</v>
      </c>
      <c r="AB542" s="125">
        <f>'Soil Add on Tests'!H534</f>
        <v>0</v>
      </c>
      <c r="AC542" s="125">
        <f>'Soil Add on Tests'!I534</f>
        <v>0</v>
      </c>
      <c r="AD542" s="125">
        <f>'Soil Add on Tests'!J534</f>
        <v>0</v>
      </c>
      <c r="AF542">
        <f t="shared" si="546"/>
        <v>0</v>
      </c>
      <c r="AG542">
        <f t="shared" si="547"/>
        <v>0</v>
      </c>
      <c r="AH542">
        <f t="shared" si="548"/>
        <v>0</v>
      </c>
      <c r="AI542">
        <f t="shared" si="549"/>
        <v>0</v>
      </c>
      <c r="AJ542">
        <f t="shared" si="550"/>
        <v>0</v>
      </c>
      <c r="AK542">
        <f t="shared" si="551"/>
        <v>0</v>
      </c>
      <c r="AL542">
        <f t="shared" si="552"/>
        <v>0</v>
      </c>
      <c r="AM542" s="140">
        <f t="shared" si="556"/>
        <v>0</v>
      </c>
      <c r="AN542">
        <f t="shared" si="557"/>
        <v>0</v>
      </c>
      <c r="AO542">
        <f t="shared" si="558"/>
        <v>0</v>
      </c>
      <c r="AP542">
        <f t="shared" si="559"/>
        <v>0</v>
      </c>
      <c r="AQ542">
        <f t="shared" si="560"/>
        <v>0</v>
      </c>
      <c r="AR542">
        <f t="shared" si="561"/>
        <v>0</v>
      </c>
      <c r="AS542">
        <f t="shared" si="562"/>
        <v>0</v>
      </c>
      <c r="AT542" s="140">
        <f t="shared" si="553"/>
        <v>0</v>
      </c>
      <c r="AU542">
        <f t="shared" si="563"/>
        <v>0</v>
      </c>
      <c r="AV542">
        <f t="shared" si="595"/>
        <v>0</v>
      </c>
      <c r="AW542">
        <f t="shared" si="564"/>
        <v>0</v>
      </c>
      <c r="AX542">
        <f t="shared" si="565"/>
        <v>0</v>
      </c>
      <c r="AY542">
        <f t="shared" si="566"/>
        <v>0</v>
      </c>
      <c r="AZ542" s="140">
        <f t="shared" si="554"/>
        <v>0</v>
      </c>
      <c r="BA542">
        <f t="shared" si="567"/>
        <v>0</v>
      </c>
      <c r="BB542">
        <f t="shared" si="568"/>
        <v>0</v>
      </c>
      <c r="BC542">
        <f t="shared" si="569"/>
        <v>0</v>
      </c>
      <c r="BD542">
        <f t="shared" si="570"/>
        <v>0</v>
      </c>
      <c r="BE542" s="140">
        <f t="shared" si="555"/>
        <v>0</v>
      </c>
      <c r="BF542">
        <f t="shared" si="571"/>
        <v>0</v>
      </c>
      <c r="BG542">
        <f t="shared" si="572"/>
        <v>0</v>
      </c>
      <c r="BH542">
        <f t="shared" si="573"/>
        <v>0</v>
      </c>
      <c r="BI542">
        <f t="shared" si="574"/>
        <v>0</v>
      </c>
      <c r="BJ542">
        <f t="shared" si="575"/>
        <v>0</v>
      </c>
      <c r="BK542">
        <f t="shared" si="576"/>
        <v>0</v>
      </c>
      <c r="BL542">
        <f t="shared" si="596"/>
        <v>0</v>
      </c>
      <c r="BM542">
        <f t="shared" si="597"/>
        <v>0</v>
      </c>
      <c r="BN542">
        <f t="shared" si="598"/>
        <v>0</v>
      </c>
      <c r="BO542">
        <f t="shared" si="599"/>
        <v>0</v>
      </c>
      <c r="BP542">
        <f t="shared" si="600"/>
        <v>0</v>
      </c>
      <c r="BQ542">
        <f t="shared" si="601"/>
        <v>0</v>
      </c>
      <c r="BR542" s="140">
        <f t="shared" si="602"/>
        <v>0</v>
      </c>
      <c r="BT542">
        <f t="shared" si="603"/>
        <v>0</v>
      </c>
      <c r="BU542">
        <f t="shared" si="604"/>
        <v>0</v>
      </c>
      <c r="BV542">
        <f t="shared" si="605"/>
        <v>0</v>
      </c>
      <c r="BW542">
        <f t="shared" si="606"/>
        <v>0</v>
      </c>
      <c r="BX542">
        <f t="shared" si="607"/>
        <v>0</v>
      </c>
      <c r="BY542">
        <f t="shared" si="608"/>
        <v>0</v>
      </c>
      <c r="BZ542">
        <f t="shared" si="609"/>
        <v>0</v>
      </c>
      <c r="CA542">
        <f t="shared" si="610"/>
        <v>0</v>
      </c>
      <c r="CB542">
        <f t="shared" si="611"/>
        <v>0</v>
      </c>
      <c r="CC542">
        <f t="shared" si="612"/>
        <v>0</v>
      </c>
      <c r="CD542">
        <f t="shared" si="613"/>
        <v>0</v>
      </c>
    </row>
    <row r="543" spans="1:82" ht="42" customHeight="1" thickBot="1" x14ac:dyDescent="0.45">
      <c r="A543" s="11"/>
      <c r="B543" s="144">
        <v>528</v>
      </c>
      <c r="C543" s="244" t="str">
        <f>IF('Soil Samples'!C533="","",'Soil Samples'!C533)</f>
        <v/>
      </c>
      <c r="D543" s="146" t="str">
        <f t="shared" si="577"/>
        <v/>
      </c>
      <c r="E543" s="128" t="str">
        <f t="shared" si="578"/>
        <v/>
      </c>
      <c r="F543" s="128" t="str">
        <f t="shared" si="579"/>
        <v/>
      </c>
      <c r="G543" s="128" t="str">
        <f t="shared" si="580"/>
        <v/>
      </c>
      <c r="H543" s="149"/>
      <c r="I543" s="128" t="str">
        <f t="shared" si="581"/>
        <v/>
      </c>
      <c r="J543" s="128" t="str">
        <f t="shared" si="582"/>
        <v/>
      </c>
      <c r="K543" s="128" t="str">
        <f t="shared" si="583"/>
        <v/>
      </c>
      <c r="L543" s="129" t="str">
        <f t="shared" si="584"/>
        <v/>
      </c>
      <c r="M543" s="129" t="str">
        <f t="shared" si="585"/>
        <v/>
      </c>
      <c r="N543" s="129" t="str">
        <f t="shared" si="586"/>
        <v/>
      </c>
      <c r="O543" s="129" t="str">
        <f t="shared" si="587"/>
        <v/>
      </c>
      <c r="P543" s="129" t="str">
        <f t="shared" si="588"/>
        <v/>
      </c>
      <c r="Q543" s="129" t="str">
        <f t="shared" si="589"/>
        <v/>
      </c>
      <c r="R543" s="129" t="str">
        <f t="shared" si="590"/>
        <v/>
      </c>
      <c r="S543" s="129" t="str">
        <f t="shared" si="591"/>
        <v/>
      </c>
      <c r="T543" s="129" t="str">
        <f t="shared" si="592"/>
        <v/>
      </c>
      <c r="U543" s="129" t="str">
        <f t="shared" si="593"/>
        <v/>
      </c>
      <c r="V543" s="129" t="str">
        <f t="shared" si="594"/>
        <v/>
      </c>
      <c r="W543" s="132"/>
      <c r="X543" s="152" t="str">
        <f>IF('Soil Samples'!C533="","",'Soil Samples'!C533)</f>
        <v/>
      </c>
      <c r="Y543" s="125">
        <f>'Soil Add on Tests'!E535</f>
        <v>0</v>
      </c>
      <c r="Z543" s="125">
        <f>'Soil Add on Tests'!F535</f>
        <v>0</v>
      </c>
      <c r="AA543" s="125">
        <f>'Soil Add on Tests'!G535</f>
        <v>0</v>
      </c>
      <c r="AB543" s="125">
        <f>'Soil Add on Tests'!H535</f>
        <v>0</v>
      </c>
      <c r="AC543" s="125">
        <f>'Soil Add on Tests'!I535</f>
        <v>0</v>
      </c>
      <c r="AD543" s="125">
        <f>'Soil Add on Tests'!J535</f>
        <v>0</v>
      </c>
      <c r="AF543">
        <f t="shared" si="546"/>
        <v>0</v>
      </c>
      <c r="AG543">
        <f t="shared" si="547"/>
        <v>0</v>
      </c>
      <c r="AH543">
        <f t="shared" si="548"/>
        <v>0</v>
      </c>
      <c r="AI543">
        <f t="shared" si="549"/>
        <v>0</v>
      </c>
      <c r="AJ543">
        <f t="shared" si="550"/>
        <v>0</v>
      </c>
      <c r="AK543">
        <f t="shared" si="551"/>
        <v>0</v>
      </c>
      <c r="AL543">
        <f t="shared" si="552"/>
        <v>0</v>
      </c>
      <c r="AM543" s="140">
        <f t="shared" si="556"/>
        <v>0</v>
      </c>
      <c r="AN543">
        <f t="shared" si="557"/>
        <v>0</v>
      </c>
      <c r="AO543">
        <f t="shared" si="558"/>
        <v>0</v>
      </c>
      <c r="AP543">
        <f t="shared" si="559"/>
        <v>0</v>
      </c>
      <c r="AQ543">
        <f t="shared" si="560"/>
        <v>0</v>
      </c>
      <c r="AR543">
        <f t="shared" si="561"/>
        <v>0</v>
      </c>
      <c r="AS543">
        <f t="shared" si="562"/>
        <v>0</v>
      </c>
      <c r="AT543" s="140">
        <f t="shared" si="553"/>
        <v>0</v>
      </c>
      <c r="AU543">
        <f t="shared" si="563"/>
        <v>0</v>
      </c>
      <c r="AV543">
        <f t="shared" si="595"/>
        <v>0</v>
      </c>
      <c r="AW543">
        <f t="shared" si="564"/>
        <v>0</v>
      </c>
      <c r="AX543">
        <f t="shared" si="565"/>
        <v>0</v>
      </c>
      <c r="AY543">
        <f t="shared" si="566"/>
        <v>0</v>
      </c>
      <c r="AZ543" s="140">
        <f t="shared" si="554"/>
        <v>0</v>
      </c>
      <c r="BA543">
        <f t="shared" si="567"/>
        <v>0</v>
      </c>
      <c r="BB543">
        <f t="shared" si="568"/>
        <v>0</v>
      </c>
      <c r="BC543">
        <f t="shared" si="569"/>
        <v>0</v>
      </c>
      <c r="BD543">
        <f t="shared" si="570"/>
        <v>0</v>
      </c>
      <c r="BE543" s="140">
        <f t="shared" si="555"/>
        <v>0</v>
      </c>
      <c r="BF543">
        <f t="shared" si="571"/>
        <v>0</v>
      </c>
      <c r="BG543">
        <f t="shared" si="572"/>
        <v>0</v>
      </c>
      <c r="BH543">
        <f t="shared" si="573"/>
        <v>0</v>
      </c>
      <c r="BI543">
        <f t="shared" si="574"/>
        <v>0</v>
      </c>
      <c r="BJ543">
        <f t="shared" si="575"/>
        <v>0</v>
      </c>
      <c r="BK543">
        <f t="shared" si="576"/>
        <v>0</v>
      </c>
      <c r="BL543">
        <f t="shared" si="596"/>
        <v>0</v>
      </c>
      <c r="BM543">
        <f t="shared" si="597"/>
        <v>0</v>
      </c>
      <c r="BN543">
        <f t="shared" si="598"/>
        <v>0</v>
      </c>
      <c r="BO543">
        <f t="shared" si="599"/>
        <v>0</v>
      </c>
      <c r="BP543">
        <f t="shared" si="600"/>
        <v>0</v>
      </c>
      <c r="BQ543">
        <f t="shared" si="601"/>
        <v>0</v>
      </c>
      <c r="BR543" s="140">
        <f t="shared" si="602"/>
        <v>0</v>
      </c>
      <c r="BT543">
        <f t="shared" si="603"/>
        <v>0</v>
      </c>
      <c r="BU543">
        <f t="shared" si="604"/>
        <v>0</v>
      </c>
      <c r="BV543">
        <f t="shared" si="605"/>
        <v>0</v>
      </c>
      <c r="BW543">
        <f t="shared" si="606"/>
        <v>0</v>
      </c>
      <c r="BX543">
        <f t="shared" si="607"/>
        <v>0</v>
      </c>
      <c r="BY543">
        <f t="shared" si="608"/>
        <v>0</v>
      </c>
      <c r="BZ543">
        <f t="shared" si="609"/>
        <v>0</v>
      </c>
      <c r="CA543">
        <f t="shared" si="610"/>
        <v>0</v>
      </c>
      <c r="CB543">
        <f t="shared" si="611"/>
        <v>0</v>
      </c>
      <c r="CC543">
        <f t="shared" si="612"/>
        <v>0</v>
      </c>
      <c r="CD543">
        <f t="shared" si="613"/>
        <v>0</v>
      </c>
    </row>
    <row r="544" spans="1:82" ht="42" customHeight="1" thickBot="1" x14ac:dyDescent="0.45">
      <c r="A544" s="11"/>
      <c r="B544" s="144">
        <v>529</v>
      </c>
      <c r="C544" s="244" t="str">
        <f>IF('Soil Samples'!C534="","",'Soil Samples'!C534)</f>
        <v/>
      </c>
      <c r="D544" s="146" t="str">
        <f t="shared" si="577"/>
        <v/>
      </c>
      <c r="E544" s="128" t="str">
        <f t="shared" si="578"/>
        <v/>
      </c>
      <c r="F544" s="128" t="str">
        <f t="shared" si="579"/>
        <v/>
      </c>
      <c r="G544" s="128" t="str">
        <f t="shared" si="580"/>
        <v/>
      </c>
      <c r="H544" s="149"/>
      <c r="I544" s="128" t="str">
        <f t="shared" si="581"/>
        <v/>
      </c>
      <c r="J544" s="128" t="str">
        <f t="shared" si="582"/>
        <v/>
      </c>
      <c r="K544" s="128" t="str">
        <f t="shared" si="583"/>
        <v/>
      </c>
      <c r="L544" s="129" t="str">
        <f t="shared" si="584"/>
        <v/>
      </c>
      <c r="M544" s="129" t="str">
        <f t="shared" si="585"/>
        <v/>
      </c>
      <c r="N544" s="129" t="str">
        <f t="shared" si="586"/>
        <v/>
      </c>
      <c r="O544" s="129" t="str">
        <f t="shared" si="587"/>
        <v/>
      </c>
      <c r="P544" s="129" t="str">
        <f t="shared" si="588"/>
        <v/>
      </c>
      <c r="Q544" s="129" t="str">
        <f t="shared" si="589"/>
        <v/>
      </c>
      <c r="R544" s="129" t="str">
        <f t="shared" si="590"/>
        <v/>
      </c>
      <c r="S544" s="129" t="str">
        <f t="shared" si="591"/>
        <v/>
      </c>
      <c r="T544" s="129" t="str">
        <f t="shared" si="592"/>
        <v/>
      </c>
      <c r="U544" s="129" t="str">
        <f t="shared" si="593"/>
        <v/>
      </c>
      <c r="V544" s="129" t="str">
        <f t="shared" si="594"/>
        <v/>
      </c>
      <c r="W544" s="132"/>
      <c r="X544" s="152" t="str">
        <f>IF('Soil Samples'!C534="","",'Soil Samples'!C534)</f>
        <v/>
      </c>
      <c r="Y544" s="125">
        <f>'Soil Add on Tests'!E536</f>
        <v>0</v>
      </c>
      <c r="Z544" s="125">
        <f>'Soil Add on Tests'!F536</f>
        <v>0</v>
      </c>
      <c r="AA544" s="125">
        <f>'Soil Add on Tests'!G536</f>
        <v>0</v>
      </c>
      <c r="AB544" s="125">
        <f>'Soil Add on Tests'!H536</f>
        <v>0</v>
      </c>
      <c r="AC544" s="125">
        <f>'Soil Add on Tests'!I536</f>
        <v>0</v>
      </c>
      <c r="AD544" s="125">
        <f>'Soil Add on Tests'!J536</f>
        <v>0</v>
      </c>
      <c r="AF544">
        <f t="shared" si="546"/>
        <v>0</v>
      </c>
      <c r="AG544">
        <f t="shared" si="547"/>
        <v>0</v>
      </c>
      <c r="AH544">
        <f t="shared" si="548"/>
        <v>0</v>
      </c>
      <c r="AI544">
        <f t="shared" si="549"/>
        <v>0</v>
      </c>
      <c r="AJ544">
        <f t="shared" si="550"/>
        <v>0</v>
      </c>
      <c r="AK544">
        <f t="shared" si="551"/>
        <v>0</v>
      </c>
      <c r="AL544">
        <f t="shared" si="552"/>
        <v>0</v>
      </c>
      <c r="AM544" s="140">
        <f t="shared" si="556"/>
        <v>0</v>
      </c>
      <c r="AN544">
        <f t="shared" si="557"/>
        <v>0</v>
      </c>
      <c r="AO544">
        <f t="shared" si="558"/>
        <v>0</v>
      </c>
      <c r="AP544">
        <f t="shared" si="559"/>
        <v>0</v>
      </c>
      <c r="AQ544">
        <f t="shared" si="560"/>
        <v>0</v>
      </c>
      <c r="AR544">
        <f t="shared" si="561"/>
        <v>0</v>
      </c>
      <c r="AS544">
        <f t="shared" si="562"/>
        <v>0</v>
      </c>
      <c r="AT544" s="140">
        <f t="shared" si="553"/>
        <v>0</v>
      </c>
      <c r="AU544">
        <f t="shared" si="563"/>
        <v>0</v>
      </c>
      <c r="AV544">
        <f t="shared" si="595"/>
        <v>0</v>
      </c>
      <c r="AW544">
        <f t="shared" si="564"/>
        <v>0</v>
      </c>
      <c r="AX544">
        <f t="shared" si="565"/>
        <v>0</v>
      </c>
      <c r="AY544">
        <f t="shared" si="566"/>
        <v>0</v>
      </c>
      <c r="AZ544" s="140">
        <f t="shared" si="554"/>
        <v>0</v>
      </c>
      <c r="BA544">
        <f t="shared" si="567"/>
        <v>0</v>
      </c>
      <c r="BB544">
        <f t="shared" si="568"/>
        <v>0</v>
      </c>
      <c r="BC544">
        <f t="shared" si="569"/>
        <v>0</v>
      </c>
      <c r="BD544">
        <f t="shared" si="570"/>
        <v>0</v>
      </c>
      <c r="BE544" s="140">
        <f t="shared" si="555"/>
        <v>0</v>
      </c>
      <c r="BF544">
        <f t="shared" si="571"/>
        <v>0</v>
      </c>
      <c r="BG544">
        <f t="shared" si="572"/>
        <v>0</v>
      </c>
      <c r="BH544">
        <f t="shared" si="573"/>
        <v>0</v>
      </c>
      <c r="BI544">
        <f t="shared" si="574"/>
        <v>0</v>
      </c>
      <c r="BJ544">
        <f t="shared" si="575"/>
        <v>0</v>
      </c>
      <c r="BK544">
        <f t="shared" si="576"/>
        <v>0</v>
      </c>
      <c r="BL544">
        <f t="shared" si="596"/>
        <v>0</v>
      </c>
      <c r="BM544">
        <f t="shared" si="597"/>
        <v>0</v>
      </c>
      <c r="BN544">
        <f t="shared" si="598"/>
        <v>0</v>
      </c>
      <c r="BO544">
        <f t="shared" si="599"/>
        <v>0</v>
      </c>
      <c r="BP544">
        <f t="shared" si="600"/>
        <v>0</v>
      </c>
      <c r="BQ544">
        <f t="shared" si="601"/>
        <v>0</v>
      </c>
      <c r="BR544" s="140">
        <f t="shared" si="602"/>
        <v>0</v>
      </c>
      <c r="BT544">
        <f t="shared" si="603"/>
        <v>0</v>
      </c>
      <c r="BU544">
        <f t="shared" si="604"/>
        <v>0</v>
      </c>
      <c r="BV544">
        <f t="shared" si="605"/>
        <v>0</v>
      </c>
      <c r="BW544">
        <f t="shared" si="606"/>
        <v>0</v>
      </c>
      <c r="BX544">
        <f t="shared" si="607"/>
        <v>0</v>
      </c>
      <c r="BY544">
        <f t="shared" si="608"/>
        <v>0</v>
      </c>
      <c r="BZ544">
        <f t="shared" si="609"/>
        <v>0</v>
      </c>
      <c r="CA544">
        <f t="shared" si="610"/>
        <v>0</v>
      </c>
      <c r="CB544">
        <f t="shared" si="611"/>
        <v>0</v>
      </c>
      <c r="CC544">
        <f t="shared" si="612"/>
        <v>0</v>
      </c>
      <c r="CD544">
        <f t="shared" si="613"/>
        <v>0</v>
      </c>
    </row>
    <row r="545" spans="1:82" ht="42" customHeight="1" thickBot="1" x14ac:dyDescent="0.45">
      <c r="A545" s="11"/>
      <c r="B545" s="144">
        <v>530</v>
      </c>
      <c r="C545" s="244" t="str">
        <f>IF('Soil Samples'!C535="","",'Soil Samples'!C535)</f>
        <v/>
      </c>
      <c r="D545" s="146" t="str">
        <f t="shared" si="577"/>
        <v/>
      </c>
      <c r="E545" s="128" t="str">
        <f t="shared" si="578"/>
        <v/>
      </c>
      <c r="F545" s="128" t="str">
        <f t="shared" si="579"/>
        <v/>
      </c>
      <c r="G545" s="128" t="str">
        <f t="shared" si="580"/>
        <v/>
      </c>
      <c r="H545" s="149"/>
      <c r="I545" s="128" t="str">
        <f t="shared" si="581"/>
        <v/>
      </c>
      <c r="J545" s="128" t="str">
        <f t="shared" si="582"/>
        <v/>
      </c>
      <c r="K545" s="128" t="str">
        <f t="shared" si="583"/>
        <v/>
      </c>
      <c r="L545" s="129" t="str">
        <f t="shared" si="584"/>
        <v/>
      </c>
      <c r="M545" s="129" t="str">
        <f t="shared" si="585"/>
        <v/>
      </c>
      <c r="N545" s="129" t="str">
        <f t="shared" si="586"/>
        <v/>
      </c>
      <c r="O545" s="129" t="str">
        <f t="shared" si="587"/>
        <v/>
      </c>
      <c r="P545" s="129" t="str">
        <f t="shared" si="588"/>
        <v/>
      </c>
      <c r="Q545" s="129" t="str">
        <f t="shared" si="589"/>
        <v/>
      </c>
      <c r="R545" s="129" t="str">
        <f t="shared" si="590"/>
        <v/>
      </c>
      <c r="S545" s="129" t="str">
        <f t="shared" si="591"/>
        <v/>
      </c>
      <c r="T545" s="129" t="str">
        <f t="shared" si="592"/>
        <v/>
      </c>
      <c r="U545" s="129" t="str">
        <f t="shared" si="593"/>
        <v/>
      </c>
      <c r="V545" s="129" t="str">
        <f t="shared" si="594"/>
        <v/>
      </c>
      <c r="W545" s="132"/>
      <c r="X545" s="152" t="str">
        <f>IF('Soil Samples'!C535="","",'Soil Samples'!C535)</f>
        <v/>
      </c>
      <c r="Y545" s="125">
        <f>'Soil Add on Tests'!E537</f>
        <v>0</v>
      </c>
      <c r="Z545" s="125">
        <f>'Soil Add on Tests'!F537</f>
        <v>0</v>
      </c>
      <c r="AA545" s="125">
        <f>'Soil Add on Tests'!G537</f>
        <v>0</v>
      </c>
      <c r="AB545" s="125">
        <f>'Soil Add on Tests'!H537</f>
        <v>0</v>
      </c>
      <c r="AC545" s="125">
        <f>'Soil Add on Tests'!I537</f>
        <v>0</v>
      </c>
      <c r="AD545" s="125">
        <f>'Soil Add on Tests'!J537</f>
        <v>0</v>
      </c>
      <c r="AF545">
        <f t="shared" ref="AF545:AF608" si="614">IF(X545=2,1,0)</f>
        <v>0</v>
      </c>
      <c r="AG545">
        <f t="shared" ref="AG545:AG608" si="615">IF(X545=3,1,0)</f>
        <v>0</v>
      </c>
      <c r="AH545">
        <f t="shared" ref="AH545:AH608" si="616">IF(X545=4,1,0)</f>
        <v>0</v>
      </c>
      <c r="AI545">
        <f t="shared" ref="AI545:AI608" si="617">IF(X545=5,1,0)</f>
        <v>0</v>
      </c>
      <c r="AJ545">
        <f t="shared" ref="AJ545:AJ608" si="618">IF(X545=10,1,0)</f>
        <v>0</v>
      </c>
      <c r="AK545">
        <f t="shared" ref="AK545:AK608" si="619">IF(X545=11,1,0)</f>
        <v>0</v>
      </c>
      <c r="AL545">
        <f t="shared" ref="AL545:AL608" si="620">IF(X545=12,1,0)</f>
        <v>0</v>
      </c>
      <c r="AM545" s="140">
        <f t="shared" si="556"/>
        <v>0</v>
      </c>
      <c r="AN545">
        <f t="shared" si="557"/>
        <v>0</v>
      </c>
      <c r="AO545">
        <f t="shared" si="558"/>
        <v>0</v>
      </c>
      <c r="AP545">
        <f t="shared" si="559"/>
        <v>0</v>
      </c>
      <c r="AQ545">
        <f t="shared" si="560"/>
        <v>0</v>
      </c>
      <c r="AR545">
        <f t="shared" si="561"/>
        <v>0</v>
      </c>
      <c r="AS545">
        <f t="shared" si="562"/>
        <v>0</v>
      </c>
      <c r="AT545" s="140">
        <f t="shared" ref="AT545:AT608" si="621">SUM(AN545:AS545)</f>
        <v>0</v>
      </c>
      <c r="AU545">
        <f t="shared" si="563"/>
        <v>0</v>
      </c>
      <c r="AV545">
        <f t="shared" si="595"/>
        <v>0</v>
      </c>
      <c r="AW545">
        <f t="shared" si="564"/>
        <v>0</v>
      </c>
      <c r="AX545">
        <f t="shared" si="565"/>
        <v>0</v>
      </c>
      <c r="AY545">
        <f t="shared" si="566"/>
        <v>0</v>
      </c>
      <c r="AZ545" s="140">
        <f t="shared" ref="AZ545:AZ608" si="622">SUM(AU545:AY545)</f>
        <v>0</v>
      </c>
      <c r="BA545">
        <f t="shared" si="567"/>
        <v>0</v>
      </c>
      <c r="BB545">
        <f t="shared" si="568"/>
        <v>0</v>
      </c>
      <c r="BC545">
        <f t="shared" si="569"/>
        <v>0</v>
      </c>
      <c r="BD545">
        <f t="shared" si="570"/>
        <v>0</v>
      </c>
      <c r="BE545" s="140">
        <f t="shared" ref="BE545:BE608" si="623">SUM(BA545:BD545)</f>
        <v>0</v>
      </c>
      <c r="BF545">
        <f t="shared" si="571"/>
        <v>0</v>
      </c>
      <c r="BG545">
        <f t="shared" si="572"/>
        <v>0</v>
      </c>
      <c r="BH545">
        <f t="shared" si="573"/>
        <v>0</v>
      </c>
      <c r="BI545">
        <f t="shared" si="574"/>
        <v>0</v>
      </c>
      <c r="BJ545">
        <f t="shared" si="575"/>
        <v>0</v>
      </c>
      <c r="BK545">
        <f t="shared" si="576"/>
        <v>0</v>
      </c>
      <c r="BL545">
        <f t="shared" si="596"/>
        <v>0</v>
      </c>
      <c r="BM545">
        <f t="shared" si="597"/>
        <v>0</v>
      </c>
      <c r="BN545">
        <f t="shared" si="598"/>
        <v>0</v>
      </c>
      <c r="BO545">
        <f t="shared" si="599"/>
        <v>0</v>
      </c>
      <c r="BP545">
        <f t="shared" si="600"/>
        <v>0</v>
      </c>
      <c r="BQ545">
        <f t="shared" si="601"/>
        <v>0</v>
      </c>
      <c r="BR545" s="140">
        <f t="shared" si="602"/>
        <v>0</v>
      </c>
      <c r="BT545">
        <f t="shared" si="603"/>
        <v>0</v>
      </c>
      <c r="BU545">
        <f t="shared" si="604"/>
        <v>0</v>
      </c>
      <c r="BV545">
        <f t="shared" si="605"/>
        <v>0</v>
      </c>
      <c r="BW545">
        <f t="shared" si="606"/>
        <v>0</v>
      </c>
      <c r="BX545">
        <f t="shared" si="607"/>
        <v>0</v>
      </c>
      <c r="BY545">
        <f t="shared" si="608"/>
        <v>0</v>
      </c>
      <c r="BZ545">
        <f t="shared" si="609"/>
        <v>0</v>
      </c>
      <c r="CA545">
        <f t="shared" si="610"/>
        <v>0</v>
      </c>
      <c r="CB545">
        <f t="shared" si="611"/>
        <v>0</v>
      </c>
      <c r="CC545">
        <f t="shared" si="612"/>
        <v>0</v>
      </c>
      <c r="CD545">
        <f t="shared" si="613"/>
        <v>0</v>
      </c>
    </row>
    <row r="546" spans="1:82" ht="42" customHeight="1" thickBot="1" x14ac:dyDescent="0.45">
      <c r="A546" s="11"/>
      <c r="B546" s="144">
        <v>531</v>
      </c>
      <c r="C546" s="244" t="str">
        <f>IF('Soil Samples'!C536="","",'Soil Samples'!C536)</f>
        <v/>
      </c>
      <c r="D546" s="146" t="str">
        <f t="shared" si="577"/>
        <v/>
      </c>
      <c r="E546" s="128" t="str">
        <f t="shared" si="578"/>
        <v/>
      </c>
      <c r="F546" s="128" t="str">
        <f t="shared" si="579"/>
        <v/>
      </c>
      <c r="G546" s="128" t="str">
        <f t="shared" si="580"/>
        <v/>
      </c>
      <c r="H546" s="149"/>
      <c r="I546" s="128" t="str">
        <f t="shared" si="581"/>
        <v/>
      </c>
      <c r="J546" s="128" t="str">
        <f t="shared" si="582"/>
        <v/>
      </c>
      <c r="K546" s="128" t="str">
        <f t="shared" si="583"/>
        <v/>
      </c>
      <c r="L546" s="129" t="str">
        <f t="shared" si="584"/>
        <v/>
      </c>
      <c r="M546" s="129" t="str">
        <f t="shared" si="585"/>
        <v/>
      </c>
      <c r="N546" s="129" t="str">
        <f t="shared" si="586"/>
        <v/>
      </c>
      <c r="O546" s="129" t="str">
        <f t="shared" si="587"/>
        <v/>
      </c>
      <c r="P546" s="129" t="str">
        <f t="shared" si="588"/>
        <v/>
      </c>
      <c r="Q546" s="129" t="str">
        <f t="shared" si="589"/>
        <v/>
      </c>
      <c r="R546" s="129" t="str">
        <f t="shared" si="590"/>
        <v/>
      </c>
      <c r="S546" s="129" t="str">
        <f t="shared" si="591"/>
        <v/>
      </c>
      <c r="T546" s="129" t="str">
        <f t="shared" si="592"/>
        <v/>
      </c>
      <c r="U546" s="129" t="str">
        <f t="shared" si="593"/>
        <v/>
      </c>
      <c r="V546" s="129" t="str">
        <f t="shared" si="594"/>
        <v/>
      </c>
      <c r="W546" s="132"/>
      <c r="X546" s="152" t="str">
        <f>IF('Soil Samples'!C536="","",'Soil Samples'!C536)</f>
        <v/>
      </c>
      <c r="Y546" s="125">
        <f>'Soil Add on Tests'!E538</f>
        <v>0</v>
      </c>
      <c r="Z546" s="125">
        <f>'Soil Add on Tests'!F538</f>
        <v>0</v>
      </c>
      <c r="AA546" s="125">
        <f>'Soil Add on Tests'!G538</f>
        <v>0</v>
      </c>
      <c r="AB546" s="125">
        <f>'Soil Add on Tests'!H538</f>
        <v>0</v>
      </c>
      <c r="AC546" s="125">
        <f>'Soil Add on Tests'!I538</f>
        <v>0</v>
      </c>
      <c r="AD546" s="125">
        <f>'Soil Add on Tests'!J538</f>
        <v>0</v>
      </c>
      <c r="AF546">
        <f t="shared" si="614"/>
        <v>0</v>
      </c>
      <c r="AG546">
        <f t="shared" si="615"/>
        <v>0</v>
      </c>
      <c r="AH546">
        <f t="shared" si="616"/>
        <v>0</v>
      </c>
      <c r="AI546">
        <f t="shared" si="617"/>
        <v>0</v>
      </c>
      <c r="AJ546">
        <f t="shared" si="618"/>
        <v>0</v>
      </c>
      <c r="AK546">
        <f t="shared" si="619"/>
        <v>0</v>
      </c>
      <c r="AL546">
        <f t="shared" si="620"/>
        <v>0</v>
      </c>
      <c r="AM546" s="140">
        <f t="shared" si="556"/>
        <v>0</v>
      </c>
      <c r="AN546">
        <f t="shared" si="557"/>
        <v>0</v>
      </c>
      <c r="AO546">
        <f t="shared" si="558"/>
        <v>0</v>
      </c>
      <c r="AP546">
        <f t="shared" si="559"/>
        <v>0</v>
      </c>
      <c r="AQ546">
        <f t="shared" si="560"/>
        <v>0</v>
      </c>
      <c r="AR546">
        <f t="shared" si="561"/>
        <v>0</v>
      </c>
      <c r="AS546">
        <f t="shared" si="562"/>
        <v>0</v>
      </c>
      <c r="AT546" s="140">
        <f t="shared" si="621"/>
        <v>0</v>
      </c>
      <c r="AU546">
        <f t="shared" si="563"/>
        <v>0</v>
      </c>
      <c r="AV546">
        <f t="shared" si="595"/>
        <v>0</v>
      </c>
      <c r="AW546">
        <f t="shared" si="564"/>
        <v>0</v>
      </c>
      <c r="AX546">
        <f t="shared" si="565"/>
        <v>0</v>
      </c>
      <c r="AY546">
        <f t="shared" si="566"/>
        <v>0</v>
      </c>
      <c r="AZ546" s="140">
        <f t="shared" si="622"/>
        <v>0</v>
      </c>
      <c r="BA546">
        <f t="shared" si="567"/>
        <v>0</v>
      </c>
      <c r="BB546">
        <f t="shared" si="568"/>
        <v>0</v>
      </c>
      <c r="BC546">
        <f t="shared" si="569"/>
        <v>0</v>
      </c>
      <c r="BD546">
        <f t="shared" si="570"/>
        <v>0</v>
      </c>
      <c r="BE546" s="140">
        <f t="shared" si="623"/>
        <v>0</v>
      </c>
      <c r="BF546">
        <f t="shared" si="571"/>
        <v>0</v>
      </c>
      <c r="BG546">
        <f t="shared" si="572"/>
        <v>0</v>
      </c>
      <c r="BH546">
        <f t="shared" si="573"/>
        <v>0</v>
      </c>
      <c r="BI546">
        <f t="shared" si="574"/>
        <v>0</v>
      </c>
      <c r="BJ546">
        <f t="shared" si="575"/>
        <v>0</v>
      </c>
      <c r="BK546">
        <f t="shared" si="576"/>
        <v>0</v>
      </c>
      <c r="BL546">
        <f t="shared" si="596"/>
        <v>0</v>
      </c>
      <c r="BM546">
        <f t="shared" si="597"/>
        <v>0</v>
      </c>
      <c r="BN546">
        <f t="shared" si="598"/>
        <v>0</v>
      </c>
      <c r="BO546">
        <f t="shared" si="599"/>
        <v>0</v>
      </c>
      <c r="BP546">
        <f t="shared" si="600"/>
        <v>0</v>
      </c>
      <c r="BQ546">
        <f t="shared" si="601"/>
        <v>0</v>
      </c>
      <c r="BR546" s="140">
        <f t="shared" si="602"/>
        <v>0</v>
      </c>
      <c r="BT546">
        <f t="shared" si="603"/>
        <v>0</v>
      </c>
      <c r="BU546">
        <f t="shared" si="604"/>
        <v>0</v>
      </c>
      <c r="BV546">
        <f t="shared" si="605"/>
        <v>0</v>
      </c>
      <c r="BW546">
        <f t="shared" si="606"/>
        <v>0</v>
      </c>
      <c r="BX546">
        <f t="shared" si="607"/>
        <v>0</v>
      </c>
      <c r="BY546">
        <f t="shared" si="608"/>
        <v>0</v>
      </c>
      <c r="BZ546">
        <f t="shared" si="609"/>
        <v>0</v>
      </c>
      <c r="CA546">
        <f t="shared" si="610"/>
        <v>0</v>
      </c>
      <c r="CB546">
        <f t="shared" si="611"/>
        <v>0</v>
      </c>
      <c r="CC546">
        <f t="shared" si="612"/>
        <v>0</v>
      </c>
      <c r="CD546">
        <f t="shared" si="613"/>
        <v>0</v>
      </c>
    </row>
    <row r="547" spans="1:82" ht="42" customHeight="1" thickBot="1" x14ac:dyDescent="0.45">
      <c r="A547" s="11"/>
      <c r="B547" s="144">
        <v>532</v>
      </c>
      <c r="C547" s="244" t="str">
        <f>IF('Soil Samples'!C537="","",'Soil Samples'!C537)</f>
        <v/>
      </c>
      <c r="D547" s="146" t="str">
        <f t="shared" si="577"/>
        <v/>
      </c>
      <c r="E547" s="128" t="str">
        <f t="shared" si="578"/>
        <v/>
      </c>
      <c r="F547" s="128" t="str">
        <f t="shared" si="579"/>
        <v/>
      </c>
      <c r="G547" s="128" t="str">
        <f t="shared" si="580"/>
        <v/>
      </c>
      <c r="H547" s="149"/>
      <c r="I547" s="128" t="str">
        <f t="shared" si="581"/>
        <v/>
      </c>
      <c r="J547" s="128" t="str">
        <f t="shared" si="582"/>
        <v/>
      </c>
      <c r="K547" s="128" t="str">
        <f t="shared" si="583"/>
        <v/>
      </c>
      <c r="L547" s="129" t="str">
        <f t="shared" si="584"/>
        <v/>
      </c>
      <c r="M547" s="129" t="str">
        <f t="shared" si="585"/>
        <v/>
      </c>
      <c r="N547" s="129" t="str">
        <f t="shared" si="586"/>
        <v/>
      </c>
      <c r="O547" s="129" t="str">
        <f t="shared" si="587"/>
        <v/>
      </c>
      <c r="P547" s="129" t="str">
        <f t="shared" si="588"/>
        <v/>
      </c>
      <c r="Q547" s="129" t="str">
        <f t="shared" si="589"/>
        <v/>
      </c>
      <c r="R547" s="129" t="str">
        <f t="shared" si="590"/>
        <v/>
      </c>
      <c r="S547" s="129" t="str">
        <f t="shared" si="591"/>
        <v/>
      </c>
      <c r="T547" s="129" t="str">
        <f t="shared" si="592"/>
        <v/>
      </c>
      <c r="U547" s="129" t="str">
        <f t="shared" si="593"/>
        <v/>
      </c>
      <c r="V547" s="129" t="str">
        <f t="shared" si="594"/>
        <v/>
      </c>
      <c r="W547" s="132"/>
      <c r="X547" s="152" t="str">
        <f>IF('Soil Samples'!C537="","",'Soil Samples'!C537)</f>
        <v/>
      </c>
      <c r="Y547" s="125">
        <f>'Soil Add on Tests'!E539</f>
        <v>0</v>
      </c>
      <c r="Z547" s="125">
        <f>'Soil Add on Tests'!F539</f>
        <v>0</v>
      </c>
      <c r="AA547" s="125">
        <f>'Soil Add on Tests'!G539</f>
        <v>0</v>
      </c>
      <c r="AB547" s="125">
        <f>'Soil Add on Tests'!H539</f>
        <v>0</v>
      </c>
      <c r="AC547" s="125">
        <f>'Soil Add on Tests'!I539</f>
        <v>0</v>
      </c>
      <c r="AD547" s="125">
        <f>'Soil Add on Tests'!J539</f>
        <v>0</v>
      </c>
      <c r="AF547">
        <f t="shared" si="614"/>
        <v>0</v>
      </c>
      <c r="AG547">
        <f t="shared" si="615"/>
        <v>0</v>
      </c>
      <c r="AH547">
        <f t="shared" si="616"/>
        <v>0</v>
      </c>
      <c r="AI547">
        <f t="shared" si="617"/>
        <v>0</v>
      </c>
      <c r="AJ547">
        <f t="shared" si="618"/>
        <v>0</v>
      </c>
      <c r="AK547">
        <f t="shared" si="619"/>
        <v>0</v>
      </c>
      <c r="AL547">
        <f t="shared" si="620"/>
        <v>0</v>
      </c>
      <c r="AM547" s="140">
        <f t="shared" si="556"/>
        <v>0</v>
      </c>
      <c r="AN547">
        <f t="shared" si="557"/>
        <v>0</v>
      </c>
      <c r="AO547">
        <f t="shared" si="558"/>
        <v>0</v>
      </c>
      <c r="AP547">
        <f t="shared" si="559"/>
        <v>0</v>
      </c>
      <c r="AQ547">
        <f t="shared" si="560"/>
        <v>0</v>
      </c>
      <c r="AR547">
        <f t="shared" si="561"/>
        <v>0</v>
      </c>
      <c r="AS547">
        <f t="shared" si="562"/>
        <v>0</v>
      </c>
      <c r="AT547" s="140">
        <f t="shared" si="621"/>
        <v>0</v>
      </c>
      <c r="AU547">
        <f t="shared" si="563"/>
        <v>0</v>
      </c>
      <c r="AV547">
        <f t="shared" si="595"/>
        <v>0</v>
      </c>
      <c r="AW547">
        <f t="shared" si="564"/>
        <v>0</v>
      </c>
      <c r="AX547">
        <f t="shared" si="565"/>
        <v>0</v>
      </c>
      <c r="AY547">
        <f t="shared" si="566"/>
        <v>0</v>
      </c>
      <c r="AZ547" s="140">
        <f t="shared" si="622"/>
        <v>0</v>
      </c>
      <c r="BA547">
        <f t="shared" si="567"/>
        <v>0</v>
      </c>
      <c r="BB547">
        <f t="shared" si="568"/>
        <v>0</v>
      </c>
      <c r="BC547">
        <f t="shared" si="569"/>
        <v>0</v>
      </c>
      <c r="BD547">
        <f t="shared" si="570"/>
        <v>0</v>
      </c>
      <c r="BE547" s="140">
        <f t="shared" si="623"/>
        <v>0</v>
      </c>
      <c r="BF547">
        <f t="shared" si="571"/>
        <v>0</v>
      </c>
      <c r="BG547">
        <f t="shared" si="572"/>
        <v>0</v>
      </c>
      <c r="BH547">
        <f t="shared" si="573"/>
        <v>0</v>
      </c>
      <c r="BI547">
        <f t="shared" si="574"/>
        <v>0</v>
      </c>
      <c r="BJ547">
        <f t="shared" si="575"/>
        <v>0</v>
      </c>
      <c r="BK547">
        <f t="shared" si="576"/>
        <v>0</v>
      </c>
      <c r="BL547">
        <f t="shared" si="596"/>
        <v>0</v>
      </c>
      <c r="BM547">
        <f t="shared" si="597"/>
        <v>0</v>
      </c>
      <c r="BN547">
        <f t="shared" si="598"/>
        <v>0</v>
      </c>
      <c r="BO547">
        <f t="shared" si="599"/>
        <v>0</v>
      </c>
      <c r="BP547">
        <f t="shared" si="600"/>
        <v>0</v>
      </c>
      <c r="BQ547">
        <f t="shared" si="601"/>
        <v>0</v>
      </c>
      <c r="BR547" s="140">
        <f t="shared" si="602"/>
        <v>0</v>
      </c>
      <c r="BT547">
        <f t="shared" si="603"/>
        <v>0</v>
      </c>
      <c r="BU547">
        <f t="shared" si="604"/>
        <v>0</v>
      </c>
      <c r="BV547">
        <f t="shared" si="605"/>
        <v>0</v>
      </c>
      <c r="BW547">
        <f t="shared" si="606"/>
        <v>0</v>
      </c>
      <c r="BX547">
        <f t="shared" si="607"/>
        <v>0</v>
      </c>
      <c r="BY547">
        <f t="shared" si="608"/>
        <v>0</v>
      </c>
      <c r="BZ547">
        <f t="shared" si="609"/>
        <v>0</v>
      </c>
      <c r="CA547">
        <f t="shared" si="610"/>
        <v>0</v>
      </c>
      <c r="CB547">
        <f t="shared" si="611"/>
        <v>0</v>
      </c>
      <c r="CC547">
        <f t="shared" si="612"/>
        <v>0</v>
      </c>
      <c r="CD547">
        <f t="shared" si="613"/>
        <v>0</v>
      </c>
    </row>
    <row r="548" spans="1:82" ht="42" customHeight="1" thickBot="1" x14ac:dyDescent="0.45">
      <c r="A548" s="11"/>
      <c r="B548" s="144">
        <v>533</v>
      </c>
      <c r="C548" s="244" t="str">
        <f>IF('Soil Samples'!C538="","",'Soil Samples'!C538)</f>
        <v/>
      </c>
      <c r="D548" s="146" t="str">
        <f t="shared" si="577"/>
        <v/>
      </c>
      <c r="E548" s="128" t="str">
        <f t="shared" si="578"/>
        <v/>
      </c>
      <c r="F548" s="128" t="str">
        <f t="shared" si="579"/>
        <v/>
      </c>
      <c r="G548" s="128" t="str">
        <f t="shared" si="580"/>
        <v/>
      </c>
      <c r="H548" s="149"/>
      <c r="I548" s="128" t="str">
        <f t="shared" si="581"/>
        <v/>
      </c>
      <c r="J548" s="128" t="str">
        <f t="shared" si="582"/>
        <v/>
      </c>
      <c r="K548" s="128" t="str">
        <f t="shared" si="583"/>
        <v/>
      </c>
      <c r="L548" s="129" t="str">
        <f t="shared" si="584"/>
        <v/>
      </c>
      <c r="M548" s="129" t="str">
        <f t="shared" si="585"/>
        <v/>
      </c>
      <c r="N548" s="129" t="str">
        <f t="shared" si="586"/>
        <v/>
      </c>
      <c r="O548" s="129" t="str">
        <f t="shared" si="587"/>
        <v/>
      </c>
      <c r="P548" s="129" t="str">
        <f t="shared" si="588"/>
        <v/>
      </c>
      <c r="Q548" s="129" t="str">
        <f t="shared" si="589"/>
        <v/>
      </c>
      <c r="R548" s="129" t="str">
        <f t="shared" si="590"/>
        <v/>
      </c>
      <c r="S548" s="129" t="str">
        <f t="shared" si="591"/>
        <v/>
      </c>
      <c r="T548" s="129" t="str">
        <f t="shared" si="592"/>
        <v/>
      </c>
      <c r="U548" s="129" t="str">
        <f t="shared" si="593"/>
        <v/>
      </c>
      <c r="V548" s="129" t="str">
        <f t="shared" si="594"/>
        <v/>
      </c>
      <c r="W548" s="132"/>
      <c r="X548" s="152" t="str">
        <f>IF('Soil Samples'!C538="","",'Soil Samples'!C538)</f>
        <v/>
      </c>
      <c r="Y548" s="125">
        <f>'Soil Add on Tests'!E540</f>
        <v>0</v>
      </c>
      <c r="Z548" s="125">
        <f>'Soil Add on Tests'!F540</f>
        <v>0</v>
      </c>
      <c r="AA548" s="125">
        <f>'Soil Add on Tests'!G540</f>
        <v>0</v>
      </c>
      <c r="AB548" s="125">
        <f>'Soil Add on Tests'!H540</f>
        <v>0</v>
      </c>
      <c r="AC548" s="125">
        <f>'Soil Add on Tests'!I540</f>
        <v>0</v>
      </c>
      <c r="AD548" s="125">
        <f>'Soil Add on Tests'!J540</f>
        <v>0</v>
      </c>
      <c r="AF548">
        <f t="shared" si="614"/>
        <v>0</v>
      </c>
      <c r="AG548">
        <f t="shared" si="615"/>
        <v>0</v>
      </c>
      <c r="AH548">
        <f t="shared" si="616"/>
        <v>0</v>
      </c>
      <c r="AI548">
        <f t="shared" si="617"/>
        <v>0</v>
      </c>
      <c r="AJ548">
        <f t="shared" si="618"/>
        <v>0</v>
      </c>
      <c r="AK548">
        <f t="shared" si="619"/>
        <v>0</v>
      </c>
      <c r="AL548">
        <f t="shared" si="620"/>
        <v>0</v>
      </c>
      <c r="AM548" s="140">
        <f t="shared" si="556"/>
        <v>0</v>
      </c>
      <c r="AN548">
        <f t="shared" si="557"/>
        <v>0</v>
      </c>
      <c r="AO548">
        <f t="shared" si="558"/>
        <v>0</v>
      </c>
      <c r="AP548">
        <f t="shared" si="559"/>
        <v>0</v>
      </c>
      <c r="AQ548">
        <f t="shared" si="560"/>
        <v>0</v>
      </c>
      <c r="AR548">
        <f t="shared" si="561"/>
        <v>0</v>
      </c>
      <c r="AS548">
        <f t="shared" si="562"/>
        <v>0</v>
      </c>
      <c r="AT548" s="140">
        <f t="shared" si="621"/>
        <v>0</v>
      </c>
      <c r="AU548">
        <f t="shared" si="563"/>
        <v>0</v>
      </c>
      <c r="AV548">
        <f t="shared" si="595"/>
        <v>0</v>
      </c>
      <c r="AW548">
        <f t="shared" si="564"/>
        <v>0</v>
      </c>
      <c r="AX548">
        <f t="shared" si="565"/>
        <v>0</v>
      </c>
      <c r="AY548">
        <f t="shared" si="566"/>
        <v>0</v>
      </c>
      <c r="AZ548" s="140">
        <f t="shared" si="622"/>
        <v>0</v>
      </c>
      <c r="BA548">
        <f t="shared" si="567"/>
        <v>0</v>
      </c>
      <c r="BB548">
        <f t="shared" si="568"/>
        <v>0</v>
      </c>
      <c r="BC548">
        <f t="shared" si="569"/>
        <v>0</v>
      </c>
      <c r="BD548">
        <f t="shared" si="570"/>
        <v>0</v>
      </c>
      <c r="BE548" s="140">
        <f t="shared" si="623"/>
        <v>0</v>
      </c>
      <c r="BF548">
        <f t="shared" si="571"/>
        <v>0</v>
      </c>
      <c r="BG548">
        <f t="shared" si="572"/>
        <v>0</v>
      </c>
      <c r="BH548">
        <f t="shared" si="573"/>
        <v>0</v>
      </c>
      <c r="BI548">
        <f t="shared" si="574"/>
        <v>0</v>
      </c>
      <c r="BJ548">
        <f t="shared" si="575"/>
        <v>0</v>
      </c>
      <c r="BK548">
        <f t="shared" si="576"/>
        <v>0</v>
      </c>
      <c r="BL548">
        <f t="shared" si="596"/>
        <v>0</v>
      </c>
      <c r="BM548">
        <f t="shared" si="597"/>
        <v>0</v>
      </c>
      <c r="BN548">
        <f t="shared" si="598"/>
        <v>0</v>
      </c>
      <c r="BO548">
        <f t="shared" si="599"/>
        <v>0</v>
      </c>
      <c r="BP548">
        <f t="shared" si="600"/>
        <v>0</v>
      </c>
      <c r="BQ548">
        <f t="shared" si="601"/>
        <v>0</v>
      </c>
      <c r="BR548" s="140">
        <f t="shared" si="602"/>
        <v>0</v>
      </c>
      <c r="BT548">
        <f t="shared" si="603"/>
        <v>0</v>
      </c>
      <c r="BU548">
        <f t="shared" si="604"/>
        <v>0</v>
      </c>
      <c r="BV548">
        <f t="shared" si="605"/>
        <v>0</v>
      </c>
      <c r="BW548">
        <f t="shared" si="606"/>
        <v>0</v>
      </c>
      <c r="BX548">
        <f t="shared" si="607"/>
        <v>0</v>
      </c>
      <c r="BY548">
        <f t="shared" si="608"/>
        <v>0</v>
      </c>
      <c r="BZ548">
        <f t="shared" si="609"/>
        <v>0</v>
      </c>
      <c r="CA548">
        <f t="shared" si="610"/>
        <v>0</v>
      </c>
      <c r="CB548">
        <f t="shared" si="611"/>
        <v>0</v>
      </c>
      <c r="CC548">
        <f t="shared" si="612"/>
        <v>0</v>
      </c>
      <c r="CD548">
        <f t="shared" si="613"/>
        <v>0</v>
      </c>
    </row>
    <row r="549" spans="1:82" ht="42" customHeight="1" thickBot="1" x14ac:dyDescent="0.45">
      <c r="A549" s="11"/>
      <c r="B549" s="144">
        <v>534</v>
      </c>
      <c r="C549" s="244" t="str">
        <f>IF('Soil Samples'!C539="","",'Soil Samples'!C539)</f>
        <v/>
      </c>
      <c r="D549" s="146" t="str">
        <f t="shared" si="577"/>
        <v/>
      </c>
      <c r="E549" s="128" t="str">
        <f t="shared" si="578"/>
        <v/>
      </c>
      <c r="F549" s="128" t="str">
        <f t="shared" si="579"/>
        <v/>
      </c>
      <c r="G549" s="128" t="str">
        <f t="shared" si="580"/>
        <v/>
      </c>
      <c r="H549" s="149"/>
      <c r="I549" s="128" t="str">
        <f t="shared" si="581"/>
        <v/>
      </c>
      <c r="J549" s="128" t="str">
        <f t="shared" si="582"/>
        <v/>
      </c>
      <c r="K549" s="128" t="str">
        <f t="shared" si="583"/>
        <v/>
      </c>
      <c r="L549" s="129" t="str">
        <f t="shared" si="584"/>
        <v/>
      </c>
      <c r="M549" s="129" t="str">
        <f t="shared" si="585"/>
        <v/>
      </c>
      <c r="N549" s="129" t="str">
        <f t="shared" si="586"/>
        <v/>
      </c>
      <c r="O549" s="129" t="str">
        <f t="shared" si="587"/>
        <v/>
      </c>
      <c r="P549" s="129" t="str">
        <f t="shared" si="588"/>
        <v/>
      </c>
      <c r="Q549" s="129" t="str">
        <f t="shared" si="589"/>
        <v/>
      </c>
      <c r="R549" s="129" t="str">
        <f t="shared" si="590"/>
        <v/>
      </c>
      <c r="S549" s="129" t="str">
        <f t="shared" si="591"/>
        <v/>
      </c>
      <c r="T549" s="129" t="str">
        <f t="shared" si="592"/>
        <v/>
      </c>
      <c r="U549" s="129" t="str">
        <f t="shared" si="593"/>
        <v/>
      </c>
      <c r="V549" s="129" t="str">
        <f t="shared" si="594"/>
        <v/>
      </c>
      <c r="W549" s="132"/>
      <c r="X549" s="152" t="str">
        <f>IF('Soil Samples'!C539="","",'Soil Samples'!C539)</f>
        <v/>
      </c>
      <c r="Y549" s="125">
        <f>'Soil Add on Tests'!E541</f>
        <v>0</v>
      </c>
      <c r="Z549" s="125">
        <f>'Soil Add on Tests'!F541</f>
        <v>0</v>
      </c>
      <c r="AA549" s="125">
        <f>'Soil Add on Tests'!G541</f>
        <v>0</v>
      </c>
      <c r="AB549" s="125">
        <f>'Soil Add on Tests'!H541</f>
        <v>0</v>
      </c>
      <c r="AC549" s="125">
        <f>'Soil Add on Tests'!I541</f>
        <v>0</v>
      </c>
      <c r="AD549" s="125">
        <f>'Soil Add on Tests'!J541</f>
        <v>0</v>
      </c>
      <c r="AF549">
        <f t="shared" si="614"/>
        <v>0</v>
      </c>
      <c r="AG549">
        <f t="shared" si="615"/>
        <v>0</v>
      </c>
      <c r="AH549">
        <f t="shared" si="616"/>
        <v>0</v>
      </c>
      <c r="AI549">
        <f t="shared" si="617"/>
        <v>0</v>
      </c>
      <c r="AJ549">
        <f t="shared" si="618"/>
        <v>0</v>
      </c>
      <c r="AK549">
        <f t="shared" si="619"/>
        <v>0</v>
      </c>
      <c r="AL549">
        <f t="shared" si="620"/>
        <v>0</v>
      </c>
      <c r="AM549" s="140">
        <f t="shared" si="556"/>
        <v>0</v>
      </c>
      <c r="AN549">
        <f t="shared" si="557"/>
        <v>0</v>
      </c>
      <c r="AO549">
        <f t="shared" si="558"/>
        <v>0</v>
      </c>
      <c r="AP549">
        <f t="shared" si="559"/>
        <v>0</v>
      </c>
      <c r="AQ549">
        <f t="shared" si="560"/>
        <v>0</v>
      </c>
      <c r="AR549">
        <f t="shared" si="561"/>
        <v>0</v>
      </c>
      <c r="AS549">
        <f t="shared" si="562"/>
        <v>0</v>
      </c>
      <c r="AT549" s="140">
        <f t="shared" si="621"/>
        <v>0</v>
      </c>
      <c r="AU549">
        <f t="shared" si="563"/>
        <v>0</v>
      </c>
      <c r="AV549">
        <f t="shared" si="595"/>
        <v>0</v>
      </c>
      <c r="AW549">
        <f t="shared" si="564"/>
        <v>0</v>
      </c>
      <c r="AX549">
        <f t="shared" si="565"/>
        <v>0</v>
      </c>
      <c r="AY549">
        <f t="shared" si="566"/>
        <v>0</v>
      </c>
      <c r="AZ549" s="140">
        <f t="shared" si="622"/>
        <v>0</v>
      </c>
      <c r="BA549">
        <f t="shared" si="567"/>
        <v>0</v>
      </c>
      <c r="BB549">
        <f t="shared" si="568"/>
        <v>0</v>
      </c>
      <c r="BC549">
        <f t="shared" si="569"/>
        <v>0</v>
      </c>
      <c r="BD549">
        <f t="shared" si="570"/>
        <v>0</v>
      </c>
      <c r="BE549" s="140">
        <f t="shared" si="623"/>
        <v>0</v>
      </c>
      <c r="BF549">
        <f t="shared" si="571"/>
        <v>0</v>
      </c>
      <c r="BG549">
        <f t="shared" si="572"/>
        <v>0</v>
      </c>
      <c r="BH549">
        <f t="shared" si="573"/>
        <v>0</v>
      </c>
      <c r="BI549">
        <f t="shared" si="574"/>
        <v>0</v>
      </c>
      <c r="BJ549">
        <f t="shared" si="575"/>
        <v>0</v>
      </c>
      <c r="BK549">
        <f t="shared" si="576"/>
        <v>0</v>
      </c>
      <c r="BL549">
        <f t="shared" si="596"/>
        <v>0</v>
      </c>
      <c r="BM549">
        <f t="shared" si="597"/>
        <v>0</v>
      </c>
      <c r="BN549">
        <f t="shared" si="598"/>
        <v>0</v>
      </c>
      <c r="BO549">
        <f t="shared" si="599"/>
        <v>0</v>
      </c>
      <c r="BP549">
        <f t="shared" si="600"/>
        <v>0</v>
      </c>
      <c r="BQ549">
        <f t="shared" si="601"/>
        <v>0</v>
      </c>
      <c r="BR549" s="140">
        <f t="shared" si="602"/>
        <v>0</v>
      </c>
      <c r="BT549">
        <f t="shared" si="603"/>
        <v>0</v>
      </c>
      <c r="BU549">
        <f t="shared" si="604"/>
        <v>0</v>
      </c>
      <c r="BV549">
        <f t="shared" si="605"/>
        <v>0</v>
      </c>
      <c r="BW549">
        <f t="shared" si="606"/>
        <v>0</v>
      </c>
      <c r="BX549">
        <f t="shared" si="607"/>
        <v>0</v>
      </c>
      <c r="BY549">
        <f t="shared" si="608"/>
        <v>0</v>
      </c>
      <c r="BZ549">
        <f t="shared" si="609"/>
        <v>0</v>
      </c>
      <c r="CA549">
        <f t="shared" si="610"/>
        <v>0</v>
      </c>
      <c r="CB549">
        <f t="shared" si="611"/>
        <v>0</v>
      </c>
      <c r="CC549">
        <f t="shared" si="612"/>
        <v>0</v>
      </c>
      <c r="CD549">
        <f t="shared" si="613"/>
        <v>0</v>
      </c>
    </row>
    <row r="550" spans="1:82" ht="42" customHeight="1" thickBot="1" x14ac:dyDescent="0.45">
      <c r="A550" s="11"/>
      <c r="B550" s="144">
        <v>535</v>
      </c>
      <c r="C550" s="244" t="str">
        <f>IF('Soil Samples'!C540="","",'Soil Samples'!C540)</f>
        <v/>
      </c>
      <c r="D550" s="146" t="str">
        <f t="shared" si="577"/>
        <v/>
      </c>
      <c r="E550" s="128" t="str">
        <f t="shared" si="578"/>
        <v/>
      </c>
      <c r="F550" s="128" t="str">
        <f t="shared" si="579"/>
        <v/>
      </c>
      <c r="G550" s="128" t="str">
        <f t="shared" si="580"/>
        <v/>
      </c>
      <c r="H550" s="149"/>
      <c r="I550" s="128" t="str">
        <f t="shared" si="581"/>
        <v/>
      </c>
      <c r="J550" s="128" t="str">
        <f t="shared" si="582"/>
        <v/>
      </c>
      <c r="K550" s="128" t="str">
        <f t="shared" si="583"/>
        <v/>
      </c>
      <c r="L550" s="129" t="str">
        <f t="shared" si="584"/>
        <v/>
      </c>
      <c r="M550" s="129" t="str">
        <f t="shared" si="585"/>
        <v/>
      </c>
      <c r="N550" s="129" t="str">
        <f t="shared" si="586"/>
        <v/>
      </c>
      <c r="O550" s="129" t="str">
        <f t="shared" si="587"/>
        <v/>
      </c>
      <c r="P550" s="129" t="str">
        <f t="shared" si="588"/>
        <v/>
      </c>
      <c r="Q550" s="129" t="str">
        <f t="shared" si="589"/>
        <v/>
      </c>
      <c r="R550" s="129" t="str">
        <f t="shared" si="590"/>
        <v/>
      </c>
      <c r="S550" s="129" t="str">
        <f t="shared" si="591"/>
        <v/>
      </c>
      <c r="T550" s="129" t="str">
        <f t="shared" si="592"/>
        <v/>
      </c>
      <c r="U550" s="129" t="str">
        <f t="shared" si="593"/>
        <v/>
      </c>
      <c r="V550" s="129" t="str">
        <f t="shared" si="594"/>
        <v/>
      </c>
      <c r="W550" s="132"/>
      <c r="X550" s="152" t="str">
        <f>IF('Soil Samples'!C540="","",'Soil Samples'!C540)</f>
        <v/>
      </c>
      <c r="Y550" s="125">
        <f>'Soil Add on Tests'!E542</f>
        <v>0</v>
      </c>
      <c r="Z550" s="125">
        <f>'Soil Add on Tests'!F542</f>
        <v>0</v>
      </c>
      <c r="AA550" s="125">
        <f>'Soil Add on Tests'!G542</f>
        <v>0</v>
      </c>
      <c r="AB550" s="125">
        <f>'Soil Add on Tests'!H542</f>
        <v>0</v>
      </c>
      <c r="AC550" s="125">
        <f>'Soil Add on Tests'!I542</f>
        <v>0</v>
      </c>
      <c r="AD550" s="125">
        <f>'Soil Add on Tests'!J542</f>
        <v>0</v>
      </c>
      <c r="AF550">
        <f t="shared" si="614"/>
        <v>0</v>
      </c>
      <c r="AG550">
        <f t="shared" si="615"/>
        <v>0</v>
      </c>
      <c r="AH550">
        <f t="shared" si="616"/>
        <v>0</v>
      </c>
      <c r="AI550">
        <f t="shared" si="617"/>
        <v>0</v>
      </c>
      <c r="AJ550">
        <f t="shared" si="618"/>
        <v>0</v>
      </c>
      <c r="AK550">
        <f t="shared" si="619"/>
        <v>0</v>
      </c>
      <c r="AL550">
        <f t="shared" si="620"/>
        <v>0</v>
      </c>
      <c r="AM550" s="140">
        <f t="shared" si="556"/>
        <v>0</v>
      </c>
      <c r="AN550">
        <f t="shared" si="557"/>
        <v>0</v>
      </c>
      <c r="AO550">
        <f t="shared" si="558"/>
        <v>0</v>
      </c>
      <c r="AP550">
        <f t="shared" si="559"/>
        <v>0</v>
      </c>
      <c r="AQ550">
        <f t="shared" si="560"/>
        <v>0</v>
      </c>
      <c r="AR550">
        <f t="shared" si="561"/>
        <v>0</v>
      </c>
      <c r="AS550">
        <f t="shared" si="562"/>
        <v>0</v>
      </c>
      <c r="AT550" s="140">
        <f t="shared" si="621"/>
        <v>0</v>
      </c>
      <c r="AU550">
        <f t="shared" si="563"/>
        <v>0</v>
      </c>
      <c r="AV550">
        <f t="shared" si="595"/>
        <v>0</v>
      </c>
      <c r="AW550">
        <f t="shared" si="564"/>
        <v>0</v>
      </c>
      <c r="AX550">
        <f t="shared" si="565"/>
        <v>0</v>
      </c>
      <c r="AY550">
        <f t="shared" si="566"/>
        <v>0</v>
      </c>
      <c r="AZ550" s="140">
        <f t="shared" si="622"/>
        <v>0</v>
      </c>
      <c r="BA550">
        <f t="shared" si="567"/>
        <v>0</v>
      </c>
      <c r="BB550">
        <f t="shared" si="568"/>
        <v>0</v>
      </c>
      <c r="BC550">
        <f t="shared" si="569"/>
        <v>0</v>
      </c>
      <c r="BD550">
        <f t="shared" si="570"/>
        <v>0</v>
      </c>
      <c r="BE550" s="140">
        <f t="shared" si="623"/>
        <v>0</v>
      </c>
      <c r="BF550">
        <f t="shared" si="571"/>
        <v>0</v>
      </c>
      <c r="BG550">
        <f t="shared" si="572"/>
        <v>0</v>
      </c>
      <c r="BH550">
        <f t="shared" si="573"/>
        <v>0</v>
      </c>
      <c r="BI550">
        <f t="shared" si="574"/>
        <v>0</v>
      </c>
      <c r="BJ550">
        <f t="shared" si="575"/>
        <v>0</v>
      </c>
      <c r="BK550">
        <f t="shared" si="576"/>
        <v>0</v>
      </c>
      <c r="BL550">
        <f t="shared" si="596"/>
        <v>0</v>
      </c>
      <c r="BM550">
        <f t="shared" si="597"/>
        <v>0</v>
      </c>
      <c r="BN550">
        <f t="shared" si="598"/>
        <v>0</v>
      </c>
      <c r="BO550">
        <f t="shared" si="599"/>
        <v>0</v>
      </c>
      <c r="BP550">
        <f t="shared" si="600"/>
        <v>0</v>
      </c>
      <c r="BQ550">
        <f t="shared" si="601"/>
        <v>0</v>
      </c>
      <c r="BR550" s="140">
        <f t="shared" si="602"/>
        <v>0</v>
      </c>
      <c r="BT550">
        <f t="shared" si="603"/>
        <v>0</v>
      </c>
      <c r="BU550">
        <f t="shared" si="604"/>
        <v>0</v>
      </c>
      <c r="BV550">
        <f t="shared" si="605"/>
        <v>0</v>
      </c>
      <c r="BW550">
        <f t="shared" si="606"/>
        <v>0</v>
      </c>
      <c r="BX550">
        <f t="shared" si="607"/>
        <v>0</v>
      </c>
      <c r="BY550">
        <f t="shared" si="608"/>
        <v>0</v>
      </c>
      <c r="BZ550">
        <f t="shared" si="609"/>
        <v>0</v>
      </c>
      <c r="CA550">
        <f t="shared" si="610"/>
        <v>0</v>
      </c>
      <c r="CB550">
        <f t="shared" si="611"/>
        <v>0</v>
      </c>
      <c r="CC550">
        <f t="shared" si="612"/>
        <v>0</v>
      </c>
      <c r="CD550">
        <f t="shared" si="613"/>
        <v>0</v>
      </c>
    </row>
    <row r="551" spans="1:82" ht="42" customHeight="1" thickBot="1" x14ac:dyDescent="0.45">
      <c r="A551" s="11"/>
      <c r="B551" s="144">
        <v>536</v>
      </c>
      <c r="C551" s="244" t="str">
        <f>IF('Soil Samples'!C541="","",'Soil Samples'!C541)</f>
        <v/>
      </c>
      <c r="D551" s="146" t="str">
        <f t="shared" si="577"/>
        <v/>
      </c>
      <c r="E551" s="128" t="str">
        <f t="shared" si="578"/>
        <v/>
      </c>
      <c r="F551" s="128" t="str">
        <f t="shared" si="579"/>
        <v/>
      </c>
      <c r="G551" s="128" t="str">
        <f t="shared" si="580"/>
        <v/>
      </c>
      <c r="H551" s="149"/>
      <c r="I551" s="128" t="str">
        <f t="shared" si="581"/>
        <v/>
      </c>
      <c r="J551" s="128" t="str">
        <f t="shared" si="582"/>
        <v/>
      </c>
      <c r="K551" s="128" t="str">
        <f t="shared" si="583"/>
        <v/>
      </c>
      <c r="L551" s="129" t="str">
        <f t="shared" si="584"/>
        <v/>
      </c>
      <c r="M551" s="129" t="str">
        <f t="shared" si="585"/>
        <v/>
      </c>
      <c r="N551" s="129" t="str">
        <f t="shared" si="586"/>
        <v/>
      </c>
      <c r="O551" s="129" t="str">
        <f t="shared" si="587"/>
        <v/>
      </c>
      <c r="P551" s="129" t="str">
        <f t="shared" si="588"/>
        <v/>
      </c>
      <c r="Q551" s="129" t="str">
        <f t="shared" si="589"/>
        <v/>
      </c>
      <c r="R551" s="129" t="str">
        <f t="shared" si="590"/>
        <v/>
      </c>
      <c r="S551" s="129" t="str">
        <f t="shared" si="591"/>
        <v/>
      </c>
      <c r="T551" s="129" t="str">
        <f t="shared" si="592"/>
        <v/>
      </c>
      <c r="U551" s="129" t="str">
        <f t="shared" si="593"/>
        <v/>
      </c>
      <c r="V551" s="129" t="str">
        <f t="shared" si="594"/>
        <v/>
      </c>
      <c r="W551" s="132"/>
      <c r="X551" s="152" t="str">
        <f>IF('Soil Samples'!C541="","",'Soil Samples'!C541)</f>
        <v/>
      </c>
      <c r="Y551" s="125">
        <f>'Soil Add on Tests'!E543</f>
        <v>0</v>
      </c>
      <c r="Z551" s="125">
        <f>'Soil Add on Tests'!F543</f>
        <v>0</v>
      </c>
      <c r="AA551" s="125">
        <f>'Soil Add on Tests'!G543</f>
        <v>0</v>
      </c>
      <c r="AB551" s="125">
        <f>'Soil Add on Tests'!H543</f>
        <v>0</v>
      </c>
      <c r="AC551" s="125">
        <f>'Soil Add on Tests'!I543</f>
        <v>0</v>
      </c>
      <c r="AD551" s="125">
        <f>'Soil Add on Tests'!J543</f>
        <v>0</v>
      </c>
      <c r="AF551">
        <f t="shared" si="614"/>
        <v>0</v>
      </c>
      <c r="AG551">
        <f t="shared" si="615"/>
        <v>0</v>
      </c>
      <c r="AH551">
        <f t="shared" si="616"/>
        <v>0</v>
      </c>
      <c r="AI551">
        <f t="shared" si="617"/>
        <v>0</v>
      </c>
      <c r="AJ551">
        <f t="shared" si="618"/>
        <v>0</v>
      </c>
      <c r="AK551">
        <f t="shared" si="619"/>
        <v>0</v>
      </c>
      <c r="AL551">
        <f t="shared" si="620"/>
        <v>0</v>
      </c>
      <c r="AM551" s="140">
        <f t="shared" si="556"/>
        <v>0</v>
      </c>
      <c r="AN551">
        <f t="shared" si="557"/>
        <v>0</v>
      </c>
      <c r="AO551">
        <f t="shared" si="558"/>
        <v>0</v>
      </c>
      <c r="AP551">
        <f t="shared" si="559"/>
        <v>0</v>
      </c>
      <c r="AQ551">
        <f t="shared" si="560"/>
        <v>0</v>
      </c>
      <c r="AR551">
        <f t="shared" si="561"/>
        <v>0</v>
      </c>
      <c r="AS551">
        <f t="shared" si="562"/>
        <v>0</v>
      </c>
      <c r="AT551" s="140">
        <f t="shared" si="621"/>
        <v>0</v>
      </c>
      <c r="AU551">
        <f t="shared" si="563"/>
        <v>0</v>
      </c>
      <c r="AV551">
        <f t="shared" si="595"/>
        <v>0</v>
      </c>
      <c r="AW551">
        <f t="shared" si="564"/>
        <v>0</v>
      </c>
      <c r="AX551">
        <f t="shared" si="565"/>
        <v>0</v>
      </c>
      <c r="AY551">
        <f t="shared" si="566"/>
        <v>0</v>
      </c>
      <c r="AZ551" s="140">
        <f t="shared" si="622"/>
        <v>0</v>
      </c>
      <c r="BA551">
        <f t="shared" si="567"/>
        <v>0</v>
      </c>
      <c r="BB551">
        <f t="shared" si="568"/>
        <v>0</v>
      </c>
      <c r="BC551">
        <f t="shared" si="569"/>
        <v>0</v>
      </c>
      <c r="BD551">
        <f t="shared" si="570"/>
        <v>0</v>
      </c>
      <c r="BE551" s="140">
        <f t="shared" si="623"/>
        <v>0</v>
      </c>
      <c r="BF551">
        <f t="shared" si="571"/>
        <v>0</v>
      </c>
      <c r="BG551">
        <f t="shared" si="572"/>
        <v>0</v>
      </c>
      <c r="BH551">
        <f t="shared" si="573"/>
        <v>0</v>
      </c>
      <c r="BI551">
        <f t="shared" si="574"/>
        <v>0</v>
      </c>
      <c r="BJ551">
        <f t="shared" si="575"/>
        <v>0</v>
      </c>
      <c r="BK551">
        <f t="shared" si="576"/>
        <v>0</v>
      </c>
      <c r="BL551">
        <f t="shared" si="596"/>
        <v>0</v>
      </c>
      <c r="BM551">
        <f t="shared" si="597"/>
        <v>0</v>
      </c>
      <c r="BN551">
        <f t="shared" si="598"/>
        <v>0</v>
      </c>
      <c r="BO551">
        <f t="shared" si="599"/>
        <v>0</v>
      </c>
      <c r="BP551">
        <f t="shared" si="600"/>
        <v>0</v>
      </c>
      <c r="BQ551">
        <f t="shared" si="601"/>
        <v>0</v>
      </c>
      <c r="BR551" s="140">
        <f t="shared" si="602"/>
        <v>0</v>
      </c>
      <c r="BT551">
        <f t="shared" si="603"/>
        <v>0</v>
      </c>
      <c r="BU551">
        <f t="shared" si="604"/>
        <v>0</v>
      </c>
      <c r="BV551">
        <f t="shared" si="605"/>
        <v>0</v>
      </c>
      <c r="BW551">
        <f t="shared" si="606"/>
        <v>0</v>
      </c>
      <c r="BX551">
        <f t="shared" si="607"/>
        <v>0</v>
      </c>
      <c r="BY551">
        <f t="shared" si="608"/>
        <v>0</v>
      </c>
      <c r="BZ551">
        <f t="shared" si="609"/>
        <v>0</v>
      </c>
      <c r="CA551">
        <f t="shared" si="610"/>
        <v>0</v>
      </c>
      <c r="CB551">
        <f t="shared" si="611"/>
        <v>0</v>
      </c>
      <c r="CC551">
        <f t="shared" si="612"/>
        <v>0</v>
      </c>
      <c r="CD551">
        <f t="shared" si="613"/>
        <v>0</v>
      </c>
    </row>
    <row r="552" spans="1:82" ht="42" customHeight="1" thickBot="1" x14ac:dyDescent="0.45">
      <c r="A552" s="11"/>
      <c r="B552" s="144">
        <v>537</v>
      </c>
      <c r="C552" s="244" t="str">
        <f>IF('Soil Samples'!C542="","",'Soil Samples'!C542)</f>
        <v/>
      </c>
      <c r="D552" s="146" t="str">
        <f t="shared" si="577"/>
        <v/>
      </c>
      <c r="E552" s="128" t="str">
        <f t="shared" si="578"/>
        <v/>
      </c>
      <c r="F552" s="128" t="str">
        <f t="shared" si="579"/>
        <v/>
      </c>
      <c r="G552" s="128" t="str">
        <f t="shared" si="580"/>
        <v/>
      </c>
      <c r="H552" s="149"/>
      <c r="I552" s="128" t="str">
        <f t="shared" si="581"/>
        <v/>
      </c>
      <c r="J552" s="128" t="str">
        <f t="shared" si="582"/>
        <v/>
      </c>
      <c r="K552" s="128" t="str">
        <f t="shared" si="583"/>
        <v/>
      </c>
      <c r="L552" s="129" t="str">
        <f t="shared" si="584"/>
        <v/>
      </c>
      <c r="M552" s="129" t="str">
        <f t="shared" si="585"/>
        <v/>
      </c>
      <c r="N552" s="129" t="str">
        <f t="shared" si="586"/>
        <v/>
      </c>
      <c r="O552" s="129" t="str">
        <f t="shared" si="587"/>
        <v/>
      </c>
      <c r="P552" s="129" t="str">
        <f t="shared" si="588"/>
        <v/>
      </c>
      <c r="Q552" s="129" t="str">
        <f t="shared" si="589"/>
        <v/>
      </c>
      <c r="R552" s="129" t="str">
        <f t="shared" si="590"/>
        <v/>
      </c>
      <c r="S552" s="129" t="str">
        <f t="shared" si="591"/>
        <v/>
      </c>
      <c r="T552" s="129" t="str">
        <f t="shared" si="592"/>
        <v/>
      </c>
      <c r="U552" s="129" t="str">
        <f t="shared" si="593"/>
        <v/>
      </c>
      <c r="V552" s="129" t="str">
        <f t="shared" si="594"/>
        <v/>
      </c>
      <c r="W552" s="132"/>
      <c r="X552" s="152" t="str">
        <f>IF('Soil Samples'!C542="","",'Soil Samples'!C542)</f>
        <v/>
      </c>
      <c r="Y552" s="125">
        <f>'Soil Add on Tests'!E544</f>
        <v>0</v>
      </c>
      <c r="Z552" s="125">
        <f>'Soil Add on Tests'!F544</f>
        <v>0</v>
      </c>
      <c r="AA552" s="125">
        <f>'Soil Add on Tests'!G544</f>
        <v>0</v>
      </c>
      <c r="AB552" s="125">
        <f>'Soil Add on Tests'!H544</f>
        <v>0</v>
      </c>
      <c r="AC552" s="125">
        <f>'Soil Add on Tests'!I544</f>
        <v>0</v>
      </c>
      <c r="AD552" s="125">
        <f>'Soil Add on Tests'!J544</f>
        <v>0</v>
      </c>
      <c r="AF552">
        <f t="shared" si="614"/>
        <v>0</v>
      </c>
      <c r="AG552">
        <f t="shared" si="615"/>
        <v>0</v>
      </c>
      <c r="AH552">
        <f t="shared" si="616"/>
        <v>0</v>
      </c>
      <c r="AI552">
        <f t="shared" si="617"/>
        <v>0</v>
      </c>
      <c r="AJ552">
        <f t="shared" si="618"/>
        <v>0</v>
      </c>
      <c r="AK552">
        <f t="shared" si="619"/>
        <v>0</v>
      </c>
      <c r="AL552">
        <f t="shared" si="620"/>
        <v>0</v>
      </c>
      <c r="AM552" s="140">
        <f t="shared" si="556"/>
        <v>0</v>
      </c>
      <c r="AN552">
        <f t="shared" si="557"/>
        <v>0</v>
      </c>
      <c r="AO552">
        <f t="shared" si="558"/>
        <v>0</v>
      </c>
      <c r="AP552">
        <f t="shared" si="559"/>
        <v>0</v>
      </c>
      <c r="AQ552">
        <f t="shared" si="560"/>
        <v>0</v>
      </c>
      <c r="AR552">
        <f t="shared" si="561"/>
        <v>0</v>
      </c>
      <c r="AS552">
        <f t="shared" si="562"/>
        <v>0</v>
      </c>
      <c r="AT552" s="140">
        <f t="shared" si="621"/>
        <v>0</v>
      </c>
      <c r="AU552">
        <f t="shared" si="563"/>
        <v>0</v>
      </c>
      <c r="AV552">
        <f t="shared" si="595"/>
        <v>0</v>
      </c>
      <c r="AW552">
        <f t="shared" si="564"/>
        <v>0</v>
      </c>
      <c r="AX552">
        <f t="shared" si="565"/>
        <v>0</v>
      </c>
      <c r="AY552">
        <f t="shared" si="566"/>
        <v>0</v>
      </c>
      <c r="AZ552" s="140">
        <f t="shared" si="622"/>
        <v>0</v>
      </c>
      <c r="BA552">
        <f t="shared" si="567"/>
        <v>0</v>
      </c>
      <c r="BB552">
        <f t="shared" si="568"/>
        <v>0</v>
      </c>
      <c r="BC552">
        <f t="shared" si="569"/>
        <v>0</v>
      </c>
      <c r="BD552">
        <f t="shared" si="570"/>
        <v>0</v>
      </c>
      <c r="BE552" s="140">
        <f t="shared" si="623"/>
        <v>0</v>
      </c>
      <c r="BF552">
        <f t="shared" si="571"/>
        <v>0</v>
      </c>
      <c r="BG552">
        <f t="shared" si="572"/>
        <v>0</v>
      </c>
      <c r="BH552">
        <f t="shared" si="573"/>
        <v>0</v>
      </c>
      <c r="BI552">
        <f t="shared" si="574"/>
        <v>0</v>
      </c>
      <c r="BJ552">
        <f t="shared" si="575"/>
        <v>0</v>
      </c>
      <c r="BK552">
        <f t="shared" si="576"/>
        <v>0</v>
      </c>
      <c r="BL552">
        <f t="shared" si="596"/>
        <v>0</v>
      </c>
      <c r="BM552">
        <f t="shared" si="597"/>
        <v>0</v>
      </c>
      <c r="BN552">
        <f t="shared" si="598"/>
        <v>0</v>
      </c>
      <c r="BO552">
        <f t="shared" si="599"/>
        <v>0</v>
      </c>
      <c r="BP552">
        <f t="shared" si="600"/>
        <v>0</v>
      </c>
      <c r="BQ552">
        <f t="shared" si="601"/>
        <v>0</v>
      </c>
      <c r="BR552" s="140">
        <f t="shared" si="602"/>
        <v>0</v>
      </c>
      <c r="BT552">
        <f t="shared" si="603"/>
        <v>0</v>
      </c>
      <c r="BU552">
        <f t="shared" si="604"/>
        <v>0</v>
      </c>
      <c r="BV552">
        <f t="shared" si="605"/>
        <v>0</v>
      </c>
      <c r="BW552">
        <f t="shared" si="606"/>
        <v>0</v>
      </c>
      <c r="BX552">
        <f t="shared" si="607"/>
        <v>0</v>
      </c>
      <c r="BY552">
        <f t="shared" si="608"/>
        <v>0</v>
      </c>
      <c r="BZ552">
        <f t="shared" si="609"/>
        <v>0</v>
      </c>
      <c r="CA552">
        <f t="shared" si="610"/>
        <v>0</v>
      </c>
      <c r="CB552">
        <f t="shared" si="611"/>
        <v>0</v>
      </c>
      <c r="CC552">
        <f t="shared" si="612"/>
        <v>0</v>
      </c>
      <c r="CD552">
        <f t="shared" si="613"/>
        <v>0</v>
      </c>
    </row>
    <row r="553" spans="1:82" ht="42" customHeight="1" thickBot="1" x14ac:dyDescent="0.45">
      <c r="A553" s="11"/>
      <c r="B553" s="144">
        <v>538</v>
      </c>
      <c r="C553" s="244" t="str">
        <f>IF('Soil Samples'!C543="","",'Soil Samples'!C543)</f>
        <v/>
      </c>
      <c r="D553" s="146" t="str">
        <f t="shared" si="577"/>
        <v/>
      </c>
      <c r="E553" s="128" t="str">
        <f t="shared" si="578"/>
        <v/>
      </c>
      <c r="F553" s="128" t="str">
        <f t="shared" si="579"/>
        <v/>
      </c>
      <c r="G553" s="128" t="str">
        <f t="shared" si="580"/>
        <v/>
      </c>
      <c r="H553" s="149"/>
      <c r="I553" s="128" t="str">
        <f t="shared" si="581"/>
        <v/>
      </c>
      <c r="J553" s="128" t="str">
        <f t="shared" si="582"/>
        <v/>
      </c>
      <c r="K553" s="128" t="str">
        <f t="shared" si="583"/>
        <v/>
      </c>
      <c r="L553" s="129" t="str">
        <f t="shared" si="584"/>
        <v/>
      </c>
      <c r="M553" s="129" t="str">
        <f t="shared" si="585"/>
        <v/>
      </c>
      <c r="N553" s="129" t="str">
        <f t="shared" si="586"/>
        <v/>
      </c>
      <c r="O553" s="129" t="str">
        <f t="shared" si="587"/>
        <v/>
      </c>
      <c r="P553" s="129" t="str">
        <f t="shared" si="588"/>
        <v/>
      </c>
      <c r="Q553" s="129" t="str">
        <f t="shared" si="589"/>
        <v/>
      </c>
      <c r="R553" s="129" t="str">
        <f t="shared" si="590"/>
        <v/>
      </c>
      <c r="S553" s="129" t="str">
        <f t="shared" si="591"/>
        <v/>
      </c>
      <c r="T553" s="129" t="str">
        <f t="shared" si="592"/>
        <v/>
      </c>
      <c r="U553" s="129" t="str">
        <f t="shared" si="593"/>
        <v/>
      </c>
      <c r="V553" s="129" t="str">
        <f t="shared" si="594"/>
        <v/>
      </c>
      <c r="W553" s="132"/>
      <c r="X553" s="152" t="str">
        <f>IF('Soil Samples'!C543="","",'Soil Samples'!C543)</f>
        <v/>
      </c>
      <c r="Y553" s="125">
        <f>'Soil Add on Tests'!E545</f>
        <v>0</v>
      </c>
      <c r="Z553" s="125">
        <f>'Soil Add on Tests'!F545</f>
        <v>0</v>
      </c>
      <c r="AA553" s="125">
        <f>'Soil Add on Tests'!G545</f>
        <v>0</v>
      </c>
      <c r="AB553" s="125">
        <f>'Soil Add on Tests'!H545</f>
        <v>0</v>
      </c>
      <c r="AC553" s="125">
        <f>'Soil Add on Tests'!I545</f>
        <v>0</v>
      </c>
      <c r="AD553" s="125">
        <f>'Soil Add on Tests'!J545</f>
        <v>0</v>
      </c>
      <c r="AF553">
        <f t="shared" si="614"/>
        <v>0</v>
      </c>
      <c r="AG553">
        <f t="shared" si="615"/>
        <v>0</v>
      </c>
      <c r="AH553">
        <f t="shared" si="616"/>
        <v>0</v>
      </c>
      <c r="AI553">
        <f t="shared" si="617"/>
        <v>0</v>
      </c>
      <c r="AJ553">
        <f t="shared" si="618"/>
        <v>0</v>
      </c>
      <c r="AK553">
        <f t="shared" si="619"/>
        <v>0</v>
      </c>
      <c r="AL553">
        <f t="shared" si="620"/>
        <v>0</v>
      </c>
      <c r="AM553" s="140">
        <f t="shared" si="556"/>
        <v>0</v>
      </c>
      <c r="AN553">
        <f t="shared" si="557"/>
        <v>0</v>
      </c>
      <c r="AO553">
        <f t="shared" si="558"/>
        <v>0</v>
      </c>
      <c r="AP553">
        <f t="shared" si="559"/>
        <v>0</v>
      </c>
      <c r="AQ553">
        <f t="shared" si="560"/>
        <v>0</v>
      </c>
      <c r="AR553">
        <f t="shared" si="561"/>
        <v>0</v>
      </c>
      <c r="AS553">
        <f t="shared" si="562"/>
        <v>0</v>
      </c>
      <c r="AT553" s="140">
        <f t="shared" si="621"/>
        <v>0</v>
      </c>
      <c r="AU553">
        <f t="shared" si="563"/>
        <v>0</v>
      </c>
      <c r="AV553">
        <f t="shared" si="595"/>
        <v>0</v>
      </c>
      <c r="AW553">
        <f t="shared" si="564"/>
        <v>0</v>
      </c>
      <c r="AX553">
        <f t="shared" si="565"/>
        <v>0</v>
      </c>
      <c r="AY553">
        <f t="shared" si="566"/>
        <v>0</v>
      </c>
      <c r="AZ553" s="140">
        <f t="shared" si="622"/>
        <v>0</v>
      </c>
      <c r="BA553">
        <f t="shared" si="567"/>
        <v>0</v>
      </c>
      <c r="BB553">
        <f t="shared" si="568"/>
        <v>0</v>
      </c>
      <c r="BC553">
        <f t="shared" si="569"/>
        <v>0</v>
      </c>
      <c r="BD553">
        <f t="shared" si="570"/>
        <v>0</v>
      </c>
      <c r="BE553" s="140">
        <f t="shared" si="623"/>
        <v>0</v>
      </c>
      <c r="BF553">
        <f t="shared" si="571"/>
        <v>0</v>
      </c>
      <c r="BG553">
        <f t="shared" si="572"/>
        <v>0</v>
      </c>
      <c r="BH553">
        <f t="shared" si="573"/>
        <v>0</v>
      </c>
      <c r="BI553">
        <f t="shared" si="574"/>
        <v>0</v>
      </c>
      <c r="BJ553">
        <f t="shared" si="575"/>
        <v>0</v>
      </c>
      <c r="BK553">
        <f t="shared" si="576"/>
        <v>0</v>
      </c>
      <c r="BL553">
        <f t="shared" si="596"/>
        <v>0</v>
      </c>
      <c r="BM553">
        <f t="shared" si="597"/>
        <v>0</v>
      </c>
      <c r="BN553">
        <f t="shared" si="598"/>
        <v>0</v>
      </c>
      <c r="BO553">
        <f t="shared" si="599"/>
        <v>0</v>
      </c>
      <c r="BP553">
        <f t="shared" si="600"/>
        <v>0</v>
      </c>
      <c r="BQ553">
        <f t="shared" si="601"/>
        <v>0</v>
      </c>
      <c r="BR553" s="140">
        <f t="shared" si="602"/>
        <v>0</v>
      </c>
      <c r="BT553">
        <f t="shared" si="603"/>
        <v>0</v>
      </c>
      <c r="BU553">
        <f t="shared" si="604"/>
        <v>0</v>
      </c>
      <c r="BV553">
        <f t="shared" si="605"/>
        <v>0</v>
      </c>
      <c r="BW553">
        <f t="shared" si="606"/>
        <v>0</v>
      </c>
      <c r="BX553">
        <f t="shared" si="607"/>
        <v>0</v>
      </c>
      <c r="BY553">
        <f t="shared" si="608"/>
        <v>0</v>
      </c>
      <c r="BZ553">
        <f t="shared" si="609"/>
        <v>0</v>
      </c>
      <c r="CA553">
        <f t="shared" si="610"/>
        <v>0</v>
      </c>
      <c r="CB553">
        <f t="shared" si="611"/>
        <v>0</v>
      </c>
      <c r="CC553">
        <f t="shared" si="612"/>
        <v>0</v>
      </c>
      <c r="CD553">
        <f t="shared" si="613"/>
        <v>0</v>
      </c>
    </row>
    <row r="554" spans="1:82" ht="42" customHeight="1" thickBot="1" x14ac:dyDescent="0.45">
      <c r="A554" s="11"/>
      <c r="B554" s="144">
        <v>539</v>
      </c>
      <c r="C554" s="244" t="str">
        <f>IF('Soil Samples'!C544="","",'Soil Samples'!C544)</f>
        <v/>
      </c>
      <c r="D554" s="146" t="str">
        <f t="shared" si="577"/>
        <v/>
      </c>
      <c r="E554" s="128" t="str">
        <f t="shared" si="578"/>
        <v/>
      </c>
      <c r="F554" s="128" t="str">
        <f t="shared" si="579"/>
        <v/>
      </c>
      <c r="G554" s="128" t="str">
        <f t="shared" si="580"/>
        <v/>
      </c>
      <c r="H554" s="149"/>
      <c r="I554" s="128" t="str">
        <f t="shared" si="581"/>
        <v/>
      </c>
      <c r="J554" s="128" t="str">
        <f t="shared" si="582"/>
        <v/>
      </c>
      <c r="K554" s="128" t="str">
        <f t="shared" si="583"/>
        <v/>
      </c>
      <c r="L554" s="129" t="str">
        <f t="shared" si="584"/>
        <v/>
      </c>
      <c r="M554" s="129" t="str">
        <f t="shared" si="585"/>
        <v/>
      </c>
      <c r="N554" s="129" t="str">
        <f t="shared" si="586"/>
        <v/>
      </c>
      <c r="O554" s="129" t="str">
        <f t="shared" si="587"/>
        <v/>
      </c>
      <c r="P554" s="129" t="str">
        <f t="shared" si="588"/>
        <v/>
      </c>
      <c r="Q554" s="129" t="str">
        <f t="shared" si="589"/>
        <v/>
      </c>
      <c r="R554" s="129" t="str">
        <f t="shared" si="590"/>
        <v/>
      </c>
      <c r="S554" s="129" t="str">
        <f t="shared" si="591"/>
        <v/>
      </c>
      <c r="T554" s="129" t="str">
        <f t="shared" si="592"/>
        <v/>
      </c>
      <c r="U554" s="129" t="str">
        <f t="shared" si="593"/>
        <v/>
      </c>
      <c r="V554" s="129" t="str">
        <f t="shared" si="594"/>
        <v/>
      </c>
      <c r="W554" s="132"/>
      <c r="X554" s="152" t="str">
        <f>IF('Soil Samples'!C544="","",'Soil Samples'!C544)</f>
        <v/>
      </c>
      <c r="Y554" s="125">
        <f>'Soil Add on Tests'!E546</f>
        <v>0</v>
      </c>
      <c r="Z554" s="125">
        <f>'Soil Add on Tests'!F546</f>
        <v>0</v>
      </c>
      <c r="AA554" s="125">
        <f>'Soil Add on Tests'!G546</f>
        <v>0</v>
      </c>
      <c r="AB554" s="125">
        <f>'Soil Add on Tests'!H546</f>
        <v>0</v>
      </c>
      <c r="AC554" s="125">
        <f>'Soil Add on Tests'!I546</f>
        <v>0</v>
      </c>
      <c r="AD554" s="125">
        <f>'Soil Add on Tests'!J546</f>
        <v>0</v>
      </c>
      <c r="AF554">
        <f t="shared" si="614"/>
        <v>0</v>
      </c>
      <c r="AG554">
        <f t="shared" si="615"/>
        <v>0</v>
      </c>
      <c r="AH554">
        <f t="shared" si="616"/>
        <v>0</v>
      </c>
      <c r="AI554">
        <f t="shared" si="617"/>
        <v>0</v>
      </c>
      <c r="AJ554">
        <f t="shared" si="618"/>
        <v>0</v>
      </c>
      <c r="AK554">
        <f t="shared" si="619"/>
        <v>0</v>
      </c>
      <c r="AL554">
        <f t="shared" si="620"/>
        <v>0</v>
      </c>
      <c r="AM554" s="140">
        <f t="shared" si="556"/>
        <v>0</v>
      </c>
      <c r="AN554">
        <f t="shared" si="557"/>
        <v>0</v>
      </c>
      <c r="AO554">
        <f t="shared" si="558"/>
        <v>0</v>
      </c>
      <c r="AP554">
        <f t="shared" si="559"/>
        <v>0</v>
      </c>
      <c r="AQ554">
        <f t="shared" si="560"/>
        <v>0</v>
      </c>
      <c r="AR554">
        <f t="shared" si="561"/>
        <v>0</v>
      </c>
      <c r="AS554">
        <f t="shared" si="562"/>
        <v>0</v>
      </c>
      <c r="AT554" s="140">
        <f t="shared" si="621"/>
        <v>0</v>
      </c>
      <c r="AU554">
        <f t="shared" si="563"/>
        <v>0</v>
      </c>
      <c r="AV554">
        <f t="shared" si="595"/>
        <v>0</v>
      </c>
      <c r="AW554">
        <f t="shared" si="564"/>
        <v>0</v>
      </c>
      <c r="AX554">
        <f t="shared" si="565"/>
        <v>0</v>
      </c>
      <c r="AY554">
        <f t="shared" si="566"/>
        <v>0</v>
      </c>
      <c r="AZ554" s="140">
        <f t="shared" si="622"/>
        <v>0</v>
      </c>
      <c r="BA554">
        <f t="shared" si="567"/>
        <v>0</v>
      </c>
      <c r="BB554">
        <f t="shared" si="568"/>
        <v>0</v>
      </c>
      <c r="BC554">
        <f t="shared" si="569"/>
        <v>0</v>
      </c>
      <c r="BD554">
        <f t="shared" si="570"/>
        <v>0</v>
      </c>
      <c r="BE554" s="140">
        <f t="shared" si="623"/>
        <v>0</v>
      </c>
      <c r="BF554">
        <f t="shared" si="571"/>
        <v>0</v>
      </c>
      <c r="BG554">
        <f t="shared" si="572"/>
        <v>0</v>
      </c>
      <c r="BH554">
        <f t="shared" si="573"/>
        <v>0</v>
      </c>
      <c r="BI554">
        <f t="shared" si="574"/>
        <v>0</v>
      </c>
      <c r="BJ554">
        <f t="shared" si="575"/>
        <v>0</v>
      </c>
      <c r="BK554">
        <f t="shared" si="576"/>
        <v>0</v>
      </c>
      <c r="BL554">
        <f t="shared" si="596"/>
        <v>0</v>
      </c>
      <c r="BM554">
        <f t="shared" si="597"/>
        <v>0</v>
      </c>
      <c r="BN554">
        <f t="shared" si="598"/>
        <v>0</v>
      </c>
      <c r="BO554">
        <f t="shared" si="599"/>
        <v>0</v>
      </c>
      <c r="BP554">
        <f t="shared" si="600"/>
        <v>0</v>
      </c>
      <c r="BQ554">
        <f t="shared" si="601"/>
        <v>0</v>
      </c>
      <c r="BR554" s="140">
        <f t="shared" si="602"/>
        <v>0</v>
      </c>
      <c r="BT554">
        <f t="shared" si="603"/>
        <v>0</v>
      </c>
      <c r="BU554">
        <f t="shared" si="604"/>
        <v>0</v>
      </c>
      <c r="BV554">
        <f t="shared" si="605"/>
        <v>0</v>
      </c>
      <c r="BW554">
        <f t="shared" si="606"/>
        <v>0</v>
      </c>
      <c r="BX554">
        <f t="shared" si="607"/>
        <v>0</v>
      </c>
      <c r="BY554">
        <f t="shared" si="608"/>
        <v>0</v>
      </c>
      <c r="BZ554">
        <f t="shared" si="609"/>
        <v>0</v>
      </c>
      <c r="CA554">
        <f t="shared" si="610"/>
        <v>0</v>
      </c>
      <c r="CB554">
        <f t="shared" si="611"/>
        <v>0</v>
      </c>
      <c r="CC554">
        <f t="shared" si="612"/>
        <v>0</v>
      </c>
      <c r="CD554">
        <f t="shared" si="613"/>
        <v>0</v>
      </c>
    </row>
    <row r="555" spans="1:82" ht="42" customHeight="1" thickBot="1" x14ac:dyDescent="0.45">
      <c r="A555" s="11"/>
      <c r="B555" s="144">
        <v>540</v>
      </c>
      <c r="C555" s="244" t="str">
        <f>IF('Soil Samples'!C545="","",'Soil Samples'!C545)</f>
        <v/>
      </c>
      <c r="D555" s="146" t="str">
        <f t="shared" si="577"/>
        <v/>
      </c>
      <c r="E555" s="128" t="str">
        <f t="shared" si="578"/>
        <v/>
      </c>
      <c r="F555" s="128" t="str">
        <f t="shared" si="579"/>
        <v/>
      </c>
      <c r="G555" s="128" t="str">
        <f t="shared" si="580"/>
        <v/>
      </c>
      <c r="H555" s="149"/>
      <c r="I555" s="128" t="str">
        <f t="shared" si="581"/>
        <v/>
      </c>
      <c r="J555" s="128" t="str">
        <f t="shared" si="582"/>
        <v/>
      </c>
      <c r="K555" s="128" t="str">
        <f t="shared" si="583"/>
        <v/>
      </c>
      <c r="L555" s="129" t="str">
        <f t="shared" si="584"/>
        <v/>
      </c>
      <c r="M555" s="129" t="str">
        <f t="shared" si="585"/>
        <v/>
      </c>
      <c r="N555" s="129" t="str">
        <f t="shared" si="586"/>
        <v/>
      </c>
      <c r="O555" s="129" t="str">
        <f t="shared" si="587"/>
        <v/>
      </c>
      <c r="P555" s="129" t="str">
        <f t="shared" si="588"/>
        <v/>
      </c>
      <c r="Q555" s="129" t="str">
        <f t="shared" si="589"/>
        <v/>
      </c>
      <c r="R555" s="129" t="str">
        <f t="shared" si="590"/>
        <v/>
      </c>
      <c r="S555" s="129" t="str">
        <f t="shared" si="591"/>
        <v/>
      </c>
      <c r="T555" s="129" t="str">
        <f t="shared" si="592"/>
        <v/>
      </c>
      <c r="U555" s="129" t="str">
        <f t="shared" si="593"/>
        <v/>
      </c>
      <c r="V555" s="129" t="str">
        <f t="shared" si="594"/>
        <v/>
      </c>
      <c r="W555" s="132"/>
      <c r="X555" s="152" t="str">
        <f>IF('Soil Samples'!C545="","",'Soil Samples'!C545)</f>
        <v/>
      </c>
      <c r="Y555" s="125">
        <f>'Soil Add on Tests'!E547</f>
        <v>0</v>
      </c>
      <c r="Z555" s="125">
        <f>'Soil Add on Tests'!F547</f>
        <v>0</v>
      </c>
      <c r="AA555" s="125">
        <f>'Soil Add on Tests'!G547</f>
        <v>0</v>
      </c>
      <c r="AB555" s="125">
        <f>'Soil Add on Tests'!H547</f>
        <v>0</v>
      </c>
      <c r="AC555" s="125">
        <f>'Soil Add on Tests'!I547</f>
        <v>0</v>
      </c>
      <c r="AD555" s="125">
        <f>'Soil Add on Tests'!J547</f>
        <v>0</v>
      </c>
      <c r="AF555">
        <f t="shared" si="614"/>
        <v>0</v>
      </c>
      <c r="AG555">
        <f t="shared" si="615"/>
        <v>0</v>
      </c>
      <c r="AH555">
        <f t="shared" si="616"/>
        <v>0</v>
      </c>
      <c r="AI555">
        <f t="shared" si="617"/>
        <v>0</v>
      </c>
      <c r="AJ555">
        <f t="shared" si="618"/>
        <v>0</v>
      </c>
      <c r="AK555">
        <f t="shared" si="619"/>
        <v>0</v>
      </c>
      <c r="AL555">
        <f t="shared" si="620"/>
        <v>0</v>
      </c>
      <c r="AM555" s="140">
        <f t="shared" si="556"/>
        <v>0</v>
      </c>
      <c r="AN555">
        <f t="shared" si="557"/>
        <v>0</v>
      </c>
      <c r="AO555">
        <f t="shared" si="558"/>
        <v>0</v>
      </c>
      <c r="AP555">
        <f t="shared" si="559"/>
        <v>0</v>
      </c>
      <c r="AQ555">
        <f t="shared" si="560"/>
        <v>0</v>
      </c>
      <c r="AR555">
        <f t="shared" si="561"/>
        <v>0</v>
      </c>
      <c r="AS555">
        <f t="shared" si="562"/>
        <v>0</v>
      </c>
      <c r="AT555" s="140">
        <f t="shared" si="621"/>
        <v>0</v>
      </c>
      <c r="AU555">
        <f t="shared" si="563"/>
        <v>0</v>
      </c>
      <c r="AV555">
        <f t="shared" si="595"/>
        <v>0</v>
      </c>
      <c r="AW555">
        <f t="shared" si="564"/>
        <v>0</v>
      </c>
      <c r="AX555">
        <f t="shared" si="565"/>
        <v>0</v>
      </c>
      <c r="AY555">
        <f t="shared" si="566"/>
        <v>0</v>
      </c>
      <c r="AZ555" s="140">
        <f t="shared" si="622"/>
        <v>0</v>
      </c>
      <c r="BA555">
        <f t="shared" si="567"/>
        <v>0</v>
      </c>
      <c r="BB555">
        <f t="shared" si="568"/>
        <v>0</v>
      </c>
      <c r="BC555">
        <f t="shared" si="569"/>
        <v>0</v>
      </c>
      <c r="BD555">
        <f t="shared" si="570"/>
        <v>0</v>
      </c>
      <c r="BE555" s="140">
        <f t="shared" si="623"/>
        <v>0</v>
      </c>
      <c r="BF555">
        <f t="shared" si="571"/>
        <v>0</v>
      </c>
      <c r="BG555">
        <f t="shared" si="572"/>
        <v>0</v>
      </c>
      <c r="BH555">
        <f t="shared" si="573"/>
        <v>0</v>
      </c>
      <c r="BI555">
        <f t="shared" si="574"/>
        <v>0</v>
      </c>
      <c r="BJ555">
        <f t="shared" si="575"/>
        <v>0</v>
      </c>
      <c r="BK555">
        <f t="shared" si="576"/>
        <v>0</v>
      </c>
      <c r="BL555">
        <f t="shared" si="596"/>
        <v>0</v>
      </c>
      <c r="BM555">
        <f t="shared" si="597"/>
        <v>0</v>
      </c>
      <c r="BN555">
        <f t="shared" si="598"/>
        <v>0</v>
      </c>
      <c r="BO555">
        <f t="shared" si="599"/>
        <v>0</v>
      </c>
      <c r="BP555">
        <f t="shared" si="600"/>
        <v>0</v>
      </c>
      <c r="BQ555">
        <f t="shared" si="601"/>
        <v>0</v>
      </c>
      <c r="BR555" s="140">
        <f t="shared" si="602"/>
        <v>0</v>
      </c>
      <c r="BT555">
        <f t="shared" si="603"/>
        <v>0</v>
      </c>
      <c r="BU555">
        <f t="shared" si="604"/>
        <v>0</v>
      </c>
      <c r="BV555">
        <f t="shared" si="605"/>
        <v>0</v>
      </c>
      <c r="BW555">
        <f t="shared" si="606"/>
        <v>0</v>
      </c>
      <c r="BX555">
        <f t="shared" si="607"/>
        <v>0</v>
      </c>
      <c r="BY555">
        <f t="shared" si="608"/>
        <v>0</v>
      </c>
      <c r="BZ555">
        <f t="shared" si="609"/>
        <v>0</v>
      </c>
      <c r="CA555">
        <f t="shared" si="610"/>
        <v>0</v>
      </c>
      <c r="CB555">
        <f t="shared" si="611"/>
        <v>0</v>
      </c>
      <c r="CC555">
        <f t="shared" si="612"/>
        <v>0</v>
      </c>
      <c r="CD555">
        <f t="shared" si="613"/>
        <v>0</v>
      </c>
    </row>
    <row r="556" spans="1:82" ht="42" customHeight="1" thickBot="1" x14ac:dyDescent="0.45">
      <c r="A556" s="11"/>
      <c r="B556" s="144">
        <v>541</v>
      </c>
      <c r="C556" s="244" t="str">
        <f>IF('Soil Samples'!C546="","",'Soil Samples'!C546)</f>
        <v/>
      </c>
      <c r="D556" s="146" t="str">
        <f t="shared" si="577"/>
        <v/>
      </c>
      <c r="E556" s="128" t="str">
        <f t="shared" si="578"/>
        <v/>
      </c>
      <c r="F556" s="128" t="str">
        <f t="shared" si="579"/>
        <v/>
      </c>
      <c r="G556" s="128" t="str">
        <f t="shared" si="580"/>
        <v/>
      </c>
      <c r="H556" s="149"/>
      <c r="I556" s="128" t="str">
        <f t="shared" si="581"/>
        <v/>
      </c>
      <c r="J556" s="128" t="str">
        <f t="shared" si="582"/>
        <v/>
      </c>
      <c r="K556" s="128" t="str">
        <f t="shared" si="583"/>
        <v/>
      </c>
      <c r="L556" s="129" t="str">
        <f t="shared" si="584"/>
        <v/>
      </c>
      <c r="M556" s="129" t="str">
        <f t="shared" si="585"/>
        <v/>
      </c>
      <c r="N556" s="129" t="str">
        <f t="shared" si="586"/>
        <v/>
      </c>
      <c r="O556" s="129" t="str">
        <f t="shared" si="587"/>
        <v/>
      </c>
      <c r="P556" s="129" t="str">
        <f t="shared" si="588"/>
        <v/>
      </c>
      <c r="Q556" s="129" t="str">
        <f t="shared" si="589"/>
        <v/>
      </c>
      <c r="R556" s="129" t="str">
        <f t="shared" si="590"/>
        <v/>
      </c>
      <c r="S556" s="129" t="str">
        <f t="shared" si="591"/>
        <v/>
      </c>
      <c r="T556" s="129" t="str">
        <f t="shared" si="592"/>
        <v/>
      </c>
      <c r="U556" s="129" t="str">
        <f t="shared" si="593"/>
        <v/>
      </c>
      <c r="V556" s="129" t="str">
        <f t="shared" si="594"/>
        <v/>
      </c>
      <c r="W556" s="132"/>
      <c r="X556" s="152" t="str">
        <f>IF('Soil Samples'!C546="","",'Soil Samples'!C546)</f>
        <v/>
      </c>
      <c r="Y556" s="125">
        <f>'Soil Add on Tests'!E548</f>
        <v>0</v>
      </c>
      <c r="Z556" s="125">
        <f>'Soil Add on Tests'!F548</f>
        <v>0</v>
      </c>
      <c r="AA556" s="125">
        <f>'Soil Add on Tests'!G548</f>
        <v>0</v>
      </c>
      <c r="AB556" s="125">
        <f>'Soil Add on Tests'!H548</f>
        <v>0</v>
      </c>
      <c r="AC556" s="125">
        <f>'Soil Add on Tests'!I548</f>
        <v>0</v>
      </c>
      <c r="AD556" s="125">
        <f>'Soil Add on Tests'!J548</f>
        <v>0</v>
      </c>
      <c r="AF556">
        <f t="shared" si="614"/>
        <v>0</v>
      </c>
      <c r="AG556">
        <f t="shared" si="615"/>
        <v>0</v>
      </c>
      <c r="AH556">
        <f t="shared" si="616"/>
        <v>0</v>
      </c>
      <c r="AI556">
        <f t="shared" si="617"/>
        <v>0</v>
      </c>
      <c r="AJ556">
        <f t="shared" si="618"/>
        <v>0</v>
      </c>
      <c r="AK556">
        <f t="shared" si="619"/>
        <v>0</v>
      </c>
      <c r="AL556">
        <f t="shared" si="620"/>
        <v>0</v>
      </c>
      <c r="AM556" s="140">
        <f t="shared" si="556"/>
        <v>0</v>
      </c>
      <c r="AN556">
        <f t="shared" si="557"/>
        <v>0</v>
      </c>
      <c r="AO556">
        <f t="shared" si="558"/>
        <v>0</v>
      </c>
      <c r="AP556">
        <f t="shared" si="559"/>
        <v>0</v>
      </c>
      <c r="AQ556">
        <f t="shared" si="560"/>
        <v>0</v>
      </c>
      <c r="AR556">
        <f t="shared" si="561"/>
        <v>0</v>
      </c>
      <c r="AS556">
        <f t="shared" si="562"/>
        <v>0</v>
      </c>
      <c r="AT556" s="140">
        <f t="shared" si="621"/>
        <v>0</v>
      </c>
      <c r="AU556">
        <f t="shared" si="563"/>
        <v>0</v>
      </c>
      <c r="AV556">
        <f t="shared" si="595"/>
        <v>0</v>
      </c>
      <c r="AW556">
        <f t="shared" si="564"/>
        <v>0</v>
      </c>
      <c r="AX556">
        <f t="shared" si="565"/>
        <v>0</v>
      </c>
      <c r="AY556">
        <f t="shared" si="566"/>
        <v>0</v>
      </c>
      <c r="AZ556" s="140">
        <f t="shared" si="622"/>
        <v>0</v>
      </c>
      <c r="BA556">
        <f t="shared" si="567"/>
        <v>0</v>
      </c>
      <c r="BB556">
        <f t="shared" si="568"/>
        <v>0</v>
      </c>
      <c r="BC556">
        <f t="shared" si="569"/>
        <v>0</v>
      </c>
      <c r="BD556">
        <f t="shared" si="570"/>
        <v>0</v>
      </c>
      <c r="BE556" s="140">
        <f t="shared" si="623"/>
        <v>0</v>
      </c>
      <c r="BF556">
        <f t="shared" si="571"/>
        <v>0</v>
      </c>
      <c r="BG556">
        <f t="shared" si="572"/>
        <v>0</v>
      </c>
      <c r="BH556">
        <f t="shared" si="573"/>
        <v>0</v>
      </c>
      <c r="BI556">
        <f t="shared" si="574"/>
        <v>0</v>
      </c>
      <c r="BJ556">
        <f t="shared" si="575"/>
        <v>0</v>
      </c>
      <c r="BK556">
        <f t="shared" si="576"/>
        <v>0</v>
      </c>
      <c r="BL556">
        <f t="shared" si="596"/>
        <v>0</v>
      </c>
      <c r="BM556">
        <f t="shared" si="597"/>
        <v>0</v>
      </c>
      <c r="BN556">
        <f t="shared" si="598"/>
        <v>0</v>
      </c>
      <c r="BO556">
        <f t="shared" si="599"/>
        <v>0</v>
      </c>
      <c r="BP556">
        <f t="shared" si="600"/>
        <v>0</v>
      </c>
      <c r="BQ556">
        <f t="shared" si="601"/>
        <v>0</v>
      </c>
      <c r="BR556" s="140">
        <f t="shared" si="602"/>
        <v>0</v>
      </c>
      <c r="BT556">
        <f t="shared" si="603"/>
        <v>0</v>
      </c>
      <c r="BU556">
        <f t="shared" si="604"/>
        <v>0</v>
      </c>
      <c r="BV556">
        <f t="shared" si="605"/>
        <v>0</v>
      </c>
      <c r="BW556">
        <f t="shared" si="606"/>
        <v>0</v>
      </c>
      <c r="BX556">
        <f t="shared" si="607"/>
        <v>0</v>
      </c>
      <c r="BY556">
        <f t="shared" si="608"/>
        <v>0</v>
      </c>
      <c r="BZ556">
        <f t="shared" si="609"/>
        <v>0</v>
      </c>
      <c r="CA556">
        <f t="shared" si="610"/>
        <v>0</v>
      </c>
      <c r="CB556">
        <f t="shared" si="611"/>
        <v>0</v>
      </c>
      <c r="CC556">
        <f t="shared" si="612"/>
        <v>0</v>
      </c>
      <c r="CD556">
        <f t="shared" si="613"/>
        <v>0</v>
      </c>
    </row>
    <row r="557" spans="1:82" ht="42" customHeight="1" thickBot="1" x14ac:dyDescent="0.45">
      <c r="A557" s="11"/>
      <c r="B557" s="144">
        <v>542</v>
      </c>
      <c r="C557" s="244" t="str">
        <f>IF('Soil Samples'!C547="","",'Soil Samples'!C547)</f>
        <v/>
      </c>
      <c r="D557" s="146" t="str">
        <f t="shared" si="577"/>
        <v/>
      </c>
      <c r="E557" s="128" t="str">
        <f t="shared" si="578"/>
        <v/>
      </c>
      <c r="F557" s="128" t="str">
        <f t="shared" si="579"/>
        <v/>
      </c>
      <c r="G557" s="128" t="str">
        <f t="shared" si="580"/>
        <v/>
      </c>
      <c r="H557" s="149"/>
      <c r="I557" s="128" t="str">
        <f t="shared" si="581"/>
        <v/>
      </c>
      <c r="J557" s="128" t="str">
        <f t="shared" si="582"/>
        <v/>
      </c>
      <c r="K557" s="128" t="str">
        <f t="shared" si="583"/>
        <v/>
      </c>
      <c r="L557" s="129" t="str">
        <f t="shared" si="584"/>
        <v/>
      </c>
      <c r="M557" s="129" t="str">
        <f t="shared" si="585"/>
        <v/>
      </c>
      <c r="N557" s="129" t="str">
        <f t="shared" si="586"/>
        <v/>
      </c>
      <c r="O557" s="129" t="str">
        <f t="shared" si="587"/>
        <v/>
      </c>
      <c r="P557" s="129" t="str">
        <f t="shared" si="588"/>
        <v/>
      </c>
      <c r="Q557" s="129" t="str">
        <f t="shared" si="589"/>
        <v/>
      </c>
      <c r="R557" s="129" t="str">
        <f t="shared" si="590"/>
        <v/>
      </c>
      <c r="S557" s="129" t="str">
        <f t="shared" si="591"/>
        <v/>
      </c>
      <c r="T557" s="129" t="str">
        <f t="shared" si="592"/>
        <v/>
      </c>
      <c r="U557" s="129" t="str">
        <f t="shared" si="593"/>
        <v/>
      </c>
      <c r="V557" s="129" t="str">
        <f t="shared" si="594"/>
        <v/>
      </c>
      <c r="W557" s="132"/>
      <c r="X557" s="152" t="str">
        <f>IF('Soil Samples'!C547="","",'Soil Samples'!C547)</f>
        <v/>
      </c>
      <c r="Y557" s="125">
        <f>'Soil Add on Tests'!E549</f>
        <v>0</v>
      </c>
      <c r="Z557" s="125">
        <f>'Soil Add on Tests'!F549</f>
        <v>0</v>
      </c>
      <c r="AA557" s="125">
        <f>'Soil Add on Tests'!G549</f>
        <v>0</v>
      </c>
      <c r="AB557" s="125">
        <f>'Soil Add on Tests'!H549</f>
        <v>0</v>
      </c>
      <c r="AC557" s="125">
        <f>'Soil Add on Tests'!I549</f>
        <v>0</v>
      </c>
      <c r="AD557" s="125">
        <f>'Soil Add on Tests'!J549</f>
        <v>0</v>
      </c>
      <c r="AF557">
        <f t="shared" si="614"/>
        <v>0</v>
      </c>
      <c r="AG557">
        <f t="shared" si="615"/>
        <v>0</v>
      </c>
      <c r="AH557">
        <f t="shared" si="616"/>
        <v>0</v>
      </c>
      <c r="AI557">
        <f t="shared" si="617"/>
        <v>0</v>
      </c>
      <c r="AJ557">
        <f t="shared" si="618"/>
        <v>0</v>
      </c>
      <c r="AK557">
        <f t="shared" si="619"/>
        <v>0</v>
      </c>
      <c r="AL557">
        <f t="shared" si="620"/>
        <v>0</v>
      </c>
      <c r="AM557" s="140">
        <f t="shared" si="556"/>
        <v>0</v>
      </c>
      <c r="AN557">
        <f t="shared" si="557"/>
        <v>0</v>
      </c>
      <c r="AO557">
        <f t="shared" si="558"/>
        <v>0</v>
      </c>
      <c r="AP557">
        <f t="shared" si="559"/>
        <v>0</v>
      </c>
      <c r="AQ557">
        <f t="shared" si="560"/>
        <v>0</v>
      </c>
      <c r="AR557">
        <f t="shared" si="561"/>
        <v>0</v>
      </c>
      <c r="AS557">
        <f t="shared" si="562"/>
        <v>0</v>
      </c>
      <c r="AT557" s="140">
        <f t="shared" si="621"/>
        <v>0</v>
      </c>
      <c r="AU557">
        <f t="shared" si="563"/>
        <v>0</v>
      </c>
      <c r="AV557">
        <f t="shared" si="595"/>
        <v>0</v>
      </c>
      <c r="AW557">
        <f t="shared" si="564"/>
        <v>0</v>
      </c>
      <c r="AX557">
        <f t="shared" si="565"/>
        <v>0</v>
      </c>
      <c r="AY557">
        <f t="shared" si="566"/>
        <v>0</v>
      </c>
      <c r="AZ557" s="140">
        <f t="shared" si="622"/>
        <v>0</v>
      </c>
      <c r="BA557">
        <f t="shared" si="567"/>
        <v>0</v>
      </c>
      <c r="BB557">
        <f t="shared" si="568"/>
        <v>0</v>
      </c>
      <c r="BC557">
        <f t="shared" si="569"/>
        <v>0</v>
      </c>
      <c r="BD557">
        <f t="shared" si="570"/>
        <v>0</v>
      </c>
      <c r="BE557" s="140">
        <f t="shared" si="623"/>
        <v>0</v>
      </c>
      <c r="BF557">
        <f t="shared" si="571"/>
        <v>0</v>
      </c>
      <c r="BG557">
        <f t="shared" si="572"/>
        <v>0</v>
      </c>
      <c r="BH557">
        <f t="shared" si="573"/>
        <v>0</v>
      </c>
      <c r="BI557">
        <f t="shared" si="574"/>
        <v>0</v>
      </c>
      <c r="BJ557">
        <f t="shared" si="575"/>
        <v>0</v>
      </c>
      <c r="BK557">
        <f t="shared" si="576"/>
        <v>0</v>
      </c>
      <c r="BL557">
        <f t="shared" si="596"/>
        <v>0</v>
      </c>
      <c r="BM557">
        <f t="shared" si="597"/>
        <v>0</v>
      </c>
      <c r="BN557">
        <f t="shared" si="598"/>
        <v>0</v>
      </c>
      <c r="BO557">
        <f t="shared" si="599"/>
        <v>0</v>
      </c>
      <c r="BP557">
        <f t="shared" si="600"/>
        <v>0</v>
      </c>
      <c r="BQ557">
        <f t="shared" si="601"/>
        <v>0</v>
      </c>
      <c r="BR557" s="140">
        <f t="shared" si="602"/>
        <v>0</v>
      </c>
      <c r="BT557">
        <f t="shared" si="603"/>
        <v>0</v>
      </c>
      <c r="BU557">
        <f t="shared" si="604"/>
        <v>0</v>
      </c>
      <c r="BV557">
        <f t="shared" si="605"/>
        <v>0</v>
      </c>
      <c r="BW557">
        <f t="shared" si="606"/>
        <v>0</v>
      </c>
      <c r="BX557">
        <f t="shared" si="607"/>
        <v>0</v>
      </c>
      <c r="BY557">
        <f t="shared" si="608"/>
        <v>0</v>
      </c>
      <c r="BZ557">
        <f t="shared" si="609"/>
        <v>0</v>
      </c>
      <c r="CA557">
        <f t="shared" si="610"/>
        <v>0</v>
      </c>
      <c r="CB557">
        <f t="shared" si="611"/>
        <v>0</v>
      </c>
      <c r="CC557">
        <f t="shared" si="612"/>
        <v>0</v>
      </c>
      <c r="CD557">
        <f t="shared" si="613"/>
        <v>0</v>
      </c>
    </row>
    <row r="558" spans="1:82" ht="42" customHeight="1" thickBot="1" x14ac:dyDescent="0.45">
      <c r="A558" s="11"/>
      <c r="B558" s="144">
        <v>543</v>
      </c>
      <c r="C558" s="244" t="str">
        <f>IF('Soil Samples'!C548="","",'Soil Samples'!C548)</f>
        <v/>
      </c>
      <c r="D558" s="146" t="str">
        <f t="shared" si="577"/>
        <v/>
      </c>
      <c r="E558" s="128" t="str">
        <f t="shared" si="578"/>
        <v/>
      </c>
      <c r="F558" s="128" t="str">
        <f t="shared" si="579"/>
        <v/>
      </c>
      <c r="G558" s="128" t="str">
        <f t="shared" si="580"/>
        <v/>
      </c>
      <c r="H558" s="149"/>
      <c r="I558" s="128" t="str">
        <f t="shared" si="581"/>
        <v/>
      </c>
      <c r="J558" s="128" t="str">
        <f t="shared" si="582"/>
        <v/>
      </c>
      <c r="K558" s="128" t="str">
        <f t="shared" si="583"/>
        <v/>
      </c>
      <c r="L558" s="129" t="str">
        <f t="shared" si="584"/>
        <v/>
      </c>
      <c r="M558" s="129" t="str">
        <f t="shared" si="585"/>
        <v/>
      </c>
      <c r="N558" s="129" t="str">
        <f t="shared" si="586"/>
        <v/>
      </c>
      <c r="O558" s="129" t="str">
        <f t="shared" si="587"/>
        <v/>
      </c>
      <c r="P558" s="129" t="str">
        <f t="shared" si="588"/>
        <v/>
      </c>
      <c r="Q558" s="129" t="str">
        <f t="shared" si="589"/>
        <v/>
      </c>
      <c r="R558" s="129" t="str">
        <f t="shared" si="590"/>
        <v/>
      </c>
      <c r="S558" s="129" t="str">
        <f t="shared" si="591"/>
        <v/>
      </c>
      <c r="T558" s="129" t="str">
        <f t="shared" si="592"/>
        <v/>
      </c>
      <c r="U558" s="129" t="str">
        <f t="shared" si="593"/>
        <v/>
      </c>
      <c r="V558" s="129" t="str">
        <f t="shared" si="594"/>
        <v/>
      </c>
      <c r="W558" s="132"/>
      <c r="X558" s="152" t="str">
        <f>IF('Soil Samples'!C548="","",'Soil Samples'!C548)</f>
        <v/>
      </c>
      <c r="Y558" s="125">
        <f>'Soil Add on Tests'!E550</f>
        <v>0</v>
      </c>
      <c r="Z558" s="125">
        <f>'Soil Add on Tests'!F550</f>
        <v>0</v>
      </c>
      <c r="AA558" s="125">
        <f>'Soil Add on Tests'!G550</f>
        <v>0</v>
      </c>
      <c r="AB558" s="125">
        <f>'Soil Add on Tests'!H550</f>
        <v>0</v>
      </c>
      <c r="AC558" s="125">
        <f>'Soil Add on Tests'!I550</f>
        <v>0</v>
      </c>
      <c r="AD558" s="125">
        <f>'Soil Add on Tests'!J550</f>
        <v>0</v>
      </c>
      <c r="AF558">
        <f t="shared" si="614"/>
        <v>0</v>
      </c>
      <c r="AG558">
        <f t="shared" si="615"/>
        <v>0</v>
      </c>
      <c r="AH558">
        <f t="shared" si="616"/>
        <v>0</v>
      </c>
      <c r="AI558">
        <f t="shared" si="617"/>
        <v>0</v>
      </c>
      <c r="AJ558">
        <f t="shared" si="618"/>
        <v>0</v>
      </c>
      <c r="AK558">
        <f t="shared" si="619"/>
        <v>0</v>
      </c>
      <c r="AL558">
        <f t="shared" si="620"/>
        <v>0</v>
      </c>
      <c r="AM558" s="140">
        <f t="shared" si="556"/>
        <v>0</v>
      </c>
      <c r="AN558">
        <f t="shared" si="557"/>
        <v>0</v>
      </c>
      <c r="AO558">
        <f t="shared" si="558"/>
        <v>0</v>
      </c>
      <c r="AP558">
        <f t="shared" si="559"/>
        <v>0</v>
      </c>
      <c r="AQ558">
        <f t="shared" si="560"/>
        <v>0</v>
      </c>
      <c r="AR558">
        <f t="shared" si="561"/>
        <v>0</v>
      </c>
      <c r="AS558">
        <f t="shared" si="562"/>
        <v>0</v>
      </c>
      <c r="AT558" s="140">
        <f t="shared" si="621"/>
        <v>0</v>
      </c>
      <c r="AU558">
        <f t="shared" si="563"/>
        <v>0</v>
      </c>
      <c r="AV558">
        <f t="shared" si="595"/>
        <v>0</v>
      </c>
      <c r="AW558">
        <f t="shared" si="564"/>
        <v>0</v>
      </c>
      <c r="AX558">
        <f t="shared" si="565"/>
        <v>0</v>
      </c>
      <c r="AY558">
        <f t="shared" si="566"/>
        <v>0</v>
      </c>
      <c r="AZ558" s="140">
        <f t="shared" si="622"/>
        <v>0</v>
      </c>
      <c r="BA558">
        <f t="shared" si="567"/>
        <v>0</v>
      </c>
      <c r="BB558">
        <f t="shared" si="568"/>
        <v>0</v>
      </c>
      <c r="BC558">
        <f t="shared" si="569"/>
        <v>0</v>
      </c>
      <c r="BD558">
        <f t="shared" si="570"/>
        <v>0</v>
      </c>
      <c r="BE558" s="140">
        <f t="shared" si="623"/>
        <v>0</v>
      </c>
      <c r="BF558">
        <f t="shared" si="571"/>
        <v>0</v>
      </c>
      <c r="BG558">
        <f t="shared" si="572"/>
        <v>0</v>
      </c>
      <c r="BH558">
        <f t="shared" si="573"/>
        <v>0</v>
      </c>
      <c r="BI558">
        <f t="shared" si="574"/>
        <v>0</v>
      </c>
      <c r="BJ558">
        <f t="shared" si="575"/>
        <v>0</v>
      </c>
      <c r="BK558">
        <f t="shared" si="576"/>
        <v>0</v>
      </c>
      <c r="BL558">
        <f t="shared" si="596"/>
        <v>0</v>
      </c>
      <c r="BM558">
        <f t="shared" si="597"/>
        <v>0</v>
      </c>
      <c r="BN558">
        <f t="shared" si="598"/>
        <v>0</v>
      </c>
      <c r="BO558">
        <f t="shared" si="599"/>
        <v>0</v>
      </c>
      <c r="BP558">
        <f t="shared" si="600"/>
        <v>0</v>
      </c>
      <c r="BQ558">
        <f t="shared" si="601"/>
        <v>0</v>
      </c>
      <c r="BR558" s="140">
        <f t="shared" si="602"/>
        <v>0</v>
      </c>
      <c r="BT558">
        <f t="shared" si="603"/>
        <v>0</v>
      </c>
      <c r="BU558">
        <f t="shared" si="604"/>
        <v>0</v>
      </c>
      <c r="BV558">
        <f t="shared" si="605"/>
        <v>0</v>
      </c>
      <c r="BW558">
        <f t="shared" si="606"/>
        <v>0</v>
      </c>
      <c r="BX558">
        <f t="shared" si="607"/>
        <v>0</v>
      </c>
      <c r="BY558">
        <f t="shared" si="608"/>
        <v>0</v>
      </c>
      <c r="BZ558">
        <f t="shared" si="609"/>
        <v>0</v>
      </c>
      <c r="CA558">
        <f t="shared" si="610"/>
        <v>0</v>
      </c>
      <c r="CB558">
        <f t="shared" si="611"/>
        <v>0</v>
      </c>
      <c r="CC558">
        <f t="shared" si="612"/>
        <v>0</v>
      </c>
      <c r="CD558">
        <f t="shared" si="613"/>
        <v>0</v>
      </c>
    </row>
    <row r="559" spans="1:82" ht="42" customHeight="1" thickBot="1" x14ac:dyDescent="0.45">
      <c r="A559" s="11"/>
      <c r="B559" s="144">
        <v>544</v>
      </c>
      <c r="C559" s="244" t="str">
        <f>IF('Soil Samples'!C549="","",'Soil Samples'!C549)</f>
        <v/>
      </c>
      <c r="D559" s="146" t="str">
        <f t="shared" si="577"/>
        <v/>
      </c>
      <c r="E559" s="128" t="str">
        <f t="shared" si="578"/>
        <v/>
      </c>
      <c r="F559" s="128" t="str">
        <f t="shared" si="579"/>
        <v/>
      </c>
      <c r="G559" s="128" t="str">
        <f t="shared" si="580"/>
        <v/>
      </c>
      <c r="H559" s="149"/>
      <c r="I559" s="128" t="str">
        <f t="shared" si="581"/>
        <v/>
      </c>
      <c r="J559" s="128" t="str">
        <f t="shared" si="582"/>
        <v/>
      </c>
      <c r="K559" s="128" t="str">
        <f t="shared" si="583"/>
        <v/>
      </c>
      <c r="L559" s="129" t="str">
        <f t="shared" si="584"/>
        <v/>
      </c>
      <c r="M559" s="129" t="str">
        <f t="shared" si="585"/>
        <v/>
      </c>
      <c r="N559" s="129" t="str">
        <f t="shared" si="586"/>
        <v/>
      </c>
      <c r="O559" s="129" t="str">
        <f t="shared" si="587"/>
        <v/>
      </c>
      <c r="P559" s="129" t="str">
        <f t="shared" si="588"/>
        <v/>
      </c>
      <c r="Q559" s="129" t="str">
        <f t="shared" si="589"/>
        <v/>
      </c>
      <c r="R559" s="129" t="str">
        <f t="shared" si="590"/>
        <v/>
      </c>
      <c r="S559" s="129" t="str">
        <f t="shared" si="591"/>
        <v/>
      </c>
      <c r="T559" s="129" t="str">
        <f t="shared" si="592"/>
        <v/>
      </c>
      <c r="U559" s="129" t="str">
        <f t="shared" si="593"/>
        <v/>
      </c>
      <c r="V559" s="129" t="str">
        <f t="shared" si="594"/>
        <v/>
      </c>
      <c r="W559" s="132"/>
      <c r="X559" s="152" t="str">
        <f>IF('Soil Samples'!C549="","",'Soil Samples'!C549)</f>
        <v/>
      </c>
      <c r="Y559" s="125">
        <f>'Soil Add on Tests'!E551</f>
        <v>0</v>
      </c>
      <c r="Z559" s="125">
        <f>'Soil Add on Tests'!F551</f>
        <v>0</v>
      </c>
      <c r="AA559" s="125">
        <f>'Soil Add on Tests'!G551</f>
        <v>0</v>
      </c>
      <c r="AB559" s="125">
        <f>'Soil Add on Tests'!H551</f>
        <v>0</v>
      </c>
      <c r="AC559" s="125">
        <f>'Soil Add on Tests'!I551</f>
        <v>0</v>
      </c>
      <c r="AD559" s="125">
        <f>'Soil Add on Tests'!J551</f>
        <v>0</v>
      </c>
      <c r="AF559">
        <f t="shared" si="614"/>
        <v>0</v>
      </c>
      <c r="AG559">
        <f t="shared" si="615"/>
        <v>0</v>
      </c>
      <c r="AH559">
        <f t="shared" si="616"/>
        <v>0</v>
      </c>
      <c r="AI559">
        <f t="shared" si="617"/>
        <v>0</v>
      </c>
      <c r="AJ559">
        <f t="shared" si="618"/>
        <v>0</v>
      </c>
      <c r="AK559">
        <f t="shared" si="619"/>
        <v>0</v>
      </c>
      <c r="AL559">
        <f t="shared" si="620"/>
        <v>0</v>
      </c>
      <c r="AM559" s="140">
        <f t="shared" si="556"/>
        <v>0</v>
      </c>
      <c r="AN559">
        <f t="shared" si="557"/>
        <v>0</v>
      </c>
      <c r="AO559">
        <f t="shared" si="558"/>
        <v>0</v>
      </c>
      <c r="AP559">
        <f t="shared" si="559"/>
        <v>0</v>
      </c>
      <c r="AQ559">
        <f t="shared" si="560"/>
        <v>0</v>
      </c>
      <c r="AR559">
        <f t="shared" si="561"/>
        <v>0</v>
      </c>
      <c r="AS559">
        <f t="shared" si="562"/>
        <v>0</v>
      </c>
      <c r="AT559" s="140">
        <f t="shared" si="621"/>
        <v>0</v>
      </c>
      <c r="AU559">
        <f t="shared" si="563"/>
        <v>0</v>
      </c>
      <c r="AV559">
        <f t="shared" si="595"/>
        <v>0</v>
      </c>
      <c r="AW559">
        <f t="shared" si="564"/>
        <v>0</v>
      </c>
      <c r="AX559">
        <f t="shared" si="565"/>
        <v>0</v>
      </c>
      <c r="AY559">
        <f t="shared" si="566"/>
        <v>0</v>
      </c>
      <c r="AZ559" s="140">
        <f t="shared" si="622"/>
        <v>0</v>
      </c>
      <c r="BA559">
        <f t="shared" si="567"/>
        <v>0</v>
      </c>
      <c r="BB559">
        <f t="shared" si="568"/>
        <v>0</v>
      </c>
      <c r="BC559">
        <f t="shared" si="569"/>
        <v>0</v>
      </c>
      <c r="BD559">
        <f t="shared" si="570"/>
        <v>0</v>
      </c>
      <c r="BE559" s="140">
        <f t="shared" si="623"/>
        <v>0</v>
      </c>
      <c r="BF559">
        <f t="shared" si="571"/>
        <v>0</v>
      </c>
      <c r="BG559">
        <f t="shared" si="572"/>
        <v>0</v>
      </c>
      <c r="BH559">
        <f t="shared" si="573"/>
        <v>0</v>
      </c>
      <c r="BI559">
        <f t="shared" si="574"/>
        <v>0</v>
      </c>
      <c r="BJ559">
        <f t="shared" si="575"/>
        <v>0</v>
      </c>
      <c r="BK559">
        <f t="shared" si="576"/>
        <v>0</v>
      </c>
      <c r="BL559">
        <f t="shared" si="596"/>
        <v>0</v>
      </c>
      <c r="BM559">
        <f t="shared" si="597"/>
        <v>0</v>
      </c>
      <c r="BN559">
        <f t="shared" si="598"/>
        <v>0</v>
      </c>
      <c r="BO559">
        <f t="shared" si="599"/>
        <v>0</v>
      </c>
      <c r="BP559">
        <f t="shared" si="600"/>
        <v>0</v>
      </c>
      <c r="BQ559">
        <f t="shared" si="601"/>
        <v>0</v>
      </c>
      <c r="BR559" s="140">
        <f t="shared" si="602"/>
        <v>0</v>
      </c>
      <c r="BT559">
        <f t="shared" si="603"/>
        <v>0</v>
      </c>
      <c r="BU559">
        <f t="shared" si="604"/>
        <v>0</v>
      </c>
      <c r="BV559">
        <f t="shared" si="605"/>
        <v>0</v>
      </c>
      <c r="BW559">
        <f t="shared" si="606"/>
        <v>0</v>
      </c>
      <c r="BX559">
        <f t="shared" si="607"/>
        <v>0</v>
      </c>
      <c r="BY559">
        <f t="shared" si="608"/>
        <v>0</v>
      </c>
      <c r="BZ559">
        <f t="shared" si="609"/>
        <v>0</v>
      </c>
      <c r="CA559">
        <f t="shared" si="610"/>
        <v>0</v>
      </c>
      <c r="CB559">
        <f t="shared" si="611"/>
        <v>0</v>
      </c>
      <c r="CC559">
        <f t="shared" si="612"/>
        <v>0</v>
      </c>
      <c r="CD559">
        <f t="shared" si="613"/>
        <v>0</v>
      </c>
    </row>
    <row r="560" spans="1:82" ht="42" customHeight="1" thickBot="1" x14ac:dyDescent="0.45">
      <c r="A560" s="11"/>
      <c r="B560" s="144">
        <v>545</v>
      </c>
      <c r="C560" s="244" t="str">
        <f>IF('Soil Samples'!C550="","",'Soil Samples'!C550)</f>
        <v/>
      </c>
      <c r="D560" s="146" t="str">
        <f t="shared" si="577"/>
        <v/>
      </c>
      <c r="E560" s="128" t="str">
        <f t="shared" si="578"/>
        <v/>
      </c>
      <c r="F560" s="128" t="str">
        <f t="shared" si="579"/>
        <v/>
      </c>
      <c r="G560" s="128" t="str">
        <f t="shared" si="580"/>
        <v/>
      </c>
      <c r="H560" s="149"/>
      <c r="I560" s="128" t="str">
        <f t="shared" si="581"/>
        <v/>
      </c>
      <c r="J560" s="128" t="str">
        <f t="shared" si="582"/>
        <v/>
      </c>
      <c r="K560" s="128" t="str">
        <f t="shared" si="583"/>
        <v/>
      </c>
      <c r="L560" s="129" t="str">
        <f t="shared" si="584"/>
        <v/>
      </c>
      <c r="M560" s="129" t="str">
        <f t="shared" si="585"/>
        <v/>
      </c>
      <c r="N560" s="129" t="str">
        <f t="shared" si="586"/>
        <v/>
      </c>
      <c r="O560" s="129" t="str">
        <f t="shared" si="587"/>
        <v/>
      </c>
      <c r="P560" s="129" t="str">
        <f t="shared" si="588"/>
        <v/>
      </c>
      <c r="Q560" s="129" t="str">
        <f t="shared" si="589"/>
        <v/>
      </c>
      <c r="R560" s="129" t="str">
        <f t="shared" si="590"/>
        <v/>
      </c>
      <c r="S560" s="129" t="str">
        <f t="shared" si="591"/>
        <v/>
      </c>
      <c r="T560" s="129" t="str">
        <f t="shared" si="592"/>
        <v/>
      </c>
      <c r="U560" s="129" t="str">
        <f t="shared" si="593"/>
        <v/>
      </c>
      <c r="V560" s="129" t="str">
        <f t="shared" si="594"/>
        <v/>
      </c>
      <c r="W560" s="132"/>
      <c r="X560" s="152" t="str">
        <f>IF('Soil Samples'!C550="","",'Soil Samples'!C550)</f>
        <v/>
      </c>
      <c r="Y560" s="125">
        <f>'Soil Add on Tests'!E552</f>
        <v>0</v>
      </c>
      <c r="Z560" s="125">
        <f>'Soil Add on Tests'!F552</f>
        <v>0</v>
      </c>
      <c r="AA560" s="125">
        <f>'Soil Add on Tests'!G552</f>
        <v>0</v>
      </c>
      <c r="AB560" s="125">
        <f>'Soil Add on Tests'!H552</f>
        <v>0</v>
      </c>
      <c r="AC560" s="125">
        <f>'Soil Add on Tests'!I552</f>
        <v>0</v>
      </c>
      <c r="AD560" s="125">
        <f>'Soil Add on Tests'!J552</f>
        <v>0</v>
      </c>
      <c r="AF560">
        <f t="shared" si="614"/>
        <v>0</v>
      </c>
      <c r="AG560">
        <f t="shared" si="615"/>
        <v>0</v>
      </c>
      <c r="AH560">
        <f t="shared" si="616"/>
        <v>0</v>
      </c>
      <c r="AI560">
        <f t="shared" si="617"/>
        <v>0</v>
      </c>
      <c r="AJ560">
        <f t="shared" si="618"/>
        <v>0</v>
      </c>
      <c r="AK560">
        <f t="shared" si="619"/>
        <v>0</v>
      </c>
      <c r="AL560">
        <f t="shared" si="620"/>
        <v>0</v>
      </c>
      <c r="AM560" s="140">
        <f t="shared" si="556"/>
        <v>0</v>
      </c>
      <c r="AN560">
        <f t="shared" si="557"/>
        <v>0</v>
      </c>
      <c r="AO560">
        <f t="shared" si="558"/>
        <v>0</v>
      </c>
      <c r="AP560">
        <f t="shared" si="559"/>
        <v>0</v>
      </c>
      <c r="AQ560">
        <f t="shared" si="560"/>
        <v>0</v>
      </c>
      <c r="AR560">
        <f t="shared" si="561"/>
        <v>0</v>
      </c>
      <c r="AS560">
        <f t="shared" si="562"/>
        <v>0</v>
      </c>
      <c r="AT560" s="140">
        <f t="shared" si="621"/>
        <v>0</v>
      </c>
      <c r="AU560">
        <f t="shared" si="563"/>
        <v>0</v>
      </c>
      <c r="AV560">
        <f t="shared" si="595"/>
        <v>0</v>
      </c>
      <c r="AW560">
        <f t="shared" si="564"/>
        <v>0</v>
      </c>
      <c r="AX560">
        <f t="shared" si="565"/>
        <v>0</v>
      </c>
      <c r="AY560">
        <f t="shared" si="566"/>
        <v>0</v>
      </c>
      <c r="AZ560" s="140">
        <f t="shared" si="622"/>
        <v>0</v>
      </c>
      <c r="BA560">
        <f t="shared" si="567"/>
        <v>0</v>
      </c>
      <c r="BB560">
        <f t="shared" si="568"/>
        <v>0</v>
      </c>
      <c r="BC560">
        <f t="shared" si="569"/>
        <v>0</v>
      </c>
      <c r="BD560">
        <f t="shared" si="570"/>
        <v>0</v>
      </c>
      <c r="BE560" s="140">
        <f t="shared" si="623"/>
        <v>0</v>
      </c>
      <c r="BF560">
        <f t="shared" si="571"/>
        <v>0</v>
      </c>
      <c r="BG560">
        <f t="shared" si="572"/>
        <v>0</v>
      </c>
      <c r="BH560">
        <f t="shared" si="573"/>
        <v>0</v>
      </c>
      <c r="BI560">
        <f t="shared" si="574"/>
        <v>0</v>
      </c>
      <c r="BJ560">
        <f t="shared" si="575"/>
        <v>0</v>
      </c>
      <c r="BK560">
        <f t="shared" si="576"/>
        <v>0</v>
      </c>
      <c r="BL560">
        <f t="shared" si="596"/>
        <v>0</v>
      </c>
      <c r="BM560">
        <f t="shared" si="597"/>
        <v>0</v>
      </c>
      <c r="BN560">
        <f t="shared" si="598"/>
        <v>0</v>
      </c>
      <c r="BO560">
        <f t="shared" si="599"/>
        <v>0</v>
      </c>
      <c r="BP560">
        <f t="shared" si="600"/>
        <v>0</v>
      </c>
      <c r="BQ560">
        <f t="shared" si="601"/>
        <v>0</v>
      </c>
      <c r="BR560" s="140">
        <f t="shared" si="602"/>
        <v>0</v>
      </c>
      <c r="BT560">
        <f t="shared" si="603"/>
        <v>0</v>
      </c>
      <c r="BU560">
        <f t="shared" si="604"/>
        <v>0</v>
      </c>
      <c r="BV560">
        <f t="shared" si="605"/>
        <v>0</v>
      </c>
      <c r="BW560">
        <f t="shared" si="606"/>
        <v>0</v>
      </c>
      <c r="BX560">
        <f t="shared" si="607"/>
        <v>0</v>
      </c>
      <c r="BY560">
        <f t="shared" si="608"/>
        <v>0</v>
      </c>
      <c r="BZ560">
        <f t="shared" si="609"/>
        <v>0</v>
      </c>
      <c r="CA560">
        <f t="shared" si="610"/>
        <v>0</v>
      </c>
      <c r="CB560">
        <f t="shared" si="611"/>
        <v>0</v>
      </c>
      <c r="CC560">
        <f t="shared" si="612"/>
        <v>0</v>
      </c>
      <c r="CD560">
        <f t="shared" si="613"/>
        <v>0</v>
      </c>
    </row>
    <row r="561" spans="1:82" ht="42" customHeight="1" thickBot="1" x14ac:dyDescent="0.45">
      <c r="A561" s="11"/>
      <c r="B561" s="144">
        <v>546</v>
      </c>
      <c r="C561" s="244" t="str">
        <f>IF('Soil Samples'!C551="","",'Soil Samples'!C551)</f>
        <v/>
      </c>
      <c r="D561" s="146" t="str">
        <f t="shared" si="577"/>
        <v/>
      </c>
      <c r="E561" s="128" t="str">
        <f t="shared" si="578"/>
        <v/>
      </c>
      <c r="F561" s="128" t="str">
        <f t="shared" si="579"/>
        <v/>
      </c>
      <c r="G561" s="128" t="str">
        <f t="shared" si="580"/>
        <v/>
      </c>
      <c r="H561" s="149"/>
      <c r="I561" s="128" t="str">
        <f t="shared" si="581"/>
        <v/>
      </c>
      <c r="J561" s="128" t="str">
        <f t="shared" si="582"/>
        <v/>
      </c>
      <c r="K561" s="128" t="str">
        <f t="shared" si="583"/>
        <v/>
      </c>
      <c r="L561" s="129" t="str">
        <f t="shared" si="584"/>
        <v/>
      </c>
      <c r="M561" s="129" t="str">
        <f t="shared" si="585"/>
        <v/>
      </c>
      <c r="N561" s="129" t="str">
        <f t="shared" si="586"/>
        <v/>
      </c>
      <c r="O561" s="129" t="str">
        <f t="shared" si="587"/>
        <v/>
      </c>
      <c r="P561" s="129" t="str">
        <f t="shared" si="588"/>
        <v/>
      </c>
      <c r="Q561" s="129" t="str">
        <f t="shared" si="589"/>
        <v/>
      </c>
      <c r="R561" s="129" t="str">
        <f t="shared" si="590"/>
        <v/>
      </c>
      <c r="S561" s="129" t="str">
        <f t="shared" si="591"/>
        <v/>
      </c>
      <c r="T561" s="129" t="str">
        <f t="shared" si="592"/>
        <v/>
      </c>
      <c r="U561" s="129" t="str">
        <f t="shared" si="593"/>
        <v/>
      </c>
      <c r="V561" s="129" t="str">
        <f t="shared" si="594"/>
        <v/>
      </c>
      <c r="W561" s="132"/>
      <c r="X561" s="152" t="str">
        <f>IF('Soil Samples'!C551="","",'Soil Samples'!C551)</f>
        <v/>
      </c>
      <c r="Y561" s="125">
        <f>'Soil Add on Tests'!E553</f>
        <v>0</v>
      </c>
      <c r="Z561" s="125">
        <f>'Soil Add on Tests'!F553</f>
        <v>0</v>
      </c>
      <c r="AA561" s="125">
        <f>'Soil Add on Tests'!G553</f>
        <v>0</v>
      </c>
      <c r="AB561" s="125">
        <f>'Soil Add on Tests'!H553</f>
        <v>0</v>
      </c>
      <c r="AC561" s="125">
        <f>'Soil Add on Tests'!I553</f>
        <v>0</v>
      </c>
      <c r="AD561" s="125">
        <f>'Soil Add on Tests'!J553</f>
        <v>0</v>
      </c>
      <c r="AF561">
        <f t="shared" si="614"/>
        <v>0</v>
      </c>
      <c r="AG561">
        <f t="shared" si="615"/>
        <v>0</v>
      </c>
      <c r="AH561">
        <f t="shared" si="616"/>
        <v>0</v>
      </c>
      <c r="AI561">
        <f t="shared" si="617"/>
        <v>0</v>
      </c>
      <c r="AJ561">
        <f t="shared" si="618"/>
        <v>0</v>
      </c>
      <c r="AK561">
        <f t="shared" si="619"/>
        <v>0</v>
      </c>
      <c r="AL561">
        <f t="shared" si="620"/>
        <v>0</v>
      </c>
      <c r="AM561" s="140">
        <f t="shared" si="556"/>
        <v>0</v>
      </c>
      <c r="AN561">
        <f t="shared" si="557"/>
        <v>0</v>
      </c>
      <c r="AO561">
        <f t="shared" si="558"/>
        <v>0</v>
      </c>
      <c r="AP561">
        <f t="shared" si="559"/>
        <v>0</v>
      </c>
      <c r="AQ561">
        <f t="shared" si="560"/>
        <v>0</v>
      </c>
      <c r="AR561">
        <f t="shared" si="561"/>
        <v>0</v>
      </c>
      <c r="AS561">
        <f t="shared" si="562"/>
        <v>0</v>
      </c>
      <c r="AT561" s="140">
        <f t="shared" si="621"/>
        <v>0</v>
      </c>
      <c r="AU561">
        <f t="shared" si="563"/>
        <v>0</v>
      </c>
      <c r="AV561">
        <f t="shared" si="595"/>
        <v>0</v>
      </c>
      <c r="AW561">
        <f t="shared" si="564"/>
        <v>0</v>
      </c>
      <c r="AX561">
        <f t="shared" si="565"/>
        <v>0</v>
      </c>
      <c r="AY561">
        <f t="shared" si="566"/>
        <v>0</v>
      </c>
      <c r="AZ561" s="140">
        <f t="shared" si="622"/>
        <v>0</v>
      </c>
      <c r="BA561">
        <f t="shared" si="567"/>
        <v>0</v>
      </c>
      <c r="BB561">
        <f t="shared" si="568"/>
        <v>0</v>
      </c>
      <c r="BC561">
        <f t="shared" si="569"/>
        <v>0</v>
      </c>
      <c r="BD561">
        <f t="shared" si="570"/>
        <v>0</v>
      </c>
      <c r="BE561" s="140">
        <f t="shared" si="623"/>
        <v>0</v>
      </c>
      <c r="BF561">
        <f t="shared" si="571"/>
        <v>0</v>
      </c>
      <c r="BG561">
        <f t="shared" si="572"/>
        <v>0</v>
      </c>
      <c r="BH561">
        <f t="shared" si="573"/>
        <v>0</v>
      </c>
      <c r="BI561">
        <f t="shared" si="574"/>
        <v>0</v>
      </c>
      <c r="BJ561">
        <f t="shared" si="575"/>
        <v>0</v>
      </c>
      <c r="BK561">
        <f t="shared" si="576"/>
        <v>0</v>
      </c>
      <c r="BL561">
        <f t="shared" si="596"/>
        <v>0</v>
      </c>
      <c r="BM561">
        <f t="shared" si="597"/>
        <v>0</v>
      </c>
      <c r="BN561">
        <f t="shared" si="598"/>
        <v>0</v>
      </c>
      <c r="BO561">
        <f t="shared" si="599"/>
        <v>0</v>
      </c>
      <c r="BP561">
        <f t="shared" si="600"/>
        <v>0</v>
      </c>
      <c r="BQ561">
        <f t="shared" si="601"/>
        <v>0</v>
      </c>
      <c r="BR561" s="140">
        <f t="shared" si="602"/>
        <v>0</v>
      </c>
      <c r="BT561">
        <f t="shared" si="603"/>
        <v>0</v>
      </c>
      <c r="BU561">
        <f t="shared" si="604"/>
        <v>0</v>
      </c>
      <c r="BV561">
        <f t="shared" si="605"/>
        <v>0</v>
      </c>
      <c r="BW561">
        <f t="shared" si="606"/>
        <v>0</v>
      </c>
      <c r="BX561">
        <f t="shared" si="607"/>
        <v>0</v>
      </c>
      <c r="BY561">
        <f t="shared" si="608"/>
        <v>0</v>
      </c>
      <c r="BZ561">
        <f t="shared" si="609"/>
        <v>0</v>
      </c>
      <c r="CA561">
        <f t="shared" si="610"/>
        <v>0</v>
      </c>
      <c r="CB561">
        <f t="shared" si="611"/>
        <v>0</v>
      </c>
      <c r="CC561">
        <f t="shared" si="612"/>
        <v>0</v>
      </c>
      <c r="CD561">
        <f t="shared" si="613"/>
        <v>0</v>
      </c>
    </row>
    <row r="562" spans="1:82" ht="42" customHeight="1" thickBot="1" x14ac:dyDescent="0.45">
      <c r="A562" s="11"/>
      <c r="B562" s="144">
        <v>547</v>
      </c>
      <c r="C562" s="244" t="str">
        <f>IF('Soil Samples'!C552="","",'Soil Samples'!C552)</f>
        <v/>
      </c>
      <c r="D562" s="146" t="str">
        <f t="shared" si="577"/>
        <v/>
      </c>
      <c r="E562" s="128" t="str">
        <f t="shared" si="578"/>
        <v/>
      </c>
      <c r="F562" s="128" t="str">
        <f t="shared" si="579"/>
        <v/>
      </c>
      <c r="G562" s="128" t="str">
        <f t="shared" si="580"/>
        <v/>
      </c>
      <c r="H562" s="149"/>
      <c r="I562" s="128" t="str">
        <f t="shared" si="581"/>
        <v/>
      </c>
      <c r="J562" s="128" t="str">
        <f t="shared" si="582"/>
        <v/>
      </c>
      <c r="K562" s="128" t="str">
        <f t="shared" si="583"/>
        <v/>
      </c>
      <c r="L562" s="129" t="str">
        <f t="shared" si="584"/>
        <v/>
      </c>
      <c r="M562" s="129" t="str">
        <f t="shared" si="585"/>
        <v/>
      </c>
      <c r="N562" s="129" t="str">
        <f t="shared" si="586"/>
        <v/>
      </c>
      <c r="O562" s="129" t="str">
        <f t="shared" si="587"/>
        <v/>
      </c>
      <c r="P562" s="129" t="str">
        <f t="shared" si="588"/>
        <v/>
      </c>
      <c r="Q562" s="129" t="str">
        <f t="shared" si="589"/>
        <v/>
      </c>
      <c r="R562" s="129" t="str">
        <f t="shared" si="590"/>
        <v/>
      </c>
      <c r="S562" s="129" t="str">
        <f t="shared" si="591"/>
        <v/>
      </c>
      <c r="T562" s="129" t="str">
        <f t="shared" si="592"/>
        <v/>
      </c>
      <c r="U562" s="129" t="str">
        <f t="shared" si="593"/>
        <v/>
      </c>
      <c r="V562" s="129" t="str">
        <f t="shared" si="594"/>
        <v/>
      </c>
      <c r="W562" s="132"/>
      <c r="X562" s="152" t="str">
        <f>IF('Soil Samples'!C552="","",'Soil Samples'!C552)</f>
        <v/>
      </c>
      <c r="Y562" s="125">
        <f>'Soil Add on Tests'!E554</f>
        <v>0</v>
      </c>
      <c r="Z562" s="125">
        <f>'Soil Add on Tests'!F554</f>
        <v>0</v>
      </c>
      <c r="AA562" s="125">
        <f>'Soil Add on Tests'!G554</f>
        <v>0</v>
      </c>
      <c r="AB562" s="125">
        <f>'Soil Add on Tests'!H554</f>
        <v>0</v>
      </c>
      <c r="AC562" s="125">
        <f>'Soil Add on Tests'!I554</f>
        <v>0</v>
      </c>
      <c r="AD562" s="125">
        <f>'Soil Add on Tests'!J554</f>
        <v>0</v>
      </c>
      <c r="AF562">
        <f t="shared" si="614"/>
        <v>0</v>
      </c>
      <c r="AG562">
        <f t="shared" si="615"/>
        <v>0</v>
      </c>
      <c r="AH562">
        <f t="shared" si="616"/>
        <v>0</v>
      </c>
      <c r="AI562">
        <f t="shared" si="617"/>
        <v>0</v>
      </c>
      <c r="AJ562">
        <f t="shared" si="618"/>
        <v>0</v>
      </c>
      <c r="AK562">
        <f t="shared" si="619"/>
        <v>0</v>
      </c>
      <c r="AL562">
        <f t="shared" si="620"/>
        <v>0</v>
      </c>
      <c r="AM562" s="140">
        <f t="shared" si="556"/>
        <v>0</v>
      </c>
      <c r="AN562">
        <f t="shared" si="557"/>
        <v>0</v>
      </c>
      <c r="AO562">
        <f t="shared" si="558"/>
        <v>0</v>
      </c>
      <c r="AP562">
        <f t="shared" si="559"/>
        <v>0</v>
      </c>
      <c r="AQ562">
        <f t="shared" si="560"/>
        <v>0</v>
      </c>
      <c r="AR562">
        <f t="shared" si="561"/>
        <v>0</v>
      </c>
      <c r="AS562">
        <f t="shared" si="562"/>
        <v>0</v>
      </c>
      <c r="AT562" s="140">
        <f t="shared" si="621"/>
        <v>0</v>
      </c>
      <c r="AU562">
        <f t="shared" si="563"/>
        <v>0</v>
      </c>
      <c r="AV562">
        <f t="shared" si="595"/>
        <v>0</v>
      </c>
      <c r="AW562">
        <f t="shared" si="564"/>
        <v>0</v>
      </c>
      <c r="AX562">
        <f t="shared" si="565"/>
        <v>0</v>
      </c>
      <c r="AY562">
        <f t="shared" si="566"/>
        <v>0</v>
      </c>
      <c r="AZ562" s="140">
        <f t="shared" si="622"/>
        <v>0</v>
      </c>
      <c r="BA562">
        <f t="shared" si="567"/>
        <v>0</v>
      </c>
      <c r="BB562">
        <f t="shared" si="568"/>
        <v>0</v>
      </c>
      <c r="BC562">
        <f t="shared" si="569"/>
        <v>0</v>
      </c>
      <c r="BD562">
        <f t="shared" si="570"/>
        <v>0</v>
      </c>
      <c r="BE562" s="140">
        <f t="shared" si="623"/>
        <v>0</v>
      </c>
      <c r="BF562">
        <f t="shared" si="571"/>
        <v>0</v>
      </c>
      <c r="BG562">
        <f t="shared" si="572"/>
        <v>0</v>
      </c>
      <c r="BH562">
        <f t="shared" si="573"/>
        <v>0</v>
      </c>
      <c r="BI562">
        <f t="shared" si="574"/>
        <v>0</v>
      </c>
      <c r="BJ562">
        <f t="shared" si="575"/>
        <v>0</v>
      </c>
      <c r="BK562">
        <f t="shared" si="576"/>
        <v>0</v>
      </c>
      <c r="BL562">
        <f t="shared" si="596"/>
        <v>0</v>
      </c>
      <c r="BM562">
        <f t="shared" si="597"/>
        <v>0</v>
      </c>
      <c r="BN562">
        <f t="shared" si="598"/>
        <v>0</v>
      </c>
      <c r="BO562">
        <f t="shared" si="599"/>
        <v>0</v>
      </c>
      <c r="BP562">
        <f t="shared" si="600"/>
        <v>0</v>
      </c>
      <c r="BQ562">
        <f t="shared" si="601"/>
        <v>0</v>
      </c>
      <c r="BR562" s="140">
        <f t="shared" si="602"/>
        <v>0</v>
      </c>
      <c r="BT562">
        <f t="shared" si="603"/>
        <v>0</v>
      </c>
      <c r="BU562">
        <f t="shared" si="604"/>
        <v>0</v>
      </c>
      <c r="BV562">
        <f t="shared" si="605"/>
        <v>0</v>
      </c>
      <c r="BW562">
        <f t="shared" si="606"/>
        <v>0</v>
      </c>
      <c r="BX562">
        <f t="shared" si="607"/>
        <v>0</v>
      </c>
      <c r="BY562">
        <f t="shared" si="608"/>
        <v>0</v>
      </c>
      <c r="BZ562">
        <f t="shared" si="609"/>
        <v>0</v>
      </c>
      <c r="CA562">
        <f t="shared" si="610"/>
        <v>0</v>
      </c>
      <c r="CB562">
        <f t="shared" si="611"/>
        <v>0</v>
      </c>
      <c r="CC562">
        <f t="shared" si="612"/>
        <v>0</v>
      </c>
      <c r="CD562">
        <f t="shared" si="613"/>
        <v>0</v>
      </c>
    </row>
    <row r="563" spans="1:82" ht="42" customHeight="1" thickBot="1" x14ac:dyDescent="0.45">
      <c r="A563" s="11"/>
      <c r="B563" s="144">
        <v>548</v>
      </c>
      <c r="C563" s="244" t="str">
        <f>IF('Soil Samples'!C553="","",'Soil Samples'!C553)</f>
        <v/>
      </c>
      <c r="D563" s="146" t="str">
        <f t="shared" si="577"/>
        <v/>
      </c>
      <c r="E563" s="128" t="str">
        <f t="shared" si="578"/>
        <v/>
      </c>
      <c r="F563" s="128" t="str">
        <f t="shared" si="579"/>
        <v/>
      </c>
      <c r="G563" s="128" t="str">
        <f t="shared" si="580"/>
        <v/>
      </c>
      <c r="H563" s="149"/>
      <c r="I563" s="128" t="str">
        <f t="shared" si="581"/>
        <v/>
      </c>
      <c r="J563" s="128" t="str">
        <f t="shared" si="582"/>
        <v/>
      </c>
      <c r="K563" s="128" t="str">
        <f t="shared" si="583"/>
        <v/>
      </c>
      <c r="L563" s="129" t="str">
        <f t="shared" si="584"/>
        <v/>
      </c>
      <c r="M563" s="129" t="str">
        <f t="shared" si="585"/>
        <v/>
      </c>
      <c r="N563" s="129" t="str">
        <f t="shared" si="586"/>
        <v/>
      </c>
      <c r="O563" s="129" t="str">
        <f t="shared" si="587"/>
        <v/>
      </c>
      <c r="P563" s="129" t="str">
        <f t="shared" si="588"/>
        <v/>
      </c>
      <c r="Q563" s="129" t="str">
        <f t="shared" si="589"/>
        <v/>
      </c>
      <c r="R563" s="129" t="str">
        <f t="shared" si="590"/>
        <v/>
      </c>
      <c r="S563" s="129" t="str">
        <f t="shared" si="591"/>
        <v/>
      </c>
      <c r="T563" s="129" t="str">
        <f t="shared" si="592"/>
        <v/>
      </c>
      <c r="U563" s="129" t="str">
        <f t="shared" si="593"/>
        <v/>
      </c>
      <c r="V563" s="129" t="str">
        <f t="shared" si="594"/>
        <v/>
      </c>
      <c r="W563" s="132"/>
      <c r="X563" s="152" t="str">
        <f>IF('Soil Samples'!C553="","",'Soil Samples'!C553)</f>
        <v/>
      </c>
      <c r="Y563" s="125">
        <f>'Soil Add on Tests'!E555</f>
        <v>0</v>
      </c>
      <c r="Z563" s="125">
        <f>'Soil Add on Tests'!F555</f>
        <v>0</v>
      </c>
      <c r="AA563" s="125">
        <f>'Soil Add on Tests'!G555</f>
        <v>0</v>
      </c>
      <c r="AB563" s="125">
        <f>'Soil Add on Tests'!H555</f>
        <v>0</v>
      </c>
      <c r="AC563" s="125">
        <f>'Soil Add on Tests'!I555</f>
        <v>0</v>
      </c>
      <c r="AD563" s="125">
        <f>'Soil Add on Tests'!J555</f>
        <v>0</v>
      </c>
      <c r="AF563">
        <f t="shared" si="614"/>
        <v>0</v>
      </c>
      <c r="AG563">
        <f t="shared" si="615"/>
        <v>0</v>
      </c>
      <c r="AH563">
        <f t="shared" si="616"/>
        <v>0</v>
      </c>
      <c r="AI563">
        <f t="shared" si="617"/>
        <v>0</v>
      </c>
      <c r="AJ563">
        <f t="shared" si="618"/>
        <v>0</v>
      </c>
      <c r="AK563">
        <f t="shared" si="619"/>
        <v>0</v>
      </c>
      <c r="AL563">
        <f t="shared" si="620"/>
        <v>0</v>
      </c>
      <c r="AM563" s="140">
        <f t="shared" si="556"/>
        <v>0</v>
      </c>
      <c r="AN563">
        <f t="shared" si="557"/>
        <v>0</v>
      </c>
      <c r="AO563">
        <f t="shared" si="558"/>
        <v>0</v>
      </c>
      <c r="AP563">
        <f t="shared" si="559"/>
        <v>0</v>
      </c>
      <c r="AQ563">
        <f t="shared" si="560"/>
        <v>0</v>
      </c>
      <c r="AR563">
        <f t="shared" si="561"/>
        <v>0</v>
      </c>
      <c r="AS563">
        <f t="shared" si="562"/>
        <v>0</v>
      </c>
      <c r="AT563" s="140">
        <f t="shared" si="621"/>
        <v>0</v>
      </c>
      <c r="AU563">
        <f t="shared" si="563"/>
        <v>0</v>
      </c>
      <c r="AV563">
        <f t="shared" si="595"/>
        <v>0</v>
      </c>
      <c r="AW563">
        <f t="shared" si="564"/>
        <v>0</v>
      </c>
      <c r="AX563">
        <f t="shared" si="565"/>
        <v>0</v>
      </c>
      <c r="AY563">
        <f t="shared" si="566"/>
        <v>0</v>
      </c>
      <c r="AZ563" s="140">
        <f t="shared" si="622"/>
        <v>0</v>
      </c>
      <c r="BA563">
        <f t="shared" si="567"/>
        <v>0</v>
      </c>
      <c r="BB563">
        <f t="shared" si="568"/>
        <v>0</v>
      </c>
      <c r="BC563">
        <f t="shared" si="569"/>
        <v>0</v>
      </c>
      <c r="BD563">
        <f t="shared" si="570"/>
        <v>0</v>
      </c>
      <c r="BE563" s="140">
        <f t="shared" si="623"/>
        <v>0</v>
      </c>
      <c r="BF563">
        <f t="shared" si="571"/>
        <v>0</v>
      </c>
      <c r="BG563">
        <f t="shared" si="572"/>
        <v>0</v>
      </c>
      <c r="BH563">
        <f t="shared" si="573"/>
        <v>0</v>
      </c>
      <c r="BI563">
        <f t="shared" si="574"/>
        <v>0</v>
      </c>
      <c r="BJ563">
        <f t="shared" si="575"/>
        <v>0</v>
      </c>
      <c r="BK563">
        <f t="shared" si="576"/>
        <v>0</v>
      </c>
      <c r="BL563">
        <f t="shared" si="596"/>
        <v>0</v>
      </c>
      <c r="BM563">
        <f t="shared" si="597"/>
        <v>0</v>
      </c>
      <c r="BN563">
        <f t="shared" si="598"/>
        <v>0</v>
      </c>
      <c r="BO563">
        <f t="shared" si="599"/>
        <v>0</v>
      </c>
      <c r="BP563">
        <f t="shared" si="600"/>
        <v>0</v>
      </c>
      <c r="BQ563">
        <f t="shared" si="601"/>
        <v>0</v>
      </c>
      <c r="BR563" s="140">
        <f t="shared" si="602"/>
        <v>0</v>
      </c>
      <c r="BT563">
        <f t="shared" si="603"/>
        <v>0</v>
      </c>
      <c r="BU563">
        <f t="shared" si="604"/>
        <v>0</v>
      </c>
      <c r="BV563">
        <f t="shared" si="605"/>
        <v>0</v>
      </c>
      <c r="BW563">
        <f t="shared" si="606"/>
        <v>0</v>
      </c>
      <c r="BX563">
        <f t="shared" si="607"/>
        <v>0</v>
      </c>
      <c r="BY563">
        <f t="shared" si="608"/>
        <v>0</v>
      </c>
      <c r="BZ563">
        <f t="shared" si="609"/>
        <v>0</v>
      </c>
      <c r="CA563">
        <f t="shared" si="610"/>
        <v>0</v>
      </c>
      <c r="CB563">
        <f t="shared" si="611"/>
        <v>0</v>
      </c>
      <c r="CC563">
        <f t="shared" si="612"/>
        <v>0</v>
      </c>
      <c r="CD563">
        <f t="shared" si="613"/>
        <v>0</v>
      </c>
    </row>
    <row r="564" spans="1:82" ht="42" customHeight="1" thickBot="1" x14ac:dyDescent="0.45">
      <c r="A564" s="11"/>
      <c r="B564" s="144">
        <v>549</v>
      </c>
      <c r="C564" s="244" t="str">
        <f>IF('Soil Samples'!C554="","",'Soil Samples'!C554)</f>
        <v/>
      </c>
      <c r="D564" s="146" t="str">
        <f t="shared" si="577"/>
        <v/>
      </c>
      <c r="E564" s="128" t="str">
        <f t="shared" si="578"/>
        <v/>
      </c>
      <c r="F564" s="128" t="str">
        <f t="shared" si="579"/>
        <v/>
      </c>
      <c r="G564" s="128" t="str">
        <f t="shared" si="580"/>
        <v/>
      </c>
      <c r="H564" s="149"/>
      <c r="I564" s="128" t="str">
        <f t="shared" si="581"/>
        <v/>
      </c>
      <c r="J564" s="128" t="str">
        <f t="shared" si="582"/>
        <v/>
      </c>
      <c r="K564" s="128" t="str">
        <f t="shared" si="583"/>
        <v/>
      </c>
      <c r="L564" s="129" t="str">
        <f t="shared" si="584"/>
        <v/>
      </c>
      <c r="M564" s="129" t="str">
        <f t="shared" si="585"/>
        <v/>
      </c>
      <c r="N564" s="129" t="str">
        <f t="shared" si="586"/>
        <v/>
      </c>
      <c r="O564" s="129" t="str">
        <f t="shared" si="587"/>
        <v/>
      </c>
      <c r="P564" s="129" t="str">
        <f t="shared" si="588"/>
        <v/>
      </c>
      <c r="Q564" s="129" t="str">
        <f t="shared" si="589"/>
        <v/>
      </c>
      <c r="R564" s="129" t="str">
        <f t="shared" si="590"/>
        <v/>
      </c>
      <c r="S564" s="129" t="str">
        <f t="shared" si="591"/>
        <v/>
      </c>
      <c r="T564" s="129" t="str">
        <f t="shared" si="592"/>
        <v/>
      </c>
      <c r="U564" s="129" t="str">
        <f t="shared" si="593"/>
        <v/>
      </c>
      <c r="V564" s="129" t="str">
        <f t="shared" si="594"/>
        <v/>
      </c>
      <c r="W564" s="132"/>
      <c r="X564" s="152" t="str">
        <f>IF('Soil Samples'!C554="","",'Soil Samples'!C554)</f>
        <v/>
      </c>
      <c r="Y564" s="125">
        <f>'Soil Add on Tests'!E556</f>
        <v>0</v>
      </c>
      <c r="Z564" s="125">
        <f>'Soil Add on Tests'!F556</f>
        <v>0</v>
      </c>
      <c r="AA564" s="125">
        <f>'Soil Add on Tests'!G556</f>
        <v>0</v>
      </c>
      <c r="AB564" s="125">
        <f>'Soil Add on Tests'!H556</f>
        <v>0</v>
      </c>
      <c r="AC564" s="125">
        <f>'Soil Add on Tests'!I556</f>
        <v>0</v>
      </c>
      <c r="AD564" s="125">
        <f>'Soil Add on Tests'!J556</f>
        <v>0</v>
      </c>
      <c r="AF564">
        <f t="shared" si="614"/>
        <v>0</v>
      </c>
      <c r="AG564">
        <f t="shared" si="615"/>
        <v>0</v>
      </c>
      <c r="AH564">
        <f t="shared" si="616"/>
        <v>0</v>
      </c>
      <c r="AI564">
        <f t="shared" si="617"/>
        <v>0</v>
      </c>
      <c r="AJ564">
        <f t="shared" si="618"/>
        <v>0</v>
      </c>
      <c r="AK564">
        <f t="shared" si="619"/>
        <v>0</v>
      </c>
      <c r="AL564">
        <f t="shared" si="620"/>
        <v>0</v>
      </c>
      <c r="AM564" s="140">
        <f t="shared" si="556"/>
        <v>0</v>
      </c>
      <c r="AN564">
        <f t="shared" si="557"/>
        <v>0</v>
      </c>
      <c r="AO564">
        <f t="shared" si="558"/>
        <v>0</v>
      </c>
      <c r="AP564">
        <f t="shared" si="559"/>
        <v>0</v>
      </c>
      <c r="AQ564">
        <f t="shared" si="560"/>
        <v>0</v>
      </c>
      <c r="AR564">
        <f t="shared" si="561"/>
        <v>0</v>
      </c>
      <c r="AS564">
        <f t="shared" si="562"/>
        <v>0</v>
      </c>
      <c r="AT564" s="140">
        <f t="shared" si="621"/>
        <v>0</v>
      </c>
      <c r="AU564">
        <f t="shared" si="563"/>
        <v>0</v>
      </c>
      <c r="AV564">
        <f t="shared" si="595"/>
        <v>0</v>
      </c>
      <c r="AW564">
        <f t="shared" si="564"/>
        <v>0</v>
      </c>
      <c r="AX564">
        <f t="shared" si="565"/>
        <v>0</v>
      </c>
      <c r="AY564">
        <f t="shared" si="566"/>
        <v>0</v>
      </c>
      <c r="AZ564" s="140">
        <f t="shared" si="622"/>
        <v>0</v>
      </c>
      <c r="BA564">
        <f t="shared" si="567"/>
        <v>0</v>
      </c>
      <c r="BB564">
        <f t="shared" si="568"/>
        <v>0</v>
      </c>
      <c r="BC564">
        <f t="shared" si="569"/>
        <v>0</v>
      </c>
      <c r="BD564">
        <f t="shared" si="570"/>
        <v>0</v>
      </c>
      <c r="BE564" s="140">
        <f t="shared" si="623"/>
        <v>0</v>
      </c>
      <c r="BF564">
        <f t="shared" si="571"/>
        <v>0</v>
      </c>
      <c r="BG564">
        <f t="shared" si="572"/>
        <v>0</v>
      </c>
      <c r="BH564">
        <f t="shared" si="573"/>
        <v>0</v>
      </c>
      <c r="BI564">
        <f t="shared" si="574"/>
        <v>0</v>
      </c>
      <c r="BJ564">
        <f t="shared" si="575"/>
        <v>0</v>
      </c>
      <c r="BK564">
        <f t="shared" si="576"/>
        <v>0</v>
      </c>
      <c r="BL564">
        <f t="shared" si="596"/>
        <v>0</v>
      </c>
      <c r="BM564">
        <f t="shared" si="597"/>
        <v>0</v>
      </c>
      <c r="BN564">
        <f t="shared" si="598"/>
        <v>0</v>
      </c>
      <c r="BO564">
        <f t="shared" si="599"/>
        <v>0</v>
      </c>
      <c r="BP564">
        <f t="shared" si="600"/>
        <v>0</v>
      </c>
      <c r="BQ564">
        <f t="shared" si="601"/>
        <v>0</v>
      </c>
      <c r="BR564" s="140">
        <f t="shared" si="602"/>
        <v>0</v>
      </c>
      <c r="BT564">
        <f t="shared" si="603"/>
        <v>0</v>
      </c>
      <c r="BU564">
        <f t="shared" si="604"/>
        <v>0</v>
      </c>
      <c r="BV564">
        <f t="shared" si="605"/>
        <v>0</v>
      </c>
      <c r="BW564">
        <f t="shared" si="606"/>
        <v>0</v>
      </c>
      <c r="BX564">
        <f t="shared" si="607"/>
        <v>0</v>
      </c>
      <c r="BY564">
        <f t="shared" si="608"/>
        <v>0</v>
      </c>
      <c r="BZ564">
        <f t="shared" si="609"/>
        <v>0</v>
      </c>
      <c r="CA564">
        <f t="shared" si="610"/>
        <v>0</v>
      </c>
      <c r="CB564">
        <f t="shared" si="611"/>
        <v>0</v>
      </c>
      <c r="CC564">
        <f t="shared" si="612"/>
        <v>0</v>
      </c>
      <c r="CD564">
        <f t="shared" si="613"/>
        <v>0</v>
      </c>
    </row>
    <row r="565" spans="1:82" ht="42" customHeight="1" thickBot="1" x14ac:dyDescent="0.45">
      <c r="A565" s="11"/>
      <c r="B565" s="144">
        <v>550</v>
      </c>
      <c r="C565" s="244" t="str">
        <f>IF('Soil Samples'!C555="","",'Soil Samples'!C555)</f>
        <v/>
      </c>
      <c r="D565" s="146" t="str">
        <f t="shared" si="577"/>
        <v/>
      </c>
      <c r="E565" s="128" t="str">
        <f t="shared" si="578"/>
        <v/>
      </c>
      <c r="F565" s="128" t="str">
        <f t="shared" si="579"/>
        <v/>
      </c>
      <c r="G565" s="128" t="str">
        <f t="shared" si="580"/>
        <v/>
      </c>
      <c r="H565" s="149"/>
      <c r="I565" s="128" t="str">
        <f t="shared" si="581"/>
        <v/>
      </c>
      <c r="J565" s="128" t="str">
        <f t="shared" si="582"/>
        <v/>
      </c>
      <c r="K565" s="128" t="str">
        <f t="shared" si="583"/>
        <v/>
      </c>
      <c r="L565" s="129" t="str">
        <f t="shared" si="584"/>
        <v/>
      </c>
      <c r="M565" s="129" t="str">
        <f t="shared" si="585"/>
        <v/>
      </c>
      <c r="N565" s="129" t="str">
        <f t="shared" si="586"/>
        <v/>
      </c>
      <c r="O565" s="129" t="str">
        <f t="shared" si="587"/>
        <v/>
      </c>
      <c r="P565" s="129" t="str">
        <f t="shared" si="588"/>
        <v/>
      </c>
      <c r="Q565" s="129" t="str">
        <f t="shared" si="589"/>
        <v/>
      </c>
      <c r="R565" s="129" t="str">
        <f t="shared" si="590"/>
        <v/>
      </c>
      <c r="S565" s="129" t="str">
        <f t="shared" si="591"/>
        <v/>
      </c>
      <c r="T565" s="129" t="str">
        <f t="shared" si="592"/>
        <v/>
      </c>
      <c r="U565" s="129" t="str">
        <f t="shared" si="593"/>
        <v/>
      </c>
      <c r="V565" s="129" t="str">
        <f t="shared" si="594"/>
        <v/>
      </c>
      <c r="W565" s="132"/>
      <c r="X565" s="152" t="str">
        <f>IF('Soil Samples'!C555="","",'Soil Samples'!C555)</f>
        <v/>
      </c>
      <c r="Y565" s="125">
        <f>'Soil Add on Tests'!E557</f>
        <v>0</v>
      </c>
      <c r="Z565" s="125">
        <f>'Soil Add on Tests'!F557</f>
        <v>0</v>
      </c>
      <c r="AA565" s="125">
        <f>'Soil Add on Tests'!G557</f>
        <v>0</v>
      </c>
      <c r="AB565" s="125">
        <f>'Soil Add on Tests'!H557</f>
        <v>0</v>
      </c>
      <c r="AC565" s="125">
        <f>'Soil Add on Tests'!I557</f>
        <v>0</v>
      </c>
      <c r="AD565" s="125">
        <f>'Soil Add on Tests'!J557</f>
        <v>0</v>
      </c>
      <c r="AF565">
        <f t="shared" si="614"/>
        <v>0</v>
      </c>
      <c r="AG565">
        <f t="shared" si="615"/>
        <v>0</v>
      </c>
      <c r="AH565">
        <f t="shared" si="616"/>
        <v>0</v>
      </c>
      <c r="AI565">
        <f t="shared" si="617"/>
        <v>0</v>
      </c>
      <c r="AJ565">
        <f t="shared" si="618"/>
        <v>0</v>
      </c>
      <c r="AK565">
        <f t="shared" si="619"/>
        <v>0</v>
      </c>
      <c r="AL565">
        <f t="shared" si="620"/>
        <v>0</v>
      </c>
      <c r="AM565" s="140">
        <f t="shared" si="556"/>
        <v>0</v>
      </c>
      <c r="AN565">
        <f t="shared" si="557"/>
        <v>0</v>
      </c>
      <c r="AO565">
        <f t="shared" si="558"/>
        <v>0</v>
      </c>
      <c r="AP565">
        <f t="shared" si="559"/>
        <v>0</v>
      </c>
      <c r="AQ565">
        <f t="shared" si="560"/>
        <v>0</v>
      </c>
      <c r="AR565">
        <f t="shared" si="561"/>
        <v>0</v>
      </c>
      <c r="AS565">
        <f t="shared" si="562"/>
        <v>0</v>
      </c>
      <c r="AT565" s="140">
        <f t="shared" si="621"/>
        <v>0</v>
      </c>
      <c r="AU565">
        <f t="shared" si="563"/>
        <v>0</v>
      </c>
      <c r="AV565">
        <f t="shared" si="595"/>
        <v>0</v>
      </c>
      <c r="AW565">
        <f t="shared" si="564"/>
        <v>0</v>
      </c>
      <c r="AX565">
        <f t="shared" si="565"/>
        <v>0</v>
      </c>
      <c r="AY565">
        <f t="shared" si="566"/>
        <v>0</v>
      </c>
      <c r="AZ565" s="140">
        <f t="shared" si="622"/>
        <v>0</v>
      </c>
      <c r="BA565">
        <f t="shared" si="567"/>
        <v>0</v>
      </c>
      <c r="BB565">
        <f t="shared" si="568"/>
        <v>0</v>
      </c>
      <c r="BC565">
        <f t="shared" si="569"/>
        <v>0</v>
      </c>
      <c r="BD565">
        <f t="shared" si="570"/>
        <v>0</v>
      </c>
      <c r="BE565" s="140">
        <f t="shared" si="623"/>
        <v>0</v>
      </c>
      <c r="BF565">
        <f t="shared" si="571"/>
        <v>0</v>
      </c>
      <c r="BG565">
        <f t="shared" si="572"/>
        <v>0</v>
      </c>
      <c r="BH565">
        <f t="shared" si="573"/>
        <v>0</v>
      </c>
      <c r="BI565">
        <f t="shared" si="574"/>
        <v>0</v>
      </c>
      <c r="BJ565">
        <f t="shared" si="575"/>
        <v>0</v>
      </c>
      <c r="BK565">
        <f t="shared" si="576"/>
        <v>0</v>
      </c>
      <c r="BL565">
        <f t="shared" si="596"/>
        <v>0</v>
      </c>
      <c r="BM565">
        <f t="shared" si="597"/>
        <v>0</v>
      </c>
      <c r="BN565">
        <f t="shared" si="598"/>
        <v>0</v>
      </c>
      <c r="BO565">
        <f t="shared" si="599"/>
        <v>0</v>
      </c>
      <c r="BP565">
        <f t="shared" si="600"/>
        <v>0</v>
      </c>
      <c r="BQ565">
        <f t="shared" si="601"/>
        <v>0</v>
      </c>
      <c r="BR565" s="140">
        <f t="shared" si="602"/>
        <v>0</v>
      </c>
      <c r="BT565">
        <f t="shared" si="603"/>
        <v>0</v>
      </c>
      <c r="BU565">
        <f t="shared" si="604"/>
        <v>0</v>
      </c>
      <c r="BV565">
        <f t="shared" si="605"/>
        <v>0</v>
      </c>
      <c r="BW565">
        <f t="shared" si="606"/>
        <v>0</v>
      </c>
      <c r="BX565">
        <f t="shared" si="607"/>
        <v>0</v>
      </c>
      <c r="BY565">
        <f t="shared" si="608"/>
        <v>0</v>
      </c>
      <c r="BZ565">
        <f t="shared" si="609"/>
        <v>0</v>
      </c>
      <c r="CA565">
        <f t="shared" si="610"/>
        <v>0</v>
      </c>
      <c r="CB565">
        <f t="shared" si="611"/>
        <v>0</v>
      </c>
      <c r="CC565">
        <f t="shared" si="612"/>
        <v>0</v>
      </c>
      <c r="CD565">
        <f t="shared" si="613"/>
        <v>0</v>
      </c>
    </row>
    <row r="566" spans="1:82" ht="42" customHeight="1" thickBot="1" x14ac:dyDescent="0.45">
      <c r="A566" s="11"/>
      <c r="B566" s="144">
        <v>551</v>
      </c>
      <c r="C566" s="244" t="str">
        <f>IF('Soil Samples'!C556="","",'Soil Samples'!C556)</f>
        <v/>
      </c>
      <c r="D566" s="146" t="str">
        <f t="shared" si="577"/>
        <v/>
      </c>
      <c r="E566" s="128" t="str">
        <f t="shared" si="578"/>
        <v/>
      </c>
      <c r="F566" s="128" t="str">
        <f t="shared" si="579"/>
        <v/>
      </c>
      <c r="G566" s="128" t="str">
        <f t="shared" si="580"/>
        <v/>
      </c>
      <c r="H566" s="149"/>
      <c r="I566" s="128" t="str">
        <f t="shared" si="581"/>
        <v/>
      </c>
      <c r="J566" s="128" t="str">
        <f t="shared" si="582"/>
        <v/>
      </c>
      <c r="K566" s="128" t="str">
        <f t="shared" si="583"/>
        <v/>
      </c>
      <c r="L566" s="129" t="str">
        <f t="shared" si="584"/>
        <v/>
      </c>
      <c r="M566" s="129" t="str">
        <f t="shared" si="585"/>
        <v/>
      </c>
      <c r="N566" s="129" t="str">
        <f t="shared" si="586"/>
        <v/>
      </c>
      <c r="O566" s="129" t="str">
        <f t="shared" si="587"/>
        <v/>
      </c>
      <c r="P566" s="129" t="str">
        <f t="shared" si="588"/>
        <v/>
      </c>
      <c r="Q566" s="129" t="str">
        <f t="shared" si="589"/>
        <v/>
      </c>
      <c r="R566" s="129" t="str">
        <f t="shared" si="590"/>
        <v/>
      </c>
      <c r="S566" s="129" t="str">
        <f t="shared" si="591"/>
        <v/>
      </c>
      <c r="T566" s="129" t="str">
        <f t="shared" si="592"/>
        <v/>
      </c>
      <c r="U566" s="129" t="str">
        <f t="shared" si="593"/>
        <v/>
      </c>
      <c r="V566" s="129" t="str">
        <f t="shared" si="594"/>
        <v/>
      </c>
      <c r="W566" s="132"/>
      <c r="X566" s="152" t="str">
        <f>IF('Soil Samples'!C556="","",'Soil Samples'!C556)</f>
        <v/>
      </c>
      <c r="Y566" s="125">
        <f>'Soil Add on Tests'!E558</f>
        <v>0</v>
      </c>
      <c r="Z566" s="125">
        <f>'Soil Add on Tests'!F558</f>
        <v>0</v>
      </c>
      <c r="AA566" s="125">
        <f>'Soil Add on Tests'!G558</f>
        <v>0</v>
      </c>
      <c r="AB566" s="125">
        <f>'Soil Add on Tests'!H558</f>
        <v>0</v>
      </c>
      <c r="AC566" s="125">
        <f>'Soil Add on Tests'!I558</f>
        <v>0</v>
      </c>
      <c r="AD566" s="125">
        <f>'Soil Add on Tests'!J558</f>
        <v>0</v>
      </c>
      <c r="AF566">
        <f t="shared" si="614"/>
        <v>0</v>
      </c>
      <c r="AG566">
        <f t="shared" si="615"/>
        <v>0</v>
      </c>
      <c r="AH566">
        <f t="shared" si="616"/>
        <v>0</v>
      </c>
      <c r="AI566">
        <f t="shared" si="617"/>
        <v>0</v>
      </c>
      <c r="AJ566">
        <f t="shared" si="618"/>
        <v>0</v>
      </c>
      <c r="AK566">
        <f t="shared" si="619"/>
        <v>0</v>
      </c>
      <c r="AL566">
        <f t="shared" si="620"/>
        <v>0</v>
      </c>
      <c r="AM566" s="140">
        <f t="shared" si="556"/>
        <v>0</v>
      </c>
      <c r="AN566">
        <f t="shared" si="557"/>
        <v>0</v>
      </c>
      <c r="AO566">
        <f t="shared" si="558"/>
        <v>0</v>
      </c>
      <c r="AP566">
        <f t="shared" si="559"/>
        <v>0</v>
      </c>
      <c r="AQ566">
        <f t="shared" si="560"/>
        <v>0</v>
      </c>
      <c r="AR566">
        <f t="shared" si="561"/>
        <v>0</v>
      </c>
      <c r="AS566">
        <f t="shared" si="562"/>
        <v>0</v>
      </c>
      <c r="AT566" s="140">
        <f t="shared" si="621"/>
        <v>0</v>
      </c>
      <c r="AU566">
        <f t="shared" si="563"/>
        <v>0</v>
      </c>
      <c r="AV566">
        <f t="shared" si="595"/>
        <v>0</v>
      </c>
      <c r="AW566">
        <f t="shared" si="564"/>
        <v>0</v>
      </c>
      <c r="AX566">
        <f t="shared" si="565"/>
        <v>0</v>
      </c>
      <c r="AY566">
        <f t="shared" si="566"/>
        <v>0</v>
      </c>
      <c r="AZ566" s="140">
        <f t="shared" si="622"/>
        <v>0</v>
      </c>
      <c r="BA566">
        <f t="shared" si="567"/>
        <v>0</v>
      </c>
      <c r="BB566">
        <f t="shared" si="568"/>
        <v>0</v>
      </c>
      <c r="BC566">
        <f t="shared" si="569"/>
        <v>0</v>
      </c>
      <c r="BD566">
        <f t="shared" si="570"/>
        <v>0</v>
      </c>
      <c r="BE566" s="140">
        <f t="shared" si="623"/>
        <v>0</v>
      </c>
      <c r="BF566">
        <f t="shared" si="571"/>
        <v>0</v>
      </c>
      <c r="BG566">
        <f t="shared" si="572"/>
        <v>0</v>
      </c>
      <c r="BH566">
        <f t="shared" si="573"/>
        <v>0</v>
      </c>
      <c r="BI566">
        <f t="shared" si="574"/>
        <v>0</v>
      </c>
      <c r="BJ566">
        <f t="shared" si="575"/>
        <v>0</v>
      </c>
      <c r="BK566">
        <f t="shared" si="576"/>
        <v>0</v>
      </c>
      <c r="BL566">
        <f t="shared" si="596"/>
        <v>0</v>
      </c>
      <c r="BM566">
        <f t="shared" si="597"/>
        <v>0</v>
      </c>
      <c r="BN566">
        <f t="shared" si="598"/>
        <v>0</v>
      </c>
      <c r="BO566">
        <f t="shared" si="599"/>
        <v>0</v>
      </c>
      <c r="BP566">
        <f t="shared" si="600"/>
        <v>0</v>
      </c>
      <c r="BQ566">
        <f t="shared" si="601"/>
        <v>0</v>
      </c>
      <c r="BR566" s="140">
        <f t="shared" si="602"/>
        <v>0</v>
      </c>
      <c r="BT566">
        <f t="shared" si="603"/>
        <v>0</v>
      </c>
      <c r="BU566">
        <f t="shared" si="604"/>
        <v>0</v>
      </c>
      <c r="BV566">
        <f t="shared" si="605"/>
        <v>0</v>
      </c>
      <c r="BW566">
        <f t="shared" si="606"/>
        <v>0</v>
      </c>
      <c r="BX566">
        <f t="shared" si="607"/>
        <v>0</v>
      </c>
      <c r="BY566">
        <f t="shared" si="608"/>
        <v>0</v>
      </c>
      <c r="BZ566">
        <f t="shared" si="609"/>
        <v>0</v>
      </c>
      <c r="CA566">
        <f t="shared" si="610"/>
        <v>0</v>
      </c>
      <c r="CB566">
        <f t="shared" si="611"/>
        <v>0</v>
      </c>
      <c r="CC566">
        <f t="shared" si="612"/>
        <v>0</v>
      </c>
      <c r="CD566">
        <f t="shared" si="613"/>
        <v>0</v>
      </c>
    </row>
    <row r="567" spans="1:82" ht="42" customHeight="1" thickBot="1" x14ac:dyDescent="0.45">
      <c r="A567" s="11"/>
      <c r="B567" s="144">
        <v>552</v>
      </c>
      <c r="C567" s="244" t="str">
        <f>IF('Soil Samples'!C557="","",'Soil Samples'!C557)</f>
        <v/>
      </c>
      <c r="D567" s="146" t="str">
        <f t="shared" si="577"/>
        <v/>
      </c>
      <c r="E567" s="128" t="str">
        <f t="shared" si="578"/>
        <v/>
      </c>
      <c r="F567" s="128" t="str">
        <f t="shared" si="579"/>
        <v/>
      </c>
      <c r="G567" s="128" t="str">
        <f t="shared" si="580"/>
        <v/>
      </c>
      <c r="H567" s="149"/>
      <c r="I567" s="128" t="str">
        <f t="shared" si="581"/>
        <v/>
      </c>
      <c r="J567" s="128" t="str">
        <f t="shared" si="582"/>
        <v/>
      </c>
      <c r="K567" s="128" t="str">
        <f t="shared" si="583"/>
        <v/>
      </c>
      <c r="L567" s="129" t="str">
        <f t="shared" si="584"/>
        <v/>
      </c>
      <c r="M567" s="129" t="str">
        <f t="shared" si="585"/>
        <v/>
      </c>
      <c r="N567" s="129" t="str">
        <f t="shared" si="586"/>
        <v/>
      </c>
      <c r="O567" s="129" t="str">
        <f t="shared" si="587"/>
        <v/>
      </c>
      <c r="P567" s="129" t="str">
        <f t="shared" si="588"/>
        <v/>
      </c>
      <c r="Q567" s="129" t="str">
        <f t="shared" si="589"/>
        <v/>
      </c>
      <c r="R567" s="129" t="str">
        <f t="shared" si="590"/>
        <v/>
      </c>
      <c r="S567" s="129" t="str">
        <f t="shared" si="591"/>
        <v/>
      </c>
      <c r="T567" s="129" t="str">
        <f t="shared" si="592"/>
        <v/>
      </c>
      <c r="U567" s="129" t="str">
        <f t="shared" si="593"/>
        <v/>
      </c>
      <c r="V567" s="129" t="str">
        <f t="shared" si="594"/>
        <v/>
      </c>
      <c r="W567" s="132"/>
      <c r="X567" s="152" t="str">
        <f>IF('Soil Samples'!C557="","",'Soil Samples'!C557)</f>
        <v/>
      </c>
      <c r="Y567" s="125">
        <f>'Soil Add on Tests'!E559</f>
        <v>0</v>
      </c>
      <c r="Z567" s="125">
        <f>'Soil Add on Tests'!F559</f>
        <v>0</v>
      </c>
      <c r="AA567" s="125">
        <f>'Soil Add on Tests'!G559</f>
        <v>0</v>
      </c>
      <c r="AB567" s="125">
        <f>'Soil Add on Tests'!H559</f>
        <v>0</v>
      </c>
      <c r="AC567" s="125">
        <f>'Soil Add on Tests'!I559</f>
        <v>0</v>
      </c>
      <c r="AD567" s="125">
        <f>'Soil Add on Tests'!J559</f>
        <v>0</v>
      </c>
      <c r="AF567">
        <f t="shared" si="614"/>
        <v>0</v>
      </c>
      <c r="AG567">
        <f t="shared" si="615"/>
        <v>0</v>
      </c>
      <c r="AH567">
        <f t="shared" si="616"/>
        <v>0</v>
      </c>
      <c r="AI567">
        <f t="shared" si="617"/>
        <v>0</v>
      </c>
      <c r="AJ567">
        <f t="shared" si="618"/>
        <v>0</v>
      </c>
      <c r="AK567">
        <f t="shared" si="619"/>
        <v>0</v>
      </c>
      <c r="AL567">
        <f t="shared" si="620"/>
        <v>0</v>
      </c>
      <c r="AM567" s="140">
        <f t="shared" si="556"/>
        <v>0</v>
      </c>
      <c r="AN567">
        <f t="shared" si="557"/>
        <v>0</v>
      </c>
      <c r="AO567">
        <f t="shared" si="558"/>
        <v>0</v>
      </c>
      <c r="AP567">
        <f t="shared" si="559"/>
        <v>0</v>
      </c>
      <c r="AQ567">
        <f t="shared" si="560"/>
        <v>0</v>
      </c>
      <c r="AR567">
        <f t="shared" si="561"/>
        <v>0</v>
      </c>
      <c r="AS567">
        <f t="shared" si="562"/>
        <v>0</v>
      </c>
      <c r="AT567" s="140">
        <f t="shared" si="621"/>
        <v>0</v>
      </c>
      <c r="AU567">
        <f t="shared" si="563"/>
        <v>0</v>
      </c>
      <c r="AV567">
        <f t="shared" si="595"/>
        <v>0</v>
      </c>
      <c r="AW567">
        <f t="shared" si="564"/>
        <v>0</v>
      </c>
      <c r="AX567">
        <f t="shared" si="565"/>
        <v>0</v>
      </c>
      <c r="AY567">
        <f t="shared" si="566"/>
        <v>0</v>
      </c>
      <c r="AZ567" s="140">
        <f t="shared" si="622"/>
        <v>0</v>
      </c>
      <c r="BA567">
        <f t="shared" si="567"/>
        <v>0</v>
      </c>
      <c r="BB567">
        <f t="shared" si="568"/>
        <v>0</v>
      </c>
      <c r="BC567">
        <f t="shared" si="569"/>
        <v>0</v>
      </c>
      <c r="BD567">
        <f t="shared" si="570"/>
        <v>0</v>
      </c>
      <c r="BE567" s="140">
        <f t="shared" si="623"/>
        <v>0</v>
      </c>
      <c r="BF567">
        <f t="shared" si="571"/>
        <v>0</v>
      </c>
      <c r="BG567">
        <f t="shared" si="572"/>
        <v>0</v>
      </c>
      <c r="BH567">
        <f t="shared" si="573"/>
        <v>0</v>
      </c>
      <c r="BI567">
        <f t="shared" si="574"/>
        <v>0</v>
      </c>
      <c r="BJ567">
        <f t="shared" si="575"/>
        <v>0</v>
      </c>
      <c r="BK567">
        <f t="shared" si="576"/>
        <v>0</v>
      </c>
      <c r="BL567">
        <f t="shared" si="596"/>
        <v>0</v>
      </c>
      <c r="BM567">
        <f t="shared" si="597"/>
        <v>0</v>
      </c>
      <c r="BN567">
        <f t="shared" si="598"/>
        <v>0</v>
      </c>
      <c r="BO567">
        <f t="shared" si="599"/>
        <v>0</v>
      </c>
      <c r="BP567">
        <f t="shared" si="600"/>
        <v>0</v>
      </c>
      <c r="BQ567">
        <f t="shared" si="601"/>
        <v>0</v>
      </c>
      <c r="BR567" s="140">
        <f t="shared" si="602"/>
        <v>0</v>
      </c>
      <c r="BT567">
        <f t="shared" si="603"/>
        <v>0</v>
      </c>
      <c r="BU567">
        <f t="shared" si="604"/>
        <v>0</v>
      </c>
      <c r="BV567">
        <f t="shared" si="605"/>
        <v>0</v>
      </c>
      <c r="BW567">
        <f t="shared" si="606"/>
        <v>0</v>
      </c>
      <c r="BX567">
        <f t="shared" si="607"/>
        <v>0</v>
      </c>
      <c r="BY567">
        <f t="shared" si="608"/>
        <v>0</v>
      </c>
      <c r="BZ567">
        <f t="shared" si="609"/>
        <v>0</v>
      </c>
      <c r="CA567">
        <f t="shared" si="610"/>
        <v>0</v>
      </c>
      <c r="CB567">
        <f t="shared" si="611"/>
        <v>0</v>
      </c>
      <c r="CC567">
        <f t="shared" si="612"/>
        <v>0</v>
      </c>
      <c r="CD567">
        <f t="shared" si="613"/>
        <v>0</v>
      </c>
    </row>
    <row r="568" spans="1:82" ht="42" customHeight="1" thickBot="1" x14ac:dyDescent="0.45">
      <c r="A568" s="11"/>
      <c r="B568" s="144">
        <v>553</v>
      </c>
      <c r="C568" s="244" t="str">
        <f>IF('Soil Samples'!C558="","",'Soil Samples'!C558)</f>
        <v/>
      </c>
      <c r="D568" s="146" t="str">
        <f t="shared" si="577"/>
        <v/>
      </c>
      <c r="E568" s="128" t="str">
        <f t="shared" si="578"/>
        <v/>
      </c>
      <c r="F568" s="128" t="str">
        <f t="shared" si="579"/>
        <v/>
      </c>
      <c r="G568" s="128" t="str">
        <f t="shared" si="580"/>
        <v/>
      </c>
      <c r="H568" s="149"/>
      <c r="I568" s="128" t="str">
        <f t="shared" si="581"/>
        <v/>
      </c>
      <c r="J568" s="128" t="str">
        <f t="shared" si="582"/>
        <v/>
      </c>
      <c r="K568" s="128" t="str">
        <f t="shared" si="583"/>
        <v/>
      </c>
      <c r="L568" s="129" t="str">
        <f t="shared" si="584"/>
        <v/>
      </c>
      <c r="M568" s="129" t="str">
        <f t="shared" si="585"/>
        <v/>
      </c>
      <c r="N568" s="129" t="str">
        <f t="shared" si="586"/>
        <v/>
      </c>
      <c r="O568" s="129" t="str">
        <f t="shared" si="587"/>
        <v/>
      </c>
      <c r="P568" s="129" t="str">
        <f t="shared" si="588"/>
        <v/>
      </c>
      <c r="Q568" s="129" t="str">
        <f t="shared" si="589"/>
        <v/>
      </c>
      <c r="R568" s="129" t="str">
        <f t="shared" si="590"/>
        <v/>
      </c>
      <c r="S568" s="129" t="str">
        <f t="shared" si="591"/>
        <v/>
      </c>
      <c r="T568" s="129" t="str">
        <f t="shared" si="592"/>
        <v/>
      </c>
      <c r="U568" s="129" t="str">
        <f t="shared" si="593"/>
        <v/>
      </c>
      <c r="V568" s="129" t="str">
        <f t="shared" si="594"/>
        <v/>
      </c>
      <c r="W568" s="132"/>
      <c r="X568" s="152" t="str">
        <f>IF('Soil Samples'!C558="","",'Soil Samples'!C558)</f>
        <v/>
      </c>
      <c r="Y568" s="125">
        <f>'Soil Add on Tests'!E560</f>
        <v>0</v>
      </c>
      <c r="Z568" s="125">
        <f>'Soil Add on Tests'!F560</f>
        <v>0</v>
      </c>
      <c r="AA568" s="125">
        <f>'Soil Add on Tests'!G560</f>
        <v>0</v>
      </c>
      <c r="AB568" s="125">
        <f>'Soil Add on Tests'!H560</f>
        <v>0</v>
      </c>
      <c r="AC568" s="125">
        <f>'Soil Add on Tests'!I560</f>
        <v>0</v>
      </c>
      <c r="AD568" s="125">
        <f>'Soil Add on Tests'!J560</f>
        <v>0</v>
      </c>
      <c r="AF568">
        <f t="shared" si="614"/>
        <v>0</v>
      </c>
      <c r="AG568">
        <f t="shared" si="615"/>
        <v>0</v>
      </c>
      <c r="AH568">
        <f t="shared" si="616"/>
        <v>0</v>
      </c>
      <c r="AI568">
        <f t="shared" si="617"/>
        <v>0</v>
      </c>
      <c r="AJ568">
        <f t="shared" si="618"/>
        <v>0</v>
      </c>
      <c r="AK568">
        <f t="shared" si="619"/>
        <v>0</v>
      </c>
      <c r="AL568">
        <f t="shared" si="620"/>
        <v>0</v>
      </c>
      <c r="AM568" s="140">
        <f t="shared" si="556"/>
        <v>0</v>
      </c>
      <c r="AN568">
        <f t="shared" si="557"/>
        <v>0</v>
      </c>
      <c r="AO568">
        <f t="shared" si="558"/>
        <v>0</v>
      </c>
      <c r="AP568">
        <f t="shared" si="559"/>
        <v>0</v>
      </c>
      <c r="AQ568">
        <f t="shared" si="560"/>
        <v>0</v>
      </c>
      <c r="AR568">
        <f t="shared" si="561"/>
        <v>0</v>
      </c>
      <c r="AS568">
        <f t="shared" si="562"/>
        <v>0</v>
      </c>
      <c r="AT568" s="140">
        <f t="shared" si="621"/>
        <v>0</v>
      </c>
      <c r="AU568">
        <f t="shared" si="563"/>
        <v>0</v>
      </c>
      <c r="AV568">
        <f t="shared" si="595"/>
        <v>0</v>
      </c>
      <c r="AW568">
        <f t="shared" si="564"/>
        <v>0</v>
      </c>
      <c r="AX568">
        <f t="shared" si="565"/>
        <v>0</v>
      </c>
      <c r="AY568">
        <f t="shared" si="566"/>
        <v>0</v>
      </c>
      <c r="AZ568" s="140">
        <f t="shared" si="622"/>
        <v>0</v>
      </c>
      <c r="BA568">
        <f t="shared" si="567"/>
        <v>0</v>
      </c>
      <c r="BB568">
        <f t="shared" si="568"/>
        <v>0</v>
      </c>
      <c r="BC568">
        <f t="shared" si="569"/>
        <v>0</v>
      </c>
      <c r="BD568">
        <f t="shared" si="570"/>
        <v>0</v>
      </c>
      <c r="BE568" s="140">
        <f t="shared" si="623"/>
        <v>0</v>
      </c>
      <c r="BF568">
        <f t="shared" si="571"/>
        <v>0</v>
      </c>
      <c r="BG568">
        <f t="shared" si="572"/>
        <v>0</v>
      </c>
      <c r="BH568">
        <f t="shared" si="573"/>
        <v>0</v>
      </c>
      <c r="BI568">
        <f t="shared" si="574"/>
        <v>0</v>
      </c>
      <c r="BJ568">
        <f t="shared" si="575"/>
        <v>0</v>
      </c>
      <c r="BK568">
        <f t="shared" si="576"/>
        <v>0</v>
      </c>
      <c r="BL568">
        <f t="shared" si="596"/>
        <v>0</v>
      </c>
      <c r="BM568">
        <f t="shared" si="597"/>
        <v>0</v>
      </c>
      <c r="BN568">
        <f t="shared" si="598"/>
        <v>0</v>
      </c>
      <c r="BO568">
        <f t="shared" si="599"/>
        <v>0</v>
      </c>
      <c r="BP568">
        <f t="shared" si="600"/>
        <v>0</v>
      </c>
      <c r="BQ568">
        <f t="shared" si="601"/>
        <v>0</v>
      </c>
      <c r="BR568" s="140">
        <f t="shared" si="602"/>
        <v>0</v>
      </c>
      <c r="BT568">
        <f t="shared" si="603"/>
        <v>0</v>
      </c>
      <c r="BU568">
        <f t="shared" si="604"/>
        <v>0</v>
      </c>
      <c r="BV568">
        <f t="shared" si="605"/>
        <v>0</v>
      </c>
      <c r="BW568">
        <f t="shared" si="606"/>
        <v>0</v>
      </c>
      <c r="BX568">
        <f t="shared" si="607"/>
        <v>0</v>
      </c>
      <c r="BY568">
        <f t="shared" si="608"/>
        <v>0</v>
      </c>
      <c r="BZ568">
        <f t="shared" si="609"/>
        <v>0</v>
      </c>
      <c r="CA568">
        <f t="shared" si="610"/>
        <v>0</v>
      </c>
      <c r="CB568">
        <f t="shared" si="611"/>
        <v>0</v>
      </c>
      <c r="CC568">
        <f t="shared" si="612"/>
        <v>0</v>
      </c>
      <c r="CD568">
        <f t="shared" si="613"/>
        <v>0</v>
      </c>
    </row>
    <row r="569" spans="1:82" ht="42" customHeight="1" thickBot="1" x14ac:dyDescent="0.45">
      <c r="A569" s="11"/>
      <c r="B569" s="144">
        <v>554</v>
      </c>
      <c r="C569" s="244" t="str">
        <f>IF('Soil Samples'!C559="","",'Soil Samples'!C559)</f>
        <v/>
      </c>
      <c r="D569" s="146" t="str">
        <f t="shared" si="577"/>
        <v/>
      </c>
      <c r="E569" s="128" t="str">
        <f t="shared" si="578"/>
        <v/>
      </c>
      <c r="F569" s="128" t="str">
        <f t="shared" si="579"/>
        <v/>
      </c>
      <c r="G569" s="128" t="str">
        <f t="shared" si="580"/>
        <v/>
      </c>
      <c r="H569" s="149"/>
      <c r="I569" s="128" t="str">
        <f t="shared" si="581"/>
        <v/>
      </c>
      <c r="J569" s="128" t="str">
        <f t="shared" si="582"/>
        <v/>
      </c>
      <c r="K569" s="128" t="str">
        <f t="shared" si="583"/>
        <v/>
      </c>
      <c r="L569" s="129" t="str">
        <f t="shared" si="584"/>
        <v/>
      </c>
      <c r="M569" s="129" t="str">
        <f t="shared" si="585"/>
        <v/>
      </c>
      <c r="N569" s="129" t="str">
        <f t="shared" si="586"/>
        <v/>
      </c>
      <c r="O569" s="129" t="str">
        <f t="shared" si="587"/>
        <v/>
      </c>
      <c r="P569" s="129" t="str">
        <f t="shared" si="588"/>
        <v/>
      </c>
      <c r="Q569" s="129" t="str">
        <f t="shared" si="589"/>
        <v/>
      </c>
      <c r="R569" s="129" t="str">
        <f t="shared" si="590"/>
        <v/>
      </c>
      <c r="S569" s="129" t="str">
        <f t="shared" si="591"/>
        <v/>
      </c>
      <c r="T569" s="129" t="str">
        <f t="shared" si="592"/>
        <v/>
      </c>
      <c r="U569" s="129" t="str">
        <f t="shared" si="593"/>
        <v/>
      </c>
      <c r="V569" s="129" t="str">
        <f t="shared" si="594"/>
        <v/>
      </c>
      <c r="W569" s="132"/>
      <c r="X569" s="152" t="str">
        <f>IF('Soil Samples'!C559="","",'Soil Samples'!C559)</f>
        <v/>
      </c>
      <c r="Y569" s="125">
        <f>'Soil Add on Tests'!E561</f>
        <v>0</v>
      </c>
      <c r="Z569" s="125">
        <f>'Soil Add on Tests'!F561</f>
        <v>0</v>
      </c>
      <c r="AA569" s="125">
        <f>'Soil Add on Tests'!G561</f>
        <v>0</v>
      </c>
      <c r="AB569" s="125">
        <f>'Soil Add on Tests'!H561</f>
        <v>0</v>
      </c>
      <c r="AC569" s="125">
        <f>'Soil Add on Tests'!I561</f>
        <v>0</v>
      </c>
      <c r="AD569" s="125">
        <f>'Soil Add on Tests'!J561</f>
        <v>0</v>
      </c>
      <c r="AF569">
        <f t="shared" si="614"/>
        <v>0</v>
      </c>
      <c r="AG569">
        <f t="shared" si="615"/>
        <v>0</v>
      </c>
      <c r="AH569">
        <f t="shared" si="616"/>
        <v>0</v>
      </c>
      <c r="AI569">
        <f t="shared" si="617"/>
        <v>0</v>
      </c>
      <c r="AJ569">
        <f t="shared" si="618"/>
        <v>0</v>
      </c>
      <c r="AK569">
        <f t="shared" si="619"/>
        <v>0</v>
      </c>
      <c r="AL569">
        <f t="shared" si="620"/>
        <v>0</v>
      </c>
      <c r="AM569" s="140">
        <f t="shared" si="556"/>
        <v>0</v>
      </c>
      <c r="AN569">
        <f t="shared" si="557"/>
        <v>0</v>
      </c>
      <c r="AO569">
        <f t="shared" si="558"/>
        <v>0</v>
      </c>
      <c r="AP569">
        <f t="shared" si="559"/>
        <v>0</v>
      </c>
      <c r="AQ569">
        <f t="shared" si="560"/>
        <v>0</v>
      </c>
      <c r="AR569">
        <f t="shared" si="561"/>
        <v>0</v>
      </c>
      <c r="AS569">
        <f t="shared" si="562"/>
        <v>0</v>
      </c>
      <c r="AT569" s="140">
        <f t="shared" si="621"/>
        <v>0</v>
      </c>
      <c r="AU569">
        <f t="shared" si="563"/>
        <v>0</v>
      </c>
      <c r="AV569">
        <f t="shared" si="595"/>
        <v>0</v>
      </c>
      <c r="AW569">
        <f t="shared" si="564"/>
        <v>0</v>
      </c>
      <c r="AX569">
        <f t="shared" si="565"/>
        <v>0</v>
      </c>
      <c r="AY569">
        <f t="shared" si="566"/>
        <v>0</v>
      </c>
      <c r="AZ569" s="140">
        <f t="shared" si="622"/>
        <v>0</v>
      </c>
      <c r="BA569">
        <f t="shared" si="567"/>
        <v>0</v>
      </c>
      <c r="BB569">
        <f t="shared" si="568"/>
        <v>0</v>
      </c>
      <c r="BC569">
        <f t="shared" si="569"/>
        <v>0</v>
      </c>
      <c r="BD569">
        <f t="shared" si="570"/>
        <v>0</v>
      </c>
      <c r="BE569" s="140">
        <f t="shared" si="623"/>
        <v>0</v>
      </c>
      <c r="BF569">
        <f t="shared" si="571"/>
        <v>0</v>
      </c>
      <c r="BG569">
        <f t="shared" si="572"/>
        <v>0</v>
      </c>
      <c r="BH569">
        <f t="shared" si="573"/>
        <v>0</v>
      </c>
      <c r="BI569">
        <f t="shared" si="574"/>
        <v>0</v>
      </c>
      <c r="BJ569">
        <f t="shared" si="575"/>
        <v>0</v>
      </c>
      <c r="BK569">
        <f t="shared" si="576"/>
        <v>0</v>
      </c>
      <c r="BL569">
        <f t="shared" si="596"/>
        <v>0</v>
      </c>
      <c r="BM569">
        <f t="shared" si="597"/>
        <v>0</v>
      </c>
      <c r="BN569">
        <f t="shared" si="598"/>
        <v>0</v>
      </c>
      <c r="BO569">
        <f t="shared" si="599"/>
        <v>0</v>
      </c>
      <c r="BP569">
        <f t="shared" si="600"/>
        <v>0</v>
      </c>
      <c r="BQ569">
        <f t="shared" si="601"/>
        <v>0</v>
      </c>
      <c r="BR569" s="140">
        <f t="shared" si="602"/>
        <v>0</v>
      </c>
      <c r="BT569">
        <f t="shared" si="603"/>
        <v>0</v>
      </c>
      <c r="BU569">
        <f t="shared" si="604"/>
        <v>0</v>
      </c>
      <c r="BV569">
        <f t="shared" si="605"/>
        <v>0</v>
      </c>
      <c r="BW569">
        <f t="shared" si="606"/>
        <v>0</v>
      </c>
      <c r="BX569">
        <f t="shared" si="607"/>
        <v>0</v>
      </c>
      <c r="BY569">
        <f t="shared" si="608"/>
        <v>0</v>
      </c>
      <c r="BZ569">
        <f t="shared" si="609"/>
        <v>0</v>
      </c>
      <c r="CA569">
        <f t="shared" si="610"/>
        <v>0</v>
      </c>
      <c r="CB569">
        <f t="shared" si="611"/>
        <v>0</v>
      </c>
      <c r="CC569">
        <f t="shared" si="612"/>
        <v>0</v>
      </c>
      <c r="CD569">
        <f t="shared" si="613"/>
        <v>0</v>
      </c>
    </row>
    <row r="570" spans="1:82" ht="42" customHeight="1" thickBot="1" x14ac:dyDescent="0.45">
      <c r="A570" s="11"/>
      <c r="B570" s="144">
        <v>555</v>
      </c>
      <c r="C570" s="244" t="str">
        <f>IF('Soil Samples'!C560="","",'Soil Samples'!C560)</f>
        <v/>
      </c>
      <c r="D570" s="146" t="str">
        <f t="shared" si="577"/>
        <v/>
      </c>
      <c r="E570" s="128" t="str">
        <f t="shared" si="578"/>
        <v/>
      </c>
      <c r="F570" s="128" t="str">
        <f t="shared" si="579"/>
        <v/>
      </c>
      <c r="G570" s="128" t="str">
        <f t="shared" si="580"/>
        <v/>
      </c>
      <c r="H570" s="149"/>
      <c r="I570" s="128" t="str">
        <f t="shared" si="581"/>
        <v/>
      </c>
      <c r="J570" s="128" t="str">
        <f t="shared" si="582"/>
        <v/>
      </c>
      <c r="K570" s="128" t="str">
        <f t="shared" si="583"/>
        <v/>
      </c>
      <c r="L570" s="129" t="str">
        <f t="shared" si="584"/>
        <v/>
      </c>
      <c r="M570" s="129" t="str">
        <f t="shared" si="585"/>
        <v/>
      </c>
      <c r="N570" s="129" t="str">
        <f t="shared" si="586"/>
        <v/>
      </c>
      <c r="O570" s="129" t="str">
        <f t="shared" si="587"/>
        <v/>
      </c>
      <c r="P570" s="129" t="str">
        <f t="shared" si="588"/>
        <v/>
      </c>
      <c r="Q570" s="129" t="str">
        <f t="shared" si="589"/>
        <v/>
      </c>
      <c r="R570" s="129" t="str">
        <f t="shared" si="590"/>
        <v/>
      </c>
      <c r="S570" s="129" t="str">
        <f t="shared" si="591"/>
        <v/>
      </c>
      <c r="T570" s="129" t="str">
        <f t="shared" si="592"/>
        <v/>
      </c>
      <c r="U570" s="129" t="str">
        <f t="shared" si="593"/>
        <v/>
      </c>
      <c r="V570" s="129" t="str">
        <f t="shared" si="594"/>
        <v/>
      </c>
      <c r="W570" s="132"/>
      <c r="X570" s="152" t="str">
        <f>IF('Soil Samples'!C560="","",'Soil Samples'!C560)</f>
        <v/>
      </c>
      <c r="Y570" s="125">
        <f>'Soil Add on Tests'!E562</f>
        <v>0</v>
      </c>
      <c r="Z570" s="125">
        <f>'Soil Add on Tests'!F562</f>
        <v>0</v>
      </c>
      <c r="AA570" s="125">
        <f>'Soil Add on Tests'!G562</f>
        <v>0</v>
      </c>
      <c r="AB570" s="125">
        <f>'Soil Add on Tests'!H562</f>
        <v>0</v>
      </c>
      <c r="AC570" s="125">
        <f>'Soil Add on Tests'!I562</f>
        <v>0</v>
      </c>
      <c r="AD570" s="125">
        <f>'Soil Add on Tests'!J562</f>
        <v>0</v>
      </c>
      <c r="AF570">
        <f t="shared" si="614"/>
        <v>0</v>
      </c>
      <c r="AG570">
        <f t="shared" si="615"/>
        <v>0</v>
      </c>
      <c r="AH570">
        <f t="shared" si="616"/>
        <v>0</v>
      </c>
      <c r="AI570">
        <f t="shared" si="617"/>
        <v>0</v>
      </c>
      <c r="AJ570">
        <f t="shared" si="618"/>
        <v>0</v>
      </c>
      <c r="AK570">
        <f t="shared" si="619"/>
        <v>0</v>
      </c>
      <c r="AL570">
        <f t="shared" si="620"/>
        <v>0</v>
      </c>
      <c r="AM570" s="140">
        <f t="shared" si="556"/>
        <v>0</v>
      </c>
      <c r="AN570">
        <f t="shared" si="557"/>
        <v>0</v>
      </c>
      <c r="AO570">
        <f t="shared" si="558"/>
        <v>0</v>
      </c>
      <c r="AP570">
        <f t="shared" si="559"/>
        <v>0</v>
      </c>
      <c r="AQ570">
        <f t="shared" si="560"/>
        <v>0</v>
      </c>
      <c r="AR570">
        <f t="shared" si="561"/>
        <v>0</v>
      </c>
      <c r="AS570">
        <f t="shared" si="562"/>
        <v>0</v>
      </c>
      <c r="AT570" s="140">
        <f t="shared" si="621"/>
        <v>0</v>
      </c>
      <c r="AU570">
        <f t="shared" si="563"/>
        <v>0</v>
      </c>
      <c r="AV570">
        <f t="shared" si="595"/>
        <v>0</v>
      </c>
      <c r="AW570">
        <f t="shared" si="564"/>
        <v>0</v>
      </c>
      <c r="AX570">
        <f t="shared" si="565"/>
        <v>0</v>
      </c>
      <c r="AY570">
        <f t="shared" si="566"/>
        <v>0</v>
      </c>
      <c r="AZ570" s="140">
        <f t="shared" si="622"/>
        <v>0</v>
      </c>
      <c r="BA570">
        <f t="shared" si="567"/>
        <v>0</v>
      </c>
      <c r="BB570">
        <f t="shared" si="568"/>
        <v>0</v>
      </c>
      <c r="BC570">
        <f t="shared" si="569"/>
        <v>0</v>
      </c>
      <c r="BD570">
        <f t="shared" si="570"/>
        <v>0</v>
      </c>
      <c r="BE570" s="140">
        <f t="shared" si="623"/>
        <v>0</v>
      </c>
      <c r="BF570">
        <f t="shared" si="571"/>
        <v>0</v>
      </c>
      <c r="BG570">
        <f t="shared" si="572"/>
        <v>0</v>
      </c>
      <c r="BH570">
        <f t="shared" si="573"/>
        <v>0</v>
      </c>
      <c r="BI570">
        <f t="shared" si="574"/>
        <v>0</v>
      </c>
      <c r="BJ570">
        <f t="shared" si="575"/>
        <v>0</v>
      </c>
      <c r="BK570">
        <f t="shared" si="576"/>
        <v>0</v>
      </c>
      <c r="BL570">
        <f t="shared" si="596"/>
        <v>0</v>
      </c>
      <c r="BM570">
        <f t="shared" si="597"/>
        <v>0</v>
      </c>
      <c r="BN570">
        <f t="shared" si="598"/>
        <v>0</v>
      </c>
      <c r="BO570">
        <f t="shared" si="599"/>
        <v>0</v>
      </c>
      <c r="BP570">
        <f t="shared" si="600"/>
        <v>0</v>
      </c>
      <c r="BQ570">
        <f t="shared" si="601"/>
        <v>0</v>
      </c>
      <c r="BR570" s="140">
        <f t="shared" si="602"/>
        <v>0</v>
      </c>
      <c r="BT570">
        <f t="shared" si="603"/>
        <v>0</v>
      </c>
      <c r="BU570">
        <f t="shared" si="604"/>
        <v>0</v>
      </c>
      <c r="BV570">
        <f t="shared" si="605"/>
        <v>0</v>
      </c>
      <c r="BW570">
        <f t="shared" si="606"/>
        <v>0</v>
      </c>
      <c r="BX570">
        <f t="shared" si="607"/>
        <v>0</v>
      </c>
      <c r="BY570">
        <f t="shared" si="608"/>
        <v>0</v>
      </c>
      <c r="BZ570">
        <f t="shared" si="609"/>
        <v>0</v>
      </c>
      <c r="CA570">
        <f t="shared" si="610"/>
        <v>0</v>
      </c>
      <c r="CB570">
        <f t="shared" si="611"/>
        <v>0</v>
      </c>
      <c r="CC570">
        <f t="shared" si="612"/>
        <v>0</v>
      </c>
      <c r="CD570">
        <f t="shared" si="613"/>
        <v>0</v>
      </c>
    </row>
    <row r="571" spans="1:82" ht="42" customHeight="1" thickBot="1" x14ac:dyDescent="0.45">
      <c r="A571" s="11"/>
      <c r="B571" s="144">
        <v>556</v>
      </c>
      <c r="C571" s="244" t="str">
        <f>IF('Soil Samples'!C561="","",'Soil Samples'!C561)</f>
        <v/>
      </c>
      <c r="D571" s="146" t="str">
        <f t="shared" si="577"/>
        <v/>
      </c>
      <c r="E571" s="128" t="str">
        <f t="shared" si="578"/>
        <v/>
      </c>
      <c r="F571" s="128" t="str">
        <f t="shared" si="579"/>
        <v/>
      </c>
      <c r="G571" s="128" t="str">
        <f t="shared" si="580"/>
        <v/>
      </c>
      <c r="H571" s="149"/>
      <c r="I571" s="128" t="str">
        <f t="shared" si="581"/>
        <v/>
      </c>
      <c r="J571" s="128" t="str">
        <f t="shared" si="582"/>
        <v/>
      </c>
      <c r="K571" s="128" t="str">
        <f t="shared" si="583"/>
        <v/>
      </c>
      <c r="L571" s="129" t="str">
        <f t="shared" si="584"/>
        <v/>
      </c>
      <c r="M571" s="129" t="str">
        <f t="shared" si="585"/>
        <v/>
      </c>
      <c r="N571" s="129" t="str">
        <f t="shared" si="586"/>
        <v/>
      </c>
      <c r="O571" s="129" t="str">
        <f t="shared" si="587"/>
        <v/>
      </c>
      <c r="P571" s="129" t="str">
        <f t="shared" si="588"/>
        <v/>
      </c>
      <c r="Q571" s="129" t="str">
        <f t="shared" si="589"/>
        <v/>
      </c>
      <c r="R571" s="129" t="str">
        <f t="shared" si="590"/>
        <v/>
      </c>
      <c r="S571" s="129" t="str">
        <f t="shared" si="591"/>
        <v/>
      </c>
      <c r="T571" s="129" t="str">
        <f t="shared" si="592"/>
        <v/>
      </c>
      <c r="U571" s="129" t="str">
        <f t="shared" si="593"/>
        <v/>
      </c>
      <c r="V571" s="129" t="str">
        <f t="shared" si="594"/>
        <v/>
      </c>
      <c r="W571" s="132"/>
      <c r="X571" s="152" t="str">
        <f>IF('Soil Samples'!C561="","",'Soil Samples'!C561)</f>
        <v/>
      </c>
      <c r="Y571" s="125">
        <f>'Soil Add on Tests'!E563</f>
        <v>0</v>
      </c>
      <c r="Z571" s="125">
        <f>'Soil Add on Tests'!F563</f>
        <v>0</v>
      </c>
      <c r="AA571" s="125">
        <f>'Soil Add on Tests'!G563</f>
        <v>0</v>
      </c>
      <c r="AB571" s="125">
        <f>'Soil Add on Tests'!H563</f>
        <v>0</v>
      </c>
      <c r="AC571" s="125">
        <f>'Soil Add on Tests'!I563</f>
        <v>0</v>
      </c>
      <c r="AD571" s="125">
        <f>'Soil Add on Tests'!J563</f>
        <v>0</v>
      </c>
      <c r="AF571">
        <f t="shared" si="614"/>
        <v>0</v>
      </c>
      <c r="AG571">
        <f t="shared" si="615"/>
        <v>0</v>
      </c>
      <c r="AH571">
        <f t="shared" si="616"/>
        <v>0</v>
      </c>
      <c r="AI571">
        <f t="shared" si="617"/>
        <v>0</v>
      </c>
      <c r="AJ571">
        <f t="shared" si="618"/>
        <v>0</v>
      </c>
      <c r="AK571">
        <f t="shared" si="619"/>
        <v>0</v>
      </c>
      <c r="AL571">
        <f t="shared" si="620"/>
        <v>0</v>
      </c>
      <c r="AM571" s="140">
        <f t="shared" si="556"/>
        <v>0</v>
      </c>
      <c r="AN571">
        <f t="shared" si="557"/>
        <v>0</v>
      </c>
      <c r="AO571">
        <f t="shared" si="558"/>
        <v>0</v>
      </c>
      <c r="AP571">
        <f t="shared" si="559"/>
        <v>0</v>
      </c>
      <c r="AQ571">
        <f t="shared" si="560"/>
        <v>0</v>
      </c>
      <c r="AR571">
        <f t="shared" si="561"/>
        <v>0</v>
      </c>
      <c r="AS571">
        <f t="shared" si="562"/>
        <v>0</v>
      </c>
      <c r="AT571" s="140">
        <f t="shared" si="621"/>
        <v>0</v>
      </c>
      <c r="AU571">
        <f t="shared" si="563"/>
        <v>0</v>
      </c>
      <c r="AV571">
        <f t="shared" si="595"/>
        <v>0</v>
      </c>
      <c r="AW571">
        <f t="shared" si="564"/>
        <v>0</v>
      </c>
      <c r="AX571">
        <f t="shared" si="565"/>
        <v>0</v>
      </c>
      <c r="AY571">
        <f t="shared" si="566"/>
        <v>0</v>
      </c>
      <c r="AZ571" s="140">
        <f t="shared" si="622"/>
        <v>0</v>
      </c>
      <c r="BA571">
        <f t="shared" si="567"/>
        <v>0</v>
      </c>
      <c r="BB571">
        <f t="shared" si="568"/>
        <v>0</v>
      </c>
      <c r="BC571">
        <f t="shared" si="569"/>
        <v>0</v>
      </c>
      <c r="BD571">
        <f t="shared" si="570"/>
        <v>0</v>
      </c>
      <c r="BE571" s="140">
        <f t="shared" si="623"/>
        <v>0</v>
      </c>
      <c r="BF571">
        <f t="shared" si="571"/>
        <v>0</v>
      </c>
      <c r="BG571">
        <f t="shared" si="572"/>
        <v>0</v>
      </c>
      <c r="BH571">
        <f t="shared" si="573"/>
        <v>0</v>
      </c>
      <c r="BI571">
        <f t="shared" si="574"/>
        <v>0</v>
      </c>
      <c r="BJ571">
        <f t="shared" si="575"/>
        <v>0</v>
      </c>
      <c r="BK571">
        <f t="shared" si="576"/>
        <v>0</v>
      </c>
      <c r="BL571">
        <f t="shared" si="596"/>
        <v>0</v>
      </c>
      <c r="BM571">
        <f t="shared" si="597"/>
        <v>0</v>
      </c>
      <c r="BN571">
        <f t="shared" si="598"/>
        <v>0</v>
      </c>
      <c r="BO571">
        <f t="shared" si="599"/>
        <v>0</v>
      </c>
      <c r="BP571">
        <f t="shared" si="600"/>
        <v>0</v>
      </c>
      <c r="BQ571">
        <f t="shared" si="601"/>
        <v>0</v>
      </c>
      <c r="BR571" s="140">
        <f t="shared" si="602"/>
        <v>0</v>
      </c>
      <c r="BT571">
        <f t="shared" si="603"/>
        <v>0</v>
      </c>
      <c r="BU571">
        <f t="shared" si="604"/>
        <v>0</v>
      </c>
      <c r="BV571">
        <f t="shared" si="605"/>
        <v>0</v>
      </c>
      <c r="BW571">
        <f t="shared" si="606"/>
        <v>0</v>
      </c>
      <c r="BX571">
        <f t="shared" si="607"/>
        <v>0</v>
      </c>
      <c r="BY571">
        <f t="shared" si="608"/>
        <v>0</v>
      </c>
      <c r="BZ571">
        <f t="shared" si="609"/>
        <v>0</v>
      </c>
      <c r="CA571">
        <f t="shared" si="610"/>
        <v>0</v>
      </c>
      <c r="CB571">
        <f t="shared" si="611"/>
        <v>0</v>
      </c>
      <c r="CC571">
        <f t="shared" si="612"/>
        <v>0</v>
      </c>
      <c r="CD571">
        <f t="shared" si="613"/>
        <v>0</v>
      </c>
    </row>
    <row r="572" spans="1:82" ht="42" customHeight="1" thickBot="1" x14ac:dyDescent="0.45">
      <c r="A572" s="11"/>
      <c r="B572" s="144">
        <v>557</v>
      </c>
      <c r="C572" s="244" t="str">
        <f>IF('Soil Samples'!C562="","",'Soil Samples'!C562)</f>
        <v/>
      </c>
      <c r="D572" s="146" t="str">
        <f t="shared" si="577"/>
        <v/>
      </c>
      <c r="E572" s="128" t="str">
        <f t="shared" si="578"/>
        <v/>
      </c>
      <c r="F572" s="128" t="str">
        <f t="shared" si="579"/>
        <v/>
      </c>
      <c r="G572" s="128" t="str">
        <f t="shared" si="580"/>
        <v/>
      </c>
      <c r="H572" s="149"/>
      <c r="I572" s="128" t="str">
        <f t="shared" si="581"/>
        <v/>
      </c>
      <c r="J572" s="128" t="str">
        <f t="shared" si="582"/>
        <v/>
      </c>
      <c r="K572" s="128" t="str">
        <f t="shared" si="583"/>
        <v/>
      </c>
      <c r="L572" s="129" t="str">
        <f t="shared" si="584"/>
        <v/>
      </c>
      <c r="M572" s="129" t="str">
        <f t="shared" si="585"/>
        <v/>
      </c>
      <c r="N572" s="129" t="str">
        <f t="shared" si="586"/>
        <v/>
      </c>
      <c r="O572" s="129" t="str">
        <f t="shared" si="587"/>
        <v/>
      </c>
      <c r="P572" s="129" t="str">
        <f t="shared" si="588"/>
        <v/>
      </c>
      <c r="Q572" s="129" t="str">
        <f t="shared" si="589"/>
        <v/>
      </c>
      <c r="R572" s="129" t="str">
        <f t="shared" si="590"/>
        <v/>
      </c>
      <c r="S572" s="129" t="str">
        <f t="shared" si="591"/>
        <v/>
      </c>
      <c r="T572" s="129" t="str">
        <f t="shared" si="592"/>
        <v/>
      </c>
      <c r="U572" s="129" t="str">
        <f t="shared" si="593"/>
        <v/>
      </c>
      <c r="V572" s="129" t="str">
        <f t="shared" si="594"/>
        <v/>
      </c>
      <c r="W572" s="132"/>
      <c r="X572" s="152" t="str">
        <f>IF('Soil Samples'!C562="","",'Soil Samples'!C562)</f>
        <v/>
      </c>
      <c r="Y572" s="125">
        <f>'Soil Add on Tests'!E564</f>
        <v>0</v>
      </c>
      <c r="Z572" s="125">
        <f>'Soil Add on Tests'!F564</f>
        <v>0</v>
      </c>
      <c r="AA572" s="125">
        <f>'Soil Add on Tests'!G564</f>
        <v>0</v>
      </c>
      <c r="AB572" s="125">
        <f>'Soil Add on Tests'!H564</f>
        <v>0</v>
      </c>
      <c r="AC572" s="125">
        <f>'Soil Add on Tests'!I564</f>
        <v>0</v>
      </c>
      <c r="AD572" s="125">
        <f>'Soil Add on Tests'!J564</f>
        <v>0</v>
      </c>
      <c r="AF572">
        <f t="shared" si="614"/>
        <v>0</v>
      </c>
      <c r="AG572">
        <f t="shared" si="615"/>
        <v>0</v>
      </c>
      <c r="AH572">
        <f t="shared" si="616"/>
        <v>0</v>
      </c>
      <c r="AI572">
        <f t="shared" si="617"/>
        <v>0</v>
      </c>
      <c r="AJ572">
        <f t="shared" si="618"/>
        <v>0</v>
      </c>
      <c r="AK572">
        <f t="shared" si="619"/>
        <v>0</v>
      </c>
      <c r="AL572">
        <f t="shared" si="620"/>
        <v>0</v>
      </c>
      <c r="AM572" s="140">
        <f t="shared" si="556"/>
        <v>0</v>
      </c>
      <c r="AN572">
        <f t="shared" si="557"/>
        <v>0</v>
      </c>
      <c r="AO572">
        <f t="shared" si="558"/>
        <v>0</v>
      </c>
      <c r="AP572">
        <f t="shared" si="559"/>
        <v>0</v>
      </c>
      <c r="AQ572">
        <f t="shared" si="560"/>
        <v>0</v>
      </c>
      <c r="AR572">
        <f t="shared" si="561"/>
        <v>0</v>
      </c>
      <c r="AS572">
        <f t="shared" si="562"/>
        <v>0</v>
      </c>
      <c r="AT572" s="140">
        <f t="shared" si="621"/>
        <v>0</v>
      </c>
      <c r="AU572">
        <f t="shared" si="563"/>
        <v>0</v>
      </c>
      <c r="AV572">
        <f t="shared" si="595"/>
        <v>0</v>
      </c>
      <c r="AW572">
        <f t="shared" si="564"/>
        <v>0</v>
      </c>
      <c r="AX572">
        <f t="shared" si="565"/>
        <v>0</v>
      </c>
      <c r="AY572">
        <f t="shared" si="566"/>
        <v>0</v>
      </c>
      <c r="AZ572" s="140">
        <f t="shared" si="622"/>
        <v>0</v>
      </c>
      <c r="BA572">
        <f t="shared" si="567"/>
        <v>0</v>
      </c>
      <c r="BB572">
        <f t="shared" si="568"/>
        <v>0</v>
      </c>
      <c r="BC572">
        <f t="shared" si="569"/>
        <v>0</v>
      </c>
      <c r="BD572">
        <f t="shared" si="570"/>
        <v>0</v>
      </c>
      <c r="BE572" s="140">
        <f t="shared" si="623"/>
        <v>0</v>
      </c>
      <c r="BF572">
        <f t="shared" si="571"/>
        <v>0</v>
      </c>
      <c r="BG572">
        <f t="shared" si="572"/>
        <v>0</v>
      </c>
      <c r="BH572">
        <f t="shared" si="573"/>
        <v>0</v>
      </c>
      <c r="BI572">
        <f t="shared" si="574"/>
        <v>0</v>
      </c>
      <c r="BJ572">
        <f t="shared" si="575"/>
        <v>0</v>
      </c>
      <c r="BK572">
        <f t="shared" si="576"/>
        <v>0</v>
      </c>
      <c r="BL572">
        <f t="shared" si="596"/>
        <v>0</v>
      </c>
      <c r="BM572">
        <f t="shared" si="597"/>
        <v>0</v>
      </c>
      <c r="BN572">
        <f t="shared" si="598"/>
        <v>0</v>
      </c>
      <c r="BO572">
        <f t="shared" si="599"/>
        <v>0</v>
      </c>
      <c r="BP572">
        <f t="shared" si="600"/>
        <v>0</v>
      </c>
      <c r="BQ572">
        <f t="shared" si="601"/>
        <v>0</v>
      </c>
      <c r="BR572" s="140">
        <f t="shared" si="602"/>
        <v>0</v>
      </c>
      <c r="BT572">
        <f t="shared" si="603"/>
        <v>0</v>
      </c>
      <c r="BU572">
        <f t="shared" si="604"/>
        <v>0</v>
      </c>
      <c r="BV572">
        <f t="shared" si="605"/>
        <v>0</v>
      </c>
      <c r="BW572">
        <f t="shared" si="606"/>
        <v>0</v>
      </c>
      <c r="BX572">
        <f t="shared" si="607"/>
        <v>0</v>
      </c>
      <c r="BY572">
        <f t="shared" si="608"/>
        <v>0</v>
      </c>
      <c r="BZ572">
        <f t="shared" si="609"/>
        <v>0</v>
      </c>
      <c r="CA572">
        <f t="shared" si="610"/>
        <v>0</v>
      </c>
      <c r="CB572">
        <f t="shared" si="611"/>
        <v>0</v>
      </c>
      <c r="CC572">
        <f t="shared" si="612"/>
        <v>0</v>
      </c>
      <c r="CD572">
        <f t="shared" si="613"/>
        <v>0</v>
      </c>
    </row>
    <row r="573" spans="1:82" ht="42" customHeight="1" thickBot="1" x14ac:dyDescent="0.45">
      <c r="A573" s="11"/>
      <c r="B573" s="144">
        <v>558</v>
      </c>
      <c r="C573" s="244" t="str">
        <f>IF('Soil Samples'!C563="","",'Soil Samples'!C563)</f>
        <v/>
      </c>
      <c r="D573" s="146" t="str">
        <f t="shared" si="577"/>
        <v/>
      </c>
      <c r="E573" s="128" t="str">
        <f t="shared" si="578"/>
        <v/>
      </c>
      <c r="F573" s="128" t="str">
        <f t="shared" si="579"/>
        <v/>
      </c>
      <c r="G573" s="128" t="str">
        <f t="shared" si="580"/>
        <v/>
      </c>
      <c r="H573" s="149"/>
      <c r="I573" s="128" t="str">
        <f t="shared" si="581"/>
        <v/>
      </c>
      <c r="J573" s="128" t="str">
        <f t="shared" si="582"/>
        <v/>
      </c>
      <c r="K573" s="128" t="str">
        <f t="shared" si="583"/>
        <v/>
      </c>
      <c r="L573" s="129" t="str">
        <f t="shared" si="584"/>
        <v/>
      </c>
      <c r="M573" s="129" t="str">
        <f t="shared" si="585"/>
        <v/>
      </c>
      <c r="N573" s="129" t="str">
        <f t="shared" si="586"/>
        <v/>
      </c>
      <c r="O573" s="129" t="str">
        <f t="shared" si="587"/>
        <v/>
      </c>
      <c r="P573" s="129" t="str">
        <f t="shared" si="588"/>
        <v/>
      </c>
      <c r="Q573" s="129" t="str">
        <f t="shared" si="589"/>
        <v/>
      </c>
      <c r="R573" s="129" t="str">
        <f t="shared" si="590"/>
        <v/>
      </c>
      <c r="S573" s="129" t="str">
        <f t="shared" si="591"/>
        <v/>
      </c>
      <c r="T573" s="129" t="str">
        <f t="shared" si="592"/>
        <v/>
      </c>
      <c r="U573" s="129" t="str">
        <f t="shared" si="593"/>
        <v/>
      </c>
      <c r="V573" s="129" t="str">
        <f t="shared" si="594"/>
        <v/>
      </c>
      <c r="W573" s="132"/>
      <c r="X573" s="152" t="str">
        <f>IF('Soil Samples'!C563="","",'Soil Samples'!C563)</f>
        <v/>
      </c>
      <c r="Y573" s="125">
        <f>'Soil Add on Tests'!E565</f>
        <v>0</v>
      </c>
      <c r="Z573" s="125">
        <f>'Soil Add on Tests'!F565</f>
        <v>0</v>
      </c>
      <c r="AA573" s="125">
        <f>'Soil Add on Tests'!G565</f>
        <v>0</v>
      </c>
      <c r="AB573" s="125">
        <f>'Soil Add on Tests'!H565</f>
        <v>0</v>
      </c>
      <c r="AC573" s="125">
        <f>'Soil Add on Tests'!I565</f>
        <v>0</v>
      </c>
      <c r="AD573" s="125">
        <f>'Soil Add on Tests'!J565</f>
        <v>0</v>
      </c>
      <c r="AF573">
        <f t="shared" si="614"/>
        <v>0</v>
      </c>
      <c r="AG573">
        <f t="shared" si="615"/>
        <v>0</v>
      </c>
      <c r="AH573">
        <f t="shared" si="616"/>
        <v>0</v>
      </c>
      <c r="AI573">
        <f t="shared" si="617"/>
        <v>0</v>
      </c>
      <c r="AJ573">
        <f t="shared" si="618"/>
        <v>0</v>
      </c>
      <c r="AK573">
        <f t="shared" si="619"/>
        <v>0</v>
      </c>
      <c r="AL573">
        <f t="shared" si="620"/>
        <v>0</v>
      </c>
      <c r="AM573" s="140">
        <f t="shared" si="556"/>
        <v>0</v>
      </c>
      <c r="AN573">
        <f t="shared" si="557"/>
        <v>0</v>
      </c>
      <c r="AO573">
        <f t="shared" si="558"/>
        <v>0</v>
      </c>
      <c r="AP573">
        <f t="shared" si="559"/>
        <v>0</v>
      </c>
      <c r="AQ573">
        <f t="shared" si="560"/>
        <v>0</v>
      </c>
      <c r="AR573">
        <f t="shared" si="561"/>
        <v>0</v>
      </c>
      <c r="AS573">
        <f t="shared" si="562"/>
        <v>0</v>
      </c>
      <c r="AT573" s="140">
        <f t="shared" si="621"/>
        <v>0</v>
      </c>
      <c r="AU573">
        <f t="shared" si="563"/>
        <v>0</v>
      </c>
      <c r="AV573">
        <f t="shared" si="595"/>
        <v>0</v>
      </c>
      <c r="AW573">
        <f t="shared" si="564"/>
        <v>0</v>
      </c>
      <c r="AX573">
        <f t="shared" si="565"/>
        <v>0</v>
      </c>
      <c r="AY573">
        <f t="shared" si="566"/>
        <v>0</v>
      </c>
      <c r="AZ573" s="140">
        <f t="shared" si="622"/>
        <v>0</v>
      </c>
      <c r="BA573">
        <f t="shared" si="567"/>
        <v>0</v>
      </c>
      <c r="BB573">
        <f t="shared" si="568"/>
        <v>0</v>
      </c>
      <c r="BC573">
        <f t="shared" si="569"/>
        <v>0</v>
      </c>
      <c r="BD573">
        <f t="shared" si="570"/>
        <v>0</v>
      </c>
      <c r="BE573" s="140">
        <f t="shared" si="623"/>
        <v>0</v>
      </c>
      <c r="BF573">
        <f t="shared" si="571"/>
        <v>0</v>
      </c>
      <c r="BG573">
        <f t="shared" si="572"/>
        <v>0</v>
      </c>
      <c r="BH573">
        <f t="shared" si="573"/>
        <v>0</v>
      </c>
      <c r="BI573">
        <f t="shared" si="574"/>
        <v>0</v>
      </c>
      <c r="BJ573">
        <f t="shared" si="575"/>
        <v>0</v>
      </c>
      <c r="BK573">
        <f t="shared" si="576"/>
        <v>0</v>
      </c>
      <c r="BL573">
        <f t="shared" si="596"/>
        <v>0</v>
      </c>
      <c r="BM573">
        <f t="shared" si="597"/>
        <v>0</v>
      </c>
      <c r="BN573">
        <f t="shared" si="598"/>
        <v>0</v>
      </c>
      <c r="BO573">
        <f t="shared" si="599"/>
        <v>0</v>
      </c>
      <c r="BP573">
        <f t="shared" si="600"/>
        <v>0</v>
      </c>
      <c r="BQ573">
        <f t="shared" si="601"/>
        <v>0</v>
      </c>
      <c r="BR573" s="140">
        <f t="shared" si="602"/>
        <v>0</v>
      </c>
      <c r="BT573">
        <f t="shared" si="603"/>
        <v>0</v>
      </c>
      <c r="BU573">
        <f t="shared" si="604"/>
        <v>0</v>
      </c>
      <c r="BV573">
        <f t="shared" si="605"/>
        <v>0</v>
      </c>
      <c r="BW573">
        <f t="shared" si="606"/>
        <v>0</v>
      </c>
      <c r="BX573">
        <f t="shared" si="607"/>
        <v>0</v>
      </c>
      <c r="BY573">
        <f t="shared" si="608"/>
        <v>0</v>
      </c>
      <c r="BZ573">
        <f t="shared" si="609"/>
        <v>0</v>
      </c>
      <c r="CA573">
        <f t="shared" si="610"/>
        <v>0</v>
      </c>
      <c r="CB573">
        <f t="shared" si="611"/>
        <v>0</v>
      </c>
      <c r="CC573">
        <f t="shared" si="612"/>
        <v>0</v>
      </c>
      <c r="CD573">
        <f t="shared" si="613"/>
        <v>0</v>
      </c>
    </row>
    <row r="574" spans="1:82" ht="42" customHeight="1" thickBot="1" x14ac:dyDescent="0.45">
      <c r="A574" s="11"/>
      <c r="B574" s="144">
        <v>559</v>
      </c>
      <c r="C574" s="244" t="str">
        <f>IF('Soil Samples'!C564="","",'Soil Samples'!C564)</f>
        <v/>
      </c>
      <c r="D574" s="146" t="str">
        <f t="shared" si="577"/>
        <v/>
      </c>
      <c r="E574" s="128" t="str">
        <f t="shared" si="578"/>
        <v/>
      </c>
      <c r="F574" s="128" t="str">
        <f t="shared" si="579"/>
        <v/>
      </c>
      <c r="G574" s="128" t="str">
        <f t="shared" si="580"/>
        <v/>
      </c>
      <c r="H574" s="149"/>
      <c r="I574" s="128" t="str">
        <f t="shared" si="581"/>
        <v/>
      </c>
      <c r="J574" s="128" t="str">
        <f t="shared" si="582"/>
        <v/>
      </c>
      <c r="K574" s="128" t="str">
        <f t="shared" si="583"/>
        <v/>
      </c>
      <c r="L574" s="129" t="str">
        <f t="shared" si="584"/>
        <v/>
      </c>
      <c r="M574" s="129" t="str">
        <f t="shared" si="585"/>
        <v/>
      </c>
      <c r="N574" s="129" t="str">
        <f t="shared" si="586"/>
        <v/>
      </c>
      <c r="O574" s="129" t="str">
        <f t="shared" si="587"/>
        <v/>
      </c>
      <c r="P574" s="129" t="str">
        <f t="shared" si="588"/>
        <v/>
      </c>
      <c r="Q574" s="129" t="str">
        <f t="shared" si="589"/>
        <v/>
      </c>
      <c r="R574" s="129" t="str">
        <f t="shared" si="590"/>
        <v/>
      </c>
      <c r="S574" s="129" t="str">
        <f t="shared" si="591"/>
        <v/>
      </c>
      <c r="T574" s="129" t="str">
        <f t="shared" si="592"/>
        <v/>
      </c>
      <c r="U574" s="129" t="str">
        <f t="shared" si="593"/>
        <v/>
      </c>
      <c r="V574" s="129" t="str">
        <f t="shared" si="594"/>
        <v/>
      </c>
      <c r="W574" s="132"/>
      <c r="X574" s="152" t="str">
        <f>IF('Soil Samples'!C564="","",'Soil Samples'!C564)</f>
        <v/>
      </c>
      <c r="Y574" s="125">
        <f>'Soil Add on Tests'!E566</f>
        <v>0</v>
      </c>
      <c r="Z574" s="125">
        <f>'Soil Add on Tests'!F566</f>
        <v>0</v>
      </c>
      <c r="AA574" s="125">
        <f>'Soil Add on Tests'!G566</f>
        <v>0</v>
      </c>
      <c r="AB574" s="125">
        <f>'Soil Add on Tests'!H566</f>
        <v>0</v>
      </c>
      <c r="AC574" s="125">
        <f>'Soil Add on Tests'!I566</f>
        <v>0</v>
      </c>
      <c r="AD574" s="125">
        <f>'Soil Add on Tests'!J566</f>
        <v>0</v>
      </c>
      <c r="AF574">
        <f t="shared" si="614"/>
        <v>0</v>
      </c>
      <c r="AG574">
        <f t="shared" si="615"/>
        <v>0</v>
      </c>
      <c r="AH574">
        <f t="shared" si="616"/>
        <v>0</v>
      </c>
      <c r="AI574">
        <f t="shared" si="617"/>
        <v>0</v>
      </c>
      <c r="AJ574">
        <f t="shared" si="618"/>
        <v>0</v>
      </c>
      <c r="AK574">
        <f t="shared" si="619"/>
        <v>0</v>
      </c>
      <c r="AL574">
        <f t="shared" si="620"/>
        <v>0</v>
      </c>
      <c r="AM574" s="140">
        <f t="shared" si="556"/>
        <v>0</v>
      </c>
      <c r="AN574">
        <f t="shared" si="557"/>
        <v>0</v>
      </c>
      <c r="AO574">
        <f t="shared" si="558"/>
        <v>0</v>
      </c>
      <c r="AP574">
        <f t="shared" si="559"/>
        <v>0</v>
      </c>
      <c r="AQ574">
        <f t="shared" si="560"/>
        <v>0</v>
      </c>
      <c r="AR574">
        <f t="shared" si="561"/>
        <v>0</v>
      </c>
      <c r="AS574">
        <f t="shared" si="562"/>
        <v>0</v>
      </c>
      <c r="AT574" s="140">
        <f t="shared" si="621"/>
        <v>0</v>
      </c>
      <c r="AU574">
        <f t="shared" si="563"/>
        <v>0</v>
      </c>
      <c r="AV574">
        <f t="shared" si="595"/>
        <v>0</v>
      </c>
      <c r="AW574">
        <f t="shared" si="564"/>
        <v>0</v>
      </c>
      <c r="AX574">
        <f t="shared" si="565"/>
        <v>0</v>
      </c>
      <c r="AY574">
        <f t="shared" si="566"/>
        <v>0</v>
      </c>
      <c r="AZ574" s="140">
        <f t="shared" si="622"/>
        <v>0</v>
      </c>
      <c r="BA574">
        <f t="shared" si="567"/>
        <v>0</v>
      </c>
      <c r="BB574">
        <f t="shared" si="568"/>
        <v>0</v>
      </c>
      <c r="BC574">
        <f t="shared" si="569"/>
        <v>0</v>
      </c>
      <c r="BD574">
        <f t="shared" si="570"/>
        <v>0</v>
      </c>
      <c r="BE574" s="140">
        <f t="shared" si="623"/>
        <v>0</v>
      </c>
      <c r="BF574">
        <f t="shared" si="571"/>
        <v>0</v>
      </c>
      <c r="BG574">
        <f t="shared" si="572"/>
        <v>0</v>
      </c>
      <c r="BH574">
        <f t="shared" si="573"/>
        <v>0</v>
      </c>
      <c r="BI574">
        <f t="shared" si="574"/>
        <v>0</v>
      </c>
      <c r="BJ574">
        <f t="shared" si="575"/>
        <v>0</v>
      </c>
      <c r="BK574">
        <f t="shared" si="576"/>
        <v>0</v>
      </c>
      <c r="BL574">
        <f t="shared" si="596"/>
        <v>0</v>
      </c>
      <c r="BM574">
        <f t="shared" si="597"/>
        <v>0</v>
      </c>
      <c r="BN574">
        <f t="shared" si="598"/>
        <v>0</v>
      </c>
      <c r="BO574">
        <f t="shared" si="599"/>
        <v>0</v>
      </c>
      <c r="BP574">
        <f t="shared" si="600"/>
        <v>0</v>
      </c>
      <c r="BQ574">
        <f t="shared" si="601"/>
        <v>0</v>
      </c>
      <c r="BR574" s="140">
        <f t="shared" si="602"/>
        <v>0</v>
      </c>
      <c r="BT574">
        <f t="shared" si="603"/>
        <v>0</v>
      </c>
      <c r="BU574">
        <f t="shared" si="604"/>
        <v>0</v>
      </c>
      <c r="BV574">
        <f t="shared" si="605"/>
        <v>0</v>
      </c>
      <c r="BW574">
        <f t="shared" si="606"/>
        <v>0</v>
      </c>
      <c r="BX574">
        <f t="shared" si="607"/>
        <v>0</v>
      </c>
      <c r="BY574">
        <f t="shared" si="608"/>
        <v>0</v>
      </c>
      <c r="BZ574">
        <f t="shared" si="609"/>
        <v>0</v>
      </c>
      <c r="CA574">
        <f t="shared" si="610"/>
        <v>0</v>
      </c>
      <c r="CB574">
        <f t="shared" si="611"/>
        <v>0</v>
      </c>
      <c r="CC574">
        <f t="shared" si="612"/>
        <v>0</v>
      </c>
      <c r="CD574">
        <f t="shared" si="613"/>
        <v>0</v>
      </c>
    </row>
    <row r="575" spans="1:82" ht="42" customHeight="1" thickBot="1" x14ac:dyDescent="0.45">
      <c r="A575" s="11"/>
      <c r="B575" s="144">
        <v>560</v>
      </c>
      <c r="C575" s="244" t="str">
        <f>IF('Soil Samples'!C565="","",'Soil Samples'!C565)</f>
        <v/>
      </c>
      <c r="D575" s="146" t="str">
        <f t="shared" si="577"/>
        <v/>
      </c>
      <c r="E575" s="128" t="str">
        <f t="shared" si="578"/>
        <v/>
      </c>
      <c r="F575" s="128" t="str">
        <f t="shared" si="579"/>
        <v/>
      </c>
      <c r="G575" s="128" t="str">
        <f t="shared" si="580"/>
        <v/>
      </c>
      <c r="H575" s="149"/>
      <c r="I575" s="128" t="str">
        <f t="shared" si="581"/>
        <v/>
      </c>
      <c r="J575" s="128" t="str">
        <f t="shared" si="582"/>
        <v/>
      </c>
      <c r="K575" s="128" t="str">
        <f t="shared" si="583"/>
        <v/>
      </c>
      <c r="L575" s="129" t="str">
        <f t="shared" si="584"/>
        <v/>
      </c>
      <c r="M575" s="129" t="str">
        <f t="shared" si="585"/>
        <v/>
      </c>
      <c r="N575" s="129" t="str">
        <f t="shared" si="586"/>
        <v/>
      </c>
      <c r="O575" s="129" t="str">
        <f t="shared" si="587"/>
        <v/>
      </c>
      <c r="P575" s="129" t="str">
        <f t="shared" si="588"/>
        <v/>
      </c>
      <c r="Q575" s="129" t="str">
        <f t="shared" si="589"/>
        <v/>
      </c>
      <c r="R575" s="129" t="str">
        <f t="shared" si="590"/>
        <v/>
      </c>
      <c r="S575" s="129" t="str">
        <f t="shared" si="591"/>
        <v/>
      </c>
      <c r="T575" s="129" t="str">
        <f t="shared" si="592"/>
        <v/>
      </c>
      <c r="U575" s="129" t="str">
        <f t="shared" si="593"/>
        <v/>
      </c>
      <c r="V575" s="129" t="str">
        <f t="shared" si="594"/>
        <v/>
      </c>
      <c r="W575" s="132"/>
      <c r="X575" s="152" t="str">
        <f>IF('Soil Samples'!C565="","",'Soil Samples'!C565)</f>
        <v/>
      </c>
      <c r="Y575" s="125">
        <f>'Soil Add on Tests'!E567</f>
        <v>0</v>
      </c>
      <c r="Z575" s="125">
        <f>'Soil Add on Tests'!F567</f>
        <v>0</v>
      </c>
      <c r="AA575" s="125">
        <f>'Soil Add on Tests'!G567</f>
        <v>0</v>
      </c>
      <c r="AB575" s="125">
        <f>'Soil Add on Tests'!H567</f>
        <v>0</v>
      </c>
      <c r="AC575" s="125">
        <f>'Soil Add on Tests'!I567</f>
        <v>0</v>
      </c>
      <c r="AD575" s="125">
        <f>'Soil Add on Tests'!J567</f>
        <v>0</v>
      </c>
      <c r="AF575">
        <f t="shared" si="614"/>
        <v>0</v>
      </c>
      <c r="AG575">
        <f t="shared" si="615"/>
        <v>0</v>
      </c>
      <c r="AH575">
        <f t="shared" si="616"/>
        <v>0</v>
      </c>
      <c r="AI575">
        <f t="shared" si="617"/>
        <v>0</v>
      </c>
      <c r="AJ575">
        <f t="shared" si="618"/>
        <v>0</v>
      </c>
      <c r="AK575">
        <f t="shared" si="619"/>
        <v>0</v>
      </c>
      <c r="AL575">
        <f t="shared" si="620"/>
        <v>0</v>
      </c>
      <c r="AM575" s="140">
        <f t="shared" si="556"/>
        <v>0</v>
      </c>
      <c r="AN575">
        <f t="shared" si="557"/>
        <v>0</v>
      </c>
      <c r="AO575">
        <f t="shared" si="558"/>
        <v>0</v>
      </c>
      <c r="AP575">
        <f t="shared" si="559"/>
        <v>0</v>
      </c>
      <c r="AQ575">
        <f t="shared" si="560"/>
        <v>0</v>
      </c>
      <c r="AR575">
        <f t="shared" si="561"/>
        <v>0</v>
      </c>
      <c r="AS575">
        <f t="shared" si="562"/>
        <v>0</v>
      </c>
      <c r="AT575" s="140">
        <f t="shared" si="621"/>
        <v>0</v>
      </c>
      <c r="AU575">
        <f t="shared" si="563"/>
        <v>0</v>
      </c>
      <c r="AV575">
        <f t="shared" si="595"/>
        <v>0</v>
      </c>
      <c r="AW575">
        <f t="shared" si="564"/>
        <v>0</v>
      </c>
      <c r="AX575">
        <f t="shared" si="565"/>
        <v>0</v>
      </c>
      <c r="AY575">
        <f t="shared" si="566"/>
        <v>0</v>
      </c>
      <c r="AZ575" s="140">
        <f t="shared" si="622"/>
        <v>0</v>
      </c>
      <c r="BA575">
        <f t="shared" si="567"/>
        <v>0</v>
      </c>
      <c r="BB575">
        <f t="shared" si="568"/>
        <v>0</v>
      </c>
      <c r="BC575">
        <f t="shared" si="569"/>
        <v>0</v>
      </c>
      <c r="BD575">
        <f t="shared" si="570"/>
        <v>0</v>
      </c>
      <c r="BE575" s="140">
        <f t="shared" si="623"/>
        <v>0</v>
      </c>
      <c r="BF575">
        <f t="shared" si="571"/>
        <v>0</v>
      </c>
      <c r="BG575">
        <f t="shared" si="572"/>
        <v>0</v>
      </c>
      <c r="BH575">
        <f t="shared" si="573"/>
        <v>0</v>
      </c>
      <c r="BI575">
        <f t="shared" si="574"/>
        <v>0</v>
      </c>
      <c r="BJ575">
        <f t="shared" si="575"/>
        <v>0</v>
      </c>
      <c r="BK575">
        <f t="shared" si="576"/>
        <v>0</v>
      </c>
      <c r="BL575">
        <f t="shared" si="596"/>
        <v>0</v>
      </c>
      <c r="BM575">
        <f t="shared" si="597"/>
        <v>0</v>
      </c>
      <c r="BN575">
        <f t="shared" si="598"/>
        <v>0</v>
      </c>
      <c r="BO575">
        <f t="shared" si="599"/>
        <v>0</v>
      </c>
      <c r="BP575">
        <f t="shared" si="600"/>
        <v>0</v>
      </c>
      <c r="BQ575">
        <f t="shared" si="601"/>
        <v>0</v>
      </c>
      <c r="BR575" s="140">
        <f t="shared" si="602"/>
        <v>0</v>
      </c>
      <c r="BT575">
        <f t="shared" si="603"/>
        <v>0</v>
      </c>
      <c r="BU575">
        <f t="shared" si="604"/>
        <v>0</v>
      </c>
      <c r="BV575">
        <f t="shared" si="605"/>
        <v>0</v>
      </c>
      <c r="BW575">
        <f t="shared" si="606"/>
        <v>0</v>
      </c>
      <c r="BX575">
        <f t="shared" si="607"/>
        <v>0</v>
      </c>
      <c r="BY575">
        <f t="shared" si="608"/>
        <v>0</v>
      </c>
      <c r="BZ575">
        <f t="shared" si="609"/>
        <v>0</v>
      </c>
      <c r="CA575">
        <f t="shared" si="610"/>
        <v>0</v>
      </c>
      <c r="CB575">
        <f t="shared" si="611"/>
        <v>0</v>
      </c>
      <c r="CC575">
        <f t="shared" si="612"/>
        <v>0</v>
      </c>
      <c r="CD575">
        <f t="shared" si="613"/>
        <v>0</v>
      </c>
    </row>
    <row r="576" spans="1:82" ht="42" customHeight="1" thickBot="1" x14ac:dyDescent="0.45">
      <c r="A576" s="11"/>
      <c r="B576" s="144">
        <v>561</v>
      </c>
      <c r="C576" s="244" t="str">
        <f>IF('Soil Samples'!C566="","",'Soil Samples'!C566)</f>
        <v/>
      </c>
      <c r="D576" s="146" t="str">
        <f t="shared" si="577"/>
        <v/>
      </c>
      <c r="E576" s="128" t="str">
        <f t="shared" si="578"/>
        <v/>
      </c>
      <c r="F576" s="128" t="str">
        <f t="shared" si="579"/>
        <v/>
      </c>
      <c r="G576" s="128" t="str">
        <f t="shared" si="580"/>
        <v/>
      </c>
      <c r="H576" s="149"/>
      <c r="I576" s="128" t="str">
        <f t="shared" si="581"/>
        <v/>
      </c>
      <c r="J576" s="128" t="str">
        <f t="shared" si="582"/>
        <v/>
      </c>
      <c r="K576" s="128" t="str">
        <f t="shared" si="583"/>
        <v/>
      </c>
      <c r="L576" s="129" t="str">
        <f t="shared" si="584"/>
        <v/>
      </c>
      <c r="M576" s="129" t="str">
        <f t="shared" si="585"/>
        <v/>
      </c>
      <c r="N576" s="129" t="str">
        <f t="shared" si="586"/>
        <v/>
      </c>
      <c r="O576" s="129" t="str">
        <f t="shared" si="587"/>
        <v/>
      </c>
      <c r="P576" s="129" t="str">
        <f t="shared" si="588"/>
        <v/>
      </c>
      <c r="Q576" s="129" t="str">
        <f t="shared" si="589"/>
        <v/>
      </c>
      <c r="R576" s="129" t="str">
        <f t="shared" si="590"/>
        <v/>
      </c>
      <c r="S576" s="129" t="str">
        <f t="shared" si="591"/>
        <v/>
      </c>
      <c r="T576" s="129" t="str">
        <f t="shared" si="592"/>
        <v/>
      </c>
      <c r="U576" s="129" t="str">
        <f t="shared" si="593"/>
        <v/>
      </c>
      <c r="V576" s="129" t="str">
        <f t="shared" si="594"/>
        <v/>
      </c>
      <c r="W576" s="132"/>
      <c r="X576" s="152" t="str">
        <f>IF('Soil Samples'!C566="","",'Soil Samples'!C566)</f>
        <v/>
      </c>
      <c r="Y576" s="125">
        <f>'Soil Add on Tests'!E568</f>
        <v>0</v>
      </c>
      <c r="Z576" s="125">
        <f>'Soil Add on Tests'!F568</f>
        <v>0</v>
      </c>
      <c r="AA576" s="125">
        <f>'Soil Add on Tests'!G568</f>
        <v>0</v>
      </c>
      <c r="AB576" s="125">
        <f>'Soil Add on Tests'!H568</f>
        <v>0</v>
      </c>
      <c r="AC576" s="125">
        <f>'Soil Add on Tests'!I568</f>
        <v>0</v>
      </c>
      <c r="AD576" s="125">
        <f>'Soil Add on Tests'!J568</f>
        <v>0</v>
      </c>
      <c r="AF576">
        <f t="shared" si="614"/>
        <v>0</v>
      </c>
      <c r="AG576">
        <f t="shared" si="615"/>
        <v>0</v>
      </c>
      <c r="AH576">
        <f t="shared" si="616"/>
        <v>0</v>
      </c>
      <c r="AI576">
        <f t="shared" si="617"/>
        <v>0</v>
      </c>
      <c r="AJ576">
        <f t="shared" si="618"/>
        <v>0</v>
      </c>
      <c r="AK576">
        <f t="shared" si="619"/>
        <v>0</v>
      </c>
      <c r="AL576">
        <f t="shared" si="620"/>
        <v>0</v>
      </c>
      <c r="AM576" s="140">
        <f t="shared" si="556"/>
        <v>0</v>
      </c>
      <c r="AN576">
        <f t="shared" si="557"/>
        <v>0</v>
      </c>
      <c r="AO576">
        <f t="shared" si="558"/>
        <v>0</v>
      </c>
      <c r="AP576">
        <f t="shared" si="559"/>
        <v>0</v>
      </c>
      <c r="AQ576">
        <f t="shared" si="560"/>
        <v>0</v>
      </c>
      <c r="AR576">
        <f t="shared" si="561"/>
        <v>0</v>
      </c>
      <c r="AS576">
        <f t="shared" si="562"/>
        <v>0</v>
      </c>
      <c r="AT576" s="140">
        <f t="shared" si="621"/>
        <v>0</v>
      </c>
      <c r="AU576">
        <f t="shared" si="563"/>
        <v>0</v>
      </c>
      <c r="AV576">
        <f t="shared" si="595"/>
        <v>0</v>
      </c>
      <c r="AW576">
        <f t="shared" si="564"/>
        <v>0</v>
      </c>
      <c r="AX576">
        <f t="shared" si="565"/>
        <v>0</v>
      </c>
      <c r="AY576">
        <f t="shared" si="566"/>
        <v>0</v>
      </c>
      <c r="AZ576" s="140">
        <f t="shared" si="622"/>
        <v>0</v>
      </c>
      <c r="BA576">
        <f t="shared" si="567"/>
        <v>0</v>
      </c>
      <c r="BB576">
        <f t="shared" si="568"/>
        <v>0</v>
      </c>
      <c r="BC576">
        <f t="shared" si="569"/>
        <v>0</v>
      </c>
      <c r="BD576">
        <f t="shared" si="570"/>
        <v>0</v>
      </c>
      <c r="BE576" s="140">
        <f t="shared" si="623"/>
        <v>0</v>
      </c>
      <c r="BF576">
        <f t="shared" si="571"/>
        <v>0</v>
      </c>
      <c r="BG576">
        <f t="shared" si="572"/>
        <v>0</v>
      </c>
      <c r="BH576">
        <f t="shared" si="573"/>
        <v>0</v>
      </c>
      <c r="BI576">
        <f t="shared" si="574"/>
        <v>0</v>
      </c>
      <c r="BJ576">
        <f t="shared" si="575"/>
        <v>0</v>
      </c>
      <c r="BK576">
        <f t="shared" si="576"/>
        <v>0</v>
      </c>
      <c r="BL576">
        <f t="shared" si="596"/>
        <v>0</v>
      </c>
      <c r="BM576">
        <f t="shared" si="597"/>
        <v>0</v>
      </c>
      <c r="BN576">
        <f t="shared" si="598"/>
        <v>0</v>
      </c>
      <c r="BO576">
        <f t="shared" si="599"/>
        <v>0</v>
      </c>
      <c r="BP576">
        <f t="shared" si="600"/>
        <v>0</v>
      </c>
      <c r="BQ576">
        <f t="shared" si="601"/>
        <v>0</v>
      </c>
      <c r="BR576" s="140">
        <f t="shared" si="602"/>
        <v>0</v>
      </c>
      <c r="BT576">
        <f t="shared" si="603"/>
        <v>0</v>
      </c>
      <c r="BU576">
        <f t="shared" si="604"/>
        <v>0</v>
      </c>
      <c r="BV576">
        <f t="shared" si="605"/>
        <v>0</v>
      </c>
      <c r="BW576">
        <f t="shared" si="606"/>
        <v>0</v>
      </c>
      <c r="BX576">
        <f t="shared" si="607"/>
        <v>0</v>
      </c>
      <c r="BY576">
        <f t="shared" si="608"/>
        <v>0</v>
      </c>
      <c r="BZ576">
        <f t="shared" si="609"/>
        <v>0</v>
      </c>
      <c r="CA576">
        <f t="shared" si="610"/>
        <v>0</v>
      </c>
      <c r="CB576">
        <f t="shared" si="611"/>
        <v>0</v>
      </c>
      <c r="CC576">
        <f t="shared" si="612"/>
        <v>0</v>
      </c>
      <c r="CD576">
        <f t="shared" si="613"/>
        <v>0</v>
      </c>
    </row>
    <row r="577" spans="1:82" ht="42" customHeight="1" thickBot="1" x14ac:dyDescent="0.45">
      <c r="A577" s="11"/>
      <c r="B577" s="144">
        <v>562</v>
      </c>
      <c r="C577" s="244" t="str">
        <f>IF('Soil Samples'!C567="","",'Soil Samples'!C567)</f>
        <v/>
      </c>
      <c r="D577" s="146" t="str">
        <f t="shared" si="577"/>
        <v/>
      </c>
      <c r="E577" s="128" t="str">
        <f t="shared" si="578"/>
        <v/>
      </c>
      <c r="F577" s="128" t="str">
        <f t="shared" si="579"/>
        <v/>
      </c>
      <c r="G577" s="128" t="str">
        <f t="shared" si="580"/>
        <v/>
      </c>
      <c r="H577" s="149"/>
      <c r="I577" s="128" t="str">
        <f t="shared" si="581"/>
        <v/>
      </c>
      <c r="J577" s="128" t="str">
        <f t="shared" si="582"/>
        <v/>
      </c>
      <c r="K577" s="128" t="str">
        <f t="shared" si="583"/>
        <v/>
      </c>
      <c r="L577" s="129" t="str">
        <f t="shared" si="584"/>
        <v/>
      </c>
      <c r="M577" s="129" t="str">
        <f t="shared" si="585"/>
        <v/>
      </c>
      <c r="N577" s="129" t="str">
        <f t="shared" si="586"/>
        <v/>
      </c>
      <c r="O577" s="129" t="str">
        <f t="shared" si="587"/>
        <v/>
      </c>
      <c r="P577" s="129" t="str">
        <f t="shared" si="588"/>
        <v/>
      </c>
      <c r="Q577" s="129" t="str">
        <f t="shared" si="589"/>
        <v/>
      </c>
      <c r="R577" s="129" t="str">
        <f t="shared" si="590"/>
        <v/>
      </c>
      <c r="S577" s="129" t="str">
        <f t="shared" si="591"/>
        <v/>
      </c>
      <c r="T577" s="129" t="str">
        <f t="shared" si="592"/>
        <v/>
      </c>
      <c r="U577" s="129" t="str">
        <f t="shared" si="593"/>
        <v/>
      </c>
      <c r="V577" s="129" t="str">
        <f t="shared" si="594"/>
        <v/>
      </c>
      <c r="W577" s="132"/>
      <c r="X577" s="152" t="str">
        <f>IF('Soil Samples'!C567="","",'Soil Samples'!C567)</f>
        <v/>
      </c>
      <c r="Y577" s="125">
        <f>'Soil Add on Tests'!E569</f>
        <v>0</v>
      </c>
      <c r="Z577" s="125">
        <f>'Soil Add on Tests'!F569</f>
        <v>0</v>
      </c>
      <c r="AA577" s="125">
        <f>'Soil Add on Tests'!G569</f>
        <v>0</v>
      </c>
      <c r="AB577" s="125">
        <f>'Soil Add on Tests'!H569</f>
        <v>0</v>
      </c>
      <c r="AC577" s="125">
        <f>'Soil Add on Tests'!I569</f>
        <v>0</v>
      </c>
      <c r="AD577" s="125">
        <f>'Soil Add on Tests'!J569</f>
        <v>0</v>
      </c>
      <c r="AF577">
        <f t="shared" si="614"/>
        <v>0</v>
      </c>
      <c r="AG577">
        <f t="shared" si="615"/>
        <v>0</v>
      </c>
      <c r="AH577">
        <f t="shared" si="616"/>
        <v>0</v>
      </c>
      <c r="AI577">
        <f t="shared" si="617"/>
        <v>0</v>
      </c>
      <c r="AJ577">
        <f t="shared" si="618"/>
        <v>0</v>
      </c>
      <c r="AK577">
        <f t="shared" si="619"/>
        <v>0</v>
      </c>
      <c r="AL577">
        <f t="shared" si="620"/>
        <v>0</v>
      </c>
      <c r="AM577" s="140">
        <f t="shared" si="556"/>
        <v>0</v>
      </c>
      <c r="AN577">
        <f t="shared" si="557"/>
        <v>0</v>
      </c>
      <c r="AO577">
        <f t="shared" si="558"/>
        <v>0</v>
      </c>
      <c r="AP577">
        <f t="shared" si="559"/>
        <v>0</v>
      </c>
      <c r="AQ577">
        <f t="shared" si="560"/>
        <v>0</v>
      </c>
      <c r="AR577">
        <f t="shared" si="561"/>
        <v>0</v>
      </c>
      <c r="AS577">
        <f t="shared" si="562"/>
        <v>0</v>
      </c>
      <c r="AT577" s="140">
        <f t="shared" si="621"/>
        <v>0</v>
      </c>
      <c r="AU577">
        <f t="shared" si="563"/>
        <v>0</v>
      </c>
      <c r="AV577">
        <f t="shared" si="595"/>
        <v>0</v>
      </c>
      <c r="AW577">
        <f t="shared" si="564"/>
        <v>0</v>
      </c>
      <c r="AX577">
        <f t="shared" si="565"/>
        <v>0</v>
      </c>
      <c r="AY577">
        <f t="shared" si="566"/>
        <v>0</v>
      </c>
      <c r="AZ577" s="140">
        <f t="shared" si="622"/>
        <v>0</v>
      </c>
      <c r="BA577">
        <f t="shared" si="567"/>
        <v>0</v>
      </c>
      <c r="BB577">
        <f t="shared" si="568"/>
        <v>0</v>
      </c>
      <c r="BC577">
        <f t="shared" si="569"/>
        <v>0</v>
      </c>
      <c r="BD577">
        <f t="shared" si="570"/>
        <v>0</v>
      </c>
      <c r="BE577" s="140">
        <f t="shared" si="623"/>
        <v>0</v>
      </c>
      <c r="BF577">
        <f t="shared" si="571"/>
        <v>0</v>
      </c>
      <c r="BG577">
        <f t="shared" si="572"/>
        <v>0</v>
      </c>
      <c r="BH577">
        <f t="shared" si="573"/>
        <v>0</v>
      </c>
      <c r="BI577">
        <f t="shared" si="574"/>
        <v>0</v>
      </c>
      <c r="BJ577">
        <f t="shared" si="575"/>
        <v>0</v>
      </c>
      <c r="BK577">
        <f t="shared" si="576"/>
        <v>0</v>
      </c>
      <c r="BL577">
        <f t="shared" si="596"/>
        <v>0</v>
      </c>
      <c r="BM577">
        <f t="shared" si="597"/>
        <v>0</v>
      </c>
      <c r="BN577">
        <f t="shared" si="598"/>
        <v>0</v>
      </c>
      <c r="BO577">
        <f t="shared" si="599"/>
        <v>0</v>
      </c>
      <c r="BP577">
        <f t="shared" si="600"/>
        <v>0</v>
      </c>
      <c r="BQ577">
        <f t="shared" si="601"/>
        <v>0</v>
      </c>
      <c r="BR577" s="140">
        <f t="shared" si="602"/>
        <v>0</v>
      </c>
      <c r="BT577">
        <f t="shared" si="603"/>
        <v>0</v>
      </c>
      <c r="BU577">
        <f t="shared" si="604"/>
        <v>0</v>
      </c>
      <c r="BV577">
        <f t="shared" si="605"/>
        <v>0</v>
      </c>
      <c r="BW577">
        <f t="shared" si="606"/>
        <v>0</v>
      </c>
      <c r="BX577">
        <f t="shared" si="607"/>
        <v>0</v>
      </c>
      <c r="BY577">
        <f t="shared" si="608"/>
        <v>0</v>
      </c>
      <c r="BZ577">
        <f t="shared" si="609"/>
        <v>0</v>
      </c>
      <c r="CA577">
        <f t="shared" si="610"/>
        <v>0</v>
      </c>
      <c r="CB577">
        <f t="shared" si="611"/>
        <v>0</v>
      </c>
      <c r="CC577">
        <f t="shared" si="612"/>
        <v>0</v>
      </c>
      <c r="CD577">
        <f t="shared" si="613"/>
        <v>0</v>
      </c>
    </row>
    <row r="578" spans="1:82" ht="42" customHeight="1" thickBot="1" x14ac:dyDescent="0.45">
      <c r="A578" s="11"/>
      <c r="B578" s="144">
        <v>563</v>
      </c>
      <c r="C578" s="244" t="str">
        <f>IF('Soil Samples'!C568="","",'Soil Samples'!C568)</f>
        <v/>
      </c>
      <c r="D578" s="146" t="str">
        <f t="shared" si="577"/>
        <v/>
      </c>
      <c r="E578" s="128" t="str">
        <f t="shared" si="578"/>
        <v/>
      </c>
      <c r="F578" s="128" t="str">
        <f t="shared" si="579"/>
        <v/>
      </c>
      <c r="G578" s="128" t="str">
        <f t="shared" si="580"/>
        <v/>
      </c>
      <c r="H578" s="149"/>
      <c r="I578" s="128" t="str">
        <f t="shared" si="581"/>
        <v/>
      </c>
      <c r="J578" s="128" t="str">
        <f t="shared" si="582"/>
        <v/>
      </c>
      <c r="K578" s="128" t="str">
        <f t="shared" si="583"/>
        <v/>
      </c>
      <c r="L578" s="129" t="str">
        <f t="shared" si="584"/>
        <v/>
      </c>
      <c r="M578" s="129" t="str">
        <f t="shared" si="585"/>
        <v/>
      </c>
      <c r="N578" s="129" t="str">
        <f t="shared" si="586"/>
        <v/>
      </c>
      <c r="O578" s="129" t="str">
        <f t="shared" si="587"/>
        <v/>
      </c>
      <c r="P578" s="129" t="str">
        <f t="shared" si="588"/>
        <v/>
      </c>
      <c r="Q578" s="129" t="str">
        <f t="shared" si="589"/>
        <v/>
      </c>
      <c r="R578" s="129" t="str">
        <f t="shared" si="590"/>
        <v/>
      </c>
      <c r="S578" s="129" t="str">
        <f t="shared" si="591"/>
        <v/>
      </c>
      <c r="T578" s="129" t="str">
        <f t="shared" si="592"/>
        <v/>
      </c>
      <c r="U578" s="129" t="str">
        <f t="shared" si="593"/>
        <v/>
      </c>
      <c r="V578" s="129" t="str">
        <f t="shared" si="594"/>
        <v/>
      </c>
      <c r="W578" s="132"/>
      <c r="X578" s="152" t="str">
        <f>IF('Soil Samples'!C568="","",'Soil Samples'!C568)</f>
        <v/>
      </c>
      <c r="Y578" s="125">
        <f>'Soil Add on Tests'!E570</f>
        <v>0</v>
      </c>
      <c r="Z578" s="125">
        <f>'Soil Add on Tests'!F570</f>
        <v>0</v>
      </c>
      <c r="AA578" s="125">
        <f>'Soil Add on Tests'!G570</f>
        <v>0</v>
      </c>
      <c r="AB578" s="125">
        <f>'Soil Add on Tests'!H570</f>
        <v>0</v>
      </c>
      <c r="AC578" s="125">
        <f>'Soil Add on Tests'!I570</f>
        <v>0</v>
      </c>
      <c r="AD578" s="125">
        <f>'Soil Add on Tests'!J570</f>
        <v>0</v>
      </c>
      <c r="AF578">
        <f t="shared" si="614"/>
        <v>0</v>
      </c>
      <c r="AG578">
        <f t="shared" si="615"/>
        <v>0</v>
      </c>
      <c r="AH578">
        <f t="shared" si="616"/>
        <v>0</v>
      </c>
      <c r="AI578">
        <f t="shared" si="617"/>
        <v>0</v>
      </c>
      <c r="AJ578">
        <f t="shared" si="618"/>
        <v>0</v>
      </c>
      <c r="AK578">
        <f t="shared" si="619"/>
        <v>0</v>
      </c>
      <c r="AL578">
        <f t="shared" si="620"/>
        <v>0</v>
      </c>
      <c r="AM578" s="140">
        <f t="shared" si="556"/>
        <v>0</v>
      </c>
      <c r="AN578">
        <f t="shared" si="557"/>
        <v>0</v>
      </c>
      <c r="AO578">
        <f t="shared" si="558"/>
        <v>0</v>
      </c>
      <c r="AP578">
        <f t="shared" si="559"/>
        <v>0</v>
      </c>
      <c r="AQ578">
        <f t="shared" si="560"/>
        <v>0</v>
      </c>
      <c r="AR578">
        <f t="shared" si="561"/>
        <v>0</v>
      </c>
      <c r="AS578">
        <f t="shared" si="562"/>
        <v>0</v>
      </c>
      <c r="AT578" s="140">
        <f t="shared" si="621"/>
        <v>0</v>
      </c>
      <c r="AU578">
        <f t="shared" si="563"/>
        <v>0</v>
      </c>
      <c r="AV578">
        <f t="shared" si="595"/>
        <v>0</v>
      </c>
      <c r="AW578">
        <f t="shared" si="564"/>
        <v>0</v>
      </c>
      <c r="AX578">
        <f t="shared" si="565"/>
        <v>0</v>
      </c>
      <c r="AY578">
        <f t="shared" si="566"/>
        <v>0</v>
      </c>
      <c r="AZ578" s="140">
        <f t="shared" si="622"/>
        <v>0</v>
      </c>
      <c r="BA578">
        <f t="shared" si="567"/>
        <v>0</v>
      </c>
      <c r="BB578">
        <f t="shared" si="568"/>
        <v>0</v>
      </c>
      <c r="BC578">
        <f t="shared" si="569"/>
        <v>0</v>
      </c>
      <c r="BD578">
        <f t="shared" si="570"/>
        <v>0</v>
      </c>
      <c r="BE578" s="140">
        <f t="shared" si="623"/>
        <v>0</v>
      </c>
      <c r="BF578">
        <f t="shared" si="571"/>
        <v>0</v>
      </c>
      <c r="BG578">
        <f t="shared" si="572"/>
        <v>0</v>
      </c>
      <c r="BH578">
        <f t="shared" si="573"/>
        <v>0</v>
      </c>
      <c r="BI578">
        <f t="shared" si="574"/>
        <v>0</v>
      </c>
      <c r="BJ578">
        <f t="shared" si="575"/>
        <v>0</v>
      </c>
      <c r="BK578">
        <f t="shared" si="576"/>
        <v>0</v>
      </c>
      <c r="BL578">
        <f t="shared" si="596"/>
        <v>0</v>
      </c>
      <c r="BM578">
        <f t="shared" si="597"/>
        <v>0</v>
      </c>
      <c r="BN578">
        <f t="shared" si="598"/>
        <v>0</v>
      </c>
      <c r="BO578">
        <f t="shared" si="599"/>
        <v>0</v>
      </c>
      <c r="BP578">
        <f t="shared" si="600"/>
        <v>0</v>
      </c>
      <c r="BQ578">
        <f t="shared" si="601"/>
        <v>0</v>
      </c>
      <c r="BR578" s="140">
        <f t="shared" si="602"/>
        <v>0</v>
      </c>
      <c r="BT578">
        <f t="shared" si="603"/>
        <v>0</v>
      </c>
      <c r="BU578">
        <f t="shared" si="604"/>
        <v>0</v>
      </c>
      <c r="BV578">
        <f t="shared" si="605"/>
        <v>0</v>
      </c>
      <c r="BW578">
        <f t="shared" si="606"/>
        <v>0</v>
      </c>
      <c r="BX578">
        <f t="shared" si="607"/>
        <v>0</v>
      </c>
      <c r="BY578">
        <f t="shared" si="608"/>
        <v>0</v>
      </c>
      <c r="BZ578">
        <f t="shared" si="609"/>
        <v>0</v>
      </c>
      <c r="CA578">
        <f t="shared" si="610"/>
        <v>0</v>
      </c>
      <c r="CB578">
        <f t="shared" si="611"/>
        <v>0</v>
      </c>
      <c r="CC578">
        <f t="shared" si="612"/>
        <v>0</v>
      </c>
      <c r="CD578">
        <f t="shared" si="613"/>
        <v>0</v>
      </c>
    </row>
    <row r="579" spans="1:82" ht="42" customHeight="1" thickBot="1" x14ac:dyDescent="0.45">
      <c r="A579" s="11"/>
      <c r="B579" s="144">
        <v>564</v>
      </c>
      <c r="C579" s="244" t="str">
        <f>IF('Soil Samples'!C569="","",'Soil Samples'!C569)</f>
        <v/>
      </c>
      <c r="D579" s="146" t="str">
        <f t="shared" si="577"/>
        <v/>
      </c>
      <c r="E579" s="128" t="str">
        <f t="shared" si="578"/>
        <v/>
      </c>
      <c r="F579" s="128" t="str">
        <f t="shared" si="579"/>
        <v/>
      </c>
      <c r="G579" s="128" t="str">
        <f t="shared" si="580"/>
        <v/>
      </c>
      <c r="H579" s="149"/>
      <c r="I579" s="128" t="str">
        <f t="shared" si="581"/>
        <v/>
      </c>
      <c r="J579" s="128" t="str">
        <f t="shared" si="582"/>
        <v/>
      </c>
      <c r="K579" s="128" t="str">
        <f t="shared" si="583"/>
        <v/>
      </c>
      <c r="L579" s="129" t="str">
        <f t="shared" si="584"/>
        <v/>
      </c>
      <c r="M579" s="129" t="str">
        <f t="shared" si="585"/>
        <v/>
      </c>
      <c r="N579" s="129" t="str">
        <f t="shared" si="586"/>
        <v/>
      </c>
      <c r="O579" s="129" t="str">
        <f t="shared" si="587"/>
        <v/>
      </c>
      <c r="P579" s="129" t="str">
        <f t="shared" si="588"/>
        <v/>
      </c>
      <c r="Q579" s="129" t="str">
        <f t="shared" si="589"/>
        <v/>
      </c>
      <c r="R579" s="129" t="str">
        <f t="shared" si="590"/>
        <v/>
      </c>
      <c r="S579" s="129" t="str">
        <f t="shared" si="591"/>
        <v/>
      </c>
      <c r="T579" s="129" t="str">
        <f t="shared" si="592"/>
        <v/>
      </c>
      <c r="U579" s="129" t="str">
        <f t="shared" si="593"/>
        <v/>
      </c>
      <c r="V579" s="129" t="str">
        <f t="shared" si="594"/>
        <v/>
      </c>
      <c r="W579" s="132"/>
      <c r="X579" s="152" t="str">
        <f>IF('Soil Samples'!C569="","",'Soil Samples'!C569)</f>
        <v/>
      </c>
      <c r="Y579" s="125">
        <f>'Soil Add on Tests'!E571</f>
        <v>0</v>
      </c>
      <c r="Z579" s="125">
        <f>'Soil Add on Tests'!F571</f>
        <v>0</v>
      </c>
      <c r="AA579" s="125">
        <f>'Soil Add on Tests'!G571</f>
        <v>0</v>
      </c>
      <c r="AB579" s="125">
        <f>'Soil Add on Tests'!H571</f>
        <v>0</v>
      </c>
      <c r="AC579" s="125">
        <f>'Soil Add on Tests'!I571</f>
        <v>0</v>
      </c>
      <c r="AD579" s="125">
        <f>'Soil Add on Tests'!J571</f>
        <v>0</v>
      </c>
      <c r="AF579">
        <f t="shared" si="614"/>
        <v>0</v>
      </c>
      <c r="AG579">
        <f t="shared" si="615"/>
        <v>0</v>
      </c>
      <c r="AH579">
        <f t="shared" si="616"/>
        <v>0</v>
      </c>
      <c r="AI579">
        <f t="shared" si="617"/>
        <v>0</v>
      </c>
      <c r="AJ579">
        <f t="shared" si="618"/>
        <v>0</v>
      </c>
      <c r="AK579">
        <f t="shared" si="619"/>
        <v>0</v>
      </c>
      <c r="AL579">
        <f t="shared" si="620"/>
        <v>0</v>
      </c>
      <c r="AM579" s="140">
        <f t="shared" si="556"/>
        <v>0</v>
      </c>
      <c r="AN579">
        <f t="shared" si="557"/>
        <v>0</v>
      </c>
      <c r="AO579">
        <f t="shared" si="558"/>
        <v>0</v>
      </c>
      <c r="AP579">
        <f t="shared" si="559"/>
        <v>0</v>
      </c>
      <c r="AQ579">
        <f t="shared" si="560"/>
        <v>0</v>
      </c>
      <c r="AR579">
        <f t="shared" si="561"/>
        <v>0</v>
      </c>
      <c r="AS579">
        <f t="shared" si="562"/>
        <v>0</v>
      </c>
      <c r="AT579" s="140">
        <f t="shared" si="621"/>
        <v>0</v>
      </c>
      <c r="AU579">
        <f t="shared" si="563"/>
        <v>0</v>
      </c>
      <c r="AV579">
        <f t="shared" si="595"/>
        <v>0</v>
      </c>
      <c r="AW579">
        <f t="shared" si="564"/>
        <v>0</v>
      </c>
      <c r="AX579">
        <f t="shared" si="565"/>
        <v>0</v>
      </c>
      <c r="AY579">
        <f t="shared" si="566"/>
        <v>0</v>
      </c>
      <c r="AZ579" s="140">
        <f t="shared" si="622"/>
        <v>0</v>
      </c>
      <c r="BA579">
        <f t="shared" si="567"/>
        <v>0</v>
      </c>
      <c r="BB579">
        <f t="shared" si="568"/>
        <v>0</v>
      </c>
      <c r="BC579">
        <f t="shared" si="569"/>
        <v>0</v>
      </c>
      <c r="BD579">
        <f t="shared" si="570"/>
        <v>0</v>
      </c>
      <c r="BE579" s="140">
        <f t="shared" si="623"/>
        <v>0</v>
      </c>
      <c r="BF579">
        <f t="shared" si="571"/>
        <v>0</v>
      </c>
      <c r="BG579">
        <f t="shared" si="572"/>
        <v>0</v>
      </c>
      <c r="BH579">
        <f t="shared" si="573"/>
        <v>0</v>
      </c>
      <c r="BI579">
        <f t="shared" si="574"/>
        <v>0</v>
      </c>
      <c r="BJ579">
        <f t="shared" si="575"/>
        <v>0</v>
      </c>
      <c r="BK579">
        <f t="shared" si="576"/>
        <v>0</v>
      </c>
      <c r="BL579">
        <f t="shared" si="596"/>
        <v>0</v>
      </c>
      <c r="BM579">
        <f t="shared" si="597"/>
        <v>0</v>
      </c>
      <c r="BN579">
        <f t="shared" si="598"/>
        <v>0</v>
      </c>
      <c r="BO579">
        <f t="shared" si="599"/>
        <v>0</v>
      </c>
      <c r="BP579">
        <f t="shared" si="600"/>
        <v>0</v>
      </c>
      <c r="BQ579">
        <f t="shared" si="601"/>
        <v>0</v>
      </c>
      <c r="BR579" s="140">
        <f t="shared" si="602"/>
        <v>0</v>
      </c>
      <c r="BT579">
        <f t="shared" si="603"/>
        <v>0</v>
      </c>
      <c r="BU579">
        <f t="shared" si="604"/>
        <v>0</v>
      </c>
      <c r="BV579">
        <f t="shared" si="605"/>
        <v>0</v>
      </c>
      <c r="BW579">
        <f t="shared" si="606"/>
        <v>0</v>
      </c>
      <c r="BX579">
        <f t="shared" si="607"/>
        <v>0</v>
      </c>
      <c r="BY579">
        <f t="shared" si="608"/>
        <v>0</v>
      </c>
      <c r="BZ579">
        <f t="shared" si="609"/>
        <v>0</v>
      </c>
      <c r="CA579">
        <f t="shared" si="610"/>
        <v>0</v>
      </c>
      <c r="CB579">
        <f t="shared" si="611"/>
        <v>0</v>
      </c>
      <c r="CC579">
        <f t="shared" si="612"/>
        <v>0</v>
      </c>
      <c r="CD579">
        <f t="shared" si="613"/>
        <v>0</v>
      </c>
    </row>
    <row r="580" spans="1:82" ht="42" customHeight="1" thickBot="1" x14ac:dyDescent="0.45">
      <c r="A580" s="11"/>
      <c r="B580" s="144">
        <v>565</v>
      </c>
      <c r="C580" s="244" t="str">
        <f>IF('Soil Samples'!C570="","",'Soil Samples'!C570)</f>
        <v/>
      </c>
      <c r="D580" s="146" t="str">
        <f t="shared" si="577"/>
        <v/>
      </c>
      <c r="E580" s="128" t="str">
        <f t="shared" si="578"/>
        <v/>
      </c>
      <c r="F580" s="128" t="str">
        <f t="shared" si="579"/>
        <v/>
      </c>
      <c r="G580" s="128" t="str">
        <f t="shared" si="580"/>
        <v/>
      </c>
      <c r="H580" s="149"/>
      <c r="I580" s="128" t="str">
        <f t="shared" si="581"/>
        <v/>
      </c>
      <c r="J580" s="128" t="str">
        <f t="shared" si="582"/>
        <v/>
      </c>
      <c r="K580" s="128" t="str">
        <f t="shared" si="583"/>
        <v/>
      </c>
      <c r="L580" s="129" t="str">
        <f t="shared" si="584"/>
        <v/>
      </c>
      <c r="M580" s="129" t="str">
        <f t="shared" si="585"/>
        <v/>
      </c>
      <c r="N580" s="129" t="str">
        <f t="shared" si="586"/>
        <v/>
      </c>
      <c r="O580" s="129" t="str">
        <f t="shared" si="587"/>
        <v/>
      </c>
      <c r="P580" s="129" t="str">
        <f t="shared" si="588"/>
        <v/>
      </c>
      <c r="Q580" s="129" t="str">
        <f t="shared" si="589"/>
        <v/>
      </c>
      <c r="R580" s="129" t="str">
        <f t="shared" si="590"/>
        <v/>
      </c>
      <c r="S580" s="129" t="str">
        <f t="shared" si="591"/>
        <v/>
      </c>
      <c r="T580" s="129" t="str">
        <f t="shared" si="592"/>
        <v/>
      </c>
      <c r="U580" s="129" t="str">
        <f t="shared" si="593"/>
        <v/>
      </c>
      <c r="V580" s="129" t="str">
        <f t="shared" si="594"/>
        <v/>
      </c>
      <c r="W580" s="132"/>
      <c r="X580" s="152" t="str">
        <f>IF('Soil Samples'!C570="","",'Soil Samples'!C570)</f>
        <v/>
      </c>
      <c r="Y580" s="125">
        <f>'Soil Add on Tests'!E572</f>
        <v>0</v>
      </c>
      <c r="Z580" s="125">
        <f>'Soil Add on Tests'!F572</f>
        <v>0</v>
      </c>
      <c r="AA580" s="125">
        <f>'Soil Add on Tests'!G572</f>
        <v>0</v>
      </c>
      <c r="AB580" s="125">
        <f>'Soil Add on Tests'!H572</f>
        <v>0</v>
      </c>
      <c r="AC580" s="125">
        <f>'Soil Add on Tests'!I572</f>
        <v>0</v>
      </c>
      <c r="AD580" s="125">
        <f>'Soil Add on Tests'!J572</f>
        <v>0</v>
      </c>
      <c r="AF580">
        <f t="shared" si="614"/>
        <v>0</v>
      </c>
      <c r="AG580">
        <f t="shared" si="615"/>
        <v>0</v>
      </c>
      <c r="AH580">
        <f t="shared" si="616"/>
        <v>0</v>
      </c>
      <c r="AI580">
        <f t="shared" si="617"/>
        <v>0</v>
      </c>
      <c r="AJ580">
        <f t="shared" si="618"/>
        <v>0</v>
      </c>
      <c r="AK580">
        <f t="shared" si="619"/>
        <v>0</v>
      </c>
      <c r="AL580">
        <f t="shared" si="620"/>
        <v>0</v>
      </c>
      <c r="AM580" s="140">
        <f t="shared" si="556"/>
        <v>0</v>
      </c>
      <c r="AN580">
        <f t="shared" si="557"/>
        <v>0</v>
      </c>
      <c r="AO580">
        <f t="shared" si="558"/>
        <v>0</v>
      </c>
      <c r="AP580">
        <f t="shared" si="559"/>
        <v>0</v>
      </c>
      <c r="AQ580">
        <f t="shared" si="560"/>
        <v>0</v>
      </c>
      <c r="AR580">
        <f t="shared" si="561"/>
        <v>0</v>
      </c>
      <c r="AS580">
        <f t="shared" si="562"/>
        <v>0</v>
      </c>
      <c r="AT580" s="140">
        <f t="shared" si="621"/>
        <v>0</v>
      </c>
      <c r="AU580">
        <f t="shared" si="563"/>
        <v>0</v>
      </c>
      <c r="AV580">
        <f t="shared" si="595"/>
        <v>0</v>
      </c>
      <c r="AW580">
        <f t="shared" si="564"/>
        <v>0</v>
      </c>
      <c r="AX580">
        <f t="shared" si="565"/>
        <v>0</v>
      </c>
      <c r="AY580">
        <f t="shared" si="566"/>
        <v>0</v>
      </c>
      <c r="AZ580" s="140">
        <f t="shared" si="622"/>
        <v>0</v>
      </c>
      <c r="BA580">
        <f t="shared" si="567"/>
        <v>0</v>
      </c>
      <c r="BB580">
        <f t="shared" si="568"/>
        <v>0</v>
      </c>
      <c r="BC580">
        <f t="shared" si="569"/>
        <v>0</v>
      </c>
      <c r="BD580">
        <f t="shared" si="570"/>
        <v>0</v>
      </c>
      <c r="BE580" s="140">
        <f t="shared" si="623"/>
        <v>0</v>
      </c>
      <c r="BF580">
        <f t="shared" si="571"/>
        <v>0</v>
      </c>
      <c r="BG580">
        <f t="shared" si="572"/>
        <v>0</v>
      </c>
      <c r="BH580">
        <f t="shared" si="573"/>
        <v>0</v>
      </c>
      <c r="BI580">
        <f t="shared" si="574"/>
        <v>0</v>
      </c>
      <c r="BJ580">
        <f t="shared" si="575"/>
        <v>0</v>
      </c>
      <c r="BK580">
        <f t="shared" si="576"/>
        <v>0</v>
      </c>
      <c r="BL580">
        <f t="shared" si="596"/>
        <v>0</v>
      </c>
      <c r="BM580">
        <f t="shared" si="597"/>
        <v>0</v>
      </c>
      <c r="BN580">
        <f t="shared" si="598"/>
        <v>0</v>
      </c>
      <c r="BO580">
        <f t="shared" si="599"/>
        <v>0</v>
      </c>
      <c r="BP580">
        <f t="shared" si="600"/>
        <v>0</v>
      </c>
      <c r="BQ580">
        <f t="shared" si="601"/>
        <v>0</v>
      </c>
      <c r="BR580" s="140">
        <f t="shared" si="602"/>
        <v>0</v>
      </c>
      <c r="BT580">
        <f t="shared" si="603"/>
        <v>0</v>
      </c>
      <c r="BU580">
        <f t="shared" si="604"/>
        <v>0</v>
      </c>
      <c r="BV580">
        <f t="shared" si="605"/>
        <v>0</v>
      </c>
      <c r="BW580">
        <f t="shared" si="606"/>
        <v>0</v>
      </c>
      <c r="BX580">
        <f t="shared" si="607"/>
        <v>0</v>
      </c>
      <c r="BY580">
        <f t="shared" si="608"/>
        <v>0</v>
      </c>
      <c r="BZ580">
        <f t="shared" si="609"/>
        <v>0</v>
      </c>
      <c r="CA580">
        <f t="shared" si="610"/>
        <v>0</v>
      </c>
      <c r="CB580">
        <f t="shared" si="611"/>
        <v>0</v>
      </c>
      <c r="CC580">
        <f t="shared" si="612"/>
        <v>0</v>
      </c>
      <c r="CD580">
        <f t="shared" si="613"/>
        <v>0</v>
      </c>
    </row>
    <row r="581" spans="1:82" ht="42" customHeight="1" thickBot="1" x14ac:dyDescent="0.45">
      <c r="A581" s="11"/>
      <c r="B581" s="144">
        <v>566</v>
      </c>
      <c r="C581" s="244" t="str">
        <f>IF('Soil Samples'!C571="","",'Soil Samples'!C571)</f>
        <v/>
      </c>
      <c r="D581" s="146" t="str">
        <f t="shared" si="577"/>
        <v/>
      </c>
      <c r="E581" s="128" t="str">
        <f t="shared" si="578"/>
        <v/>
      </c>
      <c r="F581" s="128" t="str">
        <f t="shared" si="579"/>
        <v/>
      </c>
      <c r="G581" s="128" t="str">
        <f t="shared" si="580"/>
        <v/>
      </c>
      <c r="H581" s="149"/>
      <c r="I581" s="128" t="str">
        <f t="shared" si="581"/>
        <v/>
      </c>
      <c r="J581" s="128" t="str">
        <f t="shared" si="582"/>
        <v/>
      </c>
      <c r="K581" s="128" t="str">
        <f t="shared" si="583"/>
        <v/>
      </c>
      <c r="L581" s="129" t="str">
        <f t="shared" si="584"/>
        <v/>
      </c>
      <c r="M581" s="129" t="str">
        <f t="shared" si="585"/>
        <v/>
      </c>
      <c r="N581" s="129" t="str">
        <f t="shared" si="586"/>
        <v/>
      </c>
      <c r="O581" s="129" t="str">
        <f t="shared" si="587"/>
        <v/>
      </c>
      <c r="P581" s="129" t="str">
        <f t="shared" si="588"/>
        <v/>
      </c>
      <c r="Q581" s="129" t="str">
        <f t="shared" si="589"/>
        <v/>
      </c>
      <c r="R581" s="129" t="str">
        <f t="shared" si="590"/>
        <v/>
      </c>
      <c r="S581" s="129" t="str">
        <f t="shared" si="591"/>
        <v/>
      </c>
      <c r="T581" s="129" t="str">
        <f t="shared" si="592"/>
        <v/>
      </c>
      <c r="U581" s="129" t="str">
        <f t="shared" si="593"/>
        <v/>
      </c>
      <c r="V581" s="129" t="str">
        <f t="shared" si="594"/>
        <v/>
      </c>
      <c r="W581" s="132"/>
      <c r="X581" s="152" t="str">
        <f>IF('Soil Samples'!C571="","",'Soil Samples'!C571)</f>
        <v/>
      </c>
      <c r="Y581" s="125">
        <f>'Soil Add on Tests'!E573</f>
        <v>0</v>
      </c>
      <c r="Z581" s="125">
        <f>'Soil Add on Tests'!F573</f>
        <v>0</v>
      </c>
      <c r="AA581" s="125">
        <f>'Soil Add on Tests'!G573</f>
        <v>0</v>
      </c>
      <c r="AB581" s="125">
        <f>'Soil Add on Tests'!H573</f>
        <v>0</v>
      </c>
      <c r="AC581" s="125">
        <f>'Soil Add on Tests'!I573</f>
        <v>0</v>
      </c>
      <c r="AD581" s="125">
        <f>'Soil Add on Tests'!J573</f>
        <v>0</v>
      </c>
      <c r="AF581">
        <f t="shared" si="614"/>
        <v>0</v>
      </c>
      <c r="AG581">
        <f t="shared" si="615"/>
        <v>0</v>
      </c>
      <c r="AH581">
        <f t="shared" si="616"/>
        <v>0</v>
      </c>
      <c r="AI581">
        <f t="shared" si="617"/>
        <v>0</v>
      </c>
      <c r="AJ581">
        <f t="shared" si="618"/>
        <v>0</v>
      </c>
      <c r="AK581">
        <f t="shared" si="619"/>
        <v>0</v>
      </c>
      <c r="AL581">
        <f t="shared" si="620"/>
        <v>0</v>
      </c>
      <c r="AM581" s="140">
        <f t="shared" si="556"/>
        <v>0</v>
      </c>
      <c r="AN581">
        <f t="shared" si="557"/>
        <v>0</v>
      </c>
      <c r="AO581">
        <f t="shared" si="558"/>
        <v>0</v>
      </c>
      <c r="AP581">
        <f t="shared" si="559"/>
        <v>0</v>
      </c>
      <c r="AQ581">
        <f t="shared" si="560"/>
        <v>0</v>
      </c>
      <c r="AR581">
        <f t="shared" si="561"/>
        <v>0</v>
      </c>
      <c r="AS581">
        <f t="shared" si="562"/>
        <v>0</v>
      </c>
      <c r="AT581" s="140">
        <f t="shared" si="621"/>
        <v>0</v>
      </c>
      <c r="AU581">
        <f t="shared" si="563"/>
        <v>0</v>
      </c>
      <c r="AV581">
        <f t="shared" si="595"/>
        <v>0</v>
      </c>
      <c r="AW581">
        <f t="shared" si="564"/>
        <v>0</v>
      </c>
      <c r="AX581">
        <f t="shared" si="565"/>
        <v>0</v>
      </c>
      <c r="AY581">
        <f t="shared" si="566"/>
        <v>0</v>
      </c>
      <c r="AZ581" s="140">
        <f t="shared" si="622"/>
        <v>0</v>
      </c>
      <c r="BA581">
        <f t="shared" si="567"/>
        <v>0</v>
      </c>
      <c r="BB581">
        <f t="shared" si="568"/>
        <v>0</v>
      </c>
      <c r="BC581">
        <f t="shared" si="569"/>
        <v>0</v>
      </c>
      <c r="BD581">
        <f t="shared" si="570"/>
        <v>0</v>
      </c>
      <c r="BE581" s="140">
        <f t="shared" si="623"/>
        <v>0</v>
      </c>
      <c r="BF581">
        <f t="shared" si="571"/>
        <v>0</v>
      </c>
      <c r="BG581">
        <f t="shared" si="572"/>
        <v>0</v>
      </c>
      <c r="BH581">
        <f t="shared" si="573"/>
        <v>0</v>
      </c>
      <c r="BI581">
        <f t="shared" si="574"/>
        <v>0</v>
      </c>
      <c r="BJ581">
        <f t="shared" si="575"/>
        <v>0</v>
      </c>
      <c r="BK581">
        <f t="shared" si="576"/>
        <v>0</v>
      </c>
      <c r="BL581">
        <f t="shared" si="596"/>
        <v>0</v>
      </c>
      <c r="BM581">
        <f t="shared" si="597"/>
        <v>0</v>
      </c>
      <c r="BN581">
        <f t="shared" si="598"/>
        <v>0</v>
      </c>
      <c r="BO581">
        <f t="shared" si="599"/>
        <v>0</v>
      </c>
      <c r="BP581">
        <f t="shared" si="600"/>
        <v>0</v>
      </c>
      <c r="BQ581">
        <f t="shared" si="601"/>
        <v>0</v>
      </c>
      <c r="BR581" s="140">
        <f t="shared" si="602"/>
        <v>0</v>
      </c>
      <c r="BT581">
        <f t="shared" si="603"/>
        <v>0</v>
      </c>
      <c r="BU581">
        <f t="shared" si="604"/>
        <v>0</v>
      </c>
      <c r="BV581">
        <f t="shared" si="605"/>
        <v>0</v>
      </c>
      <c r="BW581">
        <f t="shared" si="606"/>
        <v>0</v>
      </c>
      <c r="BX581">
        <f t="shared" si="607"/>
        <v>0</v>
      </c>
      <c r="BY581">
        <f t="shared" si="608"/>
        <v>0</v>
      </c>
      <c r="BZ581">
        <f t="shared" si="609"/>
        <v>0</v>
      </c>
      <c r="CA581">
        <f t="shared" si="610"/>
        <v>0</v>
      </c>
      <c r="CB581">
        <f t="shared" si="611"/>
        <v>0</v>
      </c>
      <c r="CC581">
        <f t="shared" si="612"/>
        <v>0</v>
      </c>
      <c r="CD581">
        <f t="shared" si="613"/>
        <v>0</v>
      </c>
    </row>
    <row r="582" spans="1:82" ht="42" customHeight="1" thickBot="1" x14ac:dyDescent="0.45">
      <c r="A582" s="11"/>
      <c r="B582" s="144">
        <v>567</v>
      </c>
      <c r="C582" s="244" t="str">
        <f>IF('Soil Samples'!C572="","",'Soil Samples'!C572)</f>
        <v/>
      </c>
      <c r="D582" s="146" t="str">
        <f t="shared" si="577"/>
        <v/>
      </c>
      <c r="E582" s="128" t="str">
        <f t="shared" si="578"/>
        <v/>
      </c>
      <c r="F582" s="128" t="str">
        <f t="shared" si="579"/>
        <v/>
      </c>
      <c r="G582" s="128" t="str">
        <f t="shared" si="580"/>
        <v/>
      </c>
      <c r="H582" s="149"/>
      <c r="I582" s="128" t="str">
        <f t="shared" si="581"/>
        <v/>
      </c>
      <c r="J582" s="128" t="str">
        <f t="shared" si="582"/>
        <v/>
      </c>
      <c r="K582" s="128" t="str">
        <f t="shared" si="583"/>
        <v/>
      </c>
      <c r="L582" s="129" t="str">
        <f t="shared" si="584"/>
        <v/>
      </c>
      <c r="M582" s="129" t="str">
        <f t="shared" si="585"/>
        <v/>
      </c>
      <c r="N582" s="129" t="str">
        <f t="shared" si="586"/>
        <v/>
      </c>
      <c r="O582" s="129" t="str">
        <f t="shared" si="587"/>
        <v/>
      </c>
      <c r="P582" s="129" t="str">
        <f t="shared" si="588"/>
        <v/>
      </c>
      <c r="Q582" s="129" t="str">
        <f t="shared" si="589"/>
        <v/>
      </c>
      <c r="R582" s="129" t="str">
        <f t="shared" si="590"/>
        <v/>
      </c>
      <c r="S582" s="129" t="str">
        <f t="shared" si="591"/>
        <v/>
      </c>
      <c r="T582" s="129" t="str">
        <f t="shared" si="592"/>
        <v/>
      </c>
      <c r="U582" s="129" t="str">
        <f t="shared" si="593"/>
        <v/>
      </c>
      <c r="V582" s="129" t="str">
        <f t="shared" si="594"/>
        <v/>
      </c>
      <c r="W582" s="132"/>
      <c r="X582" s="152" t="str">
        <f>IF('Soil Samples'!C572="","",'Soil Samples'!C572)</f>
        <v/>
      </c>
      <c r="Y582" s="125">
        <f>'Soil Add on Tests'!E574</f>
        <v>0</v>
      </c>
      <c r="Z582" s="125">
        <f>'Soil Add on Tests'!F574</f>
        <v>0</v>
      </c>
      <c r="AA582" s="125">
        <f>'Soil Add on Tests'!G574</f>
        <v>0</v>
      </c>
      <c r="AB582" s="125">
        <f>'Soil Add on Tests'!H574</f>
        <v>0</v>
      </c>
      <c r="AC582" s="125">
        <f>'Soil Add on Tests'!I574</f>
        <v>0</v>
      </c>
      <c r="AD582" s="125">
        <f>'Soil Add on Tests'!J574</f>
        <v>0</v>
      </c>
      <c r="AF582">
        <f t="shared" si="614"/>
        <v>0</v>
      </c>
      <c r="AG582">
        <f t="shared" si="615"/>
        <v>0</v>
      </c>
      <c r="AH582">
        <f t="shared" si="616"/>
        <v>0</v>
      </c>
      <c r="AI582">
        <f t="shared" si="617"/>
        <v>0</v>
      </c>
      <c r="AJ582">
        <f t="shared" si="618"/>
        <v>0</v>
      </c>
      <c r="AK582">
        <f t="shared" si="619"/>
        <v>0</v>
      </c>
      <c r="AL582">
        <f t="shared" si="620"/>
        <v>0</v>
      </c>
      <c r="AM582" s="140">
        <f t="shared" si="556"/>
        <v>0</v>
      </c>
      <c r="AN582">
        <f t="shared" si="557"/>
        <v>0</v>
      </c>
      <c r="AO582">
        <f t="shared" si="558"/>
        <v>0</v>
      </c>
      <c r="AP582">
        <f t="shared" si="559"/>
        <v>0</v>
      </c>
      <c r="AQ582">
        <f t="shared" si="560"/>
        <v>0</v>
      </c>
      <c r="AR582">
        <f t="shared" si="561"/>
        <v>0</v>
      </c>
      <c r="AS582">
        <f t="shared" si="562"/>
        <v>0</v>
      </c>
      <c r="AT582" s="140">
        <f t="shared" si="621"/>
        <v>0</v>
      </c>
      <c r="AU582">
        <f t="shared" si="563"/>
        <v>0</v>
      </c>
      <c r="AV582">
        <f t="shared" si="595"/>
        <v>0</v>
      </c>
      <c r="AW582">
        <f t="shared" si="564"/>
        <v>0</v>
      </c>
      <c r="AX582">
        <f t="shared" si="565"/>
        <v>0</v>
      </c>
      <c r="AY582">
        <f t="shared" si="566"/>
        <v>0</v>
      </c>
      <c r="AZ582" s="140">
        <f t="shared" si="622"/>
        <v>0</v>
      </c>
      <c r="BA582">
        <f t="shared" si="567"/>
        <v>0</v>
      </c>
      <c r="BB582">
        <f t="shared" si="568"/>
        <v>0</v>
      </c>
      <c r="BC582">
        <f t="shared" si="569"/>
        <v>0</v>
      </c>
      <c r="BD582">
        <f t="shared" si="570"/>
        <v>0</v>
      </c>
      <c r="BE582" s="140">
        <f t="shared" si="623"/>
        <v>0</v>
      </c>
      <c r="BF582">
        <f t="shared" si="571"/>
        <v>0</v>
      </c>
      <c r="BG582">
        <f t="shared" si="572"/>
        <v>0</v>
      </c>
      <c r="BH582">
        <f t="shared" si="573"/>
        <v>0</v>
      </c>
      <c r="BI582">
        <f t="shared" si="574"/>
        <v>0</v>
      </c>
      <c r="BJ582">
        <f t="shared" si="575"/>
        <v>0</v>
      </c>
      <c r="BK582">
        <f t="shared" si="576"/>
        <v>0</v>
      </c>
      <c r="BL582">
        <f t="shared" si="596"/>
        <v>0</v>
      </c>
      <c r="BM582">
        <f t="shared" si="597"/>
        <v>0</v>
      </c>
      <c r="BN582">
        <f t="shared" si="598"/>
        <v>0</v>
      </c>
      <c r="BO582">
        <f t="shared" si="599"/>
        <v>0</v>
      </c>
      <c r="BP582">
        <f t="shared" si="600"/>
        <v>0</v>
      </c>
      <c r="BQ582">
        <f t="shared" si="601"/>
        <v>0</v>
      </c>
      <c r="BR582" s="140">
        <f t="shared" si="602"/>
        <v>0</v>
      </c>
      <c r="BT582">
        <f t="shared" si="603"/>
        <v>0</v>
      </c>
      <c r="BU582">
        <f t="shared" si="604"/>
        <v>0</v>
      </c>
      <c r="BV582">
        <f t="shared" si="605"/>
        <v>0</v>
      </c>
      <c r="BW582">
        <f t="shared" si="606"/>
        <v>0</v>
      </c>
      <c r="BX582">
        <f t="shared" si="607"/>
        <v>0</v>
      </c>
      <c r="BY582">
        <f t="shared" si="608"/>
        <v>0</v>
      </c>
      <c r="BZ582">
        <f t="shared" si="609"/>
        <v>0</v>
      </c>
      <c r="CA582">
        <f t="shared" si="610"/>
        <v>0</v>
      </c>
      <c r="CB582">
        <f t="shared" si="611"/>
        <v>0</v>
      </c>
      <c r="CC582">
        <f t="shared" si="612"/>
        <v>0</v>
      </c>
      <c r="CD582">
        <f t="shared" si="613"/>
        <v>0</v>
      </c>
    </row>
    <row r="583" spans="1:82" ht="42" customHeight="1" thickBot="1" x14ac:dyDescent="0.45">
      <c r="A583" s="11"/>
      <c r="B583" s="144">
        <v>568</v>
      </c>
      <c r="C583" s="244" t="str">
        <f>IF('Soil Samples'!C573="","",'Soil Samples'!C573)</f>
        <v/>
      </c>
      <c r="D583" s="146" t="str">
        <f t="shared" si="577"/>
        <v/>
      </c>
      <c r="E583" s="128" t="str">
        <f t="shared" si="578"/>
        <v/>
      </c>
      <c r="F583" s="128" t="str">
        <f t="shared" si="579"/>
        <v/>
      </c>
      <c r="G583" s="128" t="str">
        <f t="shared" si="580"/>
        <v/>
      </c>
      <c r="H583" s="149"/>
      <c r="I583" s="128" t="str">
        <f t="shared" si="581"/>
        <v/>
      </c>
      <c r="J583" s="128" t="str">
        <f t="shared" si="582"/>
        <v/>
      </c>
      <c r="K583" s="128" t="str">
        <f t="shared" si="583"/>
        <v/>
      </c>
      <c r="L583" s="129" t="str">
        <f t="shared" si="584"/>
        <v/>
      </c>
      <c r="M583" s="129" t="str">
        <f t="shared" si="585"/>
        <v/>
      </c>
      <c r="N583" s="129" t="str">
        <f t="shared" si="586"/>
        <v/>
      </c>
      <c r="O583" s="129" t="str">
        <f t="shared" si="587"/>
        <v/>
      </c>
      <c r="P583" s="129" t="str">
        <f t="shared" si="588"/>
        <v/>
      </c>
      <c r="Q583" s="129" t="str">
        <f t="shared" si="589"/>
        <v/>
      </c>
      <c r="R583" s="129" t="str">
        <f t="shared" si="590"/>
        <v/>
      </c>
      <c r="S583" s="129" t="str">
        <f t="shared" si="591"/>
        <v/>
      </c>
      <c r="T583" s="129" t="str">
        <f t="shared" si="592"/>
        <v/>
      </c>
      <c r="U583" s="129" t="str">
        <f t="shared" si="593"/>
        <v/>
      </c>
      <c r="V583" s="129" t="str">
        <f t="shared" si="594"/>
        <v/>
      </c>
      <c r="W583" s="132"/>
      <c r="X583" s="152" t="str">
        <f>IF('Soil Samples'!C573="","",'Soil Samples'!C573)</f>
        <v/>
      </c>
      <c r="Y583" s="125">
        <f>'Soil Add on Tests'!E575</f>
        <v>0</v>
      </c>
      <c r="Z583" s="125">
        <f>'Soil Add on Tests'!F575</f>
        <v>0</v>
      </c>
      <c r="AA583" s="125">
        <f>'Soil Add on Tests'!G575</f>
        <v>0</v>
      </c>
      <c r="AB583" s="125">
        <f>'Soil Add on Tests'!H575</f>
        <v>0</v>
      </c>
      <c r="AC583" s="125">
        <f>'Soil Add on Tests'!I575</f>
        <v>0</v>
      </c>
      <c r="AD583" s="125">
        <f>'Soil Add on Tests'!J575</f>
        <v>0</v>
      </c>
      <c r="AF583">
        <f t="shared" si="614"/>
        <v>0</v>
      </c>
      <c r="AG583">
        <f t="shared" si="615"/>
        <v>0</v>
      </c>
      <c r="AH583">
        <f t="shared" si="616"/>
        <v>0</v>
      </c>
      <c r="AI583">
        <f t="shared" si="617"/>
        <v>0</v>
      </c>
      <c r="AJ583">
        <f t="shared" si="618"/>
        <v>0</v>
      </c>
      <c r="AK583">
        <f t="shared" si="619"/>
        <v>0</v>
      </c>
      <c r="AL583">
        <f t="shared" si="620"/>
        <v>0</v>
      </c>
      <c r="AM583" s="140">
        <f t="shared" si="556"/>
        <v>0</v>
      </c>
      <c r="AN583">
        <f t="shared" si="557"/>
        <v>0</v>
      </c>
      <c r="AO583">
        <f t="shared" si="558"/>
        <v>0</v>
      </c>
      <c r="AP583">
        <f t="shared" si="559"/>
        <v>0</v>
      </c>
      <c r="AQ583">
        <f t="shared" si="560"/>
        <v>0</v>
      </c>
      <c r="AR583">
        <f t="shared" si="561"/>
        <v>0</v>
      </c>
      <c r="AS583">
        <f t="shared" si="562"/>
        <v>0</v>
      </c>
      <c r="AT583" s="140">
        <f t="shared" si="621"/>
        <v>0</v>
      </c>
      <c r="AU583">
        <f t="shared" si="563"/>
        <v>0</v>
      </c>
      <c r="AV583">
        <f t="shared" si="595"/>
        <v>0</v>
      </c>
      <c r="AW583">
        <f t="shared" si="564"/>
        <v>0</v>
      </c>
      <c r="AX583">
        <f t="shared" si="565"/>
        <v>0</v>
      </c>
      <c r="AY583">
        <f t="shared" si="566"/>
        <v>0</v>
      </c>
      <c r="AZ583" s="140">
        <f t="shared" si="622"/>
        <v>0</v>
      </c>
      <c r="BA583">
        <f t="shared" si="567"/>
        <v>0</v>
      </c>
      <c r="BB583">
        <f t="shared" si="568"/>
        <v>0</v>
      </c>
      <c r="BC583">
        <f t="shared" si="569"/>
        <v>0</v>
      </c>
      <c r="BD583">
        <f t="shared" si="570"/>
        <v>0</v>
      </c>
      <c r="BE583" s="140">
        <f t="shared" si="623"/>
        <v>0</v>
      </c>
      <c r="BF583">
        <f t="shared" si="571"/>
        <v>0</v>
      </c>
      <c r="BG583">
        <f t="shared" si="572"/>
        <v>0</v>
      </c>
      <c r="BH583">
        <f t="shared" si="573"/>
        <v>0</v>
      </c>
      <c r="BI583">
        <f t="shared" si="574"/>
        <v>0</v>
      </c>
      <c r="BJ583">
        <f t="shared" si="575"/>
        <v>0</v>
      </c>
      <c r="BK583">
        <f t="shared" si="576"/>
        <v>0</v>
      </c>
      <c r="BL583">
        <f t="shared" si="596"/>
        <v>0</v>
      </c>
      <c r="BM583">
        <f t="shared" si="597"/>
        <v>0</v>
      </c>
      <c r="BN583">
        <f t="shared" si="598"/>
        <v>0</v>
      </c>
      <c r="BO583">
        <f t="shared" si="599"/>
        <v>0</v>
      </c>
      <c r="BP583">
        <f t="shared" si="600"/>
        <v>0</v>
      </c>
      <c r="BQ583">
        <f t="shared" si="601"/>
        <v>0</v>
      </c>
      <c r="BR583" s="140">
        <f t="shared" si="602"/>
        <v>0</v>
      </c>
      <c r="BT583">
        <f t="shared" si="603"/>
        <v>0</v>
      </c>
      <c r="BU583">
        <f t="shared" si="604"/>
        <v>0</v>
      </c>
      <c r="BV583">
        <f t="shared" si="605"/>
        <v>0</v>
      </c>
      <c r="BW583">
        <f t="shared" si="606"/>
        <v>0</v>
      </c>
      <c r="BX583">
        <f t="shared" si="607"/>
        <v>0</v>
      </c>
      <c r="BY583">
        <f t="shared" si="608"/>
        <v>0</v>
      </c>
      <c r="BZ583">
        <f t="shared" si="609"/>
        <v>0</v>
      </c>
      <c r="CA583">
        <f t="shared" si="610"/>
        <v>0</v>
      </c>
      <c r="CB583">
        <f t="shared" si="611"/>
        <v>0</v>
      </c>
      <c r="CC583">
        <f t="shared" si="612"/>
        <v>0</v>
      </c>
      <c r="CD583">
        <f t="shared" si="613"/>
        <v>0</v>
      </c>
    </row>
    <row r="584" spans="1:82" ht="42" customHeight="1" thickBot="1" x14ac:dyDescent="0.45">
      <c r="A584" s="11"/>
      <c r="B584" s="144">
        <v>569</v>
      </c>
      <c r="C584" s="244" t="str">
        <f>IF('Soil Samples'!C574="","",'Soil Samples'!C574)</f>
        <v/>
      </c>
      <c r="D584" s="146" t="str">
        <f t="shared" si="577"/>
        <v/>
      </c>
      <c r="E584" s="128" t="str">
        <f t="shared" si="578"/>
        <v/>
      </c>
      <c r="F584" s="128" t="str">
        <f t="shared" si="579"/>
        <v/>
      </c>
      <c r="G584" s="128" t="str">
        <f t="shared" si="580"/>
        <v/>
      </c>
      <c r="H584" s="149"/>
      <c r="I584" s="128" t="str">
        <f t="shared" si="581"/>
        <v/>
      </c>
      <c r="J584" s="128" t="str">
        <f t="shared" si="582"/>
        <v/>
      </c>
      <c r="K584" s="128" t="str">
        <f t="shared" si="583"/>
        <v/>
      </c>
      <c r="L584" s="129" t="str">
        <f t="shared" si="584"/>
        <v/>
      </c>
      <c r="M584" s="129" t="str">
        <f t="shared" si="585"/>
        <v/>
      </c>
      <c r="N584" s="129" t="str">
        <f t="shared" si="586"/>
        <v/>
      </c>
      <c r="O584" s="129" t="str">
        <f t="shared" si="587"/>
        <v/>
      </c>
      <c r="P584" s="129" t="str">
        <f t="shared" si="588"/>
        <v/>
      </c>
      <c r="Q584" s="129" t="str">
        <f t="shared" si="589"/>
        <v/>
      </c>
      <c r="R584" s="129" t="str">
        <f t="shared" si="590"/>
        <v/>
      </c>
      <c r="S584" s="129" t="str">
        <f t="shared" si="591"/>
        <v/>
      </c>
      <c r="T584" s="129" t="str">
        <f t="shared" si="592"/>
        <v/>
      </c>
      <c r="U584" s="129" t="str">
        <f t="shared" si="593"/>
        <v/>
      </c>
      <c r="V584" s="129" t="str">
        <f t="shared" si="594"/>
        <v/>
      </c>
      <c r="W584" s="132"/>
      <c r="X584" s="152" t="str">
        <f>IF('Soil Samples'!C574="","",'Soil Samples'!C574)</f>
        <v/>
      </c>
      <c r="Y584" s="125">
        <f>'Soil Add on Tests'!E576</f>
        <v>0</v>
      </c>
      <c r="Z584" s="125">
        <f>'Soil Add on Tests'!F576</f>
        <v>0</v>
      </c>
      <c r="AA584" s="125">
        <f>'Soil Add on Tests'!G576</f>
        <v>0</v>
      </c>
      <c r="AB584" s="125">
        <f>'Soil Add on Tests'!H576</f>
        <v>0</v>
      </c>
      <c r="AC584" s="125">
        <f>'Soil Add on Tests'!I576</f>
        <v>0</v>
      </c>
      <c r="AD584" s="125">
        <f>'Soil Add on Tests'!J576</f>
        <v>0</v>
      </c>
      <c r="AF584">
        <f t="shared" si="614"/>
        <v>0</v>
      </c>
      <c r="AG584">
        <f t="shared" si="615"/>
        <v>0</v>
      </c>
      <c r="AH584">
        <f t="shared" si="616"/>
        <v>0</v>
      </c>
      <c r="AI584">
        <f t="shared" si="617"/>
        <v>0</v>
      </c>
      <c r="AJ584">
        <f t="shared" si="618"/>
        <v>0</v>
      </c>
      <c r="AK584">
        <f t="shared" si="619"/>
        <v>0</v>
      </c>
      <c r="AL584">
        <f t="shared" si="620"/>
        <v>0</v>
      </c>
      <c r="AM584" s="140">
        <f t="shared" si="556"/>
        <v>0</v>
      </c>
      <c r="AN584">
        <f t="shared" si="557"/>
        <v>0</v>
      </c>
      <c r="AO584">
        <f t="shared" si="558"/>
        <v>0</v>
      </c>
      <c r="AP584">
        <f t="shared" si="559"/>
        <v>0</v>
      </c>
      <c r="AQ584">
        <f t="shared" si="560"/>
        <v>0</v>
      </c>
      <c r="AR584">
        <f t="shared" si="561"/>
        <v>0</v>
      </c>
      <c r="AS584">
        <f t="shared" si="562"/>
        <v>0</v>
      </c>
      <c r="AT584" s="140">
        <f t="shared" si="621"/>
        <v>0</v>
      </c>
      <c r="AU584">
        <f t="shared" si="563"/>
        <v>0</v>
      </c>
      <c r="AV584">
        <f t="shared" si="595"/>
        <v>0</v>
      </c>
      <c r="AW584">
        <f t="shared" si="564"/>
        <v>0</v>
      </c>
      <c r="AX584">
        <f t="shared" si="565"/>
        <v>0</v>
      </c>
      <c r="AY584">
        <f t="shared" si="566"/>
        <v>0</v>
      </c>
      <c r="AZ584" s="140">
        <f t="shared" si="622"/>
        <v>0</v>
      </c>
      <c r="BA584">
        <f t="shared" si="567"/>
        <v>0</v>
      </c>
      <c r="BB584">
        <f t="shared" si="568"/>
        <v>0</v>
      </c>
      <c r="BC584">
        <f t="shared" si="569"/>
        <v>0</v>
      </c>
      <c r="BD584">
        <f t="shared" si="570"/>
        <v>0</v>
      </c>
      <c r="BE584" s="140">
        <f t="shared" si="623"/>
        <v>0</v>
      </c>
      <c r="BF584">
        <f t="shared" si="571"/>
        <v>0</v>
      </c>
      <c r="BG584">
        <f t="shared" si="572"/>
        <v>0</v>
      </c>
      <c r="BH584">
        <f t="shared" si="573"/>
        <v>0</v>
      </c>
      <c r="BI584">
        <f t="shared" si="574"/>
        <v>0</v>
      </c>
      <c r="BJ584">
        <f t="shared" si="575"/>
        <v>0</v>
      </c>
      <c r="BK584">
        <f t="shared" si="576"/>
        <v>0</v>
      </c>
      <c r="BL584">
        <f t="shared" si="596"/>
        <v>0</v>
      </c>
      <c r="BM584">
        <f t="shared" si="597"/>
        <v>0</v>
      </c>
      <c r="BN584">
        <f t="shared" si="598"/>
        <v>0</v>
      </c>
      <c r="BO584">
        <f t="shared" si="599"/>
        <v>0</v>
      </c>
      <c r="BP584">
        <f t="shared" si="600"/>
        <v>0</v>
      </c>
      <c r="BQ584">
        <f t="shared" si="601"/>
        <v>0</v>
      </c>
      <c r="BR584" s="140">
        <f t="shared" si="602"/>
        <v>0</v>
      </c>
      <c r="BT584">
        <f t="shared" si="603"/>
        <v>0</v>
      </c>
      <c r="BU584">
        <f t="shared" si="604"/>
        <v>0</v>
      </c>
      <c r="BV584">
        <f t="shared" si="605"/>
        <v>0</v>
      </c>
      <c r="BW584">
        <f t="shared" si="606"/>
        <v>0</v>
      </c>
      <c r="BX584">
        <f t="shared" si="607"/>
        <v>0</v>
      </c>
      <c r="BY584">
        <f t="shared" si="608"/>
        <v>0</v>
      </c>
      <c r="BZ584">
        <f t="shared" si="609"/>
        <v>0</v>
      </c>
      <c r="CA584">
        <f t="shared" si="610"/>
        <v>0</v>
      </c>
      <c r="CB584">
        <f t="shared" si="611"/>
        <v>0</v>
      </c>
      <c r="CC584">
        <f t="shared" si="612"/>
        <v>0</v>
      </c>
      <c r="CD584">
        <f t="shared" si="613"/>
        <v>0</v>
      </c>
    </row>
    <row r="585" spans="1:82" ht="42" customHeight="1" thickBot="1" x14ac:dyDescent="0.45">
      <c r="A585" s="11"/>
      <c r="B585" s="144">
        <v>570</v>
      </c>
      <c r="C585" s="244" t="str">
        <f>IF('Soil Samples'!C575="","",'Soil Samples'!C575)</f>
        <v/>
      </c>
      <c r="D585" s="146" t="str">
        <f t="shared" si="577"/>
        <v/>
      </c>
      <c r="E585" s="128" t="str">
        <f t="shared" si="578"/>
        <v/>
      </c>
      <c r="F585" s="128" t="str">
        <f t="shared" si="579"/>
        <v/>
      </c>
      <c r="G585" s="128" t="str">
        <f t="shared" si="580"/>
        <v/>
      </c>
      <c r="H585" s="149"/>
      <c r="I585" s="128" t="str">
        <f t="shared" si="581"/>
        <v/>
      </c>
      <c r="J585" s="128" t="str">
        <f t="shared" si="582"/>
        <v/>
      </c>
      <c r="K585" s="128" t="str">
        <f t="shared" si="583"/>
        <v/>
      </c>
      <c r="L585" s="129" t="str">
        <f t="shared" si="584"/>
        <v/>
      </c>
      <c r="M585" s="129" t="str">
        <f t="shared" si="585"/>
        <v/>
      </c>
      <c r="N585" s="129" t="str">
        <f t="shared" si="586"/>
        <v/>
      </c>
      <c r="O585" s="129" t="str">
        <f t="shared" si="587"/>
        <v/>
      </c>
      <c r="P585" s="129" t="str">
        <f t="shared" si="588"/>
        <v/>
      </c>
      <c r="Q585" s="129" t="str">
        <f t="shared" si="589"/>
        <v/>
      </c>
      <c r="R585" s="129" t="str">
        <f t="shared" si="590"/>
        <v/>
      </c>
      <c r="S585" s="129" t="str">
        <f t="shared" si="591"/>
        <v/>
      </c>
      <c r="T585" s="129" t="str">
        <f t="shared" si="592"/>
        <v/>
      </c>
      <c r="U585" s="129" t="str">
        <f t="shared" si="593"/>
        <v/>
      </c>
      <c r="V585" s="129" t="str">
        <f t="shared" si="594"/>
        <v/>
      </c>
      <c r="W585" s="132"/>
      <c r="X585" s="152" t="str">
        <f>IF('Soil Samples'!C575="","",'Soil Samples'!C575)</f>
        <v/>
      </c>
      <c r="Y585" s="125">
        <f>'Soil Add on Tests'!E577</f>
        <v>0</v>
      </c>
      <c r="Z585" s="125">
        <f>'Soil Add on Tests'!F577</f>
        <v>0</v>
      </c>
      <c r="AA585" s="125">
        <f>'Soil Add on Tests'!G577</f>
        <v>0</v>
      </c>
      <c r="AB585" s="125">
        <f>'Soil Add on Tests'!H577</f>
        <v>0</v>
      </c>
      <c r="AC585" s="125">
        <f>'Soil Add on Tests'!I577</f>
        <v>0</v>
      </c>
      <c r="AD585" s="125">
        <f>'Soil Add on Tests'!J577</f>
        <v>0</v>
      </c>
      <c r="AF585">
        <f t="shared" si="614"/>
        <v>0</v>
      </c>
      <c r="AG585">
        <f t="shared" si="615"/>
        <v>0</v>
      </c>
      <c r="AH585">
        <f t="shared" si="616"/>
        <v>0</v>
      </c>
      <c r="AI585">
        <f t="shared" si="617"/>
        <v>0</v>
      </c>
      <c r="AJ585">
        <f t="shared" si="618"/>
        <v>0</v>
      </c>
      <c r="AK585">
        <f t="shared" si="619"/>
        <v>0</v>
      </c>
      <c r="AL585">
        <f t="shared" si="620"/>
        <v>0</v>
      </c>
      <c r="AM585" s="140">
        <f t="shared" si="556"/>
        <v>0</v>
      </c>
      <c r="AN585">
        <f t="shared" si="557"/>
        <v>0</v>
      </c>
      <c r="AO585">
        <f t="shared" si="558"/>
        <v>0</v>
      </c>
      <c r="AP585">
        <f t="shared" si="559"/>
        <v>0</v>
      </c>
      <c r="AQ585">
        <f t="shared" si="560"/>
        <v>0</v>
      </c>
      <c r="AR585">
        <f t="shared" si="561"/>
        <v>0</v>
      </c>
      <c r="AS585">
        <f t="shared" si="562"/>
        <v>0</v>
      </c>
      <c r="AT585" s="140">
        <f t="shared" si="621"/>
        <v>0</v>
      </c>
      <c r="AU585">
        <f t="shared" si="563"/>
        <v>0</v>
      </c>
      <c r="AV585">
        <f t="shared" si="595"/>
        <v>0</v>
      </c>
      <c r="AW585">
        <f t="shared" si="564"/>
        <v>0</v>
      </c>
      <c r="AX585">
        <f t="shared" si="565"/>
        <v>0</v>
      </c>
      <c r="AY585">
        <f t="shared" si="566"/>
        <v>0</v>
      </c>
      <c r="AZ585" s="140">
        <f t="shared" si="622"/>
        <v>0</v>
      </c>
      <c r="BA585">
        <f t="shared" si="567"/>
        <v>0</v>
      </c>
      <c r="BB585">
        <f t="shared" si="568"/>
        <v>0</v>
      </c>
      <c r="BC585">
        <f t="shared" si="569"/>
        <v>0</v>
      </c>
      <c r="BD585">
        <f t="shared" si="570"/>
        <v>0</v>
      </c>
      <c r="BE585" s="140">
        <f t="shared" si="623"/>
        <v>0</v>
      </c>
      <c r="BF585">
        <f t="shared" si="571"/>
        <v>0</v>
      </c>
      <c r="BG585">
        <f t="shared" si="572"/>
        <v>0</v>
      </c>
      <c r="BH585">
        <f t="shared" si="573"/>
        <v>0</v>
      </c>
      <c r="BI585">
        <f t="shared" si="574"/>
        <v>0</v>
      </c>
      <c r="BJ585">
        <f t="shared" si="575"/>
        <v>0</v>
      </c>
      <c r="BK585">
        <f t="shared" si="576"/>
        <v>0</v>
      </c>
      <c r="BL585">
        <f t="shared" si="596"/>
        <v>0</v>
      </c>
      <c r="BM585">
        <f t="shared" si="597"/>
        <v>0</v>
      </c>
      <c r="BN585">
        <f t="shared" si="598"/>
        <v>0</v>
      </c>
      <c r="BO585">
        <f t="shared" si="599"/>
        <v>0</v>
      </c>
      <c r="BP585">
        <f t="shared" si="600"/>
        <v>0</v>
      </c>
      <c r="BQ585">
        <f t="shared" si="601"/>
        <v>0</v>
      </c>
      <c r="BR585" s="140">
        <f t="shared" si="602"/>
        <v>0</v>
      </c>
      <c r="BT585">
        <f t="shared" si="603"/>
        <v>0</v>
      </c>
      <c r="BU585">
        <f t="shared" si="604"/>
        <v>0</v>
      </c>
      <c r="BV585">
        <f t="shared" si="605"/>
        <v>0</v>
      </c>
      <c r="BW585">
        <f t="shared" si="606"/>
        <v>0</v>
      </c>
      <c r="BX585">
        <f t="shared" si="607"/>
        <v>0</v>
      </c>
      <c r="BY585">
        <f t="shared" si="608"/>
        <v>0</v>
      </c>
      <c r="BZ585">
        <f t="shared" si="609"/>
        <v>0</v>
      </c>
      <c r="CA585">
        <f t="shared" si="610"/>
        <v>0</v>
      </c>
      <c r="CB585">
        <f t="shared" si="611"/>
        <v>0</v>
      </c>
      <c r="CC585">
        <f t="shared" si="612"/>
        <v>0</v>
      </c>
      <c r="CD585">
        <f t="shared" si="613"/>
        <v>0</v>
      </c>
    </row>
    <row r="586" spans="1:82" ht="42" customHeight="1" thickBot="1" x14ac:dyDescent="0.45">
      <c r="A586" s="11"/>
      <c r="B586" s="144">
        <v>571</v>
      </c>
      <c r="C586" s="244" t="str">
        <f>IF('Soil Samples'!C576="","",'Soil Samples'!C576)</f>
        <v/>
      </c>
      <c r="D586" s="146" t="str">
        <f t="shared" si="577"/>
        <v/>
      </c>
      <c r="E586" s="128" t="str">
        <f t="shared" si="578"/>
        <v/>
      </c>
      <c r="F586" s="128" t="str">
        <f t="shared" si="579"/>
        <v/>
      </c>
      <c r="G586" s="128" t="str">
        <f t="shared" si="580"/>
        <v/>
      </c>
      <c r="H586" s="149"/>
      <c r="I586" s="128" t="str">
        <f t="shared" si="581"/>
        <v/>
      </c>
      <c r="J586" s="128" t="str">
        <f t="shared" si="582"/>
        <v/>
      </c>
      <c r="K586" s="128" t="str">
        <f t="shared" si="583"/>
        <v/>
      </c>
      <c r="L586" s="129" t="str">
        <f t="shared" si="584"/>
        <v/>
      </c>
      <c r="M586" s="129" t="str">
        <f t="shared" si="585"/>
        <v/>
      </c>
      <c r="N586" s="129" t="str">
        <f t="shared" si="586"/>
        <v/>
      </c>
      <c r="O586" s="129" t="str">
        <f t="shared" si="587"/>
        <v/>
      </c>
      <c r="P586" s="129" t="str">
        <f t="shared" si="588"/>
        <v/>
      </c>
      <c r="Q586" s="129" t="str">
        <f t="shared" si="589"/>
        <v/>
      </c>
      <c r="R586" s="129" t="str">
        <f t="shared" si="590"/>
        <v/>
      </c>
      <c r="S586" s="129" t="str">
        <f t="shared" si="591"/>
        <v/>
      </c>
      <c r="T586" s="129" t="str">
        <f t="shared" si="592"/>
        <v/>
      </c>
      <c r="U586" s="129" t="str">
        <f t="shared" si="593"/>
        <v/>
      </c>
      <c r="V586" s="129" t="str">
        <f t="shared" si="594"/>
        <v/>
      </c>
      <c r="W586" s="132"/>
      <c r="X586" s="152" t="str">
        <f>IF('Soil Samples'!C576="","",'Soil Samples'!C576)</f>
        <v/>
      </c>
      <c r="Y586" s="125">
        <f>'Soil Add on Tests'!E578</f>
        <v>0</v>
      </c>
      <c r="Z586" s="125">
        <f>'Soil Add on Tests'!F578</f>
        <v>0</v>
      </c>
      <c r="AA586" s="125">
        <f>'Soil Add on Tests'!G578</f>
        <v>0</v>
      </c>
      <c r="AB586" s="125">
        <f>'Soil Add on Tests'!H578</f>
        <v>0</v>
      </c>
      <c r="AC586" s="125">
        <f>'Soil Add on Tests'!I578</f>
        <v>0</v>
      </c>
      <c r="AD586" s="125">
        <f>'Soil Add on Tests'!J578</f>
        <v>0</v>
      </c>
      <c r="AF586">
        <f t="shared" si="614"/>
        <v>0</v>
      </c>
      <c r="AG586">
        <f t="shared" si="615"/>
        <v>0</v>
      </c>
      <c r="AH586">
        <f t="shared" si="616"/>
        <v>0</v>
      </c>
      <c r="AI586">
        <f t="shared" si="617"/>
        <v>0</v>
      </c>
      <c r="AJ586">
        <f t="shared" si="618"/>
        <v>0</v>
      </c>
      <c r="AK586">
        <f t="shared" si="619"/>
        <v>0</v>
      </c>
      <c r="AL586">
        <f t="shared" si="620"/>
        <v>0</v>
      </c>
      <c r="AM586" s="140">
        <f t="shared" si="556"/>
        <v>0</v>
      </c>
      <c r="AN586">
        <f t="shared" si="557"/>
        <v>0</v>
      </c>
      <c r="AO586">
        <f t="shared" si="558"/>
        <v>0</v>
      </c>
      <c r="AP586">
        <f t="shared" si="559"/>
        <v>0</v>
      </c>
      <c r="AQ586">
        <f t="shared" si="560"/>
        <v>0</v>
      </c>
      <c r="AR586">
        <f t="shared" si="561"/>
        <v>0</v>
      </c>
      <c r="AS586">
        <f t="shared" si="562"/>
        <v>0</v>
      </c>
      <c r="AT586" s="140">
        <f t="shared" si="621"/>
        <v>0</v>
      </c>
      <c r="AU586">
        <f t="shared" si="563"/>
        <v>0</v>
      </c>
      <c r="AV586">
        <f t="shared" si="595"/>
        <v>0</v>
      </c>
      <c r="AW586">
        <f t="shared" si="564"/>
        <v>0</v>
      </c>
      <c r="AX586">
        <f t="shared" si="565"/>
        <v>0</v>
      </c>
      <c r="AY586">
        <f t="shared" si="566"/>
        <v>0</v>
      </c>
      <c r="AZ586" s="140">
        <f t="shared" si="622"/>
        <v>0</v>
      </c>
      <c r="BA586">
        <f t="shared" si="567"/>
        <v>0</v>
      </c>
      <c r="BB586">
        <f t="shared" si="568"/>
        <v>0</v>
      </c>
      <c r="BC586">
        <f t="shared" si="569"/>
        <v>0</v>
      </c>
      <c r="BD586">
        <f t="shared" si="570"/>
        <v>0</v>
      </c>
      <c r="BE586" s="140">
        <f t="shared" si="623"/>
        <v>0</v>
      </c>
      <c r="BF586">
        <f t="shared" si="571"/>
        <v>0</v>
      </c>
      <c r="BG586">
        <f t="shared" si="572"/>
        <v>0</v>
      </c>
      <c r="BH586">
        <f t="shared" si="573"/>
        <v>0</v>
      </c>
      <c r="BI586">
        <f t="shared" si="574"/>
        <v>0</v>
      </c>
      <c r="BJ586">
        <f t="shared" si="575"/>
        <v>0</v>
      </c>
      <c r="BK586">
        <f t="shared" si="576"/>
        <v>0</v>
      </c>
      <c r="BL586">
        <f t="shared" si="596"/>
        <v>0</v>
      </c>
      <c r="BM586">
        <f t="shared" si="597"/>
        <v>0</v>
      </c>
      <c r="BN586">
        <f t="shared" si="598"/>
        <v>0</v>
      </c>
      <c r="BO586">
        <f t="shared" si="599"/>
        <v>0</v>
      </c>
      <c r="BP586">
        <f t="shared" si="600"/>
        <v>0</v>
      </c>
      <c r="BQ586">
        <f t="shared" si="601"/>
        <v>0</v>
      </c>
      <c r="BR586" s="140">
        <f t="shared" si="602"/>
        <v>0</v>
      </c>
      <c r="BT586">
        <f t="shared" si="603"/>
        <v>0</v>
      </c>
      <c r="BU586">
        <f t="shared" si="604"/>
        <v>0</v>
      </c>
      <c r="BV586">
        <f t="shared" si="605"/>
        <v>0</v>
      </c>
      <c r="BW586">
        <f t="shared" si="606"/>
        <v>0</v>
      </c>
      <c r="BX586">
        <f t="shared" si="607"/>
        <v>0</v>
      </c>
      <c r="BY586">
        <f t="shared" si="608"/>
        <v>0</v>
      </c>
      <c r="BZ586">
        <f t="shared" si="609"/>
        <v>0</v>
      </c>
      <c r="CA586">
        <f t="shared" si="610"/>
        <v>0</v>
      </c>
      <c r="CB586">
        <f t="shared" si="611"/>
        <v>0</v>
      </c>
      <c r="CC586">
        <f t="shared" si="612"/>
        <v>0</v>
      </c>
      <c r="CD586">
        <f t="shared" si="613"/>
        <v>0</v>
      </c>
    </row>
    <row r="587" spans="1:82" ht="42" customHeight="1" thickBot="1" x14ac:dyDescent="0.45">
      <c r="A587" s="11"/>
      <c r="B587" s="144">
        <v>572</v>
      </c>
      <c r="C587" s="244" t="str">
        <f>IF('Soil Samples'!C577="","",'Soil Samples'!C577)</f>
        <v/>
      </c>
      <c r="D587" s="146" t="str">
        <f t="shared" si="577"/>
        <v/>
      </c>
      <c r="E587" s="128" t="str">
        <f t="shared" si="578"/>
        <v/>
      </c>
      <c r="F587" s="128" t="str">
        <f t="shared" si="579"/>
        <v/>
      </c>
      <c r="G587" s="128" t="str">
        <f t="shared" si="580"/>
        <v/>
      </c>
      <c r="H587" s="149"/>
      <c r="I587" s="128" t="str">
        <f t="shared" si="581"/>
        <v/>
      </c>
      <c r="J587" s="128" t="str">
        <f t="shared" si="582"/>
        <v/>
      </c>
      <c r="K587" s="128" t="str">
        <f t="shared" si="583"/>
        <v/>
      </c>
      <c r="L587" s="129" t="str">
        <f t="shared" si="584"/>
        <v/>
      </c>
      <c r="M587" s="129" t="str">
        <f t="shared" si="585"/>
        <v/>
      </c>
      <c r="N587" s="129" t="str">
        <f t="shared" si="586"/>
        <v/>
      </c>
      <c r="O587" s="129" t="str">
        <f t="shared" si="587"/>
        <v/>
      </c>
      <c r="P587" s="129" t="str">
        <f t="shared" si="588"/>
        <v/>
      </c>
      <c r="Q587" s="129" t="str">
        <f t="shared" si="589"/>
        <v/>
      </c>
      <c r="R587" s="129" t="str">
        <f t="shared" si="590"/>
        <v/>
      </c>
      <c r="S587" s="129" t="str">
        <f t="shared" si="591"/>
        <v/>
      </c>
      <c r="T587" s="129" t="str">
        <f t="shared" si="592"/>
        <v/>
      </c>
      <c r="U587" s="129" t="str">
        <f t="shared" si="593"/>
        <v/>
      </c>
      <c r="V587" s="129" t="str">
        <f t="shared" si="594"/>
        <v/>
      </c>
      <c r="W587" s="132"/>
      <c r="X587" s="152" t="str">
        <f>IF('Soil Samples'!C577="","",'Soil Samples'!C577)</f>
        <v/>
      </c>
      <c r="Y587" s="125">
        <f>'Soil Add on Tests'!E579</f>
        <v>0</v>
      </c>
      <c r="Z587" s="125">
        <f>'Soil Add on Tests'!F579</f>
        <v>0</v>
      </c>
      <c r="AA587" s="125">
        <f>'Soil Add on Tests'!G579</f>
        <v>0</v>
      </c>
      <c r="AB587" s="125">
        <f>'Soil Add on Tests'!H579</f>
        <v>0</v>
      </c>
      <c r="AC587" s="125">
        <f>'Soil Add on Tests'!I579</f>
        <v>0</v>
      </c>
      <c r="AD587" s="125">
        <f>'Soil Add on Tests'!J579</f>
        <v>0</v>
      </c>
      <c r="AF587">
        <f t="shared" si="614"/>
        <v>0</v>
      </c>
      <c r="AG587">
        <f t="shared" si="615"/>
        <v>0</v>
      </c>
      <c r="AH587">
        <f t="shared" si="616"/>
        <v>0</v>
      </c>
      <c r="AI587">
        <f t="shared" si="617"/>
        <v>0</v>
      </c>
      <c r="AJ587">
        <f t="shared" si="618"/>
        <v>0</v>
      </c>
      <c r="AK587">
        <f t="shared" si="619"/>
        <v>0</v>
      </c>
      <c r="AL587">
        <f t="shared" si="620"/>
        <v>0</v>
      </c>
      <c r="AM587" s="140">
        <f t="shared" si="556"/>
        <v>0</v>
      </c>
      <c r="AN587">
        <f t="shared" si="557"/>
        <v>0</v>
      </c>
      <c r="AO587">
        <f t="shared" si="558"/>
        <v>0</v>
      </c>
      <c r="AP587">
        <f t="shared" si="559"/>
        <v>0</v>
      </c>
      <c r="AQ587">
        <f t="shared" si="560"/>
        <v>0</v>
      </c>
      <c r="AR587">
        <f t="shared" si="561"/>
        <v>0</v>
      </c>
      <c r="AS587">
        <f t="shared" si="562"/>
        <v>0</v>
      </c>
      <c r="AT587" s="140">
        <f t="shared" si="621"/>
        <v>0</v>
      </c>
      <c r="AU587">
        <f t="shared" si="563"/>
        <v>0</v>
      </c>
      <c r="AV587">
        <f t="shared" si="595"/>
        <v>0</v>
      </c>
      <c r="AW587">
        <f t="shared" si="564"/>
        <v>0</v>
      </c>
      <c r="AX587">
        <f t="shared" si="565"/>
        <v>0</v>
      </c>
      <c r="AY587">
        <f t="shared" si="566"/>
        <v>0</v>
      </c>
      <c r="AZ587" s="140">
        <f t="shared" si="622"/>
        <v>0</v>
      </c>
      <c r="BA587">
        <f t="shared" si="567"/>
        <v>0</v>
      </c>
      <c r="BB587">
        <f t="shared" si="568"/>
        <v>0</v>
      </c>
      <c r="BC587">
        <f t="shared" si="569"/>
        <v>0</v>
      </c>
      <c r="BD587">
        <f t="shared" si="570"/>
        <v>0</v>
      </c>
      <c r="BE587" s="140">
        <f t="shared" si="623"/>
        <v>0</v>
      </c>
      <c r="BF587">
        <f t="shared" si="571"/>
        <v>0</v>
      </c>
      <c r="BG587">
        <f t="shared" si="572"/>
        <v>0</v>
      </c>
      <c r="BH587">
        <f t="shared" si="573"/>
        <v>0</v>
      </c>
      <c r="BI587">
        <f t="shared" si="574"/>
        <v>0</v>
      </c>
      <c r="BJ587">
        <f t="shared" si="575"/>
        <v>0</v>
      </c>
      <c r="BK587">
        <f t="shared" si="576"/>
        <v>0</v>
      </c>
      <c r="BL587">
        <f t="shared" si="596"/>
        <v>0</v>
      </c>
      <c r="BM587">
        <f t="shared" si="597"/>
        <v>0</v>
      </c>
      <c r="BN587">
        <f t="shared" si="598"/>
        <v>0</v>
      </c>
      <c r="BO587">
        <f t="shared" si="599"/>
        <v>0</v>
      </c>
      <c r="BP587">
        <f t="shared" si="600"/>
        <v>0</v>
      </c>
      <c r="BQ587">
        <f t="shared" si="601"/>
        <v>0</v>
      </c>
      <c r="BR587" s="140">
        <f t="shared" si="602"/>
        <v>0</v>
      </c>
      <c r="BT587">
        <f t="shared" si="603"/>
        <v>0</v>
      </c>
      <c r="BU587">
        <f t="shared" si="604"/>
        <v>0</v>
      </c>
      <c r="BV587">
        <f t="shared" si="605"/>
        <v>0</v>
      </c>
      <c r="BW587">
        <f t="shared" si="606"/>
        <v>0</v>
      </c>
      <c r="BX587">
        <f t="shared" si="607"/>
        <v>0</v>
      </c>
      <c r="BY587">
        <f t="shared" si="608"/>
        <v>0</v>
      </c>
      <c r="BZ587">
        <f t="shared" si="609"/>
        <v>0</v>
      </c>
      <c r="CA587">
        <f t="shared" si="610"/>
        <v>0</v>
      </c>
      <c r="CB587">
        <f t="shared" si="611"/>
        <v>0</v>
      </c>
      <c r="CC587">
        <f t="shared" si="612"/>
        <v>0</v>
      </c>
      <c r="CD587">
        <f t="shared" si="613"/>
        <v>0</v>
      </c>
    </row>
    <row r="588" spans="1:82" ht="42" customHeight="1" thickBot="1" x14ac:dyDescent="0.45">
      <c r="A588" s="11"/>
      <c r="B588" s="144">
        <v>573</v>
      </c>
      <c r="C588" s="244" t="str">
        <f>IF('Soil Samples'!C578="","",'Soil Samples'!C578)</f>
        <v/>
      </c>
      <c r="D588" s="146" t="str">
        <f t="shared" si="577"/>
        <v/>
      </c>
      <c r="E588" s="128" t="str">
        <f t="shared" si="578"/>
        <v/>
      </c>
      <c r="F588" s="128" t="str">
        <f t="shared" si="579"/>
        <v/>
      </c>
      <c r="G588" s="128" t="str">
        <f t="shared" si="580"/>
        <v/>
      </c>
      <c r="H588" s="149"/>
      <c r="I588" s="128" t="str">
        <f t="shared" si="581"/>
        <v/>
      </c>
      <c r="J588" s="128" t="str">
        <f t="shared" si="582"/>
        <v/>
      </c>
      <c r="K588" s="128" t="str">
        <f t="shared" si="583"/>
        <v/>
      </c>
      <c r="L588" s="129" t="str">
        <f t="shared" si="584"/>
        <v/>
      </c>
      <c r="M588" s="129" t="str">
        <f t="shared" si="585"/>
        <v/>
      </c>
      <c r="N588" s="129" t="str">
        <f t="shared" si="586"/>
        <v/>
      </c>
      <c r="O588" s="129" t="str">
        <f t="shared" si="587"/>
        <v/>
      </c>
      <c r="P588" s="129" t="str">
        <f t="shared" si="588"/>
        <v/>
      </c>
      <c r="Q588" s="129" t="str">
        <f t="shared" si="589"/>
        <v/>
      </c>
      <c r="R588" s="129" t="str">
        <f t="shared" si="590"/>
        <v/>
      </c>
      <c r="S588" s="129" t="str">
        <f t="shared" si="591"/>
        <v/>
      </c>
      <c r="T588" s="129" t="str">
        <f t="shared" si="592"/>
        <v/>
      </c>
      <c r="U588" s="129" t="str">
        <f t="shared" si="593"/>
        <v/>
      </c>
      <c r="V588" s="129" t="str">
        <f t="shared" si="594"/>
        <v/>
      </c>
      <c r="W588" s="132"/>
      <c r="X588" s="152" t="str">
        <f>IF('Soil Samples'!C578="","",'Soil Samples'!C578)</f>
        <v/>
      </c>
      <c r="Y588" s="125">
        <f>'Soil Add on Tests'!E580</f>
        <v>0</v>
      </c>
      <c r="Z588" s="125">
        <f>'Soil Add on Tests'!F580</f>
        <v>0</v>
      </c>
      <c r="AA588" s="125">
        <f>'Soil Add on Tests'!G580</f>
        <v>0</v>
      </c>
      <c r="AB588" s="125">
        <f>'Soil Add on Tests'!H580</f>
        <v>0</v>
      </c>
      <c r="AC588" s="125">
        <f>'Soil Add on Tests'!I580</f>
        <v>0</v>
      </c>
      <c r="AD588" s="125">
        <f>'Soil Add on Tests'!J580</f>
        <v>0</v>
      </c>
      <c r="AF588">
        <f t="shared" si="614"/>
        <v>0</v>
      </c>
      <c r="AG588">
        <f t="shared" si="615"/>
        <v>0</v>
      </c>
      <c r="AH588">
        <f t="shared" si="616"/>
        <v>0</v>
      </c>
      <c r="AI588">
        <f t="shared" si="617"/>
        <v>0</v>
      </c>
      <c r="AJ588">
        <f t="shared" si="618"/>
        <v>0</v>
      </c>
      <c r="AK588">
        <f t="shared" si="619"/>
        <v>0</v>
      </c>
      <c r="AL588">
        <f t="shared" si="620"/>
        <v>0</v>
      </c>
      <c r="AM588" s="140">
        <f t="shared" si="556"/>
        <v>0</v>
      </c>
      <c r="AN588">
        <f t="shared" si="557"/>
        <v>0</v>
      </c>
      <c r="AO588">
        <f t="shared" si="558"/>
        <v>0</v>
      </c>
      <c r="AP588">
        <f t="shared" si="559"/>
        <v>0</v>
      </c>
      <c r="AQ588">
        <f t="shared" si="560"/>
        <v>0</v>
      </c>
      <c r="AR588">
        <f t="shared" si="561"/>
        <v>0</v>
      </c>
      <c r="AS588">
        <f t="shared" si="562"/>
        <v>0</v>
      </c>
      <c r="AT588" s="140">
        <f t="shared" si="621"/>
        <v>0</v>
      </c>
      <c r="AU588">
        <f t="shared" si="563"/>
        <v>0</v>
      </c>
      <c r="AV588">
        <f t="shared" si="595"/>
        <v>0</v>
      </c>
      <c r="AW588">
        <f t="shared" si="564"/>
        <v>0</v>
      </c>
      <c r="AX588">
        <f t="shared" si="565"/>
        <v>0</v>
      </c>
      <c r="AY588">
        <f t="shared" si="566"/>
        <v>0</v>
      </c>
      <c r="AZ588" s="140">
        <f t="shared" si="622"/>
        <v>0</v>
      </c>
      <c r="BA588">
        <f t="shared" si="567"/>
        <v>0</v>
      </c>
      <c r="BB588">
        <f t="shared" si="568"/>
        <v>0</v>
      </c>
      <c r="BC588">
        <f t="shared" si="569"/>
        <v>0</v>
      </c>
      <c r="BD588">
        <f t="shared" si="570"/>
        <v>0</v>
      </c>
      <c r="BE588" s="140">
        <f t="shared" si="623"/>
        <v>0</v>
      </c>
      <c r="BF588">
        <f t="shared" si="571"/>
        <v>0</v>
      </c>
      <c r="BG588">
        <f t="shared" si="572"/>
        <v>0</v>
      </c>
      <c r="BH588">
        <f t="shared" si="573"/>
        <v>0</v>
      </c>
      <c r="BI588">
        <f t="shared" si="574"/>
        <v>0</v>
      </c>
      <c r="BJ588">
        <f t="shared" si="575"/>
        <v>0</v>
      </c>
      <c r="BK588">
        <f t="shared" si="576"/>
        <v>0</v>
      </c>
      <c r="BL588">
        <f t="shared" si="596"/>
        <v>0</v>
      </c>
      <c r="BM588">
        <f t="shared" si="597"/>
        <v>0</v>
      </c>
      <c r="BN588">
        <f t="shared" si="598"/>
        <v>0</v>
      </c>
      <c r="BO588">
        <f t="shared" si="599"/>
        <v>0</v>
      </c>
      <c r="BP588">
        <f t="shared" si="600"/>
        <v>0</v>
      </c>
      <c r="BQ588">
        <f t="shared" si="601"/>
        <v>0</v>
      </c>
      <c r="BR588" s="140">
        <f t="shared" si="602"/>
        <v>0</v>
      </c>
      <c r="BT588">
        <f t="shared" si="603"/>
        <v>0</v>
      </c>
      <c r="BU588">
        <f t="shared" si="604"/>
        <v>0</v>
      </c>
      <c r="BV588">
        <f t="shared" si="605"/>
        <v>0</v>
      </c>
      <c r="BW588">
        <f t="shared" si="606"/>
        <v>0</v>
      </c>
      <c r="BX588">
        <f t="shared" si="607"/>
        <v>0</v>
      </c>
      <c r="BY588">
        <f t="shared" si="608"/>
        <v>0</v>
      </c>
      <c r="BZ588">
        <f t="shared" si="609"/>
        <v>0</v>
      </c>
      <c r="CA588">
        <f t="shared" si="610"/>
        <v>0</v>
      </c>
      <c r="CB588">
        <f t="shared" si="611"/>
        <v>0</v>
      </c>
      <c r="CC588">
        <f t="shared" si="612"/>
        <v>0</v>
      </c>
      <c r="CD588">
        <f t="shared" si="613"/>
        <v>0</v>
      </c>
    </row>
    <row r="589" spans="1:82" ht="42" customHeight="1" thickBot="1" x14ac:dyDescent="0.45">
      <c r="A589" s="11"/>
      <c r="B589" s="144">
        <v>574</v>
      </c>
      <c r="C589" s="244" t="str">
        <f>IF('Soil Samples'!C579="","",'Soil Samples'!C579)</f>
        <v/>
      </c>
      <c r="D589" s="146" t="str">
        <f t="shared" si="577"/>
        <v/>
      </c>
      <c r="E589" s="128" t="str">
        <f t="shared" si="578"/>
        <v/>
      </c>
      <c r="F589" s="128" t="str">
        <f t="shared" si="579"/>
        <v/>
      </c>
      <c r="G589" s="128" t="str">
        <f t="shared" si="580"/>
        <v/>
      </c>
      <c r="H589" s="149"/>
      <c r="I589" s="128" t="str">
        <f t="shared" si="581"/>
        <v/>
      </c>
      <c r="J589" s="128" t="str">
        <f t="shared" si="582"/>
        <v/>
      </c>
      <c r="K589" s="128" t="str">
        <f t="shared" si="583"/>
        <v/>
      </c>
      <c r="L589" s="129" t="str">
        <f t="shared" si="584"/>
        <v/>
      </c>
      <c r="M589" s="129" t="str">
        <f t="shared" si="585"/>
        <v/>
      </c>
      <c r="N589" s="129" t="str">
        <f t="shared" si="586"/>
        <v/>
      </c>
      <c r="O589" s="129" t="str">
        <f t="shared" si="587"/>
        <v/>
      </c>
      <c r="P589" s="129" t="str">
        <f t="shared" si="588"/>
        <v/>
      </c>
      <c r="Q589" s="129" t="str">
        <f t="shared" si="589"/>
        <v/>
      </c>
      <c r="R589" s="129" t="str">
        <f t="shared" si="590"/>
        <v/>
      </c>
      <c r="S589" s="129" t="str">
        <f t="shared" si="591"/>
        <v/>
      </c>
      <c r="T589" s="129" t="str">
        <f t="shared" si="592"/>
        <v/>
      </c>
      <c r="U589" s="129" t="str">
        <f t="shared" si="593"/>
        <v/>
      </c>
      <c r="V589" s="129" t="str">
        <f t="shared" si="594"/>
        <v/>
      </c>
      <c r="W589" s="132"/>
      <c r="X589" s="152" t="str">
        <f>IF('Soil Samples'!C579="","",'Soil Samples'!C579)</f>
        <v/>
      </c>
      <c r="Y589" s="125">
        <f>'Soil Add on Tests'!E581</f>
        <v>0</v>
      </c>
      <c r="Z589" s="125">
        <f>'Soil Add on Tests'!F581</f>
        <v>0</v>
      </c>
      <c r="AA589" s="125">
        <f>'Soil Add on Tests'!G581</f>
        <v>0</v>
      </c>
      <c r="AB589" s="125">
        <f>'Soil Add on Tests'!H581</f>
        <v>0</v>
      </c>
      <c r="AC589" s="125">
        <f>'Soil Add on Tests'!I581</f>
        <v>0</v>
      </c>
      <c r="AD589" s="125">
        <f>'Soil Add on Tests'!J581</f>
        <v>0</v>
      </c>
      <c r="AF589">
        <f t="shared" si="614"/>
        <v>0</v>
      </c>
      <c r="AG589">
        <f t="shared" si="615"/>
        <v>0</v>
      </c>
      <c r="AH589">
        <f t="shared" si="616"/>
        <v>0</v>
      </c>
      <c r="AI589">
        <f t="shared" si="617"/>
        <v>0</v>
      </c>
      <c r="AJ589">
        <f t="shared" si="618"/>
        <v>0</v>
      </c>
      <c r="AK589">
        <f t="shared" si="619"/>
        <v>0</v>
      </c>
      <c r="AL589">
        <f t="shared" si="620"/>
        <v>0</v>
      </c>
      <c r="AM589" s="140">
        <f t="shared" si="556"/>
        <v>0</v>
      </c>
      <c r="AN589">
        <f t="shared" si="557"/>
        <v>0</v>
      </c>
      <c r="AO589">
        <f t="shared" si="558"/>
        <v>0</v>
      </c>
      <c r="AP589">
        <f t="shared" si="559"/>
        <v>0</v>
      </c>
      <c r="AQ589">
        <f t="shared" si="560"/>
        <v>0</v>
      </c>
      <c r="AR589">
        <f t="shared" si="561"/>
        <v>0</v>
      </c>
      <c r="AS589">
        <f t="shared" si="562"/>
        <v>0</v>
      </c>
      <c r="AT589" s="140">
        <f t="shared" si="621"/>
        <v>0</v>
      </c>
      <c r="AU589">
        <f t="shared" si="563"/>
        <v>0</v>
      </c>
      <c r="AV589">
        <f t="shared" si="595"/>
        <v>0</v>
      </c>
      <c r="AW589">
        <f t="shared" si="564"/>
        <v>0</v>
      </c>
      <c r="AX589">
        <f t="shared" si="565"/>
        <v>0</v>
      </c>
      <c r="AY589">
        <f t="shared" si="566"/>
        <v>0</v>
      </c>
      <c r="AZ589" s="140">
        <f t="shared" si="622"/>
        <v>0</v>
      </c>
      <c r="BA589">
        <f t="shared" si="567"/>
        <v>0</v>
      </c>
      <c r="BB589">
        <f t="shared" si="568"/>
        <v>0</v>
      </c>
      <c r="BC589">
        <f t="shared" si="569"/>
        <v>0</v>
      </c>
      <c r="BD589">
        <f t="shared" si="570"/>
        <v>0</v>
      </c>
      <c r="BE589" s="140">
        <f t="shared" si="623"/>
        <v>0</v>
      </c>
      <c r="BF589">
        <f t="shared" si="571"/>
        <v>0</v>
      </c>
      <c r="BG589">
        <f t="shared" si="572"/>
        <v>0</v>
      </c>
      <c r="BH589">
        <f t="shared" si="573"/>
        <v>0</v>
      </c>
      <c r="BI589">
        <f t="shared" si="574"/>
        <v>0</v>
      </c>
      <c r="BJ589">
        <f t="shared" si="575"/>
        <v>0</v>
      </c>
      <c r="BK589">
        <f t="shared" si="576"/>
        <v>0</v>
      </c>
      <c r="BL589">
        <f t="shared" si="596"/>
        <v>0</v>
      </c>
      <c r="BM589">
        <f t="shared" si="597"/>
        <v>0</v>
      </c>
      <c r="BN589">
        <f t="shared" si="598"/>
        <v>0</v>
      </c>
      <c r="BO589">
        <f t="shared" si="599"/>
        <v>0</v>
      </c>
      <c r="BP589">
        <f t="shared" si="600"/>
        <v>0</v>
      </c>
      <c r="BQ589">
        <f t="shared" si="601"/>
        <v>0</v>
      </c>
      <c r="BR589" s="140">
        <f t="shared" si="602"/>
        <v>0</v>
      </c>
      <c r="BT589">
        <f t="shared" si="603"/>
        <v>0</v>
      </c>
      <c r="BU589">
        <f t="shared" si="604"/>
        <v>0</v>
      </c>
      <c r="BV589">
        <f t="shared" si="605"/>
        <v>0</v>
      </c>
      <c r="BW589">
        <f t="shared" si="606"/>
        <v>0</v>
      </c>
      <c r="BX589">
        <f t="shared" si="607"/>
        <v>0</v>
      </c>
      <c r="BY589">
        <f t="shared" si="608"/>
        <v>0</v>
      </c>
      <c r="BZ589">
        <f t="shared" si="609"/>
        <v>0</v>
      </c>
      <c r="CA589">
        <f t="shared" si="610"/>
        <v>0</v>
      </c>
      <c r="CB589">
        <f t="shared" si="611"/>
        <v>0</v>
      </c>
      <c r="CC589">
        <f t="shared" si="612"/>
        <v>0</v>
      </c>
      <c r="CD589">
        <f t="shared" si="613"/>
        <v>0</v>
      </c>
    </row>
    <row r="590" spans="1:82" ht="42" customHeight="1" thickBot="1" x14ac:dyDescent="0.45">
      <c r="A590" s="11"/>
      <c r="B590" s="144">
        <v>575</v>
      </c>
      <c r="C590" s="244" t="str">
        <f>IF('Soil Samples'!C580="","",'Soil Samples'!C580)</f>
        <v/>
      </c>
      <c r="D590" s="146" t="str">
        <f t="shared" si="577"/>
        <v/>
      </c>
      <c r="E590" s="128" t="str">
        <f t="shared" si="578"/>
        <v/>
      </c>
      <c r="F590" s="128" t="str">
        <f t="shared" si="579"/>
        <v/>
      </c>
      <c r="G590" s="128" t="str">
        <f t="shared" si="580"/>
        <v/>
      </c>
      <c r="H590" s="149"/>
      <c r="I590" s="128" t="str">
        <f t="shared" si="581"/>
        <v/>
      </c>
      <c r="J590" s="128" t="str">
        <f t="shared" si="582"/>
        <v/>
      </c>
      <c r="K590" s="128" t="str">
        <f t="shared" si="583"/>
        <v/>
      </c>
      <c r="L590" s="129" t="str">
        <f t="shared" si="584"/>
        <v/>
      </c>
      <c r="M590" s="129" t="str">
        <f t="shared" si="585"/>
        <v/>
      </c>
      <c r="N590" s="129" t="str">
        <f t="shared" si="586"/>
        <v/>
      </c>
      <c r="O590" s="129" t="str">
        <f t="shared" si="587"/>
        <v/>
      </c>
      <c r="P590" s="129" t="str">
        <f t="shared" si="588"/>
        <v/>
      </c>
      <c r="Q590" s="129" t="str">
        <f t="shared" si="589"/>
        <v/>
      </c>
      <c r="R590" s="129" t="str">
        <f t="shared" si="590"/>
        <v/>
      </c>
      <c r="S590" s="129" t="str">
        <f t="shared" si="591"/>
        <v/>
      </c>
      <c r="T590" s="129" t="str">
        <f t="shared" si="592"/>
        <v/>
      </c>
      <c r="U590" s="129" t="str">
        <f t="shared" si="593"/>
        <v/>
      </c>
      <c r="V590" s="129" t="str">
        <f t="shared" si="594"/>
        <v/>
      </c>
      <c r="W590" s="132"/>
      <c r="X590" s="152" t="str">
        <f>IF('Soil Samples'!C580="","",'Soil Samples'!C580)</f>
        <v/>
      </c>
      <c r="Y590" s="125">
        <f>'Soil Add on Tests'!E582</f>
        <v>0</v>
      </c>
      <c r="Z590" s="125">
        <f>'Soil Add on Tests'!F582</f>
        <v>0</v>
      </c>
      <c r="AA590" s="125">
        <f>'Soil Add on Tests'!G582</f>
        <v>0</v>
      </c>
      <c r="AB590" s="125">
        <f>'Soil Add on Tests'!H582</f>
        <v>0</v>
      </c>
      <c r="AC590" s="125">
        <f>'Soil Add on Tests'!I582</f>
        <v>0</v>
      </c>
      <c r="AD590" s="125">
        <f>'Soil Add on Tests'!J582</f>
        <v>0</v>
      </c>
      <c r="AF590">
        <f t="shared" si="614"/>
        <v>0</v>
      </c>
      <c r="AG590">
        <f t="shared" si="615"/>
        <v>0</v>
      </c>
      <c r="AH590">
        <f t="shared" si="616"/>
        <v>0</v>
      </c>
      <c r="AI590">
        <f t="shared" si="617"/>
        <v>0</v>
      </c>
      <c r="AJ590">
        <f t="shared" si="618"/>
        <v>0</v>
      </c>
      <c r="AK590">
        <f t="shared" si="619"/>
        <v>0</v>
      </c>
      <c r="AL590">
        <f t="shared" si="620"/>
        <v>0</v>
      </c>
      <c r="AM590" s="140">
        <f t="shared" si="556"/>
        <v>0</v>
      </c>
      <c r="AN590">
        <f t="shared" si="557"/>
        <v>0</v>
      </c>
      <c r="AO590">
        <f t="shared" si="558"/>
        <v>0</v>
      </c>
      <c r="AP590">
        <f t="shared" si="559"/>
        <v>0</v>
      </c>
      <c r="AQ590">
        <f t="shared" si="560"/>
        <v>0</v>
      </c>
      <c r="AR590">
        <f t="shared" si="561"/>
        <v>0</v>
      </c>
      <c r="AS590">
        <f t="shared" si="562"/>
        <v>0</v>
      </c>
      <c r="AT590" s="140">
        <f t="shared" si="621"/>
        <v>0</v>
      </c>
      <c r="AU590">
        <f t="shared" si="563"/>
        <v>0</v>
      </c>
      <c r="AV590">
        <f t="shared" si="595"/>
        <v>0</v>
      </c>
      <c r="AW590">
        <f t="shared" si="564"/>
        <v>0</v>
      </c>
      <c r="AX590">
        <f t="shared" si="565"/>
        <v>0</v>
      </c>
      <c r="AY590">
        <f t="shared" si="566"/>
        <v>0</v>
      </c>
      <c r="AZ590" s="140">
        <f t="shared" si="622"/>
        <v>0</v>
      </c>
      <c r="BA590">
        <f t="shared" si="567"/>
        <v>0</v>
      </c>
      <c r="BB590">
        <f t="shared" si="568"/>
        <v>0</v>
      </c>
      <c r="BC590">
        <f t="shared" si="569"/>
        <v>0</v>
      </c>
      <c r="BD590">
        <f t="shared" si="570"/>
        <v>0</v>
      </c>
      <c r="BE590" s="140">
        <f t="shared" si="623"/>
        <v>0</v>
      </c>
      <c r="BF590">
        <f t="shared" si="571"/>
        <v>0</v>
      </c>
      <c r="BG590">
        <f t="shared" si="572"/>
        <v>0</v>
      </c>
      <c r="BH590">
        <f t="shared" si="573"/>
        <v>0</v>
      </c>
      <c r="BI590">
        <f t="shared" si="574"/>
        <v>0</v>
      </c>
      <c r="BJ590">
        <f t="shared" si="575"/>
        <v>0</v>
      </c>
      <c r="BK590">
        <f t="shared" si="576"/>
        <v>0</v>
      </c>
      <c r="BL590">
        <f t="shared" si="596"/>
        <v>0</v>
      </c>
      <c r="BM590">
        <f t="shared" si="597"/>
        <v>0</v>
      </c>
      <c r="BN590">
        <f t="shared" si="598"/>
        <v>0</v>
      </c>
      <c r="BO590">
        <f t="shared" si="599"/>
        <v>0</v>
      </c>
      <c r="BP590">
        <f t="shared" si="600"/>
        <v>0</v>
      </c>
      <c r="BQ590">
        <f t="shared" si="601"/>
        <v>0</v>
      </c>
      <c r="BR590" s="140">
        <f t="shared" si="602"/>
        <v>0</v>
      </c>
      <c r="BT590">
        <f t="shared" si="603"/>
        <v>0</v>
      </c>
      <c r="BU590">
        <f t="shared" si="604"/>
        <v>0</v>
      </c>
      <c r="BV590">
        <f t="shared" si="605"/>
        <v>0</v>
      </c>
      <c r="BW590">
        <f t="shared" si="606"/>
        <v>0</v>
      </c>
      <c r="BX590">
        <f t="shared" si="607"/>
        <v>0</v>
      </c>
      <c r="BY590">
        <f t="shared" si="608"/>
        <v>0</v>
      </c>
      <c r="BZ590">
        <f t="shared" si="609"/>
        <v>0</v>
      </c>
      <c r="CA590">
        <f t="shared" si="610"/>
        <v>0</v>
      </c>
      <c r="CB590">
        <f t="shared" si="611"/>
        <v>0</v>
      </c>
      <c r="CC590">
        <f t="shared" si="612"/>
        <v>0</v>
      </c>
      <c r="CD590">
        <f t="shared" si="613"/>
        <v>0</v>
      </c>
    </row>
    <row r="591" spans="1:82" ht="42" customHeight="1" thickBot="1" x14ac:dyDescent="0.45">
      <c r="A591" s="11"/>
      <c r="B591" s="144">
        <v>576</v>
      </c>
      <c r="C591" s="244" t="str">
        <f>IF('Soil Samples'!C581="","",'Soil Samples'!C581)</f>
        <v/>
      </c>
      <c r="D591" s="146" t="str">
        <f t="shared" si="577"/>
        <v/>
      </c>
      <c r="E591" s="128" t="str">
        <f t="shared" si="578"/>
        <v/>
      </c>
      <c r="F591" s="128" t="str">
        <f t="shared" si="579"/>
        <v/>
      </c>
      <c r="G591" s="128" t="str">
        <f t="shared" si="580"/>
        <v/>
      </c>
      <c r="H591" s="149"/>
      <c r="I591" s="128" t="str">
        <f t="shared" si="581"/>
        <v/>
      </c>
      <c r="J591" s="128" t="str">
        <f t="shared" si="582"/>
        <v/>
      </c>
      <c r="K591" s="128" t="str">
        <f t="shared" si="583"/>
        <v/>
      </c>
      <c r="L591" s="129" t="str">
        <f t="shared" si="584"/>
        <v/>
      </c>
      <c r="M591" s="129" t="str">
        <f t="shared" si="585"/>
        <v/>
      </c>
      <c r="N591" s="129" t="str">
        <f t="shared" si="586"/>
        <v/>
      </c>
      <c r="O591" s="129" t="str">
        <f t="shared" si="587"/>
        <v/>
      </c>
      <c r="P591" s="129" t="str">
        <f t="shared" si="588"/>
        <v/>
      </c>
      <c r="Q591" s="129" t="str">
        <f t="shared" si="589"/>
        <v/>
      </c>
      <c r="R591" s="129" t="str">
        <f t="shared" si="590"/>
        <v/>
      </c>
      <c r="S591" s="129" t="str">
        <f t="shared" si="591"/>
        <v/>
      </c>
      <c r="T591" s="129" t="str">
        <f t="shared" si="592"/>
        <v/>
      </c>
      <c r="U591" s="129" t="str">
        <f t="shared" si="593"/>
        <v/>
      </c>
      <c r="V591" s="129" t="str">
        <f t="shared" si="594"/>
        <v/>
      </c>
      <c r="W591" s="132"/>
      <c r="X591" s="152" t="str">
        <f>IF('Soil Samples'!C581="","",'Soil Samples'!C581)</f>
        <v/>
      </c>
      <c r="Y591" s="125">
        <f>'Soil Add on Tests'!E583</f>
        <v>0</v>
      </c>
      <c r="Z591" s="125">
        <f>'Soil Add on Tests'!F583</f>
        <v>0</v>
      </c>
      <c r="AA591" s="125">
        <f>'Soil Add on Tests'!G583</f>
        <v>0</v>
      </c>
      <c r="AB591" s="125">
        <f>'Soil Add on Tests'!H583</f>
        <v>0</v>
      </c>
      <c r="AC591" s="125">
        <f>'Soil Add on Tests'!I583</f>
        <v>0</v>
      </c>
      <c r="AD591" s="125">
        <f>'Soil Add on Tests'!J583</f>
        <v>0</v>
      </c>
      <c r="AF591">
        <f t="shared" si="614"/>
        <v>0</v>
      </c>
      <c r="AG591">
        <f t="shared" si="615"/>
        <v>0</v>
      </c>
      <c r="AH591">
        <f t="shared" si="616"/>
        <v>0</v>
      </c>
      <c r="AI591">
        <f t="shared" si="617"/>
        <v>0</v>
      </c>
      <c r="AJ591">
        <f t="shared" si="618"/>
        <v>0</v>
      </c>
      <c r="AK591">
        <f t="shared" si="619"/>
        <v>0</v>
      </c>
      <c r="AL591">
        <f t="shared" si="620"/>
        <v>0</v>
      </c>
      <c r="AM591" s="140">
        <f t="shared" si="556"/>
        <v>0</v>
      </c>
      <c r="AN591">
        <f t="shared" si="557"/>
        <v>0</v>
      </c>
      <c r="AO591">
        <f t="shared" si="558"/>
        <v>0</v>
      </c>
      <c r="AP591">
        <f t="shared" si="559"/>
        <v>0</v>
      </c>
      <c r="AQ591">
        <f t="shared" si="560"/>
        <v>0</v>
      </c>
      <c r="AR591">
        <f t="shared" si="561"/>
        <v>0</v>
      </c>
      <c r="AS591">
        <f t="shared" si="562"/>
        <v>0</v>
      </c>
      <c r="AT591" s="140">
        <f t="shared" si="621"/>
        <v>0</v>
      </c>
      <c r="AU591">
        <f t="shared" si="563"/>
        <v>0</v>
      </c>
      <c r="AV591">
        <f t="shared" si="595"/>
        <v>0</v>
      </c>
      <c r="AW591">
        <f t="shared" si="564"/>
        <v>0</v>
      </c>
      <c r="AX591">
        <f t="shared" si="565"/>
        <v>0</v>
      </c>
      <c r="AY591">
        <f t="shared" si="566"/>
        <v>0</v>
      </c>
      <c r="AZ591" s="140">
        <f t="shared" si="622"/>
        <v>0</v>
      </c>
      <c r="BA591">
        <f t="shared" si="567"/>
        <v>0</v>
      </c>
      <c r="BB591">
        <f t="shared" si="568"/>
        <v>0</v>
      </c>
      <c r="BC591">
        <f t="shared" si="569"/>
        <v>0</v>
      </c>
      <c r="BD591">
        <f t="shared" si="570"/>
        <v>0</v>
      </c>
      <c r="BE591" s="140">
        <f t="shared" si="623"/>
        <v>0</v>
      </c>
      <c r="BF591">
        <f t="shared" si="571"/>
        <v>0</v>
      </c>
      <c r="BG591">
        <f t="shared" si="572"/>
        <v>0</v>
      </c>
      <c r="BH591">
        <f t="shared" si="573"/>
        <v>0</v>
      </c>
      <c r="BI591">
        <f t="shared" si="574"/>
        <v>0</v>
      </c>
      <c r="BJ591">
        <f t="shared" si="575"/>
        <v>0</v>
      </c>
      <c r="BK591">
        <f t="shared" si="576"/>
        <v>0</v>
      </c>
      <c r="BL591">
        <f t="shared" si="596"/>
        <v>0</v>
      </c>
      <c r="BM591">
        <f t="shared" si="597"/>
        <v>0</v>
      </c>
      <c r="BN591">
        <f t="shared" si="598"/>
        <v>0</v>
      </c>
      <c r="BO591">
        <f t="shared" si="599"/>
        <v>0</v>
      </c>
      <c r="BP591">
        <f t="shared" si="600"/>
        <v>0</v>
      </c>
      <c r="BQ591">
        <f t="shared" si="601"/>
        <v>0</v>
      </c>
      <c r="BR591" s="140">
        <f t="shared" si="602"/>
        <v>0</v>
      </c>
      <c r="BT591">
        <f t="shared" si="603"/>
        <v>0</v>
      </c>
      <c r="BU591">
        <f t="shared" si="604"/>
        <v>0</v>
      </c>
      <c r="BV591">
        <f t="shared" si="605"/>
        <v>0</v>
      </c>
      <c r="BW591">
        <f t="shared" si="606"/>
        <v>0</v>
      </c>
      <c r="BX591">
        <f t="shared" si="607"/>
        <v>0</v>
      </c>
      <c r="BY591">
        <f t="shared" si="608"/>
        <v>0</v>
      </c>
      <c r="BZ591">
        <f t="shared" si="609"/>
        <v>0</v>
      </c>
      <c r="CA591">
        <f t="shared" si="610"/>
        <v>0</v>
      </c>
      <c r="CB591">
        <f t="shared" si="611"/>
        <v>0</v>
      </c>
      <c r="CC591">
        <f t="shared" si="612"/>
        <v>0</v>
      </c>
      <c r="CD591">
        <f t="shared" si="613"/>
        <v>0</v>
      </c>
    </row>
    <row r="592" spans="1:82" ht="42" customHeight="1" thickBot="1" x14ac:dyDescent="0.45">
      <c r="A592" s="11"/>
      <c r="B592" s="144">
        <v>577</v>
      </c>
      <c r="C592" s="244" t="str">
        <f>IF('Soil Samples'!C582="","",'Soil Samples'!C582)</f>
        <v/>
      </c>
      <c r="D592" s="146" t="str">
        <f t="shared" si="577"/>
        <v/>
      </c>
      <c r="E592" s="128" t="str">
        <f t="shared" si="578"/>
        <v/>
      </c>
      <c r="F592" s="128" t="str">
        <f t="shared" si="579"/>
        <v/>
      </c>
      <c r="G592" s="128" t="str">
        <f t="shared" si="580"/>
        <v/>
      </c>
      <c r="H592" s="149"/>
      <c r="I592" s="128" t="str">
        <f t="shared" si="581"/>
        <v/>
      </c>
      <c r="J592" s="128" t="str">
        <f t="shared" si="582"/>
        <v/>
      </c>
      <c r="K592" s="128" t="str">
        <f t="shared" si="583"/>
        <v/>
      </c>
      <c r="L592" s="129" t="str">
        <f t="shared" si="584"/>
        <v/>
      </c>
      <c r="M592" s="129" t="str">
        <f t="shared" si="585"/>
        <v/>
      </c>
      <c r="N592" s="129" t="str">
        <f t="shared" si="586"/>
        <v/>
      </c>
      <c r="O592" s="129" t="str">
        <f t="shared" si="587"/>
        <v/>
      </c>
      <c r="P592" s="129" t="str">
        <f t="shared" si="588"/>
        <v/>
      </c>
      <c r="Q592" s="129" t="str">
        <f t="shared" si="589"/>
        <v/>
      </c>
      <c r="R592" s="129" t="str">
        <f t="shared" si="590"/>
        <v/>
      </c>
      <c r="S592" s="129" t="str">
        <f t="shared" si="591"/>
        <v/>
      </c>
      <c r="T592" s="129" t="str">
        <f t="shared" si="592"/>
        <v/>
      </c>
      <c r="U592" s="129" t="str">
        <f t="shared" si="593"/>
        <v/>
      </c>
      <c r="V592" s="129" t="str">
        <f t="shared" si="594"/>
        <v/>
      </c>
      <c r="W592" s="132"/>
      <c r="X592" s="152" t="str">
        <f>IF('Soil Samples'!C582="","",'Soil Samples'!C582)</f>
        <v/>
      </c>
      <c r="Y592" s="125">
        <f>'Soil Add on Tests'!E584</f>
        <v>0</v>
      </c>
      <c r="Z592" s="125">
        <f>'Soil Add on Tests'!F584</f>
        <v>0</v>
      </c>
      <c r="AA592" s="125">
        <f>'Soil Add on Tests'!G584</f>
        <v>0</v>
      </c>
      <c r="AB592" s="125">
        <f>'Soil Add on Tests'!H584</f>
        <v>0</v>
      </c>
      <c r="AC592" s="125">
        <f>'Soil Add on Tests'!I584</f>
        <v>0</v>
      </c>
      <c r="AD592" s="125">
        <f>'Soil Add on Tests'!J584</f>
        <v>0</v>
      </c>
      <c r="AF592">
        <f t="shared" si="614"/>
        <v>0</v>
      </c>
      <c r="AG592">
        <f t="shared" si="615"/>
        <v>0</v>
      </c>
      <c r="AH592">
        <f t="shared" si="616"/>
        <v>0</v>
      </c>
      <c r="AI592">
        <f t="shared" si="617"/>
        <v>0</v>
      </c>
      <c r="AJ592">
        <f t="shared" si="618"/>
        <v>0</v>
      </c>
      <c r="AK592">
        <f t="shared" si="619"/>
        <v>0</v>
      </c>
      <c r="AL592">
        <f t="shared" si="620"/>
        <v>0</v>
      </c>
      <c r="AM592" s="140">
        <f t="shared" ref="AM592:AM615" si="624">SUM(AF592:AL592)</f>
        <v>0</v>
      </c>
      <c r="AN592">
        <f t="shared" ref="AN592:AN615" si="625">IF(X592=3,1,0)</f>
        <v>0</v>
      </c>
      <c r="AO592">
        <f t="shared" ref="AO592:AO615" si="626">IF(X592=4,1,0)</f>
        <v>0</v>
      </c>
      <c r="AP592">
        <f t="shared" ref="AP592:AP615" si="627">IF(X592=5,1,0)</f>
        <v>0</v>
      </c>
      <c r="AQ592">
        <f t="shared" ref="AQ592:AQ615" si="628">IF(X592=10,1,0)</f>
        <v>0</v>
      </c>
      <c r="AR592">
        <f t="shared" ref="AR592:AR615" si="629">IF(X592=11,1,0)</f>
        <v>0</v>
      </c>
      <c r="AS592">
        <f t="shared" ref="AS592:AS615" si="630">IF(X592=12,1,0)</f>
        <v>0</v>
      </c>
      <c r="AT592" s="140">
        <f t="shared" si="621"/>
        <v>0</v>
      </c>
      <c r="AU592">
        <f t="shared" ref="AU592:AU615" si="631">IF(X592=5,1,0)</f>
        <v>0</v>
      </c>
      <c r="AV592">
        <f t="shared" si="595"/>
        <v>0</v>
      </c>
      <c r="AW592">
        <f t="shared" ref="AW592:AW615" si="632">IF(X592=7,1,0)</f>
        <v>0</v>
      </c>
      <c r="AX592">
        <f t="shared" ref="AX592:AX615" si="633">IF(X592=8,1,0)</f>
        <v>0</v>
      </c>
      <c r="AY592">
        <f t="shared" ref="AY592:AY615" si="634">IF(X592=12,1,0)</f>
        <v>0</v>
      </c>
      <c r="AZ592" s="140">
        <f t="shared" si="622"/>
        <v>0</v>
      </c>
      <c r="BA592">
        <f t="shared" ref="BA592:BA615" si="635">IF(X592=9,1,0)</f>
        <v>0</v>
      </c>
      <c r="BB592">
        <f t="shared" ref="BB592:BB615" si="636">IF(X592=10,1,0)</f>
        <v>0</v>
      </c>
      <c r="BC592">
        <f t="shared" ref="BC592:BC615" si="637">IF(X592=11,1,0)</f>
        <v>0</v>
      </c>
      <c r="BD592">
        <f t="shared" ref="BD592:BD615" si="638">IF(X592=12,1,0)</f>
        <v>0</v>
      </c>
      <c r="BE592" s="140">
        <f t="shared" si="623"/>
        <v>0</v>
      </c>
      <c r="BF592">
        <f t="shared" ref="BF592:BF615" si="639">IF(X592=4,1,0)</f>
        <v>0</v>
      </c>
      <c r="BG592">
        <f t="shared" ref="BG592:BG615" si="640">IF(X592=5,1,0)</f>
        <v>0</v>
      </c>
      <c r="BH592">
        <f t="shared" ref="BH592:BH615" si="641">IF(X592=6,1,0)</f>
        <v>0</v>
      </c>
      <c r="BI592">
        <f t="shared" ref="BI592:BI615" si="642">IF(X592=8,1,0)</f>
        <v>0</v>
      </c>
      <c r="BJ592">
        <f t="shared" ref="BJ592:BJ615" si="643">IF(X592=11,1,0)</f>
        <v>0</v>
      </c>
      <c r="BK592">
        <f t="shared" ref="BK592:BK615" si="644">IF(X592=12,1,0)</f>
        <v>0</v>
      </c>
      <c r="BL592">
        <f t="shared" si="596"/>
        <v>0</v>
      </c>
      <c r="BM592">
        <f t="shared" si="597"/>
        <v>0</v>
      </c>
      <c r="BN592">
        <f t="shared" si="598"/>
        <v>0</v>
      </c>
      <c r="BO592">
        <f t="shared" si="599"/>
        <v>0</v>
      </c>
      <c r="BP592">
        <f t="shared" si="600"/>
        <v>0</v>
      </c>
      <c r="BQ592">
        <f t="shared" si="601"/>
        <v>0</v>
      </c>
      <c r="BR592" s="140">
        <f t="shared" si="602"/>
        <v>0</v>
      </c>
      <c r="BT592">
        <f t="shared" si="603"/>
        <v>0</v>
      </c>
      <c r="BU592">
        <f t="shared" si="604"/>
        <v>0</v>
      </c>
      <c r="BV592">
        <f t="shared" si="605"/>
        <v>0</v>
      </c>
      <c r="BW592">
        <f t="shared" si="606"/>
        <v>0</v>
      </c>
      <c r="BX592">
        <f t="shared" si="607"/>
        <v>0</v>
      </c>
      <c r="BY592">
        <f t="shared" si="608"/>
        <v>0</v>
      </c>
      <c r="BZ592">
        <f t="shared" si="609"/>
        <v>0</v>
      </c>
      <c r="CA592">
        <f t="shared" si="610"/>
        <v>0</v>
      </c>
      <c r="CB592">
        <f t="shared" si="611"/>
        <v>0</v>
      </c>
      <c r="CC592">
        <f t="shared" si="612"/>
        <v>0</v>
      </c>
      <c r="CD592">
        <f t="shared" si="613"/>
        <v>0</v>
      </c>
    </row>
    <row r="593" spans="1:82" ht="42" customHeight="1" thickBot="1" x14ac:dyDescent="0.45">
      <c r="A593" s="11"/>
      <c r="B593" s="144">
        <v>578</v>
      </c>
      <c r="C593" s="244" t="str">
        <f>IF('Soil Samples'!C583="","",'Soil Samples'!C583)</f>
        <v/>
      </c>
      <c r="D593" s="146" t="str">
        <f t="shared" ref="D593:D615" si="645">IF(X593="","","X")</f>
        <v/>
      </c>
      <c r="E593" s="128" t="str">
        <f t="shared" ref="E593:E615" si="646">IF(X593="","","X")</f>
        <v/>
      </c>
      <c r="F593" s="128" t="str">
        <f t="shared" ref="F593:F615" si="647">IF(X593="","","X")</f>
        <v/>
      </c>
      <c r="G593" s="128" t="str">
        <f t="shared" ref="G593:G615" si="648">IF(AM593&gt;0,"X","")</f>
        <v/>
      </c>
      <c r="H593" s="149"/>
      <c r="I593" s="128" t="str">
        <f t="shared" ref="I593:I615" si="649">IF(AZ593&gt;0,"X","")</f>
        <v/>
      </c>
      <c r="J593" s="128" t="str">
        <f t="shared" ref="J593:J615" si="650">IF(BE593&gt;0,"X","")</f>
        <v/>
      </c>
      <c r="K593" s="128" t="str">
        <f t="shared" ref="K593:K615" si="651">IF(BR593&gt;0,"X","")</f>
        <v/>
      </c>
      <c r="L593" s="129" t="str">
        <f t="shared" ref="L593:L615" si="652">IF(BT593=1,"X","")</f>
        <v/>
      </c>
      <c r="M593" s="129" t="str">
        <f t="shared" ref="M593:M615" si="653">IF(BU593=1,"X","")</f>
        <v/>
      </c>
      <c r="N593" s="129" t="str">
        <f t="shared" ref="N593:N615" si="654">IF(BV593=1,"X","")</f>
        <v/>
      </c>
      <c r="O593" s="129" t="str">
        <f t="shared" ref="O593:O615" si="655">IF(BW593=1,"X","")</f>
        <v/>
      </c>
      <c r="P593" s="129" t="str">
        <f t="shared" ref="P593:P615" si="656">IF(BX593=1,"X","")</f>
        <v/>
      </c>
      <c r="Q593" s="129" t="str">
        <f t="shared" ref="Q593:Q615" si="657">IF(BY593=1,"X","")</f>
        <v/>
      </c>
      <c r="R593" s="129" t="str">
        <f t="shared" ref="R593:R615" si="658">IF(BZ593=1,"X","")</f>
        <v/>
      </c>
      <c r="S593" s="129" t="str">
        <f t="shared" ref="S593:S615" si="659">IF(CA593=1,"X","")</f>
        <v/>
      </c>
      <c r="T593" s="129" t="str">
        <f t="shared" ref="T593:T615" si="660">IF(CB593=1,"X","")</f>
        <v/>
      </c>
      <c r="U593" s="129" t="str">
        <f t="shared" ref="U593:U615" si="661">IF(CC593=1,"X","")</f>
        <v/>
      </c>
      <c r="V593" s="129" t="str">
        <f t="shared" ref="V593:V615" si="662">IF(CD593=1,"X","")</f>
        <v/>
      </c>
      <c r="W593" s="132"/>
      <c r="X593" s="152" t="str">
        <f>IF('Soil Samples'!C583="","",'Soil Samples'!C583)</f>
        <v/>
      </c>
      <c r="Y593" s="125">
        <f>'Soil Add on Tests'!E585</f>
        <v>0</v>
      </c>
      <c r="Z593" s="125">
        <f>'Soil Add on Tests'!F585</f>
        <v>0</v>
      </c>
      <c r="AA593" s="125">
        <f>'Soil Add on Tests'!G585</f>
        <v>0</v>
      </c>
      <c r="AB593" s="125">
        <f>'Soil Add on Tests'!H585</f>
        <v>0</v>
      </c>
      <c r="AC593" s="125">
        <f>'Soil Add on Tests'!I585</f>
        <v>0</v>
      </c>
      <c r="AD593" s="125">
        <f>'Soil Add on Tests'!J585</f>
        <v>0</v>
      </c>
      <c r="AF593">
        <f t="shared" si="614"/>
        <v>0</v>
      </c>
      <c r="AG593">
        <f t="shared" si="615"/>
        <v>0</v>
      </c>
      <c r="AH593">
        <f t="shared" si="616"/>
        <v>0</v>
      </c>
      <c r="AI593">
        <f t="shared" si="617"/>
        <v>0</v>
      </c>
      <c r="AJ593">
        <f t="shared" si="618"/>
        <v>0</v>
      </c>
      <c r="AK593">
        <f t="shared" si="619"/>
        <v>0</v>
      </c>
      <c r="AL593">
        <f t="shared" si="620"/>
        <v>0</v>
      </c>
      <c r="AM593" s="140">
        <f t="shared" si="624"/>
        <v>0</v>
      </c>
      <c r="AN593">
        <f t="shared" si="625"/>
        <v>0</v>
      </c>
      <c r="AO593">
        <f t="shared" si="626"/>
        <v>0</v>
      </c>
      <c r="AP593">
        <f t="shared" si="627"/>
        <v>0</v>
      </c>
      <c r="AQ593">
        <f t="shared" si="628"/>
        <v>0</v>
      </c>
      <c r="AR593">
        <f t="shared" si="629"/>
        <v>0</v>
      </c>
      <c r="AS593">
        <f t="shared" si="630"/>
        <v>0</v>
      </c>
      <c r="AT593" s="140">
        <f t="shared" si="621"/>
        <v>0</v>
      </c>
      <c r="AU593">
        <f t="shared" si="631"/>
        <v>0</v>
      </c>
      <c r="AV593">
        <f t="shared" ref="AV593:AV615" si="663">IF(X593=3,1,0)</f>
        <v>0</v>
      </c>
      <c r="AW593">
        <f t="shared" si="632"/>
        <v>0</v>
      </c>
      <c r="AX593">
        <f t="shared" si="633"/>
        <v>0</v>
      </c>
      <c r="AY593">
        <f t="shared" si="634"/>
        <v>0</v>
      </c>
      <c r="AZ593" s="140">
        <f t="shared" si="622"/>
        <v>0</v>
      </c>
      <c r="BA593">
        <f t="shared" si="635"/>
        <v>0</v>
      </c>
      <c r="BB593">
        <f t="shared" si="636"/>
        <v>0</v>
      </c>
      <c r="BC593">
        <f t="shared" si="637"/>
        <v>0</v>
      </c>
      <c r="BD593">
        <f t="shared" si="638"/>
        <v>0</v>
      </c>
      <c r="BE593" s="140">
        <f t="shared" si="623"/>
        <v>0</v>
      </c>
      <c r="BF593">
        <f t="shared" si="639"/>
        <v>0</v>
      </c>
      <c r="BG593">
        <f t="shared" si="640"/>
        <v>0</v>
      </c>
      <c r="BH593">
        <f t="shared" si="641"/>
        <v>0</v>
      </c>
      <c r="BI593">
        <f t="shared" si="642"/>
        <v>0</v>
      </c>
      <c r="BJ593">
        <f t="shared" si="643"/>
        <v>0</v>
      </c>
      <c r="BK593">
        <f t="shared" si="644"/>
        <v>0</v>
      </c>
      <c r="BL593">
        <f t="shared" ref="BL593:BL615" si="664">IF(Y593=21,1,0)</f>
        <v>0</v>
      </c>
      <c r="BM593">
        <f t="shared" ref="BM593:BM615" si="665">IF(Z593=21,1,0)</f>
        <v>0</v>
      </c>
      <c r="BN593">
        <f t="shared" ref="BN593:BN615" si="666">IF(AA593=21,1,0)</f>
        <v>0</v>
      </c>
      <c r="BO593">
        <f t="shared" ref="BO593:BO615" si="667">IF(AB593=21,1,0)</f>
        <v>0</v>
      </c>
      <c r="BP593">
        <f t="shared" ref="BP593:BP615" si="668">IF(AC593=21,1,0)</f>
        <v>0</v>
      </c>
      <c r="BQ593">
        <f t="shared" ref="BQ593:BQ615" si="669">IF(AD593=21,1,0)</f>
        <v>0</v>
      </c>
      <c r="BR593" s="140">
        <f t="shared" ref="BR593:BR615" si="670">SUM(BF593:BQ593)</f>
        <v>0</v>
      </c>
      <c r="BT593">
        <f t="shared" ref="BT593:BT615" si="671">COUNTIF($Y593:$AD593,22)</f>
        <v>0</v>
      </c>
      <c r="BU593">
        <f t="shared" ref="BU593:BU615" si="672">COUNTIF($Y593:$AD593,23)</f>
        <v>0</v>
      </c>
      <c r="BV593">
        <f t="shared" ref="BV593:BV615" si="673">COUNTIF($Y593:$AD593,24)</f>
        <v>0</v>
      </c>
      <c r="BW593">
        <f t="shared" ref="BW593:BW615" si="674">COUNTIF($Y593:$AD593,25)</f>
        <v>0</v>
      </c>
      <c r="BX593">
        <f t="shared" ref="BX593:BX615" si="675">COUNTIF($Y593:$AD593,26)</f>
        <v>0</v>
      </c>
      <c r="BY593">
        <f t="shared" ref="BY593:BY615" si="676">COUNTIF($Y593:$AD593,27)</f>
        <v>0</v>
      </c>
      <c r="BZ593">
        <f t="shared" ref="BZ593:BZ615" si="677">COUNTIF($Y593:$AD593,28)</f>
        <v>0</v>
      </c>
      <c r="CA593">
        <f t="shared" ref="CA593:CA615" si="678">COUNTIF($Y593:$AD593,29)</f>
        <v>0</v>
      </c>
      <c r="CB593">
        <f t="shared" ref="CB593:CB615" si="679">COUNTIF($Y593:$AD593,30)</f>
        <v>0</v>
      </c>
      <c r="CC593">
        <f t="shared" ref="CC593:CC615" si="680">COUNTIF($Y593:$AD593,31)</f>
        <v>0</v>
      </c>
      <c r="CD593">
        <f t="shared" ref="CD593:CD615" si="681">COUNTIF($Y593:$AD593,32)</f>
        <v>0</v>
      </c>
    </row>
    <row r="594" spans="1:82" ht="42" customHeight="1" thickBot="1" x14ac:dyDescent="0.45">
      <c r="A594" s="11"/>
      <c r="B594" s="144">
        <v>579</v>
      </c>
      <c r="C594" s="244" t="str">
        <f>IF('Soil Samples'!C584="","",'Soil Samples'!C584)</f>
        <v/>
      </c>
      <c r="D594" s="146" t="str">
        <f t="shared" si="645"/>
        <v/>
      </c>
      <c r="E594" s="128" t="str">
        <f t="shared" si="646"/>
        <v/>
      </c>
      <c r="F594" s="128" t="str">
        <f t="shared" si="647"/>
        <v/>
      </c>
      <c r="G594" s="128" t="str">
        <f t="shared" si="648"/>
        <v/>
      </c>
      <c r="H594" s="149"/>
      <c r="I594" s="128" t="str">
        <f t="shared" si="649"/>
        <v/>
      </c>
      <c r="J594" s="128" t="str">
        <f t="shared" si="650"/>
        <v/>
      </c>
      <c r="K594" s="128" t="str">
        <f t="shared" si="651"/>
        <v/>
      </c>
      <c r="L594" s="129" t="str">
        <f t="shared" si="652"/>
        <v/>
      </c>
      <c r="M594" s="129" t="str">
        <f t="shared" si="653"/>
        <v/>
      </c>
      <c r="N594" s="129" t="str">
        <f t="shared" si="654"/>
        <v/>
      </c>
      <c r="O594" s="129" t="str">
        <f t="shared" si="655"/>
        <v/>
      </c>
      <c r="P594" s="129" t="str">
        <f t="shared" si="656"/>
        <v/>
      </c>
      <c r="Q594" s="129" t="str">
        <f t="shared" si="657"/>
        <v/>
      </c>
      <c r="R594" s="129" t="str">
        <f t="shared" si="658"/>
        <v/>
      </c>
      <c r="S594" s="129" t="str">
        <f t="shared" si="659"/>
        <v/>
      </c>
      <c r="T594" s="129" t="str">
        <f t="shared" si="660"/>
        <v/>
      </c>
      <c r="U594" s="129" t="str">
        <f t="shared" si="661"/>
        <v/>
      </c>
      <c r="V594" s="129" t="str">
        <f t="shared" si="662"/>
        <v/>
      </c>
      <c r="W594" s="132"/>
      <c r="X594" s="152" t="str">
        <f>IF('Soil Samples'!C584="","",'Soil Samples'!C584)</f>
        <v/>
      </c>
      <c r="Y594" s="125">
        <f>'Soil Add on Tests'!E586</f>
        <v>0</v>
      </c>
      <c r="Z594" s="125">
        <f>'Soil Add on Tests'!F586</f>
        <v>0</v>
      </c>
      <c r="AA594" s="125">
        <f>'Soil Add on Tests'!G586</f>
        <v>0</v>
      </c>
      <c r="AB594" s="125">
        <f>'Soil Add on Tests'!H586</f>
        <v>0</v>
      </c>
      <c r="AC594" s="125">
        <f>'Soil Add on Tests'!I586</f>
        <v>0</v>
      </c>
      <c r="AD594" s="125">
        <f>'Soil Add on Tests'!J586</f>
        <v>0</v>
      </c>
      <c r="AF594">
        <f t="shared" si="614"/>
        <v>0</v>
      </c>
      <c r="AG594">
        <f t="shared" si="615"/>
        <v>0</v>
      </c>
      <c r="AH594">
        <f t="shared" si="616"/>
        <v>0</v>
      </c>
      <c r="AI594">
        <f t="shared" si="617"/>
        <v>0</v>
      </c>
      <c r="AJ594">
        <f t="shared" si="618"/>
        <v>0</v>
      </c>
      <c r="AK594">
        <f t="shared" si="619"/>
        <v>0</v>
      </c>
      <c r="AL594">
        <f t="shared" si="620"/>
        <v>0</v>
      </c>
      <c r="AM594" s="140">
        <f t="shared" si="624"/>
        <v>0</v>
      </c>
      <c r="AN594">
        <f t="shared" si="625"/>
        <v>0</v>
      </c>
      <c r="AO594">
        <f t="shared" si="626"/>
        <v>0</v>
      </c>
      <c r="AP594">
        <f t="shared" si="627"/>
        <v>0</v>
      </c>
      <c r="AQ594">
        <f t="shared" si="628"/>
        <v>0</v>
      </c>
      <c r="AR594">
        <f t="shared" si="629"/>
        <v>0</v>
      </c>
      <c r="AS594">
        <f t="shared" si="630"/>
        <v>0</v>
      </c>
      <c r="AT594" s="140">
        <f t="shared" si="621"/>
        <v>0</v>
      </c>
      <c r="AU594">
        <f t="shared" si="631"/>
        <v>0</v>
      </c>
      <c r="AV594">
        <f t="shared" si="663"/>
        <v>0</v>
      </c>
      <c r="AW594">
        <f t="shared" si="632"/>
        <v>0</v>
      </c>
      <c r="AX594">
        <f t="shared" si="633"/>
        <v>0</v>
      </c>
      <c r="AY594">
        <f t="shared" si="634"/>
        <v>0</v>
      </c>
      <c r="AZ594" s="140">
        <f t="shared" si="622"/>
        <v>0</v>
      </c>
      <c r="BA594">
        <f t="shared" si="635"/>
        <v>0</v>
      </c>
      <c r="BB594">
        <f t="shared" si="636"/>
        <v>0</v>
      </c>
      <c r="BC594">
        <f t="shared" si="637"/>
        <v>0</v>
      </c>
      <c r="BD594">
        <f t="shared" si="638"/>
        <v>0</v>
      </c>
      <c r="BE594" s="140">
        <f t="shared" si="623"/>
        <v>0</v>
      </c>
      <c r="BF594">
        <f t="shared" si="639"/>
        <v>0</v>
      </c>
      <c r="BG594">
        <f t="shared" si="640"/>
        <v>0</v>
      </c>
      <c r="BH594">
        <f t="shared" si="641"/>
        <v>0</v>
      </c>
      <c r="BI594">
        <f t="shared" si="642"/>
        <v>0</v>
      </c>
      <c r="BJ594">
        <f t="shared" si="643"/>
        <v>0</v>
      </c>
      <c r="BK594">
        <f t="shared" si="644"/>
        <v>0</v>
      </c>
      <c r="BL594">
        <f t="shared" si="664"/>
        <v>0</v>
      </c>
      <c r="BM594">
        <f t="shared" si="665"/>
        <v>0</v>
      </c>
      <c r="BN594">
        <f t="shared" si="666"/>
        <v>0</v>
      </c>
      <c r="BO594">
        <f t="shared" si="667"/>
        <v>0</v>
      </c>
      <c r="BP594">
        <f t="shared" si="668"/>
        <v>0</v>
      </c>
      <c r="BQ594">
        <f t="shared" si="669"/>
        <v>0</v>
      </c>
      <c r="BR594" s="140">
        <f t="shared" si="670"/>
        <v>0</v>
      </c>
      <c r="BT594">
        <f t="shared" si="671"/>
        <v>0</v>
      </c>
      <c r="BU594">
        <f t="shared" si="672"/>
        <v>0</v>
      </c>
      <c r="BV594">
        <f t="shared" si="673"/>
        <v>0</v>
      </c>
      <c r="BW594">
        <f t="shared" si="674"/>
        <v>0</v>
      </c>
      <c r="BX594">
        <f t="shared" si="675"/>
        <v>0</v>
      </c>
      <c r="BY594">
        <f t="shared" si="676"/>
        <v>0</v>
      </c>
      <c r="BZ594">
        <f t="shared" si="677"/>
        <v>0</v>
      </c>
      <c r="CA594">
        <f t="shared" si="678"/>
        <v>0</v>
      </c>
      <c r="CB594">
        <f t="shared" si="679"/>
        <v>0</v>
      </c>
      <c r="CC594">
        <f t="shared" si="680"/>
        <v>0</v>
      </c>
      <c r="CD594">
        <f t="shared" si="681"/>
        <v>0</v>
      </c>
    </row>
    <row r="595" spans="1:82" ht="42" customHeight="1" thickBot="1" x14ac:dyDescent="0.45">
      <c r="A595" s="11"/>
      <c r="B595" s="144">
        <v>580</v>
      </c>
      <c r="C595" s="244" t="str">
        <f>IF('Soil Samples'!C585="","",'Soil Samples'!C585)</f>
        <v/>
      </c>
      <c r="D595" s="146" t="str">
        <f t="shared" si="645"/>
        <v/>
      </c>
      <c r="E595" s="128" t="str">
        <f t="shared" si="646"/>
        <v/>
      </c>
      <c r="F595" s="128" t="str">
        <f t="shared" si="647"/>
        <v/>
      </c>
      <c r="G595" s="128" t="str">
        <f t="shared" si="648"/>
        <v/>
      </c>
      <c r="H595" s="149"/>
      <c r="I595" s="128" t="str">
        <f t="shared" si="649"/>
        <v/>
      </c>
      <c r="J595" s="128" t="str">
        <f t="shared" si="650"/>
        <v/>
      </c>
      <c r="K595" s="128" t="str">
        <f t="shared" si="651"/>
        <v/>
      </c>
      <c r="L595" s="129" t="str">
        <f t="shared" si="652"/>
        <v/>
      </c>
      <c r="M595" s="129" t="str">
        <f t="shared" si="653"/>
        <v/>
      </c>
      <c r="N595" s="129" t="str">
        <f t="shared" si="654"/>
        <v/>
      </c>
      <c r="O595" s="129" t="str">
        <f t="shared" si="655"/>
        <v/>
      </c>
      <c r="P595" s="129" t="str">
        <f t="shared" si="656"/>
        <v/>
      </c>
      <c r="Q595" s="129" t="str">
        <f t="shared" si="657"/>
        <v/>
      </c>
      <c r="R595" s="129" t="str">
        <f t="shared" si="658"/>
        <v/>
      </c>
      <c r="S595" s="129" t="str">
        <f t="shared" si="659"/>
        <v/>
      </c>
      <c r="T595" s="129" t="str">
        <f t="shared" si="660"/>
        <v/>
      </c>
      <c r="U595" s="129" t="str">
        <f t="shared" si="661"/>
        <v/>
      </c>
      <c r="V595" s="129" t="str">
        <f t="shared" si="662"/>
        <v/>
      </c>
      <c r="W595" s="132"/>
      <c r="X595" s="152" t="str">
        <f>IF('Soil Samples'!C585="","",'Soil Samples'!C585)</f>
        <v/>
      </c>
      <c r="Y595" s="125">
        <f>'Soil Add on Tests'!E587</f>
        <v>0</v>
      </c>
      <c r="Z595" s="125">
        <f>'Soil Add on Tests'!F587</f>
        <v>0</v>
      </c>
      <c r="AA595" s="125">
        <f>'Soil Add on Tests'!G587</f>
        <v>0</v>
      </c>
      <c r="AB595" s="125">
        <f>'Soil Add on Tests'!H587</f>
        <v>0</v>
      </c>
      <c r="AC595" s="125">
        <f>'Soil Add on Tests'!I587</f>
        <v>0</v>
      </c>
      <c r="AD595" s="125">
        <f>'Soil Add on Tests'!J587</f>
        <v>0</v>
      </c>
      <c r="AF595">
        <f t="shared" si="614"/>
        <v>0</v>
      </c>
      <c r="AG595">
        <f t="shared" si="615"/>
        <v>0</v>
      </c>
      <c r="AH595">
        <f t="shared" si="616"/>
        <v>0</v>
      </c>
      <c r="AI595">
        <f t="shared" si="617"/>
        <v>0</v>
      </c>
      <c r="AJ595">
        <f t="shared" si="618"/>
        <v>0</v>
      </c>
      <c r="AK595">
        <f t="shared" si="619"/>
        <v>0</v>
      </c>
      <c r="AL595">
        <f t="shared" si="620"/>
        <v>0</v>
      </c>
      <c r="AM595" s="140">
        <f t="shared" si="624"/>
        <v>0</v>
      </c>
      <c r="AN595">
        <f t="shared" si="625"/>
        <v>0</v>
      </c>
      <c r="AO595">
        <f t="shared" si="626"/>
        <v>0</v>
      </c>
      <c r="AP595">
        <f t="shared" si="627"/>
        <v>0</v>
      </c>
      <c r="AQ595">
        <f t="shared" si="628"/>
        <v>0</v>
      </c>
      <c r="AR595">
        <f t="shared" si="629"/>
        <v>0</v>
      </c>
      <c r="AS595">
        <f t="shared" si="630"/>
        <v>0</v>
      </c>
      <c r="AT595" s="140">
        <f t="shared" si="621"/>
        <v>0</v>
      </c>
      <c r="AU595">
        <f t="shared" si="631"/>
        <v>0</v>
      </c>
      <c r="AV595">
        <f t="shared" si="663"/>
        <v>0</v>
      </c>
      <c r="AW595">
        <f t="shared" si="632"/>
        <v>0</v>
      </c>
      <c r="AX595">
        <f t="shared" si="633"/>
        <v>0</v>
      </c>
      <c r="AY595">
        <f t="shared" si="634"/>
        <v>0</v>
      </c>
      <c r="AZ595" s="140">
        <f t="shared" si="622"/>
        <v>0</v>
      </c>
      <c r="BA595">
        <f t="shared" si="635"/>
        <v>0</v>
      </c>
      <c r="BB595">
        <f t="shared" si="636"/>
        <v>0</v>
      </c>
      <c r="BC595">
        <f t="shared" si="637"/>
        <v>0</v>
      </c>
      <c r="BD595">
        <f t="shared" si="638"/>
        <v>0</v>
      </c>
      <c r="BE595" s="140">
        <f t="shared" si="623"/>
        <v>0</v>
      </c>
      <c r="BF595">
        <f t="shared" si="639"/>
        <v>0</v>
      </c>
      <c r="BG595">
        <f t="shared" si="640"/>
        <v>0</v>
      </c>
      <c r="BH595">
        <f t="shared" si="641"/>
        <v>0</v>
      </c>
      <c r="BI595">
        <f t="shared" si="642"/>
        <v>0</v>
      </c>
      <c r="BJ595">
        <f t="shared" si="643"/>
        <v>0</v>
      </c>
      <c r="BK595">
        <f t="shared" si="644"/>
        <v>0</v>
      </c>
      <c r="BL595">
        <f t="shared" si="664"/>
        <v>0</v>
      </c>
      <c r="BM595">
        <f t="shared" si="665"/>
        <v>0</v>
      </c>
      <c r="BN595">
        <f t="shared" si="666"/>
        <v>0</v>
      </c>
      <c r="BO595">
        <f t="shared" si="667"/>
        <v>0</v>
      </c>
      <c r="BP595">
        <f t="shared" si="668"/>
        <v>0</v>
      </c>
      <c r="BQ595">
        <f t="shared" si="669"/>
        <v>0</v>
      </c>
      <c r="BR595" s="140">
        <f t="shared" si="670"/>
        <v>0</v>
      </c>
      <c r="BT595">
        <f t="shared" si="671"/>
        <v>0</v>
      </c>
      <c r="BU595">
        <f t="shared" si="672"/>
        <v>0</v>
      </c>
      <c r="BV595">
        <f t="shared" si="673"/>
        <v>0</v>
      </c>
      <c r="BW595">
        <f t="shared" si="674"/>
        <v>0</v>
      </c>
      <c r="BX595">
        <f t="shared" si="675"/>
        <v>0</v>
      </c>
      <c r="BY595">
        <f t="shared" si="676"/>
        <v>0</v>
      </c>
      <c r="BZ595">
        <f t="shared" si="677"/>
        <v>0</v>
      </c>
      <c r="CA595">
        <f t="shared" si="678"/>
        <v>0</v>
      </c>
      <c r="CB595">
        <f t="shared" si="679"/>
        <v>0</v>
      </c>
      <c r="CC595">
        <f t="shared" si="680"/>
        <v>0</v>
      </c>
      <c r="CD595">
        <f t="shared" si="681"/>
        <v>0</v>
      </c>
    </row>
    <row r="596" spans="1:82" ht="42" customHeight="1" thickBot="1" x14ac:dyDescent="0.45">
      <c r="A596" s="11"/>
      <c r="B596" s="144">
        <v>581</v>
      </c>
      <c r="C596" s="244" t="str">
        <f>IF('Soil Samples'!C586="","",'Soil Samples'!C586)</f>
        <v/>
      </c>
      <c r="D596" s="146" t="str">
        <f t="shared" si="645"/>
        <v/>
      </c>
      <c r="E596" s="128" t="str">
        <f t="shared" si="646"/>
        <v/>
      </c>
      <c r="F596" s="128" t="str">
        <f t="shared" si="647"/>
        <v/>
      </c>
      <c r="G596" s="128" t="str">
        <f t="shared" si="648"/>
        <v/>
      </c>
      <c r="H596" s="149"/>
      <c r="I596" s="128" t="str">
        <f t="shared" si="649"/>
        <v/>
      </c>
      <c r="J596" s="128" t="str">
        <f t="shared" si="650"/>
        <v/>
      </c>
      <c r="K596" s="128" t="str">
        <f t="shared" si="651"/>
        <v/>
      </c>
      <c r="L596" s="129" t="str">
        <f t="shared" si="652"/>
        <v/>
      </c>
      <c r="M596" s="129" t="str">
        <f t="shared" si="653"/>
        <v/>
      </c>
      <c r="N596" s="129" t="str">
        <f t="shared" si="654"/>
        <v/>
      </c>
      <c r="O596" s="129" t="str">
        <f t="shared" si="655"/>
        <v/>
      </c>
      <c r="P596" s="129" t="str">
        <f t="shared" si="656"/>
        <v/>
      </c>
      <c r="Q596" s="129" t="str">
        <f t="shared" si="657"/>
        <v/>
      </c>
      <c r="R596" s="129" t="str">
        <f t="shared" si="658"/>
        <v/>
      </c>
      <c r="S596" s="129" t="str">
        <f t="shared" si="659"/>
        <v/>
      </c>
      <c r="T596" s="129" t="str">
        <f t="shared" si="660"/>
        <v/>
      </c>
      <c r="U596" s="129" t="str">
        <f t="shared" si="661"/>
        <v/>
      </c>
      <c r="V596" s="129" t="str">
        <f t="shared" si="662"/>
        <v/>
      </c>
      <c r="W596" s="132"/>
      <c r="X596" s="152" t="str">
        <f>IF('Soil Samples'!C586="","",'Soil Samples'!C586)</f>
        <v/>
      </c>
      <c r="Y596" s="125">
        <f>'Soil Add on Tests'!E588</f>
        <v>0</v>
      </c>
      <c r="Z596" s="125">
        <f>'Soil Add on Tests'!F588</f>
        <v>0</v>
      </c>
      <c r="AA596" s="125">
        <f>'Soil Add on Tests'!G588</f>
        <v>0</v>
      </c>
      <c r="AB596" s="125">
        <f>'Soil Add on Tests'!H588</f>
        <v>0</v>
      </c>
      <c r="AC596" s="125">
        <f>'Soil Add on Tests'!I588</f>
        <v>0</v>
      </c>
      <c r="AD596" s="125">
        <f>'Soil Add on Tests'!J588</f>
        <v>0</v>
      </c>
      <c r="AF596">
        <f t="shared" si="614"/>
        <v>0</v>
      </c>
      <c r="AG596">
        <f t="shared" si="615"/>
        <v>0</v>
      </c>
      <c r="AH596">
        <f t="shared" si="616"/>
        <v>0</v>
      </c>
      <c r="AI596">
        <f t="shared" si="617"/>
        <v>0</v>
      </c>
      <c r="AJ596">
        <f t="shared" si="618"/>
        <v>0</v>
      </c>
      <c r="AK596">
        <f t="shared" si="619"/>
        <v>0</v>
      </c>
      <c r="AL596">
        <f t="shared" si="620"/>
        <v>0</v>
      </c>
      <c r="AM596" s="140">
        <f t="shared" si="624"/>
        <v>0</v>
      </c>
      <c r="AN596">
        <f t="shared" si="625"/>
        <v>0</v>
      </c>
      <c r="AO596">
        <f t="shared" si="626"/>
        <v>0</v>
      </c>
      <c r="AP596">
        <f t="shared" si="627"/>
        <v>0</v>
      </c>
      <c r="AQ596">
        <f t="shared" si="628"/>
        <v>0</v>
      </c>
      <c r="AR596">
        <f t="shared" si="629"/>
        <v>0</v>
      </c>
      <c r="AS596">
        <f t="shared" si="630"/>
        <v>0</v>
      </c>
      <c r="AT596" s="140">
        <f t="shared" si="621"/>
        <v>0</v>
      </c>
      <c r="AU596">
        <f t="shared" si="631"/>
        <v>0</v>
      </c>
      <c r="AV596">
        <f t="shared" si="663"/>
        <v>0</v>
      </c>
      <c r="AW596">
        <f t="shared" si="632"/>
        <v>0</v>
      </c>
      <c r="AX596">
        <f t="shared" si="633"/>
        <v>0</v>
      </c>
      <c r="AY596">
        <f t="shared" si="634"/>
        <v>0</v>
      </c>
      <c r="AZ596" s="140">
        <f t="shared" si="622"/>
        <v>0</v>
      </c>
      <c r="BA596">
        <f t="shared" si="635"/>
        <v>0</v>
      </c>
      <c r="BB596">
        <f t="shared" si="636"/>
        <v>0</v>
      </c>
      <c r="BC596">
        <f t="shared" si="637"/>
        <v>0</v>
      </c>
      <c r="BD596">
        <f t="shared" si="638"/>
        <v>0</v>
      </c>
      <c r="BE596" s="140">
        <f t="shared" si="623"/>
        <v>0</v>
      </c>
      <c r="BF596">
        <f t="shared" si="639"/>
        <v>0</v>
      </c>
      <c r="BG596">
        <f t="shared" si="640"/>
        <v>0</v>
      </c>
      <c r="BH596">
        <f t="shared" si="641"/>
        <v>0</v>
      </c>
      <c r="BI596">
        <f t="shared" si="642"/>
        <v>0</v>
      </c>
      <c r="BJ596">
        <f t="shared" si="643"/>
        <v>0</v>
      </c>
      <c r="BK596">
        <f t="shared" si="644"/>
        <v>0</v>
      </c>
      <c r="BL596">
        <f t="shared" si="664"/>
        <v>0</v>
      </c>
      <c r="BM596">
        <f t="shared" si="665"/>
        <v>0</v>
      </c>
      <c r="BN596">
        <f t="shared" si="666"/>
        <v>0</v>
      </c>
      <c r="BO596">
        <f t="shared" si="667"/>
        <v>0</v>
      </c>
      <c r="BP596">
        <f t="shared" si="668"/>
        <v>0</v>
      </c>
      <c r="BQ596">
        <f t="shared" si="669"/>
        <v>0</v>
      </c>
      <c r="BR596" s="140">
        <f t="shared" si="670"/>
        <v>0</v>
      </c>
      <c r="BT596">
        <f t="shared" si="671"/>
        <v>0</v>
      </c>
      <c r="BU596">
        <f t="shared" si="672"/>
        <v>0</v>
      </c>
      <c r="BV596">
        <f t="shared" si="673"/>
        <v>0</v>
      </c>
      <c r="BW596">
        <f t="shared" si="674"/>
        <v>0</v>
      </c>
      <c r="BX596">
        <f t="shared" si="675"/>
        <v>0</v>
      </c>
      <c r="BY596">
        <f t="shared" si="676"/>
        <v>0</v>
      </c>
      <c r="BZ596">
        <f t="shared" si="677"/>
        <v>0</v>
      </c>
      <c r="CA596">
        <f t="shared" si="678"/>
        <v>0</v>
      </c>
      <c r="CB596">
        <f t="shared" si="679"/>
        <v>0</v>
      </c>
      <c r="CC596">
        <f t="shared" si="680"/>
        <v>0</v>
      </c>
      <c r="CD596">
        <f t="shared" si="681"/>
        <v>0</v>
      </c>
    </row>
    <row r="597" spans="1:82" ht="42" customHeight="1" thickBot="1" x14ac:dyDescent="0.45">
      <c r="A597" s="11"/>
      <c r="B597" s="144">
        <v>582</v>
      </c>
      <c r="C597" s="244" t="str">
        <f>IF('Soil Samples'!C587="","",'Soil Samples'!C587)</f>
        <v/>
      </c>
      <c r="D597" s="146" t="str">
        <f t="shared" si="645"/>
        <v/>
      </c>
      <c r="E597" s="128" t="str">
        <f t="shared" si="646"/>
        <v/>
      </c>
      <c r="F597" s="128" t="str">
        <f t="shared" si="647"/>
        <v/>
      </c>
      <c r="G597" s="128" t="str">
        <f t="shared" si="648"/>
        <v/>
      </c>
      <c r="H597" s="149"/>
      <c r="I597" s="128" t="str">
        <f t="shared" si="649"/>
        <v/>
      </c>
      <c r="J597" s="128" t="str">
        <f t="shared" si="650"/>
        <v/>
      </c>
      <c r="K597" s="128" t="str">
        <f t="shared" si="651"/>
        <v/>
      </c>
      <c r="L597" s="129" t="str">
        <f t="shared" si="652"/>
        <v/>
      </c>
      <c r="M597" s="129" t="str">
        <f t="shared" si="653"/>
        <v/>
      </c>
      <c r="N597" s="129" t="str">
        <f t="shared" si="654"/>
        <v/>
      </c>
      <c r="O597" s="129" t="str">
        <f t="shared" si="655"/>
        <v/>
      </c>
      <c r="P597" s="129" t="str">
        <f t="shared" si="656"/>
        <v/>
      </c>
      <c r="Q597" s="129" t="str">
        <f t="shared" si="657"/>
        <v/>
      </c>
      <c r="R597" s="129" t="str">
        <f t="shared" si="658"/>
        <v/>
      </c>
      <c r="S597" s="129" t="str">
        <f t="shared" si="659"/>
        <v/>
      </c>
      <c r="T597" s="129" t="str">
        <f t="shared" si="660"/>
        <v/>
      </c>
      <c r="U597" s="129" t="str">
        <f t="shared" si="661"/>
        <v/>
      </c>
      <c r="V597" s="129" t="str">
        <f t="shared" si="662"/>
        <v/>
      </c>
      <c r="W597" s="132"/>
      <c r="X597" s="152" t="str">
        <f>IF('Soil Samples'!C587="","",'Soil Samples'!C587)</f>
        <v/>
      </c>
      <c r="Y597" s="125">
        <f>'Soil Add on Tests'!E589</f>
        <v>0</v>
      </c>
      <c r="Z597" s="125">
        <f>'Soil Add on Tests'!F589</f>
        <v>0</v>
      </c>
      <c r="AA597" s="125">
        <f>'Soil Add on Tests'!G589</f>
        <v>0</v>
      </c>
      <c r="AB597" s="125">
        <f>'Soil Add on Tests'!H589</f>
        <v>0</v>
      </c>
      <c r="AC597" s="125">
        <f>'Soil Add on Tests'!I589</f>
        <v>0</v>
      </c>
      <c r="AD597" s="125">
        <f>'Soil Add on Tests'!J589</f>
        <v>0</v>
      </c>
      <c r="AF597">
        <f t="shared" si="614"/>
        <v>0</v>
      </c>
      <c r="AG597">
        <f t="shared" si="615"/>
        <v>0</v>
      </c>
      <c r="AH597">
        <f t="shared" si="616"/>
        <v>0</v>
      </c>
      <c r="AI597">
        <f t="shared" si="617"/>
        <v>0</v>
      </c>
      <c r="AJ597">
        <f t="shared" si="618"/>
        <v>0</v>
      </c>
      <c r="AK597">
        <f t="shared" si="619"/>
        <v>0</v>
      </c>
      <c r="AL597">
        <f t="shared" si="620"/>
        <v>0</v>
      </c>
      <c r="AM597" s="140">
        <f t="shared" si="624"/>
        <v>0</v>
      </c>
      <c r="AN597">
        <f t="shared" si="625"/>
        <v>0</v>
      </c>
      <c r="AO597">
        <f t="shared" si="626"/>
        <v>0</v>
      </c>
      <c r="AP597">
        <f t="shared" si="627"/>
        <v>0</v>
      </c>
      <c r="AQ597">
        <f t="shared" si="628"/>
        <v>0</v>
      </c>
      <c r="AR597">
        <f t="shared" si="629"/>
        <v>0</v>
      </c>
      <c r="AS597">
        <f t="shared" si="630"/>
        <v>0</v>
      </c>
      <c r="AT597" s="140">
        <f t="shared" si="621"/>
        <v>0</v>
      </c>
      <c r="AU597">
        <f t="shared" si="631"/>
        <v>0</v>
      </c>
      <c r="AV597">
        <f t="shared" si="663"/>
        <v>0</v>
      </c>
      <c r="AW597">
        <f t="shared" si="632"/>
        <v>0</v>
      </c>
      <c r="AX597">
        <f t="shared" si="633"/>
        <v>0</v>
      </c>
      <c r="AY597">
        <f t="shared" si="634"/>
        <v>0</v>
      </c>
      <c r="AZ597" s="140">
        <f t="shared" si="622"/>
        <v>0</v>
      </c>
      <c r="BA597">
        <f t="shared" si="635"/>
        <v>0</v>
      </c>
      <c r="BB597">
        <f t="shared" si="636"/>
        <v>0</v>
      </c>
      <c r="BC597">
        <f t="shared" si="637"/>
        <v>0</v>
      </c>
      <c r="BD597">
        <f t="shared" si="638"/>
        <v>0</v>
      </c>
      <c r="BE597" s="140">
        <f t="shared" si="623"/>
        <v>0</v>
      </c>
      <c r="BF597">
        <f t="shared" si="639"/>
        <v>0</v>
      </c>
      <c r="BG597">
        <f t="shared" si="640"/>
        <v>0</v>
      </c>
      <c r="BH597">
        <f t="shared" si="641"/>
        <v>0</v>
      </c>
      <c r="BI597">
        <f t="shared" si="642"/>
        <v>0</v>
      </c>
      <c r="BJ597">
        <f t="shared" si="643"/>
        <v>0</v>
      </c>
      <c r="BK597">
        <f t="shared" si="644"/>
        <v>0</v>
      </c>
      <c r="BL597">
        <f t="shared" si="664"/>
        <v>0</v>
      </c>
      <c r="BM597">
        <f t="shared" si="665"/>
        <v>0</v>
      </c>
      <c r="BN597">
        <f t="shared" si="666"/>
        <v>0</v>
      </c>
      <c r="BO597">
        <f t="shared" si="667"/>
        <v>0</v>
      </c>
      <c r="BP597">
        <f t="shared" si="668"/>
        <v>0</v>
      </c>
      <c r="BQ597">
        <f t="shared" si="669"/>
        <v>0</v>
      </c>
      <c r="BR597" s="140">
        <f t="shared" si="670"/>
        <v>0</v>
      </c>
      <c r="BT597">
        <f t="shared" si="671"/>
        <v>0</v>
      </c>
      <c r="BU597">
        <f t="shared" si="672"/>
        <v>0</v>
      </c>
      <c r="BV597">
        <f t="shared" si="673"/>
        <v>0</v>
      </c>
      <c r="BW597">
        <f t="shared" si="674"/>
        <v>0</v>
      </c>
      <c r="BX597">
        <f t="shared" si="675"/>
        <v>0</v>
      </c>
      <c r="BY597">
        <f t="shared" si="676"/>
        <v>0</v>
      </c>
      <c r="BZ597">
        <f t="shared" si="677"/>
        <v>0</v>
      </c>
      <c r="CA597">
        <f t="shared" si="678"/>
        <v>0</v>
      </c>
      <c r="CB597">
        <f t="shared" si="679"/>
        <v>0</v>
      </c>
      <c r="CC597">
        <f t="shared" si="680"/>
        <v>0</v>
      </c>
      <c r="CD597">
        <f t="shared" si="681"/>
        <v>0</v>
      </c>
    </row>
    <row r="598" spans="1:82" ht="42" customHeight="1" thickBot="1" x14ac:dyDescent="0.45">
      <c r="A598" s="11"/>
      <c r="B598" s="144">
        <v>583</v>
      </c>
      <c r="C598" s="244" t="str">
        <f>IF('Soil Samples'!C588="","",'Soil Samples'!C588)</f>
        <v/>
      </c>
      <c r="D598" s="146" t="str">
        <f t="shared" si="645"/>
        <v/>
      </c>
      <c r="E598" s="128" t="str">
        <f t="shared" si="646"/>
        <v/>
      </c>
      <c r="F598" s="128" t="str">
        <f t="shared" si="647"/>
        <v/>
      </c>
      <c r="G598" s="128" t="str">
        <f t="shared" si="648"/>
        <v/>
      </c>
      <c r="H598" s="149"/>
      <c r="I598" s="128" t="str">
        <f t="shared" si="649"/>
        <v/>
      </c>
      <c r="J598" s="128" t="str">
        <f t="shared" si="650"/>
        <v/>
      </c>
      <c r="K598" s="128" t="str">
        <f t="shared" si="651"/>
        <v/>
      </c>
      <c r="L598" s="129" t="str">
        <f t="shared" si="652"/>
        <v/>
      </c>
      <c r="M598" s="129" t="str">
        <f t="shared" si="653"/>
        <v/>
      </c>
      <c r="N598" s="129" t="str">
        <f t="shared" si="654"/>
        <v/>
      </c>
      <c r="O598" s="129" t="str">
        <f t="shared" si="655"/>
        <v/>
      </c>
      <c r="P598" s="129" t="str">
        <f t="shared" si="656"/>
        <v/>
      </c>
      <c r="Q598" s="129" t="str">
        <f t="shared" si="657"/>
        <v/>
      </c>
      <c r="R598" s="129" t="str">
        <f t="shared" si="658"/>
        <v/>
      </c>
      <c r="S598" s="129" t="str">
        <f t="shared" si="659"/>
        <v/>
      </c>
      <c r="T598" s="129" t="str">
        <f t="shared" si="660"/>
        <v/>
      </c>
      <c r="U598" s="129" t="str">
        <f t="shared" si="661"/>
        <v/>
      </c>
      <c r="V598" s="129" t="str">
        <f t="shared" si="662"/>
        <v/>
      </c>
      <c r="W598" s="132"/>
      <c r="X598" s="152" t="str">
        <f>IF('Soil Samples'!C588="","",'Soil Samples'!C588)</f>
        <v/>
      </c>
      <c r="Y598" s="125">
        <f>'Soil Add on Tests'!E590</f>
        <v>0</v>
      </c>
      <c r="Z598" s="125">
        <f>'Soil Add on Tests'!F590</f>
        <v>0</v>
      </c>
      <c r="AA598" s="125">
        <f>'Soil Add on Tests'!G590</f>
        <v>0</v>
      </c>
      <c r="AB598" s="125">
        <f>'Soil Add on Tests'!H590</f>
        <v>0</v>
      </c>
      <c r="AC598" s="125">
        <f>'Soil Add on Tests'!I590</f>
        <v>0</v>
      </c>
      <c r="AD598" s="125">
        <f>'Soil Add on Tests'!J590</f>
        <v>0</v>
      </c>
      <c r="AF598">
        <f t="shared" si="614"/>
        <v>0</v>
      </c>
      <c r="AG598">
        <f t="shared" si="615"/>
        <v>0</v>
      </c>
      <c r="AH598">
        <f t="shared" si="616"/>
        <v>0</v>
      </c>
      <c r="AI598">
        <f t="shared" si="617"/>
        <v>0</v>
      </c>
      <c r="AJ598">
        <f t="shared" si="618"/>
        <v>0</v>
      </c>
      <c r="AK598">
        <f t="shared" si="619"/>
        <v>0</v>
      </c>
      <c r="AL598">
        <f t="shared" si="620"/>
        <v>0</v>
      </c>
      <c r="AM598" s="140">
        <f t="shared" si="624"/>
        <v>0</v>
      </c>
      <c r="AN598">
        <f t="shared" si="625"/>
        <v>0</v>
      </c>
      <c r="AO598">
        <f t="shared" si="626"/>
        <v>0</v>
      </c>
      <c r="AP598">
        <f t="shared" si="627"/>
        <v>0</v>
      </c>
      <c r="AQ598">
        <f t="shared" si="628"/>
        <v>0</v>
      </c>
      <c r="AR598">
        <f t="shared" si="629"/>
        <v>0</v>
      </c>
      <c r="AS598">
        <f t="shared" si="630"/>
        <v>0</v>
      </c>
      <c r="AT598" s="140">
        <f t="shared" si="621"/>
        <v>0</v>
      </c>
      <c r="AU598">
        <f t="shared" si="631"/>
        <v>0</v>
      </c>
      <c r="AV598">
        <f t="shared" si="663"/>
        <v>0</v>
      </c>
      <c r="AW598">
        <f t="shared" si="632"/>
        <v>0</v>
      </c>
      <c r="AX598">
        <f t="shared" si="633"/>
        <v>0</v>
      </c>
      <c r="AY598">
        <f t="shared" si="634"/>
        <v>0</v>
      </c>
      <c r="AZ598" s="140">
        <f t="shared" si="622"/>
        <v>0</v>
      </c>
      <c r="BA598">
        <f t="shared" si="635"/>
        <v>0</v>
      </c>
      <c r="BB598">
        <f t="shared" si="636"/>
        <v>0</v>
      </c>
      <c r="BC598">
        <f t="shared" si="637"/>
        <v>0</v>
      </c>
      <c r="BD598">
        <f t="shared" si="638"/>
        <v>0</v>
      </c>
      <c r="BE598" s="140">
        <f t="shared" si="623"/>
        <v>0</v>
      </c>
      <c r="BF598">
        <f t="shared" si="639"/>
        <v>0</v>
      </c>
      <c r="BG598">
        <f t="shared" si="640"/>
        <v>0</v>
      </c>
      <c r="BH598">
        <f t="shared" si="641"/>
        <v>0</v>
      </c>
      <c r="BI598">
        <f t="shared" si="642"/>
        <v>0</v>
      </c>
      <c r="BJ598">
        <f t="shared" si="643"/>
        <v>0</v>
      </c>
      <c r="BK598">
        <f t="shared" si="644"/>
        <v>0</v>
      </c>
      <c r="BL598">
        <f t="shared" si="664"/>
        <v>0</v>
      </c>
      <c r="BM598">
        <f t="shared" si="665"/>
        <v>0</v>
      </c>
      <c r="BN598">
        <f t="shared" si="666"/>
        <v>0</v>
      </c>
      <c r="BO598">
        <f t="shared" si="667"/>
        <v>0</v>
      </c>
      <c r="BP598">
        <f t="shared" si="668"/>
        <v>0</v>
      </c>
      <c r="BQ598">
        <f t="shared" si="669"/>
        <v>0</v>
      </c>
      <c r="BR598" s="140">
        <f t="shared" si="670"/>
        <v>0</v>
      </c>
      <c r="BT598">
        <f t="shared" si="671"/>
        <v>0</v>
      </c>
      <c r="BU598">
        <f t="shared" si="672"/>
        <v>0</v>
      </c>
      <c r="BV598">
        <f t="shared" si="673"/>
        <v>0</v>
      </c>
      <c r="BW598">
        <f t="shared" si="674"/>
        <v>0</v>
      </c>
      <c r="BX598">
        <f t="shared" si="675"/>
        <v>0</v>
      </c>
      <c r="BY598">
        <f t="shared" si="676"/>
        <v>0</v>
      </c>
      <c r="BZ598">
        <f t="shared" si="677"/>
        <v>0</v>
      </c>
      <c r="CA598">
        <f t="shared" si="678"/>
        <v>0</v>
      </c>
      <c r="CB598">
        <f t="shared" si="679"/>
        <v>0</v>
      </c>
      <c r="CC598">
        <f t="shared" si="680"/>
        <v>0</v>
      </c>
      <c r="CD598">
        <f t="shared" si="681"/>
        <v>0</v>
      </c>
    </row>
    <row r="599" spans="1:82" ht="42" customHeight="1" thickBot="1" x14ac:dyDescent="0.45">
      <c r="A599" s="11"/>
      <c r="B599" s="144">
        <v>584</v>
      </c>
      <c r="C599" s="244" t="str">
        <f>IF('Soil Samples'!C589="","",'Soil Samples'!C589)</f>
        <v/>
      </c>
      <c r="D599" s="146" t="str">
        <f t="shared" si="645"/>
        <v/>
      </c>
      <c r="E599" s="128" t="str">
        <f t="shared" si="646"/>
        <v/>
      </c>
      <c r="F599" s="128" t="str">
        <f t="shared" si="647"/>
        <v/>
      </c>
      <c r="G599" s="128" t="str">
        <f t="shared" si="648"/>
        <v/>
      </c>
      <c r="H599" s="149"/>
      <c r="I599" s="128" t="str">
        <f t="shared" si="649"/>
        <v/>
      </c>
      <c r="J599" s="128" t="str">
        <f t="shared" si="650"/>
        <v/>
      </c>
      <c r="K599" s="128" t="str">
        <f t="shared" si="651"/>
        <v/>
      </c>
      <c r="L599" s="129" t="str">
        <f t="shared" si="652"/>
        <v/>
      </c>
      <c r="M599" s="129" t="str">
        <f t="shared" si="653"/>
        <v/>
      </c>
      <c r="N599" s="129" t="str">
        <f t="shared" si="654"/>
        <v/>
      </c>
      <c r="O599" s="129" t="str">
        <f t="shared" si="655"/>
        <v/>
      </c>
      <c r="P599" s="129" t="str">
        <f t="shared" si="656"/>
        <v/>
      </c>
      <c r="Q599" s="129" t="str">
        <f t="shared" si="657"/>
        <v/>
      </c>
      <c r="R599" s="129" t="str">
        <f t="shared" si="658"/>
        <v/>
      </c>
      <c r="S599" s="129" t="str">
        <f t="shared" si="659"/>
        <v/>
      </c>
      <c r="T599" s="129" t="str">
        <f t="shared" si="660"/>
        <v/>
      </c>
      <c r="U599" s="129" t="str">
        <f t="shared" si="661"/>
        <v/>
      </c>
      <c r="V599" s="129" t="str">
        <f t="shared" si="662"/>
        <v/>
      </c>
      <c r="W599" s="132"/>
      <c r="X599" s="152" t="str">
        <f>IF('Soil Samples'!C589="","",'Soil Samples'!C589)</f>
        <v/>
      </c>
      <c r="Y599" s="125">
        <f>'Soil Add on Tests'!E591</f>
        <v>0</v>
      </c>
      <c r="Z599" s="125">
        <f>'Soil Add on Tests'!F591</f>
        <v>0</v>
      </c>
      <c r="AA599" s="125">
        <f>'Soil Add on Tests'!G591</f>
        <v>0</v>
      </c>
      <c r="AB599" s="125">
        <f>'Soil Add on Tests'!H591</f>
        <v>0</v>
      </c>
      <c r="AC599" s="125">
        <f>'Soil Add on Tests'!I591</f>
        <v>0</v>
      </c>
      <c r="AD599" s="125">
        <f>'Soil Add on Tests'!J591</f>
        <v>0</v>
      </c>
      <c r="AF599">
        <f t="shared" si="614"/>
        <v>0</v>
      </c>
      <c r="AG599">
        <f t="shared" si="615"/>
        <v>0</v>
      </c>
      <c r="AH599">
        <f t="shared" si="616"/>
        <v>0</v>
      </c>
      <c r="AI599">
        <f t="shared" si="617"/>
        <v>0</v>
      </c>
      <c r="AJ599">
        <f t="shared" si="618"/>
        <v>0</v>
      </c>
      <c r="AK599">
        <f t="shared" si="619"/>
        <v>0</v>
      </c>
      <c r="AL599">
        <f t="shared" si="620"/>
        <v>0</v>
      </c>
      <c r="AM599" s="140">
        <f t="shared" si="624"/>
        <v>0</v>
      </c>
      <c r="AN599">
        <f t="shared" si="625"/>
        <v>0</v>
      </c>
      <c r="AO599">
        <f t="shared" si="626"/>
        <v>0</v>
      </c>
      <c r="AP599">
        <f t="shared" si="627"/>
        <v>0</v>
      </c>
      <c r="AQ599">
        <f t="shared" si="628"/>
        <v>0</v>
      </c>
      <c r="AR599">
        <f t="shared" si="629"/>
        <v>0</v>
      </c>
      <c r="AS599">
        <f t="shared" si="630"/>
        <v>0</v>
      </c>
      <c r="AT599" s="140">
        <f t="shared" si="621"/>
        <v>0</v>
      </c>
      <c r="AU599">
        <f t="shared" si="631"/>
        <v>0</v>
      </c>
      <c r="AV599">
        <f t="shared" si="663"/>
        <v>0</v>
      </c>
      <c r="AW599">
        <f t="shared" si="632"/>
        <v>0</v>
      </c>
      <c r="AX599">
        <f t="shared" si="633"/>
        <v>0</v>
      </c>
      <c r="AY599">
        <f t="shared" si="634"/>
        <v>0</v>
      </c>
      <c r="AZ599" s="140">
        <f t="shared" si="622"/>
        <v>0</v>
      </c>
      <c r="BA599">
        <f t="shared" si="635"/>
        <v>0</v>
      </c>
      <c r="BB599">
        <f t="shared" si="636"/>
        <v>0</v>
      </c>
      <c r="BC599">
        <f t="shared" si="637"/>
        <v>0</v>
      </c>
      <c r="BD599">
        <f t="shared" si="638"/>
        <v>0</v>
      </c>
      <c r="BE599" s="140">
        <f t="shared" si="623"/>
        <v>0</v>
      </c>
      <c r="BF599">
        <f t="shared" si="639"/>
        <v>0</v>
      </c>
      <c r="BG599">
        <f t="shared" si="640"/>
        <v>0</v>
      </c>
      <c r="BH599">
        <f t="shared" si="641"/>
        <v>0</v>
      </c>
      <c r="BI599">
        <f t="shared" si="642"/>
        <v>0</v>
      </c>
      <c r="BJ599">
        <f t="shared" si="643"/>
        <v>0</v>
      </c>
      <c r="BK599">
        <f t="shared" si="644"/>
        <v>0</v>
      </c>
      <c r="BL599">
        <f t="shared" si="664"/>
        <v>0</v>
      </c>
      <c r="BM599">
        <f t="shared" si="665"/>
        <v>0</v>
      </c>
      <c r="BN599">
        <f t="shared" si="666"/>
        <v>0</v>
      </c>
      <c r="BO599">
        <f t="shared" si="667"/>
        <v>0</v>
      </c>
      <c r="BP599">
        <f t="shared" si="668"/>
        <v>0</v>
      </c>
      <c r="BQ599">
        <f t="shared" si="669"/>
        <v>0</v>
      </c>
      <c r="BR599" s="140">
        <f t="shared" si="670"/>
        <v>0</v>
      </c>
      <c r="BT599">
        <f t="shared" si="671"/>
        <v>0</v>
      </c>
      <c r="BU599">
        <f t="shared" si="672"/>
        <v>0</v>
      </c>
      <c r="BV599">
        <f t="shared" si="673"/>
        <v>0</v>
      </c>
      <c r="BW599">
        <f t="shared" si="674"/>
        <v>0</v>
      </c>
      <c r="BX599">
        <f t="shared" si="675"/>
        <v>0</v>
      </c>
      <c r="BY599">
        <f t="shared" si="676"/>
        <v>0</v>
      </c>
      <c r="BZ599">
        <f t="shared" si="677"/>
        <v>0</v>
      </c>
      <c r="CA599">
        <f t="shared" si="678"/>
        <v>0</v>
      </c>
      <c r="CB599">
        <f t="shared" si="679"/>
        <v>0</v>
      </c>
      <c r="CC599">
        <f t="shared" si="680"/>
        <v>0</v>
      </c>
      <c r="CD599">
        <f t="shared" si="681"/>
        <v>0</v>
      </c>
    </row>
    <row r="600" spans="1:82" ht="42" customHeight="1" thickBot="1" x14ac:dyDescent="0.45">
      <c r="A600" s="11"/>
      <c r="B600" s="144">
        <v>585</v>
      </c>
      <c r="C600" s="244" t="str">
        <f>IF('Soil Samples'!C590="","",'Soil Samples'!C590)</f>
        <v/>
      </c>
      <c r="D600" s="146" t="str">
        <f t="shared" si="645"/>
        <v/>
      </c>
      <c r="E600" s="128" t="str">
        <f t="shared" si="646"/>
        <v/>
      </c>
      <c r="F600" s="128" t="str">
        <f t="shared" si="647"/>
        <v/>
      </c>
      <c r="G600" s="128" t="str">
        <f t="shared" si="648"/>
        <v/>
      </c>
      <c r="H600" s="149"/>
      <c r="I600" s="128" t="str">
        <f t="shared" si="649"/>
        <v/>
      </c>
      <c r="J600" s="128" t="str">
        <f t="shared" si="650"/>
        <v/>
      </c>
      <c r="K600" s="128" t="str">
        <f t="shared" si="651"/>
        <v/>
      </c>
      <c r="L600" s="129" t="str">
        <f t="shared" si="652"/>
        <v/>
      </c>
      <c r="M600" s="129" t="str">
        <f t="shared" si="653"/>
        <v/>
      </c>
      <c r="N600" s="129" t="str">
        <f t="shared" si="654"/>
        <v/>
      </c>
      <c r="O600" s="129" t="str">
        <f t="shared" si="655"/>
        <v/>
      </c>
      <c r="P600" s="129" t="str">
        <f t="shared" si="656"/>
        <v/>
      </c>
      <c r="Q600" s="129" t="str">
        <f t="shared" si="657"/>
        <v/>
      </c>
      <c r="R600" s="129" t="str">
        <f t="shared" si="658"/>
        <v/>
      </c>
      <c r="S600" s="129" t="str">
        <f t="shared" si="659"/>
        <v/>
      </c>
      <c r="T600" s="129" t="str">
        <f t="shared" si="660"/>
        <v/>
      </c>
      <c r="U600" s="129" t="str">
        <f t="shared" si="661"/>
        <v/>
      </c>
      <c r="V600" s="129" t="str">
        <f t="shared" si="662"/>
        <v/>
      </c>
      <c r="W600" s="132"/>
      <c r="X600" s="152" t="str">
        <f>IF('Soil Samples'!C590="","",'Soil Samples'!C590)</f>
        <v/>
      </c>
      <c r="Y600" s="125">
        <f>'Soil Add on Tests'!E592</f>
        <v>0</v>
      </c>
      <c r="Z600" s="125">
        <f>'Soil Add on Tests'!F592</f>
        <v>0</v>
      </c>
      <c r="AA600" s="125">
        <f>'Soil Add on Tests'!G592</f>
        <v>0</v>
      </c>
      <c r="AB600" s="125">
        <f>'Soil Add on Tests'!H592</f>
        <v>0</v>
      </c>
      <c r="AC600" s="125">
        <f>'Soil Add on Tests'!I592</f>
        <v>0</v>
      </c>
      <c r="AD600" s="125">
        <f>'Soil Add on Tests'!J592</f>
        <v>0</v>
      </c>
      <c r="AF600">
        <f t="shared" si="614"/>
        <v>0</v>
      </c>
      <c r="AG600">
        <f t="shared" si="615"/>
        <v>0</v>
      </c>
      <c r="AH600">
        <f t="shared" si="616"/>
        <v>0</v>
      </c>
      <c r="AI600">
        <f t="shared" si="617"/>
        <v>0</v>
      </c>
      <c r="AJ600">
        <f t="shared" si="618"/>
        <v>0</v>
      </c>
      <c r="AK600">
        <f t="shared" si="619"/>
        <v>0</v>
      </c>
      <c r="AL600">
        <f t="shared" si="620"/>
        <v>0</v>
      </c>
      <c r="AM600" s="140">
        <f t="shared" si="624"/>
        <v>0</v>
      </c>
      <c r="AN600">
        <f t="shared" si="625"/>
        <v>0</v>
      </c>
      <c r="AO600">
        <f t="shared" si="626"/>
        <v>0</v>
      </c>
      <c r="AP600">
        <f t="shared" si="627"/>
        <v>0</v>
      </c>
      <c r="AQ600">
        <f t="shared" si="628"/>
        <v>0</v>
      </c>
      <c r="AR600">
        <f t="shared" si="629"/>
        <v>0</v>
      </c>
      <c r="AS600">
        <f t="shared" si="630"/>
        <v>0</v>
      </c>
      <c r="AT600" s="140">
        <f t="shared" si="621"/>
        <v>0</v>
      </c>
      <c r="AU600">
        <f t="shared" si="631"/>
        <v>0</v>
      </c>
      <c r="AV600">
        <f t="shared" si="663"/>
        <v>0</v>
      </c>
      <c r="AW600">
        <f t="shared" si="632"/>
        <v>0</v>
      </c>
      <c r="AX600">
        <f t="shared" si="633"/>
        <v>0</v>
      </c>
      <c r="AY600">
        <f t="shared" si="634"/>
        <v>0</v>
      </c>
      <c r="AZ600" s="140">
        <f t="shared" si="622"/>
        <v>0</v>
      </c>
      <c r="BA600">
        <f t="shared" si="635"/>
        <v>0</v>
      </c>
      <c r="BB600">
        <f t="shared" si="636"/>
        <v>0</v>
      </c>
      <c r="BC600">
        <f t="shared" si="637"/>
        <v>0</v>
      </c>
      <c r="BD600">
        <f t="shared" si="638"/>
        <v>0</v>
      </c>
      <c r="BE600" s="140">
        <f t="shared" si="623"/>
        <v>0</v>
      </c>
      <c r="BF600">
        <f t="shared" si="639"/>
        <v>0</v>
      </c>
      <c r="BG600">
        <f t="shared" si="640"/>
        <v>0</v>
      </c>
      <c r="BH600">
        <f t="shared" si="641"/>
        <v>0</v>
      </c>
      <c r="BI600">
        <f t="shared" si="642"/>
        <v>0</v>
      </c>
      <c r="BJ600">
        <f t="shared" si="643"/>
        <v>0</v>
      </c>
      <c r="BK600">
        <f t="shared" si="644"/>
        <v>0</v>
      </c>
      <c r="BL600">
        <f t="shared" si="664"/>
        <v>0</v>
      </c>
      <c r="BM600">
        <f t="shared" si="665"/>
        <v>0</v>
      </c>
      <c r="BN600">
        <f t="shared" si="666"/>
        <v>0</v>
      </c>
      <c r="BO600">
        <f t="shared" si="667"/>
        <v>0</v>
      </c>
      <c r="BP600">
        <f t="shared" si="668"/>
        <v>0</v>
      </c>
      <c r="BQ600">
        <f t="shared" si="669"/>
        <v>0</v>
      </c>
      <c r="BR600" s="140">
        <f t="shared" si="670"/>
        <v>0</v>
      </c>
      <c r="BT600">
        <f t="shared" si="671"/>
        <v>0</v>
      </c>
      <c r="BU600">
        <f t="shared" si="672"/>
        <v>0</v>
      </c>
      <c r="BV600">
        <f t="shared" si="673"/>
        <v>0</v>
      </c>
      <c r="BW600">
        <f t="shared" si="674"/>
        <v>0</v>
      </c>
      <c r="BX600">
        <f t="shared" si="675"/>
        <v>0</v>
      </c>
      <c r="BY600">
        <f t="shared" si="676"/>
        <v>0</v>
      </c>
      <c r="BZ600">
        <f t="shared" si="677"/>
        <v>0</v>
      </c>
      <c r="CA600">
        <f t="shared" si="678"/>
        <v>0</v>
      </c>
      <c r="CB600">
        <f t="shared" si="679"/>
        <v>0</v>
      </c>
      <c r="CC600">
        <f t="shared" si="680"/>
        <v>0</v>
      </c>
      <c r="CD600">
        <f t="shared" si="681"/>
        <v>0</v>
      </c>
    </row>
    <row r="601" spans="1:82" ht="42" customHeight="1" thickBot="1" x14ac:dyDescent="0.45">
      <c r="A601" s="11"/>
      <c r="B601" s="144">
        <v>586</v>
      </c>
      <c r="C601" s="244" t="str">
        <f>IF('Soil Samples'!C591="","",'Soil Samples'!C591)</f>
        <v/>
      </c>
      <c r="D601" s="146" t="str">
        <f t="shared" si="645"/>
        <v/>
      </c>
      <c r="E601" s="128" t="str">
        <f t="shared" si="646"/>
        <v/>
      </c>
      <c r="F601" s="128" t="str">
        <f t="shared" si="647"/>
        <v/>
      </c>
      <c r="G601" s="128" t="str">
        <f t="shared" si="648"/>
        <v/>
      </c>
      <c r="H601" s="149"/>
      <c r="I601" s="128" t="str">
        <f t="shared" si="649"/>
        <v/>
      </c>
      <c r="J601" s="128" t="str">
        <f t="shared" si="650"/>
        <v/>
      </c>
      <c r="K601" s="128" t="str">
        <f t="shared" si="651"/>
        <v/>
      </c>
      <c r="L601" s="129" t="str">
        <f t="shared" si="652"/>
        <v/>
      </c>
      <c r="M601" s="129" t="str">
        <f t="shared" si="653"/>
        <v/>
      </c>
      <c r="N601" s="129" t="str">
        <f t="shared" si="654"/>
        <v/>
      </c>
      <c r="O601" s="129" t="str">
        <f t="shared" si="655"/>
        <v/>
      </c>
      <c r="P601" s="129" t="str">
        <f t="shared" si="656"/>
        <v/>
      </c>
      <c r="Q601" s="129" t="str">
        <f t="shared" si="657"/>
        <v/>
      </c>
      <c r="R601" s="129" t="str">
        <f t="shared" si="658"/>
        <v/>
      </c>
      <c r="S601" s="129" t="str">
        <f t="shared" si="659"/>
        <v/>
      </c>
      <c r="T601" s="129" t="str">
        <f t="shared" si="660"/>
        <v/>
      </c>
      <c r="U601" s="129" t="str">
        <f t="shared" si="661"/>
        <v/>
      </c>
      <c r="V601" s="129" t="str">
        <f t="shared" si="662"/>
        <v/>
      </c>
      <c r="W601" s="132"/>
      <c r="X601" s="152" t="str">
        <f>IF('Soil Samples'!C591="","",'Soil Samples'!C591)</f>
        <v/>
      </c>
      <c r="Y601" s="125">
        <f>'Soil Add on Tests'!E593</f>
        <v>0</v>
      </c>
      <c r="Z601" s="125">
        <f>'Soil Add on Tests'!F593</f>
        <v>0</v>
      </c>
      <c r="AA601" s="125">
        <f>'Soil Add on Tests'!G593</f>
        <v>0</v>
      </c>
      <c r="AB601" s="125">
        <f>'Soil Add on Tests'!H593</f>
        <v>0</v>
      </c>
      <c r="AC601" s="125">
        <f>'Soil Add on Tests'!I593</f>
        <v>0</v>
      </c>
      <c r="AD601" s="125">
        <f>'Soil Add on Tests'!J593</f>
        <v>0</v>
      </c>
      <c r="AF601">
        <f t="shared" si="614"/>
        <v>0</v>
      </c>
      <c r="AG601">
        <f t="shared" si="615"/>
        <v>0</v>
      </c>
      <c r="AH601">
        <f t="shared" si="616"/>
        <v>0</v>
      </c>
      <c r="AI601">
        <f t="shared" si="617"/>
        <v>0</v>
      </c>
      <c r="AJ601">
        <f t="shared" si="618"/>
        <v>0</v>
      </c>
      <c r="AK601">
        <f t="shared" si="619"/>
        <v>0</v>
      </c>
      <c r="AL601">
        <f t="shared" si="620"/>
        <v>0</v>
      </c>
      <c r="AM601" s="140">
        <f t="shared" si="624"/>
        <v>0</v>
      </c>
      <c r="AN601">
        <f t="shared" si="625"/>
        <v>0</v>
      </c>
      <c r="AO601">
        <f t="shared" si="626"/>
        <v>0</v>
      </c>
      <c r="AP601">
        <f t="shared" si="627"/>
        <v>0</v>
      </c>
      <c r="AQ601">
        <f t="shared" si="628"/>
        <v>0</v>
      </c>
      <c r="AR601">
        <f t="shared" si="629"/>
        <v>0</v>
      </c>
      <c r="AS601">
        <f t="shared" si="630"/>
        <v>0</v>
      </c>
      <c r="AT601" s="140">
        <f t="shared" si="621"/>
        <v>0</v>
      </c>
      <c r="AU601">
        <f t="shared" si="631"/>
        <v>0</v>
      </c>
      <c r="AV601">
        <f t="shared" si="663"/>
        <v>0</v>
      </c>
      <c r="AW601">
        <f t="shared" si="632"/>
        <v>0</v>
      </c>
      <c r="AX601">
        <f t="shared" si="633"/>
        <v>0</v>
      </c>
      <c r="AY601">
        <f t="shared" si="634"/>
        <v>0</v>
      </c>
      <c r="AZ601" s="140">
        <f t="shared" si="622"/>
        <v>0</v>
      </c>
      <c r="BA601">
        <f t="shared" si="635"/>
        <v>0</v>
      </c>
      <c r="BB601">
        <f t="shared" si="636"/>
        <v>0</v>
      </c>
      <c r="BC601">
        <f t="shared" si="637"/>
        <v>0</v>
      </c>
      <c r="BD601">
        <f t="shared" si="638"/>
        <v>0</v>
      </c>
      <c r="BE601" s="140">
        <f t="shared" si="623"/>
        <v>0</v>
      </c>
      <c r="BF601">
        <f t="shared" si="639"/>
        <v>0</v>
      </c>
      <c r="BG601">
        <f t="shared" si="640"/>
        <v>0</v>
      </c>
      <c r="BH601">
        <f t="shared" si="641"/>
        <v>0</v>
      </c>
      <c r="BI601">
        <f t="shared" si="642"/>
        <v>0</v>
      </c>
      <c r="BJ601">
        <f t="shared" si="643"/>
        <v>0</v>
      </c>
      <c r="BK601">
        <f t="shared" si="644"/>
        <v>0</v>
      </c>
      <c r="BL601">
        <f t="shared" si="664"/>
        <v>0</v>
      </c>
      <c r="BM601">
        <f t="shared" si="665"/>
        <v>0</v>
      </c>
      <c r="BN601">
        <f t="shared" si="666"/>
        <v>0</v>
      </c>
      <c r="BO601">
        <f t="shared" si="667"/>
        <v>0</v>
      </c>
      <c r="BP601">
        <f t="shared" si="668"/>
        <v>0</v>
      </c>
      <c r="BQ601">
        <f t="shared" si="669"/>
        <v>0</v>
      </c>
      <c r="BR601" s="140">
        <f t="shared" si="670"/>
        <v>0</v>
      </c>
      <c r="BT601">
        <f t="shared" si="671"/>
        <v>0</v>
      </c>
      <c r="BU601">
        <f t="shared" si="672"/>
        <v>0</v>
      </c>
      <c r="BV601">
        <f t="shared" si="673"/>
        <v>0</v>
      </c>
      <c r="BW601">
        <f t="shared" si="674"/>
        <v>0</v>
      </c>
      <c r="BX601">
        <f t="shared" si="675"/>
        <v>0</v>
      </c>
      <c r="BY601">
        <f t="shared" si="676"/>
        <v>0</v>
      </c>
      <c r="BZ601">
        <f t="shared" si="677"/>
        <v>0</v>
      </c>
      <c r="CA601">
        <f t="shared" si="678"/>
        <v>0</v>
      </c>
      <c r="CB601">
        <f t="shared" si="679"/>
        <v>0</v>
      </c>
      <c r="CC601">
        <f t="shared" si="680"/>
        <v>0</v>
      </c>
      <c r="CD601">
        <f t="shared" si="681"/>
        <v>0</v>
      </c>
    </row>
    <row r="602" spans="1:82" ht="42" customHeight="1" thickBot="1" x14ac:dyDescent="0.45">
      <c r="A602" s="11"/>
      <c r="B602" s="144">
        <v>587</v>
      </c>
      <c r="C602" s="244" t="str">
        <f>IF('Soil Samples'!C592="","",'Soil Samples'!C592)</f>
        <v/>
      </c>
      <c r="D602" s="146" t="str">
        <f t="shared" si="645"/>
        <v/>
      </c>
      <c r="E602" s="128" t="str">
        <f t="shared" si="646"/>
        <v/>
      </c>
      <c r="F602" s="128" t="str">
        <f t="shared" si="647"/>
        <v/>
      </c>
      <c r="G602" s="128" t="str">
        <f t="shared" si="648"/>
        <v/>
      </c>
      <c r="H602" s="149"/>
      <c r="I602" s="128" t="str">
        <f t="shared" si="649"/>
        <v/>
      </c>
      <c r="J602" s="128" t="str">
        <f t="shared" si="650"/>
        <v/>
      </c>
      <c r="K602" s="128" t="str">
        <f t="shared" si="651"/>
        <v/>
      </c>
      <c r="L602" s="129" t="str">
        <f t="shared" si="652"/>
        <v/>
      </c>
      <c r="M602" s="129" t="str">
        <f t="shared" si="653"/>
        <v/>
      </c>
      <c r="N602" s="129" t="str">
        <f t="shared" si="654"/>
        <v/>
      </c>
      <c r="O602" s="129" t="str">
        <f t="shared" si="655"/>
        <v/>
      </c>
      <c r="P602" s="129" t="str">
        <f t="shared" si="656"/>
        <v/>
      </c>
      <c r="Q602" s="129" t="str">
        <f t="shared" si="657"/>
        <v/>
      </c>
      <c r="R602" s="129" t="str">
        <f t="shared" si="658"/>
        <v/>
      </c>
      <c r="S602" s="129" t="str">
        <f t="shared" si="659"/>
        <v/>
      </c>
      <c r="T602" s="129" t="str">
        <f t="shared" si="660"/>
        <v/>
      </c>
      <c r="U602" s="129" t="str">
        <f t="shared" si="661"/>
        <v/>
      </c>
      <c r="V602" s="129" t="str">
        <f t="shared" si="662"/>
        <v/>
      </c>
      <c r="W602" s="132"/>
      <c r="X602" s="152" t="str">
        <f>IF('Soil Samples'!C592="","",'Soil Samples'!C592)</f>
        <v/>
      </c>
      <c r="Y602" s="125">
        <f>'Soil Add on Tests'!E594</f>
        <v>0</v>
      </c>
      <c r="Z602" s="125">
        <f>'Soil Add on Tests'!F594</f>
        <v>0</v>
      </c>
      <c r="AA602" s="125">
        <f>'Soil Add on Tests'!G594</f>
        <v>0</v>
      </c>
      <c r="AB602" s="125">
        <f>'Soil Add on Tests'!H594</f>
        <v>0</v>
      </c>
      <c r="AC602" s="125">
        <f>'Soil Add on Tests'!I594</f>
        <v>0</v>
      </c>
      <c r="AD602" s="125">
        <f>'Soil Add on Tests'!J594</f>
        <v>0</v>
      </c>
      <c r="AF602">
        <f t="shared" si="614"/>
        <v>0</v>
      </c>
      <c r="AG602">
        <f t="shared" si="615"/>
        <v>0</v>
      </c>
      <c r="AH602">
        <f t="shared" si="616"/>
        <v>0</v>
      </c>
      <c r="AI602">
        <f t="shared" si="617"/>
        <v>0</v>
      </c>
      <c r="AJ602">
        <f t="shared" si="618"/>
        <v>0</v>
      </c>
      <c r="AK602">
        <f t="shared" si="619"/>
        <v>0</v>
      </c>
      <c r="AL602">
        <f t="shared" si="620"/>
        <v>0</v>
      </c>
      <c r="AM602" s="140">
        <f t="shared" si="624"/>
        <v>0</v>
      </c>
      <c r="AN602">
        <f t="shared" si="625"/>
        <v>0</v>
      </c>
      <c r="AO602">
        <f t="shared" si="626"/>
        <v>0</v>
      </c>
      <c r="AP602">
        <f t="shared" si="627"/>
        <v>0</v>
      </c>
      <c r="AQ602">
        <f t="shared" si="628"/>
        <v>0</v>
      </c>
      <c r="AR602">
        <f t="shared" si="629"/>
        <v>0</v>
      </c>
      <c r="AS602">
        <f t="shared" si="630"/>
        <v>0</v>
      </c>
      <c r="AT602" s="140">
        <f t="shared" si="621"/>
        <v>0</v>
      </c>
      <c r="AU602">
        <f t="shared" si="631"/>
        <v>0</v>
      </c>
      <c r="AV602">
        <f t="shared" si="663"/>
        <v>0</v>
      </c>
      <c r="AW602">
        <f t="shared" si="632"/>
        <v>0</v>
      </c>
      <c r="AX602">
        <f t="shared" si="633"/>
        <v>0</v>
      </c>
      <c r="AY602">
        <f t="shared" si="634"/>
        <v>0</v>
      </c>
      <c r="AZ602" s="140">
        <f t="shared" si="622"/>
        <v>0</v>
      </c>
      <c r="BA602">
        <f t="shared" si="635"/>
        <v>0</v>
      </c>
      <c r="BB602">
        <f t="shared" si="636"/>
        <v>0</v>
      </c>
      <c r="BC602">
        <f t="shared" si="637"/>
        <v>0</v>
      </c>
      <c r="BD602">
        <f t="shared" si="638"/>
        <v>0</v>
      </c>
      <c r="BE602" s="140">
        <f t="shared" si="623"/>
        <v>0</v>
      </c>
      <c r="BF602">
        <f t="shared" si="639"/>
        <v>0</v>
      </c>
      <c r="BG602">
        <f t="shared" si="640"/>
        <v>0</v>
      </c>
      <c r="BH602">
        <f t="shared" si="641"/>
        <v>0</v>
      </c>
      <c r="BI602">
        <f t="shared" si="642"/>
        <v>0</v>
      </c>
      <c r="BJ602">
        <f t="shared" si="643"/>
        <v>0</v>
      </c>
      <c r="BK602">
        <f t="shared" si="644"/>
        <v>0</v>
      </c>
      <c r="BL602">
        <f t="shared" si="664"/>
        <v>0</v>
      </c>
      <c r="BM602">
        <f t="shared" si="665"/>
        <v>0</v>
      </c>
      <c r="BN602">
        <f t="shared" si="666"/>
        <v>0</v>
      </c>
      <c r="BO602">
        <f t="shared" si="667"/>
        <v>0</v>
      </c>
      <c r="BP602">
        <f t="shared" si="668"/>
        <v>0</v>
      </c>
      <c r="BQ602">
        <f t="shared" si="669"/>
        <v>0</v>
      </c>
      <c r="BR602" s="140">
        <f t="shared" si="670"/>
        <v>0</v>
      </c>
      <c r="BT602">
        <f t="shared" si="671"/>
        <v>0</v>
      </c>
      <c r="BU602">
        <f t="shared" si="672"/>
        <v>0</v>
      </c>
      <c r="BV602">
        <f t="shared" si="673"/>
        <v>0</v>
      </c>
      <c r="BW602">
        <f t="shared" si="674"/>
        <v>0</v>
      </c>
      <c r="BX602">
        <f t="shared" si="675"/>
        <v>0</v>
      </c>
      <c r="BY602">
        <f t="shared" si="676"/>
        <v>0</v>
      </c>
      <c r="BZ602">
        <f t="shared" si="677"/>
        <v>0</v>
      </c>
      <c r="CA602">
        <f t="shared" si="678"/>
        <v>0</v>
      </c>
      <c r="CB602">
        <f t="shared" si="679"/>
        <v>0</v>
      </c>
      <c r="CC602">
        <f t="shared" si="680"/>
        <v>0</v>
      </c>
      <c r="CD602">
        <f t="shared" si="681"/>
        <v>0</v>
      </c>
    </row>
    <row r="603" spans="1:82" ht="42" customHeight="1" thickBot="1" x14ac:dyDescent="0.45">
      <c r="A603" s="11"/>
      <c r="B603" s="144">
        <v>588</v>
      </c>
      <c r="C603" s="244" t="str">
        <f>IF('Soil Samples'!C593="","",'Soil Samples'!C593)</f>
        <v/>
      </c>
      <c r="D603" s="146" t="str">
        <f t="shared" si="645"/>
        <v/>
      </c>
      <c r="E603" s="128" t="str">
        <f t="shared" si="646"/>
        <v/>
      </c>
      <c r="F603" s="128" t="str">
        <f t="shared" si="647"/>
        <v/>
      </c>
      <c r="G603" s="128" t="str">
        <f t="shared" si="648"/>
        <v/>
      </c>
      <c r="H603" s="149"/>
      <c r="I603" s="128" t="str">
        <f t="shared" si="649"/>
        <v/>
      </c>
      <c r="J603" s="128" t="str">
        <f t="shared" si="650"/>
        <v/>
      </c>
      <c r="K603" s="128" t="str">
        <f t="shared" si="651"/>
        <v/>
      </c>
      <c r="L603" s="129" t="str">
        <f t="shared" si="652"/>
        <v/>
      </c>
      <c r="M603" s="129" t="str">
        <f t="shared" si="653"/>
        <v/>
      </c>
      <c r="N603" s="129" t="str">
        <f t="shared" si="654"/>
        <v/>
      </c>
      <c r="O603" s="129" t="str">
        <f t="shared" si="655"/>
        <v/>
      </c>
      <c r="P603" s="129" t="str">
        <f t="shared" si="656"/>
        <v/>
      </c>
      <c r="Q603" s="129" t="str">
        <f t="shared" si="657"/>
        <v/>
      </c>
      <c r="R603" s="129" t="str">
        <f t="shared" si="658"/>
        <v/>
      </c>
      <c r="S603" s="129" t="str">
        <f t="shared" si="659"/>
        <v/>
      </c>
      <c r="T603" s="129" t="str">
        <f t="shared" si="660"/>
        <v/>
      </c>
      <c r="U603" s="129" t="str">
        <f t="shared" si="661"/>
        <v/>
      </c>
      <c r="V603" s="129" t="str">
        <f t="shared" si="662"/>
        <v/>
      </c>
      <c r="W603" s="132"/>
      <c r="X603" s="152" t="str">
        <f>IF('Soil Samples'!C593="","",'Soil Samples'!C593)</f>
        <v/>
      </c>
      <c r="Y603" s="125">
        <f>'Soil Add on Tests'!E595</f>
        <v>0</v>
      </c>
      <c r="Z603" s="125">
        <f>'Soil Add on Tests'!F595</f>
        <v>0</v>
      </c>
      <c r="AA603" s="125">
        <f>'Soil Add on Tests'!G595</f>
        <v>0</v>
      </c>
      <c r="AB603" s="125">
        <f>'Soil Add on Tests'!H595</f>
        <v>0</v>
      </c>
      <c r="AC603" s="125">
        <f>'Soil Add on Tests'!I595</f>
        <v>0</v>
      </c>
      <c r="AD603" s="125">
        <f>'Soil Add on Tests'!J595</f>
        <v>0</v>
      </c>
      <c r="AF603">
        <f t="shared" si="614"/>
        <v>0</v>
      </c>
      <c r="AG603">
        <f t="shared" si="615"/>
        <v>0</v>
      </c>
      <c r="AH603">
        <f t="shared" si="616"/>
        <v>0</v>
      </c>
      <c r="AI603">
        <f t="shared" si="617"/>
        <v>0</v>
      </c>
      <c r="AJ603">
        <f t="shared" si="618"/>
        <v>0</v>
      </c>
      <c r="AK603">
        <f t="shared" si="619"/>
        <v>0</v>
      </c>
      <c r="AL603">
        <f t="shared" si="620"/>
        <v>0</v>
      </c>
      <c r="AM603" s="140">
        <f t="shared" si="624"/>
        <v>0</v>
      </c>
      <c r="AN603">
        <f t="shared" si="625"/>
        <v>0</v>
      </c>
      <c r="AO603">
        <f t="shared" si="626"/>
        <v>0</v>
      </c>
      <c r="AP603">
        <f t="shared" si="627"/>
        <v>0</v>
      </c>
      <c r="AQ603">
        <f t="shared" si="628"/>
        <v>0</v>
      </c>
      <c r="AR603">
        <f t="shared" si="629"/>
        <v>0</v>
      </c>
      <c r="AS603">
        <f t="shared" si="630"/>
        <v>0</v>
      </c>
      <c r="AT603" s="140">
        <f t="shared" si="621"/>
        <v>0</v>
      </c>
      <c r="AU603">
        <f t="shared" si="631"/>
        <v>0</v>
      </c>
      <c r="AV603">
        <f t="shared" si="663"/>
        <v>0</v>
      </c>
      <c r="AW603">
        <f t="shared" si="632"/>
        <v>0</v>
      </c>
      <c r="AX603">
        <f t="shared" si="633"/>
        <v>0</v>
      </c>
      <c r="AY603">
        <f t="shared" si="634"/>
        <v>0</v>
      </c>
      <c r="AZ603" s="140">
        <f t="shared" si="622"/>
        <v>0</v>
      </c>
      <c r="BA603">
        <f t="shared" si="635"/>
        <v>0</v>
      </c>
      <c r="BB603">
        <f t="shared" si="636"/>
        <v>0</v>
      </c>
      <c r="BC603">
        <f t="shared" si="637"/>
        <v>0</v>
      </c>
      <c r="BD603">
        <f t="shared" si="638"/>
        <v>0</v>
      </c>
      <c r="BE603" s="140">
        <f t="shared" si="623"/>
        <v>0</v>
      </c>
      <c r="BF603">
        <f t="shared" si="639"/>
        <v>0</v>
      </c>
      <c r="BG603">
        <f t="shared" si="640"/>
        <v>0</v>
      </c>
      <c r="BH603">
        <f t="shared" si="641"/>
        <v>0</v>
      </c>
      <c r="BI603">
        <f t="shared" si="642"/>
        <v>0</v>
      </c>
      <c r="BJ603">
        <f t="shared" si="643"/>
        <v>0</v>
      </c>
      <c r="BK603">
        <f t="shared" si="644"/>
        <v>0</v>
      </c>
      <c r="BL603">
        <f t="shared" si="664"/>
        <v>0</v>
      </c>
      <c r="BM603">
        <f t="shared" si="665"/>
        <v>0</v>
      </c>
      <c r="BN603">
        <f t="shared" si="666"/>
        <v>0</v>
      </c>
      <c r="BO603">
        <f t="shared" si="667"/>
        <v>0</v>
      </c>
      <c r="BP603">
        <f t="shared" si="668"/>
        <v>0</v>
      </c>
      <c r="BQ603">
        <f t="shared" si="669"/>
        <v>0</v>
      </c>
      <c r="BR603" s="140">
        <f t="shared" si="670"/>
        <v>0</v>
      </c>
      <c r="BT603">
        <f t="shared" si="671"/>
        <v>0</v>
      </c>
      <c r="BU603">
        <f t="shared" si="672"/>
        <v>0</v>
      </c>
      <c r="BV603">
        <f t="shared" si="673"/>
        <v>0</v>
      </c>
      <c r="BW603">
        <f t="shared" si="674"/>
        <v>0</v>
      </c>
      <c r="BX603">
        <f t="shared" si="675"/>
        <v>0</v>
      </c>
      <c r="BY603">
        <f t="shared" si="676"/>
        <v>0</v>
      </c>
      <c r="BZ603">
        <f t="shared" si="677"/>
        <v>0</v>
      </c>
      <c r="CA603">
        <f t="shared" si="678"/>
        <v>0</v>
      </c>
      <c r="CB603">
        <f t="shared" si="679"/>
        <v>0</v>
      </c>
      <c r="CC603">
        <f t="shared" si="680"/>
        <v>0</v>
      </c>
      <c r="CD603">
        <f t="shared" si="681"/>
        <v>0</v>
      </c>
    </row>
    <row r="604" spans="1:82" ht="42" customHeight="1" thickBot="1" x14ac:dyDescent="0.45">
      <c r="A604" s="11"/>
      <c r="B604" s="144">
        <v>589</v>
      </c>
      <c r="C604" s="244" t="str">
        <f>IF('Soil Samples'!C594="","",'Soil Samples'!C594)</f>
        <v/>
      </c>
      <c r="D604" s="146" t="str">
        <f t="shared" si="645"/>
        <v/>
      </c>
      <c r="E604" s="128" t="str">
        <f t="shared" si="646"/>
        <v/>
      </c>
      <c r="F604" s="128" t="str">
        <f t="shared" si="647"/>
        <v/>
      </c>
      <c r="G604" s="128" t="str">
        <f t="shared" si="648"/>
        <v/>
      </c>
      <c r="H604" s="149"/>
      <c r="I604" s="128" t="str">
        <f t="shared" si="649"/>
        <v/>
      </c>
      <c r="J604" s="128" t="str">
        <f t="shared" si="650"/>
        <v/>
      </c>
      <c r="K604" s="128" t="str">
        <f t="shared" si="651"/>
        <v/>
      </c>
      <c r="L604" s="129" t="str">
        <f t="shared" si="652"/>
        <v/>
      </c>
      <c r="M604" s="129" t="str">
        <f t="shared" si="653"/>
        <v/>
      </c>
      <c r="N604" s="129" t="str">
        <f t="shared" si="654"/>
        <v/>
      </c>
      <c r="O604" s="129" t="str">
        <f t="shared" si="655"/>
        <v/>
      </c>
      <c r="P604" s="129" t="str">
        <f t="shared" si="656"/>
        <v/>
      </c>
      <c r="Q604" s="129" t="str">
        <f t="shared" si="657"/>
        <v/>
      </c>
      <c r="R604" s="129" t="str">
        <f t="shared" si="658"/>
        <v/>
      </c>
      <c r="S604" s="129" t="str">
        <f t="shared" si="659"/>
        <v/>
      </c>
      <c r="T604" s="129" t="str">
        <f t="shared" si="660"/>
        <v/>
      </c>
      <c r="U604" s="129" t="str">
        <f t="shared" si="661"/>
        <v/>
      </c>
      <c r="V604" s="129" t="str">
        <f t="shared" si="662"/>
        <v/>
      </c>
      <c r="W604" s="132"/>
      <c r="X604" s="152" t="str">
        <f>IF('Soil Samples'!C594="","",'Soil Samples'!C594)</f>
        <v/>
      </c>
      <c r="Y604" s="125">
        <f>'Soil Add on Tests'!E596</f>
        <v>0</v>
      </c>
      <c r="Z604" s="125">
        <f>'Soil Add on Tests'!F596</f>
        <v>0</v>
      </c>
      <c r="AA604" s="125">
        <f>'Soil Add on Tests'!G596</f>
        <v>0</v>
      </c>
      <c r="AB604" s="125">
        <f>'Soil Add on Tests'!H596</f>
        <v>0</v>
      </c>
      <c r="AC604" s="125">
        <f>'Soil Add on Tests'!I596</f>
        <v>0</v>
      </c>
      <c r="AD604" s="125">
        <f>'Soil Add on Tests'!J596</f>
        <v>0</v>
      </c>
      <c r="AF604">
        <f t="shared" si="614"/>
        <v>0</v>
      </c>
      <c r="AG604">
        <f t="shared" si="615"/>
        <v>0</v>
      </c>
      <c r="AH604">
        <f t="shared" si="616"/>
        <v>0</v>
      </c>
      <c r="AI604">
        <f t="shared" si="617"/>
        <v>0</v>
      </c>
      <c r="AJ604">
        <f t="shared" si="618"/>
        <v>0</v>
      </c>
      <c r="AK604">
        <f t="shared" si="619"/>
        <v>0</v>
      </c>
      <c r="AL604">
        <f t="shared" si="620"/>
        <v>0</v>
      </c>
      <c r="AM604" s="140">
        <f t="shared" si="624"/>
        <v>0</v>
      </c>
      <c r="AN604">
        <f t="shared" si="625"/>
        <v>0</v>
      </c>
      <c r="AO604">
        <f t="shared" si="626"/>
        <v>0</v>
      </c>
      <c r="AP604">
        <f t="shared" si="627"/>
        <v>0</v>
      </c>
      <c r="AQ604">
        <f t="shared" si="628"/>
        <v>0</v>
      </c>
      <c r="AR604">
        <f t="shared" si="629"/>
        <v>0</v>
      </c>
      <c r="AS604">
        <f t="shared" si="630"/>
        <v>0</v>
      </c>
      <c r="AT604" s="140">
        <f t="shared" si="621"/>
        <v>0</v>
      </c>
      <c r="AU604">
        <f t="shared" si="631"/>
        <v>0</v>
      </c>
      <c r="AV604">
        <f t="shared" si="663"/>
        <v>0</v>
      </c>
      <c r="AW604">
        <f t="shared" si="632"/>
        <v>0</v>
      </c>
      <c r="AX604">
        <f t="shared" si="633"/>
        <v>0</v>
      </c>
      <c r="AY604">
        <f t="shared" si="634"/>
        <v>0</v>
      </c>
      <c r="AZ604" s="140">
        <f t="shared" si="622"/>
        <v>0</v>
      </c>
      <c r="BA604">
        <f t="shared" si="635"/>
        <v>0</v>
      </c>
      <c r="BB604">
        <f t="shared" si="636"/>
        <v>0</v>
      </c>
      <c r="BC604">
        <f t="shared" si="637"/>
        <v>0</v>
      </c>
      <c r="BD604">
        <f t="shared" si="638"/>
        <v>0</v>
      </c>
      <c r="BE604" s="140">
        <f t="shared" si="623"/>
        <v>0</v>
      </c>
      <c r="BF604">
        <f t="shared" si="639"/>
        <v>0</v>
      </c>
      <c r="BG604">
        <f t="shared" si="640"/>
        <v>0</v>
      </c>
      <c r="BH604">
        <f t="shared" si="641"/>
        <v>0</v>
      </c>
      <c r="BI604">
        <f t="shared" si="642"/>
        <v>0</v>
      </c>
      <c r="BJ604">
        <f t="shared" si="643"/>
        <v>0</v>
      </c>
      <c r="BK604">
        <f t="shared" si="644"/>
        <v>0</v>
      </c>
      <c r="BL604">
        <f t="shared" si="664"/>
        <v>0</v>
      </c>
      <c r="BM604">
        <f t="shared" si="665"/>
        <v>0</v>
      </c>
      <c r="BN604">
        <f t="shared" si="666"/>
        <v>0</v>
      </c>
      <c r="BO604">
        <f t="shared" si="667"/>
        <v>0</v>
      </c>
      <c r="BP604">
        <f t="shared" si="668"/>
        <v>0</v>
      </c>
      <c r="BQ604">
        <f t="shared" si="669"/>
        <v>0</v>
      </c>
      <c r="BR604" s="140">
        <f t="shared" si="670"/>
        <v>0</v>
      </c>
      <c r="BT604">
        <f t="shared" si="671"/>
        <v>0</v>
      </c>
      <c r="BU604">
        <f t="shared" si="672"/>
        <v>0</v>
      </c>
      <c r="BV604">
        <f t="shared" si="673"/>
        <v>0</v>
      </c>
      <c r="BW604">
        <f t="shared" si="674"/>
        <v>0</v>
      </c>
      <c r="BX604">
        <f t="shared" si="675"/>
        <v>0</v>
      </c>
      <c r="BY604">
        <f t="shared" si="676"/>
        <v>0</v>
      </c>
      <c r="BZ604">
        <f t="shared" si="677"/>
        <v>0</v>
      </c>
      <c r="CA604">
        <f t="shared" si="678"/>
        <v>0</v>
      </c>
      <c r="CB604">
        <f t="shared" si="679"/>
        <v>0</v>
      </c>
      <c r="CC604">
        <f t="shared" si="680"/>
        <v>0</v>
      </c>
      <c r="CD604">
        <f t="shared" si="681"/>
        <v>0</v>
      </c>
    </row>
    <row r="605" spans="1:82" ht="42" customHeight="1" thickBot="1" x14ac:dyDescent="0.45">
      <c r="A605" s="11"/>
      <c r="B605" s="144">
        <v>590</v>
      </c>
      <c r="C605" s="244" t="str">
        <f>IF('Soil Samples'!C595="","",'Soil Samples'!C595)</f>
        <v/>
      </c>
      <c r="D605" s="146" t="str">
        <f t="shared" si="645"/>
        <v/>
      </c>
      <c r="E605" s="128" t="str">
        <f t="shared" si="646"/>
        <v/>
      </c>
      <c r="F605" s="128" t="str">
        <f t="shared" si="647"/>
        <v/>
      </c>
      <c r="G605" s="128" t="str">
        <f t="shared" si="648"/>
        <v/>
      </c>
      <c r="H605" s="149"/>
      <c r="I605" s="128" t="str">
        <f t="shared" si="649"/>
        <v/>
      </c>
      <c r="J605" s="128" t="str">
        <f t="shared" si="650"/>
        <v/>
      </c>
      <c r="K605" s="128" t="str">
        <f t="shared" si="651"/>
        <v/>
      </c>
      <c r="L605" s="129" t="str">
        <f t="shared" si="652"/>
        <v/>
      </c>
      <c r="M605" s="129" t="str">
        <f t="shared" si="653"/>
        <v/>
      </c>
      <c r="N605" s="129" t="str">
        <f t="shared" si="654"/>
        <v/>
      </c>
      <c r="O605" s="129" t="str">
        <f t="shared" si="655"/>
        <v/>
      </c>
      <c r="P605" s="129" t="str">
        <f t="shared" si="656"/>
        <v/>
      </c>
      <c r="Q605" s="129" t="str">
        <f t="shared" si="657"/>
        <v/>
      </c>
      <c r="R605" s="129" t="str">
        <f t="shared" si="658"/>
        <v/>
      </c>
      <c r="S605" s="129" t="str">
        <f t="shared" si="659"/>
        <v/>
      </c>
      <c r="T605" s="129" t="str">
        <f t="shared" si="660"/>
        <v/>
      </c>
      <c r="U605" s="129" t="str">
        <f t="shared" si="661"/>
        <v/>
      </c>
      <c r="V605" s="129" t="str">
        <f t="shared" si="662"/>
        <v/>
      </c>
      <c r="W605" s="132"/>
      <c r="X605" s="152" t="str">
        <f>IF('Soil Samples'!C595="","",'Soil Samples'!C595)</f>
        <v/>
      </c>
      <c r="Y605" s="125">
        <f>'Soil Add on Tests'!E597</f>
        <v>0</v>
      </c>
      <c r="Z605" s="125">
        <f>'Soil Add on Tests'!F597</f>
        <v>0</v>
      </c>
      <c r="AA605" s="125">
        <f>'Soil Add on Tests'!G597</f>
        <v>0</v>
      </c>
      <c r="AB605" s="125">
        <f>'Soil Add on Tests'!H597</f>
        <v>0</v>
      </c>
      <c r="AC605" s="125">
        <f>'Soil Add on Tests'!I597</f>
        <v>0</v>
      </c>
      <c r="AD605" s="125">
        <f>'Soil Add on Tests'!J597</f>
        <v>0</v>
      </c>
      <c r="AF605">
        <f t="shared" si="614"/>
        <v>0</v>
      </c>
      <c r="AG605">
        <f t="shared" si="615"/>
        <v>0</v>
      </c>
      <c r="AH605">
        <f t="shared" si="616"/>
        <v>0</v>
      </c>
      <c r="AI605">
        <f t="shared" si="617"/>
        <v>0</v>
      </c>
      <c r="AJ605">
        <f t="shared" si="618"/>
        <v>0</v>
      </c>
      <c r="AK605">
        <f t="shared" si="619"/>
        <v>0</v>
      </c>
      <c r="AL605">
        <f t="shared" si="620"/>
        <v>0</v>
      </c>
      <c r="AM605" s="140">
        <f t="shared" si="624"/>
        <v>0</v>
      </c>
      <c r="AN605">
        <f t="shared" si="625"/>
        <v>0</v>
      </c>
      <c r="AO605">
        <f t="shared" si="626"/>
        <v>0</v>
      </c>
      <c r="AP605">
        <f t="shared" si="627"/>
        <v>0</v>
      </c>
      <c r="AQ605">
        <f t="shared" si="628"/>
        <v>0</v>
      </c>
      <c r="AR605">
        <f t="shared" si="629"/>
        <v>0</v>
      </c>
      <c r="AS605">
        <f t="shared" si="630"/>
        <v>0</v>
      </c>
      <c r="AT605" s="140">
        <f t="shared" si="621"/>
        <v>0</v>
      </c>
      <c r="AU605">
        <f t="shared" si="631"/>
        <v>0</v>
      </c>
      <c r="AV605">
        <f t="shared" si="663"/>
        <v>0</v>
      </c>
      <c r="AW605">
        <f t="shared" si="632"/>
        <v>0</v>
      </c>
      <c r="AX605">
        <f t="shared" si="633"/>
        <v>0</v>
      </c>
      <c r="AY605">
        <f t="shared" si="634"/>
        <v>0</v>
      </c>
      <c r="AZ605" s="140">
        <f t="shared" si="622"/>
        <v>0</v>
      </c>
      <c r="BA605">
        <f t="shared" si="635"/>
        <v>0</v>
      </c>
      <c r="BB605">
        <f t="shared" si="636"/>
        <v>0</v>
      </c>
      <c r="BC605">
        <f t="shared" si="637"/>
        <v>0</v>
      </c>
      <c r="BD605">
        <f t="shared" si="638"/>
        <v>0</v>
      </c>
      <c r="BE605" s="140">
        <f t="shared" si="623"/>
        <v>0</v>
      </c>
      <c r="BF605">
        <f t="shared" si="639"/>
        <v>0</v>
      </c>
      <c r="BG605">
        <f t="shared" si="640"/>
        <v>0</v>
      </c>
      <c r="BH605">
        <f t="shared" si="641"/>
        <v>0</v>
      </c>
      <c r="BI605">
        <f t="shared" si="642"/>
        <v>0</v>
      </c>
      <c r="BJ605">
        <f t="shared" si="643"/>
        <v>0</v>
      </c>
      <c r="BK605">
        <f t="shared" si="644"/>
        <v>0</v>
      </c>
      <c r="BL605">
        <f t="shared" si="664"/>
        <v>0</v>
      </c>
      <c r="BM605">
        <f t="shared" si="665"/>
        <v>0</v>
      </c>
      <c r="BN605">
        <f t="shared" si="666"/>
        <v>0</v>
      </c>
      <c r="BO605">
        <f t="shared" si="667"/>
        <v>0</v>
      </c>
      <c r="BP605">
        <f t="shared" si="668"/>
        <v>0</v>
      </c>
      <c r="BQ605">
        <f t="shared" si="669"/>
        <v>0</v>
      </c>
      <c r="BR605" s="140">
        <f t="shared" si="670"/>
        <v>0</v>
      </c>
      <c r="BT605">
        <f t="shared" si="671"/>
        <v>0</v>
      </c>
      <c r="BU605">
        <f t="shared" si="672"/>
        <v>0</v>
      </c>
      <c r="BV605">
        <f t="shared" si="673"/>
        <v>0</v>
      </c>
      <c r="BW605">
        <f t="shared" si="674"/>
        <v>0</v>
      </c>
      <c r="BX605">
        <f t="shared" si="675"/>
        <v>0</v>
      </c>
      <c r="BY605">
        <f t="shared" si="676"/>
        <v>0</v>
      </c>
      <c r="BZ605">
        <f t="shared" si="677"/>
        <v>0</v>
      </c>
      <c r="CA605">
        <f t="shared" si="678"/>
        <v>0</v>
      </c>
      <c r="CB605">
        <f t="shared" si="679"/>
        <v>0</v>
      </c>
      <c r="CC605">
        <f t="shared" si="680"/>
        <v>0</v>
      </c>
      <c r="CD605">
        <f t="shared" si="681"/>
        <v>0</v>
      </c>
    </row>
    <row r="606" spans="1:82" ht="42" customHeight="1" thickBot="1" x14ac:dyDescent="0.45">
      <c r="A606" s="11"/>
      <c r="B606" s="144">
        <v>591</v>
      </c>
      <c r="C606" s="244" t="str">
        <f>IF('Soil Samples'!C596="","",'Soil Samples'!C596)</f>
        <v/>
      </c>
      <c r="D606" s="146" t="str">
        <f t="shared" si="645"/>
        <v/>
      </c>
      <c r="E606" s="128" t="str">
        <f t="shared" si="646"/>
        <v/>
      </c>
      <c r="F606" s="128" t="str">
        <f t="shared" si="647"/>
        <v/>
      </c>
      <c r="G606" s="128" t="str">
        <f t="shared" si="648"/>
        <v/>
      </c>
      <c r="H606" s="149"/>
      <c r="I606" s="128" t="str">
        <f t="shared" si="649"/>
        <v/>
      </c>
      <c r="J606" s="128" t="str">
        <f t="shared" si="650"/>
        <v/>
      </c>
      <c r="K606" s="128" t="str">
        <f t="shared" si="651"/>
        <v/>
      </c>
      <c r="L606" s="129" t="str">
        <f t="shared" si="652"/>
        <v/>
      </c>
      <c r="M606" s="129" t="str">
        <f t="shared" si="653"/>
        <v/>
      </c>
      <c r="N606" s="129" t="str">
        <f t="shared" si="654"/>
        <v/>
      </c>
      <c r="O606" s="129" t="str">
        <f t="shared" si="655"/>
        <v/>
      </c>
      <c r="P606" s="129" t="str">
        <f t="shared" si="656"/>
        <v/>
      </c>
      <c r="Q606" s="129" t="str">
        <f t="shared" si="657"/>
        <v/>
      </c>
      <c r="R606" s="129" t="str">
        <f t="shared" si="658"/>
        <v/>
      </c>
      <c r="S606" s="129" t="str">
        <f t="shared" si="659"/>
        <v/>
      </c>
      <c r="T606" s="129" t="str">
        <f t="shared" si="660"/>
        <v/>
      </c>
      <c r="U606" s="129" t="str">
        <f t="shared" si="661"/>
        <v/>
      </c>
      <c r="V606" s="129" t="str">
        <f t="shared" si="662"/>
        <v/>
      </c>
      <c r="W606" s="132"/>
      <c r="X606" s="152" t="str">
        <f>IF('Soil Samples'!C596="","",'Soil Samples'!C596)</f>
        <v/>
      </c>
      <c r="Y606" s="125">
        <f>'Soil Add on Tests'!E598</f>
        <v>0</v>
      </c>
      <c r="Z606" s="125">
        <f>'Soil Add on Tests'!F598</f>
        <v>0</v>
      </c>
      <c r="AA606" s="125">
        <f>'Soil Add on Tests'!G598</f>
        <v>0</v>
      </c>
      <c r="AB606" s="125">
        <f>'Soil Add on Tests'!H598</f>
        <v>0</v>
      </c>
      <c r="AC606" s="125">
        <f>'Soil Add on Tests'!I598</f>
        <v>0</v>
      </c>
      <c r="AD606" s="125">
        <f>'Soil Add on Tests'!J598</f>
        <v>0</v>
      </c>
      <c r="AF606">
        <f t="shared" si="614"/>
        <v>0</v>
      </c>
      <c r="AG606">
        <f t="shared" si="615"/>
        <v>0</v>
      </c>
      <c r="AH606">
        <f t="shared" si="616"/>
        <v>0</v>
      </c>
      <c r="AI606">
        <f t="shared" si="617"/>
        <v>0</v>
      </c>
      <c r="AJ606">
        <f t="shared" si="618"/>
        <v>0</v>
      </c>
      <c r="AK606">
        <f t="shared" si="619"/>
        <v>0</v>
      </c>
      <c r="AL606">
        <f t="shared" si="620"/>
        <v>0</v>
      </c>
      <c r="AM606" s="140">
        <f t="shared" si="624"/>
        <v>0</v>
      </c>
      <c r="AN606">
        <f t="shared" si="625"/>
        <v>0</v>
      </c>
      <c r="AO606">
        <f t="shared" si="626"/>
        <v>0</v>
      </c>
      <c r="AP606">
        <f t="shared" si="627"/>
        <v>0</v>
      </c>
      <c r="AQ606">
        <f t="shared" si="628"/>
        <v>0</v>
      </c>
      <c r="AR606">
        <f t="shared" si="629"/>
        <v>0</v>
      </c>
      <c r="AS606">
        <f t="shared" si="630"/>
        <v>0</v>
      </c>
      <c r="AT606" s="140">
        <f t="shared" si="621"/>
        <v>0</v>
      </c>
      <c r="AU606">
        <f t="shared" si="631"/>
        <v>0</v>
      </c>
      <c r="AV606">
        <f t="shared" si="663"/>
        <v>0</v>
      </c>
      <c r="AW606">
        <f t="shared" si="632"/>
        <v>0</v>
      </c>
      <c r="AX606">
        <f t="shared" si="633"/>
        <v>0</v>
      </c>
      <c r="AY606">
        <f t="shared" si="634"/>
        <v>0</v>
      </c>
      <c r="AZ606" s="140">
        <f t="shared" si="622"/>
        <v>0</v>
      </c>
      <c r="BA606">
        <f t="shared" si="635"/>
        <v>0</v>
      </c>
      <c r="BB606">
        <f t="shared" si="636"/>
        <v>0</v>
      </c>
      <c r="BC606">
        <f t="shared" si="637"/>
        <v>0</v>
      </c>
      <c r="BD606">
        <f t="shared" si="638"/>
        <v>0</v>
      </c>
      <c r="BE606" s="140">
        <f t="shared" si="623"/>
        <v>0</v>
      </c>
      <c r="BF606">
        <f t="shared" si="639"/>
        <v>0</v>
      </c>
      <c r="BG606">
        <f t="shared" si="640"/>
        <v>0</v>
      </c>
      <c r="BH606">
        <f t="shared" si="641"/>
        <v>0</v>
      </c>
      <c r="BI606">
        <f t="shared" si="642"/>
        <v>0</v>
      </c>
      <c r="BJ606">
        <f t="shared" si="643"/>
        <v>0</v>
      </c>
      <c r="BK606">
        <f t="shared" si="644"/>
        <v>0</v>
      </c>
      <c r="BL606">
        <f t="shared" si="664"/>
        <v>0</v>
      </c>
      <c r="BM606">
        <f t="shared" si="665"/>
        <v>0</v>
      </c>
      <c r="BN606">
        <f t="shared" si="666"/>
        <v>0</v>
      </c>
      <c r="BO606">
        <f t="shared" si="667"/>
        <v>0</v>
      </c>
      <c r="BP606">
        <f t="shared" si="668"/>
        <v>0</v>
      </c>
      <c r="BQ606">
        <f t="shared" si="669"/>
        <v>0</v>
      </c>
      <c r="BR606" s="140">
        <f t="shared" si="670"/>
        <v>0</v>
      </c>
      <c r="BT606">
        <f t="shared" si="671"/>
        <v>0</v>
      </c>
      <c r="BU606">
        <f t="shared" si="672"/>
        <v>0</v>
      </c>
      <c r="BV606">
        <f t="shared" si="673"/>
        <v>0</v>
      </c>
      <c r="BW606">
        <f t="shared" si="674"/>
        <v>0</v>
      </c>
      <c r="BX606">
        <f t="shared" si="675"/>
        <v>0</v>
      </c>
      <c r="BY606">
        <f t="shared" si="676"/>
        <v>0</v>
      </c>
      <c r="BZ606">
        <f t="shared" si="677"/>
        <v>0</v>
      </c>
      <c r="CA606">
        <f t="shared" si="678"/>
        <v>0</v>
      </c>
      <c r="CB606">
        <f t="shared" si="679"/>
        <v>0</v>
      </c>
      <c r="CC606">
        <f t="shared" si="680"/>
        <v>0</v>
      </c>
      <c r="CD606">
        <f t="shared" si="681"/>
        <v>0</v>
      </c>
    </row>
    <row r="607" spans="1:82" ht="42" customHeight="1" thickBot="1" x14ac:dyDescent="0.45">
      <c r="A607" s="11"/>
      <c r="B607" s="144">
        <v>592</v>
      </c>
      <c r="C607" s="244" t="str">
        <f>IF('Soil Samples'!C597="","",'Soil Samples'!C597)</f>
        <v/>
      </c>
      <c r="D607" s="146" t="str">
        <f t="shared" si="645"/>
        <v/>
      </c>
      <c r="E607" s="128" t="str">
        <f t="shared" si="646"/>
        <v/>
      </c>
      <c r="F607" s="128" t="str">
        <f t="shared" si="647"/>
        <v/>
      </c>
      <c r="G607" s="128" t="str">
        <f t="shared" si="648"/>
        <v/>
      </c>
      <c r="H607" s="149"/>
      <c r="I607" s="128" t="str">
        <f t="shared" si="649"/>
        <v/>
      </c>
      <c r="J607" s="128" t="str">
        <f t="shared" si="650"/>
        <v/>
      </c>
      <c r="K607" s="128" t="str">
        <f t="shared" si="651"/>
        <v/>
      </c>
      <c r="L607" s="129" t="str">
        <f t="shared" si="652"/>
        <v/>
      </c>
      <c r="M607" s="129" t="str">
        <f t="shared" si="653"/>
        <v/>
      </c>
      <c r="N607" s="129" t="str">
        <f t="shared" si="654"/>
        <v/>
      </c>
      <c r="O607" s="129" t="str">
        <f t="shared" si="655"/>
        <v/>
      </c>
      <c r="P607" s="129" t="str">
        <f t="shared" si="656"/>
        <v/>
      </c>
      <c r="Q607" s="129" t="str">
        <f t="shared" si="657"/>
        <v/>
      </c>
      <c r="R607" s="129" t="str">
        <f t="shared" si="658"/>
        <v/>
      </c>
      <c r="S607" s="129" t="str">
        <f t="shared" si="659"/>
        <v/>
      </c>
      <c r="T607" s="129" t="str">
        <f t="shared" si="660"/>
        <v/>
      </c>
      <c r="U607" s="129" t="str">
        <f t="shared" si="661"/>
        <v/>
      </c>
      <c r="V607" s="129" t="str">
        <f t="shared" si="662"/>
        <v/>
      </c>
      <c r="W607" s="132"/>
      <c r="X607" s="152" t="str">
        <f>IF('Soil Samples'!C597="","",'Soil Samples'!C597)</f>
        <v/>
      </c>
      <c r="Y607" s="125">
        <f>'Soil Add on Tests'!E599</f>
        <v>0</v>
      </c>
      <c r="Z607" s="125">
        <f>'Soil Add on Tests'!F599</f>
        <v>0</v>
      </c>
      <c r="AA607" s="125">
        <f>'Soil Add on Tests'!G599</f>
        <v>0</v>
      </c>
      <c r="AB607" s="125">
        <f>'Soil Add on Tests'!H599</f>
        <v>0</v>
      </c>
      <c r="AC607" s="125">
        <f>'Soil Add on Tests'!I599</f>
        <v>0</v>
      </c>
      <c r="AD607" s="125">
        <f>'Soil Add on Tests'!J599</f>
        <v>0</v>
      </c>
      <c r="AF607">
        <f t="shared" si="614"/>
        <v>0</v>
      </c>
      <c r="AG607">
        <f t="shared" si="615"/>
        <v>0</v>
      </c>
      <c r="AH607">
        <f t="shared" si="616"/>
        <v>0</v>
      </c>
      <c r="AI607">
        <f t="shared" si="617"/>
        <v>0</v>
      </c>
      <c r="AJ607">
        <f t="shared" si="618"/>
        <v>0</v>
      </c>
      <c r="AK607">
        <f t="shared" si="619"/>
        <v>0</v>
      </c>
      <c r="AL607">
        <f t="shared" si="620"/>
        <v>0</v>
      </c>
      <c r="AM607" s="140">
        <f t="shared" si="624"/>
        <v>0</v>
      </c>
      <c r="AN607">
        <f t="shared" si="625"/>
        <v>0</v>
      </c>
      <c r="AO607">
        <f t="shared" si="626"/>
        <v>0</v>
      </c>
      <c r="AP607">
        <f t="shared" si="627"/>
        <v>0</v>
      </c>
      <c r="AQ607">
        <f t="shared" si="628"/>
        <v>0</v>
      </c>
      <c r="AR607">
        <f t="shared" si="629"/>
        <v>0</v>
      </c>
      <c r="AS607">
        <f t="shared" si="630"/>
        <v>0</v>
      </c>
      <c r="AT607" s="140">
        <f t="shared" si="621"/>
        <v>0</v>
      </c>
      <c r="AU607">
        <f t="shared" si="631"/>
        <v>0</v>
      </c>
      <c r="AV607">
        <f t="shared" si="663"/>
        <v>0</v>
      </c>
      <c r="AW607">
        <f t="shared" si="632"/>
        <v>0</v>
      </c>
      <c r="AX607">
        <f t="shared" si="633"/>
        <v>0</v>
      </c>
      <c r="AY607">
        <f t="shared" si="634"/>
        <v>0</v>
      </c>
      <c r="AZ607" s="140">
        <f t="shared" si="622"/>
        <v>0</v>
      </c>
      <c r="BA607">
        <f t="shared" si="635"/>
        <v>0</v>
      </c>
      <c r="BB607">
        <f t="shared" si="636"/>
        <v>0</v>
      </c>
      <c r="BC607">
        <f t="shared" si="637"/>
        <v>0</v>
      </c>
      <c r="BD607">
        <f t="shared" si="638"/>
        <v>0</v>
      </c>
      <c r="BE607" s="140">
        <f t="shared" si="623"/>
        <v>0</v>
      </c>
      <c r="BF607">
        <f t="shared" si="639"/>
        <v>0</v>
      </c>
      <c r="BG607">
        <f t="shared" si="640"/>
        <v>0</v>
      </c>
      <c r="BH607">
        <f t="shared" si="641"/>
        <v>0</v>
      </c>
      <c r="BI607">
        <f t="shared" si="642"/>
        <v>0</v>
      </c>
      <c r="BJ607">
        <f t="shared" si="643"/>
        <v>0</v>
      </c>
      <c r="BK607">
        <f t="shared" si="644"/>
        <v>0</v>
      </c>
      <c r="BL607">
        <f t="shared" si="664"/>
        <v>0</v>
      </c>
      <c r="BM607">
        <f t="shared" si="665"/>
        <v>0</v>
      </c>
      <c r="BN607">
        <f t="shared" si="666"/>
        <v>0</v>
      </c>
      <c r="BO607">
        <f t="shared" si="667"/>
        <v>0</v>
      </c>
      <c r="BP607">
        <f t="shared" si="668"/>
        <v>0</v>
      </c>
      <c r="BQ607">
        <f t="shared" si="669"/>
        <v>0</v>
      </c>
      <c r="BR607" s="140">
        <f t="shared" si="670"/>
        <v>0</v>
      </c>
      <c r="BT607">
        <f t="shared" si="671"/>
        <v>0</v>
      </c>
      <c r="BU607">
        <f t="shared" si="672"/>
        <v>0</v>
      </c>
      <c r="BV607">
        <f t="shared" si="673"/>
        <v>0</v>
      </c>
      <c r="BW607">
        <f t="shared" si="674"/>
        <v>0</v>
      </c>
      <c r="BX607">
        <f t="shared" si="675"/>
        <v>0</v>
      </c>
      <c r="BY607">
        <f t="shared" si="676"/>
        <v>0</v>
      </c>
      <c r="BZ607">
        <f t="shared" si="677"/>
        <v>0</v>
      </c>
      <c r="CA607">
        <f t="shared" si="678"/>
        <v>0</v>
      </c>
      <c r="CB607">
        <f t="shared" si="679"/>
        <v>0</v>
      </c>
      <c r="CC607">
        <f t="shared" si="680"/>
        <v>0</v>
      </c>
      <c r="CD607">
        <f t="shared" si="681"/>
        <v>0</v>
      </c>
    </row>
    <row r="608" spans="1:82" ht="42" customHeight="1" thickBot="1" x14ac:dyDescent="0.45">
      <c r="A608" s="11"/>
      <c r="B608" s="144">
        <v>593</v>
      </c>
      <c r="C608" s="244" t="str">
        <f>IF('Soil Samples'!C598="","",'Soil Samples'!C598)</f>
        <v/>
      </c>
      <c r="D608" s="146" t="str">
        <f t="shared" si="645"/>
        <v/>
      </c>
      <c r="E608" s="128" t="str">
        <f t="shared" si="646"/>
        <v/>
      </c>
      <c r="F608" s="128" t="str">
        <f t="shared" si="647"/>
        <v/>
      </c>
      <c r="G608" s="128" t="str">
        <f t="shared" si="648"/>
        <v/>
      </c>
      <c r="H608" s="149"/>
      <c r="I608" s="128" t="str">
        <f t="shared" si="649"/>
        <v/>
      </c>
      <c r="J608" s="128" t="str">
        <f t="shared" si="650"/>
        <v/>
      </c>
      <c r="K608" s="128" t="str">
        <f t="shared" si="651"/>
        <v/>
      </c>
      <c r="L608" s="129" t="str">
        <f t="shared" si="652"/>
        <v/>
      </c>
      <c r="M608" s="129" t="str">
        <f t="shared" si="653"/>
        <v/>
      </c>
      <c r="N608" s="129" t="str">
        <f t="shared" si="654"/>
        <v/>
      </c>
      <c r="O608" s="129" t="str">
        <f t="shared" si="655"/>
        <v/>
      </c>
      <c r="P608" s="129" t="str">
        <f t="shared" si="656"/>
        <v/>
      </c>
      <c r="Q608" s="129" t="str">
        <f t="shared" si="657"/>
        <v/>
      </c>
      <c r="R608" s="129" t="str">
        <f t="shared" si="658"/>
        <v/>
      </c>
      <c r="S608" s="129" t="str">
        <f t="shared" si="659"/>
        <v/>
      </c>
      <c r="T608" s="129" t="str">
        <f t="shared" si="660"/>
        <v/>
      </c>
      <c r="U608" s="129" t="str">
        <f t="shared" si="661"/>
        <v/>
      </c>
      <c r="V608" s="129" t="str">
        <f t="shared" si="662"/>
        <v/>
      </c>
      <c r="W608" s="132"/>
      <c r="X608" s="152" t="str">
        <f>IF('Soil Samples'!C598="","",'Soil Samples'!C598)</f>
        <v/>
      </c>
      <c r="Y608" s="125">
        <f>'Soil Add on Tests'!E600</f>
        <v>0</v>
      </c>
      <c r="Z608" s="125">
        <f>'Soil Add on Tests'!F600</f>
        <v>0</v>
      </c>
      <c r="AA608" s="125">
        <f>'Soil Add on Tests'!G600</f>
        <v>0</v>
      </c>
      <c r="AB608" s="125">
        <f>'Soil Add on Tests'!H600</f>
        <v>0</v>
      </c>
      <c r="AC608" s="125">
        <f>'Soil Add on Tests'!I600</f>
        <v>0</v>
      </c>
      <c r="AD608" s="125">
        <f>'Soil Add on Tests'!J600</f>
        <v>0</v>
      </c>
      <c r="AF608">
        <f t="shared" si="614"/>
        <v>0</v>
      </c>
      <c r="AG608">
        <f t="shared" si="615"/>
        <v>0</v>
      </c>
      <c r="AH608">
        <f t="shared" si="616"/>
        <v>0</v>
      </c>
      <c r="AI608">
        <f t="shared" si="617"/>
        <v>0</v>
      </c>
      <c r="AJ608">
        <f t="shared" si="618"/>
        <v>0</v>
      </c>
      <c r="AK608">
        <f t="shared" si="619"/>
        <v>0</v>
      </c>
      <c r="AL608">
        <f t="shared" si="620"/>
        <v>0</v>
      </c>
      <c r="AM608" s="140">
        <f t="shared" si="624"/>
        <v>0</v>
      </c>
      <c r="AN608">
        <f t="shared" si="625"/>
        <v>0</v>
      </c>
      <c r="AO608">
        <f t="shared" si="626"/>
        <v>0</v>
      </c>
      <c r="AP608">
        <f t="shared" si="627"/>
        <v>0</v>
      </c>
      <c r="AQ608">
        <f t="shared" si="628"/>
        <v>0</v>
      </c>
      <c r="AR608">
        <f t="shared" si="629"/>
        <v>0</v>
      </c>
      <c r="AS608">
        <f t="shared" si="630"/>
        <v>0</v>
      </c>
      <c r="AT608" s="140">
        <f t="shared" si="621"/>
        <v>0</v>
      </c>
      <c r="AU608">
        <f t="shared" si="631"/>
        <v>0</v>
      </c>
      <c r="AV608">
        <f t="shared" si="663"/>
        <v>0</v>
      </c>
      <c r="AW608">
        <f t="shared" si="632"/>
        <v>0</v>
      </c>
      <c r="AX608">
        <f t="shared" si="633"/>
        <v>0</v>
      </c>
      <c r="AY608">
        <f t="shared" si="634"/>
        <v>0</v>
      </c>
      <c r="AZ608" s="140">
        <f t="shared" si="622"/>
        <v>0</v>
      </c>
      <c r="BA608">
        <f t="shared" si="635"/>
        <v>0</v>
      </c>
      <c r="BB608">
        <f t="shared" si="636"/>
        <v>0</v>
      </c>
      <c r="BC608">
        <f t="shared" si="637"/>
        <v>0</v>
      </c>
      <c r="BD608">
        <f t="shared" si="638"/>
        <v>0</v>
      </c>
      <c r="BE608" s="140">
        <f t="shared" si="623"/>
        <v>0</v>
      </c>
      <c r="BF608">
        <f t="shared" si="639"/>
        <v>0</v>
      </c>
      <c r="BG608">
        <f t="shared" si="640"/>
        <v>0</v>
      </c>
      <c r="BH608">
        <f t="shared" si="641"/>
        <v>0</v>
      </c>
      <c r="BI608">
        <f t="shared" si="642"/>
        <v>0</v>
      </c>
      <c r="BJ608">
        <f t="shared" si="643"/>
        <v>0</v>
      </c>
      <c r="BK608">
        <f t="shared" si="644"/>
        <v>0</v>
      </c>
      <c r="BL608">
        <f t="shared" si="664"/>
        <v>0</v>
      </c>
      <c r="BM608">
        <f t="shared" si="665"/>
        <v>0</v>
      </c>
      <c r="BN608">
        <f t="shared" si="666"/>
        <v>0</v>
      </c>
      <c r="BO608">
        <f t="shared" si="667"/>
        <v>0</v>
      </c>
      <c r="BP608">
        <f t="shared" si="668"/>
        <v>0</v>
      </c>
      <c r="BQ608">
        <f t="shared" si="669"/>
        <v>0</v>
      </c>
      <c r="BR608" s="140">
        <f t="shared" si="670"/>
        <v>0</v>
      </c>
      <c r="BT608">
        <f t="shared" si="671"/>
        <v>0</v>
      </c>
      <c r="BU608">
        <f t="shared" si="672"/>
        <v>0</v>
      </c>
      <c r="BV608">
        <f t="shared" si="673"/>
        <v>0</v>
      </c>
      <c r="BW608">
        <f t="shared" si="674"/>
        <v>0</v>
      </c>
      <c r="BX608">
        <f t="shared" si="675"/>
        <v>0</v>
      </c>
      <c r="BY608">
        <f t="shared" si="676"/>
        <v>0</v>
      </c>
      <c r="BZ608">
        <f t="shared" si="677"/>
        <v>0</v>
      </c>
      <c r="CA608">
        <f t="shared" si="678"/>
        <v>0</v>
      </c>
      <c r="CB608">
        <f t="shared" si="679"/>
        <v>0</v>
      </c>
      <c r="CC608">
        <f t="shared" si="680"/>
        <v>0</v>
      </c>
      <c r="CD608">
        <f t="shared" si="681"/>
        <v>0</v>
      </c>
    </row>
    <row r="609" spans="1:82" ht="42" customHeight="1" thickBot="1" x14ac:dyDescent="0.45">
      <c r="A609" s="11"/>
      <c r="B609" s="144">
        <v>594</v>
      </c>
      <c r="C609" s="244" t="str">
        <f>IF('Soil Samples'!C599="","",'Soil Samples'!C599)</f>
        <v/>
      </c>
      <c r="D609" s="146" t="str">
        <f t="shared" si="645"/>
        <v/>
      </c>
      <c r="E609" s="128" t="str">
        <f t="shared" si="646"/>
        <v/>
      </c>
      <c r="F609" s="128" t="str">
        <f t="shared" si="647"/>
        <v/>
      </c>
      <c r="G609" s="128" t="str">
        <f t="shared" si="648"/>
        <v/>
      </c>
      <c r="H609" s="149"/>
      <c r="I609" s="128" t="str">
        <f t="shared" si="649"/>
        <v/>
      </c>
      <c r="J609" s="128" t="str">
        <f t="shared" si="650"/>
        <v/>
      </c>
      <c r="K609" s="128" t="str">
        <f t="shared" si="651"/>
        <v/>
      </c>
      <c r="L609" s="129" t="str">
        <f t="shared" si="652"/>
        <v/>
      </c>
      <c r="M609" s="129" t="str">
        <f t="shared" si="653"/>
        <v/>
      </c>
      <c r="N609" s="129" t="str">
        <f t="shared" si="654"/>
        <v/>
      </c>
      <c r="O609" s="129" t="str">
        <f t="shared" si="655"/>
        <v/>
      </c>
      <c r="P609" s="129" t="str">
        <f t="shared" si="656"/>
        <v/>
      </c>
      <c r="Q609" s="129" t="str">
        <f t="shared" si="657"/>
        <v/>
      </c>
      <c r="R609" s="129" t="str">
        <f t="shared" si="658"/>
        <v/>
      </c>
      <c r="S609" s="129" t="str">
        <f t="shared" si="659"/>
        <v/>
      </c>
      <c r="T609" s="129" t="str">
        <f t="shared" si="660"/>
        <v/>
      </c>
      <c r="U609" s="129" t="str">
        <f t="shared" si="661"/>
        <v/>
      </c>
      <c r="V609" s="129" t="str">
        <f t="shared" si="662"/>
        <v/>
      </c>
      <c r="W609" s="132"/>
      <c r="X609" s="152" t="str">
        <f>IF('Soil Samples'!C599="","",'Soil Samples'!C599)</f>
        <v/>
      </c>
      <c r="Y609" s="125">
        <f>'Soil Add on Tests'!E601</f>
        <v>0</v>
      </c>
      <c r="Z609" s="125">
        <f>'Soil Add on Tests'!F601</f>
        <v>0</v>
      </c>
      <c r="AA609" s="125">
        <f>'Soil Add on Tests'!G601</f>
        <v>0</v>
      </c>
      <c r="AB609" s="125">
        <f>'Soil Add on Tests'!H601</f>
        <v>0</v>
      </c>
      <c r="AC609" s="125">
        <f>'Soil Add on Tests'!I601</f>
        <v>0</v>
      </c>
      <c r="AD609" s="125">
        <f>'Soil Add on Tests'!J601</f>
        <v>0</v>
      </c>
      <c r="AF609">
        <f t="shared" ref="AF609:AF615" si="682">IF(X609=2,1,0)</f>
        <v>0</v>
      </c>
      <c r="AG609">
        <f t="shared" ref="AG609:AG615" si="683">IF(X609=3,1,0)</f>
        <v>0</v>
      </c>
      <c r="AH609">
        <f t="shared" ref="AH609:AH615" si="684">IF(X609=4,1,0)</f>
        <v>0</v>
      </c>
      <c r="AI609">
        <f t="shared" ref="AI609:AI615" si="685">IF(X609=5,1,0)</f>
        <v>0</v>
      </c>
      <c r="AJ609">
        <f t="shared" ref="AJ609:AJ615" si="686">IF(X609=10,1,0)</f>
        <v>0</v>
      </c>
      <c r="AK609">
        <f t="shared" ref="AK609:AK615" si="687">IF(X609=11,1,0)</f>
        <v>0</v>
      </c>
      <c r="AL609">
        <f t="shared" ref="AL609:AL615" si="688">IF(X609=12,1,0)</f>
        <v>0</v>
      </c>
      <c r="AM609" s="140">
        <f t="shared" si="624"/>
        <v>0</v>
      </c>
      <c r="AN609">
        <f t="shared" si="625"/>
        <v>0</v>
      </c>
      <c r="AO609">
        <f t="shared" si="626"/>
        <v>0</v>
      </c>
      <c r="AP609">
        <f t="shared" si="627"/>
        <v>0</v>
      </c>
      <c r="AQ609">
        <f t="shared" si="628"/>
        <v>0</v>
      </c>
      <c r="AR609">
        <f t="shared" si="629"/>
        <v>0</v>
      </c>
      <c r="AS609">
        <f t="shared" si="630"/>
        <v>0</v>
      </c>
      <c r="AT609" s="140">
        <f t="shared" ref="AT609:AT615" si="689">SUM(AN609:AS609)</f>
        <v>0</v>
      </c>
      <c r="AU609">
        <f t="shared" si="631"/>
        <v>0</v>
      </c>
      <c r="AV609">
        <f t="shared" si="663"/>
        <v>0</v>
      </c>
      <c r="AW609">
        <f t="shared" si="632"/>
        <v>0</v>
      </c>
      <c r="AX609">
        <f t="shared" si="633"/>
        <v>0</v>
      </c>
      <c r="AY609">
        <f t="shared" si="634"/>
        <v>0</v>
      </c>
      <c r="AZ609" s="140">
        <f t="shared" ref="AZ609:AZ615" si="690">SUM(AU609:AY609)</f>
        <v>0</v>
      </c>
      <c r="BA609">
        <f t="shared" si="635"/>
        <v>0</v>
      </c>
      <c r="BB609">
        <f t="shared" si="636"/>
        <v>0</v>
      </c>
      <c r="BC609">
        <f t="shared" si="637"/>
        <v>0</v>
      </c>
      <c r="BD609">
        <f t="shared" si="638"/>
        <v>0</v>
      </c>
      <c r="BE609" s="140">
        <f t="shared" ref="BE609:BE615" si="691">SUM(BA609:BD609)</f>
        <v>0</v>
      </c>
      <c r="BF609">
        <f t="shared" si="639"/>
        <v>0</v>
      </c>
      <c r="BG609">
        <f t="shared" si="640"/>
        <v>0</v>
      </c>
      <c r="BH609">
        <f t="shared" si="641"/>
        <v>0</v>
      </c>
      <c r="BI609">
        <f t="shared" si="642"/>
        <v>0</v>
      </c>
      <c r="BJ609">
        <f t="shared" si="643"/>
        <v>0</v>
      </c>
      <c r="BK609">
        <f t="shared" si="644"/>
        <v>0</v>
      </c>
      <c r="BL609">
        <f t="shared" si="664"/>
        <v>0</v>
      </c>
      <c r="BM609">
        <f t="shared" si="665"/>
        <v>0</v>
      </c>
      <c r="BN609">
        <f t="shared" si="666"/>
        <v>0</v>
      </c>
      <c r="BO609">
        <f t="shared" si="667"/>
        <v>0</v>
      </c>
      <c r="BP609">
        <f t="shared" si="668"/>
        <v>0</v>
      </c>
      <c r="BQ609">
        <f t="shared" si="669"/>
        <v>0</v>
      </c>
      <c r="BR609" s="140">
        <f t="shared" si="670"/>
        <v>0</v>
      </c>
      <c r="BT609">
        <f t="shared" si="671"/>
        <v>0</v>
      </c>
      <c r="BU609">
        <f t="shared" si="672"/>
        <v>0</v>
      </c>
      <c r="BV609">
        <f t="shared" si="673"/>
        <v>0</v>
      </c>
      <c r="BW609">
        <f t="shared" si="674"/>
        <v>0</v>
      </c>
      <c r="BX609">
        <f t="shared" si="675"/>
        <v>0</v>
      </c>
      <c r="BY609">
        <f t="shared" si="676"/>
        <v>0</v>
      </c>
      <c r="BZ609">
        <f t="shared" si="677"/>
        <v>0</v>
      </c>
      <c r="CA609">
        <f t="shared" si="678"/>
        <v>0</v>
      </c>
      <c r="CB609">
        <f t="shared" si="679"/>
        <v>0</v>
      </c>
      <c r="CC609">
        <f t="shared" si="680"/>
        <v>0</v>
      </c>
      <c r="CD609">
        <f t="shared" si="681"/>
        <v>0</v>
      </c>
    </row>
    <row r="610" spans="1:82" ht="42" customHeight="1" thickBot="1" x14ac:dyDescent="0.45">
      <c r="A610" s="11"/>
      <c r="B610" s="144">
        <v>595</v>
      </c>
      <c r="C610" s="244" t="str">
        <f>IF('Soil Samples'!C600="","",'Soil Samples'!C600)</f>
        <v/>
      </c>
      <c r="D610" s="146" t="str">
        <f t="shared" si="645"/>
        <v/>
      </c>
      <c r="E610" s="128" t="str">
        <f t="shared" si="646"/>
        <v/>
      </c>
      <c r="F610" s="128" t="str">
        <f t="shared" si="647"/>
        <v/>
      </c>
      <c r="G610" s="128" t="str">
        <f t="shared" si="648"/>
        <v/>
      </c>
      <c r="H610" s="149"/>
      <c r="I610" s="128" t="str">
        <f t="shared" si="649"/>
        <v/>
      </c>
      <c r="J610" s="128" t="str">
        <f t="shared" si="650"/>
        <v/>
      </c>
      <c r="K610" s="128" t="str">
        <f t="shared" si="651"/>
        <v/>
      </c>
      <c r="L610" s="129" t="str">
        <f t="shared" si="652"/>
        <v/>
      </c>
      <c r="M610" s="129" t="str">
        <f t="shared" si="653"/>
        <v/>
      </c>
      <c r="N610" s="129" t="str">
        <f t="shared" si="654"/>
        <v/>
      </c>
      <c r="O610" s="129" t="str">
        <f t="shared" si="655"/>
        <v/>
      </c>
      <c r="P610" s="129" t="str">
        <f t="shared" si="656"/>
        <v/>
      </c>
      <c r="Q610" s="129" t="str">
        <f t="shared" si="657"/>
        <v/>
      </c>
      <c r="R610" s="129" t="str">
        <f t="shared" si="658"/>
        <v/>
      </c>
      <c r="S610" s="129" t="str">
        <f t="shared" si="659"/>
        <v/>
      </c>
      <c r="T610" s="129" t="str">
        <f t="shared" si="660"/>
        <v/>
      </c>
      <c r="U610" s="129" t="str">
        <f t="shared" si="661"/>
        <v/>
      </c>
      <c r="V610" s="129" t="str">
        <f t="shared" si="662"/>
        <v/>
      </c>
      <c r="W610" s="132"/>
      <c r="X610" s="152" t="str">
        <f>IF('Soil Samples'!C600="","",'Soil Samples'!C600)</f>
        <v/>
      </c>
      <c r="Y610" s="125">
        <f>'Soil Add on Tests'!E602</f>
        <v>0</v>
      </c>
      <c r="Z610" s="125">
        <f>'Soil Add on Tests'!F602</f>
        <v>0</v>
      </c>
      <c r="AA610" s="125">
        <f>'Soil Add on Tests'!G602</f>
        <v>0</v>
      </c>
      <c r="AB610" s="125">
        <f>'Soil Add on Tests'!H602</f>
        <v>0</v>
      </c>
      <c r="AC610" s="125">
        <f>'Soil Add on Tests'!I602</f>
        <v>0</v>
      </c>
      <c r="AD610" s="125">
        <f>'Soil Add on Tests'!J602</f>
        <v>0</v>
      </c>
      <c r="AF610">
        <f t="shared" si="682"/>
        <v>0</v>
      </c>
      <c r="AG610">
        <f t="shared" si="683"/>
        <v>0</v>
      </c>
      <c r="AH610">
        <f t="shared" si="684"/>
        <v>0</v>
      </c>
      <c r="AI610">
        <f t="shared" si="685"/>
        <v>0</v>
      </c>
      <c r="AJ610">
        <f t="shared" si="686"/>
        <v>0</v>
      </c>
      <c r="AK610">
        <f t="shared" si="687"/>
        <v>0</v>
      </c>
      <c r="AL610">
        <f t="shared" si="688"/>
        <v>0</v>
      </c>
      <c r="AM610" s="140">
        <f t="shared" si="624"/>
        <v>0</v>
      </c>
      <c r="AN610">
        <f t="shared" si="625"/>
        <v>0</v>
      </c>
      <c r="AO610">
        <f t="shared" si="626"/>
        <v>0</v>
      </c>
      <c r="AP610">
        <f t="shared" si="627"/>
        <v>0</v>
      </c>
      <c r="AQ610">
        <f t="shared" si="628"/>
        <v>0</v>
      </c>
      <c r="AR610">
        <f t="shared" si="629"/>
        <v>0</v>
      </c>
      <c r="AS610">
        <f t="shared" si="630"/>
        <v>0</v>
      </c>
      <c r="AT610" s="140">
        <f t="shared" si="689"/>
        <v>0</v>
      </c>
      <c r="AU610">
        <f t="shared" si="631"/>
        <v>0</v>
      </c>
      <c r="AV610">
        <f t="shared" si="663"/>
        <v>0</v>
      </c>
      <c r="AW610">
        <f t="shared" si="632"/>
        <v>0</v>
      </c>
      <c r="AX610">
        <f t="shared" si="633"/>
        <v>0</v>
      </c>
      <c r="AY610">
        <f t="shared" si="634"/>
        <v>0</v>
      </c>
      <c r="AZ610" s="140">
        <f t="shared" si="690"/>
        <v>0</v>
      </c>
      <c r="BA610">
        <f t="shared" si="635"/>
        <v>0</v>
      </c>
      <c r="BB610">
        <f t="shared" si="636"/>
        <v>0</v>
      </c>
      <c r="BC610">
        <f t="shared" si="637"/>
        <v>0</v>
      </c>
      <c r="BD610">
        <f t="shared" si="638"/>
        <v>0</v>
      </c>
      <c r="BE610" s="140">
        <f t="shared" si="691"/>
        <v>0</v>
      </c>
      <c r="BF610">
        <f t="shared" si="639"/>
        <v>0</v>
      </c>
      <c r="BG610">
        <f t="shared" si="640"/>
        <v>0</v>
      </c>
      <c r="BH610">
        <f t="shared" si="641"/>
        <v>0</v>
      </c>
      <c r="BI610">
        <f t="shared" si="642"/>
        <v>0</v>
      </c>
      <c r="BJ610">
        <f t="shared" si="643"/>
        <v>0</v>
      </c>
      <c r="BK610">
        <f t="shared" si="644"/>
        <v>0</v>
      </c>
      <c r="BL610">
        <f t="shared" si="664"/>
        <v>0</v>
      </c>
      <c r="BM610">
        <f t="shared" si="665"/>
        <v>0</v>
      </c>
      <c r="BN610">
        <f t="shared" si="666"/>
        <v>0</v>
      </c>
      <c r="BO610">
        <f t="shared" si="667"/>
        <v>0</v>
      </c>
      <c r="BP610">
        <f t="shared" si="668"/>
        <v>0</v>
      </c>
      <c r="BQ610">
        <f t="shared" si="669"/>
        <v>0</v>
      </c>
      <c r="BR610" s="140">
        <f t="shared" si="670"/>
        <v>0</v>
      </c>
      <c r="BT610">
        <f t="shared" si="671"/>
        <v>0</v>
      </c>
      <c r="BU610">
        <f t="shared" si="672"/>
        <v>0</v>
      </c>
      <c r="BV610">
        <f t="shared" si="673"/>
        <v>0</v>
      </c>
      <c r="BW610">
        <f t="shared" si="674"/>
        <v>0</v>
      </c>
      <c r="BX610">
        <f t="shared" si="675"/>
        <v>0</v>
      </c>
      <c r="BY610">
        <f t="shared" si="676"/>
        <v>0</v>
      </c>
      <c r="BZ610">
        <f t="shared" si="677"/>
        <v>0</v>
      </c>
      <c r="CA610">
        <f t="shared" si="678"/>
        <v>0</v>
      </c>
      <c r="CB610">
        <f t="shared" si="679"/>
        <v>0</v>
      </c>
      <c r="CC610">
        <f t="shared" si="680"/>
        <v>0</v>
      </c>
      <c r="CD610">
        <f t="shared" si="681"/>
        <v>0</v>
      </c>
    </row>
    <row r="611" spans="1:82" ht="42" customHeight="1" thickBot="1" x14ac:dyDescent="0.45">
      <c r="A611" s="11"/>
      <c r="B611" s="144">
        <v>596</v>
      </c>
      <c r="C611" s="244" t="str">
        <f>IF('Soil Samples'!C601="","",'Soil Samples'!C601)</f>
        <v/>
      </c>
      <c r="D611" s="146" t="str">
        <f t="shared" si="645"/>
        <v/>
      </c>
      <c r="E611" s="128" t="str">
        <f t="shared" si="646"/>
        <v/>
      </c>
      <c r="F611" s="128" t="str">
        <f t="shared" si="647"/>
        <v/>
      </c>
      <c r="G611" s="128" t="str">
        <f t="shared" si="648"/>
        <v/>
      </c>
      <c r="H611" s="149"/>
      <c r="I611" s="128" t="str">
        <f t="shared" si="649"/>
        <v/>
      </c>
      <c r="J611" s="128" t="str">
        <f t="shared" si="650"/>
        <v/>
      </c>
      <c r="K611" s="128" t="str">
        <f t="shared" si="651"/>
        <v/>
      </c>
      <c r="L611" s="129" t="str">
        <f t="shared" si="652"/>
        <v/>
      </c>
      <c r="M611" s="129" t="str">
        <f t="shared" si="653"/>
        <v/>
      </c>
      <c r="N611" s="129" t="str">
        <f t="shared" si="654"/>
        <v/>
      </c>
      <c r="O611" s="129" t="str">
        <f t="shared" si="655"/>
        <v/>
      </c>
      <c r="P611" s="129" t="str">
        <f t="shared" si="656"/>
        <v/>
      </c>
      <c r="Q611" s="129" t="str">
        <f t="shared" si="657"/>
        <v/>
      </c>
      <c r="R611" s="129" t="str">
        <f t="shared" si="658"/>
        <v/>
      </c>
      <c r="S611" s="129" t="str">
        <f t="shared" si="659"/>
        <v/>
      </c>
      <c r="T611" s="129" t="str">
        <f t="shared" si="660"/>
        <v/>
      </c>
      <c r="U611" s="129" t="str">
        <f t="shared" si="661"/>
        <v/>
      </c>
      <c r="V611" s="129" t="str">
        <f t="shared" si="662"/>
        <v/>
      </c>
      <c r="W611" s="132"/>
      <c r="X611" s="152" t="str">
        <f>IF('Soil Samples'!C601="","",'Soil Samples'!C601)</f>
        <v/>
      </c>
      <c r="Y611" s="125">
        <f>'Soil Add on Tests'!E603</f>
        <v>0</v>
      </c>
      <c r="Z611" s="125">
        <f>'Soil Add on Tests'!F603</f>
        <v>0</v>
      </c>
      <c r="AA611" s="125">
        <f>'Soil Add on Tests'!G603</f>
        <v>0</v>
      </c>
      <c r="AB611" s="125">
        <f>'Soil Add on Tests'!H603</f>
        <v>0</v>
      </c>
      <c r="AC611" s="125">
        <f>'Soil Add on Tests'!I603</f>
        <v>0</v>
      </c>
      <c r="AD611" s="125">
        <f>'Soil Add on Tests'!J603</f>
        <v>0</v>
      </c>
      <c r="AF611">
        <f t="shared" si="682"/>
        <v>0</v>
      </c>
      <c r="AG611">
        <f t="shared" si="683"/>
        <v>0</v>
      </c>
      <c r="AH611">
        <f t="shared" si="684"/>
        <v>0</v>
      </c>
      <c r="AI611">
        <f t="shared" si="685"/>
        <v>0</v>
      </c>
      <c r="AJ611">
        <f t="shared" si="686"/>
        <v>0</v>
      </c>
      <c r="AK611">
        <f t="shared" si="687"/>
        <v>0</v>
      </c>
      <c r="AL611">
        <f t="shared" si="688"/>
        <v>0</v>
      </c>
      <c r="AM611" s="140">
        <f t="shared" si="624"/>
        <v>0</v>
      </c>
      <c r="AN611">
        <f t="shared" si="625"/>
        <v>0</v>
      </c>
      <c r="AO611">
        <f t="shared" si="626"/>
        <v>0</v>
      </c>
      <c r="AP611">
        <f t="shared" si="627"/>
        <v>0</v>
      </c>
      <c r="AQ611">
        <f t="shared" si="628"/>
        <v>0</v>
      </c>
      <c r="AR611">
        <f t="shared" si="629"/>
        <v>0</v>
      </c>
      <c r="AS611">
        <f t="shared" si="630"/>
        <v>0</v>
      </c>
      <c r="AT611" s="140">
        <f t="shared" si="689"/>
        <v>0</v>
      </c>
      <c r="AU611">
        <f t="shared" si="631"/>
        <v>0</v>
      </c>
      <c r="AV611">
        <f t="shared" si="663"/>
        <v>0</v>
      </c>
      <c r="AW611">
        <f t="shared" si="632"/>
        <v>0</v>
      </c>
      <c r="AX611">
        <f t="shared" si="633"/>
        <v>0</v>
      </c>
      <c r="AY611">
        <f t="shared" si="634"/>
        <v>0</v>
      </c>
      <c r="AZ611" s="140">
        <f t="shared" si="690"/>
        <v>0</v>
      </c>
      <c r="BA611">
        <f t="shared" si="635"/>
        <v>0</v>
      </c>
      <c r="BB611">
        <f t="shared" si="636"/>
        <v>0</v>
      </c>
      <c r="BC611">
        <f t="shared" si="637"/>
        <v>0</v>
      </c>
      <c r="BD611">
        <f t="shared" si="638"/>
        <v>0</v>
      </c>
      <c r="BE611" s="140">
        <f t="shared" si="691"/>
        <v>0</v>
      </c>
      <c r="BF611">
        <f t="shared" si="639"/>
        <v>0</v>
      </c>
      <c r="BG611">
        <f t="shared" si="640"/>
        <v>0</v>
      </c>
      <c r="BH611">
        <f t="shared" si="641"/>
        <v>0</v>
      </c>
      <c r="BI611">
        <f t="shared" si="642"/>
        <v>0</v>
      </c>
      <c r="BJ611">
        <f t="shared" si="643"/>
        <v>0</v>
      </c>
      <c r="BK611">
        <f t="shared" si="644"/>
        <v>0</v>
      </c>
      <c r="BL611">
        <f t="shared" si="664"/>
        <v>0</v>
      </c>
      <c r="BM611">
        <f t="shared" si="665"/>
        <v>0</v>
      </c>
      <c r="BN611">
        <f t="shared" si="666"/>
        <v>0</v>
      </c>
      <c r="BO611">
        <f t="shared" si="667"/>
        <v>0</v>
      </c>
      <c r="BP611">
        <f t="shared" si="668"/>
        <v>0</v>
      </c>
      <c r="BQ611">
        <f t="shared" si="669"/>
        <v>0</v>
      </c>
      <c r="BR611" s="140">
        <f t="shared" si="670"/>
        <v>0</v>
      </c>
      <c r="BT611">
        <f t="shared" si="671"/>
        <v>0</v>
      </c>
      <c r="BU611">
        <f t="shared" si="672"/>
        <v>0</v>
      </c>
      <c r="BV611">
        <f t="shared" si="673"/>
        <v>0</v>
      </c>
      <c r="BW611">
        <f t="shared" si="674"/>
        <v>0</v>
      </c>
      <c r="BX611">
        <f t="shared" si="675"/>
        <v>0</v>
      </c>
      <c r="BY611">
        <f t="shared" si="676"/>
        <v>0</v>
      </c>
      <c r="BZ611">
        <f t="shared" si="677"/>
        <v>0</v>
      </c>
      <c r="CA611">
        <f t="shared" si="678"/>
        <v>0</v>
      </c>
      <c r="CB611">
        <f t="shared" si="679"/>
        <v>0</v>
      </c>
      <c r="CC611">
        <f t="shared" si="680"/>
        <v>0</v>
      </c>
      <c r="CD611">
        <f t="shared" si="681"/>
        <v>0</v>
      </c>
    </row>
    <row r="612" spans="1:82" ht="42" customHeight="1" thickBot="1" x14ac:dyDescent="0.45">
      <c r="A612" s="11"/>
      <c r="B612" s="144">
        <v>597</v>
      </c>
      <c r="C612" s="244" t="str">
        <f>IF('Soil Samples'!C602="","",'Soil Samples'!C602)</f>
        <v/>
      </c>
      <c r="D612" s="146" t="str">
        <f t="shared" si="645"/>
        <v/>
      </c>
      <c r="E612" s="128" t="str">
        <f t="shared" si="646"/>
        <v/>
      </c>
      <c r="F612" s="128" t="str">
        <f t="shared" si="647"/>
        <v/>
      </c>
      <c r="G612" s="128" t="str">
        <f t="shared" si="648"/>
        <v/>
      </c>
      <c r="H612" s="149"/>
      <c r="I612" s="128" t="str">
        <f t="shared" si="649"/>
        <v/>
      </c>
      <c r="J612" s="128" t="str">
        <f t="shared" si="650"/>
        <v/>
      </c>
      <c r="K612" s="128" t="str">
        <f t="shared" si="651"/>
        <v/>
      </c>
      <c r="L612" s="129" t="str">
        <f t="shared" si="652"/>
        <v/>
      </c>
      <c r="M612" s="129" t="str">
        <f t="shared" si="653"/>
        <v/>
      </c>
      <c r="N612" s="129" t="str">
        <f t="shared" si="654"/>
        <v/>
      </c>
      <c r="O612" s="129" t="str">
        <f t="shared" si="655"/>
        <v/>
      </c>
      <c r="P612" s="129" t="str">
        <f t="shared" si="656"/>
        <v/>
      </c>
      <c r="Q612" s="129" t="str">
        <f t="shared" si="657"/>
        <v/>
      </c>
      <c r="R612" s="129" t="str">
        <f t="shared" si="658"/>
        <v/>
      </c>
      <c r="S612" s="129" t="str">
        <f t="shared" si="659"/>
        <v/>
      </c>
      <c r="T612" s="129" t="str">
        <f t="shared" si="660"/>
        <v/>
      </c>
      <c r="U612" s="129" t="str">
        <f t="shared" si="661"/>
        <v/>
      </c>
      <c r="V612" s="129" t="str">
        <f t="shared" si="662"/>
        <v/>
      </c>
      <c r="W612" s="132"/>
      <c r="X612" s="152" t="str">
        <f>IF('Soil Samples'!C602="","",'Soil Samples'!C602)</f>
        <v/>
      </c>
      <c r="Y612" s="125">
        <f>'Soil Add on Tests'!E604</f>
        <v>0</v>
      </c>
      <c r="Z612" s="125">
        <f>'Soil Add on Tests'!F604</f>
        <v>0</v>
      </c>
      <c r="AA612" s="125">
        <f>'Soil Add on Tests'!G604</f>
        <v>0</v>
      </c>
      <c r="AB612" s="125">
        <f>'Soil Add on Tests'!H604</f>
        <v>0</v>
      </c>
      <c r="AC612" s="125">
        <f>'Soil Add on Tests'!I604</f>
        <v>0</v>
      </c>
      <c r="AD612" s="125">
        <f>'Soil Add on Tests'!J604</f>
        <v>0</v>
      </c>
      <c r="AF612">
        <f t="shared" si="682"/>
        <v>0</v>
      </c>
      <c r="AG612">
        <f t="shared" si="683"/>
        <v>0</v>
      </c>
      <c r="AH612">
        <f t="shared" si="684"/>
        <v>0</v>
      </c>
      <c r="AI612">
        <f t="shared" si="685"/>
        <v>0</v>
      </c>
      <c r="AJ612">
        <f t="shared" si="686"/>
        <v>0</v>
      </c>
      <c r="AK612">
        <f t="shared" si="687"/>
        <v>0</v>
      </c>
      <c r="AL612">
        <f t="shared" si="688"/>
        <v>0</v>
      </c>
      <c r="AM612" s="140">
        <f t="shared" si="624"/>
        <v>0</v>
      </c>
      <c r="AN612">
        <f t="shared" si="625"/>
        <v>0</v>
      </c>
      <c r="AO612">
        <f t="shared" si="626"/>
        <v>0</v>
      </c>
      <c r="AP612">
        <f t="shared" si="627"/>
        <v>0</v>
      </c>
      <c r="AQ612">
        <f t="shared" si="628"/>
        <v>0</v>
      </c>
      <c r="AR612">
        <f t="shared" si="629"/>
        <v>0</v>
      </c>
      <c r="AS612">
        <f t="shared" si="630"/>
        <v>0</v>
      </c>
      <c r="AT612" s="140">
        <f t="shared" si="689"/>
        <v>0</v>
      </c>
      <c r="AU612">
        <f t="shared" si="631"/>
        <v>0</v>
      </c>
      <c r="AV612">
        <f t="shared" si="663"/>
        <v>0</v>
      </c>
      <c r="AW612">
        <f t="shared" si="632"/>
        <v>0</v>
      </c>
      <c r="AX612">
        <f t="shared" si="633"/>
        <v>0</v>
      </c>
      <c r="AY612">
        <f t="shared" si="634"/>
        <v>0</v>
      </c>
      <c r="AZ612" s="140">
        <f t="shared" si="690"/>
        <v>0</v>
      </c>
      <c r="BA612">
        <f t="shared" si="635"/>
        <v>0</v>
      </c>
      <c r="BB612">
        <f t="shared" si="636"/>
        <v>0</v>
      </c>
      <c r="BC612">
        <f t="shared" si="637"/>
        <v>0</v>
      </c>
      <c r="BD612">
        <f t="shared" si="638"/>
        <v>0</v>
      </c>
      <c r="BE612" s="140">
        <f t="shared" si="691"/>
        <v>0</v>
      </c>
      <c r="BF612">
        <f t="shared" si="639"/>
        <v>0</v>
      </c>
      <c r="BG612">
        <f t="shared" si="640"/>
        <v>0</v>
      </c>
      <c r="BH612">
        <f t="shared" si="641"/>
        <v>0</v>
      </c>
      <c r="BI612">
        <f t="shared" si="642"/>
        <v>0</v>
      </c>
      <c r="BJ612">
        <f t="shared" si="643"/>
        <v>0</v>
      </c>
      <c r="BK612">
        <f t="shared" si="644"/>
        <v>0</v>
      </c>
      <c r="BL612">
        <f t="shared" si="664"/>
        <v>0</v>
      </c>
      <c r="BM612">
        <f t="shared" si="665"/>
        <v>0</v>
      </c>
      <c r="BN612">
        <f t="shared" si="666"/>
        <v>0</v>
      </c>
      <c r="BO612">
        <f t="shared" si="667"/>
        <v>0</v>
      </c>
      <c r="BP612">
        <f t="shared" si="668"/>
        <v>0</v>
      </c>
      <c r="BQ612">
        <f t="shared" si="669"/>
        <v>0</v>
      </c>
      <c r="BR612" s="140">
        <f t="shared" si="670"/>
        <v>0</v>
      </c>
      <c r="BT612">
        <f t="shared" si="671"/>
        <v>0</v>
      </c>
      <c r="BU612">
        <f t="shared" si="672"/>
        <v>0</v>
      </c>
      <c r="BV612">
        <f t="shared" si="673"/>
        <v>0</v>
      </c>
      <c r="BW612">
        <f t="shared" si="674"/>
        <v>0</v>
      </c>
      <c r="BX612">
        <f t="shared" si="675"/>
        <v>0</v>
      </c>
      <c r="BY612">
        <f t="shared" si="676"/>
        <v>0</v>
      </c>
      <c r="BZ612">
        <f t="shared" si="677"/>
        <v>0</v>
      </c>
      <c r="CA612">
        <f t="shared" si="678"/>
        <v>0</v>
      </c>
      <c r="CB612">
        <f t="shared" si="679"/>
        <v>0</v>
      </c>
      <c r="CC612">
        <f t="shared" si="680"/>
        <v>0</v>
      </c>
      <c r="CD612">
        <f t="shared" si="681"/>
        <v>0</v>
      </c>
    </row>
    <row r="613" spans="1:82" ht="42" customHeight="1" thickBot="1" x14ac:dyDescent="0.45">
      <c r="A613" s="11"/>
      <c r="B613" s="144">
        <v>598</v>
      </c>
      <c r="C613" s="244" t="str">
        <f>IF('Soil Samples'!C603="","",'Soil Samples'!C603)</f>
        <v/>
      </c>
      <c r="D613" s="146" t="str">
        <f t="shared" si="645"/>
        <v/>
      </c>
      <c r="E613" s="128" t="str">
        <f t="shared" si="646"/>
        <v/>
      </c>
      <c r="F613" s="128" t="str">
        <f t="shared" si="647"/>
        <v/>
      </c>
      <c r="G613" s="128" t="str">
        <f t="shared" si="648"/>
        <v/>
      </c>
      <c r="H613" s="149"/>
      <c r="I613" s="128" t="str">
        <f t="shared" si="649"/>
        <v/>
      </c>
      <c r="J613" s="128" t="str">
        <f t="shared" si="650"/>
        <v/>
      </c>
      <c r="K613" s="128" t="str">
        <f t="shared" si="651"/>
        <v/>
      </c>
      <c r="L613" s="129" t="str">
        <f t="shared" si="652"/>
        <v/>
      </c>
      <c r="M613" s="129" t="str">
        <f t="shared" si="653"/>
        <v/>
      </c>
      <c r="N613" s="129" t="str">
        <f t="shared" si="654"/>
        <v/>
      </c>
      <c r="O613" s="129" t="str">
        <f t="shared" si="655"/>
        <v/>
      </c>
      <c r="P613" s="129" t="str">
        <f t="shared" si="656"/>
        <v/>
      </c>
      <c r="Q613" s="129" t="str">
        <f t="shared" si="657"/>
        <v/>
      </c>
      <c r="R613" s="129" t="str">
        <f t="shared" si="658"/>
        <v/>
      </c>
      <c r="S613" s="129" t="str">
        <f t="shared" si="659"/>
        <v/>
      </c>
      <c r="T613" s="129" t="str">
        <f t="shared" si="660"/>
        <v/>
      </c>
      <c r="U613" s="129" t="str">
        <f t="shared" si="661"/>
        <v/>
      </c>
      <c r="V613" s="129" t="str">
        <f t="shared" si="662"/>
        <v/>
      </c>
      <c r="W613" s="132"/>
      <c r="X613" s="152" t="str">
        <f>IF('Soil Samples'!C603="","",'Soil Samples'!C603)</f>
        <v/>
      </c>
      <c r="Y613" s="125">
        <f>'Soil Add on Tests'!E605</f>
        <v>0</v>
      </c>
      <c r="Z613" s="125">
        <f>'Soil Add on Tests'!F605</f>
        <v>0</v>
      </c>
      <c r="AA613" s="125">
        <f>'Soil Add on Tests'!G605</f>
        <v>0</v>
      </c>
      <c r="AB613" s="125">
        <f>'Soil Add on Tests'!H605</f>
        <v>0</v>
      </c>
      <c r="AC613" s="125">
        <f>'Soil Add on Tests'!I605</f>
        <v>0</v>
      </c>
      <c r="AD613" s="125">
        <f>'Soil Add on Tests'!J605</f>
        <v>0</v>
      </c>
      <c r="AF613">
        <f t="shared" si="682"/>
        <v>0</v>
      </c>
      <c r="AG613">
        <f t="shared" si="683"/>
        <v>0</v>
      </c>
      <c r="AH613">
        <f t="shared" si="684"/>
        <v>0</v>
      </c>
      <c r="AI613">
        <f t="shared" si="685"/>
        <v>0</v>
      </c>
      <c r="AJ613">
        <f t="shared" si="686"/>
        <v>0</v>
      </c>
      <c r="AK613">
        <f t="shared" si="687"/>
        <v>0</v>
      </c>
      <c r="AL613">
        <f t="shared" si="688"/>
        <v>0</v>
      </c>
      <c r="AM613" s="140">
        <f t="shared" si="624"/>
        <v>0</v>
      </c>
      <c r="AN613">
        <f t="shared" si="625"/>
        <v>0</v>
      </c>
      <c r="AO613">
        <f t="shared" si="626"/>
        <v>0</v>
      </c>
      <c r="AP613">
        <f t="shared" si="627"/>
        <v>0</v>
      </c>
      <c r="AQ613">
        <f t="shared" si="628"/>
        <v>0</v>
      </c>
      <c r="AR613">
        <f t="shared" si="629"/>
        <v>0</v>
      </c>
      <c r="AS613">
        <f t="shared" si="630"/>
        <v>0</v>
      </c>
      <c r="AT613" s="140">
        <f t="shared" si="689"/>
        <v>0</v>
      </c>
      <c r="AU613">
        <f t="shared" si="631"/>
        <v>0</v>
      </c>
      <c r="AV613">
        <f t="shared" si="663"/>
        <v>0</v>
      </c>
      <c r="AW613">
        <f t="shared" si="632"/>
        <v>0</v>
      </c>
      <c r="AX613">
        <f t="shared" si="633"/>
        <v>0</v>
      </c>
      <c r="AY613">
        <f t="shared" si="634"/>
        <v>0</v>
      </c>
      <c r="AZ613" s="140">
        <f t="shared" si="690"/>
        <v>0</v>
      </c>
      <c r="BA613">
        <f t="shared" si="635"/>
        <v>0</v>
      </c>
      <c r="BB613">
        <f t="shared" si="636"/>
        <v>0</v>
      </c>
      <c r="BC613">
        <f t="shared" si="637"/>
        <v>0</v>
      </c>
      <c r="BD613">
        <f t="shared" si="638"/>
        <v>0</v>
      </c>
      <c r="BE613" s="140">
        <f t="shared" si="691"/>
        <v>0</v>
      </c>
      <c r="BF613">
        <f t="shared" si="639"/>
        <v>0</v>
      </c>
      <c r="BG613">
        <f t="shared" si="640"/>
        <v>0</v>
      </c>
      <c r="BH613">
        <f t="shared" si="641"/>
        <v>0</v>
      </c>
      <c r="BI613">
        <f t="shared" si="642"/>
        <v>0</v>
      </c>
      <c r="BJ613">
        <f t="shared" si="643"/>
        <v>0</v>
      </c>
      <c r="BK613">
        <f t="shared" si="644"/>
        <v>0</v>
      </c>
      <c r="BL613">
        <f t="shared" si="664"/>
        <v>0</v>
      </c>
      <c r="BM613">
        <f t="shared" si="665"/>
        <v>0</v>
      </c>
      <c r="BN613">
        <f t="shared" si="666"/>
        <v>0</v>
      </c>
      <c r="BO613">
        <f t="shared" si="667"/>
        <v>0</v>
      </c>
      <c r="BP613">
        <f t="shared" si="668"/>
        <v>0</v>
      </c>
      <c r="BQ613">
        <f t="shared" si="669"/>
        <v>0</v>
      </c>
      <c r="BR613" s="140">
        <f t="shared" si="670"/>
        <v>0</v>
      </c>
      <c r="BT613">
        <f t="shared" si="671"/>
        <v>0</v>
      </c>
      <c r="BU613">
        <f t="shared" si="672"/>
        <v>0</v>
      </c>
      <c r="BV613">
        <f t="shared" si="673"/>
        <v>0</v>
      </c>
      <c r="BW613">
        <f t="shared" si="674"/>
        <v>0</v>
      </c>
      <c r="BX613">
        <f t="shared" si="675"/>
        <v>0</v>
      </c>
      <c r="BY613">
        <f t="shared" si="676"/>
        <v>0</v>
      </c>
      <c r="BZ613">
        <f t="shared" si="677"/>
        <v>0</v>
      </c>
      <c r="CA613">
        <f t="shared" si="678"/>
        <v>0</v>
      </c>
      <c r="CB613">
        <f t="shared" si="679"/>
        <v>0</v>
      </c>
      <c r="CC613">
        <f t="shared" si="680"/>
        <v>0</v>
      </c>
      <c r="CD613">
        <f t="shared" si="681"/>
        <v>0</v>
      </c>
    </row>
    <row r="614" spans="1:82" ht="42" customHeight="1" thickBot="1" x14ac:dyDescent="0.45">
      <c r="A614" s="11"/>
      <c r="B614" s="144">
        <v>599</v>
      </c>
      <c r="C614" s="244" t="str">
        <f>IF('Soil Samples'!C604="","",'Soil Samples'!C604)</f>
        <v/>
      </c>
      <c r="D614" s="146" t="str">
        <f t="shared" si="645"/>
        <v/>
      </c>
      <c r="E614" s="128" t="str">
        <f t="shared" si="646"/>
        <v/>
      </c>
      <c r="F614" s="128" t="str">
        <f t="shared" si="647"/>
        <v/>
      </c>
      <c r="G614" s="128" t="str">
        <f t="shared" si="648"/>
        <v/>
      </c>
      <c r="H614" s="149"/>
      <c r="I614" s="128" t="str">
        <f t="shared" si="649"/>
        <v/>
      </c>
      <c r="J614" s="128" t="str">
        <f t="shared" si="650"/>
        <v/>
      </c>
      <c r="K614" s="128" t="str">
        <f t="shared" si="651"/>
        <v/>
      </c>
      <c r="L614" s="129" t="str">
        <f t="shared" si="652"/>
        <v/>
      </c>
      <c r="M614" s="129" t="str">
        <f t="shared" si="653"/>
        <v/>
      </c>
      <c r="N614" s="129" t="str">
        <f t="shared" si="654"/>
        <v/>
      </c>
      <c r="O614" s="129" t="str">
        <f t="shared" si="655"/>
        <v/>
      </c>
      <c r="P614" s="129" t="str">
        <f t="shared" si="656"/>
        <v/>
      </c>
      <c r="Q614" s="129" t="str">
        <f t="shared" si="657"/>
        <v/>
      </c>
      <c r="R614" s="129" t="str">
        <f t="shared" si="658"/>
        <v/>
      </c>
      <c r="S614" s="129" t="str">
        <f t="shared" si="659"/>
        <v/>
      </c>
      <c r="T614" s="129" t="str">
        <f t="shared" si="660"/>
        <v/>
      </c>
      <c r="U614" s="129" t="str">
        <f t="shared" si="661"/>
        <v/>
      </c>
      <c r="V614" s="129" t="str">
        <f t="shared" si="662"/>
        <v/>
      </c>
      <c r="W614" s="132"/>
      <c r="X614" s="152" t="str">
        <f>IF('Soil Samples'!C604="","",'Soil Samples'!C604)</f>
        <v/>
      </c>
      <c r="Y614" s="125">
        <f>'Soil Add on Tests'!E606</f>
        <v>0</v>
      </c>
      <c r="Z614" s="125">
        <f>'Soil Add on Tests'!F606</f>
        <v>0</v>
      </c>
      <c r="AA614" s="125">
        <f>'Soil Add on Tests'!G606</f>
        <v>0</v>
      </c>
      <c r="AB614" s="125">
        <f>'Soil Add on Tests'!H606</f>
        <v>0</v>
      </c>
      <c r="AC614" s="125">
        <f>'Soil Add on Tests'!I606</f>
        <v>0</v>
      </c>
      <c r="AD614" s="125">
        <f>'Soil Add on Tests'!J606</f>
        <v>0</v>
      </c>
      <c r="AF614">
        <f t="shared" si="682"/>
        <v>0</v>
      </c>
      <c r="AG614">
        <f t="shared" si="683"/>
        <v>0</v>
      </c>
      <c r="AH614">
        <f t="shared" si="684"/>
        <v>0</v>
      </c>
      <c r="AI614">
        <f t="shared" si="685"/>
        <v>0</v>
      </c>
      <c r="AJ614">
        <f t="shared" si="686"/>
        <v>0</v>
      </c>
      <c r="AK614">
        <f t="shared" si="687"/>
        <v>0</v>
      </c>
      <c r="AL614">
        <f t="shared" si="688"/>
        <v>0</v>
      </c>
      <c r="AM614" s="140">
        <f t="shared" si="624"/>
        <v>0</v>
      </c>
      <c r="AN614">
        <f t="shared" si="625"/>
        <v>0</v>
      </c>
      <c r="AO614">
        <f t="shared" si="626"/>
        <v>0</v>
      </c>
      <c r="AP614">
        <f t="shared" si="627"/>
        <v>0</v>
      </c>
      <c r="AQ614">
        <f t="shared" si="628"/>
        <v>0</v>
      </c>
      <c r="AR614">
        <f t="shared" si="629"/>
        <v>0</v>
      </c>
      <c r="AS614">
        <f t="shared" si="630"/>
        <v>0</v>
      </c>
      <c r="AT614" s="140">
        <f t="shared" si="689"/>
        <v>0</v>
      </c>
      <c r="AU614">
        <f t="shared" si="631"/>
        <v>0</v>
      </c>
      <c r="AV614">
        <f t="shared" si="663"/>
        <v>0</v>
      </c>
      <c r="AW614">
        <f t="shared" si="632"/>
        <v>0</v>
      </c>
      <c r="AX614">
        <f t="shared" si="633"/>
        <v>0</v>
      </c>
      <c r="AY614">
        <f t="shared" si="634"/>
        <v>0</v>
      </c>
      <c r="AZ614" s="140">
        <f t="shared" si="690"/>
        <v>0</v>
      </c>
      <c r="BA614">
        <f t="shared" si="635"/>
        <v>0</v>
      </c>
      <c r="BB614">
        <f t="shared" si="636"/>
        <v>0</v>
      </c>
      <c r="BC614">
        <f t="shared" si="637"/>
        <v>0</v>
      </c>
      <c r="BD614">
        <f t="shared" si="638"/>
        <v>0</v>
      </c>
      <c r="BE614" s="140">
        <f t="shared" si="691"/>
        <v>0</v>
      </c>
      <c r="BF614">
        <f t="shared" si="639"/>
        <v>0</v>
      </c>
      <c r="BG614">
        <f t="shared" si="640"/>
        <v>0</v>
      </c>
      <c r="BH614">
        <f t="shared" si="641"/>
        <v>0</v>
      </c>
      <c r="BI614">
        <f t="shared" si="642"/>
        <v>0</v>
      </c>
      <c r="BJ614">
        <f t="shared" si="643"/>
        <v>0</v>
      </c>
      <c r="BK614">
        <f t="shared" si="644"/>
        <v>0</v>
      </c>
      <c r="BL614">
        <f t="shared" si="664"/>
        <v>0</v>
      </c>
      <c r="BM614">
        <f t="shared" si="665"/>
        <v>0</v>
      </c>
      <c r="BN614">
        <f t="shared" si="666"/>
        <v>0</v>
      </c>
      <c r="BO614">
        <f t="shared" si="667"/>
        <v>0</v>
      </c>
      <c r="BP614">
        <f t="shared" si="668"/>
        <v>0</v>
      </c>
      <c r="BQ614">
        <f t="shared" si="669"/>
        <v>0</v>
      </c>
      <c r="BR614" s="140">
        <f t="shared" si="670"/>
        <v>0</v>
      </c>
      <c r="BT614">
        <f t="shared" si="671"/>
        <v>0</v>
      </c>
      <c r="BU614">
        <f t="shared" si="672"/>
        <v>0</v>
      </c>
      <c r="BV614">
        <f t="shared" si="673"/>
        <v>0</v>
      </c>
      <c r="BW614">
        <f t="shared" si="674"/>
        <v>0</v>
      </c>
      <c r="BX614">
        <f t="shared" si="675"/>
        <v>0</v>
      </c>
      <c r="BY614">
        <f t="shared" si="676"/>
        <v>0</v>
      </c>
      <c r="BZ614">
        <f t="shared" si="677"/>
        <v>0</v>
      </c>
      <c r="CA614">
        <f t="shared" si="678"/>
        <v>0</v>
      </c>
      <c r="CB614">
        <f t="shared" si="679"/>
        <v>0</v>
      </c>
      <c r="CC614">
        <f t="shared" si="680"/>
        <v>0</v>
      </c>
      <c r="CD614">
        <f t="shared" si="681"/>
        <v>0</v>
      </c>
    </row>
    <row r="615" spans="1:82" ht="42" customHeight="1" x14ac:dyDescent="0.4">
      <c r="A615" s="11"/>
      <c r="B615" s="144">
        <v>600</v>
      </c>
      <c r="C615" s="244" t="str">
        <f>IF('Soil Samples'!C605="","",'Soil Samples'!C605)</f>
        <v/>
      </c>
      <c r="D615" s="146" t="str">
        <f t="shared" si="645"/>
        <v/>
      </c>
      <c r="E615" s="128" t="str">
        <f t="shared" si="646"/>
        <v/>
      </c>
      <c r="F615" s="128" t="str">
        <f t="shared" si="647"/>
        <v/>
      </c>
      <c r="G615" s="128" t="str">
        <f t="shared" si="648"/>
        <v/>
      </c>
      <c r="H615" s="149"/>
      <c r="I615" s="128" t="str">
        <f t="shared" si="649"/>
        <v/>
      </c>
      <c r="J615" s="128" t="str">
        <f t="shared" si="650"/>
        <v/>
      </c>
      <c r="K615" s="128" t="str">
        <f t="shared" si="651"/>
        <v/>
      </c>
      <c r="L615" s="129" t="str">
        <f t="shared" si="652"/>
        <v/>
      </c>
      <c r="M615" s="129" t="str">
        <f t="shared" si="653"/>
        <v/>
      </c>
      <c r="N615" s="129" t="str">
        <f t="shared" si="654"/>
        <v/>
      </c>
      <c r="O615" s="129" t="str">
        <f t="shared" si="655"/>
        <v/>
      </c>
      <c r="P615" s="129" t="str">
        <f t="shared" si="656"/>
        <v/>
      </c>
      <c r="Q615" s="129" t="str">
        <f t="shared" si="657"/>
        <v/>
      </c>
      <c r="R615" s="129" t="str">
        <f t="shared" si="658"/>
        <v/>
      </c>
      <c r="S615" s="129" t="str">
        <f t="shared" si="659"/>
        <v/>
      </c>
      <c r="T615" s="129" t="str">
        <f t="shared" si="660"/>
        <v/>
      </c>
      <c r="U615" s="129" t="str">
        <f t="shared" si="661"/>
        <v/>
      </c>
      <c r="V615" s="129" t="str">
        <f t="shared" si="662"/>
        <v/>
      </c>
      <c r="W615" s="132"/>
      <c r="X615" s="152" t="str">
        <f>IF('Soil Samples'!C605="","",'Soil Samples'!C605)</f>
        <v/>
      </c>
      <c r="Y615" s="125">
        <f>'Soil Add on Tests'!E607</f>
        <v>0</v>
      </c>
      <c r="Z615" s="125">
        <f>'Soil Add on Tests'!F607</f>
        <v>0</v>
      </c>
      <c r="AA615" s="125">
        <f>'Soil Add on Tests'!G607</f>
        <v>0</v>
      </c>
      <c r="AB615" s="125">
        <f>'Soil Add on Tests'!H607</f>
        <v>0</v>
      </c>
      <c r="AC615" s="125">
        <f>'Soil Add on Tests'!I607</f>
        <v>0</v>
      </c>
      <c r="AD615" s="125">
        <f>'Soil Add on Tests'!J607</f>
        <v>0</v>
      </c>
      <c r="AF615">
        <f t="shared" si="682"/>
        <v>0</v>
      </c>
      <c r="AG615">
        <f t="shared" si="683"/>
        <v>0</v>
      </c>
      <c r="AH615">
        <f t="shared" si="684"/>
        <v>0</v>
      </c>
      <c r="AI615">
        <f t="shared" si="685"/>
        <v>0</v>
      </c>
      <c r="AJ615">
        <f t="shared" si="686"/>
        <v>0</v>
      </c>
      <c r="AK615">
        <f t="shared" si="687"/>
        <v>0</v>
      </c>
      <c r="AL615">
        <f t="shared" si="688"/>
        <v>0</v>
      </c>
      <c r="AM615" s="140">
        <f t="shared" si="624"/>
        <v>0</v>
      </c>
      <c r="AN615">
        <f t="shared" si="625"/>
        <v>0</v>
      </c>
      <c r="AO615">
        <f t="shared" si="626"/>
        <v>0</v>
      </c>
      <c r="AP615">
        <f t="shared" si="627"/>
        <v>0</v>
      </c>
      <c r="AQ615">
        <f t="shared" si="628"/>
        <v>0</v>
      </c>
      <c r="AR615">
        <f t="shared" si="629"/>
        <v>0</v>
      </c>
      <c r="AS615">
        <f t="shared" si="630"/>
        <v>0</v>
      </c>
      <c r="AT615" s="140">
        <f t="shared" si="689"/>
        <v>0</v>
      </c>
      <c r="AU615">
        <f t="shared" si="631"/>
        <v>0</v>
      </c>
      <c r="AV615">
        <f t="shared" si="663"/>
        <v>0</v>
      </c>
      <c r="AW615">
        <f t="shared" si="632"/>
        <v>0</v>
      </c>
      <c r="AX615">
        <f t="shared" si="633"/>
        <v>0</v>
      </c>
      <c r="AY615">
        <f t="shared" si="634"/>
        <v>0</v>
      </c>
      <c r="AZ615" s="140">
        <f t="shared" si="690"/>
        <v>0</v>
      </c>
      <c r="BA615">
        <f t="shared" si="635"/>
        <v>0</v>
      </c>
      <c r="BB615">
        <f t="shared" si="636"/>
        <v>0</v>
      </c>
      <c r="BC615">
        <f t="shared" si="637"/>
        <v>0</v>
      </c>
      <c r="BD615">
        <f t="shared" si="638"/>
        <v>0</v>
      </c>
      <c r="BE615" s="140">
        <f t="shared" si="691"/>
        <v>0</v>
      </c>
      <c r="BF615">
        <f t="shared" si="639"/>
        <v>0</v>
      </c>
      <c r="BG615">
        <f t="shared" si="640"/>
        <v>0</v>
      </c>
      <c r="BH615">
        <f t="shared" si="641"/>
        <v>0</v>
      </c>
      <c r="BI615">
        <f t="shared" si="642"/>
        <v>0</v>
      </c>
      <c r="BJ615">
        <f t="shared" si="643"/>
        <v>0</v>
      </c>
      <c r="BK615">
        <f t="shared" si="644"/>
        <v>0</v>
      </c>
      <c r="BL615">
        <f t="shared" si="664"/>
        <v>0</v>
      </c>
      <c r="BM615">
        <f t="shared" si="665"/>
        <v>0</v>
      </c>
      <c r="BN615">
        <f t="shared" si="666"/>
        <v>0</v>
      </c>
      <c r="BO615">
        <f t="shared" si="667"/>
        <v>0</v>
      </c>
      <c r="BP615">
        <f t="shared" si="668"/>
        <v>0</v>
      </c>
      <c r="BQ615">
        <f t="shared" si="669"/>
        <v>0</v>
      </c>
      <c r="BR615" s="140">
        <f t="shared" si="670"/>
        <v>0</v>
      </c>
      <c r="BT615">
        <f t="shared" si="671"/>
        <v>0</v>
      </c>
      <c r="BU615">
        <f t="shared" si="672"/>
        <v>0</v>
      </c>
      <c r="BV615">
        <f t="shared" si="673"/>
        <v>0</v>
      </c>
      <c r="BW615">
        <f t="shared" si="674"/>
        <v>0</v>
      </c>
      <c r="BX615">
        <f t="shared" si="675"/>
        <v>0</v>
      </c>
      <c r="BY615">
        <f t="shared" si="676"/>
        <v>0</v>
      </c>
      <c r="BZ615">
        <f t="shared" si="677"/>
        <v>0</v>
      </c>
      <c r="CA615">
        <f t="shared" si="678"/>
        <v>0</v>
      </c>
      <c r="CB615">
        <f t="shared" si="679"/>
        <v>0</v>
      </c>
      <c r="CC615">
        <f t="shared" si="680"/>
        <v>0</v>
      </c>
      <c r="CD615">
        <f t="shared" si="681"/>
        <v>0</v>
      </c>
    </row>
  </sheetData>
  <sheetProtection algorithmName="SHA-512" hashValue="aSkq6kCClr8myTs+T43zZ0gL7k+MFQlofvoZBMgy9vIdG/DGxTom23fXRkHRBLOlytC4ZLJYslrpVEFtQqdnlg==" saltValue="uGxJBSDYTTHQF0vUDSP/5Q==" spinCount="100000" sheet="1" objects="1" scenarios="1" selectLockedCells="1" selectUnlockedCells="1"/>
  <mergeCells count="36">
    <mergeCell ref="BH14:BH15"/>
    <mergeCell ref="BI14:BI15"/>
    <mergeCell ref="BJ14:BJ15"/>
    <mergeCell ref="BK14:BK15"/>
    <mergeCell ref="C14:C15"/>
    <mergeCell ref="AF14:AF15"/>
    <mergeCell ref="AN14:AN15"/>
    <mergeCell ref="AU14:AU15"/>
    <mergeCell ref="BA14:BA15"/>
    <mergeCell ref="BF14:BF15"/>
    <mergeCell ref="BG14:BG15"/>
    <mergeCell ref="V14:V15"/>
    <mergeCell ref="P14:P15"/>
    <mergeCell ref="Q14:Q15"/>
    <mergeCell ref="R14:R15"/>
    <mergeCell ref="S14:S15"/>
    <mergeCell ref="D14:D15"/>
    <mergeCell ref="E14:E15"/>
    <mergeCell ref="F14:F15"/>
    <mergeCell ref="G14:G15"/>
    <mergeCell ref="H14:H15"/>
    <mergeCell ref="AC14:AC15"/>
    <mergeCell ref="AD14:AD15"/>
    <mergeCell ref="I14:I15"/>
    <mergeCell ref="Y14:Y15"/>
    <mergeCell ref="Z14:Z15"/>
    <mergeCell ref="AA14:AA15"/>
    <mergeCell ref="AB14:AB15"/>
    <mergeCell ref="T14:T15"/>
    <mergeCell ref="U14:U15"/>
    <mergeCell ref="J14:J15"/>
    <mergeCell ref="K14:K15"/>
    <mergeCell ref="L14:L15"/>
    <mergeCell ref="M14:M15"/>
    <mergeCell ref="N14:N15"/>
    <mergeCell ref="O14:O15"/>
  </mergeCells>
  <pageMargins left="0.2" right="0.2" top="0.25" bottom="0.25" header="0.3" footer="0.3"/>
  <pageSetup scale="18" fitToHeight="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105"/>
  <sheetViews>
    <sheetView topLeftCell="B1" workbookViewId="0">
      <selection activeCell="L6" sqref="L6:L105"/>
    </sheetView>
  </sheetViews>
  <sheetFormatPr defaultColWidth="0" defaultRowHeight="15" x14ac:dyDescent="0.25"/>
  <cols>
    <col min="1" max="1" width="15.5703125" customWidth="1"/>
    <col min="2" max="2" width="15.42578125" style="2" customWidth="1"/>
    <col min="3" max="3" width="16" customWidth="1"/>
    <col min="4" max="4" width="15.85546875" customWidth="1"/>
    <col min="5" max="5" width="15.140625" customWidth="1"/>
    <col min="6" max="6" width="9.140625" style="9" customWidth="1"/>
    <col min="7" max="7" width="7.85546875" customWidth="1"/>
    <col min="8" max="8" width="7.28515625" customWidth="1"/>
    <col min="9" max="10" width="17.140625" customWidth="1"/>
    <col min="11" max="11" width="14.28515625" customWidth="1"/>
    <col min="12" max="15" width="12.140625" customWidth="1"/>
    <col min="16" max="46" width="9.140625" hidden="1" customWidth="1"/>
    <col min="47" max="47" width="9.140625" customWidth="1"/>
    <col min="48" max="48" width="29.28515625" customWidth="1"/>
    <col min="49" max="49" width="2.85546875" customWidth="1"/>
    <col min="50" max="53" width="9.140625" customWidth="1"/>
    <col min="54" max="54" width="0" hidden="1" customWidth="1"/>
  </cols>
  <sheetData>
    <row r="1" spans="1:52" s="7" customFormat="1" ht="24.75" customHeight="1" x14ac:dyDescent="0.4">
      <c r="A1" s="5" t="s">
        <v>1934</v>
      </c>
      <c r="B1" s="6"/>
      <c r="E1" s="10" t="s">
        <v>124</v>
      </c>
      <c r="F1" s="8"/>
      <c r="G1" s="191" t="str">
        <f>AK1</f>
        <v>Normal</v>
      </c>
      <c r="H1" s="191"/>
      <c r="I1" s="10"/>
      <c r="J1" s="10"/>
      <c r="K1" s="10"/>
      <c r="L1" s="10"/>
      <c r="M1" s="10"/>
      <c r="N1" s="10"/>
      <c r="O1" s="10"/>
      <c r="P1" s="7">
        <v>0</v>
      </c>
      <c r="AH1" s="7" t="s">
        <v>125</v>
      </c>
      <c r="AI1"/>
      <c r="AJ1"/>
      <c r="AK1" t="str">
        <f>IF(AI3=1,"Normal",IF(AI3=2,"Volume",IF(AI3=5,"AgriLife",IF(AI3=6,"AgriLife",IF(AI3=10,"TAMUS",IF(AI3=11,"TAMUS","normal"))))))</f>
        <v>Normal</v>
      </c>
    </row>
    <row r="2" spans="1:52" s="7" customFormat="1" ht="26.25" x14ac:dyDescent="0.4">
      <c r="A2" s="55" t="s">
        <v>2176</v>
      </c>
      <c r="B2" s="6"/>
      <c r="F2" s="8"/>
      <c r="P2" s="7">
        <v>9</v>
      </c>
      <c r="AH2" s="7">
        <f>IF(Z3&gt;=10,1,0)</f>
        <v>0</v>
      </c>
      <c r="AI2"/>
      <c r="AJ2">
        <f>VLOOKUP(AI3,AR6:AS11,2)</f>
        <v>2</v>
      </c>
      <c r="AK2"/>
    </row>
    <row r="3" spans="1:52" s="7" customFormat="1" ht="27" thickBot="1" x14ac:dyDescent="0.45">
      <c r="A3" s="7" t="s">
        <v>11</v>
      </c>
      <c r="B3" s="6"/>
      <c r="C3" s="20">
        <f>SUM(H6:H105)+SUM(O6:O105)</f>
        <v>0</v>
      </c>
      <c r="D3" s="7" t="s">
        <v>31</v>
      </c>
      <c r="G3" s="7">
        <f>T3+X3</f>
        <v>0</v>
      </c>
      <c r="T3" s="7">
        <f>COUNTIF(T6:T105,3)</f>
        <v>0</v>
      </c>
      <c r="X3" s="7">
        <f>COUNTIF(X6:X105,2)</f>
        <v>0</v>
      </c>
      <c r="Z3" s="7">
        <f>(G3)</f>
        <v>0</v>
      </c>
      <c r="AH3" s="7">
        <f>('Main sheet'!M8)</f>
        <v>1</v>
      </c>
      <c r="AI3">
        <f>SUM(AH2:AH3)</f>
        <v>1</v>
      </c>
      <c r="AJ3"/>
      <c r="AK3"/>
      <c r="AL3" s="56" t="s">
        <v>2161</v>
      </c>
      <c r="AM3" s="56" t="s">
        <v>2162</v>
      </c>
    </row>
    <row r="4" spans="1:52" s="10" customFormat="1" ht="18.75" x14ac:dyDescent="0.3">
      <c r="A4" s="9"/>
      <c r="B4" s="25" t="s">
        <v>2156</v>
      </c>
      <c r="C4" s="25" t="s">
        <v>1</v>
      </c>
      <c r="D4" s="25" t="s">
        <v>55</v>
      </c>
      <c r="E4" s="25" t="s">
        <v>56</v>
      </c>
      <c r="F4" s="25" t="s">
        <v>4</v>
      </c>
      <c r="G4" s="9" t="s">
        <v>8</v>
      </c>
      <c r="H4" s="9" t="s">
        <v>9</v>
      </c>
      <c r="I4" s="9"/>
      <c r="J4" s="25" t="s">
        <v>2168</v>
      </c>
      <c r="K4" s="25" t="s">
        <v>1</v>
      </c>
      <c r="L4" s="25" t="s">
        <v>2158</v>
      </c>
      <c r="M4" s="25" t="s">
        <v>4</v>
      </c>
      <c r="N4" s="9" t="s">
        <v>8</v>
      </c>
      <c r="O4" s="9" t="s">
        <v>9</v>
      </c>
      <c r="P4" s="21" t="s">
        <v>16</v>
      </c>
      <c r="Q4" s="21" t="s">
        <v>17</v>
      </c>
      <c r="R4" s="21" t="s">
        <v>2159</v>
      </c>
      <c r="S4" s="21"/>
      <c r="T4" s="21"/>
      <c r="U4" s="21" t="s">
        <v>16</v>
      </c>
      <c r="V4" s="21" t="s">
        <v>17</v>
      </c>
      <c r="W4" s="21" t="s">
        <v>2166</v>
      </c>
      <c r="X4" s="21" t="s">
        <v>2159</v>
      </c>
      <c r="Y4" s="21"/>
      <c r="AK4"/>
      <c r="AL4">
        <v>12</v>
      </c>
      <c r="AM4">
        <v>13</v>
      </c>
    </row>
    <row r="5" spans="1:52" s="10" customFormat="1" ht="19.5" thickBot="1" x14ac:dyDescent="0.35">
      <c r="A5" s="15" t="s">
        <v>5</v>
      </c>
      <c r="B5" s="26" t="s">
        <v>3</v>
      </c>
      <c r="C5" s="26" t="s">
        <v>6</v>
      </c>
      <c r="D5" s="26"/>
      <c r="E5" s="26" t="s">
        <v>57</v>
      </c>
      <c r="F5" s="45" t="s">
        <v>129</v>
      </c>
      <c r="G5" s="16"/>
      <c r="H5" s="19" t="s">
        <v>10</v>
      </c>
      <c r="I5" s="15" t="s">
        <v>5</v>
      </c>
      <c r="J5" s="26" t="s">
        <v>3</v>
      </c>
      <c r="K5" s="26" t="s">
        <v>6</v>
      </c>
      <c r="L5" s="46" t="s">
        <v>2177</v>
      </c>
      <c r="M5" s="45" t="s">
        <v>2157</v>
      </c>
      <c r="N5" s="51"/>
      <c r="O5" s="52" t="s">
        <v>10</v>
      </c>
      <c r="P5" s="21" t="s">
        <v>15</v>
      </c>
      <c r="Q5" s="21" t="s">
        <v>18</v>
      </c>
      <c r="R5" s="21" t="s">
        <v>2160</v>
      </c>
      <c r="S5" s="21"/>
      <c r="T5" s="21"/>
      <c r="U5" s="21" t="s">
        <v>15</v>
      </c>
      <c r="V5" s="21" t="s">
        <v>18</v>
      </c>
      <c r="W5" s="21" t="s">
        <v>2167</v>
      </c>
      <c r="X5" s="21" t="s">
        <v>2164</v>
      </c>
      <c r="Y5" s="21"/>
      <c r="Z5" s="10" t="s">
        <v>20</v>
      </c>
      <c r="AA5" s="10" t="s">
        <v>2165</v>
      </c>
      <c r="AG5" s="10" t="s">
        <v>19</v>
      </c>
      <c r="AI5" s="10" t="s">
        <v>2163</v>
      </c>
      <c r="AK5"/>
      <c r="AL5"/>
      <c r="AM5" t="s">
        <v>126</v>
      </c>
      <c r="AN5" s="10" t="s">
        <v>127</v>
      </c>
      <c r="AO5" s="10" t="s">
        <v>128</v>
      </c>
      <c r="AP5" s="10" t="s">
        <v>82</v>
      </c>
      <c r="AR5" s="10" t="s">
        <v>130</v>
      </c>
      <c r="AU5" s="34" t="s">
        <v>91</v>
      </c>
      <c r="AV5" s="36" t="s">
        <v>90</v>
      </c>
      <c r="AW5"/>
      <c r="AX5" s="34" t="s">
        <v>2175</v>
      </c>
      <c r="AY5" s="36"/>
      <c r="AZ5"/>
    </row>
    <row r="6" spans="1:52" ht="30" customHeight="1" x14ac:dyDescent="0.4">
      <c r="A6" s="13"/>
      <c r="B6" s="53" t="s">
        <v>1956</v>
      </c>
      <c r="C6" s="87"/>
      <c r="D6" s="91"/>
      <c r="E6" s="91"/>
      <c r="F6" s="89"/>
      <c r="G6" s="17" t="str">
        <f>Z6</f>
        <v xml:space="preserve"> </v>
      </c>
      <c r="H6" s="17" t="str">
        <f t="shared" ref="H6:H37" si="0">AG6</f>
        <v/>
      </c>
      <c r="I6" s="50"/>
      <c r="J6" s="53" t="s">
        <v>1957</v>
      </c>
      <c r="K6" s="95"/>
      <c r="L6" s="96"/>
      <c r="M6" s="95"/>
      <c r="N6" s="17" t="str">
        <f>Z6</f>
        <v xml:space="preserve"> </v>
      </c>
      <c r="O6" s="17" t="str">
        <f>AI6</f>
        <v/>
      </c>
      <c r="P6">
        <f>IF(F6="",0,IF(AND(F6&gt;=1,F6&lt;=$AL$4),1,0))</f>
        <v>0</v>
      </c>
      <c r="Q6">
        <f t="shared" ref="Q6:Q7" si="1">IF(C6="",0, IF(C6=" ",0,1))</f>
        <v>0</v>
      </c>
      <c r="R6">
        <f>IF(X6=0,0,1)</f>
        <v>0</v>
      </c>
      <c r="T6">
        <f>SUM(P6:R6)</f>
        <v>0</v>
      </c>
      <c r="U6">
        <f>IF(M6="",0,IF(AND(M6&gt;=1,M6&lt;=$AM$4),1,0))</f>
        <v>0</v>
      </c>
      <c r="V6">
        <f>IF(K6="",0, IF(K6=" ",0,1))</f>
        <v>0</v>
      </c>
      <c r="W6">
        <f>IF(M6="",0,1)</f>
        <v>0</v>
      </c>
      <c r="X6">
        <f>IF(U6*V6*W6=0,0,2)</f>
        <v>0</v>
      </c>
      <c r="Z6" t="str">
        <f>VLOOKUP(T6,AR$23:AS$26,2)</f>
        <v xml:space="preserve"> </v>
      </c>
      <c r="AA6" t="str">
        <f>IF(W6=0,"",VLOOKUP(X6,AR$28:AS$30,2))</f>
        <v/>
      </c>
      <c r="AG6" t="str">
        <f>IF(T6=3,AH6,"")</f>
        <v/>
      </c>
      <c r="AH6" t="e">
        <f t="shared" ref="AH6:AH37" si="2">VLOOKUP(F6,$AL$6:$AP$17,$AJ$2)</f>
        <v>#N/A</v>
      </c>
      <c r="AI6" t="str">
        <f>IF(X6=2,AJ6,"")</f>
        <v/>
      </c>
      <c r="AJ6" t="e">
        <f>VLOOKUP(M6,$AL$6:$AP$18,$AJ$2)</f>
        <v>#N/A</v>
      </c>
      <c r="AK6" s="7"/>
      <c r="AL6" s="7">
        <v>1</v>
      </c>
      <c r="AM6" s="7">
        <f>'Main sheet'!AI214</f>
        <v>12</v>
      </c>
      <c r="AN6" s="7">
        <f>'Main sheet'!AJ214</f>
        <v>10</v>
      </c>
      <c r="AO6" s="7">
        <f>'Main sheet'!AK214</f>
        <v>7</v>
      </c>
      <c r="AP6" s="7">
        <f>'Main sheet'!AL214</f>
        <v>9</v>
      </c>
      <c r="AR6">
        <v>1</v>
      </c>
      <c r="AS6">
        <v>2</v>
      </c>
      <c r="AU6" s="68">
        <v>1</v>
      </c>
      <c r="AV6" s="31" t="s">
        <v>83</v>
      </c>
      <c r="AX6" s="68">
        <v>1</v>
      </c>
      <c r="AY6" s="69" t="s">
        <v>2172</v>
      </c>
    </row>
    <row r="7" spans="1:52" ht="30" customHeight="1" x14ac:dyDescent="0.4">
      <c r="A7" s="11"/>
      <c r="B7" s="54" t="s">
        <v>1958</v>
      </c>
      <c r="C7" s="88"/>
      <c r="D7" s="93"/>
      <c r="E7" s="93"/>
      <c r="F7" s="90"/>
      <c r="G7" s="17" t="str">
        <f t="shared" ref="G7:G70" si="3">Z7</f>
        <v xml:space="preserve"> </v>
      </c>
      <c r="H7" s="18" t="str">
        <f t="shared" si="0"/>
        <v/>
      </c>
      <c r="I7" s="49"/>
      <c r="J7" s="54" t="s">
        <v>1959</v>
      </c>
      <c r="K7" s="97"/>
      <c r="L7" s="98"/>
      <c r="M7" s="97"/>
      <c r="N7" s="17" t="str">
        <f t="shared" ref="N7:N70" si="4">Z7</f>
        <v xml:space="preserve"> </v>
      </c>
      <c r="O7" s="17" t="str">
        <f t="shared" ref="O7:O70" si="5">AI7</f>
        <v/>
      </c>
      <c r="P7">
        <f t="shared" ref="P7:P70" si="6">IF(F7="",0,IF(AND(F7&gt;=1,F7&lt;=$AL$4),1,0))</f>
        <v>0</v>
      </c>
      <c r="Q7">
        <f t="shared" si="1"/>
        <v>0</v>
      </c>
      <c r="R7">
        <f t="shared" ref="R7:R70" si="7">IF(X7=0,0,1)</f>
        <v>0</v>
      </c>
      <c r="T7">
        <f t="shared" ref="T7:T70" si="8">SUM(P7:R7)</f>
        <v>0</v>
      </c>
      <c r="U7">
        <f t="shared" ref="U7:U70" si="9">IF(M7="",0,IF(AND(M7&gt;=1,M7&lt;=$AM$4),1,0))</f>
        <v>0</v>
      </c>
      <c r="V7">
        <f t="shared" ref="V7:V70" si="10">IF(K7="",0, IF(K7=" ",0,1))</f>
        <v>0</v>
      </c>
      <c r="W7">
        <f t="shared" ref="W7:W70" si="11">IF(M7="",0,1)</f>
        <v>0</v>
      </c>
      <c r="X7">
        <f t="shared" ref="X7:X70" si="12">IF(U7*V7*W7=0,0,2)</f>
        <v>0</v>
      </c>
      <c r="Z7" t="str">
        <f t="shared" ref="Z7:Z70" si="13">VLOOKUP(T7,AR$23:AS$26,2)</f>
        <v xml:space="preserve"> </v>
      </c>
      <c r="AA7" t="str">
        <f t="shared" ref="AA7:AA70" si="14">IF(W7=0,"",VLOOKUP(X7,AR$28:AS$30,2))</f>
        <v/>
      </c>
      <c r="AG7" t="str">
        <f t="shared" ref="AG7:AG70" si="15">IF(T7=3,AH7,"")</f>
        <v/>
      </c>
      <c r="AH7" t="e">
        <f t="shared" si="2"/>
        <v>#N/A</v>
      </c>
      <c r="AI7" t="str">
        <f t="shared" ref="AI7:AI70" si="16">IF(X7=2,AJ7,"")</f>
        <v/>
      </c>
      <c r="AJ7" t="e">
        <f t="shared" ref="AJ7:AJ70" si="17">VLOOKUP(M7,$AL$6:$AP$18,$AJ$2)</f>
        <v>#N/A</v>
      </c>
      <c r="AK7" s="7"/>
      <c r="AL7" s="7">
        <v>2</v>
      </c>
      <c r="AM7" s="7">
        <f>'Main sheet'!AI215</f>
        <v>19</v>
      </c>
      <c r="AN7" s="7">
        <f>'Main sheet'!AJ215</f>
        <v>17</v>
      </c>
      <c r="AO7" s="7">
        <f>'Main sheet'!AK215</f>
        <v>12</v>
      </c>
      <c r="AP7" s="7">
        <f>'Main sheet'!AL215</f>
        <v>15</v>
      </c>
      <c r="AR7">
        <v>2</v>
      </c>
      <c r="AS7">
        <v>3</v>
      </c>
      <c r="AU7" s="68">
        <v>2</v>
      </c>
      <c r="AV7" s="31" t="s">
        <v>84</v>
      </c>
      <c r="AX7" s="68">
        <v>2</v>
      </c>
      <c r="AY7" s="69" t="s">
        <v>2173</v>
      </c>
    </row>
    <row r="8" spans="1:52" ht="30" customHeight="1" x14ac:dyDescent="0.4">
      <c r="A8" s="11"/>
      <c r="B8" s="54" t="s">
        <v>1960</v>
      </c>
      <c r="C8" s="88"/>
      <c r="D8" s="93"/>
      <c r="E8" s="93"/>
      <c r="F8" s="90"/>
      <c r="G8" s="17" t="str">
        <f t="shared" si="3"/>
        <v xml:space="preserve"> </v>
      </c>
      <c r="H8" s="18" t="str">
        <f t="shared" si="0"/>
        <v/>
      </c>
      <c r="I8" s="49"/>
      <c r="J8" s="54" t="s">
        <v>1961</v>
      </c>
      <c r="K8" s="97"/>
      <c r="L8" s="98"/>
      <c r="M8" s="97"/>
      <c r="N8" s="17" t="str">
        <f t="shared" si="4"/>
        <v xml:space="preserve"> </v>
      </c>
      <c r="O8" s="17" t="str">
        <f t="shared" si="5"/>
        <v/>
      </c>
      <c r="P8">
        <f t="shared" si="6"/>
        <v>0</v>
      </c>
      <c r="Q8">
        <f>IF(C8="",0, IF(C8=" ",0,1))</f>
        <v>0</v>
      </c>
      <c r="R8">
        <f t="shared" si="7"/>
        <v>0</v>
      </c>
      <c r="T8">
        <f t="shared" si="8"/>
        <v>0</v>
      </c>
      <c r="U8">
        <f t="shared" si="9"/>
        <v>0</v>
      </c>
      <c r="V8">
        <f t="shared" si="10"/>
        <v>0</v>
      </c>
      <c r="W8">
        <f t="shared" si="11"/>
        <v>0</v>
      </c>
      <c r="X8">
        <f t="shared" si="12"/>
        <v>0</v>
      </c>
      <c r="Z8" t="str">
        <f t="shared" si="13"/>
        <v xml:space="preserve"> </v>
      </c>
      <c r="AA8" t="str">
        <f t="shared" si="14"/>
        <v/>
      </c>
      <c r="AG8" t="str">
        <f t="shared" si="15"/>
        <v/>
      </c>
      <c r="AH8" t="e">
        <f t="shared" si="2"/>
        <v>#N/A</v>
      </c>
      <c r="AI8" t="str">
        <f t="shared" si="16"/>
        <v/>
      </c>
      <c r="AJ8" t="e">
        <f t="shared" si="17"/>
        <v>#N/A</v>
      </c>
      <c r="AK8" s="7"/>
      <c r="AL8" s="7">
        <v>3</v>
      </c>
      <c r="AM8" s="7">
        <f>'Main sheet'!AI216</f>
        <v>44</v>
      </c>
      <c r="AN8" s="7">
        <f>'Main sheet'!AJ216</f>
        <v>42</v>
      </c>
      <c r="AO8" s="7">
        <f>'Main sheet'!AK216</f>
        <v>26</v>
      </c>
      <c r="AP8" s="7">
        <f>'Main sheet'!AL216</f>
        <v>30</v>
      </c>
      <c r="AR8">
        <v>5</v>
      </c>
      <c r="AS8">
        <v>4</v>
      </c>
      <c r="AU8" s="68">
        <v>3</v>
      </c>
      <c r="AV8" s="31" t="s">
        <v>85</v>
      </c>
      <c r="AX8" s="70">
        <v>3</v>
      </c>
      <c r="AY8" s="71" t="s">
        <v>2174</v>
      </c>
    </row>
    <row r="9" spans="1:52" ht="30" customHeight="1" x14ac:dyDescent="0.4">
      <c r="A9" s="11"/>
      <c r="B9" s="54" t="s">
        <v>1962</v>
      </c>
      <c r="C9" s="88"/>
      <c r="D9" s="93"/>
      <c r="E9" s="93"/>
      <c r="F9" s="90"/>
      <c r="G9" s="17" t="str">
        <f t="shared" si="3"/>
        <v xml:space="preserve"> </v>
      </c>
      <c r="H9" s="18" t="str">
        <f t="shared" si="0"/>
        <v/>
      </c>
      <c r="I9" s="49"/>
      <c r="J9" s="54" t="s">
        <v>1963</v>
      </c>
      <c r="K9" s="97"/>
      <c r="L9" s="98"/>
      <c r="M9" s="97"/>
      <c r="N9" s="17" t="str">
        <f t="shared" si="4"/>
        <v xml:space="preserve"> </v>
      </c>
      <c r="O9" s="17" t="str">
        <f t="shared" si="5"/>
        <v/>
      </c>
      <c r="P9">
        <f t="shared" si="6"/>
        <v>0</v>
      </c>
      <c r="Q9">
        <f t="shared" ref="Q9:Q72" si="18">IF(C9="",0, IF(C9=" ",0,1))</f>
        <v>0</v>
      </c>
      <c r="R9">
        <f t="shared" si="7"/>
        <v>0</v>
      </c>
      <c r="T9">
        <f t="shared" si="8"/>
        <v>0</v>
      </c>
      <c r="U9">
        <f t="shared" si="9"/>
        <v>0</v>
      </c>
      <c r="V9">
        <f t="shared" si="10"/>
        <v>0</v>
      </c>
      <c r="W9">
        <f t="shared" si="11"/>
        <v>0</v>
      </c>
      <c r="X9">
        <f t="shared" si="12"/>
        <v>0</v>
      </c>
      <c r="Z9" t="str">
        <f t="shared" si="13"/>
        <v xml:space="preserve"> </v>
      </c>
      <c r="AA9" t="str">
        <f t="shared" si="14"/>
        <v/>
      </c>
      <c r="AG9" t="str">
        <f t="shared" si="15"/>
        <v/>
      </c>
      <c r="AH9" t="e">
        <f t="shared" si="2"/>
        <v>#N/A</v>
      </c>
      <c r="AI9" t="str">
        <f t="shared" si="16"/>
        <v/>
      </c>
      <c r="AJ9" t="e">
        <f t="shared" si="17"/>
        <v>#N/A</v>
      </c>
      <c r="AK9" s="10"/>
      <c r="AL9" s="7">
        <v>4</v>
      </c>
      <c r="AM9" s="7">
        <f>'Main sheet'!AI217</f>
        <v>39</v>
      </c>
      <c r="AN9" s="7">
        <f>'Main sheet'!AJ217</f>
        <v>37</v>
      </c>
      <c r="AO9" s="7">
        <f>'Main sheet'!AK217</f>
        <v>24.5</v>
      </c>
      <c r="AP9" s="7">
        <f>'Main sheet'!AL217</f>
        <v>27.5</v>
      </c>
      <c r="AR9">
        <v>6</v>
      </c>
      <c r="AS9">
        <v>4</v>
      </c>
      <c r="AU9" s="68">
        <v>4</v>
      </c>
      <c r="AV9" s="31" t="s">
        <v>89</v>
      </c>
    </row>
    <row r="10" spans="1:52" ht="30" customHeight="1" x14ac:dyDescent="0.4">
      <c r="A10" s="11"/>
      <c r="B10" s="54" t="s">
        <v>1964</v>
      </c>
      <c r="C10" s="88"/>
      <c r="D10" s="93"/>
      <c r="E10" s="93"/>
      <c r="F10" s="90"/>
      <c r="G10" s="17" t="str">
        <f t="shared" si="3"/>
        <v xml:space="preserve"> </v>
      </c>
      <c r="H10" s="18" t="str">
        <f t="shared" si="0"/>
        <v/>
      </c>
      <c r="I10" s="49"/>
      <c r="J10" s="54" t="s">
        <v>1965</v>
      </c>
      <c r="K10" s="97"/>
      <c r="L10" s="98"/>
      <c r="M10" s="97"/>
      <c r="N10" s="17" t="str">
        <f t="shared" si="4"/>
        <v xml:space="preserve"> </v>
      </c>
      <c r="O10" s="17" t="str">
        <f t="shared" si="5"/>
        <v/>
      </c>
      <c r="P10">
        <f t="shared" si="6"/>
        <v>0</v>
      </c>
      <c r="Q10">
        <f t="shared" si="18"/>
        <v>0</v>
      </c>
      <c r="R10">
        <f t="shared" si="7"/>
        <v>0</v>
      </c>
      <c r="T10">
        <f t="shared" si="8"/>
        <v>0</v>
      </c>
      <c r="U10">
        <f t="shared" si="9"/>
        <v>0</v>
      </c>
      <c r="V10">
        <f t="shared" si="10"/>
        <v>0</v>
      </c>
      <c r="W10">
        <f t="shared" si="11"/>
        <v>0</v>
      </c>
      <c r="X10">
        <f t="shared" si="12"/>
        <v>0</v>
      </c>
      <c r="Z10" t="str">
        <f t="shared" si="13"/>
        <v xml:space="preserve"> </v>
      </c>
      <c r="AA10" t="str">
        <f t="shared" si="14"/>
        <v/>
      </c>
      <c r="AG10" t="str">
        <f t="shared" si="15"/>
        <v/>
      </c>
      <c r="AH10" t="e">
        <f t="shared" si="2"/>
        <v>#N/A</v>
      </c>
      <c r="AI10" t="str">
        <f t="shared" si="16"/>
        <v/>
      </c>
      <c r="AJ10" t="e">
        <f t="shared" si="17"/>
        <v>#N/A</v>
      </c>
      <c r="AK10" s="10"/>
      <c r="AL10" s="7">
        <v>5</v>
      </c>
      <c r="AM10" s="7">
        <f>'Main sheet'!AI218</f>
        <v>64</v>
      </c>
      <c r="AN10" s="7">
        <f>'Main sheet'!AJ218</f>
        <v>62</v>
      </c>
      <c r="AO10" s="7">
        <f>'Main sheet'!AK218</f>
        <v>38.5</v>
      </c>
      <c r="AP10" s="7">
        <f>'Main sheet'!AL218</f>
        <v>42.5</v>
      </c>
      <c r="AR10">
        <v>10</v>
      </c>
      <c r="AS10">
        <v>5</v>
      </c>
      <c r="AU10" s="68">
        <v>5</v>
      </c>
      <c r="AV10" s="31" t="s">
        <v>86</v>
      </c>
    </row>
    <row r="11" spans="1:52" ht="30" customHeight="1" x14ac:dyDescent="0.4">
      <c r="A11" s="11"/>
      <c r="B11" s="54" t="s">
        <v>1966</v>
      </c>
      <c r="C11" s="88"/>
      <c r="D11" s="93"/>
      <c r="E11" s="93"/>
      <c r="F11" s="90"/>
      <c r="G11" s="17" t="str">
        <f t="shared" si="3"/>
        <v xml:space="preserve"> </v>
      </c>
      <c r="H11" s="18" t="str">
        <f t="shared" si="0"/>
        <v/>
      </c>
      <c r="I11" s="49"/>
      <c r="J11" s="54" t="s">
        <v>1967</v>
      </c>
      <c r="K11" s="97"/>
      <c r="L11" s="98"/>
      <c r="M11" s="97"/>
      <c r="N11" s="17" t="str">
        <f t="shared" si="4"/>
        <v xml:space="preserve"> </v>
      </c>
      <c r="O11" s="17" t="str">
        <f t="shared" si="5"/>
        <v/>
      </c>
      <c r="P11">
        <f t="shared" si="6"/>
        <v>0</v>
      </c>
      <c r="Q11">
        <f t="shared" si="18"/>
        <v>0</v>
      </c>
      <c r="R11">
        <f t="shared" si="7"/>
        <v>0</v>
      </c>
      <c r="T11">
        <f t="shared" si="8"/>
        <v>0</v>
      </c>
      <c r="U11">
        <f t="shared" si="9"/>
        <v>0</v>
      </c>
      <c r="V11">
        <f t="shared" si="10"/>
        <v>0</v>
      </c>
      <c r="W11">
        <f t="shared" si="11"/>
        <v>0</v>
      </c>
      <c r="X11">
        <f t="shared" si="12"/>
        <v>0</v>
      </c>
      <c r="Z11" t="str">
        <f t="shared" si="13"/>
        <v xml:space="preserve"> </v>
      </c>
      <c r="AA11" t="str">
        <f t="shared" si="14"/>
        <v/>
      </c>
      <c r="AG11" t="str">
        <f t="shared" si="15"/>
        <v/>
      </c>
      <c r="AH11" t="e">
        <f t="shared" si="2"/>
        <v>#N/A</v>
      </c>
      <c r="AI11" t="str">
        <f t="shared" si="16"/>
        <v/>
      </c>
      <c r="AJ11" t="e">
        <f t="shared" si="17"/>
        <v>#N/A</v>
      </c>
      <c r="AL11" s="7">
        <v>6</v>
      </c>
      <c r="AM11" s="7">
        <f>'Main sheet'!AI219</f>
        <v>32</v>
      </c>
      <c r="AN11" s="7">
        <f>'Main sheet'!AJ219</f>
        <v>30</v>
      </c>
      <c r="AO11" s="7">
        <f>'Main sheet'!AK219</f>
        <v>19.5</v>
      </c>
      <c r="AP11" s="7">
        <f>'Main sheet'!AL219</f>
        <v>21.5</v>
      </c>
      <c r="AR11">
        <v>11</v>
      </c>
      <c r="AS11">
        <v>5</v>
      </c>
      <c r="AU11" s="68">
        <v>6</v>
      </c>
      <c r="AV11" s="31" t="s">
        <v>73</v>
      </c>
    </row>
    <row r="12" spans="1:52" ht="30" customHeight="1" x14ac:dyDescent="0.4">
      <c r="A12" s="11"/>
      <c r="B12" s="54" t="s">
        <v>1968</v>
      </c>
      <c r="C12" s="88"/>
      <c r="D12" s="93"/>
      <c r="E12" s="93"/>
      <c r="F12" s="90"/>
      <c r="G12" s="17" t="str">
        <f t="shared" si="3"/>
        <v xml:space="preserve"> </v>
      </c>
      <c r="H12" s="18" t="str">
        <f t="shared" si="0"/>
        <v/>
      </c>
      <c r="I12" s="49"/>
      <c r="J12" s="54" t="s">
        <v>1969</v>
      </c>
      <c r="K12" s="97"/>
      <c r="L12" s="98"/>
      <c r="M12" s="97"/>
      <c r="N12" s="17" t="str">
        <f t="shared" si="4"/>
        <v xml:space="preserve"> </v>
      </c>
      <c r="O12" s="17" t="str">
        <f t="shared" si="5"/>
        <v/>
      </c>
      <c r="P12">
        <f t="shared" si="6"/>
        <v>0</v>
      </c>
      <c r="Q12">
        <f t="shared" si="18"/>
        <v>0</v>
      </c>
      <c r="R12">
        <f t="shared" si="7"/>
        <v>0</v>
      </c>
      <c r="T12">
        <f t="shared" si="8"/>
        <v>0</v>
      </c>
      <c r="U12">
        <f t="shared" si="9"/>
        <v>0</v>
      </c>
      <c r="V12">
        <f t="shared" si="10"/>
        <v>0</v>
      </c>
      <c r="W12">
        <f t="shared" si="11"/>
        <v>0</v>
      </c>
      <c r="X12">
        <f t="shared" si="12"/>
        <v>0</v>
      </c>
      <c r="Z12" t="str">
        <f t="shared" si="13"/>
        <v xml:space="preserve"> </v>
      </c>
      <c r="AA12" t="str">
        <f t="shared" si="14"/>
        <v/>
      </c>
      <c r="AG12" t="str">
        <f t="shared" si="15"/>
        <v/>
      </c>
      <c r="AH12" t="e">
        <f t="shared" si="2"/>
        <v>#N/A</v>
      </c>
      <c r="AI12" t="str">
        <f t="shared" si="16"/>
        <v/>
      </c>
      <c r="AJ12" t="e">
        <f t="shared" si="17"/>
        <v>#N/A</v>
      </c>
      <c r="AL12" s="7">
        <v>7</v>
      </c>
      <c r="AM12" s="7">
        <f>'Main sheet'!AI220</f>
        <v>37</v>
      </c>
      <c r="AN12" s="7">
        <f>'Main sheet'!AJ220</f>
        <v>35</v>
      </c>
      <c r="AO12" s="7">
        <f>'Main sheet'!AK220</f>
        <v>21</v>
      </c>
      <c r="AP12" s="7">
        <f>'Main sheet'!AL220</f>
        <v>24</v>
      </c>
      <c r="AU12" s="68">
        <v>7</v>
      </c>
      <c r="AV12" s="31" t="s">
        <v>74</v>
      </c>
    </row>
    <row r="13" spans="1:52" ht="30" customHeight="1" x14ac:dyDescent="0.4">
      <c r="A13" s="11"/>
      <c r="B13" s="54" t="s">
        <v>1970</v>
      </c>
      <c r="C13" s="88"/>
      <c r="D13" s="93"/>
      <c r="E13" s="93"/>
      <c r="F13" s="90"/>
      <c r="G13" s="17" t="str">
        <f t="shared" si="3"/>
        <v xml:space="preserve"> </v>
      </c>
      <c r="H13" s="18" t="str">
        <f t="shared" si="0"/>
        <v/>
      </c>
      <c r="I13" s="49"/>
      <c r="J13" s="54" t="s">
        <v>1971</v>
      </c>
      <c r="K13" s="97"/>
      <c r="L13" s="98"/>
      <c r="M13" s="97"/>
      <c r="N13" s="17" t="str">
        <f t="shared" si="4"/>
        <v xml:space="preserve"> </v>
      </c>
      <c r="O13" s="17" t="str">
        <f t="shared" si="5"/>
        <v/>
      </c>
      <c r="P13">
        <f t="shared" si="6"/>
        <v>0</v>
      </c>
      <c r="Q13">
        <f t="shared" si="18"/>
        <v>0</v>
      </c>
      <c r="R13">
        <f t="shared" si="7"/>
        <v>0</v>
      </c>
      <c r="T13">
        <f t="shared" si="8"/>
        <v>0</v>
      </c>
      <c r="U13">
        <f t="shared" si="9"/>
        <v>0</v>
      </c>
      <c r="V13">
        <f t="shared" si="10"/>
        <v>0</v>
      </c>
      <c r="W13">
        <f t="shared" si="11"/>
        <v>0</v>
      </c>
      <c r="X13">
        <f t="shared" si="12"/>
        <v>0</v>
      </c>
      <c r="Z13" t="str">
        <f t="shared" si="13"/>
        <v xml:space="preserve"> </v>
      </c>
      <c r="AA13" t="str">
        <f t="shared" si="14"/>
        <v/>
      </c>
      <c r="AG13" t="str">
        <f t="shared" si="15"/>
        <v/>
      </c>
      <c r="AH13" t="e">
        <f t="shared" si="2"/>
        <v>#N/A</v>
      </c>
      <c r="AI13" t="str">
        <f t="shared" si="16"/>
        <v/>
      </c>
      <c r="AJ13" t="e">
        <f t="shared" si="17"/>
        <v>#N/A</v>
      </c>
      <c r="AL13" s="7">
        <v>8</v>
      </c>
      <c r="AM13" s="7">
        <f>'Main sheet'!AI221</f>
        <v>57</v>
      </c>
      <c r="AN13" s="7">
        <f>'Main sheet'!AJ221</f>
        <v>55</v>
      </c>
      <c r="AO13" s="7">
        <f>'Main sheet'!AK221</f>
        <v>33.5</v>
      </c>
      <c r="AP13" s="7">
        <f>'Main sheet'!AL221</f>
        <v>36.5</v>
      </c>
      <c r="AU13" s="68">
        <v>8</v>
      </c>
      <c r="AV13" s="31" t="s">
        <v>75</v>
      </c>
    </row>
    <row r="14" spans="1:52" ht="30" customHeight="1" x14ac:dyDescent="0.4">
      <c r="A14" s="11"/>
      <c r="B14" s="54" t="s">
        <v>1972</v>
      </c>
      <c r="C14" s="88"/>
      <c r="D14" s="93"/>
      <c r="E14" s="93"/>
      <c r="F14" s="90"/>
      <c r="G14" s="17" t="str">
        <f t="shared" si="3"/>
        <v xml:space="preserve"> </v>
      </c>
      <c r="H14" s="18" t="str">
        <f t="shared" si="0"/>
        <v/>
      </c>
      <c r="I14" s="49"/>
      <c r="J14" s="54" t="s">
        <v>1973</v>
      </c>
      <c r="K14" s="97"/>
      <c r="L14" s="98"/>
      <c r="M14" s="97"/>
      <c r="N14" s="17" t="str">
        <f t="shared" si="4"/>
        <v xml:space="preserve"> </v>
      </c>
      <c r="O14" s="17" t="str">
        <f t="shared" si="5"/>
        <v/>
      </c>
      <c r="P14">
        <f t="shared" si="6"/>
        <v>0</v>
      </c>
      <c r="Q14">
        <f t="shared" si="18"/>
        <v>0</v>
      </c>
      <c r="R14">
        <f t="shared" si="7"/>
        <v>0</v>
      </c>
      <c r="T14">
        <f t="shared" si="8"/>
        <v>0</v>
      </c>
      <c r="U14">
        <f t="shared" si="9"/>
        <v>0</v>
      </c>
      <c r="V14">
        <f t="shared" si="10"/>
        <v>0</v>
      </c>
      <c r="W14">
        <f t="shared" si="11"/>
        <v>0</v>
      </c>
      <c r="X14">
        <f t="shared" si="12"/>
        <v>0</v>
      </c>
      <c r="Z14" t="str">
        <f t="shared" si="13"/>
        <v xml:space="preserve"> </v>
      </c>
      <c r="AA14" t="str">
        <f t="shared" si="14"/>
        <v/>
      </c>
      <c r="AG14" t="str">
        <f t="shared" si="15"/>
        <v/>
      </c>
      <c r="AH14" t="e">
        <f t="shared" si="2"/>
        <v>#N/A</v>
      </c>
      <c r="AI14" t="str">
        <f t="shared" si="16"/>
        <v/>
      </c>
      <c r="AJ14" t="e">
        <f t="shared" si="17"/>
        <v>#N/A</v>
      </c>
      <c r="AL14" s="7">
        <v>9</v>
      </c>
      <c r="AM14" s="7">
        <f>'Main sheet'!AI222</f>
        <v>37</v>
      </c>
      <c r="AN14" s="7">
        <f>'Main sheet'!AJ222</f>
        <v>35</v>
      </c>
      <c r="AO14" s="7">
        <f>'Main sheet'!AK222</f>
        <v>26</v>
      </c>
      <c r="AP14" s="7">
        <f>'Main sheet'!AL222</f>
        <v>28</v>
      </c>
      <c r="AU14" s="68">
        <v>9</v>
      </c>
      <c r="AV14" s="31" t="s">
        <v>87</v>
      </c>
    </row>
    <row r="15" spans="1:52" ht="30" customHeight="1" x14ac:dyDescent="0.4">
      <c r="A15" s="11"/>
      <c r="B15" s="54" t="s">
        <v>1974</v>
      </c>
      <c r="C15" s="88"/>
      <c r="D15" s="93"/>
      <c r="E15" s="93"/>
      <c r="F15" s="90"/>
      <c r="G15" s="17" t="str">
        <f t="shared" si="3"/>
        <v xml:space="preserve"> </v>
      </c>
      <c r="H15" s="18" t="str">
        <f t="shared" si="0"/>
        <v/>
      </c>
      <c r="I15" s="49"/>
      <c r="J15" s="54" t="s">
        <v>1975</v>
      </c>
      <c r="K15" s="97"/>
      <c r="L15" s="98"/>
      <c r="M15" s="97"/>
      <c r="N15" s="17" t="str">
        <f t="shared" si="4"/>
        <v xml:space="preserve"> </v>
      </c>
      <c r="O15" s="17" t="str">
        <f t="shared" si="5"/>
        <v/>
      </c>
      <c r="P15">
        <f t="shared" si="6"/>
        <v>0</v>
      </c>
      <c r="Q15">
        <f t="shared" si="18"/>
        <v>0</v>
      </c>
      <c r="R15">
        <f t="shared" si="7"/>
        <v>0</v>
      </c>
      <c r="T15">
        <f t="shared" si="8"/>
        <v>0</v>
      </c>
      <c r="U15">
        <f t="shared" si="9"/>
        <v>0</v>
      </c>
      <c r="V15">
        <f t="shared" si="10"/>
        <v>0</v>
      </c>
      <c r="W15">
        <f t="shared" si="11"/>
        <v>0</v>
      </c>
      <c r="X15">
        <f t="shared" si="12"/>
        <v>0</v>
      </c>
      <c r="Z15" t="str">
        <f t="shared" si="13"/>
        <v xml:space="preserve"> </v>
      </c>
      <c r="AA15" t="str">
        <f t="shared" si="14"/>
        <v/>
      </c>
      <c r="AG15" t="str">
        <f t="shared" si="15"/>
        <v/>
      </c>
      <c r="AH15" t="e">
        <f t="shared" si="2"/>
        <v>#N/A</v>
      </c>
      <c r="AI15" t="str">
        <f t="shared" si="16"/>
        <v/>
      </c>
      <c r="AJ15" t="e">
        <f t="shared" si="17"/>
        <v>#N/A</v>
      </c>
      <c r="AL15" s="7">
        <v>10</v>
      </c>
      <c r="AM15" s="7">
        <f>'Main sheet'!AI223</f>
        <v>44</v>
      </c>
      <c r="AN15" s="7">
        <f>'Main sheet'!AJ223</f>
        <v>42</v>
      </c>
      <c r="AO15" s="7">
        <f>'Main sheet'!AK223</f>
        <v>31</v>
      </c>
      <c r="AP15" s="7">
        <f>'Main sheet'!AL223</f>
        <v>34</v>
      </c>
      <c r="AU15" s="68">
        <v>10</v>
      </c>
      <c r="AV15" s="31" t="s">
        <v>76</v>
      </c>
    </row>
    <row r="16" spans="1:52" ht="30" customHeight="1" x14ac:dyDescent="0.4">
      <c r="A16" s="11"/>
      <c r="B16" s="54" t="s">
        <v>1976</v>
      </c>
      <c r="C16" s="88"/>
      <c r="D16" s="93"/>
      <c r="E16" s="93"/>
      <c r="F16" s="90"/>
      <c r="G16" s="17" t="str">
        <f t="shared" si="3"/>
        <v xml:space="preserve"> </v>
      </c>
      <c r="H16" s="18" t="str">
        <f t="shared" si="0"/>
        <v/>
      </c>
      <c r="I16" s="49"/>
      <c r="J16" s="54" t="s">
        <v>1977</v>
      </c>
      <c r="K16" s="97"/>
      <c r="L16" s="98"/>
      <c r="M16" s="97"/>
      <c r="N16" s="17" t="str">
        <f t="shared" si="4"/>
        <v xml:space="preserve"> </v>
      </c>
      <c r="O16" s="17" t="str">
        <f t="shared" si="5"/>
        <v/>
      </c>
      <c r="P16">
        <f t="shared" si="6"/>
        <v>0</v>
      </c>
      <c r="Q16">
        <f t="shared" si="18"/>
        <v>0</v>
      </c>
      <c r="R16">
        <f t="shared" si="7"/>
        <v>0</v>
      </c>
      <c r="T16">
        <f t="shared" si="8"/>
        <v>0</v>
      </c>
      <c r="U16">
        <f t="shared" si="9"/>
        <v>0</v>
      </c>
      <c r="V16">
        <f t="shared" si="10"/>
        <v>0</v>
      </c>
      <c r="W16">
        <f t="shared" si="11"/>
        <v>0</v>
      </c>
      <c r="X16">
        <f t="shared" si="12"/>
        <v>0</v>
      </c>
      <c r="Z16" t="str">
        <f t="shared" si="13"/>
        <v xml:space="preserve"> </v>
      </c>
      <c r="AA16" t="str">
        <f t="shared" si="14"/>
        <v/>
      </c>
      <c r="AG16" t="str">
        <f t="shared" si="15"/>
        <v/>
      </c>
      <c r="AH16" t="e">
        <f t="shared" si="2"/>
        <v>#N/A</v>
      </c>
      <c r="AI16" t="str">
        <f t="shared" si="16"/>
        <v/>
      </c>
      <c r="AJ16" t="e">
        <f t="shared" si="17"/>
        <v>#N/A</v>
      </c>
      <c r="AL16" s="7">
        <v>11</v>
      </c>
      <c r="AM16" s="7">
        <f>'Main sheet'!AI224</f>
        <v>64</v>
      </c>
      <c r="AN16" s="7">
        <f>'Main sheet'!AJ224</f>
        <v>62</v>
      </c>
      <c r="AO16" s="7">
        <f>'Main sheet'!AK224</f>
        <v>43.5</v>
      </c>
      <c r="AP16" s="7">
        <f>'Main sheet'!AL224</f>
        <v>46.5</v>
      </c>
      <c r="AU16" s="68">
        <v>11</v>
      </c>
      <c r="AV16" s="31" t="s">
        <v>77</v>
      </c>
    </row>
    <row r="17" spans="1:48" ht="30" customHeight="1" x14ac:dyDescent="0.4">
      <c r="A17" s="11"/>
      <c r="B17" s="54" t="s">
        <v>1978</v>
      </c>
      <c r="C17" s="88"/>
      <c r="D17" s="93"/>
      <c r="E17" s="93"/>
      <c r="F17" s="90"/>
      <c r="G17" s="17" t="str">
        <f t="shared" si="3"/>
        <v xml:space="preserve"> </v>
      </c>
      <c r="H17" s="18" t="str">
        <f t="shared" si="0"/>
        <v/>
      </c>
      <c r="I17" s="49"/>
      <c r="J17" s="54" t="s">
        <v>1979</v>
      </c>
      <c r="K17" s="97"/>
      <c r="L17" s="98"/>
      <c r="M17" s="97"/>
      <c r="N17" s="17" t="str">
        <f t="shared" si="4"/>
        <v xml:space="preserve"> </v>
      </c>
      <c r="O17" s="17" t="str">
        <f t="shared" si="5"/>
        <v/>
      </c>
      <c r="P17">
        <f t="shared" si="6"/>
        <v>0</v>
      </c>
      <c r="Q17">
        <f t="shared" si="18"/>
        <v>0</v>
      </c>
      <c r="R17">
        <f t="shared" si="7"/>
        <v>0</v>
      </c>
      <c r="T17">
        <f t="shared" si="8"/>
        <v>0</v>
      </c>
      <c r="U17">
        <f t="shared" si="9"/>
        <v>0</v>
      </c>
      <c r="V17">
        <f t="shared" si="10"/>
        <v>0</v>
      </c>
      <c r="W17">
        <f t="shared" si="11"/>
        <v>0</v>
      </c>
      <c r="X17">
        <f t="shared" si="12"/>
        <v>0</v>
      </c>
      <c r="Z17" t="str">
        <f t="shared" si="13"/>
        <v xml:space="preserve"> </v>
      </c>
      <c r="AA17" t="str">
        <f t="shared" si="14"/>
        <v/>
      </c>
      <c r="AG17" t="str">
        <f t="shared" si="15"/>
        <v/>
      </c>
      <c r="AH17" t="e">
        <f t="shared" si="2"/>
        <v>#N/A</v>
      </c>
      <c r="AI17" t="str">
        <f t="shared" si="16"/>
        <v/>
      </c>
      <c r="AJ17" t="e">
        <f t="shared" si="17"/>
        <v>#N/A</v>
      </c>
      <c r="AL17" s="7">
        <v>12</v>
      </c>
      <c r="AM17" s="7">
        <f>'Main sheet'!AI225</f>
        <v>89</v>
      </c>
      <c r="AN17" s="7">
        <f>'Main sheet'!AJ225</f>
        <v>87</v>
      </c>
      <c r="AO17" s="7">
        <f>'Main sheet'!AK225</f>
        <v>57.5</v>
      </c>
      <c r="AP17" s="7">
        <f>'Main sheet'!AL225</f>
        <v>61.5</v>
      </c>
      <c r="AU17" s="68">
        <v>12</v>
      </c>
      <c r="AV17" s="31" t="s">
        <v>78</v>
      </c>
    </row>
    <row r="18" spans="1:48" ht="30" customHeight="1" x14ac:dyDescent="0.4">
      <c r="A18" s="11"/>
      <c r="B18" s="54" t="s">
        <v>1980</v>
      </c>
      <c r="C18" s="88"/>
      <c r="D18" s="93"/>
      <c r="E18" s="93"/>
      <c r="F18" s="90"/>
      <c r="G18" s="17" t="str">
        <f t="shared" si="3"/>
        <v xml:space="preserve"> </v>
      </c>
      <c r="H18" s="18" t="str">
        <f t="shared" si="0"/>
        <v/>
      </c>
      <c r="I18" s="49"/>
      <c r="J18" s="54" t="s">
        <v>1981</v>
      </c>
      <c r="K18" s="97"/>
      <c r="L18" s="98"/>
      <c r="M18" s="97"/>
      <c r="N18" s="17" t="str">
        <f t="shared" si="4"/>
        <v xml:space="preserve"> </v>
      </c>
      <c r="O18" s="17" t="str">
        <f t="shared" si="5"/>
        <v/>
      </c>
      <c r="P18">
        <f t="shared" si="6"/>
        <v>0</v>
      </c>
      <c r="Q18">
        <f t="shared" si="18"/>
        <v>0</v>
      </c>
      <c r="R18">
        <f t="shared" si="7"/>
        <v>0</v>
      </c>
      <c r="T18">
        <f t="shared" si="8"/>
        <v>0</v>
      </c>
      <c r="U18">
        <f t="shared" si="9"/>
        <v>0</v>
      </c>
      <c r="V18">
        <f t="shared" si="10"/>
        <v>0</v>
      </c>
      <c r="W18">
        <f t="shared" si="11"/>
        <v>0</v>
      </c>
      <c r="X18">
        <f t="shared" si="12"/>
        <v>0</v>
      </c>
      <c r="Z18" t="str">
        <f t="shared" si="13"/>
        <v xml:space="preserve"> </v>
      </c>
      <c r="AA18" t="str">
        <f t="shared" si="14"/>
        <v/>
      </c>
      <c r="AG18" t="str">
        <f t="shared" si="15"/>
        <v/>
      </c>
      <c r="AH18" t="e">
        <f t="shared" si="2"/>
        <v>#N/A</v>
      </c>
      <c r="AI18" t="str">
        <f t="shared" si="16"/>
        <v/>
      </c>
      <c r="AJ18" t="e">
        <f t="shared" si="17"/>
        <v>#N/A</v>
      </c>
      <c r="AL18" s="7">
        <v>13</v>
      </c>
      <c r="AM18" s="7">
        <f>'Main sheet'!AI226</f>
        <v>10</v>
      </c>
      <c r="AN18" s="7">
        <f>'Main sheet'!AJ226</f>
        <v>8</v>
      </c>
      <c r="AO18" s="7">
        <f>'Main sheet'!AK226</f>
        <v>8</v>
      </c>
      <c r="AP18" s="7">
        <f>'Main sheet'!AL226</f>
        <v>8</v>
      </c>
      <c r="AU18" s="70">
        <v>13</v>
      </c>
      <c r="AV18" s="72" t="s">
        <v>2178</v>
      </c>
    </row>
    <row r="19" spans="1:48" ht="30" customHeight="1" x14ac:dyDescent="0.35">
      <c r="A19" s="11"/>
      <c r="B19" s="54" t="s">
        <v>1982</v>
      </c>
      <c r="C19" s="88"/>
      <c r="D19" s="93"/>
      <c r="E19" s="93"/>
      <c r="F19" s="90"/>
      <c r="G19" s="17" t="str">
        <f t="shared" si="3"/>
        <v xml:space="preserve"> </v>
      </c>
      <c r="H19" s="18" t="str">
        <f t="shared" si="0"/>
        <v/>
      </c>
      <c r="I19" s="49"/>
      <c r="J19" s="54" t="s">
        <v>1983</v>
      </c>
      <c r="K19" s="97"/>
      <c r="L19" s="98"/>
      <c r="M19" s="97"/>
      <c r="N19" s="17" t="str">
        <f t="shared" si="4"/>
        <v xml:space="preserve"> </v>
      </c>
      <c r="O19" s="17" t="str">
        <f t="shared" si="5"/>
        <v/>
      </c>
      <c r="P19">
        <f t="shared" si="6"/>
        <v>0</v>
      </c>
      <c r="Q19">
        <f t="shared" si="18"/>
        <v>0</v>
      </c>
      <c r="R19">
        <f t="shared" si="7"/>
        <v>0</v>
      </c>
      <c r="T19">
        <f t="shared" si="8"/>
        <v>0</v>
      </c>
      <c r="U19">
        <f t="shared" si="9"/>
        <v>0</v>
      </c>
      <c r="V19">
        <f t="shared" si="10"/>
        <v>0</v>
      </c>
      <c r="W19">
        <f t="shared" si="11"/>
        <v>0</v>
      </c>
      <c r="X19">
        <f t="shared" si="12"/>
        <v>0</v>
      </c>
      <c r="Z19" t="str">
        <f t="shared" si="13"/>
        <v xml:space="preserve"> </v>
      </c>
      <c r="AA19" t="str">
        <f t="shared" si="14"/>
        <v/>
      </c>
      <c r="AG19" t="str">
        <f t="shared" si="15"/>
        <v/>
      </c>
      <c r="AH19" t="e">
        <f t="shared" si="2"/>
        <v>#N/A</v>
      </c>
      <c r="AI19" t="str">
        <f t="shared" si="16"/>
        <v/>
      </c>
      <c r="AJ19" t="e">
        <f t="shared" si="17"/>
        <v>#N/A</v>
      </c>
    </row>
    <row r="20" spans="1:48" ht="30" customHeight="1" x14ac:dyDescent="0.35">
      <c r="A20" s="11"/>
      <c r="B20" s="54" t="s">
        <v>1984</v>
      </c>
      <c r="C20" s="88"/>
      <c r="D20" s="93"/>
      <c r="E20" s="93"/>
      <c r="F20" s="90"/>
      <c r="G20" s="17" t="str">
        <f t="shared" si="3"/>
        <v xml:space="preserve"> </v>
      </c>
      <c r="H20" s="18" t="str">
        <f t="shared" si="0"/>
        <v/>
      </c>
      <c r="I20" s="49"/>
      <c r="J20" s="54" t="s">
        <v>1985</v>
      </c>
      <c r="K20" s="97"/>
      <c r="L20" s="98"/>
      <c r="M20" s="97"/>
      <c r="N20" s="17" t="str">
        <f t="shared" si="4"/>
        <v xml:space="preserve"> </v>
      </c>
      <c r="O20" s="17" t="str">
        <f t="shared" si="5"/>
        <v/>
      </c>
      <c r="P20">
        <f t="shared" si="6"/>
        <v>0</v>
      </c>
      <c r="Q20">
        <f t="shared" si="18"/>
        <v>0</v>
      </c>
      <c r="R20">
        <f t="shared" si="7"/>
        <v>0</v>
      </c>
      <c r="T20">
        <f t="shared" si="8"/>
        <v>0</v>
      </c>
      <c r="U20">
        <f t="shared" si="9"/>
        <v>0</v>
      </c>
      <c r="V20">
        <f t="shared" si="10"/>
        <v>0</v>
      </c>
      <c r="W20">
        <f t="shared" si="11"/>
        <v>0</v>
      </c>
      <c r="X20">
        <f t="shared" si="12"/>
        <v>0</v>
      </c>
      <c r="Z20" t="str">
        <f t="shared" si="13"/>
        <v xml:space="preserve"> </v>
      </c>
      <c r="AA20" t="str">
        <f t="shared" si="14"/>
        <v/>
      </c>
      <c r="AG20" t="str">
        <f t="shared" si="15"/>
        <v/>
      </c>
      <c r="AH20" t="e">
        <f t="shared" si="2"/>
        <v>#N/A</v>
      </c>
      <c r="AI20" t="str">
        <f t="shared" si="16"/>
        <v/>
      </c>
      <c r="AJ20" t="e">
        <f t="shared" si="17"/>
        <v>#N/A</v>
      </c>
    </row>
    <row r="21" spans="1:48" ht="30" customHeight="1" x14ac:dyDescent="0.35">
      <c r="A21" s="11"/>
      <c r="B21" s="54" t="s">
        <v>1986</v>
      </c>
      <c r="C21" s="88"/>
      <c r="D21" s="93"/>
      <c r="E21" s="93"/>
      <c r="F21" s="90"/>
      <c r="G21" s="17" t="str">
        <f t="shared" si="3"/>
        <v xml:space="preserve"> </v>
      </c>
      <c r="H21" s="18" t="str">
        <f t="shared" si="0"/>
        <v/>
      </c>
      <c r="I21" s="49"/>
      <c r="J21" s="54" t="s">
        <v>1987</v>
      </c>
      <c r="K21" s="97"/>
      <c r="L21" s="98"/>
      <c r="M21" s="97"/>
      <c r="N21" s="17" t="str">
        <f t="shared" si="4"/>
        <v xml:space="preserve"> </v>
      </c>
      <c r="O21" s="17" t="str">
        <f t="shared" si="5"/>
        <v/>
      </c>
      <c r="P21">
        <f t="shared" si="6"/>
        <v>0</v>
      </c>
      <c r="Q21">
        <f t="shared" si="18"/>
        <v>0</v>
      </c>
      <c r="R21">
        <f t="shared" si="7"/>
        <v>0</v>
      </c>
      <c r="T21">
        <f t="shared" si="8"/>
        <v>0</v>
      </c>
      <c r="U21">
        <f t="shared" si="9"/>
        <v>0</v>
      </c>
      <c r="V21">
        <f t="shared" si="10"/>
        <v>0</v>
      </c>
      <c r="W21">
        <f t="shared" si="11"/>
        <v>0</v>
      </c>
      <c r="X21">
        <f t="shared" si="12"/>
        <v>0</v>
      </c>
      <c r="Z21" t="str">
        <f t="shared" si="13"/>
        <v xml:space="preserve"> </v>
      </c>
      <c r="AA21" t="str">
        <f t="shared" si="14"/>
        <v/>
      </c>
      <c r="AG21" t="str">
        <f t="shared" si="15"/>
        <v/>
      </c>
      <c r="AH21" t="e">
        <f t="shared" si="2"/>
        <v>#N/A</v>
      </c>
      <c r="AI21" t="str">
        <f t="shared" si="16"/>
        <v/>
      </c>
      <c r="AJ21" t="e">
        <f t="shared" si="17"/>
        <v>#N/A</v>
      </c>
    </row>
    <row r="22" spans="1:48" ht="30" customHeight="1" x14ac:dyDescent="0.35">
      <c r="A22" s="11"/>
      <c r="B22" s="54" t="s">
        <v>1988</v>
      </c>
      <c r="C22" s="88"/>
      <c r="D22" s="93"/>
      <c r="E22" s="93"/>
      <c r="F22" s="90"/>
      <c r="G22" s="17" t="str">
        <f t="shared" si="3"/>
        <v xml:space="preserve"> </v>
      </c>
      <c r="H22" s="18" t="str">
        <f t="shared" si="0"/>
        <v/>
      </c>
      <c r="I22" s="49"/>
      <c r="J22" s="54" t="s">
        <v>1989</v>
      </c>
      <c r="K22" s="97"/>
      <c r="L22" s="98"/>
      <c r="M22" s="97"/>
      <c r="N22" s="17" t="str">
        <f t="shared" si="4"/>
        <v xml:space="preserve"> </v>
      </c>
      <c r="O22" s="17" t="str">
        <f t="shared" si="5"/>
        <v/>
      </c>
      <c r="P22">
        <f t="shared" si="6"/>
        <v>0</v>
      </c>
      <c r="Q22">
        <f t="shared" si="18"/>
        <v>0</v>
      </c>
      <c r="R22">
        <f t="shared" si="7"/>
        <v>0</v>
      </c>
      <c r="T22">
        <f t="shared" si="8"/>
        <v>0</v>
      </c>
      <c r="U22">
        <f t="shared" si="9"/>
        <v>0</v>
      </c>
      <c r="V22">
        <f t="shared" si="10"/>
        <v>0</v>
      </c>
      <c r="W22">
        <f t="shared" si="11"/>
        <v>0</v>
      </c>
      <c r="X22">
        <f t="shared" si="12"/>
        <v>0</v>
      </c>
      <c r="Z22" t="str">
        <f t="shared" si="13"/>
        <v xml:space="preserve"> </v>
      </c>
      <c r="AA22" t="str">
        <f t="shared" si="14"/>
        <v/>
      </c>
      <c r="AG22" t="str">
        <f t="shared" si="15"/>
        <v/>
      </c>
      <c r="AH22" t="e">
        <f t="shared" si="2"/>
        <v>#N/A</v>
      </c>
      <c r="AI22" t="str">
        <f t="shared" si="16"/>
        <v/>
      </c>
      <c r="AJ22" t="e">
        <f t="shared" si="17"/>
        <v>#N/A</v>
      </c>
    </row>
    <row r="23" spans="1:48" ht="30" customHeight="1" x14ac:dyDescent="0.35">
      <c r="A23" s="11"/>
      <c r="B23" s="54" t="s">
        <v>1990</v>
      </c>
      <c r="C23" s="88"/>
      <c r="D23" s="93"/>
      <c r="E23" s="93"/>
      <c r="F23" s="90"/>
      <c r="G23" s="17" t="str">
        <f t="shared" si="3"/>
        <v xml:space="preserve"> </v>
      </c>
      <c r="H23" s="18" t="str">
        <f t="shared" si="0"/>
        <v/>
      </c>
      <c r="I23" s="49"/>
      <c r="J23" s="54" t="s">
        <v>1991</v>
      </c>
      <c r="K23" s="97"/>
      <c r="L23" s="98"/>
      <c r="M23" s="97"/>
      <c r="N23" s="17" t="str">
        <f t="shared" si="4"/>
        <v xml:space="preserve"> </v>
      </c>
      <c r="O23" s="17" t="str">
        <f t="shared" si="5"/>
        <v/>
      </c>
      <c r="P23">
        <f t="shared" si="6"/>
        <v>0</v>
      </c>
      <c r="Q23">
        <f t="shared" si="18"/>
        <v>0</v>
      </c>
      <c r="R23">
        <f t="shared" si="7"/>
        <v>0</v>
      </c>
      <c r="T23">
        <f t="shared" si="8"/>
        <v>0</v>
      </c>
      <c r="U23">
        <f t="shared" si="9"/>
        <v>0</v>
      </c>
      <c r="V23">
        <f t="shared" si="10"/>
        <v>0</v>
      </c>
      <c r="W23">
        <f t="shared" si="11"/>
        <v>0</v>
      </c>
      <c r="X23">
        <f t="shared" si="12"/>
        <v>0</v>
      </c>
      <c r="Z23" t="str">
        <f t="shared" si="13"/>
        <v xml:space="preserve"> </v>
      </c>
      <c r="AA23" t="str">
        <f t="shared" si="14"/>
        <v/>
      </c>
      <c r="AG23" t="str">
        <f t="shared" si="15"/>
        <v/>
      </c>
      <c r="AH23" t="e">
        <f t="shared" si="2"/>
        <v>#N/A</v>
      </c>
      <c r="AI23" t="str">
        <f t="shared" si="16"/>
        <v/>
      </c>
      <c r="AJ23" t="e">
        <f t="shared" si="17"/>
        <v>#N/A</v>
      </c>
      <c r="AR23">
        <v>0</v>
      </c>
      <c r="AS23" t="s">
        <v>12</v>
      </c>
    </row>
    <row r="24" spans="1:48" ht="30" customHeight="1" x14ac:dyDescent="0.35">
      <c r="A24" s="11"/>
      <c r="B24" s="54" t="s">
        <v>1992</v>
      </c>
      <c r="C24" s="88"/>
      <c r="D24" s="93"/>
      <c r="E24" s="93"/>
      <c r="F24" s="90"/>
      <c r="G24" s="17" t="str">
        <f t="shared" si="3"/>
        <v xml:space="preserve"> </v>
      </c>
      <c r="H24" s="18" t="str">
        <f t="shared" si="0"/>
        <v/>
      </c>
      <c r="I24" s="49"/>
      <c r="J24" s="54" t="s">
        <v>1993</v>
      </c>
      <c r="K24" s="97"/>
      <c r="L24" s="98"/>
      <c r="M24" s="97"/>
      <c r="N24" s="17" t="str">
        <f t="shared" si="4"/>
        <v xml:space="preserve"> </v>
      </c>
      <c r="O24" s="17" t="str">
        <f t="shared" si="5"/>
        <v/>
      </c>
      <c r="P24">
        <f t="shared" si="6"/>
        <v>0</v>
      </c>
      <c r="Q24">
        <f t="shared" si="18"/>
        <v>0</v>
      </c>
      <c r="R24">
        <f t="shared" si="7"/>
        <v>0</v>
      </c>
      <c r="T24">
        <f t="shared" si="8"/>
        <v>0</v>
      </c>
      <c r="U24">
        <f t="shared" si="9"/>
        <v>0</v>
      </c>
      <c r="V24">
        <f t="shared" si="10"/>
        <v>0</v>
      </c>
      <c r="W24">
        <f t="shared" si="11"/>
        <v>0</v>
      </c>
      <c r="X24">
        <f t="shared" si="12"/>
        <v>0</v>
      </c>
      <c r="Z24" t="str">
        <f t="shared" si="13"/>
        <v xml:space="preserve"> </v>
      </c>
      <c r="AA24" t="str">
        <f t="shared" si="14"/>
        <v/>
      </c>
      <c r="AG24" t="str">
        <f t="shared" si="15"/>
        <v/>
      </c>
      <c r="AH24" t="e">
        <f t="shared" si="2"/>
        <v>#N/A</v>
      </c>
      <c r="AI24" t="str">
        <f t="shared" si="16"/>
        <v/>
      </c>
      <c r="AJ24" t="e">
        <f t="shared" si="17"/>
        <v>#N/A</v>
      </c>
      <c r="AR24">
        <v>1</v>
      </c>
      <c r="AS24" t="s">
        <v>14</v>
      </c>
    </row>
    <row r="25" spans="1:48" ht="30" customHeight="1" x14ac:dyDescent="0.35">
      <c r="A25" s="11"/>
      <c r="B25" s="54" t="s">
        <v>1994</v>
      </c>
      <c r="C25" s="88"/>
      <c r="D25" s="93"/>
      <c r="E25" s="93"/>
      <c r="F25" s="90"/>
      <c r="G25" s="17" t="str">
        <f t="shared" si="3"/>
        <v xml:space="preserve"> </v>
      </c>
      <c r="H25" s="18" t="str">
        <f t="shared" si="0"/>
        <v/>
      </c>
      <c r="I25" s="49"/>
      <c r="J25" s="54" t="s">
        <v>1995</v>
      </c>
      <c r="K25" s="97"/>
      <c r="L25" s="98"/>
      <c r="M25" s="97"/>
      <c r="N25" s="17" t="str">
        <f t="shared" si="4"/>
        <v xml:space="preserve"> </v>
      </c>
      <c r="O25" s="17" t="str">
        <f t="shared" si="5"/>
        <v/>
      </c>
      <c r="P25">
        <f t="shared" si="6"/>
        <v>0</v>
      </c>
      <c r="Q25">
        <f t="shared" si="18"/>
        <v>0</v>
      </c>
      <c r="R25">
        <f t="shared" si="7"/>
        <v>0</v>
      </c>
      <c r="T25">
        <f t="shared" si="8"/>
        <v>0</v>
      </c>
      <c r="U25">
        <f t="shared" si="9"/>
        <v>0</v>
      </c>
      <c r="V25">
        <f t="shared" si="10"/>
        <v>0</v>
      </c>
      <c r="W25">
        <f t="shared" si="11"/>
        <v>0</v>
      </c>
      <c r="X25">
        <f t="shared" si="12"/>
        <v>0</v>
      </c>
      <c r="Z25" t="str">
        <f t="shared" si="13"/>
        <v xml:space="preserve"> </v>
      </c>
      <c r="AA25" t="str">
        <f t="shared" si="14"/>
        <v/>
      </c>
      <c r="AG25" t="str">
        <f t="shared" si="15"/>
        <v/>
      </c>
      <c r="AH25" t="e">
        <f t="shared" si="2"/>
        <v>#N/A</v>
      </c>
      <c r="AI25" t="str">
        <f t="shared" si="16"/>
        <v/>
      </c>
      <c r="AJ25" t="e">
        <f t="shared" si="17"/>
        <v>#N/A</v>
      </c>
      <c r="AR25">
        <v>2</v>
      </c>
      <c r="AS25" t="s">
        <v>14</v>
      </c>
    </row>
    <row r="26" spans="1:48" ht="30" customHeight="1" x14ac:dyDescent="0.35">
      <c r="A26" s="11"/>
      <c r="B26" s="54" t="s">
        <v>1996</v>
      </c>
      <c r="C26" s="88"/>
      <c r="D26" s="93"/>
      <c r="E26" s="93"/>
      <c r="F26" s="90"/>
      <c r="G26" s="17" t="str">
        <f t="shared" si="3"/>
        <v xml:space="preserve"> </v>
      </c>
      <c r="H26" s="18" t="str">
        <f t="shared" si="0"/>
        <v/>
      </c>
      <c r="I26" s="49"/>
      <c r="J26" s="54" t="s">
        <v>1997</v>
      </c>
      <c r="K26" s="97"/>
      <c r="L26" s="98"/>
      <c r="M26" s="97"/>
      <c r="N26" s="17" t="str">
        <f t="shared" si="4"/>
        <v xml:space="preserve"> </v>
      </c>
      <c r="O26" s="17" t="str">
        <f t="shared" si="5"/>
        <v/>
      </c>
      <c r="P26">
        <f t="shared" si="6"/>
        <v>0</v>
      </c>
      <c r="Q26">
        <f t="shared" si="18"/>
        <v>0</v>
      </c>
      <c r="R26">
        <f t="shared" si="7"/>
        <v>0</v>
      </c>
      <c r="T26">
        <f t="shared" si="8"/>
        <v>0</v>
      </c>
      <c r="U26">
        <f t="shared" si="9"/>
        <v>0</v>
      </c>
      <c r="V26">
        <f t="shared" si="10"/>
        <v>0</v>
      </c>
      <c r="W26">
        <f t="shared" si="11"/>
        <v>0</v>
      </c>
      <c r="X26">
        <f t="shared" si="12"/>
        <v>0</v>
      </c>
      <c r="Z26" t="str">
        <f t="shared" si="13"/>
        <v xml:space="preserve"> </v>
      </c>
      <c r="AA26" t="str">
        <f t="shared" si="14"/>
        <v/>
      </c>
      <c r="AG26" t="str">
        <f t="shared" si="15"/>
        <v/>
      </c>
      <c r="AH26" t="e">
        <f t="shared" si="2"/>
        <v>#N/A</v>
      </c>
      <c r="AI26" t="str">
        <f t="shared" si="16"/>
        <v/>
      </c>
      <c r="AJ26" t="e">
        <f t="shared" si="17"/>
        <v>#N/A</v>
      </c>
      <c r="AR26">
        <v>3</v>
      </c>
      <c r="AS26" t="s">
        <v>13</v>
      </c>
    </row>
    <row r="27" spans="1:48" ht="30" customHeight="1" x14ac:dyDescent="0.35">
      <c r="A27" s="11"/>
      <c r="B27" s="54" t="s">
        <v>1998</v>
      </c>
      <c r="C27" s="88"/>
      <c r="D27" s="93"/>
      <c r="E27" s="93"/>
      <c r="F27" s="90"/>
      <c r="G27" s="17" t="str">
        <f t="shared" si="3"/>
        <v xml:space="preserve"> </v>
      </c>
      <c r="H27" s="18" t="str">
        <f t="shared" si="0"/>
        <v/>
      </c>
      <c r="I27" s="49"/>
      <c r="J27" s="54" t="s">
        <v>1999</v>
      </c>
      <c r="K27" s="97"/>
      <c r="L27" s="98"/>
      <c r="M27" s="97"/>
      <c r="N27" s="17" t="str">
        <f t="shared" si="4"/>
        <v xml:space="preserve"> </v>
      </c>
      <c r="O27" s="17" t="str">
        <f t="shared" si="5"/>
        <v/>
      </c>
      <c r="P27">
        <f t="shared" si="6"/>
        <v>0</v>
      </c>
      <c r="Q27">
        <f t="shared" si="18"/>
        <v>0</v>
      </c>
      <c r="R27">
        <f t="shared" si="7"/>
        <v>0</v>
      </c>
      <c r="T27">
        <f t="shared" si="8"/>
        <v>0</v>
      </c>
      <c r="U27">
        <f t="shared" si="9"/>
        <v>0</v>
      </c>
      <c r="V27">
        <f t="shared" si="10"/>
        <v>0</v>
      </c>
      <c r="W27">
        <f t="shared" si="11"/>
        <v>0</v>
      </c>
      <c r="X27">
        <f t="shared" si="12"/>
        <v>0</v>
      </c>
      <c r="Z27" t="str">
        <f t="shared" si="13"/>
        <v xml:space="preserve"> </v>
      </c>
      <c r="AA27" t="str">
        <f t="shared" si="14"/>
        <v/>
      </c>
      <c r="AG27" t="str">
        <f t="shared" si="15"/>
        <v/>
      </c>
      <c r="AH27" t="e">
        <f t="shared" si="2"/>
        <v>#N/A</v>
      </c>
      <c r="AI27" t="str">
        <f t="shared" si="16"/>
        <v/>
      </c>
      <c r="AJ27" t="e">
        <f t="shared" si="17"/>
        <v>#N/A</v>
      </c>
    </row>
    <row r="28" spans="1:48" ht="30" customHeight="1" x14ac:dyDescent="0.35">
      <c r="A28" s="11"/>
      <c r="B28" s="54" t="s">
        <v>2000</v>
      </c>
      <c r="C28" s="88"/>
      <c r="D28" s="93"/>
      <c r="E28" s="93"/>
      <c r="F28" s="90"/>
      <c r="G28" s="17" t="str">
        <f t="shared" si="3"/>
        <v xml:space="preserve"> </v>
      </c>
      <c r="H28" s="18" t="str">
        <f t="shared" si="0"/>
        <v/>
      </c>
      <c r="I28" s="49"/>
      <c r="J28" s="54" t="s">
        <v>2001</v>
      </c>
      <c r="K28" s="97"/>
      <c r="L28" s="98"/>
      <c r="M28" s="97"/>
      <c r="N28" s="17" t="str">
        <f t="shared" si="4"/>
        <v xml:space="preserve"> </v>
      </c>
      <c r="O28" s="17" t="str">
        <f t="shared" si="5"/>
        <v/>
      </c>
      <c r="P28">
        <f t="shared" si="6"/>
        <v>0</v>
      </c>
      <c r="Q28">
        <f t="shared" si="18"/>
        <v>0</v>
      </c>
      <c r="R28">
        <f t="shared" si="7"/>
        <v>0</v>
      </c>
      <c r="T28">
        <f t="shared" si="8"/>
        <v>0</v>
      </c>
      <c r="U28">
        <f t="shared" si="9"/>
        <v>0</v>
      </c>
      <c r="V28">
        <f t="shared" si="10"/>
        <v>0</v>
      </c>
      <c r="W28">
        <f t="shared" si="11"/>
        <v>0</v>
      </c>
      <c r="X28">
        <f t="shared" si="12"/>
        <v>0</v>
      </c>
      <c r="Z28" t="str">
        <f t="shared" si="13"/>
        <v xml:space="preserve"> </v>
      </c>
      <c r="AA28" t="str">
        <f t="shared" si="14"/>
        <v/>
      </c>
      <c r="AG28" t="str">
        <f t="shared" si="15"/>
        <v/>
      </c>
      <c r="AH28" t="e">
        <f t="shared" si="2"/>
        <v>#N/A</v>
      </c>
      <c r="AI28" t="str">
        <f t="shared" si="16"/>
        <v/>
      </c>
      <c r="AJ28" t="e">
        <f t="shared" si="17"/>
        <v>#N/A</v>
      </c>
      <c r="AR28">
        <v>0</v>
      </c>
    </row>
    <row r="29" spans="1:48" ht="30" customHeight="1" x14ac:dyDescent="0.35">
      <c r="A29" s="11"/>
      <c r="B29" s="54" t="s">
        <v>2002</v>
      </c>
      <c r="C29" s="88"/>
      <c r="D29" s="93"/>
      <c r="E29" s="93"/>
      <c r="F29" s="90"/>
      <c r="G29" s="17" t="str">
        <f t="shared" si="3"/>
        <v xml:space="preserve"> </v>
      </c>
      <c r="H29" s="18" t="str">
        <f t="shared" si="0"/>
        <v/>
      </c>
      <c r="I29" s="49"/>
      <c r="J29" s="54" t="s">
        <v>2003</v>
      </c>
      <c r="K29" s="97"/>
      <c r="L29" s="98"/>
      <c r="M29" s="97"/>
      <c r="N29" s="17" t="str">
        <f t="shared" si="4"/>
        <v xml:space="preserve"> </v>
      </c>
      <c r="O29" s="17" t="str">
        <f t="shared" si="5"/>
        <v/>
      </c>
      <c r="P29">
        <f t="shared" si="6"/>
        <v>0</v>
      </c>
      <c r="Q29">
        <f t="shared" si="18"/>
        <v>0</v>
      </c>
      <c r="R29">
        <f t="shared" si="7"/>
        <v>0</v>
      </c>
      <c r="T29">
        <f t="shared" si="8"/>
        <v>0</v>
      </c>
      <c r="U29">
        <f t="shared" si="9"/>
        <v>0</v>
      </c>
      <c r="V29">
        <f t="shared" si="10"/>
        <v>0</v>
      </c>
      <c r="W29">
        <f t="shared" si="11"/>
        <v>0</v>
      </c>
      <c r="X29">
        <f t="shared" si="12"/>
        <v>0</v>
      </c>
      <c r="Z29" t="str">
        <f t="shared" si="13"/>
        <v xml:space="preserve"> </v>
      </c>
      <c r="AA29" t="str">
        <f t="shared" si="14"/>
        <v/>
      </c>
      <c r="AG29" t="str">
        <f t="shared" si="15"/>
        <v/>
      </c>
      <c r="AH29" t="e">
        <f t="shared" si="2"/>
        <v>#N/A</v>
      </c>
      <c r="AI29" t="str">
        <f t="shared" si="16"/>
        <v/>
      </c>
      <c r="AJ29" t="e">
        <f t="shared" si="17"/>
        <v>#N/A</v>
      </c>
      <c r="AR29">
        <v>1</v>
      </c>
      <c r="AS29" t="s">
        <v>14</v>
      </c>
    </row>
    <row r="30" spans="1:48" ht="30" customHeight="1" x14ac:dyDescent="0.35">
      <c r="A30" s="11"/>
      <c r="B30" s="54" t="s">
        <v>2004</v>
      </c>
      <c r="C30" s="88"/>
      <c r="D30" s="93"/>
      <c r="E30" s="93"/>
      <c r="F30" s="90"/>
      <c r="G30" s="17" t="str">
        <f t="shared" si="3"/>
        <v xml:space="preserve"> </v>
      </c>
      <c r="H30" s="18" t="str">
        <f t="shared" si="0"/>
        <v/>
      </c>
      <c r="I30" s="49"/>
      <c r="J30" s="54" t="s">
        <v>2005</v>
      </c>
      <c r="K30" s="97"/>
      <c r="L30" s="98"/>
      <c r="M30" s="97"/>
      <c r="N30" s="17" t="str">
        <f t="shared" si="4"/>
        <v xml:space="preserve"> </v>
      </c>
      <c r="O30" s="17" t="str">
        <f t="shared" si="5"/>
        <v/>
      </c>
      <c r="P30">
        <f t="shared" si="6"/>
        <v>0</v>
      </c>
      <c r="Q30">
        <f t="shared" si="18"/>
        <v>0</v>
      </c>
      <c r="R30">
        <f t="shared" si="7"/>
        <v>0</v>
      </c>
      <c r="T30">
        <f t="shared" si="8"/>
        <v>0</v>
      </c>
      <c r="U30">
        <f t="shared" si="9"/>
        <v>0</v>
      </c>
      <c r="V30">
        <f t="shared" si="10"/>
        <v>0</v>
      </c>
      <c r="W30">
        <f t="shared" si="11"/>
        <v>0</v>
      </c>
      <c r="X30">
        <f t="shared" si="12"/>
        <v>0</v>
      </c>
      <c r="Z30" t="str">
        <f t="shared" si="13"/>
        <v xml:space="preserve"> </v>
      </c>
      <c r="AA30" t="str">
        <f t="shared" si="14"/>
        <v/>
      </c>
      <c r="AG30" t="str">
        <f t="shared" si="15"/>
        <v/>
      </c>
      <c r="AH30" t="e">
        <f t="shared" si="2"/>
        <v>#N/A</v>
      </c>
      <c r="AI30" t="str">
        <f t="shared" si="16"/>
        <v/>
      </c>
      <c r="AJ30" t="e">
        <f t="shared" si="17"/>
        <v>#N/A</v>
      </c>
      <c r="AR30">
        <v>2</v>
      </c>
      <c r="AS30" t="s">
        <v>13</v>
      </c>
    </row>
    <row r="31" spans="1:48" ht="30" customHeight="1" x14ac:dyDescent="0.35">
      <c r="A31" s="11"/>
      <c r="B31" s="54" t="s">
        <v>2006</v>
      </c>
      <c r="C31" s="88"/>
      <c r="D31" s="93"/>
      <c r="E31" s="93"/>
      <c r="F31" s="90"/>
      <c r="G31" s="17" t="str">
        <f t="shared" si="3"/>
        <v xml:space="preserve"> </v>
      </c>
      <c r="H31" s="18" t="str">
        <f t="shared" si="0"/>
        <v/>
      </c>
      <c r="I31" s="49"/>
      <c r="J31" s="54" t="s">
        <v>2007</v>
      </c>
      <c r="K31" s="97"/>
      <c r="L31" s="98"/>
      <c r="M31" s="97"/>
      <c r="N31" s="17" t="str">
        <f t="shared" si="4"/>
        <v xml:space="preserve"> </v>
      </c>
      <c r="O31" s="17" t="str">
        <f t="shared" si="5"/>
        <v/>
      </c>
      <c r="P31">
        <f t="shared" si="6"/>
        <v>0</v>
      </c>
      <c r="Q31">
        <f t="shared" si="18"/>
        <v>0</v>
      </c>
      <c r="R31">
        <f t="shared" si="7"/>
        <v>0</v>
      </c>
      <c r="T31">
        <f t="shared" si="8"/>
        <v>0</v>
      </c>
      <c r="U31">
        <f t="shared" si="9"/>
        <v>0</v>
      </c>
      <c r="V31">
        <f t="shared" si="10"/>
        <v>0</v>
      </c>
      <c r="W31">
        <f t="shared" si="11"/>
        <v>0</v>
      </c>
      <c r="X31">
        <f t="shared" si="12"/>
        <v>0</v>
      </c>
      <c r="Z31" t="str">
        <f t="shared" si="13"/>
        <v xml:space="preserve"> </v>
      </c>
      <c r="AA31" t="str">
        <f t="shared" si="14"/>
        <v/>
      </c>
      <c r="AG31" t="str">
        <f t="shared" si="15"/>
        <v/>
      </c>
      <c r="AH31" t="e">
        <f t="shared" si="2"/>
        <v>#N/A</v>
      </c>
      <c r="AI31" t="str">
        <f t="shared" si="16"/>
        <v/>
      </c>
      <c r="AJ31" t="e">
        <f t="shared" si="17"/>
        <v>#N/A</v>
      </c>
    </row>
    <row r="32" spans="1:48" ht="30" customHeight="1" x14ac:dyDescent="0.35">
      <c r="A32" s="11"/>
      <c r="B32" s="54" t="s">
        <v>2008</v>
      </c>
      <c r="C32" s="88"/>
      <c r="D32" s="93"/>
      <c r="E32" s="93"/>
      <c r="F32" s="90"/>
      <c r="G32" s="17" t="str">
        <f t="shared" si="3"/>
        <v xml:space="preserve"> </v>
      </c>
      <c r="H32" s="18" t="str">
        <f t="shared" si="0"/>
        <v/>
      </c>
      <c r="I32" s="49"/>
      <c r="J32" s="54" t="s">
        <v>2009</v>
      </c>
      <c r="K32" s="97"/>
      <c r="L32" s="98"/>
      <c r="M32" s="97"/>
      <c r="N32" s="17" t="str">
        <f t="shared" si="4"/>
        <v xml:space="preserve"> </v>
      </c>
      <c r="O32" s="17" t="str">
        <f t="shared" si="5"/>
        <v/>
      </c>
      <c r="P32">
        <f t="shared" si="6"/>
        <v>0</v>
      </c>
      <c r="Q32">
        <f t="shared" si="18"/>
        <v>0</v>
      </c>
      <c r="R32">
        <f t="shared" si="7"/>
        <v>0</v>
      </c>
      <c r="T32">
        <f t="shared" si="8"/>
        <v>0</v>
      </c>
      <c r="U32">
        <f t="shared" si="9"/>
        <v>0</v>
      </c>
      <c r="V32">
        <f t="shared" si="10"/>
        <v>0</v>
      </c>
      <c r="W32">
        <f t="shared" si="11"/>
        <v>0</v>
      </c>
      <c r="X32">
        <f t="shared" si="12"/>
        <v>0</v>
      </c>
      <c r="Z32" t="str">
        <f t="shared" si="13"/>
        <v xml:space="preserve"> </v>
      </c>
      <c r="AA32" t="str">
        <f t="shared" si="14"/>
        <v/>
      </c>
      <c r="AG32" t="str">
        <f t="shared" si="15"/>
        <v/>
      </c>
      <c r="AH32" t="e">
        <f t="shared" si="2"/>
        <v>#N/A</v>
      </c>
      <c r="AI32" t="str">
        <f t="shared" si="16"/>
        <v/>
      </c>
      <c r="AJ32" t="e">
        <f t="shared" si="17"/>
        <v>#N/A</v>
      </c>
    </row>
    <row r="33" spans="1:36" ht="30" customHeight="1" x14ac:dyDescent="0.35">
      <c r="A33" s="11"/>
      <c r="B33" s="54" t="s">
        <v>2010</v>
      </c>
      <c r="C33" s="88"/>
      <c r="D33" s="93"/>
      <c r="E33" s="93"/>
      <c r="F33" s="90"/>
      <c r="G33" s="17" t="str">
        <f t="shared" si="3"/>
        <v xml:space="preserve"> </v>
      </c>
      <c r="H33" s="18" t="str">
        <f t="shared" si="0"/>
        <v/>
      </c>
      <c r="I33" s="49"/>
      <c r="J33" s="54" t="s">
        <v>2011</v>
      </c>
      <c r="K33" s="97"/>
      <c r="L33" s="98"/>
      <c r="M33" s="97"/>
      <c r="N33" s="17" t="str">
        <f t="shared" si="4"/>
        <v xml:space="preserve"> </v>
      </c>
      <c r="O33" s="17" t="str">
        <f t="shared" si="5"/>
        <v/>
      </c>
      <c r="P33">
        <f t="shared" si="6"/>
        <v>0</v>
      </c>
      <c r="Q33">
        <f t="shared" si="18"/>
        <v>0</v>
      </c>
      <c r="R33">
        <f t="shared" si="7"/>
        <v>0</v>
      </c>
      <c r="T33">
        <f t="shared" si="8"/>
        <v>0</v>
      </c>
      <c r="U33">
        <f t="shared" si="9"/>
        <v>0</v>
      </c>
      <c r="V33">
        <f t="shared" si="10"/>
        <v>0</v>
      </c>
      <c r="W33">
        <f t="shared" si="11"/>
        <v>0</v>
      </c>
      <c r="X33">
        <f t="shared" si="12"/>
        <v>0</v>
      </c>
      <c r="Z33" t="str">
        <f t="shared" si="13"/>
        <v xml:space="preserve"> </v>
      </c>
      <c r="AA33" t="str">
        <f t="shared" si="14"/>
        <v/>
      </c>
      <c r="AG33" t="str">
        <f t="shared" si="15"/>
        <v/>
      </c>
      <c r="AH33" t="e">
        <f t="shared" si="2"/>
        <v>#N/A</v>
      </c>
      <c r="AI33" t="str">
        <f t="shared" si="16"/>
        <v/>
      </c>
      <c r="AJ33" t="e">
        <f t="shared" si="17"/>
        <v>#N/A</v>
      </c>
    </row>
    <row r="34" spans="1:36" ht="30" customHeight="1" x14ac:dyDescent="0.35">
      <c r="A34" s="11"/>
      <c r="B34" s="54" t="s">
        <v>2012</v>
      </c>
      <c r="C34" s="88"/>
      <c r="D34" s="93"/>
      <c r="E34" s="93"/>
      <c r="F34" s="90"/>
      <c r="G34" s="17" t="str">
        <f t="shared" si="3"/>
        <v xml:space="preserve"> </v>
      </c>
      <c r="H34" s="18" t="str">
        <f t="shared" si="0"/>
        <v/>
      </c>
      <c r="I34" s="49"/>
      <c r="J34" s="54" t="s">
        <v>2013</v>
      </c>
      <c r="K34" s="97"/>
      <c r="L34" s="98"/>
      <c r="M34" s="97"/>
      <c r="N34" s="17" t="str">
        <f t="shared" si="4"/>
        <v xml:space="preserve"> </v>
      </c>
      <c r="O34" s="17" t="str">
        <f t="shared" si="5"/>
        <v/>
      </c>
      <c r="P34">
        <f t="shared" si="6"/>
        <v>0</v>
      </c>
      <c r="Q34">
        <f t="shared" si="18"/>
        <v>0</v>
      </c>
      <c r="R34">
        <f t="shared" si="7"/>
        <v>0</v>
      </c>
      <c r="T34">
        <f t="shared" si="8"/>
        <v>0</v>
      </c>
      <c r="U34">
        <f t="shared" si="9"/>
        <v>0</v>
      </c>
      <c r="V34">
        <f t="shared" si="10"/>
        <v>0</v>
      </c>
      <c r="W34">
        <f t="shared" si="11"/>
        <v>0</v>
      </c>
      <c r="X34">
        <f t="shared" si="12"/>
        <v>0</v>
      </c>
      <c r="Z34" t="str">
        <f t="shared" si="13"/>
        <v xml:space="preserve"> </v>
      </c>
      <c r="AA34" t="str">
        <f t="shared" si="14"/>
        <v/>
      </c>
      <c r="AG34" t="str">
        <f t="shared" si="15"/>
        <v/>
      </c>
      <c r="AH34" t="e">
        <f t="shared" si="2"/>
        <v>#N/A</v>
      </c>
      <c r="AI34" t="str">
        <f t="shared" si="16"/>
        <v/>
      </c>
      <c r="AJ34" t="e">
        <f t="shared" si="17"/>
        <v>#N/A</v>
      </c>
    </row>
    <row r="35" spans="1:36" ht="30" customHeight="1" x14ac:dyDescent="0.35">
      <c r="A35" s="11"/>
      <c r="B35" s="54" t="s">
        <v>2014</v>
      </c>
      <c r="C35" s="88"/>
      <c r="D35" s="93"/>
      <c r="E35" s="93"/>
      <c r="F35" s="90"/>
      <c r="G35" s="17" t="str">
        <f t="shared" si="3"/>
        <v xml:space="preserve"> </v>
      </c>
      <c r="H35" s="18" t="str">
        <f t="shared" si="0"/>
        <v/>
      </c>
      <c r="I35" s="49"/>
      <c r="J35" s="54" t="s">
        <v>2015</v>
      </c>
      <c r="K35" s="97"/>
      <c r="L35" s="98"/>
      <c r="M35" s="97"/>
      <c r="N35" s="17" t="str">
        <f t="shared" si="4"/>
        <v xml:space="preserve"> </v>
      </c>
      <c r="O35" s="17" t="str">
        <f t="shared" si="5"/>
        <v/>
      </c>
      <c r="P35">
        <f t="shared" si="6"/>
        <v>0</v>
      </c>
      <c r="Q35">
        <f t="shared" si="18"/>
        <v>0</v>
      </c>
      <c r="R35">
        <f t="shared" si="7"/>
        <v>0</v>
      </c>
      <c r="T35">
        <f t="shared" si="8"/>
        <v>0</v>
      </c>
      <c r="U35">
        <f t="shared" si="9"/>
        <v>0</v>
      </c>
      <c r="V35">
        <f t="shared" si="10"/>
        <v>0</v>
      </c>
      <c r="W35">
        <f t="shared" si="11"/>
        <v>0</v>
      </c>
      <c r="X35">
        <f t="shared" si="12"/>
        <v>0</v>
      </c>
      <c r="Z35" t="str">
        <f t="shared" si="13"/>
        <v xml:space="preserve"> </v>
      </c>
      <c r="AA35" t="str">
        <f t="shared" si="14"/>
        <v/>
      </c>
      <c r="AG35" t="str">
        <f t="shared" si="15"/>
        <v/>
      </c>
      <c r="AH35" t="e">
        <f t="shared" si="2"/>
        <v>#N/A</v>
      </c>
      <c r="AI35" t="str">
        <f t="shared" si="16"/>
        <v/>
      </c>
      <c r="AJ35" t="e">
        <f t="shared" si="17"/>
        <v>#N/A</v>
      </c>
    </row>
    <row r="36" spans="1:36" ht="30" customHeight="1" x14ac:dyDescent="0.35">
      <c r="A36" s="11"/>
      <c r="B36" s="54" t="s">
        <v>2016</v>
      </c>
      <c r="C36" s="88"/>
      <c r="D36" s="93"/>
      <c r="E36" s="93"/>
      <c r="F36" s="90"/>
      <c r="G36" s="17" t="str">
        <f t="shared" si="3"/>
        <v xml:space="preserve"> </v>
      </c>
      <c r="H36" s="18" t="str">
        <f t="shared" si="0"/>
        <v/>
      </c>
      <c r="I36" s="49"/>
      <c r="J36" s="54" t="s">
        <v>2017</v>
      </c>
      <c r="K36" s="97"/>
      <c r="L36" s="98"/>
      <c r="M36" s="97"/>
      <c r="N36" s="17" t="str">
        <f t="shared" si="4"/>
        <v xml:space="preserve"> </v>
      </c>
      <c r="O36" s="17" t="str">
        <f t="shared" si="5"/>
        <v/>
      </c>
      <c r="P36">
        <f t="shared" si="6"/>
        <v>0</v>
      </c>
      <c r="Q36">
        <f t="shared" si="18"/>
        <v>0</v>
      </c>
      <c r="R36">
        <f t="shared" si="7"/>
        <v>0</v>
      </c>
      <c r="T36">
        <f t="shared" si="8"/>
        <v>0</v>
      </c>
      <c r="U36">
        <f t="shared" si="9"/>
        <v>0</v>
      </c>
      <c r="V36">
        <f t="shared" si="10"/>
        <v>0</v>
      </c>
      <c r="W36">
        <f t="shared" si="11"/>
        <v>0</v>
      </c>
      <c r="X36">
        <f t="shared" si="12"/>
        <v>0</v>
      </c>
      <c r="Z36" t="str">
        <f t="shared" si="13"/>
        <v xml:space="preserve"> </v>
      </c>
      <c r="AA36" t="str">
        <f t="shared" si="14"/>
        <v/>
      </c>
      <c r="AG36" t="str">
        <f t="shared" si="15"/>
        <v/>
      </c>
      <c r="AH36" t="e">
        <f t="shared" si="2"/>
        <v>#N/A</v>
      </c>
      <c r="AI36" t="str">
        <f t="shared" si="16"/>
        <v/>
      </c>
      <c r="AJ36" t="e">
        <f t="shared" si="17"/>
        <v>#N/A</v>
      </c>
    </row>
    <row r="37" spans="1:36" ht="30" customHeight="1" x14ac:dyDescent="0.35">
      <c r="A37" s="11"/>
      <c r="B37" s="54" t="s">
        <v>2018</v>
      </c>
      <c r="C37" s="88"/>
      <c r="D37" s="93"/>
      <c r="E37" s="93"/>
      <c r="F37" s="90"/>
      <c r="G37" s="17" t="str">
        <f t="shared" si="3"/>
        <v xml:space="preserve"> </v>
      </c>
      <c r="H37" s="18" t="str">
        <f t="shared" si="0"/>
        <v/>
      </c>
      <c r="I37" s="49"/>
      <c r="J37" s="54" t="s">
        <v>2019</v>
      </c>
      <c r="K37" s="97"/>
      <c r="L37" s="98"/>
      <c r="M37" s="97"/>
      <c r="N37" s="17" t="str">
        <f t="shared" si="4"/>
        <v xml:space="preserve"> </v>
      </c>
      <c r="O37" s="17" t="str">
        <f t="shared" si="5"/>
        <v/>
      </c>
      <c r="P37">
        <f t="shared" si="6"/>
        <v>0</v>
      </c>
      <c r="Q37">
        <f t="shared" si="18"/>
        <v>0</v>
      </c>
      <c r="R37">
        <f t="shared" si="7"/>
        <v>0</v>
      </c>
      <c r="T37">
        <f t="shared" si="8"/>
        <v>0</v>
      </c>
      <c r="U37">
        <f t="shared" si="9"/>
        <v>0</v>
      </c>
      <c r="V37">
        <f t="shared" si="10"/>
        <v>0</v>
      </c>
      <c r="W37">
        <f t="shared" si="11"/>
        <v>0</v>
      </c>
      <c r="X37">
        <f t="shared" si="12"/>
        <v>0</v>
      </c>
      <c r="Z37" t="str">
        <f t="shared" si="13"/>
        <v xml:space="preserve"> </v>
      </c>
      <c r="AA37" t="str">
        <f t="shared" si="14"/>
        <v/>
      </c>
      <c r="AG37" t="str">
        <f t="shared" si="15"/>
        <v/>
      </c>
      <c r="AH37" t="e">
        <f t="shared" si="2"/>
        <v>#N/A</v>
      </c>
      <c r="AI37" t="str">
        <f t="shared" si="16"/>
        <v/>
      </c>
      <c r="AJ37" t="e">
        <f t="shared" si="17"/>
        <v>#N/A</v>
      </c>
    </row>
    <row r="38" spans="1:36" ht="30" customHeight="1" x14ac:dyDescent="0.35">
      <c r="A38" s="11"/>
      <c r="B38" s="54" t="s">
        <v>2020</v>
      </c>
      <c r="C38" s="88"/>
      <c r="D38" s="93"/>
      <c r="E38" s="93"/>
      <c r="F38" s="90"/>
      <c r="G38" s="17" t="str">
        <f t="shared" si="3"/>
        <v xml:space="preserve"> </v>
      </c>
      <c r="H38" s="18" t="str">
        <f t="shared" ref="H38:H69" si="19">AG38</f>
        <v/>
      </c>
      <c r="I38" s="49"/>
      <c r="J38" s="54" t="s">
        <v>2021</v>
      </c>
      <c r="K38" s="97"/>
      <c r="L38" s="98"/>
      <c r="M38" s="97"/>
      <c r="N38" s="17" t="str">
        <f t="shared" si="4"/>
        <v xml:space="preserve"> </v>
      </c>
      <c r="O38" s="17" t="str">
        <f t="shared" si="5"/>
        <v/>
      </c>
      <c r="P38">
        <f t="shared" si="6"/>
        <v>0</v>
      </c>
      <c r="Q38">
        <f t="shared" si="18"/>
        <v>0</v>
      </c>
      <c r="R38">
        <f t="shared" si="7"/>
        <v>0</v>
      </c>
      <c r="T38">
        <f t="shared" si="8"/>
        <v>0</v>
      </c>
      <c r="U38">
        <f t="shared" si="9"/>
        <v>0</v>
      </c>
      <c r="V38">
        <f t="shared" si="10"/>
        <v>0</v>
      </c>
      <c r="W38">
        <f t="shared" si="11"/>
        <v>0</v>
      </c>
      <c r="X38">
        <f t="shared" si="12"/>
        <v>0</v>
      </c>
      <c r="Z38" t="str">
        <f t="shared" si="13"/>
        <v xml:space="preserve"> </v>
      </c>
      <c r="AA38" t="str">
        <f t="shared" si="14"/>
        <v/>
      </c>
      <c r="AG38" t="str">
        <f t="shared" si="15"/>
        <v/>
      </c>
      <c r="AH38" t="e">
        <f t="shared" ref="AH38:AH69" si="20">VLOOKUP(F38,$AL$6:$AP$17,$AJ$2)</f>
        <v>#N/A</v>
      </c>
      <c r="AI38" t="str">
        <f t="shared" si="16"/>
        <v/>
      </c>
      <c r="AJ38" t="e">
        <f t="shared" si="17"/>
        <v>#N/A</v>
      </c>
    </row>
    <row r="39" spans="1:36" ht="30" customHeight="1" x14ac:dyDescent="0.35">
      <c r="A39" s="11"/>
      <c r="B39" s="54" t="s">
        <v>2022</v>
      </c>
      <c r="C39" s="88"/>
      <c r="D39" s="93"/>
      <c r="E39" s="93"/>
      <c r="F39" s="90"/>
      <c r="G39" s="17" t="str">
        <f t="shared" si="3"/>
        <v xml:space="preserve"> </v>
      </c>
      <c r="H39" s="18" t="str">
        <f t="shared" si="19"/>
        <v/>
      </c>
      <c r="I39" s="49"/>
      <c r="J39" s="54" t="s">
        <v>2023</v>
      </c>
      <c r="K39" s="97"/>
      <c r="L39" s="98"/>
      <c r="M39" s="97"/>
      <c r="N39" s="17" t="str">
        <f t="shared" si="4"/>
        <v xml:space="preserve"> </v>
      </c>
      <c r="O39" s="17" t="str">
        <f t="shared" si="5"/>
        <v/>
      </c>
      <c r="P39">
        <f t="shared" si="6"/>
        <v>0</v>
      </c>
      <c r="Q39">
        <f t="shared" si="18"/>
        <v>0</v>
      </c>
      <c r="R39">
        <f t="shared" si="7"/>
        <v>0</v>
      </c>
      <c r="T39">
        <f t="shared" si="8"/>
        <v>0</v>
      </c>
      <c r="U39">
        <f t="shared" si="9"/>
        <v>0</v>
      </c>
      <c r="V39">
        <f t="shared" si="10"/>
        <v>0</v>
      </c>
      <c r="W39">
        <f t="shared" si="11"/>
        <v>0</v>
      </c>
      <c r="X39">
        <f t="shared" si="12"/>
        <v>0</v>
      </c>
      <c r="Z39" t="str">
        <f t="shared" si="13"/>
        <v xml:space="preserve"> </v>
      </c>
      <c r="AA39" t="str">
        <f t="shared" si="14"/>
        <v/>
      </c>
      <c r="AG39" t="str">
        <f t="shared" si="15"/>
        <v/>
      </c>
      <c r="AH39" t="e">
        <f t="shared" si="20"/>
        <v>#N/A</v>
      </c>
      <c r="AI39" t="str">
        <f t="shared" si="16"/>
        <v/>
      </c>
      <c r="AJ39" t="e">
        <f t="shared" si="17"/>
        <v>#N/A</v>
      </c>
    </row>
    <row r="40" spans="1:36" ht="30" customHeight="1" x14ac:dyDescent="0.35">
      <c r="A40" s="11"/>
      <c r="B40" s="54" t="s">
        <v>2024</v>
      </c>
      <c r="C40" s="88"/>
      <c r="D40" s="93"/>
      <c r="E40" s="93"/>
      <c r="F40" s="90"/>
      <c r="G40" s="17" t="str">
        <f t="shared" si="3"/>
        <v xml:space="preserve"> </v>
      </c>
      <c r="H40" s="18" t="str">
        <f t="shared" si="19"/>
        <v/>
      </c>
      <c r="I40" s="49"/>
      <c r="J40" s="54" t="s">
        <v>2025</v>
      </c>
      <c r="K40" s="97"/>
      <c r="L40" s="98"/>
      <c r="M40" s="97"/>
      <c r="N40" s="17" t="str">
        <f t="shared" si="4"/>
        <v xml:space="preserve"> </v>
      </c>
      <c r="O40" s="17" t="str">
        <f t="shared" si="5"/>
        <v/>
      </c>
      <c r="P40">
        <f t="shared" si="6"/>
        <v>0</v>
      </c>
      <c r="Q40">
        <f t="shared" si="18"/>
        <v>0</v>
      </c>
      <c r="R40">
        <f t="shared" si="7"/>
        <v>0</v>
      </c>
      <c r="T40">
        <f t="shared" si="8"/>
        <v>0</v>
      </c>
      <c r="U40">
        <f t="shared" si="9"/>
        <v>0</v>
      </c>
      <c r="V40">
        <f t="shared" si="10"/>
        <v>0</v>
      </c>
      <c r="W40">
        <f t="shared" si="11"/>
        <v>0</v>
      </c>
      <c r="X40">
        <f t="shared" si="12"/>
        <v>0</v>
      </c>
      <c r="Z40" t="str">
        <f t="shared" si="13"/>
        <v xml:space="preserve"> </v>
      </c>
      <c r="AA40" t="str">
        <f t="shared" si="14"/>
        <v/>
      </c>
      <c r="AG40" t="str">
        <f t="shared" si="15"/>
        <v/>
      </c>
      <c r="AH40" t="e">
        <f t="shared" si="20"/>
        <v>#N/A</v>
      </c>
      <c r="AI40" t="str">
        <f t="shared" si="16"/>
        <v/>
      </c>
      <c r="AJ40" t="e">
        <f t="shared" si="17"/>
        <v>#N/A</v>
      </c>
    </row>
    <row r="41" spans="1:36" ht="30" customHeight="1" x14ac:dyDescent="0.35">
      <c r="A41" s="11"/>
      <c r="B41" s="54" t="s">
        <v>2026</v>
      </c>
      <c r="C41" s="88"/>
      <c r="D41" s="93"/>
      <c r="E41" s="93"/>
      <c r="F41" s="90"/>
      <c r="G41" s="17" t="str">
        <f t="shared" si="3"/>
        <v xml:space="preserve"> </v>
      </c>
      <c r="H41" s="18" t="str">
        <f t="shared" si="19"/>
        <v/>
      </c>
      <c r="I41" s="49"/>
      <c r="J41" s="54" t="s">
        <v>2027</v>
      </c>
      <c r="K41" s="97"/>
      <c r="L41" s="98"/>
      <c r="M41" s="97"/>
      <c r="N41" s="17" t="str">
        <f t="shared" si="4"/>
        <v xml:space="preserve"> </v>
      </c>
      <c r="O41" s="17" t="str">
        <f t="shared" si="5"/>
        <v/>
      </c>
      <c r="P41">
        <f t="shared" si="6"/>
        <v>0</v>
      </c>
      <c r="Q41">
        <f t="shared" si="18"/>
        <v>0</v>
      </c>
      <c r="R41">
        <f t="shared" si="7"/>
        <v>0</v>
      </c>
      <c r="T41">
        <f t="shared" si="8"/>
        <v>0</v>
      </c>
      <c r="U41">
        <f t="shared" si="9"/>
        <v>0</v>
      </c>
      <c r="V41">
        <f t="shared" si="10"/>
        <v>0</v>
      </c>
      <c r="W41">
        <f t="shared" si="11"/>
        <v>0</v>
      </c>
      <c r="X41">
        <f t="shared" si="12"/>
        <v>0</v>
      </c>
      <c r="Z41" t="str">
        <f t="shared" si="13"/>
        <v xml:space="preserve"> </v>
      </c>
      <c r="AA41" t="str">
        <f t="shared" si="14"/>
        <v/>
      </c>
      <c r="AG41" t="str">
        <f t="shared" si="15"/>
        <v/>
      </c>
      <c r="AH41" t="e">
        <f t="shared" si="20"/>
        <v>#N/A</v>
      </c>
      <c r="AI41" t="str">
        <f t="shared" si="16"/>
        <v/>
      </c>
      <c r="AJ41" t="e">
        <f t="shared" si="17"/>
        <v>#N/A</v>
      </c>
    </row>
    <row r="42" spans="1:36" ht="30" customHeight="1" x14ac:dyDescent="0.35">
      <c r="A42" s="11"/>
      <c r="B42" s="54" t="s">
        <v>2028</v>
      </c>
      <c r="C42" s="88"/>
      <c r="D42" s="93"/>
      <c r="E42" s="93"/>
      <c r="F42" s="90"/>
      <c r="G42" s="17" t="str">
        <f t="shared" si="3"/>
        <v xml:space="preserve"> </v>
      </c>
      <c r="H42" s="18" t="str">
        <f t="shared" si="19"/>
        <v/>
      </c>
      <c r="I42" s="49"/>
      <c r="J42" s="54" t="s">
        <v>2029</v>
      </c>
      <c r="K42" s="97"/>
      <c r="L42" s="98"/>
      <c r="M42" s="97"/>
      <c r="N42" s="17" t="str">
        <f t="shared" si="4"/>
        <v xml:space="preserve"> </v>
      </c>
      <c r="O42" s="17" t="str">
        <f t="shared" si="5"/>
        <v/>
      </c>
      <c r="P42">
        <f t="shared" si="6"/>
        <v>0</v>
      </c>
      <c r="Q42">
        <f t="shared" si="18"/>
        <v>0</v>
      </c>
      <c r="R42">
        <f t="shared" si="7"/>
        <v>0</v>
      </c>
      <c r="T42">
        <f t="shared" si="8"/>
        <v>0</v>
      </c>
      <c r="U42">
        <f t="shared" si="9"/>
        <v>0</v>
      </c>
      <c r="V42">
        <f t="shared" si="10"/>
        <v>0</v>
      </c>
      <c r="W42">
        <f t="shared" si="11"/>
        <v>0</v>
      </c>
      <c r="X42">
        <f t="shared" si="12"/>
        <v>0</v>
      </c>
      <c r="Z42" t="str">
        <f t="shared" si="13"/>
        <v xml:space="preserve"> </v>
      </c>
      <c r="AA42" t="str">
        <f t="shared" si="14"/>
        <v/>
      </c>
      <c r="AG42" t="str">
        <f t="shared" si="15"/>
        <v/>
      </c>
      <c r="AH42" t="e">
        <f t="shared" si="20"/>
        <v>#N/A</v>
      </c>
      <c r="AI42" t="str">
        <f t="shared" si="16"/>
        <v/>
      </c>
      <c r="AJ42" t="e">
        <f t="shared" si="17"/>
        <v>#N/A</v>
      </c>
    </row>
    <row r="43" spans="1:36" ht="30" customHeight="1" x14ac:dyDescent="0.35">
      <c r="A43" s="11"/>
      <c r="B43" s="54" t="s">
        <v>2030</v>
      </c>
      <c r="C43" s="88"/>
      <c r="D43" s="93"/>
      <c r="E43" s="93"/>
      <c r="F43" s="90"/>
      <c r="G43" s="17" t="str">
        <f t="shared" si="3"/>
        <v xml:space="preserve"> </v>
      </c>
      <c r="H43" s="18" t="str">
        <f t="shared" si="19"/>
        <v/>
      </c>
      <c r="I43" s="49"/>
      <c r="J43" s="54" t="s">
        <v>2031</v>
      </c>
      <c r="K43" s="97"/>
      <c r="L43" s="98"/>
      <c r="M43" s="97"/>
      <c r="N43" s="17" t="str">
        <f t="shared" si="4"/>
        <v xml:space="preserve"> </v>
      </c>
      <c r="O43" s="17" t="str">
        <f t="shared" si="5"/>
        <v/>
      </c>
      <c r="P43">
        <f t="shared" si="6"/>
        <v>0</v>
      </c>
      <c r="Q43">
        <f t="shared" si="18"/>
        <v>0</v>
      </c>
      <c r="R43">
        <f t="shared" si="7"/>
        <v>0</v>
      </c>
      <c r="T43">
        <f t="shared" si="8"/>
        <v>0</v>
      </c>
      <c r="U43">
        <f t="shared" si="9"/>
        <v>0</v>
      </c>
      <c r="V43">
        <f t="shared" si="10"/>
        <v>0</v>
      </c>
      <c r="W43">
        <f t="shared" si="11"/>
        <v>0</v>
      </c>
      <c r="X43">
        <f t="shared" si="12"/>
        <v>0</v>
      </c>
      <c r="Z43" t="str">
        <f t="shared" si="13"/>
        <v xml:space="preserve"> </v>
      </c>
      <c r="AA43" t="str">
        <f t="shared" si="14"/>
        <v/>
      </c>
      <c r="AG43" t="str">
        <f t="shared" si="15"/>
        <v/>
      </c>
      <c r="AH43" t="e">
        <f t="shared" si="20"/>
        <v>#N/A</v>
      </c>
      <c r="AI43" t="str">
        <f t="shared" si="16"/>
        <v/>
      </c>
      <c r="AJ43" t="e">
        <f t="shared" si="17"/>
        <v>#N/A</v>
      </c>
    </row>
    <row r="44" spans="1:36" ht="30" customHeight="1" x14ac:dyDescent="0.35">
      <c r="A44" s="11"/>
      <c r="B44" s="54" t="s">
        <v>2032</v>
      </c>
      <c r="C44" s="88"/>
      <c r="D44" s="93"/>
      <c r="E44" s="93"/>
      <c r="F44" s="90"/>
      <c r="G44" s="17" t="str">
        <f t="shared" si="3"/>
        <v xml:space="preserve"> </v>
      </c>
      <c r="H44" s="18" t="str">
        <f t="shared" si="19"/>
        <v/>
      </c>
      <c r="I44" s="49"/>
      <c r="J44" s="54" t="s">
        <v>2033</v>
      </c>
      <c r="K44" s="97"/>
      <c r="L44" s="98"/>
      <c r="M44" s="97"/>
      <c r="N44" s="17" t="str">
        <f t="shared" si="4"/>
        <v xml:space="preserve"> </v>
      </c>
      <c r="O44" s="17" t="str">
        <f t="shared" si="5"/>
        <v/>
      </c>
      <c r="P44">
        <f t="shared" si="6"/>
        <v>0</v>
      </c>
      <c r="Q44">
        <f t="shared" si="18"/>
        <v>0</v>
      </c>
      <c r="R44">
        <f t="shared" si="7"/>
        <v>0</v>
      </c>
      <c r="T44">
        <f t="shared" si="8"/>
        <v>0</v>
      </c>
      <c r="U44">
        <f t="shared" si="9"/>
        <v>0</v>
      </c>
      <c r="V44">
        <f t="shared" si="10"/>
        <v>0</v>
      </c>
      <c r="W44">
        <f t="shared" si="11"/>
        <v>0</v>
      </c>
      <c r="X44">
        <f t="shared" si="12"/>
        <v>0</v>
      </c>
      <c r="Z44" t="str">
        <f t="shared" si="13"/>
        <v xml:space="preserve"> </v>
      </c>
      <c r="AA44" t="str">
        <f t="shared" si="14"/>
        <v/>
      </c>
      <c r="AG44" t="str">
        <f t="shared" si="15"/>
        <v/>
      </c>
      <c r="AH44" t="e">
        <f t="shared" si="20"/>
        <v>#N/A</v>
      </c>
      <c r="AI44" t="str">
        <f t="shared" si="16"/>
        <v/>
      </c>
      <c r="AJ44" t="e">
        <f t="shared" si="17"/>
        <v>#N/A</v>
      </c>
    </row>
    <row r="45" spans="1:36" ht="30" customHeight="1" x14ac:dyDescent="0.35">
      <c r="A45" s="11"/>
      <c r="B45" s="54" t="s">
        <v>2034</v>
      </c>
      <c r="C45" s="88"/>
      <c r="D45" s="93"/>
      <c r="E45" s="93"/>
      <c r="F45" s="90"/>
      <c r="G45" s="17" t="str">
        <f t="shared" si="3"/>
        <v xml:space="preserve"> </v>
      </c>
      <c r="H45" s="18" t="str">
        <f t="shared" si="19"/>
        <v/>
      </c>
      <c r="I45" s="49"/>
      <c r="J45" s="54" t="s">
        <v>2035</v>
      </c>
      <c r="K45" s="97"/>
      <c r="L45" s="98"/>
      <c r="M45" s="97"/>
      <c r="N45" s="17" t="str">
        <f t="shared" si="4"/>
        <v xml:space="preserve"> </v>
      </c>
      <c r="O45" s="17" t="str">
        <f t="shared" si="5"/>
        <v/>
      </c>
      <c r="P45">
        <f t="shared" si="6"/>
        <v>0</v>
      </c>
      <c r="Q45">
        <f t="shared" si="18"/>
        <v>0</v>
      </c>
      <c r="R45">
        <f t="shared" si="7"/>
        <v>0</v>
      </c>
      <c r="T45">
        <f t="shared" si="8"/>
        <v>0</v>
      </c>
      <c r="U45">
        <f t="shared" si="9"/>
        <v>0</v>
      </c>
      <c r="V45">
        <f t="shared" si="10"/>
        <v>0</v>
      </c>
      <c r="W45">
        <f t="shared" si="11"/>
        <v>0</v>
      </c>
      <c r="X45">
        <f t="shared" si="12"/>
        <v>0</v>
      </c>
      <c r="Z45" t="str">
        <f t="shared" si="13"/>
        <v xml:space="preserve"> </v>
      </c>
      <c r="AA45" t="str">
        <f t="shared" si="14"/>
        <v/>
      </c>
      <c r="AG45" t="str">
        <f t="shared" si="15"/>
        <v/>
      </c>
      <c r="AH45" t="e">
        <f t="shared" si="20"/>
        <v>#N/A</v>
      </c>
      <c r="AI45" t="str">
        <f t="shared" si="16"/>
        <v/>
      </c>
      <c r="AJ45" t="e">
        <f t="shared" si="17"/>
        <v>#N/A</v>
      </c>
    </row>
    <row r="46" spans="1:36" ht="30" customHeight="1" x14ac:dyDescent="0.35">
      <c r="A46" s="11"/>
      <c r="B46" s="54" t="s">
        <v>2036</v>
      </c>
      <c r="C46" s="88"/>
      <c r="D46" s="93"/>
      <c r="E46" s="93"/>
      <c r="F46" s="90"/>
      <c r="G46" s="17" t="str">
        <f t="shared" si="3"/>
        <v xml:space="preserve"> </v>
      </c>
      <c r="H46" s="18" t="str">
        <f t="shared" si="19"/>
        <v/>
      </c>
      <c r="I46" s="49"/>
      <c r="J46" s="54" t="s">
        <v>2037</v>
      </c>
      <c r="K46" s="97"/>
      <c r="L46" s="98"/>
      <c r="M46" s="97"/>
      <c r="N46" s="17" t="str">
        <f t="shared" si="4"/>
        <v xml:space="preserve"> </v>
      </c>
      <c r="O46" s="17" t="str">
        <f t="shared" si="5"/>
        <v/>
      </c>
      <c r="P46">
        <f t="shared" si="6"/>
        <v>0</v>
      </c>
      <c r="Q46">
        <f t="shared" si="18"/>
        <v>0</v>
      </c>
      <c r="R46">
        <f t="shared" si="7"/>
        <v>0</v>
      </c>
      <c r="T46">
        <f t="shared" si="8"/>
        <v>0</v>
      </c>
      <c r="U46">
        <f t="shared" si="9"/>
        <v>0</v>
      </c>
      <c r="V46">
        <f t="shared" si="10"/>
        <v>0</v>
      </c>
      <c r="W46">
        <f t="shared" si="11"/>
        <v>0</v>
      </c>
      <c r="X46">
        <f t="shared" si="12"/>
        <v>0</v>
      </c>
      <c r="Z46" t="str">
        <f t="shared" si="13"/>
        <v xml:space="preserve"> </v>
      </c>
      <c r="AA46" t="str">
        <f t="shared" si="14"/>
        <v/>
      </c>
      <c r="AG46" t="str">
        <f t="shared" si="15"/>
        <v/>
      </c>
      <c r="AH46" t="e">
        <f t="shared" si="20"/>
        <v>#N/A</v>
      </c>
      <c r="AI46" t="str">
        <f t="shared" si="16"/>
        <v/>
      </c>
      <c r="AJ46" t="e">
        <f t="shared" si="17"/>
        <v>#N/A</v>
      </c>
    </row>
    <row r="47" spans="1:36" ht="30" customHeight="1" x14ac:dyDescent="0.35">
      <c r="A47" s="11"/>
      <c r="B47" s="54" t="s">
        <v>2038</v>
      </c>
      <c r="C47" s="88"/>
      <c r="D47" s="93"/>
      <c r="E47" s="93"/>
      <c r="F47" s="90"/>
      <c r="G47" s="17" t="str">
        <f t="shared" si="3"/>
        <v xml:space="preserve"> </v>
      </c>
      <c r="H47" s="18" t="str">
        <f t="shared" si="19"/>
        <v/>
      </c>
      <c r="I47" s="49"/>
      <c r="J47" s="54" t="s">
        <v>2039</v>
      </c>
      <c r="K47" s="97"/>
      <c r="L47" s="98"/>
      <c r="M47" s="97"/>
      <c r="N47" s="17" t="str">
        <f t="shared" si="4"/>
        <v xml:space="preserve"> </v>
      </c>
      <c r="O47" s="17" t="str">
        <f t="shared" si="5"/>
        <v/>
      </c>
      <c r="P47">
        <f t="shared" si="6"/>
        <v>0</v>
      </c>
      <c r="Q47">
        <f t="shared" si="18"/>
        <v>0</v>
      </c>
      <c r="R47">
        <f t="shared" si="7"/>
        <v>0</v>
      </c>
      <c r="T47">
        <f t="shared" si="8"/>
        <v>0</v>
      </c>
      <c r="U47">
        <f t="shared" si="9"/>
        <v>0</v>
      </c>
      <c r="V47">
        <f t="shared" si="10"/>
        <v>0</v>
      </c>
      <c r="W47">
        <f t="shared" si="11"/>
        <v>0</v>
      </c>
      <c r="X47">
        <f t="shared" si="12"/>
        <v>0</v>
      </c>
      <c r="Z47" t="str">
        <f t="shared" si="13"/>
        <v xml:space="preserve"> </v>
      </c>
      <c r="AA47" t="str">
        <f t="shared" si="14"/>
        <v/>
      </c>
      <c r="AG47" t="str">
        <f t="shared" si="15"/>
        <v/>
      </c>
      <c r="AH47" t="e">
        <f t="shared" si="20"/>
        <v>#N/A</v>
      </c>
      <c r="AI47" t="str">
        <f t="shared" si="16"/>
        <v/>
      </c>
      <c r="AJ47" t="e">
        <f t="shared" si="17"/>
        <v>#N/A</v>
      </c>
    </row>
    <row r="48" spans="1:36" ht="30" customHeight="1" x14ac:dyDescent="0.35">
      <c r="A48" s="11"/>
      <c r="B48" s="54" t="s">
        <v>2040</v>
      </c>
      <c r="C48" s="88"/>
      <c r="D48" s="93"/>
      <c r="E48" s="93"/>
      <c r="F48" s="90"/>
      <c r="G48" s="17" t="str">
        <f t="shared" si="3"/>
        <v xml:space="preserve"> </v>
      </c>
      <c r="H48" s="18" t="str">
        <f t="shared" si="19"/>
        <v/>
      </c>
      <c r="I48" s="49"/>
      <c r="J48" s="54" t="s">
        <v>2041</v>
      </c>
      <c r="K48" s="97"/>
      <c r="L48" s="98"/>
      <c r="M48" s="97"/>
      <c r="N48" s="17" t="str">
        <f t="shared" si="4"/>
        <v xml:space="preserve"> </v>
      </c>
      <c r="O48" s="17" t="str">
        <f t="shared" si="5"/>
        <v/>
      </c>
      <c r="P48">
        <f t="shared" si="6"/>
        <v>0</v>
      </c>
      <c r="Q48">
        <f t="shared" si="18"/>
        <v>0</v>
      </c>
      <c r="R48">
        <f t="shared" si="7"/>
        <v>0</v>
      </c>
      <c r="T48">
        <f t="shared" si="8"/>
        <v>0</v>
      </c>
      <c r="U48">
        <f t="shared" si="9"/>
        <v>0</v>
      </c>
      <c r="V48">
        <f t="shared" si="10"/>
        <v>0</v>
      </c>
      <c r="W48">
        <f t="shared" si="11"/>
        <v>0</v>
      </c>
      <c r="X48">
        <f t="shared" si="12"/>
        <v>0</v>
      </c>
      <c r="Z48" t="str">
        <f t="shared" si="13"/>
        <v xml:space="preserve"> </v>
      </c>
      <c r="AA48" t="str">
        <f t="shared" si="14"/>
        <v/>
      </c>
      <c r="AG48" t="str">
        <f t="shared" si="15"/>
        <v/>
      </c>
      <c r="AH48" t="e">
        <f t="shared" si="20"/>
        <v>#N/A</v>
      </c>
      <c r="AI48" t="str">
        <f t="shared" si="16"/>
        <v/>
      </c>
      <c r="AJ48" t="e">
        <f t="shared" si="17"/>
        <v>#N/A</v>
      </c>
    </row>
    <row r="49" spans="1:36" ht="30" customHeight="1" x14ac:dyDescent="0.35">
      <c r="A49" s="11"/>
      <c r="B49" s="54" t="s">
        <v>2042</v>
      </c>
      <c r="C49" s="88"/>
      <c r="D49" s="93"/>
      <c r="E49" s="93"/>
      <c r="F49" s="90"/>
      <c r="G49" s="17" t="str">
        <f t="shared" si="3"/>
        <v xml:space="preserve"> </v>
      </c>
      <c r="H49" s="18" t="str">
        <f t="shared" si="19"/>
        <v/>
      </c>
      <c r="I49" s="49"/>
      <c r="J49" s="54" t="s">
        <v>2043</v>
      </c>
      <c r="K49" s="97"/>
      <c r="L49" s="98"/>
      <c r="M49" s="97"/>
      <c r="N49" s="17" t="str">
        <f t="shared" si="4"/>
        <v xml:space="preserve"> </v>
      </c>
      <c r="O49" s="17" t="str">
        <f t="shared" si="5"/>
        <v/>
      </c>
      <c r="P49">
        <f t="shared" si="6"/>
        <v>0</v>
      </c>
      <c r="Q49">
        <f t="shared" si="18"/>
        <v>0</v>
      </c>
      <c r="R49">
        <f t="shared" si="7"/>
        <v>0</v>
      </c>
      <c r="T49">
        <f t="shared" si="8"/>
        <v>0</v>
      </c>
      <c r="U49">
        <f t="shared" si="9"/>
        <v>0</v>
      </c>
      <c r="V49">
        <f t="shared" si="10"/>
        <v>0</v>
      </c>
      <c r="W49">
        <f t="shared" si="11"/>
        <v>0</v>
      </c>
      <c r="X49">
        <f t="shared" si="12"/>
        <v>0</v>
      </c>
      <c r="Z49" t="str">
        <f t="shared" si="13"/>
        <v xml:space="preserve"> </v>
      </c>
      <c r="AA49" t="str">
        <f t="shared" si="14"/>
        <v/>
      </c>
      <c r="AG49" t="str">
        <f t="shared" si="15"/>
        <v/>
      </c>
      <c r="AH49" t="e">
        <f t="shared" si="20"/>
        <v>#N/A</v>
      </c>
      <c r="AI49" t="str">
        <f t="shared" si="16"/>
        <v/>
      </c>
      <c r="AJ49" t="e">
        <f t="shared" si="17"/>
        <v>#N/A</v>
      </c>
    </row>
    <row r="50" spans="1:36" ht="30" customHeight="1" x14ac:dyDescent="0.35">
      <c r="A50" s="11"/>
      <c r="B50" s="54" t="s">
        <v>2044</v>
      </c>
      <c r="C50" s="88"/>
      <c r="D50" s="93"/>
      <c r="E50" s="93"/>
      <c r="F50" s="90"/>
      <c r="G50" s="17" t="str">
        <f t="shared" si="3"/>
        <v xml:space="preserve"> </v>
      </c>
      <c r="H50" s="18" t="str">
        <f t="shared" si="19"/>
        <v/>
      </c>
      <c r="I50" s="49"/>
      <c r="J50" s="54" t="s">
        <v>2045</v>
      </c>
      <c r="K50" s="97"/>
      <c r="L50" s="98"/>
      <c r="M50" s="97"/>
      <c r="N50" s="17" t="str">
        <f t="shared" si="4"/>
        <v xml:space="preserve"> </v>
      </c>
      <c r="O50" s="17" t="str">
        <f t="shared" si="5"/>
        <v/>
      </c>
      <c r="P50">
        <f t="shared" si="6"/>
        <v>0</v>
      </c>
      <c r="Q50">
        <f t="shared" si="18"/>
        <v>0</v>
      </c>
      <c r="R50">
        <f t="shared" si="7"/>
        <v>0</v>
      </c>
      <c r="T50">
        <f t="shared" si="8"/>
        <v>0</v>
      </c>
      <c r="U50">
        <f t="shared" si="9"/>
        <v>0</v>
      </c>
      <c r="V50">
        <f t="shared" si="10"/>
        <v>0</v>
      </c>
      <c r="W50">
        <f t="shared" si="11"/>
        <v>0</v>
      </c>
      <c r="X50">
        <f t="shared" si="12"/>
        <v>0</v>
      </c>
      <c r="Z50" t="str">
        <f t="shared" si="13"/>
        <v xml:space="preserve"> </v>
      </c>
      <c r="AA50" t="str">
        <f t="shared" si="14"/>
        <v/>
      </c>
      <c r="AG50" t="str">
        <f t="shared" si="15"/>
        <v/>
      </c>
      <c r="AH50" t="e">
        <f t="shared" si="20"/>
        <v>#N/A</v>
      </c>
      <c r="AI50" t="str">
        <f t="shared" si="16"/>
        <v/>
      </c>
      <c r="AJ50" t="e">
        <f t="shared" si="17"/>
        <v>#N/A</v>
      </c>
    </row>
    <row r="51" spans="1:36" ht="30" customHeight="1" x14ac:dyDescent="0.35">
      <c r="A51" s="11"/>
      <c r="B51" s="54" t="s">
        <v>2046</v>
      </c>
      <c r="C51" s="88"/>
      <c r="D51" s="93"/>
      <c r="E51" s="93"/>
      <c r="F51" s="90"/>
      <c r="G51" s="17" t="str">
        <f t="shared" si="3"/>
        <v xml:space="preserve"> </v>
      </c>
      <c r="H51" s="18" t="str">
        <f t="shared" si="19"/>
        <v/>
      </c>
      <c r="I51" s="49"/>
      <c r="J51" s="54" t="s">
        <v>2047</v>
      </c>
      <c r="K51" s="97"/>
      <c r="L51" s="98"/>
      <c r="M51" s="97"/>
      <c r="N51" s="17" t="str">
        <f t="shared" si="4"/>
        <v xml:space="preserve"> </v>
      </c>
      <c r="O51" s="17" t="str">
        <f t="shared" si="5"/>
        <v/>
      </c>
      <c r="P51">
        <f t="shared" si="6"/>
        <v>0</v>
      </c>
      <c r="Q51">
        <f t="shared" si="18"/>
        <v>0</v>
      </c>
      <c r="R51">
        <f t="shared" si="7"/>
        <v>0</v>
      </c>
      <c r="T51">
        <f t="shared" si="8"/>
        <v>0</v>
      </c>
      <c r="U51">
        <f t="shared" si="9"/>
        <v>0</v>
      </c>
      <c r="V51">
        <f t="shared" si="10"/>
        <v>0</v>
      </c>
      <c r="W51">
        <f t="shared" si="11"/>
        <v>0</v>
      </c>
      <c r="X51">
        <f t="shared" si="12"/>
        <v>0</v>
      </c>
      <c r="Z51" t="str">
        <f t="shared" si="13"/>
        <v xml:space="preserve"> </v>
      </c>
      <c r="AA51" t="str">
        <f t="shared" si="14"/>
        <v/>
      </c>
      <c r="AG51" t="str">
        <f t="shared" si="15"/>
        <v/>
      </c>
      <c r="AH51" t="e">
        <f t="shared" si="20"/>
        <v>#N/A</v>
      </c>
      <c r="AI51" t="str">
        <f t="shared" si="16"/>
        <v/>
      </c>
      <c r="AJ51" t="e">
        <f t="shared" si="17"/>
        <v>#N/A</v>
      </c>
    </row>
    <row r="52" spans="1:36" ht="30" customHeight="1" x14ac:dyDescent="0.35">
      <c r="A52" s="11"/>
      <c r="B52" s="54" t="s">
        <v>2048</v>
      </c>
      <c r="C52" s="88"/>
      <c r="D52" s="93"/>
      <c r="E52" s="93"/>
      <c r="F52" s="90"/>
      <c r="G52" s="17" t="str">
        <f t="shared" si="3"/>
        <v xml:space="preserve"> </v>
      </c>
      <c r="H52" s="18" t="str">
        <f t="shared" si="19"/>
        <v/>
      </c>
      <c r="I52" s="49"/>
      <c r="J52" s="54" t="s">
        <v>2049</v>
      </c>
      <c r="K52" s="97"/>
      <c r="L52" s="98"/>
      <c r="M52" s="97"/>
      <c r="N52" s="17" t="str">
        <f t="shared" si="4"/>
        <v xml:space="preserve"> </v>
      </c>
      <c r="O52" s="17" t="str">
        <f t="shared" si="5"/>
        <v/>
      </c>
      <c r="P52">
        <f t="shared" si="6"/>
        <v>0</v>
      </c>
      <c r="Q52">
        <f t="shared" si="18"/>
        <v>0</v>
      </c>
      <c r="R52">
        <f t="shared" si="7"/>
        <v>0</v>
      </c>
      <c r="T52">
        <f t="shared" si="8"/>
        <v>0</v>
      </c>
      <c r="U52">
        <f t="shared" si="9"/>
        <v>0</v>
      </c>
      <c r="V52">
        <f t="shared" si="10"/>
        <v>0</v>
      </c>
      <c r="W52">
        <f t="shared" si="11"/>
        <v>0</v>
      </c>
      <c r="X52">
        <f t="shared" si="12"/>
        <v>0</v>
      </c>
      <c r="Z52" t="str">
        <f t="shared" si="13"/>
        <v xml:space="preserve"> </v>
      </c>
      <c r="AA52" t="str">
        <f t="shared" si="14"/>
        <v/>
      </c>
      <c r="AG52" t="str">
        <f t="shared" si="15"/>
        <v/>
      </c>
      <c r="AH52" t="e">
        <f t="shared" si="20"/>
        <v>#N/A</v>
      </c>
      <c r="AI52" t="str">
        <f t="shared" si="16"/>
        <v/>
      </c>
      <c r="AJ52" t="e">
        <f t="shared" si="17"/>
        <v>#N/A</v>
      </c>
    </row>
    <row r="53" spans="1:36" ht="30" customHeight="1" x14ac:dyDescent="0.35">
      <c r="A53" s="11"/>
      <c r="B53" s="54" t="s">
        <v>2050</v>
      </c>
      <c r="C53" s="88"/>
      <c r="D53" s="93"/>
      <c r="E53" s="93"/>
      <c r="F53" s="90"/>
      <c r="G53" s="17" t="str">
        <f t="shared" si="3"/>
        <v xml:space="preserve"> </v>
      </c>
      <c r="H53" s="18" t="str">
        <f t="shared" si="19"/>
        <v/>
      </c>
      <c r="I53" s="49"/>
      <c r="J53" s="54" t="s">
        <v>2051</v>
      </c>
      <c r="K53" s="97"/>
      <c r="L53" s="98"/>
      <c r="M53" s="97"/>
      <c r="N53" s="17" t="str">
        <f t="shared" si="4"/>
        <v xml:space="preserve"> </v>
      </c>
      <c r="O53" s="17" t="str">
        <f t="shared" si="5"/>
        <v/>
      </c>
      <c r="P53">
        <f t="shared" si="6"/>
        <v>0</v>
      </c>
      <c r="Q53">
        <f t="shared" si="18"/>
        <v>0</v>
      </c>
      <c r="R53">
        <f t="shared" si="7"/>
        <v>0</v>
      </c>
      <c r="T53">
        <f t="shared" si="8"/>
        <v>0</v>
      </c>
      <c r="U53">
        <f t="shared" si="9"/>
        <v>0</v>
      </c>
      <c r="V53">
        <f t="shared" si="10"/>
        <v>0</v>
      </c>
      <c r="W53">
        <f t="shared" si="11"/>
        <v>0</v>
      </c>
      <c r="X53">
        <f t="shared" si="12"/>
        <v>0</v>
      </c>
      <c r="Z53" t="str">
        <f t="shared" si="13"/>
        <v xml:space="preserve"> </v>
      </c>
      <c r="AA53" t="str">
        <f t="shared" si="14"/>
        <v/>
      </c>
      <c r="AG53" t="str">
        <f t="shared" si="15"/>
        <v/>
      </c>
      <c r="AH53" t="e">
        <f t="shared" si="20"/>
        <v>#N/A</v>
      </c>
      <c r="AI53" t="str">
        <f t="shared" si="16"/>
        <v/>
      </c>
      <c r="AJ53" t="e">
        <f t="shared" si="17"/>
        <v>#N/A</v>
      </c>
    </row>
    <row r="54" spans="1:36" ht="30" customHeight="1" x14ac:dyDescent="0.35">
      <c r="A54" s="11"/>
      <c r="B54" s="54" t="s">
        <v>2052</v>
      </c>
      <c r="C54" s="88"/>
      <c r="D54" s="93"/>
      <c r="E54" s="93"/>
      <c r="F54" s="90"/>
      <c r="G54" s="17" t="str">
        <f t="shared" si="3"/>
        <v xml:space="preserve"> </v>
      </c>
      <c r="H54" s="18" t="str">
        <f t="shared" si="19"/>
        <v/>
      </c>
      <c r="I54" s="49"/>
      <c r="J54" s="54" t="s">
        <v>2053</v>
      </c>
      <c r="K54" s="97"/>
      <c r="L54" s="98"/>
      <c r="M54" s="97"/>
      <c r="N54" s="17" t="str">
        <f t="shared" si="4"/>
        <v xml:space="preserve"> </v>
      </c>
      <c r="O54" s="17" t="str">
        <f t="shared" si="5"/>
        <v/>
      </c>
      <c r="P54">
        <f t="shared" si="6"/>
        <v>0</v>
      </c>
      <c r="Q54">
        <f t="shared" si="18"/>
        <v>0</v>
      </c>
      <c r="R54">
        <f t="shared" si="7"/>
        <v>0</v>
      </c>
      <c r="T54">
        <f t="shared" si="8"/>
        <v>0</v>
      </c>
      <c r="U54">
        <f t="shared" si="9"/>
        <v>0</v>
      </c>
      <c r="V54">
        <f t="shared" si="10"/>
        <v>0</v>
      </c>
      <c r="W54">
        <f t="shared" si="11"/>
        <v>0</v>
      </c>
      <c r="X54">
        <f t="shared" si="12"/>
        <v>0</v>
      </c>
      <c r="Z54" t="str">
        <f t="shared" si="13"/>
        <v xml:space="preserve"> </v>
      </c>
      <c r="AA54" t="str">
        <f t="shared" si="14"/>
        <v/>
      </c>
      <c r="AG54" t="str">
        <f t="shared" si="15"/>
        <v/>
      </c>
      <c r="AH54" t="e">
        <f t="shared" si="20"/>
        <v>#N/A</v>
      </c>
      <c r="AI54" t="str">
        <f t="shared" si="16"/>
        <v/>
      </c>
      <c r="AJ54" t="e">
        <f t="shared" si="17"/>
        <v>#N/A</v>
      </c>
    </row>
    <row r="55" spans="1:36" ht="30" customHeight="1" x14ac:dyDescent="0.35">
      <c r="A55" s="11"/>
      <c r="B55" s="54" t="s">
        <v>2054</v>
      </c>
      <c r="C55" s="88"/>
      <c r="D55" s="93"/>
      <c r="E55" s="93"/>
      <c r="F55" s="90"/>
      <c r="G55" s="17" t="str">
        <f t="shared" si="3"/>
        <v xml:space="preserve"> </v>
      </c>
      <c r="H55" s="18" t="str">
        <f t="shared" si="19"/>
        <v/>
      </c>
      <c r="I55" s="49"/>
      <c r="J55" s="54" t="s">
        <v>2055</v>
      </c>
      <c r="K55" s="97"/>
      <c r="L55" s="98"/>
      <c r="M55" s="97"/>
      <c r="N55" s="17" t="str">
        <f t="shared" si="4"/>
        <v xml:space="preserve"> </v>
      </c>
      <c r="O55" s="17" t="str">
        <f t="shared" si="5"/>
        <v/>
      </c>
      <c r="P55">
        <f t="shared" si="6"/>
        <v>0</v>
      </c>
      <c r="Q55">
        <f t="shared" si="18"/>
        <v>0</v>
      </c>
      <c r="R55">
        <f t="shared" si="7"/>
        <v>0</v>
      </c>
      <c r="T55">
        <f t="shared" si="8"/>
        <v>0</v>
      </c>
      <c r="U55">
        <f t="shared" si="9"/>
        <v>0</v>
      </c>
      <c r="V55">
        <f t="shared" si="10"/>
        <v>0</v>
      </c>
      <c r="W55">
        <f t="shared" si="11"/>
        <v>0</v>
      </c>
      <c r="X55">
        <f t="shared" si="12"/>
        <v>0</v>
      </c>
      <c r="Z55" t="str">
        <f t="shared" si="13"/>
        <v xml:space="preserve"> </v>
      </c>
      <c r="AA55" t="str">
        <f t="shared" si="14"/>
        <v/>
      </c>
      <c r="AG55" t="str">
        <f t="shared" si="15"/>
        <v/>
      </c>
      <c r="AH55" t="e">
        <f t="shared" si="20"/>
        <v>#N/A</v>
      </c>
      <c r="AI55" t="str">
        <f t="shared" si="16"/>
        <v/>
      </c>
      <c r="AJ55" t="e">
        <f t="shared" si="17"/>
        <v>#N/A</v>
      </c>
    </row>
    <row r="56" spans="1:36" ht="30" customHeight="1" x14ac:dyDescent="0.35">
      <c r="A56" s="11"/>
      <c r="B56" s="54" t="s">
        <v>2056</v>
      </c>
      <c r="C56" s="88"/>
      <c r="D56" s="93"/>
      <c r="E56" s="93"/>
      <c r="F56" s="90"/>
      <c r="G56" s="17" t="str">
        <f t="shared" si="3"/>
        <v xml:space="preserve"> </v>
      </c>
      <c r="H56" s="18" t="str">
        <f t="shared" si="19"/>
        <v/>
      </c>
      <c r="I56" s="49"/>
      <c r="J56" s="54" t="s">
        <v>2057</v>
      </c>
      <c r="K56" s="97"/>
      <c r="L56" s="98"/>
      <c r="M56" s="97"/>
      <c r="N56" s="17" t="str">
        <f t="shared" si="4"/>
        <v xml:space="preserve"> </v>
      </c>
      <c r="O56" s="17" t="str">
        <f t="shared" si="5"/>
        <v/>
      </c>
      <c r="P56">
        <f t="shared" si="6"/>
        <v>0</v>
      </c>
      <c r="Q56">
        <f t="shared" si="18"/>
        <v>0</v>
      </c>
      <c r="R56">
        <f t="shared" si="7"/>
        <v>0</v>
      </c>
      <c r="T56">
        <f t="shared" si="8"/>
        <v>0</v>
      </c>
      <c r="U56">
        <f t="shared" si="9"/>
        <v>0</v>
      </c>
      <c r="V56">
        <f t="shared" si="10"/>
        <v>0</v>
      </c>
      <c r="W56">
        <f t="shared" si="11"/>
        <v>0</v>
      </c>
      <c r="X56">
        <f t="shared" si="12"/>
        <v>0</v>
      </c>
      <c r="Z56" t="str">
        <f t="shared" si="13"/>
        <v xml:space="preserve"> </v>
      </c>
      <c r="AA56" t="str">
        <f t="shared" si="14"/>
        <v/>
      </c>
      <c r="AG56" t="str">
        <f t="shared" si="15"/>
        <v/>
      </c>
      <c r="AH56" t="e">
        <f t="shared" si="20"/>
        <v>#N/A</v>
      </c>
      <c r="AI56" t="str">
        <f t="shared" si="16"/>
        <v/>
      </c>
      <c r="AJ56" t="e">
        <f t="shared" si="17"/>
        <v>#N/A</v>
      </c>
    </row>
    <row r="57" spans="1:36" ht="30" customHeight="1" x14ac:dyDescent="0.35">
      <c r="A57" s="11"/>
      <c r="B57" s="54" t="s">
        <v>2058</v>
      </c>
      <c r="C57" s="88"/>
      <c r="D57" s="93"/>
      <c r="E57" s="93"/>
      <c r="F57" s="90"/>
      <c r="G57" s="17" t="str">
        <f t="shared" si="3"/>
        <v xml:space="preserve"> </v>
      </c>
      <c r="H57" s="18" t="str">
        <f t="shared" si="19"/>
        <v/>
      </c>
      <c r="I57" s="49"/>
      <c r="J57" s="54" t="s">
        <v>2059</v>
      </c>
      <c r="K57" s="97"/>
      <c r="L57" s="98"/>
      <c r="M57" s="97"/>
      <c r="N57" s="17" t="str">
        <f t="shared" si="4"/>
        <v xml:space="preserve"> </v>
      </c>
      <c r="O57" s="17" t="str">
        <f t="shared" si="5"/>
        <v/>
      </c>
      <c r="P57">
        <f t="shared" si="6"/>
        <v>0</v>
      </c>
      <c r="Q57">
        <f t="shared" si="18"/>
        <v>0</v>
      </c>
      <c r="R57">
        <f t="shared" si="7"/>
        <v>0</v>
      </c>
      <c r="T57">
        <f t="shared" si="8"/>
        <v>0</v>
      </c>
      <c r="U57">
        <f t="shared" si="9"/>
        <v>0</v>
      </c>
      <c r="V57">
        <f t="shared" si="10"/>
        <v>0</v>
      </c>
      <c r="W57">
        <f t="shared" si="11"/>
        <v>0</v>
      </c>
      <c r="X57">
        <f t="shared" si="12"/>
        <v>0</v>
      </c>
      <c r="Z57" t="str">
        <f t="shared" si="13"/>
        <v xml:space="preserve"> </v>
      </c>
      <c r="AA57" t="str">
        <f t="shared" si="14"/>
        <v/>
      </c>
      <c r="AG57" t="str">
        <f t="shared" si="15"/>
        <v/>
      </c>
      <c r="AH57" t="e">
        <f t="shared" si="20"/>
        <v>#N/A</v>
      </c>
      <c r="AI57" t="str">
        <f t="shared" si="16"/>
        <v/>
      </c>
      <c r="AJ57" t="e">
        <f t="shared" si="17"/>
        <v>#N/A</v>
      </c>
    </row>
    <row r="58" spans="1:36" ht="30" customHeight="1" x14ac:dyDescent="0.35">
      <c r="A58" s="11"/>
      <c r="B58" s="54" t="s">
        <v>2060</v>
      </c>
      <c r="C58" s="88"/>
      <c r="D58" s="93"/>
      <c r="E58" s="93"/>
      <c r="F58" s="90"/>
      <c r="G58" s="17" t="str">
        <f t="shared" si="3"/>
        <v xml:space="preserve"> </v>
      </c>
      <c r="H58" s="18" t="str">
        <f t="shared" si="19"/>
        <v/>
      </c>
      <c r="I58" s="49"/>
      <c r="J58" s="54" t="s">
        <v>2061</v>
      </c>
      <c r="K58" s="97"/>
      <c r="L58" s="98"/>
      <c r="M58" s="97"/>
      <c r="N58" s="17" t="str">
        <f t="shared" si="4"/>
        <v xml:space="preserve"> </v>
      </c>
      <c r="O58" s="17" t="str">
        <f t="shared" si="5"/>
        <v/>
      </c>
      <c r="P58">
        <f t="shared" si="6"/>
        <v>0</v>
      </c>
      <c r="Q58">
        <f t="shared" si="18"/>
        <v>0</v>
      </c>
      <c r="R58">
        <f t="shared" si="7"/>
        <v>0</v>
      </c>
      <c r="T58">
        <f t="shared" si="8"/>
        <v>0</v>
      </c>
      <c r="U58">
        <f t="shared" si="9"/>
        <v>0</v>
      </c>
      <c r="V58">
        <f t="shared" si="10"/>
        <v>0</v>
      </c>
      <c r="W58">
        <f t="shared" si="11"/>
        <v>0</v>
      </c>
      <c r="X58">
        <f t="shared" si="12"/>
        <v>0</v>
      </c>
      <c r="Z58" t="str">
        <f t="shared" si="13"/>
        <v xml:space="preserve"> </v>
      </c>
      <c r="AA58" t="str">
        <f t="shared" si="14"/>
        <v/>
      </c>
      <c r="AG58" t="str">
        <f t="shared" si="15"/>
        <v/>
      </c>
      <c r="AH58" t="e">
        <f t="shared" si="20"/>
        <v>#N/A</v>
      </c>
      <c r="AI58" t="str">
        <f t="shared" si="16"/>
        <v/>
      </c>
      <c r="AJ58" t="e">
        <f t="shared" si="17"/>
        <v>#N/A</v>
      </c>
    </row>
    <row r="59" spans="1:36" ht="30" customHeight="1" x14ac:dyDescent="0.35">
      <c r="A59" s="11"/>
      <c r="B59" s="54" t="s">
        <v>2062</v>
      </c>
      <c r="C59" s="88"/>
      <c r="D59" s="93"/>
      <c r="E59" s="93"/>
      <c r="F59" s="90"/>
      <c r="G59" s="17" t="str">
        <f t="shared" si="3"/>
        <v xml:space="preserve"> </v>
      </c>
      <c r="H59" s="18" t="str">
        <f t="shared" si="19"/>
        <v/>
      </c>
      <c r="I59" s="49"/>
      <c r="J59" s="54" t="s">
        <v>2063</v>
      </c>
      <c r="K59" s="97"/>
      <c r="L59" s="98"/>
      <c r="M59" s="97"/>
      <c r="N59" s="17" t="str">
        <f t="shared" si="4"/>
        <v xml:space="preserve"> </v>
      </c>
      <c r="O59" s="17" t="str">
        <f t="shared" si="5"/>
        <v/>
      </c>
      <c r="P59">
        <f t="shared" si="6"/>
        <v>0</v>
      </c>
      <c r="Q59">
        <f t="shared" si="18"/>
        <v>0</v>
      </c>
      <c r="R59">
        <f t="shared" si="7"/>
        <v>0</v>
      </c>
      <c r="T59">
        <f t="shared" si="8"/>
        <v>0</v>
      </c>
      <c r="U59">
        <f t="shared" si="9"/>
        <v>0</v>
      </c>
      <c r="V59">
        <f t="shared" si="10"/>
        <v>0</v>
      </c>
      <c r="W59">
        <f t="shared" si="11"/>
        <v>0</v>
      </c>
      <c r="X59">
        <f t="shared" si="12"/>
        <v>0</v>
      </c>
      <c r="Z59" t="str">
        <f t="shared" si="13"/>
        <v xml:space="preserve"> </v>
      </c>
      <c r="AA59" t="str">
        <f t="shared" si="14"/>
        <v/>
      </c>
      <c r="AG59" t="str">
        <f t="shared" si="15"/>
        <v/>
      </c>
      <c r="AH59" t="e">
        <f t="shared" si="20"/>
        <v>#N/A</v>
      </c>
      <c r="AI59" t="str">
        <f t="shared" si="16"/>
        <v/>
      </c>
      <c r="AJ59" t="e">
        <f t="shared" si="17"/>
        <v>#N/A</v>
      </c>
    </row>
    <row r="60" spans="1:36" ht="30" customHeight="1" x14ac:dyDescent="0.35">
      <c r="A60" s="11"/>
      <c r="B60" s="54" t="s">
        <v>2064</v>
      </c>
      <c r="C60" s="88"/>
      <c r="D60" s="93"/>
      <c r="E60" s="93"/>
      <c r="F60" s="90"/>
      <c r="G60" s="17" t="str">
        <f t="shared" si="3"/>
        <v xml:space="preserve"> </v>
      </c>
      <c r="H60" s="18" t="str">
        <f t="shared" si="19"/>
        <v/>
      </c>
      <c r="I60" s="49"/>
      <c r="J60" s="54" t="s">
        <v>2065</v>
      </c>
      <c r="K60" s="97"/>
      <c r="L60" s="98"/>
      <c r="M60" s="97"/>
      <c r="N60" s="17" t="str">
        <f t="shared" si="4"/>
        <v xml:space="preserve"> </v>
      </c>
      <c r="O60" s="17" t="str">
        <f t="shared" si="5"/>
        <v/>
      </c>
      <c r="P60">
        <f t="shared" si="6"/>
        <v>0</v>
      </c>
      <c r="Q60">
        <f t="shared" si="18"/>
        <v>0</v>
      </c>
      <c r="R60">
        <f t="shared" si="7"/>
        <v>0</v>
      </c>
      <c r="T60">
        <f t="shared" si="8"/>
        <v>0</v>
      </c>
      <c r="U60">
        <f t="shared" si="9"/>
        <v>0</v>
      </c>
      <c r="V60">
        <f t="shared" si="10"/>
        <v>0</v>
      </c>
      <c r="W60">
        <f t="shared" si="11"/>
        <v>0</v>
      </c>
      <c r="X60">
        <f t="shared" si="12"/>
        <v>0</v>
      </c>
      <c r="Z60" t="str">
        <f t="shared" si="13"/>
        <v xml:space="preserve"> </v>
      </c>
      <c r="AA60" t="str">
        <f t="shared" si="14"/>
        <v/>
      </c>
      <c r="AG60" t="str">
        <f t="shared" si="15"/>
        <v/>
      </c>
      <c r="AH60" t="e">
        <f t="shared" si="20"/>
        <v>#N/A</v>
      </c>
      <c r="AI60" t="str">
        <f t="shared" si="16"/>
        <v/>
      </c>
      <c r="AJ60" t="e">
        <f t="shared" si="17"/>
        <v>#N/A</v>
      </c>
    </row>
    <row r="61" spans="1:36" ht="30" customHeight="1" x14ac:dyDescent="0.35">
      <c r="A61" s="11"/>
      <c r="B61" s="54" t="s">
        <v>2066</v>
      </c>
      <c r="C61" s="88"/>
      <c r="D61" s="93"/>
      <c r="E61" s="93"/>
      <c r="F61" s="90"/>
      <c r="G61" s="17" t="str">
        <f t="shared" si="3"/>
        <v xml:space="preserve"> </v>
      </c>
      <c r="H61" s="18" t="str">
        <f t="shared" si="19"/>
        <v/>
      </c>
      <c r="I61" s="49"/>
      <c r="J61" s="54" t="s">
        <v>2067</v>
      </c>
      <c r="K61" s="97"/>
      <c r="L61" s="98"/>
      <c r="M61" s="97"/>
      <c r="N61" s="17" t="str">
        <f t="shared" si="4"/>
        <v xml:space="preserve"> </v>
      </c>
      <c r="O61" s="17" t="str">
        <f t="shared" si="5"/>
        <v/>
      </c>
      <c r="P61">
        <f t="shared" si="6"/>
        <v>0</v>
      </c>
      <c r="Q61">
        <f t="shared" si="18"/>
        <v>0</v>
      </c>
      <c r="R61">
        <f t="shared" si="7"/>
        <v>0</v>
      </c>
      <c r="T61">
        <f t="shared" si="8"/>
        <v>0</v>
      </c>
      <c r="U61">
        <f t="shared" si="9"/>
        <v>0</v>
      </c>
      <c r="V61">
        <f t="shared" si="10"/>
        <v>0</v>
      </c>
      <c r="W61">
        <f t="shared" si="11"/>
        <v>0</v>
      </c>
      <c r="X61">
        <f t="shared" si="12"/>
        <v>0</v>
      </c>
      <c r="Z61" t="str">
        <f t="shared" si="13"/>
        <v xml:space="preserve"> </v>
      </c>
      <c r="AA61" t="str">
        <f t="shared" si="14"/>
        <v/>
      </c>
      <c r="AG61" t="str">
        <f t="shared" si="15"/>
        <v/>
      </c>
      <c r="AH61" t="e">
        <f t="shared" si="20"/>
        <v>#N/A</v>
      </c>
      <c r="AI61" t="str">
        <f t="shared" si="16"/>
        <v/>
      </c>
      <c r="AJ61" t="e">
        <f t="shared" si="17"/>
        <v>#N/A</v>
      </c>
    </row>
    <row r="62" spans="1:36" ht="30" customHeight="1" x14ac:dyDescent="0.35">
      <c r="A62" s="11"/>
      <c r="B62" s="54" t="s">
        <v>2068</v>
      </c>
      <c r="C62" s="88"/>
      <c r="D62" s="93"/>
      <c r="E62" s="93"/>
      <c r="F62" s="90"/>
      <c r="G62" s="17" t="str">
        <f t="shared" si="3"/>
        <v xml:space="preserve"> </v>
      </c>
      <c r="H62" s="18" t="str">
        <f t="shared" si="19"/>
        <v/>
      </c>
      <c r="I62" s="49"/>
      <c r="J62" s="54" t="s">
        <v>2069</v>
      </c>
      <c r="K62" s="97"/>
      <c r="L62" s="98"/>
      <c r="M62" s="97"/>
      <c r="N62" s="17" t="str">
        <f t="shared" si="4"/>
        <v xml:space="preserve"> </v>
      </c>
      <c r="O62" s="17" t="str">
        <f t="shared" si="5"/>
        <v/>
      </c>
      <c r="P62">
        <f t="shared" si="6"/>
        <v>0</v>
      </c>
      <c r="Q62">
        <f t="shared" si="18"/>
        <v>0</v>
      </c>
      <c r="R62">
        <f t="shared" si="7"/>
        <v>0</v>
      </c>
      <c r="T62">
        <f t="shared" si="8"/>
        <v>0</v>
      </c>
      <c r="U62">
        <f t="shared" si="9"/>
        <v>0</v>
      </c>
      <c r="V62">
        <f t="shared" si="10"/>
        <v>0</v>
      </c>
      <c r="W62">
        <f t="shared" si="11"/>
        <v>0</v>
      </c>
      <c r="X62">
        <f t="shared" si="12"/>
        <v>0</v>
      </c>
      <c r="Z62" t="str">
        <f t="shared" si="13"/>
        <v xml:space="preserve"> </v>
      </c>
      <c r="AA62" t="str">
        <f t="shared" si="14"/>
        <v/>
      </c>
      <c r="AG62" t="str">
        <f t="shared" si="15"/>
        <v/>
      </c>
      <c r="AH62" t="e">
        <f t="shared" si="20"/>
        <v>#N/A</v>
      </c>
      <c r="AI62" t="str">
        <f t="shared" si="16"/>
        <v/>
      </c>
      <c r="AJ62" t="e">
        <f t="shared" si="17"/>
        <v>#N/A</v>
      </c>
    </row>
    <row r="63" spans="1:36" ht="30" customHeight="1" x14ac:dyDescent="0.35">
      <c r="A63" s="11"/>
      <c r="B63" s="54" t="s">
        <v>2070</v>
      </c>
      <c r="C63" s="88"/>
      <c r="D63" s="93"/>
      <c r="E63" s="93"/>
      <c r="F63" s="90"/>
      <c r="G63" s="17" t="str">
        <f t="shared" si="3"/>
        <v xml:space="preserve"> </v>
      </c>
      <c r="H63" s="18" t="str">
        <f t="shared" si="19"/>
        <v/>
      </c>
      <c r="I63" s="49"/>
      <c r="J63" s="54" t="s">
        <v>2071</v>
      </c>
      <c r="K63" s="97"/>
      <c r="L63" s="98"/>
      <c r="M63" s="97"/>
      <c r="N63" s="17" t="str">
        <f t="shared" si="4"/>
        <v xml:space="preserve"> </v>
      </c>
      <c r="O63" s="17" t="str">
        <f t="shared" si="5"/>
        <v/>
      </c>
      <c r="P63">
        <f t="shared" si="6"/>
        <v>0</v>
      </c>
      <c r="Q63">
        <f t="shared" si="18"/>
        <v>0</v>
      </c>
      <c r="R63">
        <f t="shared" si="7"/>
        <v>0</v>
      </c>
      <c r="T63">
        <f t="shared" si="8"/>
        <v>0</v>
      </c>
      <c r="U63">
        <f t="shared" si="9"/>
        <v>0</v>
      </c>
      <c r="V63">
        <f t="shared" si="10"/>
        <v>0</v>
      </c>
      <c r="W63">
        <f t="shared" si="11"/>
        <v>0</v>
      </c>
      <c r="X63">
        <f t="shared" si="12"/>
        <v>0</v>
      </c>
      <c r="Z63" t="str">
        <f t="shared" si="13"/>
        <v xml:space="preserve"> </v>
      </c>
      <c r="AA63" t="str">
        <f t="shared" si="14"/>
        <v/>
      </c>
      <c r="AG63" t="str">
        <f t="shared" si="15"/>
        <v/>
      </c>
      <c r="AH63" t="e">
        <f t="shared" si="20"/>
        <v>#N/A</v>
      </c>
      <c r="AI63" t="str">
        <f t="shared" si="16"/>
        <v/>
      </c>
      <c r="AJ63" t="e">
        <f t="shared" si="17"/>
        <v>#N/A</v>
      </c>
    </row>
    <row r="64" spans="1:36" ht="30" customHeight="1" x14ac:dyDescent="0.35">
      <c r="A64" s="11"/>
      <c r="B64" s="54" t="s">
        <v>2072</v>
      </c>
      <c r="C64" s="88"/>
      <c r="D64" s="93"/>
      <c r="E64" s="93"/>
      <c r="F64" s="90"/>
      <c r="G64" s="17" t="str">
        <f t="shared" si="3"/>
        <v xml:space="preserve"> </v>
      </c>
      <c r="H64" s="18" t="str">
        <f t="shared" si="19"/>
        <v/>
      </c>
      <c r="I64" s="49"/>
      <c r="J64" s="54" t="s">
        <v>2073</v>
      </c>
      <c r="K64" s="97"/>
      <c r="L64" s="98"/>
      <c r="M64" s="97"/>
      <c r="N64" s="17" t="str">
        <f t="shared" si="4"/>
        <v xml:space="preserve"> </v>
      </c>
      <c r="O64" s="17" t="str">
        <f t="shared" si="5"/>
        <v/>
      </c>
      <c r="P64">
        <f t="shared" si="6"/>
        <v>0</v>
      </c>
      <c r="Q64">
        <f t="shared" si="18"/>
        <v>0</v>
      </c>
      <c r="R64">
        <f t="shared" si="7"/>
        <v>0</v>
      </c>
      <c r="T64">
        <f t="shared" si="8"/>
        <v>0</v>
      </c>
      <c r="U64">
        <f t="shared" si="9"/>
        <v>0</v>
      </c>
      <c r="V64">
        <f t="shared" si="10"/>
        <v>0</v>
      </c>
      <c r="W64">
        <f t="shared" si="11"/>
        <v>0</v>
      </c>
      <c r="X64">
        <f t="shared" si="12"/>
        <v>0</v>
      </c>
      <c r="Z64" t="str">
        <f t="shared" si="13"/>
        <v xml:space="preserve"> </v>
      </c>
      <c r="AA64" t="str">
        <f t="shared" si="14"/>
        <v/>
      </c>
      <c r="AG64" t="str">
        <f t="shared" si="15"/>
        <v/>
      </c>
      <c r="AH64" t="e">
        <f t="shared" si="20"/>
        <v>#N/A</v>
      </c>
      <c r="AI64" t="str">
        <f t="shared" si="16"/>
        <v/>
      </c>
      <c r="AJ64" t="e">
        <f t="shared" si="17"/>
        <v>#N/A</v>
      </c>
    </row>
    <row r="65" spans="1:36" ht="30" customHeight="1" x14ac:dyDescent="0.35">
      <c r="A65" s="11"/>
      <c r="B65" s="54" t="s">
        <v>2074</v>
      </c>
      <c r="C65" s="88"/>
      <c r="D65" s="93"/>
      <c r="E65" s="93"/>
      <c r="F65" s="90"/>
      <c r="G65" s="17" t="str">
        <f t="shared" si="3"/>
        <v xml:space="preserve"> </v>
      </c>
      <c r="H65" s="18" t="str">
        <f t="shared" si="19"/>
        <v/>
      </c>
      <c r="I65" s="49"/>
      <c r="J65" s="54" t="s">
        <v>2075</v>
      </c>
      <c r="K65" s="97"/>
      <c r="L65" s="98"/>
      <c r="M65" s="97"/>
      <c r="N65" s="17" t="str">
        <f t="shared" si="4"/>
        <v xml:space="preserve"> </v>
      </c>
      <c r="O65" s="17" t="str">
        <f t="shared" si="5"/>
        <v/>
      </c>
      <c r="P65">
        <f t="shared" si="6"/>
        <v>0</v>
      </c>
      <c r="Q65">
        <f t="shared" si="18"/>
        <v>0</v>
      </c>
      <c r="R65">
        <f t="shared" si="7"/>
        <v>0</v>
      </c>
      <c r="T65">
        <f t="shared" si="8"/>
        <v>0</v>
      </c>
      <c r="U65">
        <f t="shared" si="9"/>
        <v>0</v>
      </c>
      <c r="V65">
        <f t="shared" si="10"/>
        <v>0</v>
      </c>
      <c r="W65">
        <f t="shared" si="11"/>
        <v>0</v>
      </c>
      <c r="X65">
        <f t="shared" si="12"/>
        <v>0</v>
      </c>
      <c r="Z65" t="str">
        <f t="shared" si="13"/>
        <v xml:space="preserve"> </v>
      </c>
      <c r="AA65" t="str">
        <f t="shared" si="14"/>
        <v/>
      </c>
      <c r="AG65" t="str">
        <f t="shared" si="15"/>
        <v/>
      </c>
      <c r="AH65" t="e">
        <f t="shared" si="20"/>
        <v>#N/A</v>
      </c>
      <c r="AI65" t="str">
        <f t="shared" si="16"/>
        <v/>
      </c>
      <c r="AJ65" t="e">
        <f t="shared" si="17"/>
        <v>#N/A</v>
      </c>
    </row>
    <row r="66" spans="1:36" ht="30" customHeight="1" x14ac:dyDescent="0.35">
      <c r="A66" s="11"/>
      <c r="B66" s="54" t="s">
        <v>2076</v>
      </c>
      <c r="C66" s="88"/>
      <c r="D66" s="93"/>
      <c r="E66" s="93"/>
      <c r="F66" s="90"/>
      <c r="G66" s="17" t="str">
        <f t="shared" si="3"/>
        <v xml:space="preserve"> </v>
      </c>
      <c r="H66" s="18" t="str">
        <f t="shared" si="19"/>
        <v/>
      </c>
      <c r="I66" s="49"/>
      <c r="J66" s="54" t="s">
        <v>2077</v>
      </c>
      <c r="K66" s="97"/>
      <c r="L66" s="98"/>
      <c r="M66" s="97"/>
      <c r="N66" s="17" t="str">
        <f t="shared" si="4"/>
        <v xml:space="preserve"> </v>
      </c>
      <c r="O66" s="17" t="str">
        <f t="shared" si="5"/>
        <v/>
      </c>
      <c r="P66">
        <f t="shared" si="6"/>
        <v>0</v>
      </c>
      <c r="Q66">
        <f t="shared" si="18"/>
        <v>0</v>
      </c>
      <c r="R66">
        <f t="shared" si="7"/>
        <v>0</v>
      </c>
      <c r="T66">
        <f t="shared" si="8"/>
        <v>0</v>
      </c>
      <c r="U66">
        <f t="shared" si="9"/>
        <v>0</v>
      </c>
      <c r="V66">
        <f t="shared" si="10"/>
        <v>0</v>
      </c>
      <c r="W66">
        <f t="shared" si="11"/>
        <v>0</v>
      </c>
      <c r="X66">
        <f t="shared" si="12"/>
        <v>0</v>
      </c>
      <c r="Z66" t="str">
        <f t="shared" si="13"/>
        <v xml:space="preserve"> </v>
      </c>
      <c r="AA66" t="str">
        <f t="shared" si="14"/>
        <v/>
      </c>
      <c r="AG66" t="str">
        <f t="shared" si="15"/>
        <v/>
      </c>
      <c r="AH66" t="e">
        <f t="shared" si="20"/>
        <v>#N/A</v>
      </c>
      <c r="AI66" t="str">
        <f t="shared" si="16"/>
        <v/>
      </c>
      <c r="AJ66" t="e">
        <f t="shared" si="17"/>
        <v>#N/A</v>
      </c>
    </row>
    <row r="67" spans="1:36" ht="30" customHeight="1" x14ac:dyDescent="0.35">
      <c r="A67" s="11"/>
      <c r="B67" s="54" t="s">
        <v>2078</v>
      </c>
      <c r="C67" s="88"/>
      <c r="D67" s="93"/>
      <c r="E67" s="93"/>
      <c r="F67" s="90"/>
      <c r="G67" s="17" t="str">
        <f t="shared" si="3"/>
        <v xml:space="preserve"> </v>
      </c>
      <c r="H67" s="18" t="str">
        <f t="shared" si="19"/>
        <v/>
      </c>
      <c r="I67" s="49"/>
      <c r="J67" s="54" t="s">
        <v>2079</v>
      </c>
      <c r="K67" s="97"/>
      <c r="L67" s="98"/>
      <c r="M67" s="97"/>
      <c r="N67" s="17" t="str">
        <f t="shared" si="4"/>
        <v xml:space="preserve"> </v>
      </c>
      <c r="O67" s="17" t="str">
        <f t="shared" si="5"/>
        <v/>
      </c>
      <c r="P67">
        <f t="shared" si="6"/>
        <v>0</v>
      </c>
      <c r="Q67">
        <f t="shared" si="18"/>
        <v>0</v>
      </c>
      <c r="R67">
        <f t="shared" si="7"/>
        <v>0</v>
      </c>
      <c r="T67">
        <f t="shared" si="8"/>
        <v>0</v>
      </c>
      <c r="U67">
        <f t="shared" si="9"/>
        <v>0</v>
      </c>
      <c r="V67">
        <f t="shared" si="10"/>
        <v>0</v>
      </c>
      <c r="W67">
        <f t="shared" si="11"/>
        <v>0</v>
      </c>
      <c r="X67">
        <f t="shared" si="12"/>
        <v>0</v>
      </c>
      <c r="Z67" t="str">
        <f t="shared" si="13"/>
        <v xml:space="preserve"> </v>
      </c>
      <c r="AA67" t="str">
        <f t="shared" si="14"/>
        <v/>
      </c>
      <c r="AG67" t="str">
        <f t="shared" si="15"/>
        <v/>
      </c>
      <c r="AH67" t="e">
        <f t="shared" si="20"/>
        <v>#N/A</v>
      </c>
      <c r="AI67" t="str">
        <f t="shared" si="16"/>
        <v/>
      </c>
      <c r="AJ67" t="e">
        <f t="shared" si="17"/>
        <v>#N/A</v>
      </c>
    </row>
    <row r="68" spans="1:36" ht="30" customHeight="1" x14ac:dyDescent="0.35">
      <c r="A68" s="11"/>
      <c r="B68" s="54" t="s">
        <v>2080</v>
      </c>
      <c r="C68" s="88"/>
      <c r="D68" s="93"/>
      <c r="E68" s="93"/>
      <c r="F68" s="90"/>
      <c r="G68" s="17" t="str">
        <f t="shared" si="3"/>
        <v xml:space="preserve"> </v>
      </c>
      <c r="H68" s="18" t="str">
        <f t="shared" si="19"/>
        <v/>
      </c>
      <c r="I68" s="49"/>
      <c r="J68" s="54" t="s">
        <v>2081</v>
      </c>
      <c r="K68" s="97"/>
      <c r="L68" s="98"/>
      <c r="M68" s="97"/>
      <c r="N68" s="17" t="str">
        <f t="shared" si="4"/>
        <v xml:space="preserve"> </v>
      </c>
      <c r="O68" s="17" t="str">
        <f t="shared" si="5"/>
        <v/>
      </c>
      <c r="P68">
        <f t="shared" si="6"/>
        <v>0</v>
      </c>
      <c r="Q68">
        <f t="shared" si="18"/>
        <v>0</v>
      </c>
      <c r="R68">
        <f t="shared" si="7"/>
        <v>0</v>
      </c>
      <c r="T68">
        <f t="shared" si="8"/>
        <v>0</v>
      </c>
      <c r="U68">
        <f t="shared" si="9"/>
        <v>0</v>
      </c>
      <c r="V68">
        <f t="shared" si="10"/>
        <v>0</v>
      </c>
      <c r="W68">
        <f t="shared" si="11"/>
        <v>0</v>
      </c>
      <c r="X68">
        <f t="shared" si="12"/>
        <v>0</v>
      </c>
      <c r="Z68" t="str">
        <f t="shared" si="13"/>
        <v xml:space="preserve"> </v>
      </c>
      <c r="AA68" t="str">
        <f t="shared" si="14"/>
        <v/>
      </c>
      <c r="AG68" t="str">
        <f t="shared" si="15"/>
        <v/>
      </c>
      <c r="AH68" t="e">
        <f t="shared" si="20"/>
        <v>#N/A</v>
      </c>
      <c r="AI68" t="str">
        <f t="shared" si="16"/>
        <v/>
      </c>
      <c r="AJ68" t="e">
        <f t="shared" si="17"/>
        <v>#N/A</v>
      </c>
    </row>
    <row r="69" spans="1:36" ht="30" customHeight="1" x14ac:dyDescent="0.35">
      <c r="A69" s="11"/>
      <c r="B69" s="54" t="s">
        <v>2082</v>
      </c>
      <c r="C69" s="88"/>
      <c r="D69" s="93"/>
      <c r="E69" s="93"/>
      <c r="F69" s="90"/>
      <c r="G69" s="17" t="str">
        <f t="shared" si="3"/>
        <v xml:space="preserve"> </v>
      </c>
      <c r="H69" s="18" t="str">
        <f t="shared" si="19"/>
        <v/>
      </c>
      <c r="I69" s="49"/>
      <c r="J69" s="54" t="s">
        <v>2083</v>
      </c>
      <c r="K69" s="97"/>
      <c r="L69" s="98"/>
      <c r="M69" s="97"/>
      <c r="N69" s="17" t="str">
        <f t="shared" si="4"/>
        <v xml:space="preserve"> </v>
      </c>
      <c r="O69" s="17" t="str">
        <f t="shared" si="5"/>
        <v/>
      </c>
      <c r="P69">
        <f t="shared" si="6"/>
        <v>0</v>
      </c>
      <c r="Q69">
        <f t="shared" si="18"/>
        <v>0</v>
      </c>
      <c r="R69">
        <f t="shared" si="7"/>
        <v>0</v>
      </c>
      <c r="T69">
        <f t="shared" si="8"/>
        <v>0</v>
      </c>
      <c r="U69">
        <f t="shared" si="9"/>
        <v>0</v>
      </c>
      <c r="V69">
        <f t="shared" si="10"/>
        <v>0</v>
      </c>
      <c r="W69">
        <f t="shared" si="11"/>
        <v>0</v>
      </c>
      <c r="X69">
        <f t="shared" si="12"/>
        <v>0</v>
      </c>
      <c r="Z69" t="str">
        <f t="shared" si="13"/>
        <v xml:space="preserve"> </v>
      </c>
      <c r="AA69" t="str">
        <f t="shared" si="14"/>
        <v/>
      </c>
      <c r="AG69" t="str">
        <f t="shared" si="15"/>
        <v/>
      </c>
      <c r="AH69" t="e">
        <f t="shared" si="20"/>
        <v>#N/A</v>
      </c>
      <c r="AI69" t="str">
        <f t="shared" si="16"/>
        <v/>
      </c>
      <c r="AJ69" t="e">
        <f t="shared" si="17"/>
        <v>#N/A</v>
      </c>
    </row>
    <row r="70" spans="1:36" ht="30" customHeight="1" x14ac:dyDescent="0.35">
      <c r="A70" s="11"/>
      <c r="B70" s="54" t="s">
        <v>2084</v>
      </c>
      <c r="C70" s="88"/>
      <c r="D70" s="93"/>
      <c r="E70" s="93"/>
      <c r="F70" s="90"/>
      <c r="G70" s="17" t="str">
        <f t="shared" si="3"/>
        <v xml:space="preserve"> </v>
      </c>
      <c r="H70" s="18" t="str">
        <f t="shared" ref="H70:H105" si="21">AG70</f>
        <v/>
      </c>
      <c r="I70" s="49"/>
      <c r="J70" s="54" t="s">
        <v>2085</v>
      </c>
      <c r="K70" s="97"/>
      <c r="L70" s="98"/>
      <c r="M70" s="97"/>
      <c r="N70" s="17" t="str">
        <f t="shared" si="4"/>
        <v xml:space="preserve"> </v>
      </c>
      <c r="O70" s="17" t="str">
        <f t="shared" si="5"/>
        <v/>
      </c>
      <c r="P70">
        <f t="shared" si="6"/>
        <v>0</v>
      </c>
      <c r="Q70">
        <f t="shared" si="18"/>
        <v>0</v>
      </c>
      <c r="R70">
        <f t="shared" si="7"/>
        <v>0</v>
      </c>
      <c r="T70">
        <f t="shared" si="8"/>
        <v>0</v>
      </c>
      <c r="U70">
        <f t="shared" si="9"/>
        <v>0</v>
      </c>
      <c r="V70">
        <f t="shared" si="10"/>
        <v>0</v>
      </c>
      <c r="W70">
        <f t="shared" si="11"/>
        <v>0</v>
      </c>
      <c r="X70">
        <f t="shared" si="12"/>
        <v>0</v>
      </c>
      <c r="Z70" t="str">
        <f t="shared" si="13"/>
        <v xml:space="preserve"> </v>
      </c>
      <c r="AA70" t="str">
        <f t="shared" si="14"/>
        <v/>
      </c>
      <c r="AG70" t="str">
        <f t="shared" si="15"/>
        <v/>
      </c>
      <c r="AH70" t="e">
        <f t="shared" ref="AH70:AH105" si="22">VLOOKUP(F70,$AL$6:$AP$17,$AJ$2)</f>
        <v>#N/A</v>
      </c>
      <c r="AI70" t="str">
        <f t="shared" si="16"/>
        <v/>
      </c>
      <c r="AJ70" t="e">
        <f t="shared" si="17"/>
        <v>#N/A</v>
      </c>
    </row>
    <row r="71" spans="1:36" ht="30" customHeight="1" x14ac:dyDescent="0.35">
      <c r="A71" s="11"/>
      <c r="B71" s="54" t="s">
        <v>2086</v>
      </c>
      <c r="C71" s="88"/>
      <c r="D71" s="93"/>
      <c r="E71" s="93"/>
      <c r="F71" s="90"/>
      <c r="G71" s="17" t="str">
        <f t="shared" ref="G71:G105" si="23">Z71</f>
        <v xml:space="preserve"> </v>
      </c>
      <c r="H71" s="18" t="str">
        <f t="shared" si="21"/>
        <v/>
      </c>
      <c r="I71" s="49"/>
      <c r="J71" s="54" t="s">
        <v>2087</v>
      </c>
      <c r="K71" s="97"/>
      <c r="L71" s="98"/>
      <c r="M71" s="97"/>
      <c r="N71" s="17" t="str">
        <f t="shared" ref="N71:N105" si="24">Z71</f>
        <v xml:space="preserve"> </v>
      </c>
      <c r="O71" s="17" t="str">
        <f t="shared" ref="O71:O105" si="25">AI71</f>
        <v/>
      </c>
      <c r="P71">
        <f t="shared" ref="P71:P105" si="26">IF(F71="",0,IF(AND(F71&gt;=1,F71&lt;=$AL$4),1,0))</f>
        <v>0</v>
      </c>
      <c r="Q71">
        <f t="shared" si="18"/>
        <v>0</v>
      </c>
      <c r="R71">
        <f t="shared" ref="R71:R105" si="27">IF(X71=0,0,1)</f>
        <v>0</v>
      </c>
      <c r="T71">
        <f t="shared" ref="T71:T105" si="28">SUM(P71:R71)</f>
        <v>0</v>
      </c>
      <c r="U71">
        <f t="shared" ref="U71:U105" si="29">IF(M71="",0,IF(AND(M71&gt;=1,M71&lt;=$AM$4),1,0))</f>
        <v>0</v>
      </c>
      <c r="V71">
        <f t="shared" ref="V71:V105" si="30">IF(K71="",0, IF(K71=" ",0,1))</f>
        <v>0</v>
      </c>
      <c r="W71">
        <f t="shared" ref="W71:W105" si="31">IF(M71="",0,1)</f>
        <v>0</v>
      </c>
      <c r="X71">
        <f t="shared" ref="X71:X105" si="32">IF(U71*V71*W71=0,0,2)</f>
        <v>0</v>
      </c>
      <c r="Z71" t="str">
        <f t="shared" ref="Z71:Z105" si="33">VLOOKUP(T71,AR$23:AS$26,2)</f>
        <v xml:space="preserve"> </v>
      </c>
      <c r="AA71" t="str">
        <f t="shared" ref="AA71:AA105" si="34">IF(W71=0,"",VLOOKUP(X71,AR$28:AS$30,2))</f>
        <v/>
      </c>
      <c r="AG71" t="str">
        <f t="shared" ref="AG71:AG105" si="35">IF(T71=3,AH71,"")</f>
        <v/>
      </c>
      <c r="AH71" t="e">
        <f t="shared" si="22"/>
        <v>#N/A</v>
      </c>
      <c r="AI71" t="str">
        <f t="shared" ref="AI71:AI105" si="36">IF(X71=2,AJ71,"")</f>
        <v/>
      </c>
      <c r="AJ71" t="e">
        <f t="shared" ref="AJ71:AJ105" si="37">VLOOKUP(M71,$AL$6:$AP$18,$AJ$2)</f>
        <v>#N/A</v>
      </c>
    </row>
    <row r="72" spans="1:36" ht="30" customHeight="1" x14ac:dyDescent="0.35">
      <c r="A72" s="11"/>
      <c r="B72" s="54" t="s">
        <v>2088</v>
      </c>
      <c r="C72" s="88"/>
      <c r="D72" s="93"/>
      <c r="E72" s="93"/>
      <c r="F72" s="90"/>
      <c r="G72" s="17" t="str">
        <f t="shared" si="23"/>
        <v xml:space="preserve"> </v>
      </c>
      <c r="H72" s="18" t="str">
        <f t="shared" si="21"/>
        <v/>
      </c>
      <c r="I72" s="49"/>
      <c r="J72" s="54" t="s">
        <v>2089</v>
      </c>
      <c r="K72" s="97"/>
      <c r="L72" s="98"/>
      <c r="M72" s="97"/>
      <c r="N72" s="17" t="str">
        <f t="shared" si="24"/>
        <v xml:space="preserve"> </v>
      </c>
      <c r="O72" s="17" t="str">
        <f t="shared" si="25"/>
        <v/>
      </c>
      <c r="P72">
        <f t="shared" si="26"/>
        <v>0</v>
      </c>
      <c r="Q72">
        <f t="shared" si="18"/>
        <v>0</v>
      </c>
      <c r="R72">
        <f t="shared" si="27"/>
        <v>0</v>
      </c>
      <c r="T72">
        <f t="shared" si="28"/>
        <v>0</v>
      </c>
      <c r="U72">
        <f t="shared" si="29"/>
        <v>0</v>
      </c>
      <c r="V72">
        <f t="shared" si="30"/>
        <v>0</v>
      </c>
      <c r="W72">
        <f t="shared" si="31"/>
        <v>0</v>
      </c>
      <c r="X72">
        <f t="shared" si="32"/>
        <v>0</v>
      </c>
      <c r="Z72" t="str">
        <f t="shared" si="33"/>
        <v xml:space="preserve"> </v>
      </c>
      <c r="AA72" t="str">
        <f t="shared" si="34"/>
        <v/>
      </c>
      <c r="AG72" t="str">
        <f t="shared" si="35"/>
        <v/>
      </c>
      <c r="AH72" t="e">
        <f t="shared" si="22"/>
        <v>#N/A</v>
      </c>
      <c r="AI72" t="str">
        <f t="shared" si="36"/>
        <v/>
      </c>
      <c r="AJ72" t="e">
        <f t="shared" si="37"/>
        <v>#N/A</v>
      </c>
    </row>
    <row r="73" spans="1:36" ht="30" customHeight="1" x14ac:dyDescent="0.35">
      <c r="A73" s="11"/>
      <c r="B73" s="54" t="s">
        <v>2090</v>
      </c>
      <c r="C73" s="88"/>
      <c r="D73" s="93"/>
      <c r="E73" s="93"/>
      <c r="F73" s="90"/>
      <c r="G73" s="17" t="str">
        <f t="shared" si="23"/>
        <v xml:space="preserve"> </v>
      </c>
      <c r="H73" s="18" t="str">
        <f t="shared" si="21"/>
        <v/>
      </c>
      <c r="I73" s="49"/>
      <c r="J73" s="54" t="s">
        <v>2091</v>
      </c>
      <c r="K73" s="97"/>
      <c r="L73" s="98"/>
      <c r="M73" s="97"/>
      <c r="N73" s="17" t="str">
        <f t="shared" si="24"/>
        <v xml:space="preserve"> </v>
      </c>
      <c r="O73" s="17" t="str">
        <f t="shared" si="25"/>
        <v/>
      </c>
      <c r="P73">
        <f t="shared" si="26"/>
        <v>0</v>
      </c>
      <c r="Q73">
        <f t="shared" ref="Q73:Q105" si="38">IF(C73="",0, IF(C73=" ",0,1))</f>
        <v>0</v>
      </c>
      <c r="R73">
        <f t="shared" si="27"/>
        <v>0</v>
      </c>
      <c r="T73">
        <f t="shared" si="28"/>
        <v>0</v>
      </c>
      <c r="U73">
        <f t="shared" si="29"/>
        <v>0</v>
      </c>
      <c r="V73">
        <f t="shared" si="30"/>
        <v>0</v>
      </c>
      <c r="W73">
        <f t="shared" si="31"/>
        <v>0</v>
      </c>
      <c r="X73">
        <f t="shared" si="32"/>
        <v>0</v>
      </c>
      <c r="Z73" t="str">
        <f t="shared" si="33"/>
        <v xml:space="preserve"> </v>
      </c>
      <c r="AA73" t="str">
        <f t="shared" si="34"/>
        <v/>
      </c>
      <c r="AG73" t="str">
        <f t="shared" si="35"/>
        <v/>
      </c>
      <c r="AH73" t="e">
        <f t="shared" si="22"/>
        <v>#N/A</v>
      </c>
      <c r="AI73" t="str">
        <f t="shared" si="36"/>
        <v/>
      </c>
      <c r="AJ73" t="e">
        <f t="shared" si="37"/>
        <v>#N/A</v>
      </c>
    </row>
    <row r="74" spans="1:36" ht="30" customHeight="1" x14ac:dyDescent="0.35">
      <c r="A74" s="11"/>
      <c r="B74" s="54" t="s">
        <v>2092</v>
      </c>
      <c r="C74" s="88"/>
      <c r="D74" s="93"/>
      <c r="E74" s="93"/>
      <c r="F74" s="90"/>
      <c r="G74" s="17" t="str">
        <f t="shared" si="23"/>
        <v xml:space="preserve"> </v>
      </c>
      <c r="H74" s="18" t="str">
        <f t="shared" si="21"/>
        <v/>
      </c>
      <c r="I74" s="49"/>
      <c r="J74" s="54" t="s">
        <v>2093</v>
      </c>
      <c r="K74" s="97"/>
      <c r="L74" s="98"/>
      <c r="M74" s="97"/>
      <c r="N74" s="17" t="str">
        <f t="shared" si="24"/>
        <v xml:space="preserve"> </v>
      </c>
      <c r="O74" s="17" t="str">
        <f t="shared" si="25"/>
        <v/>
      </c>
      <c r="P74">
        <f t="shared" si="26"/>
        <v>0</v>
      </c>
      <c r="Q74">
        <f t="shared" si="38"/>
        <v>0</v>
      </c>
      <c r="R74">
        <f t="shared" si="27"/>
        <v>0</v>
      </c>
      <c r="T74">
        <f t="shared" si="28"/>
        <v>0</v>
      </c>
      <c r="U74">
        <f t="shared" si="29"/>
        <v>0</v>
      </c>
      <c r="V74">
        <f t="shared" si="30"/>
        <v>0</v>
      </c>
      <c r="W74">
        <f t="shared" si="31"/>
        <v>0</v>
      </c>
      <c r="X74">
        <f t="shared" si="32"/>
        <v>0</v>
      </c>
      <c r="Z74" t="str">
        <f t="shared" si="33"/>
        <v xml:space="preserve"> </v>
      </c>
      <c r="AA74" t="str">
        <f t="shared" si="34"/>
        <v/>
      </c>
      <c r="AG74" t="str">
        <f t="shared" si="35"/>
        <v/>
      </c>
      <c r="AH74" t="e">
        <f t="shared" si="22"/>
        <v>#N/A</v>
      </c>
      <c r="AI74" t="str">
        <f t="shared" si="36"/>
        <v/>
      </c>
      <c r="AJ74" t="e">
        <f t="shared" si="37"/>
        <v>#N/A</v>
      </c>
    </row>
    <row r="75" spans="1:36" ht="30" customHeight="1" x14ac:dyDescent="0.35">
      <c r="A75" s="11"/>
      <c r="B75" s="54" t="s">
        <v>2094</v>
      </c>
      <c r="C75" s="88"/>
      <c r="D75" s="93"/>
      <c r="E75" s="93"/>
      <c r="F75" s="90"/>
      <c r="G75" s="17" t="str">
        <f t="shared" si="23"/>
        <v xml:space="preserve"> </v>
      </c>
      <c r="H75" s="18" t="str">
        <f t="shared" si="21"/>
        <v/>
      </c>
      <c r="I75" s="49"/>
      <c r="J75" s="54" t="s">
        <v>2095</v>
      </c>
      <c r="K75" s="97"/>
      <c r="L75" s="98"/>
      <c r="M75" s="97"/>
      <c r="N75" s="17" t="str">
        <f t="shared" si="24"/>
        <v xml:space="preserve"> </v>
      </c>
      <c r="O75" s="17" t="str">
        <f t="shared" si="25"/>
        <v/>
      </c>
      <c r="P75">
        <f t="shared" si="26"/>
        <v>0</v>
      </c>
      <c r="Q75">
        <f t="shared" si="38"/>
        <v>0</v>
      </c>
      <c r="R75">
        <f t="shared" si="27"/>
        <v>0</v>
      </c>
      <c r="T75">
        <f t="shared" si="28"/>
        <v>0</v>
      </c>
      <c r="U75">
        <f t="shared" si="29"/>
        <v>0</v>
      </c>
      <c r="V75">
        <f t="shared" si="30"/>
        <v>0</v>
      </c>
      <c r="W75">
        <f t="shared" si="31"/>
        <v>0</v>
      </c>
      <c r="X75">
        <f t="shared" si="32"/>
        <v>0</v>
      </c>
      <c r="Z75" t="str">
        <f t="shared" si="33"/>
        <v xml:space="preserve"> </v>
      </c>
      <c r="AA75" t="str">
        <f t="shared" si="34"/>
        <v/>
      </c>
      <c r="AG75" t="str">
        <f t="shared" si="35"/>
        <v/>
      </c>
      <c r="AH75" t="e">
        <f t="shared" si="22"/>
        <v>#N/A</v>
      </c>
      <c r="AI75" t="str">
        <f t="shared" si="36"/>
        <v/>
      </c>
      <c r="AJ75" t="e">
        <f t="shared" si="37"/>
        <v>#N/A</v>
      </c>
    </row>
    <row r="76" spans="1:36" ht="30" customHeight="1" x14ac:dyDescent="0.35">
      <c r="A76" s="11"/>
      <c r="B76" s="54" t="s">
        <v>2096</v>
      </c>
      <c r="C76" s="88"/>
      <c r="D76" s="93"/>
      <c r="E76" s="93"/>
      <c r="F76" s="90"/>
      <c r="G76" s="17" t="str">
        <f t="shared" si="23"/>
        <v xml:space="preserve"> </v>
      </c>
      <c r="H76" s="18" t="str">
        <f t="shared" si="21"/>
        <v/>
      </c>
      <c r="I76" s="49"/>
      <c r="J76" s="54" t="s">
        <v>2097</v>
      </c>
      <c r="K76" s="97"/>
      <c r="L76" s="98"/>
      <c r="M76" s="97"/>
      <c r="N76" s="17" t="str">
        <f t="shared" si="24"/>
        <v xml:space="preserve"> </v>
      </c>
      <c r="O76" s="17" t="str">
        <f t="shared" si="25"/>
        <v/>
      </c>
      <c r="P76">
        <f t="shared" si="26"/>
        <v>0</v>
      </c>
      <c r="Q76">
        <f t="shared" si="38"/>
        <v>0</v>
      </c>
      <c r="R76">
        <f t="shared" si="27"/>
        <v>0</v>
      </c>
      <c r="T76">
        <f t="shared" si="28"/>
        <v>0</v>
      </c>
      <c r="U76">
        <f t="shared" si="29"/>
        <v>0</v>
      </c>
      <c r="V76">
        <f t="shared" si="30"/>
        <v>0</v>
      </c>
      <c r="W76">
        <f t="shared" si="31"/>
        <v>0</v>
      </c>
      <c r="X76">
        <f t="shared" si="32"/>
        <v>0</v>
      </c>
      <c r="Z76" t="str">
        <f t="shared" si="33"/>
        <v xml:space="preserve"> </v>
      </c>
      <c r="AA76" t="str">
        <f t="shared" si="34"/>
        <v/>
      </c>
      <c r="AG76" t="str">
        <f t="shared" si="35"/>
        <v/>
      </c>
      <c r="AH76" t="e">
        <f t="shared" si="22"/>
        <v>#N/A</v>
      </c>
      <c r="AI76" t="str">
        <f t="shared" si="36"/>
        <v/>
      </c>
      <c r="AJ76" t="e">
        <f t="shared" si="37"/>
        <v>#N/A</v>
      </c>
    </row>
    <row r="77" spans="1:36" ht="30" customHeight="1" x14ac:dyDescent="0.35">
      <c r="A77" s="11"/>
      <c r="B77" s="54" t="s">
        <v>2098</v>
      </c>
      <c r="C77" s="88"/>
      <c r="D77" s="93"/>
      <c r="E77" s="93"/>
      <c r="F77" s="90"/>
      <c r="G77" s="17" t="str">
        <f t="shared" si="23"/>
        <v xml:space="preserve"> </v>
      </c>
      <c r="H77" s="18" t="str">
        <f t="shared" si="21"/>
        <v/>
      </c>
      <c r="I77" s="49"/>
      <c r="J77" s="54" t="s">
        <v>2099</v>
      </c>
      <c r="K77" s="97"/>
      <c r="L77" s="98"/>
      <c r="M77" s="97"/>
      <c r="N77" s="17" t="str">
        <f t="shared" si="24"/>
        <v xml:space="preserve"> </v>
      </c>
      <c r="O77" s="17" t="str">
        <f t="shared" si="25"/>
        <v/>
      </c>
      <c r="P77">
        <f t="shared" si="26"/>
        <v>0</v>
      </c>
      <c r="Q77">
        <f t="shared" si="38"/>
        <v>0</v>
      </c>
      <c r="R77">
        <f t="shared" si="27"/>
        <v>0</v>
      </c>
      <c r="T77">
        <f t="shared" si="28"/>
        <v>0</v>
      </c>
      <c r="U77">
        <f t="shared" si="29"/>
        <v>0</v>
      </c>
      <c r="V77">
        <f t="shared" si="30"/>
        <v>0</v>
      </c>
      <c r="W77">
        <f t="shared" si="31"/>
        <v>0</v>
      </c>
      <c r="X77">
        <f t="shared" si="32"/>
        <v>0</v>
      </c>
      <c r="Z77" t="str">
        <f t="shared" si="33"/>
        <v xml:space="preserve"> </v>
      </c>
      <c r="AA77" t="str">
        <f t="shared" si="34"/>
        <v/>
      </c>
      <c r="AG77" t="str">
        <f t="shared" si="35"/>
        <v/>
      </c>
      <c r="AH77" t="e">
        <f t="shared" si="22"/>
        <v>#N/A</v>
      </c>
      <c r="AI77" t="str">
        <f t="shared" si="36"/>
        <v/>
      </c>
      <c r="AJ77" t="e">
        <f t="shared" si="37"/>
        <v>#N/A</v>
      </c>
    </row>
    <row r="78" spans="1:36" ht="30" customHeight="1" x14ac:dyDescent="0.35">
      <c r="A78" s="11"/>
      <c r="B78" s="54" t="s">
        <v>2100</v>
      </c>
      <c r="C78" s="88"/>
      <c r="D78" s="93"/>
      <c r="E78" s="93"/>
      <c r="F78" s="90"/>
      <c r="G78" s="17" t="str">
        <f t="shared" si="23"/>
        <v xml:space="preserve"> </v>
      </c>
      <c r="H78" s="18" t="str">
        <f t="shared" si="21"/>
        <v/>
      </c>
      <c r="I78" s="49"/>
      <c r="J78" s="54" t="s">
        <v>2101</v>
      </c>
      <c r="K78" s="97"/>
      <c r="L78" s="98"/>
      <c r="M78" s="97"/>
      <c r="N78" s="17" t="str">
        <f t="shared" si="24"/>
        <v xml:space="preserve"> </v>
      </c>
      <c r="O78" s="17" t="str">
        <f t="shared" si="25"/>
        <v/>
      </c>
      <c r="P78">
        <f t="shared" si="26"/>
        <v>0</v>
      </c>
      <c r="Q78">
        <f t="shared" si="38"/>
        <v>0</v>
      </c>
      <c r="R78">
        <f t="shared" si="27"/>
        <v>0</v>
      </c>
      <c r="T78">
        <f t="shared" si="28"/>
        <v>0</v>
      </c>
      <c r="U78">
        <f t="shared" si="29"/>
        <v>0</v>
      </c>
      <c r="V78">
        <f t="shared" si="30"/>
        <v>0</v>
      </c>
      <c r="W78">
        <f t="shared" si="31"/>
        <v>0</v>
      </c>
      <c r="X78">
        <f t="shared" si="32"/>
        <v>0</v>
      </c>
      <c r="Z78" t="str">
        <f t="shared" si="33"/>
        <v xml:space="preserve"> </v>
      </c>
      <c r="AA78" t="str">
        <f t="shared" si="34"/>
        <v/>
      </c>
      <c r="AG78" t="str">
        <f t="shared" si="35"/>
        <v/>
      </c>
      <c r="AH78" t="e">
        <f t="shared" si="22"/>
        <v>#N/A</v>
      </c>
      <c r="AI78" t="str">
        <f t="shared" si="36"/>
        <v/>
      </c>
      <c r="AJ78" t="e">
        <f t="shared" si="37"/>
        <v>#N/A</v>
      </c>
    </row>
    <row r="79" spans="1:36" ht="30" customHeight="1" x14ac:dyDescent="0.35">
      <c r="A79" s="11"/>
      <c r="B79" s="54" t="s">
        <v>2102</v>
      </c>
      <c r="C79" s="88"/>
      <c r="D79" s="93"/>
      <c r="E79" s="93"/>
      <c r="F79" s="90"/>
      <c r="G79" s="17" t="str">
        <f t="shared" si="23"/>
        <v xml:space="preserve"> </v>
      </c>
      <c r="H79" s="18" t="str">
        <f t="shared" si="21"/>
        <v/>
      </c>
      <c r="I79" s="49"/>
      <c r="J79" s="54" t="s">
        <v>2103</v>
      </c>
      <c r="K79" s="97"/>
      <c r="L79" s="98"/>
      <c r="M79" s="97"/>
      <c r="N79" s="17" t="str">
        <f t="shared" si="24"/>
        <v xml:space="preserve"> </v>
      </c>
      <c r="O79" s="17" t="str">
        <f t="shared" si="25"/>
        <v/>
      </c>
      <c r="P79">
        <f t="shared" si="26"/>
        <v>0</v>
      </c>
      <c r="Q79">
        <f t="shared" si="38"/>
        <v>0</v>
      </c>
      <c r="R79">
        <f t="shared" si="27"/>
        <v>0</v>
      </c>
      <c r="T79">
        <f t="shared" si="28"/>
        <v>0</v>
      </c>
      <c r="U79">
        <f t="shared" si="29"/>
        <v>0</v>
      </c>
      <c r="V79">
        <f t="shared" si="30"/>
        <v>0</v>
      </c>
      <c r="W79">
        <f t="shared" si="31"/>
        <v>0</v>
      </c>
      <c r="X79">
        <f t="shared" si="32"/>
        <v>0</v>
      </c>
      <c r="Z79" t="str">
        <f t="shared" si="33"/>
        <v xml:space="preserve"> </v>
      </c>
      <c r="AA79" t="str">
        <f t="shared" si="34"/>
        <v/>
      </c>
      <c r="AG79" t="str">
        <f t="shared" si="35"/>
        <v/>
      </c>
      <c r="AH79" t="e">
        <f t="shared" si="22"/>
        <v>#N/A</v>
      </c>
      <c r="AI79" t="str">
        <f t="shared" si="36"/>
        <v/>
      </c>
      <c r="AJ79" t="e">
        <f t="shared" si="37"/>
        <v>#N/A</v>
      </c>
    </row>
    <row r="80" spans="1:36" ht="30" customHeight="1" x14ac:dyDescent="0.35">
      <c r="A80" s="11"/>
      <c r="B80" s="54" t="s">
        <v>2104</v>
      </c>
      <c r="C80" s="88"/>
      <c r="D80" s="93"/>
      <c r="E80" s="93"/>
      <c r="F80" s="90"/>
      <c r="G80" s="17" t="str">
        <f t="shared" si="23"/>
        <v xml:space="preserve"> </v>
      </c>
      <c r="H80" s="18" t="str">
        <f t="shared" si="21"/>
        <v/>
      </c>
      <c r="I80" s="49"/>
      <c r="J80" s="54" t="s">
        <v>2105</v>
      </c>
      <c r="K80" s="97"/>
      <c r="L80" s="98"/>
      <c r="M80" s="97"/>
      <c r="N80" s="17" t="str">
        <f t="shared" si="24"/>
        <v xml:space="preserve"> </v>
      </c>
      <c r="O80" s="17" t="str">
        <f t="shared" si="25"/>
        <v/>
      </c>
      <c r="P80">
        <f t="shared" si="26"/>
        <v>0</v>
      </c>
      <c r="Q80">
        <f t="shared" si="38"/>
        <v>0</v>
      </c>
      <c r="R80">
        <f t="shared" si="27"/>
        <v>0</v>
      </c>
      <c r="T80">
        <f t="shared" si="28"/>
        <v>0</v>
      </c>
      <c r="U80">
        <f t="shared" si="29"/>
        <v>0</v>
      </c>
      <c r="V80">
        <f t="shared" si="30"/>
        <v>0</v>
      </c>
      <c r="W80">
        <f t="shared" si="31"/>
        <v>0</v>
      </c>
      <c r="X80">
        <f t="shared" si="32"/>
        <v>0</v>
      </c>
      <c r="Z80" t="str">
        <f t="shared" si="33"/>
        <v xml:space="preserve"> </v>
      </c>
      <c r="AA80" t="str">
        <f t="shared" si="34"/>
        <v/>
      </c>
      <c r="AG80" t="str">
        <f t="shared" si="35"/>
        <v/>
      </c>
      <c r="AH80" t="e">
        <f t="shared" si="22"/>
        <v>#N/A</v>
      </c>
      <c r="AI80" t="str">
        <f t="shared" si="36"/>
        <v/>
      </c>
      <c r="AJ80" t="e">
        <f t="shared" si="37"/>
        <v>#N/A</v>
      </c>
    </row>
    <row r="81" spans="1:36" ht="30" customHeight="1" x14ac:dyDescent="0.35">
      <c r="A81" s="11"/>
      <c r="B81" s="54" t="s">
        <v>2106</v>
      </c>
      <c r="C81" s="88"/>
      <c r="D81" s="93"/>
      <c r="E81" s="93"/>
      <c r="F81" s="90"/>
      <c r="G81" s="17" t="str">
        <f t="shared" si="23"/>
        <v xml:space="preserve"> </v>
      </c>
      <c r="H81" s="18" t="str">
        <f t="shared" si="21"/>
        <v/>
      </c>
      <c r="I81" s="49"/>
      <c r="J81" s="54" t="s">
        <v>2107</v>
      </c>
      <c r="K81" s="97"/>
      <c r="L81" s="98"/>
      <c r="M81" s="97"/>
      <c r="N81" s="17" t="str">
        <f t="shared" si="24"/>
        <v xml:space="preserve"> </v>
      </c>
      <c r="O81" s="17" t="str">
        <f t="shared" si="25"/>
        <v/>
      </c>
      <c r="P81">
        <f t="shared" si="26"/>
        <v>0</v>
      </c>
      <c r="Q81">
        <f t="shared" si="38"/>
        <v>0</v>
      </c>
      <c r="R81">
        <f t="shared" si="27"/>
        <v>0</v>
      </c>
      <c r="T81">
        <f t="shared" si="28"/>
        <v>0</v>
      </c>
      <c r="U81">
        <f t="shared" si="29"/>
        <v>0</v>
      </c>
      <c r="V81">
        <f t="shared" si="30"/>
        <v>0</v>
      </c>
      <c r="W81">
        <f t="shared" si="31"/>
        <v>0</v>
      </c>
      <c r="X81">
        <f t="shared" si="32"/>
        <v>0</v>
      </c>
      <c r="Z81" t="str">
        <f t="shared" si="33"/>
        <v xml:space="preserve"> </v>
      </c>
      <c r="AA81" t="str">
        <f t="shared" si="34"/>
        <v/>
      </c>
      <c r="AG81" t="str">
        <f t="shared" si="35"/>
        <v/>
      </c>
      <c r="AH81" t="e">
        <f t="shared" si="22"/>
        <v>#N/A</v>
      </c>
      <c r="AI81" t="str">
        <f t="shared" si="36"/>
        <v/>
      </c>
      <c r="AJ81" t="e">
        <f t="shared" si="37"/>
        <v>#N/A</v>
      </c>
    </row>
    <row r="82" spans="1:36" ht="30" customHeight="1" x14ac:dyDescent="0.35">
      <c r="A82" s="11"/>
      <c r="B82" s="54" t="s">
        <v>2108</v>
      </c>
      <c r="C82" s="88"/>
      <c r="D82" s="93"/>
      <c r="E82" s="93"/>
      <c r="F82" s="90"/>
      <c r="G82" s="17" t="str">
        <f t="shared" si="23"/>
        <v xml:space="preserve"> </v>
      </c>
      <c r="H82" s="18" t="str">
        <f t="shared" si="21"/>
        <v/>
      </c>
      <c r="I82" s="49"/>
      <c r="J82" s="54" t="s">
        <v>2109</v>
      </c>
      <c r="K82" s="97"/>
      <c r="L82" s="98"/>
      <c r="M82" s="97"/>
      <c r="N82" s="17" t="str">
        <f t="shared" si="24"/>
        <v xml:space="preserve"> </v>
      </c>
      <c r="O82" s="17" t="str">
        <f t="shared" si="25"/>
        <v/>
      </c>
      <c r="P82">
        <f t="shared" si="26"/>
        <v>0</v>
      </c>
      <c r="Q82">
        <f t="shared" si="38"/>
        <v>0</v>
      </c>
      <c r="R82">
        <f t="shared" si="27"/>
        <v>0</v>
      </c>
      <c r="T82">
        <f t="shared" si="28"/>
        <v>0</v>
      </c>
      <c r="U82">
        <f t="shared" si="29"/>
        <v>0</v>
      </c>
      <c r="V82">
        <f t="shared" si="30"/>
        <v>0</v>
      </c>
      <c r="W82">
        <f t="shared" si="31"/>
        <v>0</v>
      </c>
      <c r="X82">
        <f t="shared" si="32"/>
        <v>0</v>
      </c>
      <c r="Z82" t="str">
        <f t="shared" si="33"/>
        <v xml:space="preserve"> </v>
      </c>
      <c r="AA82" t="str">
        <f t="shared" si="34"/>
        <v/>
      </c>
      <c r="AG82" t="str">
        <f t="shared" si="35"/>
        <v/>
      </c>
      <c r="AH82" t="e">
        <f t="shared" si="22"/>
        <v>#N/A</v>
      </c>
      <c r="AI82" t="str">
        <f t="shared" si="36"/>
        <v/>
      </c>
      <c r="AJ82" t="e">
        <f t="shared" si="37"/>
        <v>#N/A</v>
      </c>
    </row>
    <row r="83" spans="1:36" ht="30" customHeight="1" x14ac:dyDescent="0.35">
      <c r="A83" s="11"/>
      <c r="B83" s="54" t="s">
        <v>2110</v>
      </c>
      <c r="C83" s="88"/>
      <c r="D83" s="93"/>
      <c r="E83" s="93"/>
      <c r="F83" s="90"/>
      <c r="G83" s="17" t="str">
        <f t="shared" si="23"/>
        <v xml:space="preserve"> </v>
      </c>
      <c r="H83" s="18" t="str">
        <f t="shared" si="21"/>
        <v/>
      </c>
      <c r="I83" s="49"/>
      <c r="J83" s="54" t="s">
        <v>2111</v>
      </c>
      <c r="K83" s="97"/>
      <c r="L83" s="98"/>
      <c r="M83" s="97"/>
      <c r="N83" s="17" t="str">
        <f t="shared" si="24"/>
        <v xml:space="preserve"> </v>
      </c>
      <c r="O83" s="17" t="str">
        <f t="shared" si="25"/>
        <v/>
      </c>
      <c r="P83">
        <f t="shared" si="26"/>
        <v>0</v>
      </c>
      <c r="Q83">
        <f t="shared" si="38"/>
        <v>0</v>
      </c>
      <c r="R83">
        <f t="shared" si="27"/>
        <v>0</v>
      </c>
      <c r="T83">
        <f t="shared" si="28"/>
        <v>0</v>
      </c>
      <c r="U83">
        <f t="shared" si="29"/>
        <v>0</v>
      </c>
      <c r="V83">
        <f t="shared" si="30"/>
        <v>0</v>
      </c>
      <c r="W83">
        <f t="shared" si="31"/>
        <v>0</v>
      </c>
      <c r="X83">
        <f t="shared" si="32"/>
        <v>0</v>
      </c>
      <c r="Z83" t="str">
        <f t="shared" si="33"/>
        <v xml:space="preserve"> </v>
      </c>
      <c r="AA83" t="str">
        <f t="shared" si="34"/>
        <v/>
      </c>
      <c r="AG83" t="str">
        <f t="shared" si="35"/>
        <v/>
      </c>
      <c r="AH83" t="e">
        <f t="shared" si="22"/>
        <v>#N/A</v>
      </c>
      <c r="AI83" t="str">
        <f t="shared" si="36"/>
        <v/>
      </c>
      <c r="AJ83" t="e">
        <f t="shared" si="37"/>
        <v>#N/A</v>
      </c>
    </row>
    <row r="84" spans="1:36" ht="30" customHeight="1" x14ac:dyDescent="0.35">
      <c r="A84" s="11"/>
      <c r="B84" s="54" t="s">
        <v>2112</v>
      </c>
      <c r="C84" s="88"/>
      <c r="D84" s="93"/>
      <c r="E84" s="93"/>
      <c r="F84" s="90"/>
      <c r="G84" s="17" t="str">
        <f t="shared" si="23"/>
        <v xml:space="preserve"> </v>
      </c>
      <c r="H84" s="18" t="str">
        <f t="shared" si="21"/>
        <v/>
      </c>
      <c r="I84" s="49"/>
      <c r="J84" s="54" t="s">
        <v>2113</v>
      </c>
      <c r="K84" s="97"/>
      <c r="L84" s="98"/>
      <c r="M84" s="97"/>
      <c r="N84" s="17" t="str">
        <f t="shared" si="24"/>
        <v xml:space="preserve"> </v>
      </c>
      <c r="O84" s="17" t="str">
        <f t="shared" si="25"/>
        <v/>
      </c>
      <c r="P84">
        <f t="shared" si="26"/>
        <v>0</v>
      </c>
      <c r="Q84">
        <f t="shared" si="38"/>
        <v>0</v>
      </c>
      <c r="R84">
        <f t="shared" si="27"/>
        <v>0</v>
      </c>
      <c r="T84">
        <f t="shared" si="28"/>
        <v>0</v>
      </c>
      <c r="U84">
        <f t="shared" si="29"/>
        <v>0</v>
      </c>
      <c r="V84">
        <f t="shared" si="30"/>
        <v>0</v>
      </c>
      <c r="W84">
        <f t="shared" si="31"/>
        <v>0</v>
      </c>
      <c r="X84">
        <f t="shared" si="32"/>
        <v>0</v>
      </c>
      <c r="Z84" t="str">
        <f t="shared" si="33"/>
        <v xml:space="preserve"> </v>
      </c>
      <c r="AA84" t="str">
        <f t="shared" si="34"/>
        <v/>
      </c>
      <c r="AG84" t="str">
        <f t="shared" si="35"/>
        <v/>
      </c>
      <c r="AH84" t="e">
        <f t="shared" si="22"/>
        <v>#N/A</v>
      </c>
      <c r="AI84" t="str">
        <f t="shared" si="36"/>
        <v/>
      </c>
      <c r="AJ84" t="e">
        <f t="shared" si="37"/>
        <v>#N/A</v>
      </c>
    </row>
    <row r="85" spans="1:36" ht="30" customHeight="1" x14ac:dyDescent="0.35">
      <c r="A85" s="11"/>
      <c r="B85" s="54" t="s">
        <v>2114</v>
      </c>
      <c r="C85" s="88"/>
      <c r="D85" s="93"/>
      <c r="E85" s="93"/>
      <c r="F85" s="90"/>
      <c r="G85" s="17" t="str">
        <f t="shared" si="23"/>
        <v xml:space="preserve"> </v>
      </c>
      <c r="H85" s="18" t="str">
        <f t="shared" si="21"/>
        <v/>
      </c>
      <c r="I85" s="49"/>
      <c r="J85" s="54" t="s">
        <v>2115</v>
      </c>
      <c r="K85" s="97"/>
      <c r="L85" s="98"/>
      <c r="M85" s="97"/>
      <c r="N85" s="17" t="str">
        <f t="shared" si="24"/>
        <v xml:space="preserve"> </v>
      </c>
      <c r="O85" s="17" t="str">
        <f t="shared" si="25"/>
        <v/>
      </c>
      <c r="P85">
        <f t="shared" si="26"/>
        <v>0</v>
      </c>
      <c r="Q85">
        <f t="shared" si="38"/>
        <v>0</v>
      </c>
      <c r="R85">
        <f t="shared" si="27"/>
        <v>0</v>
      </c>
      <c r="T85">
        <f t="shared" si="28"/>
        <v>0</v>
      </c>
      <c r="U85">
        <f t="shared" si="29"/>
        <v>0</v>
      </c>
      <c r="V85">
        <f t="shared" si="30"/>
        <v>0</v>
      </c>
      <c r="W85">
        <f t="shared" si="31"/>
        <v>0</v>
      </c>
      <c r="X85">
        <f t="shared" si="32"/>
        <v>0</v>
      </c>
      <c r="Z85" t="str">
        <f t="shared" si="33"/>
        <v xml:space="preserve"> </v>
      </c>
      <c r="AA85" t="str">
        <f t="shared" si="34"/>
        <v/>
      </c>
      <c r="AG85" t="str">
        <f t="shared" si="35"/>
        <v/>
      </c>
      <c r="AH85" t="e">
        <f t="shared" si="22"/>
        <v>#N/A</v>
      </c>
      <c r="AI85" t="str">
        <f t="shared" si="36"/>
        <v/>
      </c>
      <c r="AJ85" t="e">
        <f t="shared" si="37"/>
        <v>#N/A</v>
      </c>
    </row>
    <row r="86" spans="1:36" ht="30" customHeight="1" x14ac:dyDescent="0.35">
      <c r="A86" s="11"/>
      <c r="B86" s="54" t="s">
        <v>2116</v>
      </c>
      <c r="C86" s="88"/>
      <c r="D86" s="93"/>
      <c r="E86" s="93"/>
      <c r="F86" s="90"/>
      <c r="G86" s="17" t="str">
        <f t="shared" si="23"/>
        <v xml:space="preserve"> </v>
      </c>
      <c r="H86" s="18" t="str">
        <f t="shared" si="21"/>
        <v/>
      </c>
      <c r="I86" s="49"/>
      <c r="J86" s="54" t="s">
        <v>2117</v>
      </c>
      <c r="K86" s="97"/>
      <c r="L86" s="98"/>
      <c r="M86" s="97"/>
      <c r="N86" s="17" t="str">
        <f t="shared" si="24"/>
        <v xml:space="preserve"> </v>
      </c>
      <c r="O86" s="17" t="str">
        <f t="shared" si="25"/>
        <v/>
      </c>
      <c r="P86">
        <f t="shared" si="26"/>
        <v>0</v>
      </c>
      <c r="Q86">
        <f t="shared" si="38"/>
        <v>0</v>
      </c>
      <c r="R86">
        <f t="shared" si="27"/>
        <v>0</v>
      </c>
      <c r="T86">
        <f t="shared" si="28"/>
        <v>0</v>
      </c>
      <c r="U86">
        <f t="shared" si="29"/>
        <v>0</v>
      </c>
      <c r="V86">
        <f t="shared" si="30"/>
        <v>0</v>
      </c>
      <c r="W86">
        <f t="shared" si="31"/>
        <v>0</v>
      </c>
      <c r="X86">
        <f t="shared" si="32"/>
        <v>0</v>
      </c>
      <c r="Z86" t="str">
        <f t="shared" si="33"/>
        <v xml:space="preserve"> </v>
      </c>
      <c r="AA86" t="str">
        <f t="shared" si="34"/>
        <v/>
      </c>
      <c r="AG86" t="str">
        <f t="shared" si="35"/>
        <v/>
      </c>
      <c r="AH86" t="e">
        <f t="shared" si="22"/>
        <v>#N/A</v>
      </c>
      <c r="AI86" t="str">
        <f t="shared" si="36"/>
        <v/>
      </c>
      <c r="AJ86" t="e">
        <f t="shared" si="37"/>
        <v>#N/A</v>
      </c>
    </row>
    <row r="87" spans="1:36" ht="30" customHeight="1" x14ac:dyDescent="0.35">
      <c r="A87" s="11"/>
      <c r="B87" s="54" t="s">
        <v>2118</v>
      </c>
      <c r="C87" s="88"/>
      <c r="D87" s="93"/>
      <c r="E87" s="93"/>
      <c r="F87" s="90"/>
      <c r="G87" s="17" t="str">
        <f t="shared" si="23"/>
        <v xml:space="preserve"> </v>
      </c>
      <c r="H87" s="18" t="str">
        <f t="shared" si="21"/>
        <v/>
      </c>
      <c r="I87" s="49"/>
      <c r="J87" s="54" t="s">
        <v>2119</v>
      </c>
      <c r="K87" s="97"/>
      <c r="L87" s="98"/>
      <c r="M87" s="97"/>
      <c r="N87" s="17" t="str">
        <f t="shared" si="24"/>
        <v xml:space="preserve"> </v>
      </c>
      <c r="O87" s="17" t="str">
        <f t="shared" si="25"/>
        <v/>
      </c>
      <c r="P87">
        <f t="shared" si="26"/>
        <v>0</v>
      </c>
      <c r="Q87">
        <f t="shared" si="38"/>
        <v>0</v>
      </c>
      <c r="R87">
        <f t="shared" si="27"/>
        <v>0</v>
      </c>
      <c r="T87">
        <f t="shared" si="28"/>
        <v>0</v>
      </c>
      <c r="U87">
        <f t="shared" si="29"/>
        <v>0</v>
      </c>
      <c r="V87">
        <f t="shared" si="30"/>
        <v>0</v>
      </c>
      <c r="W87">
        <f t="shared" si="31"/>
        <v>0</v>
      </c>
      <c r="X87">
        <f t="shared" si="32"/>
        <v>0</v>
      </c>
      <c r="Z87" t="str">
        <f t="shared" si="33"/>
        <v xml:space="preserve"> </v>
      </c>
      <c r="AA87" t="str">
        <f t="shared" si="34"/>
        <v/>
      </c>
      <c r="AG87" t="str">
        <f t="shared" si="35"/>
        <v/>
      </c>
      <c r="AH87" t="e">
        <f t="shared" si="22"/>
        <v>#N/A</v>
      </c>
      <c r="AI87" t="str">
        <f t="shared" si="36"/>
        <v/>
      </c>
      <c r="AJ87" t="e">
        <f t="shared" si="37"/>
        <v>#N/A</v>
      </c>
    </row>
    <row r="88" spans="1:36" ht="30" customHeight="1" x14ac:dyDescent="0.35">
      <c r="A88" s="11"/>
      <c r="B88" s="54" t="s">
        <v>2120</v>
      </c>
      <c r="C88" s="88"/>
      <c r="D88" s="93"/>
      <c r="E88" s="93"/>
      <c r="F88" s="90"/>
      <c r="G88" s="17" t="str">
        <f t="shared" si="23"/>
        <v xml:space="preserve"> </v>
      </c>
      <c r="H88" s="18" t="str">
        <f t="shared" si="21"/>
        <v/>
      </c>
      <c r="I88" s="49"/>
      <c r="J88" s="54" t="s">
        <v>2121</v>
      </c>
      <c r="K88" s="97"/>
      <c r="L88" s="98"/>
      <c r="M88" s="97"/>
      <c r="N88" s="17" t="str">
        <f t="shared" si="24"/>
        <v xml:space="preserve"> </v>
      </c>
      <c r="O88" s="17" t="str">
        <f t="shared" si="25"/>
        <v/>
      </c>
      <c r="P88">
        <f t="shared" si="26"/>
        <v>0</v>
      </c>
      <c r="Q88">
        <f t="shared" si="38"/>
        <v>0</v>
      </c>
      <c r="R88">
        <f t="shared" si="27"/>
        <v>0</v>
      </c>
      <c r="T88">
        <f t="shared" si="28"/>
        <v>0</v>
      </c>
      <c r="U88">
        <f t="shared" si="29"/>
        <v>0</v>
      </c>
      <c r="V88">
        <f t="shared" si="30"/>
        <v>0</v>
      </c>
      <c r="W88">
        <f t="shared" si="31"/>
        <v>0</v>
      </c>
      <c r="X88">
        <f t="shared" si="32"/>
        <v>0</v>
      </c>
      <c r="Z88" t="str">
        <f t="shared" si="33"/>
        <v xml:space="preserve"> </v>
      </c>
      <c r="AA88" t="str">
        <f t="shared" si="34"/>
        <v/>
      </c>
      <c r="AG88" t="str">
        <f t="shared" si="35"/>
        <v/>
      </c>
      <c r="AH88" t="e">
        <f t="shared" si="22"/>
        <v>#N/A</v>
      </c>
      <c r="AI88" t="str">
        <f t="shared" si="36"/>
        <v/>
      </c>
      <c r="AJ88" t="e">
        <f t="shared" si="37"/>
        <v>#N/A</v>
      </c>
    </row>
    <row r="89" spans="1:36" ht="30" customHeight="1" x14ac:dyDescent="0.35">
      <c r="A89" s="11"/>
      <c r="B89" s="54" t="s">
        <v>2122</v>
      </c>
      <c r="C89" s="88"/>
      <c r="D89" s="93"/>
      <c r="E89" s="93"/>
      <c r="F89" s="90"/>
      <c r="G89" s="17" t="str">
        <f t="shared" si="23"/>
        <v xml:space="preserve"> </v>
      </c>
      <c r="H89" s="18" t="str">
        <f t="shared" si="21"/>
        <v/>
      </c>
      <c r="I89" s="49"/>
      <c r="J89" s="54" t="s">
        <v>2123</v>
      </c>
      <c r="K89" s="97"/>
      <c r="L89" s="98"/>
      <c r="M89" s="97"/>
      <c r="N89" s="17" t="str">
        <f t="shared" si="24"/>
        <v xml:space="preserve"> </v>
      </c>
      <c r="O89" s="17" t="str">
        <f t="shared" si="25"/>
        <v/>
      </c>
      <c r="P89">
        <f t="shared" si="26"/>
        <v>0</v>
      </c>
      <c r="Q89">
        <f t="shared" si="38"/>
        <v>0</v>
      </c>
      <c r="R89">
        <f t="shared" si="27"/>
        <v>0</v>
      </c>
      <c r="T89">
        <f t="shared" si="28"/>
        <v>0</v>
      </c>
      <c r="U89">
        <f t="shared" si="29"/>
        <v>0</v>
      </c>
      <c r="V89">
        <f t="shared" si="30"/>
        <v>0</v>
      </c>
      <c r="W89">
        <f t="shared" si="31"/>
        <v>0</v>
      </c>
      <c r="X89">
        <f t="shared" si="32"/>
        <v>0</v>
      </c>
      <c r="Z89" t="str">
        <f t="shared" si="33"/>
        <v xml:space="preserve"> </v>
      </c>
      <c r="AA89" t="str">
        <f t="shared" si="34"/>
        <v/>
      </c>
      <c r="AG89" t="str">
        <f t="shared" si="35"/>
        <v/>
      </c>
      <c r="AH89" t="e">
        <f t="shared" si="22"/>
        <v>#N/A</v>
      </c>
      <c r="AI89" t="str">
        <f t="shared" si="36"/>
        <v/>
      </c>
      <c r="AJ89" t="e">
        <f t="shared" si="37"/>
        <v>#N/A</v>
      </c>
    </row>
    <row r="90" spans="1:36" ht="30" customHeight="1" x14ac:dyDescent="0.35">
      <c r="A90" s="11"/>
      <c r="B90" s="54" t="s">
        <v>2124</v>
      </c>
      <c r="C90" s="88"/>
      <c r="D90" s="93"/>
      <c r="E90" s="93"/>
      <c r="F90" s="90"/>
      <c r="G90" s="17" t="str">
        <f t="shared" si="23"/>
        <v xml:space="preserve"> </v>
      </c>
      <c r="H90" s="18" t="str">
        <f t="shared" si="21"/>
        <v/>
      </c>
      <c r="I90" s="49"/>
      <c r="J90" s="54" t="s">
        <v>2125</v>
      </c>
      <c r="K90" s="97"/>
      <c r="L90" s="98"/>
      <c r="M90" s="97"/>
      <c r="N90" s="17" t="str">
        <f t="shared" si="24"/>
        <v xml:space="preserve"> </v>
      </c>
      <c r="O90" s="17" t="str">
        <f t="shared" si="25"/>
        <v/>
      </c>
      <c r="P90">
        <f t="shared" si="26"/>
        <v>0</v>
      </c>
      <c r="Q90">
        <f t="shared" si="38"/>
        <v>0</v>
      </c>
      <c r="R90">
        <f t="shared" si="27"/>
        <v>0</v>
      </c>
      <c r="T90">
        <f t="shared" si="28"/>
        <v>0</v>
      </c>
      <c r="U90">
        <f t="shared" si="29"/>
        <v>0</v>
      </c>
      <c r="V90">
        <f t="shared" si="30"/>
        <v>0</v>
      </c>
      <c r="W90">
        <f t="shared" si="31"/>
        <v>0</v>
      </c>
      <c r="X90">
        <f t="shared" si="32"/>
        <v>0</v>
      </c>
      <c r="Z90" t="str">
        <f t="shared" si="33"/>
        <v xml:space="preserve"> </v>
      </c>
      <c r="AA90" t="str">
        <f t="shared" si="34"/>
        <v/>
      </c>
      <c r="AG90" t="str">
        <f t="shared" si="35"/>
        <v/>
      </c>
      <c r="AH90" t="e">
        <f t="shared" si="22"/>
        <v>#N/A</v>
      </c>
      <c r="AI90" t="str">
        <f t="shared" si="36"/>
        <v/>
      </c>
      <c r="AJ90" t="e">
        <f t="shared" si="37"/>
        <v>#N/A</v>
      </c>
    </row>
    <row r="91" spans="1:36" ht="30" customHeight="1" x14ac:dyDescent="0.35">
      <c r="A91" s="11"/>
      <c r="B91" s="54" t="s">
        <v>2126</v>
      </c>
      <c r="C91" s="88"/>
      <c r="D91" s="93"/>
      <c r="E91" s="93"/>
      <c r="F91" s="90"/>
      <c r="G91" s="17" t="str">
        <f t="shared" si="23"/>
        <v xml:space="preserve"> </v>
      </c>
      <c r="H91" s="18" t="str">
        <f t="shared" si="21"/>
        <v/>
      </c>
      <c r="I91" s="49"/>
      <c r="J91" s="54" t="s">
        <v>2127</v>
      </c>
      <c r="K91" s="97"/>
      <c r="L91" s="98"/>
      <c r="M91" s="97"/>
      <c r="N91" s="17" t="str">
        <f t="shared" si="24"/>
        <v xml:space="preserve"> </v>
      </c>
      <c r="O91" s="17" t="str">
        <f t="shared" si="25"/>
        <v/>
      </c>
      <c r="P91">
        <f t="shared" si="26"/>
        <v>0</v>
      </c>
      <c r="Q91">
        <f t="shared" si="38"/>
        <v>0</v>
      </c>
      <c r="R91">
        <f t="shared" si="27"/>
        <v>0</v>
      </c>
      <c r="T91">
        <f t="shared" si="28"/>
        <v>0</v>
      </c>
      <c r="U91">
        <f t="shared" si="29"/>
        <v>0</v>
      </c>
      <c r="V91">
        <f t="shared" si="30"/>
        <v>0</v>
      </c>
      <c r="W91">
        <f t="shared" si="31"/>
        <v>0</v>
      </c>
      <c r="X91">
        <f t="shared" si="32"/>
        <v>0</v>
      </c>
      <c r="Z91" t="str">
        <f t="shared" si="33"/>
        <v xml:space="preserve"> </v>
      </c>
      <c r="AA91" t="str">
        <f t="shared" si="34"/>
        <v/>
      </c>
      <c r="AG91" t="str">
        <f t="shared" si="35"/>
        <v/>
      </c>
      <c r="AH91" t="e">
        <f t="shared" si="22"/>
        <v>#N/A</v>
      </c>
      <c r="AI91" t="str">
        <f t="shared" si="36"/>
        <v/>
      </c>
      <c r="AJ91" t="e">
        <f t="shared" si="37"/>
        <v>#N/A</v>
      </c>
    </row>
    <row r="92" spans="1:36" ht="30" customHeight="1" x14ac:dyDescent="0.35">
      <c r="A92" s="11"/>
      <c r="B92" s="54" t="s">
        <v>2128</v>
      </c>
      <c r="C92" s="88"/>
      <c r="D92" s="93"/>
      <c r="E92" s="93"/>
      <c r="F92" s="90"/>
      <c r="G92" s="17" t="str">
        <f t="shared" si="23"/>
        <v xml:space="preserve"> </v>
      </c>
      <c r="H92" s="18" t="str">
        <f t="shared" si="21"/>
        <v/>
      </c>
      <c r="I92" s="49"/>
      <c r="J92" s="54" t="s">
        <v>2129</v>
      </c>
      <c r="K92" s="97"/>
      <c r="L92" s="98"/>
      <c r="M92" s="97"/>
      <c r="N92" s="17" t="str">
        <f t="shared" si="24"/>
        <v xml:space="preserve"> </v>
      </c>
      <c r="O92" s="17" t="str">
        <f t="shared" si="25"/>
        <v/>
      </c>
      <c r="P92">
        <f t="shared" si="26"/>
        <v>0</v>
      </c>
      <c r="Q92">
        <f t="shared" si="38"/>
        <v>0</v>
      </c>
      <c r="R92">
        <f t="shared" si="27"/>
        <v>0</v>
      </c>
      <c r="T92">
        <f t="shared" si="28"/>
        <v>0</v>
      </c>
      <c r="U92">
        <f t="shared" si="29"/>
        <v>0</v>
      </c>
      <c r="V92">
        <f t="shared" si="30"/>
        <v>0</v>
      </c>
      <c r="W92">
        <f t="shared" si="31"/>
        <v>0</v>
      </c>
      <c r="X92">
        <f t="shared" si="32"/>
        <v>0</v>
      </c>
      <c r="Z92" t="str">
        <f t="shared" si="33"/>
        <v xml:space="preserve"> </v>
      </c>
      <c r="AA92" t="str">
        <f t="shared" si="34"/>
        <v/>
      </c>
      <c r="AG92" t="str">
        <f t="shared" si="35"/>
        <v/>
      </c>
      <c r="AH92" t="e">
        <f t="shared" si="22"/>
        <v>#N/A</v>
      </c>
      <c r="AI92" t="str">
        <f t="shared" si="36"/>
        <v/>
      </c>
      <c r="AJ92" t="e">
        <f t="shared" si="37"/>
        <v>#N/A</v>
      </c>
    </row>
    <row r="93" spans="1:36" ht="30" customHeight="1" x14ac:dyDescent="0.35">
      <c r="A93" s="11"/>
      <c r="B93" s="54" t="s">
        <v>2130</v>
      </c>
      <c r="C93" s="88"/>
      <c r="D93" s="93"/>
      <c r="E93" s="93"/>
      <c r="F93" s="90"/>
      <c r="G93" s="17" t="str">
        <f t="shared" si="23"/>
        <v xml:space="preserve"> </v>
      </c>
      <c r="H93" s="18" t="str">
        <f t="shared" si="21"/>
        <v/>
      </c>
      <c r="I93" s="49"/>
      <c r="J93" s="54" t="s">
        <v>2131</v>
      </c>
      <c r="K93" s="97"/>
      <c r="L93" s="98"/>
      <c r="M93" s="97"/>
      <c r="N93" s="17" t="str">
        <f t="shared" si="24"/>
        <v xml:space="preserve"> </v>
      </c>
      <c r="O93" s="17" t="str">
        <f t="shared" si="25"/>
        <v/>
      </c>
      <c r="P93">
        <f t="shared" si="26"/>
        <v>0</v>
      </c>
      <c r="Q93">
        <f t="shared" si="38"/>
        <v>0</v>
      </c>
      <c r="R93">
        <f t="shared" si="27"/>
        <v>0</v>
      </c>
      <c r="T93">
        <f t="shared" si="28"/>
        <v>0</v>
      </c>
      <c r="U93">
        <f t="shared" si="29"/>
        <v>0</v>
      </c>
      <c r="V93">
        <f t="shared" si="30"/>
        <v>0</v>
      </c>
      <c r="W93">
        <f t="shared" si="31"/>
        <v>0</v>
      </c>
      <c r="X93">
        <f t="shared" si="32"/>
        <v>0</v>
      </c>
      <c r="Z93" t="str">
        <f t="shared" si="33"/>
        <v xml:space="preserve"> </v>
      </c>
      <c r="AA93" t="str">
        <f t="shared" si="34"/>
        <v/>
      </c>
      <c r="AG93" t="str">
        <f t="shared" si="35"/>
        <v/>
      </c>
      <c r="AH93" t="e">
        <f t="shared" si="22"/>
        <v>#N/A</v>
      </c>
      <c r="AI93" t="str">
        <f t="shared" si="36"/>
        <v/>
      </c>
      <c r="AJ93" t="e">
        <f t="shared" si="37"/>
        <v>#N/A</v>
      </c>
    </row>
    <row r="94" spans="1:36" ht="30" customHeight="1" x14ac:dyDescent="0.35">
      <c r="A94" s="11"/>
      <c r="B94" s="54" t="s">
        <v>2132</v>
      </c>
      <c r="C94" s="88"/>
      <c r="D94" s="93"/>
      <c r="E94" s="93"/>
      <c r="F94" s="90"/>
      <c r="G94" s="17" t="str">
        <f t="shared" si="23"/>
        <v xml:space="preserve"> </v>
      </c>
      <c r="H94" s="18" t="str">
        <f t="shared" si="21"/>
        <v/>
      </c>
      <c r="I94" s="49"/>
      <c r="J94" s="54" t="s">
        <v>2133</v>
      </c>
      <c r="K94" s="97"/>
      <c r="L94" s="98"/>
      <c r="M94" s="97"/>
      <c r="N94" s="17" t="str">
        <f t="shared" si="24"/>
        <v xml:space="preserve"> </v>
      </c>
      <c r="O94" s="17" t="str">
        <f t="shared" si="25"/>
        <v/>
      </c>
      <c r="P94">
        <f t="shared" si="26"/>
        <v>0</v>
      </c>
      <c r="Q94">
        <f t="shared" si="38"/>
        <v>0</v>
      </c>
      <c r="R94">
        <f t="shared" si="27"/>
        <v>0</v>
      </c>
      <c r="T94">
        <f t="shared" si="28"/>
        <v>0</v>
      </c>
      <c r="U94">
        <f t="shared" si="29"/>
        <v>0</v>
      </c>
      <c r="V94">
        <f t="shared" si="30"/>
        <v>0</v>
      </c>
      <c r="W94">
        <f t="shared" si="31"/>
        <v>0</v>
      </c>
      <c r="X94">
        <f t="shared" si="32"/>
        <v>0</v>
      </c>
      <c r="Z94" t="str">
        <f t="shared" si="33"/>
        <v xml:space="preserve"> </v>
      </c>
      <c r="AA94" t="str">
        <f t="shared" si="34"/>
        <v/>
      </c>
      <c r="AG94" t="str">
        <f t="shared" si="35"/>
        <v/>
      </c>
      <c r="AH94" t="e">
        <f t="shared" si="22"/>
        <v>#N/A</v>
      </c>
      <c r="AI94" t="str">
        <f t="shared" si="36"/>
        <v/>
      </c>
      <c r="AJ94" t="e">
        <f t="shared" si="37"/>
        <v>#N/A</v>
      </c>
    </row>
    <row r="95" spans="1:36" ht="30" customHeight="1" x14ac:dyDescent="0.35">
      <c r="A95" s="11"/>
      <c r="B95" s="54" t="s">
        <v>2134</v>
      </c>
      <c r="C95" s="88"/>
      <c r="D95" s="93"/>
      <c r="E95" s="93"/>
      <c r="F95" s="90"/>
      <c r="G95" s="17" t="str">
        <f t="shared" si="23"/>
        <v xml:space="preserve"> </v>
      </c>
      <c r="H95" s="18" t="str">
        <f t="shared" si="21"/>
        <v/>
      </c>
      <c r="I95" s="49"/>
      <c r="J95" s="54" t="s">
        <v>2135</v>
      </c>
      <c r="K95" s="97"/>
      <c r="L95" s="98"/>
      <c r="M95" s="97"/>
      <c r="N95" s="17" t="str">
        <f t="shared" si="24"/>
        <v xml:space="preserve"> </v>
      </c>
      <c r="O95" s="17" t="str">
        <f t="shared" si="25"/>
        <v/>
      </c>
      <c r="P95">
        <f t="shared" si="26"/>
        <v>0</v>
      </c>
      <c r="Q95">
        <f t="shared" si="38"/>
        <v>0</v>
      </c>
      <c r="R95">
        <f t="shared" si="27"/>
        <v>0</v>
      </c>
      <c r="T95">
        <f t="shared" si="28"/>
        <v>0</v>
      </c>
      <c r="U95">
        <f t="shared" si="29"/>
        <v>0</v>
      </c>
      <c r="V95">
        <f t="shared" si="30"/>
        <v>0</v>
      </c>
      <c r="W95">
        <f t="shared" si="31"/>
        <v>0</v>
      </c>
      <c r="X95">
        <f t="shared" si="32"/>
        <v>0</v>
      </c>
      <c r="Z95" t="str">
        <f t="shared" si="33"/>
        <v xml:space="preserve"> </v>
      </c>
      <c r="AA95" t="str">
        <f t="shared" si="34"/>
        <v/>
      </c>
      <c r="AG95" t="str">
        <f t="shared" si="35"/>
        <v/>
      </c>
      <c r="AH95" t="e">
        <f t="shared" si="22"/>
        <v>#N/A</v>
      </c>
      <c r="AI95" t="str">
        <f t="shared" si="36"/>
        <v/>
      </c>
      <c r="AJ95" t="e">
        <f t="shared" si="37"/>
        <v>#N/A</v>
      </c>
    </row>
    <row r="96" spans="1:36" ht="30" customHeight="1" x14ac:dyDescent="0.35">
      <c r="A96" s="11"/>
      <c r="B96" s="54" t="s">
        <v>2136</v>
      </c>
      <c r="C96" s="88"/>
      <c r="D96" s="93"/>
      <c r="E96" s="93"/>
      <c r="F96" s="90"/>
      <c r="G96" s="17" t="str">
        <f t="shared" si="23"/>
        <v xml:space="preserve"> </v>
      </c>
      <c r="H96" s="18" t="str">
        <f t="shared" si="21"/>
        <v/>
      </c>
      <c r="I96" s="49"/>
      <c r="J96" s="54" t="s">
        <v>2137</v>
      </c>
      <c r="K96" s="97"/>
      <c r="L96" s="98"/>
      <c r="M96" s="97"/>
      <c r="N96" s="17" t="str">
        <f t="shared" si="24"/>
        <v xml:space="preserve"> </v>
      </c>
      <c r="O96" s="17" t="str">
        <f t="shared" si="25"/>
        <v/>
      </c>
      <c r="P96">
        <f t="shared" si="26"/>
        <v>0</v>
      </c>
      <c r="Q96">
        <f t="shared" si="38"/>
        <v>0</v>
      </c>
      <c r="R96">
        <f t="shared" si="27"/>
        <v>0</v>
      </c>
      <c r="T96">
        <f t="shared" si="28"/>
        <v>0</v>
      </c>
      <c r="U96">
        <f t="shared" si="29"/>
        <v>0</v>
      </c>
      <c r="V96">
        <f t="shared" si="30"/>
        <v>0</v>
      </c>
      <c r="W96">
        <f t="shared" si="31"/>
        <v>0</v>
      </c>
      <c r="X96">
        <f t="shared" si="32"/>
        <v>0</v>
      </c>
      <c r="Z96" t="str">
        <f t="shared" si="33"/>
        <v xml:space="preserve"> </v>
      </c>
      <c r="AA96" t="str">
        <f t="shared" si="34"/>
        <v/>
      </c>
      <c r="AG96" t="str">
        <f t="shared" si="35"/>
        <v/>
      </c>
      <c r="AH96" t="e">
        <f t="shared" si="22"/>
        <v>#N/A</v>
      </c>
      <c r="AI96" t="str">
        <f t="shared" si="36"/>
        <v/>
      </c>
      <c r="AJ96" t="e">
        <f t="shared" si="37"/>
        <v>#N/A</v>
      </c>
    </row>
    <row r="97" spans="1:36" ht="30" customHeight="1" x14ac:dyDescent="0.35">
      <c r="A97" s="11"/>
      <c r="B97" s="54" t="s">
        <v>2138</v>
      </c>
      <c r="C97" s="88"/>
      <c r="D97" s="93"/>
      <c r="E97" s="93"/>
      <c r="F97" s="90"/>
      <c r="G97" s="17" t="str">
        <f t="shared" si="23"/>
        <v xml:space="preserve"> </v>
      </c>
      <c r="H97" s="18" t="str">
        <f t="shared" si="21"/>
        <v/>
      </c>
      <c r="I97" s="49"/>
      <c r="J97" s="54" t="s">
        <v>2139</v>
      </c>
      <c r="K97" s="97"/>
      <c r="L97" s="98"/>
      <c r="M97" s="97"/>
      <c r="N97" s="17" t="str">
        <f t="shared" si="24"/>
        <v xml:space="preserve"> </v>
      </c>
      <c r="O97" s="17" t="str">
        <f t="shared" si="25"/>
        <v/>
      </c>
      <c r="P97">
        <f t="shared" si="26"/>
        <v>0</v>
      </c>
      <c r="Q97">
        <f t="shared" si="38"/>
        <v>0</v>
      </c>
      <c r="R97">
        <f t="shared" si="27"/>
        <v>0</v>
      </c>
      <c r="T97">
        <f t="shared" si="28"/>
        <v>0</v>
      </c>
      <c r="U97">
        <f t="shared" si="29"/>
        <v>0</v>
      </c>
      <c r="V97">
        <f t="shared" si="30"/>
        <v>0</v>
      </c>
      <c r="W97">
        <f t="shared" si="31"/>
        <v>0</v>
      </c>
      <c r="X97">
        <f t="shared" si="32"/>
        <v>0</v>
      </c>
      <c r="Z97" t="str">
        <f t="shared" si="33"/>
        <v xml:space="preserve"> </v>
      </c>
      <c r="AA97" t="str">
        <f t="shared" si="34"/>
        <v/>
      </c>
      <c r="AG97" t="str">
        <f t="shared" si="35"/>
        <v/>
      </c>
      <c r="AH97" t="e">
        <f t="shared" si="22"/>
        <v>#N/A</v>
      </c>
      <c r="AI97" t="str">
        <f t="shared" si="36"/>
        <v/>
      </c>
      <c r="AJ97" t="e">
        <f t="shared" si="37"/>
        <v>#N/A</v>
      </c>
    </row>
    <row r="98" spans="1:36" ht="30" customHeight="1" x14ac:dyDescent="0.35">
      <c r="A98" s="11"/>
      <c r="B98" s="54" t="s">
        <v>2140</v>
      </c>
      <c r="C98" s="88"/>
      <c r="D98" s="93"/>
      <c r="E98" s="93"/>
      <c r="F98" s="90"/>
      <c r="G98" s="17" t="str">
        <f t="shared" si="23"/>
        <v xml:space="preserve"> </v>
      </c>
      <c r="H98" s="18" t="str">
        <f t="shared" si="21"/>
        <v/>
      </c>
      <c r="I98" s="49"/>
      <c r="J98" s="54" t="s">
        <v>2141</v>
      </c>
      <c r="K98" s="97"/>
      <c r="L98" s="98"/>
      <c r="M98" s="97"/>
      <c r="N98" s="17" t="str">
        <f t="shared" si="24"/>
        <v xml:space="preserve"> </v>
      </c>
      <c r="O98" s="17" t="str">
        <f t="shared" si="25"/>
        <v/>
      </c>
      <c r="P98">
        <f t="shared" si="26"/>
        <v>0</v>
      </c>
      <c r="Q98">
        <f t="shared" si="38"/>
        <v>0</v>
      </c>
      <c r="R98">
        <f t="shared" si="27"/>
        <v>0</v>
      </c>
      <c r="T98">
        <f t="shared" si="28"/>
        <v>0</v>
      </c>
      <c r="U98">
        <f t="shared" si="29"/>
        <v>0</v>
      </c>
      <c r="V98">
        <f t="shared" si="30"/>
        <v>0</v>
      </c>
      <c r="W98">
        <f t="shared" si="31"/>
        <v>0</v>
      </c>
      <c r="X98">
        <f t="shared" si="32"/>
        <v>0</v>
      </c>
      <c r="Z98" t="str">
        <f t="shared" si="33"/>
        <v xml:space="preserve"> </v>
      </c>
      <c r="AA98" t="str">
        <f t="shared" si="34"/>
        <v/>
      </c>
      <c r="AG98" t="str">
        <f t="shared" si="35"/>
        <v/>
      </c>
      <c r="AH98" t="e">
        <f t="shared" si="22"/>
        <v>#N/A</v>
      </c>
      <c r="AI98" t="str">
        <f t="shared" si="36"/>
        <v/>
      </c>
      <c r="AJ98" t="e">
        <f t="shared" si="37"/>
        <v>#N/A</v>
      </c>
    </row>
    <row r="99" spans="1:36" ht="30" customHeight="1" x14ac:dyDescent="0.35">
      <c r="A99" s="11"/>
      <c r="B99" s="54" t="s">
        <v>2142</v>
      </c>
      <c r="C99" s="88"/>
      <c r="D99" s="93"/>
      <c r="E99" s="93"/>
      <c r="F99" s="90"/>
      <c r="G99" s="17" t="str">
        <f t="shared" si="23"/>
        <v xml:space="preserve"> </v>
      </c>
      <c r="H99" s="18" t="str">
        <f t="shared" si="21"/>
        <v/>
      </c>
      <c r="I99" s="49"/>
      <c r="J99" s="54" t="s">
        <v>2143</v>
      </c>
      <c r="K99" s="97"/>
      <c r="L99" s="98"/>
      <c r="M99" s="97"/>
      <c r="N99" s="17" t="str">
        <f t="shared" si="24"/>
        <v xml:space="preserve"> </v>
      </c>
      <c r="O99" s="17" t="str">
        <f t="shared" si="25"/>
        <v/>
      </c>
      <c r="P99">
        <f t="shared" si="26"/>
        <v>0</v>
      </c>
      <c r="Q99">
        <f t="shared" si="38"/>
        <v>0</v>
      </c>
      <c r="R99">
        <f t="shared" si="27"/>
        <v>0</v>
      </c>
      <c r="T99">
        <f t="shared" si="28"/>
        <v>0</v>
      </c>
      <c r="U99">
        <f t="shared" si="29"/>
        <v>0</v>
      </c>
      <c r="V99">
        <f t="shared" si="30"/>
        <v>0</v>
      </c>
      <c r="W99">
        <f t="shared" si="31"/>
        <v>0</v>
      </c>
      <c r="X99">
        <f t="shared" si="32"/>
        <v>0</v>
      </c>
      <c r="Z99" t="str">
        <f t="shared" si="33"/>
        <v xml:space="preserve"> </v>
      </c>
      <c r="AA99" t="str">
        <f t="shared" si="34"/>
        <v/>
      </c>
      <c r="AG99" t="str">
        <f t="shared" si="35"/>
        <v/>
      </c>
      <c r="AH99" t="e">
        <f t="shared" si="22"/>
        <v>#N/A</v>
      </c>
      <c r="AI99" t="str">
        <f t="shared" si="36"/>
        <v/>
      </c>
      <c r="AJ99" t="e">
        <f t="shared" si="37"/>
        <v>#N/A</v>
      </c>
    </row>
    <row r="100" spans="1:36" ht="30" customHeight="1" x14ac:dyDescent="0.35">
      <c r="A100" s="11"/>
      <c r="B100" s="54" t="s">
        <v>2144</v>
      </c>
      <c r="C100" s="88"/>
      <c r="D100" s="93"/>
      <c r="E100" s="93"/>
      <c r="F100" s="90"/>
      <c r="G100" s="17" t="str">
        <f t="shared" si="23"/>
        <v xml:space="preserve"> </v>
      </c>
      <c r="H100" s="18" t="str">
        <f t="shared" si="21"/>
        <v/>
      </c>
      <c r="I100" s="49"/>
      <c r="J100" s="54" t="s">
        <v>2145</v>
      </c>
      <c r="K100" s="97"/>
      <c r="L100" s="98"/>
      <c r="M100" s="97"/>
      <c r="N100" s="17" t="str">
        <f t="shared" si="24"/>
        <v xml:space="preserve"> </v>
      </c>
      <c r="O100" s="17" t="str">
        <f t="shared" si="25"/>
        <v/>
      </c>
      <c r="P100">
        <f t="shared" si="26"/>
        <v>0</v>
      </c>
      <c r="Q100">
        <f t="shared" si="38"/>
        <v>0</v>
      </c>
      <c r="R100">
        <f t="shared" si="27"/>
        <v>0</v>
      </c>
      <c r="T100">
        <f t="shared" si="28"/>
        <v>0</v>
      </c>
      <c r="U100">
        <f t="shared" si="29"/>
        <v>0</v>
      </c>
      <c r="V100">
        <f t="shared" si="30"/>
        <v>0</v>
      </c>
      <c r="W100">
        <f t="shared" si="31"/>
        <v>0</v>
      </c>
      <c r="X100">
        <f t="shared" si="32"/>
        <v>0</v>
      </c>
      <c r="Z100" t="str">
        <f t="shared" si="33"/>
        <v xml:space="preserve"> </v>
      </c>
      <c r="AA100" t="str">
        <f t="shared" si="34"/>
        <v/>
      </c>
      <c r="AG100" t="str">
        <f t="shared" si="35"/>
        <v/>
      </c>
      <c r="AH100" t="e">
        <f t="shared" si="22"/>
        <v>#N/A</v>
      </c>
      <c r="AI100" t="str">
        <f t="shared" si="36"/>
        <v/>
      </c>
      <c r="AJ100" t="e">
        <f t="shared" si="37"/>
        <v>#N/A</v>
      </c>
    </row>
    <row r="101" spans="1:36" ht="30" customHeight="1" x14ac:dyDescent="0.35">
      <c r="A101" s="11"/>
      <c r="B101" s="54" t="s">
        <v>2146</v>
      </c>
      <c r="C101" s="88"/>
      <c r="D101" s="93"/>
      <c r="E101" s="93"/>
      <c r="F101" s="90"/>
      <c r="G101" s="17" t="str">
        <f t="shared" si="23"/>
        <v xml:space="preserve"> </v>
      </c>
      <c r="H101" s="18" t="str">
        <f t="shared" si="21"/>
        <v/>
      </c>
      <c r="I101" s="49"/>
      <c r="J101" s="54" t="s">
        <v>2147</v>
      </c>
      <c r="K101" s="97"/>
      <c r="L101" s="98"/>
      <c r="M101" s="97"/>
      <c r="N101" s="17" t="str">
        <f t="shared" si="24"/>
        <v xml:space="preserve"> </v>
      </c>
      <c r="O101" s="17" t="str">
        <f t="shared" si="25"/>
        <v/>
      </c>
      <c r="P101">
        <f t="shared" si="26"/>
        <v>0</v>
      </c>
      <c r="Q101">
        <f t="shared" si="38"/>
        <v>0</v>
      </c>
      <c r="R101">
        <f t="shared" si="27"/>
        <v>0</v>
      </c>
      <c r="T101">
        <f t="shared" si="28"/>
        <v>0</v>
      </c>
      <c r="U101">
        <f t="shared" si="29"/>
        <v>0</v>
      </c>
      <c r="V101">
        <f t="shared" si="30"/>
        <v>0</v>
      </c>
      <c r="W101">
        <f t="shared" si="31"/>
        <v>0</v>
      </c>
      <c r="X101">
        <f t="shared" si="32"/>
        <v>0</v>
      </c>
      <c r="Z101" t="str">
        <f t="shared" si="33"/>
        <v xml:space="preserve"> </v>
      </c>
      <c r="AA101" t="str">
        <f t="shared" si="34"/>
        <v/>
      </c>
      <c r="AG101" t="str">
        <f t="shared" si="35"/>
        <v/>
      </c>
      <c r="AH101" t="e">
        <f t="shared" si="22"/>
        <v>#N/A</v>
      </c>
      <c r="AI101" t="str">
        <f t="shared" si="36"/>
        <v/>
      </c>
      <c r="AJ101" t="e">
        <f t="shared" si="37"/>
        <v>#N/A</v>
      </c>
    </row>
    <row r="102" spans="1:36" ht="30" customHeight="1" x14ac:dyDescent="0.35">
      <c r="A102" s="11"/>
      <c r="B102" s="54" t="s">
        <v>2148</v>
      </c>
      <c r="C102" s="88"/>
      <c r="D102" s="93"/>
      <c r="E102" s="93"/>
      <c r="F102" s="90"/>
      <c r="G102" s="17" t="str">
        <f t="shared" si="23"/>
        <v xml:space="preserve"> </v>
      </c>
      <c r="H102" s="18" t="str">
        <f t="shared" si="21"/>
        <v/>
      </c>
      <c r="I102" s="49"/>
      <c r="J102" s="54" t="s">
        <v>2149</v>
      </c>
      <c r="K102" s="97"/>
      <c r="L102" s="98"/>
      <c r="M102" s="97"/>
      <c r="N102" s="17" t="str">
        <f t="shared" si="24"/>
        <v xml:space="preserve"> </v>
      </c>
      <c r="O102" s="17" t="str">
        <f t="shared" si="25"/>
        <v/>
      </c>
      <c r="P102">
        <f t="shared" si="26"/>
        <v>0</v>
      </c>
      <c r="Q102">
        <f t="shared" si="38"/>
        <v>0</v>
      </c>
      <c r="R102">
        <f t="shared" si="27"/>
        <v>0</v>
      </c>
      <c r="T102">
        <f t="shared" si="28"/>
        <v>0</v>
      </c>
      <c r="U102">
        <f t="shared" si="29"/>
        <v>0</v>
      </c>
      <c r="V102">
        <f t="shared" si="30"/>
        <v>0</v>
      </c>
      <c r="W102">
        <f t="shared" si="31"/>
        <v>0</v>
      </c>
      <c r="X102">
        <f t="shared" si="32"/>
        <v>0</v>
      </c>
      <c r="Z102" t="str">
        <f t="shared" si="33"/>
        <v xml:space="preserve"> </v>
      </c>
      <c r="AA102" t="str">
        <f t="shared" si="34"/>
        <v/>
      </c>
      <c r="AG102" t="str">
        <f t="shared" si="35"/>
        <v/>
      </c>
      <c r="AH102" t="e">
        <f t="shared" si="22"/>
        <v>#N/A</v>
      </c>
      <c r="AI102" t="str">
        <f t="shared" si="36"/>
        <v/>
      </c>
      <c r="AJ102" t="e">
        <f t="shared" si="37"/>
        <v>#N/A</v>
      </c>
    </row>
    <row r="103" spans="1:36" ht="30" customHeight="1" x14ac:dyDescent="0.35">
      <c r="A103" s="11"/>
      <c r="B103" s="54" t="s">
        <v>2150</v>
      </c>
      <c r="C103" s="88"/>
      <c r="D103" s="93"/>
      <c r="E103" s="93"/>
      <c r="F103" s="90"/>
      <c r="G103" s="17" t="str">
        <f t="shared" si="23"/>
        <v xml:space="preserve"> </v>
      </c>
      <c r="H103" s="18" t="str">
        <f t="shared" si="21"/>
        <v/>
      </c>
      <c r="I103" s="49"/>
      <c r="J103" s="54" t="s">
        <v>2151</v>
      </c>
      <c r="K103" s="97"/>
      <c r="L103" s="98"/>
      <c r="M103" s="97"/>
      <c r="N103" s="17" t="str">
        <f t="shared" si="24"/>
        <v xml:space="preserve"> </v>
      </c>
      <c r="O103" s="17" t="str">
        <f t="shared" si="25"/>
        <v/>
      </c>
      <c r="P103">
        <f t="shared" si="26"/>
        <v>0</v>
      </c>
      <c r="Q103">
        <f t="shared" si="38"/>
        <v>0</v>
      </c>
      <c r="R103">
        <f t="shared" si="27"/>
        <v>0</v>
      </c>
      <c r="T103">
        <f t="shared" si="28"/>
        <v>0</v>
      </c>
      <c r="U103">
        <f t="shared" si="29"/>
        <v>0</v>
      </c>
      <c r="V103">
        <f t="shared" si="30"/>
        <v>0</v>
      </c>
      <c r="W103">
        <f t="shared" si="31"/>
        <v>0</v>
      </c>
      <c r="X103">
        <f t="shared" si="32"/>
        <v>0</v>
      </c>
      <c r="Z103" t="str">
        <f t="shared" si="33"/>
        <v xml:space="preserve"> </v>
      </c>
      <c r="AA103" t="str">
        <f t="shared" si="34"/>
        <v/>
      </c>
      <c r="AG103" t="str">
        <f t="shared" si="35"/>
        <v/>
      </c>
      <c r="AH103" t="e">
        <f t="shared" si="22"/>
        <v>#N/A</v>
      </c>
      <c r="AI103" t="str">
        <f t="shared" si="36"/>
        <v/>
      </c>
      <c r="AJ103" t="e">
        <f t="shared" si="37"/>
        <v>#N/A</v>
      </c>
    </row>
    <row r="104" spans="1:36" ht="30" customHeight="1" x14ac:dyDescent="0.35">
      <c r="A104" s="11"/>
      <c r="B104" s="54" t="s">
        <v>2152</v>
      </c>
      <c r="C104" s="88"/>
      <c r="D104" s="93"/>
      <c r="E104" s="93"/>
      <c r="F104" s="90"/>
      <c r="G104" s="17" t="str">
        <f t="shared" si="23"/>
        <v xml:space="preserve"> </v>
      </c>
      <c r="H104" s="18" t="str">
        <f t="shared" si="21"/>
        <v/>
      </c>
      <c r="I104" s="49"/>
      <c r="J104" s="54" t="s">
        <v>2153</v>
      </c>
      <c r="K104" s="97"/>
      <c r="L104" s="98"/>
      <c r="M104" s="97"/>
      <c r="N104" s="17" t="str">
        <f t="shared" si="24"/>
        <v xml:space="preserve"> </v>
      </c>
      <c r="O104" s="17" t="str">
        <f t="shared" si="25"/>
        <v/>
      </c>
      <c r="P104">
        <f t="shared" si="26"/>
        <v>0</v>
      </c>
      <c r="Q104">
        <f t="shared" si="38"/>
        <v>0</v>
      </c>
      <c r="R104">
        <f t="shared" si="27"/>
        <v>0</v>
      </c>
      <c r="T104">
        <f t="shared" si="28"/>
        <v>0</v>
      </c>
      <c r="U104">
        <f t="shared" si="29"/>
        <v>0</v>
      </c>
      <c r="V104">
        <f t="shared" si="30"/>
        <v>0</v>
      </c>
      <c r="W104">
        <f t="shared" si="31"/>
        <v>0</v>
      </c>
      <c r="X104">
        <f t="shared" si="32"/>
        <v>0</v>
      </c>
      <c r="Z104" t="str">
        <f t="shared" si="33"/>
        <v xml:space="preserve"> </v>
      </c>
      <c r="AA104" t="str">
        <f t="shared" si="34"/>
        <v/>
      </c>
      <c r="AG104" t="str">
        <f t="shared" si="35"/>
        <v/>
      </c>
      <c r="AH104" t="e">
        <f t="shared" si="22"/>
        <v>#N/A</v>
      </c>
      <c r="AI104" t="str">
        <f t="shared" si="36"/>
        <v/>
      </c>
      <c r="AJ104" t="e">
        <f t="shared" si="37"/>
        <v>#N/A</v>
      </c>
    </row>
    <row r="105" spans="1:36" ht="30" customHeight="1" x14ac:dyDescent="0.35">
      <c r="A105" s="11"/>
      <c r="B105" s="54" t="s">
        <v>2154</v>
      </c>
      <c r="C105" s="88"/>
      <c r="D105" s="93"/>
      <c r="E105" s="93"/>
      <c r="F105" s="90"/>
      <c r="G105" s="17" t="str">
        <f t="shared" si="23"/>
        <v xml:space="preserve"> </v>
      </c>
      <c r="H105" s="18" t="str">
        <f t="shared" si="21"/>
        <v/>
      </c>
      <c r="I105" s="49"/>
      <c r="J105" s="54" t="s">
        <v>2155</v>
      </c>
      <c r="K105" s="97"/>
      <c r="L105" s="98"/>
      <c r="M105" s="97"/>
      <c r="N105" s="17" t="str">
        <f t="shared" si="24"/>
        <v xml:space="preserve"> </v>
      </c>
      <c r="O105" s="17" t="str">
        <f t="shared" si="25"/>
        <v/>
      </c>
      <c r="P105">
        <f t="shared" si="26"/>
        <v>0</v>
      </c>
      <c r="Q105">
        <f t="shared" si="38"/>
        <v>0</v>
      </c>
      <c r="R105">
        <f t="shared" si="27"/>
        <v>0</v>
      </c>
      <c r="T105">
        <f t="shared" si="28"/>
        <v>0</v>
      </c>
      <c r="U105">
        <f t="shared" si="29"/>
        <v>0</v>
      </c>
      <c r="V105">
        <f t="shared" si="30"/>
        <v>0</v>
      </c>
      <c r="W105">
        <f t="shared" si="31"/>
        <v>0</v>
      </c>
      <c r="X105">
        <f t="shared" si="32"/>
        <v>0</v>
      </c>
      <c r="Z105" t="str">
        <f t="shared" si="33"/>
        <v xml:space="preserve"> </v>
      </c>
      <c r="AA105" t="str">
        <f t="shared" si="34"/>
        <v/>
      </c>
      <c r="AG105" t="str">
        <f t="shared" si="35"/>
        <v/>
      </c>
      <c r="AH105" t="e">
        <f t="shared" si="22"/>
        <v>#N/A</v>
      </c>
      <c r="AI105" t="str">
        <f t="shared" si="36"/>
        <v/>
      </c>
      <c r="AJ105" t="e">
        <f t="shared" si="37"/>
        <v>#N/A</v>
      </c>
    </row>
  </sheetData>
  <sheetProtection algorithmName="SHA-512" hashValue="PC1DkOAO+IQ98+fXvczg2LjoBvVsL55ZO+z5qwbTX2R5B1xh5D6ezpPdHFoQ19W/olxY3S6fyou/2IqWu+bahA==" saltValue="k15R9vSiEci/YCv348Z4eA==" spinCount="100000" sheet="1" objects="1" scenarios="1" selectLockedCells="1"/>
  <mergeCells count="1">
    <mergeCell ref="G1:H1"/>
  </mergeCells>
  <dataValidations count="3">
    <dataValidation type="whole" allowBlank="1" showInputMessage="1" showErrorMessage="1" sqref="F6:F105" xr:uid="{00000000-0002-0000-0500-000000000000}">
      <formula1>1</formula1>
      <formula2>12</formula2>
    </dataValidation>
    <dataValidation type="whole" allowBlank="1" showInputMessage="1" showErrorMessage="1" sqref="M6:M105" xr:uid="{00000000-0002-0000-0500-000001000000}">
      <formula1>1</formula1>
      <formula2>13</formula2>
    </dataValidation>
    <dataValidation type="whole" allowBlank="1" showInputMessage="1" showErrorMessage="1" sqref="L6:L105" xr:uid="{CAC0AA38-C4BA-4DF2-8FEE-526B709FDC3F}">
      <formula1>1</formula1>
      <formula2>3</formula2>
    </dataValidation>
  </dataValidations>
  <pageMargins left="0.2" right="0.2" top="0.25" bottom="0.25" header="0.3" footer="0.3"/>
  <pageSetup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A607"/>
  <sheetViews>
    <sheetView workbookViewId="0">
      <selection activeCell="F6" sqref="F6:F16"/>
    </sheetView>
  </sheetViews>
  <sheetFormatPr defaultRowHeight="15" x14ac:dyDescent="0.25"/>
  <cols>
    <col min="1" max="1" width="15.5703125" customWidth="1"/>
    <col min="2" max="2" width="15.42578125" style="2" customWidth="1"/>
    <col min="3" max="3" width="16" customWidth="1"/>
    <col min="4" max="4" width="15.85546875" customWidth="1"/>
    <col min="5" max="5" width="15.140625" customWidth="1"/>
    <col min="6" max="6" width="9.140625" style="9" customWidth="1"/>
    <col min="7" max="7" width="7.85546875" customWidth="1"/>
    <col min="8" max="8" width="7.28515625" customWidth="1"/>
    <col min="9" max="24" width="9.140625" hidden="1" customWidth="1"/>
    <col min="26" max="26" width="27" customWidth="1"/>
    <col min="27" max="16380" width="0" hidden="1" customWidth="1"/>
    <col min="16381" max="16381" width="20" hidden="1" customWidth="1"/>
    <col min="16382" max="16382" width="3.7109375" customWidth="1"/>
    <col min="16383" max="16383" width="4.28515625" customWidth="1"/>
    <col min="16384" max="16384" width="3.28515625" customWidth="1"/>
  </cols>
  <sheetData>
    <row r="1" spans="1:26" s="7" customFormat="1" ht="24.75" customHeight="1" x14ac:dyDescent="0.4">
      <c r="A1" s="5" t="s">
        <v>24</v>
      </c>
      <c r="B1" s="6"/>
      <c r="E1" s="10" t="s">
        <v>124</v>
      </c>
      <c r="F1" s="8"/>
      <c r="G1" s="191" t="str">
        <f>R1</f>
        <v>Normal</v>
      </c>
      <c r="H1" s="191"/>
      <c r="I1" s="7">
        <v>0</v>
      </c>
      <c r="O1" s="7" t="s">
        <v>125</v>
      </c>
      <c r="P1"/>
      <c r="Q1"/>
      <c r="R1" t="str">
        <f>IF(P3=1,"Normal",IF(P3=2,"Volume",IF(P3=5,"AgriLife",IF(P3=6,"AgriLife",IF(P3=10,"TAMUS",IF(P3=11,"TAMUS","normal"))))))</f>
        <v>Normal</v>
      </c>
    </row>
    <row r="2" spans="1:26" s="7" customFormat="1" ht="26.25" x14ac:dyDescent="0.4">
      <c r="A2" s="3" t="s">
        <v>7</v>
      </c>
      <c r="B2" s="6"/>
      <c r="F2" s="8"/>
      <c r="I2" s="7">
        <v>9</v>
      </c>
      <c r="O2" s="7">
        <f>IF(M3&gt;=10,1,0)</f>
        <v>0</v>
      </c>
      <c r="P2"/>
      <c r="Q2">
        <f>VLOOKUP(P3,W6:X11,2)</f>
        <v>2</v>
      </c>
      <c r="R2"/>
    </row>
    <row r="3" spans="1:26" s="7" customFormat="1" ht="27" thickBot="1" x14ac:dyDescent="0.45">
      <c r="A3" s="10" t="s">
        <v>132</v>
      </c>
      <c r="B3" s="6"/>
      <c r="C3" s="20">
        <f>SUM(H6:H605)</f>
        <v>0</v>
      </c>
      <c r="D3" s="3" t="s">
        <v>30</v>
      </c>
      <c r="G3" s="7">
        <f>K3</f>
        <v>0</v>
      </c>
      <c r="K3" s="7">
        <f>COUNTIF(K6:K606,2)</f>
        <v>0</v>
      </c>
      <c r="M3" s="7">
        <f>(G3)</f>
        <v>0</v>
      </c>
      <c r="O3" s="7">
        <f>('Main sheet'!M8)</f>
        <v>1</v>
      </c>
      <c r="P3">
        <f>SUM(O2:O3)</f>
        <v>1</v>
      </c>
      <c r="Q3"/>
      <c r="R3"/>
    </row>
    <row r="4" spans="1:26" s="10" customFormat="1" ht="18.75" x14ac:dyDescent="0.3">
      <c r="A4" s="9"/>
      <c r="B4" s="25" t="s">
        <v>2</v>
      </c>
      <c r="C4" s="25" t="s">
        <v>1</v>
      </c>
      <c r="D4" s="25" t="s">
        <v>32</v>
      </c>
      <c r="E4" s="48" t="s">
        <v>1936</v>
      </c>
      <c r="F4" s="25" t="s">
        <v>4</v>
      </c>
      <c r="G4" s="9" t="s">
        <v>8</v>
      </c>
      <c r="H4" s="9" t="s">
        <v>9</v>
      </c>
      <c r="I4" s="21" t="s">
        <v>16</v>
      </c>
      <c r="J4" s="21" t="s">
        <v>17</v>
      </c>
      <c r="K4" s="21"/>
      <c r="L4" s="21"/>
      <c r="P4"/>
      <c r="Q4">
        <v>11</v>
      </c>
      <c r="R4"/>
    </row>
    <row r="5" spans="1:26" s="10" customFormat="1" ht="19.5" thickBot="1" x14ac:dyDescent="0.35">
      <c r="A5" s="15" t="s">
        <v>5</v>
      </c>
      <c r="B5" s="26" t="s">
        <v>3</v>
      </c>
      <c r="C5" s="26" t="s">
        <v>6</v>
      </c>
      <c r="D5" s="47" t="s">
        <v>1935</v>
      </c>
      <c r="E5" s="26" t="s">
        <v>1937</v>
      </c>
      <c r="F5" s="45" t="s">
        <v>133</v>
      </c>
      <c r="G5" s="16"/>
      <c r="H5" s="19" t="s">
        <v>10</v>
      </c>
      <c r="I5" s="21" t="s">
        <v>15</v>
      </c>
      <c r="J5" s="21" t="s">
        <v>18</v>
      </c>
      <c r="K5" s="21"/>
      <c r="L5" s="21"/>
      <c r="M5" s="10" t="s">
        <v>20</v>
      </c>
      <c r="N5" s="10" t="s">
        <v>19</v>
      </c>
      <c r="P5"/>
      <c r="Q5"/>
      <c r="R5" t="s">
        <v>126</v>
      </c>
      <c r="S5" s="10" t="s">
        <v>127</v>
      </c>
      <c r="T5" s="10" t="s">
        <v>128</v>
      </c>
      <c r="U5" s="10" t="s">
        <v>82</v>
      </c>
      <c r="W5" s="10" t="s">
        <v>130</v>
      </c>
      <c r="Y5" s="73" t="s">
        <v>91</v>
      </c>
      <c r="Z5" s="36" t="s">
        <v>98</v>
      </c>
    </row>
    <row r="6" spans="1:26" ht="30" customHeight="1" x14ac:dyDescent="0.4">
      <c r="A6" s="13"/>
      <c r="B6" s="57" t="s">
        <v>733</v>
      </c>
      <c r="C6" s="87"/>
      <c r="D6" s="91"/>
      <c r="E6" s="91"/>
      <c r="F6" s="157"/>
      <c r="G6" s="17" t="str">
        <f>M6</f>
        <v xml:space="preserve"> </v>
      </c>
      <c r="H6" s="17" t="str">
        <f>N6</f>
        <v/>
      </c>
      <c r="I6">
        <f>IF(F6="",0,IF(AND(F6&gt;=1,F6&lt;=$Q$4),1,0))</f>
        <v>0</v>
      </c>
      <c r="J6">
        <f t="shared" ref="J6:J7" si="0">IF(C6="",0, IF(C6=" ",0,1))</f>
        <v>0</v>
      </c>
      <c r="K6">
        <f>SUM(I6:J6)</f>
        <v>0</v>
      </c>
      <c r="M6" t="str">
        <f t="shared" ref="M6:M69" si="1">VLOOKUP(K6,P$23:Q$25,2)</f>
        <v xml:space="preserve"> </v>
      </c>
      <c r="N6" t="str">
        <f>IF(K6=2,O6,"")</f>
        <v/>
      </c>
      <c r="O6" t="e">
        <f>VLOOKUP(F6,$Q$6:$U$17,$Q$2)</f>
        <v>#N/A</v>
      </c>
      <c r="P6" s="7"/>
      <c r="Q6" s="7">
        <v>1</v>
      </c>
      <c r="R6" s="7">
        <f>'Main sheet'!AM214</f>
        <v>7</v>
      </c>
      <c r="S6" s="7">
        <f>'Main sheet'!AN214</f>
        <v>6</v>
      </c>
      <c r="T6" s="7">
        <f>'Main sheet'!AO214</f>
        <v>6</v>
      </c>
      <c r="U6" s="7">
        <f>'Main sheet'!AP214</f>
        <v>6</v>
      </c>
      <c r="W6">
        <v>1</v>
      </c>
      <c r="X6">
        <v>2</v>
      </c>
      <c r="Y6" s="68">
        <v>1</v>
      </c>
      <c r="Z6" s="31" t="s">
        <v>92</v>
      </c>
    </row>
    <row r="7" spans="1:26" ht="30" customHeight="1" x14ac:dyDescent="0.4">
      <c r="A7" s="11"/>
      <c r="B7" s="58" t="s">
        <v>134</v>
      </c>
      <c r="C7" s="88"/>
      <c r="D7" s="93"/>
      <c r="E7" s="93"/>
      <c r="F7" s="90"/>
      <c r="G7" s="17" t="str">
        <f t="shared" ref="G7:H70" si="2">M7</f>
        <v xml:space="preserve"> </v>
      </c>
      <c r="H7" s="18" t="str">
        <f t="shared" si="2"/>
        <v/>
      </c>
      <c r="I7">
        <f t="shared" ref="I7:I70" si="3">IF(F7="",0,IF(AND(F7&gt;=1,F7&lt;=$Q$4),1,0))</f>
        <v>0</v>
      </c>
      <c r="J7">
        <f t="shared" si="0"/>
        <v>0</v>
      </c>
      <c r="K7">
        <f t="shared" ref="K7:K70" si="4">SUM(I7:J7)</f>
        <v>0</v>
      </c>
      <c r="M7" t="str">
        <f t="shared" si="1"/>
        <v xml:space="preserve"> </v>
      </c>
      <c r="N7" t="str">
        <f t="shared" ref="N7:N70" si="5">IF(K7=2,O7,"")</f>
        <v/>
      </c>
      <c r="O7" t="e">
        <f t="shared" ref="O7:O70" si="6">VLOOKUP(F7,$Q$6:$U$17,$Q$2)</f>
        <v>#N/A</v>
      </c>
      <c r="P7" s="7"/>
      <c r="Q7" s="7">
        <v>2</v>
      </c>
      <c r="R7" s="7">
        <f>'Main sheet'!AM215</f>
        <v>17</v>
      </c>
      <c r="S7" s="7">
        <f>'Main sheet'!AN215</f>
        <v>15</v>
      </c>
      <c r="T7" s="7">
        <f>'Main sheet'!AO215</f>
        <v>13</v>
      </c>
      <c r="U7" s="7">
        <f>'Main sheet'!AP215</f>
        <v>15</v>
      </c>
      <c r="W7">
        <v>2</v>
      </c>
      <c r="X7">
        <v>3</v>
      </c>
      <c r="Y7" s="68">
        <v>2</v>
      </c>
      <c r="Z7" s="31" t="s">
        <v>93</v>
      </c>
    </row>
    <row r="8" spans="1:26" ht="30" customHeight="1" x14ac:dyDescent="0.4">
      <c r="A8" s="11"/>
      <c r="B8" s="58" t="s">
        <v>135</v>
      </c>
      <c r="C8" s="88"/>
      <c r="D8" s="93"/>
      <c r="E8" s="93"/>
      <c r="F8" s="90"/>
      <c r="G8" s="17" t="str">
        <f t="shared" si="2"/>
        <v xml:space="preserve"> </v>
      </c>
      <c r="H8" s="18" t="str">
        <f t="shared" si="2"/>
        <v/>
      </c>
      <c r="I8">
        <f t="shared" si="3"/>
        <v>0</v>
      </c>
      <c r="J8">
        <f>IF(C8="",0, IF(C8=" ",0,1))</f>
        <v>0</v>
      </c>
      <c r="K8">
        <f t="shared" si="4"/>
        <v>0</v>
      </c>
      <c r="M8" t="str">
        <f t="shared" si="1"/>
        <v xml:space="preserve"> </v>
      </c>
      <c r="N8" t="str">
        <f t="shared" si="5"/>
        <v/>
      </c>
      <c r="O8" t="e">
        <f t="shared" si="6"/>
        <v>#N/A</v>
      </c>
      <c r="P8" s="7"/>
      <c r="Q8" s="7">
        <v>3</v>
      </c>
      <c r="R8" s="7">
        <f>'Main sheet'!AM216</f>
        <v>20</v>
      </c>
      <c r="S8" s="7">
        <f>'Main sheet'!AN216</f>
        <v>20</v>
      </c>
      <c r="T8" s="7">
        <f>'Main sheet'!AO216</f>
        <v>13</v>
      </c>
      <c r="U8" s="7">
        <f>'Main sheet'!AP216</f>
        <v>15</v>
      </c>
      <c r="W8">
        <v>5</v>
      </c>
      <c r="X8">
        <v>4</v>
      </c>
      <c r="Y8" s="68">
        <v>3</v>
      </c>
      <c r="Z8" s="31" t="s">
        <v>99</v>
      </c>
    </row>
    <row r="9" spans="1:26" ht="30" customHeight="1" x14ac:dyDescent="0.4">
      <c r="A9" s="11"/>
      <c r="B9" s="58" t="s">
        <v>136</v>
      </c>
      <c r="C9" s="88"/>
      <c r="D9" s="93"/>
      <c r="E9" s="93"/>
      <c r="F9" s="90"/>
      <c r="G9" s="17" t="str">
        <f t="shared" si="2"/>
        <v xml:space="preserve"> </v>
      </c>
      <c r="H9" s="18" t="str">
        <f t="shared" si="2"/>
        <v/>
      </c>
      <c r="I9">
        <f t="shared" si="3"/>
        <v>0</v>
      </c>
      <c r="J9">
        <f t="shared" ref="J9:J72" si="7">IF(C9="",0, IF(C9=" ",0,1))</f>
        <v>0</v>
      </c>
      <c r="K9">
        <f t="shared" si="4"/>
        <v>0</v>
      </c>
      <c r="M9" t="str">
        <f t="shared" si="1"/>
        <v xml:space="preserve"> </v>
      </c>
      <c r="N9" t="str">
        <f t="shared" si="5"/>
        <v/>
      </c>
      <c r="O9" t="e">
        <f t="shared" si="6"/>
        <v>#N/A</v>
      </c>
      <c r="P9" s="10"/>
      <c r="Q9" s="7">
        <v>4</v>
      </c>
      <c r="R9" s="7">
        <f>'Main sheet'!AM217</f>
        <v>16</v>
      </c>
      <c r="S9" s="7">
        <f>'Main sheet'!AN217</f>
        <v>15</v>
      </c>
      <c r="T9" s="7">
        <f>'Main sheet'!AO217</f>
        <v>11</v>
      </c>
      <c r="U9" s="7">
        <f>'Main sheet'!AP217</f>
        <v>13</v>
      </c>
      <c r="W9">
        <v>6</v>
      </c>
      <c r="X9">
        <v>4</v>
      </c>
      <c r="Y9" s="68">
        <v>4</v>
      </c>
      <c r="Z9" s="31" t="s">
        <v>94</v>
      </c>
    </row>
    <row r="10" spans="1:26" ht="30" customHeight="1" x14ac:dyDescent="0.4">
      <c r="A10" s="11"/>
      <c r="B10" s="58" t="s">
        <v>137</v>
      </c>
      <c r="C10" s="88"/>
      <c r="D10" s="93"/>
      <c r="E10" s="93"/>
      <c r="F10" s="90"/>
      <c r="G10" s="17" t="str">
        <f t="shared" si="2"/>
        <v xml:space="preserve"> </v>
      </c>
      <c r="H10" s="18" t="str">
        <f t="shared" si="2"/>
        <v/>
      </c>
      <c r="I10">
        <f t="shared" si="3"/>
        <v>0</v>
      </c>
      <c r="J10">
        <f t="shared" si="7"/>
        <v>0</v>
      </c>
      <c r="K10">
        <f t="shared" si="4"/>
        <v>0</v>
      </c>
      <c r="M10" t="str">
        <f t="shared" si="1"/>
        <v xml:space="preserve"> </v>
      </c>
      <c r="N10" t="str">
        <f t="shared" si="5"/>
        <v/>
      </c>
      <c r="O10" t="e">
        <f t="shared" si="6"/>
        <v>#N/A</v>
      </c>
      <c r="P10" s="10"/>
      <c r="Q10" s="7">
        <v>5</v>
      </c>
      <c r="R10" s="7">
        <f>'Main sheet'!AM218</f>
        <v>26</v>
      </c>
      <c r="S10" s="7">
        <f>'Main sheet'!AN218</f>
        <v>24</v>
      </c>
      <c r="T10" s="7">
        <f>'Main sheet'!AO218</f>
        <v>19</v>
      </c>
      <c r="U10" s="7">
        <f>'Main sheet'!AP218</f>
        <v>23</v>
      </c>
      <c r="W10">
        <v>10</v>
      </c>
      <c r="X10">
        <v>5</v>
      </c>
      <c r="Y10" s="68">
        <v>5</v>
      </c>
      <c r="Z10" s="31" t="s">
        <v>95</v>
      </c>
    </row>
    <row r="11" spans="1:26" ht="30" customHeight="1" x14ac:dyDescent="0.4">
      <c r="A11" s="11"/>
      <c r="B11" s="58" t="s">
        <v>138</v>
      </c>
      <c r="C11" s="88"/>
      <c r="D11" s="93"/>
      <c r="E11" s="93"/>
      <c r="F11" s="90"/>
      <c r="G11" s="17" t="str">
        <f t="shared" si="2"/>
        <v xml:space="preserve"> </v>
      </c>
      <c r="H11" s="18" t="str">
        <f t="shared" si="2"/>
        <v/>
      </c>
      <c r="I11">
        <f t="shared" si="3"/>
        <v>0</v>
      </c>
      <c r="J11">
        <f t="shared" si="7"/>
        <v>0</v>
      </c>
      <c r="K11">
        <f t="shared" si="4"/>
        <v>0</v>
      </c>
      <c r="M11" t="str">
        <f t="shared" si="1"/>
        <v xml:space="preserve"> </v>
      </c>
      <c r="N11" t="str">
        <f t="shared" si="5"/>
        <v/>
      </c>
      <c r="O11" t="e">
        <f t="shared" si="6"/>
        <v>#N/A</v>
      </c>
      <c r="Q11" s="7">
        <v>6</v>
      </c>
      <c r="R11" s="7">
        <f>'Main sheet'!AM219</f>
        <v>29</v>
      </c>
      <c r="S11" s="7">
        <f>'Main sheet'!AN219</f>
        <v>28</v>
      </c>
      <c r="T11" s="7">
        <f>'Main sheet'!AO219</f>
        <v>18</v>
      </c>
      <c r="U11" s="7">
        <f>'Main sheet'!AP219</f>
        <v>21</v>
      </c>
      <c r="W11">
        <v>11</v>
      </c>
      <c r="X11">
        <v>5</v>
      </c>
      <c r="Y11" s="68">
        <v>6</v>
      </c>
      <c r="Z11" s="31" t="s">
        <v>96</v>
      </c>
    </row>
    <row r="12" spans="1:26" ht="30" customHeight="1" x14ac:dyDescent="0.4">
      <c r="A12" s="11"/>
      <c r="B12" s="58" t="s">
        <v>139</v>
      </c>
      <c r="C12" s="88"/>
      <c r="D12" s="93"/>
      <c r="E12" s="93"/>
      <c r="F12" s="90"/>
      <c r="G12" s="17" t="str">
        <f t="shared" si="2"/>
        <v xml:space="preserve"> </v>
      </c>
      <c r="H12" s="18" t="str">
        <f t="shared" si="2"/>
        <v/>
      </c>
      <c r="I12">
        <f t="shared" si="3"/>
        <v>0</v>
      </c>
      <c r="J12">
        <f t="shared" si="7"/>
        <v>0</v>
      </c>
      <c r="K12">
        <f t="shared" si="4"/>
        <v>0</v>
      </c>
      <c r="M12" t="str">
        <f t="shared" si="1"/>
        <v xml:space="preserve"> </v>
      </c>
      <c r="N12" t="str">
        <f t="shared" si="5"/>
        <v/>
      </c>
      <c r="O12" t="e">
        <f t="shared" si="6"/>
        <v>#N/A</v>
      </c>
      <c r="Q12" s="7">
        <v>7</v>
      </c>
      <c r="R12" s="7">
        <f>'Main sheet'!AM220</f>
        <v>8</v>
      </c>
      <c r="S12" s="7">
        <f>'Main sheet'!AN220</f>
        <v>8</v>
      </c>
      <c r="T12" s="7">
        <f>'Main sheet'!AO220</f>
        <v>5</v>
      </c>
      <c r="U12" s="7">
        <f>'Main sheet'!AP220</f>
        <v>8</v>
      </c>
      <c r="Y12" s="68">
        <v>7</v>
      </c>
      <c r="Z12" s="31" t="s">
        <v>97</v>
      </c>
    </row>
    <row r="13" spans="1:26" ht="30" customHeight="1" x14ac:dyDescent="0.4">
      <c r="A13" s="11"/>
      <c r="B13" s="58" t="s">
        <v>140</v>
      </c>
      <c r="C13" s="88"/>
      <c r="D13" s="93"/>
      <c r="E13" s="93"/>
      <c r="F13" s="90"/>
      <c r="G13" s="17" t="str">
        <f t="shared" si="2"/>
        <v xml:space="preserve"> </v>
      </c>
      <c r="H13" s="18" t="str">
        <f t="shared" si="2"/>
        <v/>
      </c>
      <c r="I13">
        <f t="shared" si="3"/>
        <v>0</v>
      </c>
      <c r="J13">
        <f t="shared" si="7"/>
        <v>0</v>
      </c>
      <c r="K13">
        <f t="shared" si="4"/>
        <v>0</v>
      </c>
      <c r="M13" t="str">
        <f t="shared" si="1"/>
        <v xml:space="preserve"> </v>
      </c>
      <c r="N13" t="str">
        <f t="shared" si="5"/>
        <v/>
      </c>
      <c r="O13" t="e">
        <f t="shared" si="6"/>
        <v>#N/A</v>
      </c>
      <c r="Q13" s="7">
        <v>8</v>
      </c>
      <c r="R13" s="7">
        <f>'Main sheet'!AM221</f>
        <v>10</v>
      </c>
      <c r="S13" s="7">
        <f>'Main sheet'!AN221</f>
        <v>9</v>
      </c>
      <c r="T13" s="7">
        <f>'Main sheet'!AO221</f>
        <v>8</v>
      </c>
      <c r="U13" s="7">
        <f>'Main sheet'!AP221</f>
        <v>9</v>
      </c>
      <c r="Y13" s="68">
        <v>8</v>
      </c>
      <c r="Z13" s="31" t="s">
        <v>103</v>
      </c>
    </row>
    <row r="14" spans="1:26" ht="30" customHeight="1" x14ac:dyDescent="0.4">
      <c r="A14" s="11"/>
      <c r="B14" s="58" t="s">
        <v>141</v>
      </c>
      <c r="C14" s="88"/>
      <c r="D14" s="93"/>
      <c r="E14" s="93"/>
      <c r="F14" s="90"/>
      <c r="G14" s="17" t="str">
        <f t="shared" si="2"/>
        <v xml:space="preserve"> </v>
      </c>
      <c r="H14" s="18" t="str">
        <f t="shared" si="2"/>
        <v/>
      </c>
      <c r="I14">
        <f t="shared" si="3"/>
        <v>0</v>
      </c>
      <c r="J14">
        <f t="shared" si="7"/>
        <v>0</v>
      </c>
      <c r="K14">
        <f t="shared" si="4"/>
        <v>0</v>
      </c>
      <c r="M14" t="str">
        <f t="shared" si="1"/>
        <v xml:space="preserve"> </v>
      </c>
      <c r="N14" t="str">
        <f t="shared" si="5"/>
        <v/>
      </c>
      <c r="O14" t="e">
        <f t="shared" si="6"/>
        <v>#N/A</v>
      </c>
      <c r="Q14" s="7">
        <v>9</v>
      </c>
      <c r="R14" s="7">
        <f>'Main sheet'!AM222</f>
        <v>10</v>
      </c>
      <c r="S14" s="7">
        <f>'Main sheet'!AN222</f>
        <v>9</v>
      </c>
      <c r="T14" s="7">
        <f>'Main sheet'!AO222</f>
        <v>8</v>
      </c>
      <c r="U14" s="7">
        <f>'Main sheet'!AP222</f>
        <v>9</v>
      </c>
      <c r="Y14" s="68">
        <v>9</v>
      </c>
      <c r="Z14" s="31" t="s">
        <v>100</v>
      </c>
    </row>
    <row r="15" spans="1:26" ht="30" customHeight="1" x14ac:dyDescent="0.4">
      <c r="A15" s="11"/>
      <c r="B15" s="58" t="s">
        <v>142</v>
      </c>
      <c r="C15" s="88"/>
      <c r="D15" s="93"/>
      <c r="E15" s="93"/>
      <c r="F15" s="90"/>
      <c r="G15" s="17" t="str">
        <f t="shared" si="2"/>
        <v xml:space="preserve"> </v>
      </c>
      <c r="H15" s="18" t="str">
        <f t="shared" si="2"/>
        <v/>
      </c>
      <c r="I15">
        <f t="shared" si="3"/>
        <v>0</v>
      </c>
      <c r="J15">
        <f t="shared" si="7"/>
        <v>0</v>
      </c>
      <c r="K15">
        <f t="shared" si="4"/>
        <v>0</v>
      </c>
      <c r="M15" t="str">
        <f t="shared" si="1"/>
        <v xml:space="preserve"> </v>
      </c>
      <c r="N15" t="str">
        <f t="shared" si="5"/>
        <v/>
      </c>
      <c r="O15" t="e">
        <f t="shared" si="6"/>
        <v>#N/A</v>
      </c>
      <c r="Q15" s="7">
        <v>10</v>
      </c>
      <c r="R15" s="7">
        <f>'Main sheet'!AM223</f>
        <v>20</v>
      </c>
      <c r="S15" s="7">
        <f>'Main sheet'!AN223</f>
        <v>20</v>
      </c>
      <c r="T15" s="7">
        <f>'Main sheet'!AO223</f>
        <v>13</v>
      </c>
      <c r="U15" s="7">
        <f>'Main sheet'!AP223</f>
        <v>15</v>
      </c>
      <c r="Y15" s="68">
        <v>10</v>
      </c>
      <c r="Z15" s="31" t="s">
        <v>101</v>
      </c>
    </row>
    <row r="16" spans="1:26" ht="30" customHeight="1" x14ac:dyDescent="0.4">
      <c r="A16" s="11"/>
      <c r="B16" s="58" t="s">
        <v>143</v>
      </c>
      <c r="C16" s="88"/>
      <c r="D16" s="93"/>
      <c r="E16" s="93"/>
      <c r="F16" s="90"/>
      <c r="G16" s="17" t="str">
        <f t="shared" si="2"/>
        <v xml:space="preserve"> </v>
      </c>
      <c r="H16" s="18" t="str">
        <f t="shared" si="2"/>
        <v/>
      </c>
      <c r="I16">
        <f t="shared" si="3"/>
        <v>0</v>
      </c>
      <c r="J16">
        <f t="shared" si="7"/>
        <v>0</v>
      </c>
      <c r="K16">
        <f t="shared" si="4"/>
        <v>0</v>
      </c>
      <c r="M16" t="str">
        <f t="shared" si="1"/>
        <v xml:space="preserve"> </v>
      </c>
      <c r="N16" t="str">
        <f t="shared" si="5"/>
        <v/>
      </c>
      <c r="O16" t="e">
        <f t="shared" si="6"/>
        <v>#N/A</v>
      </c>
      <c r="Q16" s="7">
        <v>11</v>
      </c>
      <c r="R16" s="7">
        <f>'Main sheet'!AM224</f>
        <v>7</v>
      </c>
      <c r="S16" s="7">
        <f>'Main sheet'!AN224</f>
        <v>6</v>
      </c>
      <c r="T16" s="7">
        <f>'Main sheet'!AO224</f>
        <v>6</v>
      </c>
      <c r="U16" s="7">
        <f>'Main sheet'!AP224</f>
        <v>6</v>
      </c>
      <c r="Y16" s="70">
        <v>11</v>
      </c>
      <c r="Z16" s="72" t="s">
        <v>102</v>
      </c>
    </row>
    <row r="17" spans="1:21" ht="30" customHeight="1" x14ac:dyDescent="0.4">
      <c r="A17" s="11"/>
      <c r="B17" s="58" t="s">
        <v>144</v>
      </c>
      <c r="C17" s="88"/>
      <c r="D17" s="93"/>
      <c r="E17" s="93"/>
      <c r="F17" s="90"/>
      <c r="G17" s="17" t="str">
        <f t="shared" si="2"/>
        <v xml:space="preserve"> </v>
      </c>
      <c r="H17" s="18" t="str">
        <f t="shared" si="2"/>
        <v/>
      </c>
      <c r="I17">
        <f t="shared" si="3"/>
        <v>0</v>
      </c>
      <c r="J17">
        <f t="shared" si="7"/>
        <v>0</v>
      </c>
      <c r="K17">
        <f t="shared" si="4"/>
        <v>0</v>
      </c>
      <c r="M17" t="str">
        <f t="shared" si="1"/>
        <v xml:space="preserve"> </v>
      </c>
      <c r="N17" t="str">
        <f t="shared" si="5"/>
        <v/>
      </c>
      <c r="O17" t="e">
        <f t="shared" si="6"/>
        <v>#N/A</v>
      </c>
      <c r="Q17" s="7"/>
      <c r="R17" s="7"/>
      <c r="S17" s="7"/>
      <c r="T17" s="7"/>
      <c r="U17" s="7"/>
    </row>
    <row r="18" spans="1:21" ht="30" customHeight="1" x14ac:dyDescent="0.4">
      <c r="A18" s="11"/>
      <c r="B18" s="58" t="s">
        <v>145</v>
      </c>
      <c r="C18" s="88"/>
      <c r="D18" s="93"/>
      <c r="E18" s="93"/>
      <c r="F18" s="90"/>
      <c r="G18" s="17" t="str">
        <f t="shared" si="2"/>
        <v xml:space="preserve"> </v>
      </c>
      <c r="H18" s="18" t="str">
        <f t="shared" si="2"/>
        <v/>
      </c>
      <c r="I18">
        <f t="shared" si="3"/>
        <v>0</v>
      </c>
      <c r="J18">
        <f t="shared" si="7"/>
        <v>0</v>
      </c>
      <c r="K18">
        <f t="shared" si="4"/>
        <v>0</v>
      </c>
      <c r="M18" t="str">
        <f t="shared" si="1"/>
        <v xml:space="preserve"> </v>
      </c>
      <c r="N18" t="str">
        <f t="shared" si="5"/>
        <v/>
      </c>
      <c r="O18" t="e">
        <f t="shared" si="6"/>
        <v>#N/A</v>
      </c>
      <c r="Q18" s="7"/>
      <c r="R18" s="7"/>
      <c r="S18" s="7"/>
      <c r="T18" s="7"/>
      <c r="U18" s="7"/>
    </row>
    <row r="19" spans="1:21" ht="30" customHeight="1" x14ac:dyDescent="0.4">
      <c r="A19" s="11"/>
      <c r="B19" s="58" t="s">
        <v>146</v>
      </c>
      <c r="C19" s="88"/>
      <c r="D19" s="93"/>
      <c r="E19" s="93"/>
      <c r="F19" s="90"/>
      <c r="G19" s="17" t="str">
        <f t="shared" si="2"/>
        <v xml:space="preserve"> </v>
      </c>
      <c r="H19" s="18" t="str">
        <f t="shared" si="2"/>
        <v/>
      </c>
      <c r="I19">
        <f t="shared" si="3"/>
        <v>0</v>
      </c>
      <c r="J19">
        <f t="shared" si="7"/>
        <v>0</v>
      </c>
      <c r="K19">
        <f t="shared" si="4"/>
        <v>0</v>
      </c>
      <c r="M19" t="str">
        <f t="shared" si="1"/>
        <v xml:space="preserve"> </v>
      </c>
      <c r="N19" t="str">
        <f t="shared" si="5"/>
        <v/>
      </c>
      <c r="O19" t="e">
        <f t="shared" si="6"/>
        <v>#N/A</v>
      </c>
      <c r="Q19" s="7"/>
    </row>
    <row r="20" spans="1:21" ht="30" customHeight="1" x14ac:dyDescent="0.4">
      <c r="A20" s="11"/>
      <c r="B20" s="58" t="s">
        <v>147</v>
      </c>
      <c r="C20" s="88"/>
      <c r="D20" s="93"/>
      <c r="E20" s="93"/>
      <c r="F20" s="90"/>
      <c r="G20" s="17" t="str">
        <f t="shared" si="2"/>
        <v xml:space="preserve"> </v>
      </c>
      <c r="H20" s="18" t="str">
        <f t="shared" si="2"/>
        <v/>
      </c>
      <c r="I20">
        <f t="shared" si="3"/>
        <v>0</v>
      </c>
      <c r="J20">
        <f t="shared" si="7"/>
        <v>0</v>
      </c>
      <c r="K20">
        <f t="shared" si="4"/>
        <v>0</v>
      </c>
      <c r="M20" t="str">
        <f t="shared" si="1"/>
        <v xml:space="preserve"> </v>
      </c>
      <c r="N20" t="str">
        <f t="shared" si="5"/>
        <v/>
      </c>
      <c r="O20" t="e">
        <f t="shared" si="6"/>
        <v>#N/A</v>
      </c>
      <c r="Q20" s="7"/>
    </row>
    <row r="21" spans="1:21" ht="30" customHeight="1" x14ac:dyDescent="0.4">
      <c r="A21" s="11"/>
      <c r="B21" s="58" t="s">
        <v>148</v>
      </c>
      <c r="C21" s="88"/>
      <c r="D21" s="93"/>
      <c r="E21" s="93"/>
      <c r="F21" s="90"/>
      <c r="G21" s="17" t="str">
        <f t="shared" si="2"/>
        <v xml:space="preserve"> </v>
      </c>
      <c r="H21" s="18" t="str">
        <f t="shared" si="2"/>
        <v/>
      </c>
      <c r="I21">
        <f t="shared" si="3"/>
        <v>0</v>
      </c>
      <c r="J21">
        <f t="shared" si="7"/>
        <v>0</v>
      </c>
      <c r="K21">
        <f t="shared" si="4"/>
        <v>0</v>
      </c>
      <c r="M21" t="str">
        <f t="shared" si="1"/>
        <v xml:space="preserve"> </v>
      </c>
      <c r="N21" t="str">
        <f t="shared" si="5"/>
        <v/>
      </c>
      <c r="O21" t="e">
        <f t="shared" si="6"/>
        <v>#N/A</v>
      </c>
      <c r="Q21" s="7"/>
    </row>
    <row r="22" spans="1:21" ht="30" customHeight="1" x14ac:dyDescent="0.4">
      <c r="A22" s="11"/>
      <c r="B22" s="58" t="s">
        <v>149</v>
      </c>
      <c r="C22" s="88"/>
      <c r="D22" s="93"/>
      <c r="E22" s="93"/>
      <c r="F22" s="90"/>
      <c r="G22" s="17" t="str">
        <f t="shared" si="2"/>
        <v xml:space="preserve"> </v>
      </c>
      <c r="H22" s="18" t="str">
        <f t="shared" si="2"/>
        <v/>
      </c>
      <c r="I22">
        <f t="shared" si="3"/>
        <v>0</v>
      </c>
      <c r="J22">
        <f t="shared" si="7"/>
        <v>0</v>
      </c>
      <c r="K22">
        <f t="shared" si="4"/>
        <v>0</v>
      </c>
      <c r="M22" t="str">
        <f t="shared" si="1"/>
        <v xml:space="preserve"> </v>
      </c>
      <c r="N22" t="str">
        <f t="shared" si="5"/>
        <v/>
      </c>
      <c r="O22" t="e">
        <f t="shared" si="6"/>
        <v>#N/A</v>
      </c>
      <c r="Q22" s="7"/>
    </row>
    <row r="23" spans="1:21" ht="30" customHeight="1" x14ac:dyDescent="0.35">
      <c r="A23" s="11"/>
      <c r="B23" s="58" t="s">
        <v>150</v>
      </c>
      <c r="C23" s="88"/>
      <c r="D23" s="93"/>
      <c r="E23" s="93"/>
      <c r="F23" s="90"/>
      <c r="G23" s="17" t="str">
        <f t="shared" si="2"/>
        <v xml:space="preserve"> </v>
      </c>
      <c r="H23" s="18" t="str">
        <f t="shared" si="2"/>
        <v/>
      </c>
      <c r="I23">
        <f t="shared" si="3"/>
        <v>0</v>
      </c>
      <c r="J23">
        <f t="shared" si="7"/>
        <v>0</v>
      </c>
      <c r="K23">
        <f t="shared" si="4"/>
        <v>0</v>
      </c>
      <c r="M23" t="str">
        <f t="shared" si="1"/>
        <v xml:space="preserve"> </v>
      </c>
      <c r="N23" t="str">
        <f t="shared" si="5"/>
        <v/>
      </c>
      <c r="O23" t="e">
        <f t="shared" si="6"/>
        <v>#N/A</v>
      </c>
      <c r="P23">
        <v>0</v>
      </c>
      <c r="Q23" t="s">
        <v>12</v>
      </c>
    </row>
    <row r="24" spans="1:21" ht="30" customHeight="1" x14ac:dyDescent="0.35">
      <c r="A24" s="11"/>
      <c r="B24" s="58" t="s">
        <v>151</v>
      </c>
      <c r="C24" s="88"/>
      <c r="D24" s="93"/>
      <c r="E24" s="93"/>
      <c r="F24" s="90"/>
      <c r="G24" s="17" t="str">
        <f t="shared" si="2"/>
        <v xml:space="preserve"> </v>
      </c>
      <c r="H24" s="18" t="str">
        <f t="shared" si="2"/>
        <v/>
      </c>
      <c r="I24">
        <f t="shared" si="3"/>
        <v>0</v>
      </c>
      <c r="J24">
        <f t="shared" si="7"/>
        <v>0</v>
      </c>
      <c r="K24">
        <f t="shared" si="4"/>
        <v>0</v>
      </c>
      <c r="M24" t="str">
        <f t="shared" si="1"/>
        <v xml:space="preserve"> </v>
      </c>
      <c r="N24" t="str">
        <f t="shared" si="5"/>
        <v/>
      </c>
      <c r="O24" t="e">
        <f t="shared" si="6"/>
        <v>#N/A</v>
      </c>
      <c r="P24">
        <v>1</v>
      </c>
      <c r="Q24" t="s">
        <v>14</v>
      </c>
    </row>
    <row r="25" spans="1:21" ht="30" customHeight="1" x14ac:dyDescent="0.35">
      <c r="A25" s="11"/>
      <c r="B25" s="58" t="s">
        <v>152</v>
      </c>
      <c r="C25" s="88"/>
      <c r="D25" s="93"/>
      <c r="E25" s="93"/>
      <c r="F25" s="90"/>
      <c r="G25" s="17" t="str">
        <f t="shared" si="2"/>
        <v xml:space="preserve"> </v>
      </c>
      <c r="H25" s="18" t="str">
        <f t="shared" si="2"/>
        <v/>
      </c>
      <c r="I25">
        <f t="shared" si="3"/>
        <v>0</v>
      </c>
      <c r="J25">
        <f t="shared" si="7"/>
        <v>0</v>
      </c>
      <c r="K25">
        <f t="shared" si="4"/>
        <v>0</v>
      </c>
      <c r="M25" t="str">
        <f t="shared" si="1"/>
        <v xml:space="preserve"> </v>
      </c>
      <c r="N25" t="str">
        <f t="shared" si="5"/>
        <v/>
      </c>
      <c r="O25" t="e">
        <f t="shared" si="6"/>
        <v>#N/A</v>
      </c>
      <c r="P25">
        <v>2</v>
      </c>
      <c r="Q25" t="s">
        <v>13</v>
      </c>
    </row>
    <row r="26" spans="1:21" ht="30" customHeight="1" x14ac:dyDescent="0.35">
      <c r="A26" s="11"/>
      <c r="B26" s="58" t="s">
        <v>153</v>
      </c>
      <c r="C26" s="88"/>
      <c r="D26" s="93"/>
      <c r="E26" s="93"/>
      <c r="F26" s="90"/>
      <c r="G26" s="17" t="str">
        <f t="shared" si="2"/>
        <v xml:space="preserve"> </v>
      </c>
      <c r="H26" s="18" t="str">
        <f t="shared" si="2"/>
        <v/>
      </c>
      <c r="I26">
        <f t="shared" si="3"/>
        <v>0</v>
      </c>
      <c r="J26">
        <f t="shared" si="7"/>
        <v>0</v>
      </c>
      <c r="K26">
        <f t="shared" si="4"/>
        <v>0</v>
      </c>
      <c r="M26" t="str">
        <f t="shared" si="1"/>
        <v xml:space="preserve"> </v>
      </c>
      <c r="N26" t="str">
        <f t="shared" si="5"/>
        <v/>
      </c>
      <c r="O26" t="e">
        <f t="shared" si="6"/>
        <v>#N/A</v>
      </c>
    </row>
    <row r="27" spans="1:21" ht="30" customHeight="1" x14ac:dyDescent="0.35">
      <c r="A27" s="11"/>
      <c r="B27" s="58" t="s">
        <v>154</v>
      </c>
      <c r="C27" s="88"/>
      <c r="D27" s="93"/>
      <c r="E27" s="93"/>
      <c r="F27" s="90"/>
      <c r="G27" s="17" t="str">
        <f t="shared" si="2"/>
        <v xml:space="preserve"> </v>
      </c>
      <c r="H27" s="18" t="str">
        <f t="shared" si="2"/>
        <v/>
      </c>
      <c r="I27">
        <f t="shared" si="3"/>
        <v>0</v>
      </c>
      <c r="J27">
        <f t="shared" si="7"/>
        <v>0</v>
      </c>
      <c r="K27">
        <f t="shared" si="4"/>
        <v>0</v>
      </c>
      <c r="M27" t="str">
        <f t="shared" si="1"/>
        <v xml:space="preserve"> </v>
      </c>
      <c r="N27" t="str">
        <f t="shared" si="5"/>
        <v/>
      </c>
      <c r="O27" t="e">
        <f t="shared" si="6"/>
        <v>#N/A</v>
      </c>
    </row>
    <row r="28" spans="1:21" ht="30" customHeight="1" x14ac:dyDescent="0.35">
      <c r="A28" s="11"/>
      <c r="B28" s="58" t="s">
        <v>155</v>
      </c>
      <c r="C28" s="88"/>
      <c r="D28" s="93"/>
      <c r="E28" s="93"/>
      <c r="F28" s="90"/>
      <c r="G28" s="17" t="str">
        <f t="shared" si="2"/>
        <v xml:space="preserve"> </v>
      </c>
      <c r="H28" s="18" t="str">
        <f t="shared" si="2"/>
        <v/>
      </c>
      <c r="I28">
        <f t="shared" si="3"/>
        <v>0</v>
      </c>
      <c r="J28">
        <f t="shared" si="7"/>
        <v>0</v>
      </c>
      <c r="K28">
        <f t="shared" si="4"/>
        <v>0</v>
      </c>
      <c r="M28" t="str">
        <f t="shared" si="1"/>
        <v xml:space="preserve"> </v>
      </c>
      <c r="N28" t="str">
        <f t="shared" si="5"/>
        <v/>
      </c>
      <c r="O28" t="e">
        <f t="shared" si="6"/>
        <v>#N/A</v>
      </c>
    </row>
    <row r="29" spans="1:21" ht="30" customHeight="1" x14ac:dyDescent="0.35">
      <c r="A29" s="11"/>
      <c r="B29" s="58" t="s">
        <v>156</v>
      </c>
      <c r="C29" s="88"/>
      <c r="D29" s="93"/>
      <c r="E29" s="93"/>
      <c r="F29" s="90"/>
      <c r="G29" s="17" t="str">
        <f t="shared" si="2"/>
        <v xml:space="preserve"> </v>
      </c>
      <c r="H29" s="18" t="str">
        <f t="shared" si="2"/>
        <v/>
      </c>
      <c r="I29">
        <f t="shared" si="3"/>
        <v>0</v>
      </c>
      <c r="J29">
        <f t="shared" si="7"/>
        <v>0</v>
      </c>
      <c r="K29">
        <f t="shared" si="4"/>
        <v>0</v>
      </c>
      <c r="M29" t="str">
        <f t="shared" si="1"/>
        <v xml:space="preserve"> </v>
      </c>
      <c r="N29" t="str">
        <f t="shared" si="5"/>
        <v/>
      </c>
      <c r="O29" t="e">
        <f t="shared" si="6"/>
        <v>#N/A</v>
      </c>
    </row>
    <row r="30" spans="1:21" ht="30" customHeight="1" x14ac:dyDescent="0.35">
      <c r="A30" s="11"/>
      <c r="B30" s="58" t="s">
        <v>157</v>
      </c>
      <c r="C30" s="88"/>
      <c r="D30" s="93"/>
      <c r="E30" s="93"/>
      <c r="F30" s="90"/>
      <c r="G30" s="17" t="str">
        <f t="shared" si="2"/>
        <v xml:space="preserve"> </v>
      </c>
      <c r="H30" s="18" t="str">
        <f t="shared" si="2"/>
        <v/>
      </c>
      <c r="I30">
        <f t="shared" si="3"/>
        <v>0</v>
      </c>
      <c r="J30">
        <f t="shared" si="7"/>
        <v>0</v>
      </c>
      <c r="K30">
        <f t="shared" si="4"/>
        <v>0</v>
      </c>
      <c r="M30" t="str">
        <f t="shared" si="1"/>
        <v xml:space="preserve"> </v>
      </c>
      <c r="N30" t="str">
        <f t="shared" si="5"/>
        <v/>
      </c>
      <c r="O30" t="e">
        <f t="shared" si="6"/>
        <v>#N/A</v>
      </c>
    </row>
    <row r="31" spans="1:21" ht="30" customHeight="1" x14ac:dyDescent="0.35">
      <c r="A31" s="11"/>
      <c r="B31" s="58" t="s">
        <v>158</v>
      </c>
      <c r="C31" s="88"/>
      <c r="D31" s="93"/>
      <c r="E31" s="93"/>
      <c r="F31" s="90"/>
      <c r="G31" s="17" t="str">
        <f t="shared" si="2"/>
        <v xml:space="preserve"> </v>
      </c>
      <c r="H31" s="18" t="str">
        <f t="shared" si="2"/>
        <v/>
      </c>
      <c r="I31">
        <f t="shared" si="3"/>
        <v>0</v>
      </c>
      <c r="J31">
        <f t="shared" si="7"/>
        <v>0</v>
      </c>
      <c r="K31">
        <f t="shared" si="4"/>
        <v>0</v>
      </c>
      <c r="M31" t="str">
        <f t="shared" si="1"/>
        <v xml:space="preserve"> </v>
      </c>
      <c r="N31" t="str">
        <f t="shared" si="5"/>
        <v/>
      </c>
      <c r="O31" t="e">
        <f t="shared" si="6"/>
        <v>#N/A</v>
      </c>
    </row>
    <row r="32" spans="1:21" ht="30" customHeight="1" x14ac:dyDescent="0.35">
      <c r="A32" s="11"/>
      <c r="B32" s="58" t="s">
        <v>159</v>
      </c>
      <c r="C32" s="88"/>
      <c r="D32" s="93"/>
      <c r="E32" s="93"/>
      <c r="F32" s="90"/>
      <c r="G32" s="17" t="str">
        <f t="shared" si="2"/>
        <v xml:space="preserve"> </v>
      </c>
      <c r="H32" s="18" t="str">
        <f t="shared" si="2"/>
        <v/>
      </c>
      <c r="I32">
        <f t="shared" si="3"/>
        <v>0</v>
      </c>
      <c r="J32">
        <f t="shared" si="7"/>
        <v>0</v>
      </c>
      <c r="K32">
        <f t="shared" si="4"/>
        <v>0</v>
      </c>
      <c r="M32" t="str">
        <f t="shared" si="1"/>
        <v xml:space="preserve"> </v>
      </c>
      <c r="N32" t="str">
        <f t="shared" si="5"/>
        <v/>
      </c>
      <c r="O32" t="e">
        <f t="shared" si="6"/>
        <v>#N/A</v>
      </c>
    </row>
    <row r="33" spans="1:15" ht="30" customHeight="1" x14ac:dyDescent="0.35">
      <c r="A33" s="11"/>
      <c r="B33" s="58" t="s">
        <v>160</v>
      </c>
      <c r="C33" s="88"/>
      <c r="D33" s="93"/>
      <c r="E33" s="93"/>
      <c r="F33" s="90"/>
      <c r="G33" s="17" t="str">
        <f t="shared" si="2"/>
        <v xml:space="preserve"> </v>
      </c>
      <c r="H33" s="18" t="str">
        <f t="shared" si="2"/>
        <v/>
      </c>
      <c r="I33">
        <f t="shared" si="3"/>
        <v>0</v>
      </c>
      <c r="J33">
        <f t="shared" si="7"/>
        <v>0</v>
      </c>
      <c r="K33">
        <f t="shared" si="4"/>
        <v>0</v>
      </c>
      <c r="M33" t="str">
        <f t="shared" si="1"/>
        <v xml:space="preserve"> </v>
      </c>
      <c r="N33" t="str">
        <f t="shared" si="5"/>
        <v/>
      </c>
      <c r="O33" t="e">
        <f t="shared" si="6"/>
        <v>#N/A</v>
      </c>
    </row>
    <row r="34" spans="1:15" ht="30" customHeight="1" x14ac:dyDescent="0.35">
      <c r="A34" s="11"/>
      <c r="B34" s="58" t="s">
        <v>161</v>
      </c>
      <c r="C34" s="88"/>
      <c r="D34" s="93"/>
      <c r="E34" s="93"/>
      <c r="F34" s="90"/>
      <c r="G34" s="17" t="str">
        <f t="shared" si="2"/>
        <v xml:space="preserve"> </v>
      </c>
      <c r="H34" s="18" t="str">
        <f t="shared" si="2"/>
        <v/>
      </c>
      <c r="I34">
        <f t="shared" si="3"/>
        <v>0</v>
      </c>
      <c r="J34">
        <f t="shared" si="7"/>
        <v>0</v>
      </c>
      <c r="K34">
        <f t="shared" si="4"/>
        <v>0</v>
      </c>
      <c r="M34" t="str">
        <f t="shared" si="1"/>
        <v xml:space="preserve"> </v>
      </c>
      <c r="N34" t="str">
        <f t="shared" si="5"/>
        <v/>
      </c>
      <c r="O34" t="e">
        <f t="shared" si="6"/>
        <v>#N/A</v>
      </c>
    </row>
    <row r="35" spans="1:15" ht="30" customHeight="1" x14ac:dyDescent="0.35">
      <c r="A35" s="11"/>
      <c r="B35" s="58" t="s">
        <v>162</v>
      </c>
      <c r="C35" s="88"/>
      <c r="D35" s="93"/>
      <c r="E35" s="93"/>
      <c r="F35" s="90"/>
      <c r="G35" s="17" t="str">
        <f t="shared" si="2"/>
        <v xml:space="preserve"> </v>
      </c>
      <c r="H35" s="18" t="str">
        <f t="shared" si="2"/>
        <v/>
      </c>
      <c r="I35">
        <f t="shared" si="3"/>
        <v>0</v>
      </c>
      <c r="J35">
        <f t="shared" si="7"/>
        <v>0</v>
      </c>
      <c r="K35">
        <f t="shared" si="4"/>
        <v>0</v>
      </c>
      <c r="M35" t="str">
        <f t="shared" si="1"/>
        <v xml:space="preserve"> </v>
      </c>
      <c r="N35" t="str">
        <f t="shared" si="5"/>
        <v/>
      </c>
      <c r="O35" t="e">
        <f t="shared" si="6"/>
        <v>#N/A</v>
      </c>
    </row>
    <row r="36" spans="1:15" ht="30" customHeight="1" x14ac:dyDescent="0.35">
      <c r="A36" s="11"/>
      <c r="B36" s="58" t="s">
        <v>163</v>
      </c>
      <c r="C36" s="88"/>
      <c r="D36" s="93"/>
      <c r="E36" s="93"/>
      <c r="F36" s="90"/>
      <c r="G36" s="17" t="str">
        <f t="shared" si="2"/>
        <v xml:space="preserve"> </v>
      </c>
      <c r="H36" s="18" t="str">
        <f t="shared" si="2"/>
        <v/>
      </c>
      <c r="I36">
        <f t="shared" si="3"/>
        <v>0</v>
      </c>
      <c r="J36">
        <f t="shared" si="7"/>
        <v>0</v>
      </c>
      <c r="K36">
        <f t="shared" si="4"/>
        <v>0</v>
      </c>
      <c r="M36" t="str">
        <f t="shared" si="1"/>
        <v xml:space="preserve"> </v>
      </c>
      <c r="N36" t="str">
        <f t="shared" si="5"/>
        <v/>
      </c>
      <c r="O36" t="e">
        <f t="shared" si="6"/>
        <v>#N/A</v>
      </c>
    </row>
    <row r="37" spans="1:15" ht="30" customHeight="1" x14ac:dyDescent="0.35">
      <c r="A37" s="11"/>
      <c r="B37" s="58" t="s">
        <v>164</v>
      </c>
      <c r="C37" s="88"/>
      <c r="D37" s="93"/>
      <c r="E37" s="93"/>
      <c r="F37" s="90"/>
      <c r="G37" s="17" t="str">
        <f t="shared" si="2"/>
        <v xml:space="preserve"> </v>
      </c>
      <c r="H37" s="18" t="str">
        <f t="shared" si="2"/>
        <v/>
      </c>
      <c r="I37">
        <f t="shared" si="3"/>
        <v>0</v>
      </c>
      <c r="J37">
        <f t="shared" si="7"/>
        <v>0</v>
      </c>
      <c r="K37">
        <f t="shared" si="4"/>
        <v>0</v>
      </c>
      <c r="M37" t="str">
        <f t="shared" si="1"/>
        <v xml:space="preserve"> </v>
      </c>
      <c r="N37" t="str">
        <f t="shared" si="5"/>
        <v/>
      </c>
      <c r="O37" t="e">
        <f t="shared" si="6"/>
        <v>#N/A</v>
      </c>
    </row>
    <row r="38" spans="1:15" ht="30" customHeight="1" x14ac:dyDescent="0.35">
      <c r="A38" s="11"/>
      <c r="B38" s="58" t="s">
        <v>165</v>
      </c>
      <c r="C38" s="88"/>
      <c r="D38" s="93"/>
      <c r="E38" s="93"/>
      <c r="F38" s="90"/>
      <c r="G38" s="17" t="str">
        <f t="shared" si="2"/>
        <v xml:space="preserve"> </v>
      </c>
      <c r="H38" s="18" t="str">
        <f t="shared" si="2"/>
        <v/>
      </c>
      <c r="I38">
        <f t="shared" si="3"/>
        <v>0</v>
      </c>
      <c r="J38">
        <f t="shared" si="7"/>
        <v>0</v>
      </c>
      <c r="K38">
        <f t="shared" si="4"/>
        <v>0</v>
      </c>
      <c r="M38" t="str">
        <f t="shared" si="1"/>
        <v xml:space="preserve"> </v>
      </c>
      <c r="N38" t="str">
        <f t="shared" si="5"/>
        <v/>
      </c>
      <c r="O38" t="e">
        <f t="shared" si="6"/>
        <v>#N/A</v>
      </c>
    </row>
    <row r="39" spans="1:15" ht="30" customHeight="1" x14ac:dyDescent="0.35">
      <c r="A39" s="11"/>
      <c r="B39" s="58" t="s">
        <v>166</v>
      </c>
      <c r="C39" s="88"/>
      <c r="D39" s="93"/>
      <c r="E39" s="93"/>
      <c r="F39" s="90"/>
      <c r="G39" s="17" t="str">
        <f t="shared" si="2"/>
        <v xml:space="preserve"> </v>
      </c>
      <c r="H39" s="18" t="str">
        <f t="shared" si="2"/>
        <v/>
      </c>
      <c r="I39">
        <f t="shared" si="3"/>
        <v>0</v>
      </c>
      <c r="J39">
        <f t="shared" si="7"/>
        <v>0</v>
      </c>
      <c r="K39">
        <f t="shared" si="4"/>
        <v>0</v>
      </c>
      <c r="M39" t="str">
        <f t="shared" si="1"/>
        <v xml:space="preserve"> </v>
      </c>
      <c r="N39" t="str">
        <f t="shared" si="5"/>
        <v/>
      </c>
      <c r="O39" t="e">
        <f t="shared" si="6"/>
        <v>#N/A</v>
      </c>
    </row>
    <row r="40" spans="1:15" ht="30" customHeight="1" x14ac:dyDescent="0.35">
      <c r="A40" s="11"/>
      <c r="B40" s="58" t="s">
        <v>167</v>
      </c>
      <c r="C40" s="88"/>
      <c r="D40" s="93"/>
      <c r="E40" s="93"/>
      <c r="F40" s="90"/>
      <c r="G40" s="17" t="str">
        <f t="shared" si="2"/>
        <v xml:space="preserve"> </v>
      </c>
      <c r="H40" s="18" t="str">
        <f t="shared" si="2"/>
        <v/>
      </c>
      <c r="I40">
        <f t="shared" si="3"/>
        <v>0</v>
      </c>
      <c r="J40">
        <f t="shared" si="7"/>
        <v>0</v>
      </c>
      <c r="K40">
        <f t="shared" si="4"/>
        <v>0</v>
      </c>
      <c r="M40" t="str">
        <f t="shared" si="1"/>
        <v xml:space="preserve"> </v>
      </c>
      <c r="N40" t="str">
        <f t="shared" si="5"/>
        <v/>
      </c>
      <c r="O40" t="e">
        <f t="shared" si="6"/>
        <v>#N/A</v>
      </c>
    </row>
    <row r="41" spans="1:15" ht="30" customHeight="1" x14ac:dyDescent="0.35">
      <c r="A41" s="11"/>
      <c r="B41" s="58" t="s">
        <v>168</v>
      </c>
      <c r="C41" s="88"/>
      <c r="D41" s="93"/>
      <c r="E41" s="93"/>
      <c r="F41" s="90"/>
      <c r="G41" s="17" t="str">
        <f t="shared" si="2"/>
        <v xml:space="preserve"> </v>
      </c>
      <c r="H41" s="18" t="str">
        <f t="shared" si="2"/>
        <v/>
      </c>
      <c r="I41">
        <f t="shared" si="3"/>
        <v>0</v>
      </c>
      <c r="J41">
        <f t="shared" si="7"/>
        <v>0</v>
      </c>
      <c r="K41">
        <f t="shared" si="4"/>
        <v>0</v>
      </c>
      <c r="M41" t="str">
        <f t="shared" si="1"/>
        <v xml:space="preserve"> </v>
      </c>
      <c r="N41" t="str">
        <f t="shared" si="5"/>
        <v/>
      </c>
      <c r="O41" t="e">
        <f t="shared" si="6"/>
        <v>#N/A</v>
      </c>
    </row>
    <row r="42" spans="1:15" ht="30" customHeight="1" x14ac:dyDescent="0.35">
      <c r="A42" s="11"/>
      <c r="B42" s="58" t="s">
        <v>169</v>
      </c>
      <c r="C42" s="88"/>
      <c r="D42" s="93"/>
      <c r="E42" s="93"/>
      <c r="F42" s="90"/>
      <c r="G42" s="17" t="str">
        <f t="shared" si="2"/>
        <v xml:space="preserve"> </v>
      </c>
      <c r="H42" s="18" t="str">
        <f t="shared" si="2"/>
        <v/>
      </c>
      <c r="I42">
        <f t="shared" si="3"/>
        <v>0</v>
      </c>
      <c r="J42">
        <f t="shared" si="7"/>
        <v>0</v>
      </c>
      <c r="K42">
        <f t="shared" si="4"/>
        <v>0</v>
      </c>
      <c r="M42" t="str">
        <f t="shared" si="1"/>
        <v xml:space="preserve"> </v>
      </c>
      <c r="N42" t="str">
        <f t="shared" si="5"/>
        <v/>
      </c>
      <c r="O42" t="e">
        <f t="shared" si="6"/>
        <v>#N/A</v>
      </c>
    </row>
    <row r="43" spans="1:15" ht="30" customHeight="1" x14ac:dyDescent="0.35">
      <c r="A43" s="11"/>
      <c r="B43" s="58" t="s">
        <v>170</v>
      </c>
      <c r="C43" s="88"/>
      <c r="D43" s="93"/>
      <c r="E43" s="93"/>
      <c r="F43" s="90"/>
      <c r="G43" s="17" t="str">
        <f t="shared" si="2"/>
        <v xml:space="preserve"> </v>
      </c>
      <c r="H43" s="18" t="str">
        <f t="shared" si="2"/>
        <v/>
      </c>
      <c r="I43">
        <f t="shared" si="3"/>
        <v>0</v>
      </c>
      <c r="J43">
        <f t="shared" si="7"/>
        <v>0</v>
      </c>
      <c r="K43">
        <f t="shared" si="4"/>
        <v>0</v>
      </c>
      <c r="M43" t="str">
        <f t="shared" si="1"/>
        <v xml:space="preserve"> </v>
      </c>
      <c r="N43" t="str">
        <f t="shared" si="5"/>
        <v/>
      </c>
      <c r="O43" t="e">
        <f t="shared" si="6"/>
        <v>#N/A</v>
      </c>
    </row>
    <row r="44" spans="1:15" ht="30" customHeight="1" x14ac:dyDescent="0.35">
      <c r="A44" s="11"/>
      <c r="B44" s="58" t="s">
        <v>171</v>
      </c>
      <c r="C44" s="88"/>
      <c r="D44" s="93"/>
      <c r="E44" s="93"/>
      <c r="F44" s="90"/>
      <c r="G44" s="17" t="str">
        <f t="shared" si="2"/>
        <v xml:space="preserve"> </v>
      </c>
      <c r="H44" s="18" t="str">
        <f t="shared" si="2"/>
        <v/>
      </c>
      <c r="I44">
        <f t="shared" si="3"/>
        <v>0</v>
      </c>
      <c r="J44">
        <f t="shared" si="7"/>
        <v>0</v>
      </c>
      <c r="K44">
        <f t="shared" si="4"/>
        <v>0</v>
      </c>
      <c r="M44" t="str">
        <f t="shared" si="1"/>
        <v xml:space="preserve"> </v>
      </c>
      <c r="N44" t="str">
        <f t="shared" si="5"/>
        <v/>
      </c>
      <c r="O44" t="e">
        <f t="shared" si="6"/>
        <v>#N/A</v>
      </c>
    </row>
    <row r="45" spans="1:15" ht="30" customHeight="1" x14ac:dyDescent="0.35">
      <c r="A45" s="11"/>
      <c r="B45" s="58" t="s">
        <v>172</v>
      </c>
      <c r="C45" s="88"/>
      <c r="D45" s="93"/>
      <c r="E45" s="93"/>
      <c r="F45" s="90"/>
      <c r="G45" s="17" t="str">
        <f t="shared" si="2"/>
        <v xml:space="preserve"> </v>
      </c>
      <c r="H45" s="18" t="str">
        <f t="shared" si="2"/>
        <v/>
      </c>
      <c r="I45">
        <f t="shared" si="3"/>
        <v>0</v>
      </c>
      <c r="J45">
        <f t="shared" si="7"/>
        <v>0</v>
      </c>
      <c r="K45">
        <f t="shared" si="4"/>
        <v>0</v>
      </c>
      <c r="M45" t="str">
        <f t="shared" si="1"/>
        <v xml:space="preserve"> </v>
      </c>
      <c r="N45" t="str">
        <f t="shared" si="5"/>
        <v/>
      </c>
      <c r="O45" t="e">
        <f t="shared" si="6"/>
        <v>#N/A</v>
      </c>
    </row>
    <row r="46" spans="1:15" ht="30" customHeight="1" x14ac:dyDescent="0.35">
      <c r="A46" s="11"/>
      <c r="B46" s="58" t="s">
        <v>173</v>
      </c>
      <c r="C46" s="88"/>
      <c r="D46" s="93"/>
      <c r="E46" s="93"/>
      <c r="F46" s="90"/>
      <c r="G46" s="17" t="str">
        <f t="shared" si="2"/>
        <v xml:space="preserve"> </v>
      </c>
      <c r="H46" s="18" t="str">
        <f t="shared" si="2"/>
        <v/>
      </c>
      <c r="I46">
        <f t="shared" si="3"/>
        <v>0</v>
      </c>
      <c r="J46">
        <f t="shared" si="7"/>
        <v>0</v>
      </c>
      <c r="K46">
        <f t="shared" si="4"/>
        <v>0</v>
      </c>
      <c r="M46" t="str">
        <f t="shared" si="1"/>
        <v xml:space="preserve"> </v>
      </c>
      <c r="N46" t="str">
        <f t="shared" si="5"/>
        <v/>
      </c>
      <c r="O46" t="e">
        <f t="shared" si="6"/>
        <v>#N/A</v>
      </c>
    </row>
    <row r="47" spans="1:15" ht="30" customHeight="1" x14ac:dyDescent="0.35">
      <c r="A47" s="11"/>
      <c r="B47" s="58" t="s">
        <v>174</v>
      </c>
      <c r="C47" s="88"/>
      <c r="D47" s="93"/>
      <c r="E47" s="93"/>
      <c r="F47" s="90"/>
      <c r="G47" s="17" t="str">
        <f t="shared" si="2"/>
        <v xml:space="preserve"> </v>
      </c>
      <c r="H47" s="18" t="str">
        <f t="shared" si="2"/>
        <v/>
      </c>
      <c r="I47">
        <f t="shared" si="3"/>
        <v>0</v>
      </c>
      <c r="J47">
        <f t="shared" si="7"/>
        <v>0</v>
      </c>
      <c r="K47">
        <f t="shared" si="4"/>
        <v>0</v>
      </c>
      <c r="M47" t="str">
        <f t="shared" si="1"/>
        <v xml:space="preserve"> </v>
      </c>
      <c r="N47" t="str">
        <f t="shared" si="5"/>
        <v/>
      </c>
      <c r="O47" t="e">
        <f t="shared" si="6"/>
        <v>#N/A</v>
      </c>
    </row>
    <row r="48" spans="1:15" ht="30" customHeight="1" x14ac:dyDescent="0.35">
      <c r="A48" s="11"/>
      <c r="B48" s="58" t="s">
        <v>175</v>
      </c>
      <c r="C48" s="88"/>
      <c r="D48" s="93"/>
      <c r="E48" s="93"/>
      <c r="F48" s="90"/>
      <c r="G48" s="17" t="str">
        <f t="shared" si="2"/>
        <v xml:space="preserve"> </v>
      </c>
      <c r="H48" s="18" t="str">
        <f t="shared" si="2"/>
        <v/>
      </c>
      <c r="I48">
        <f t="shared" si="3"/>
        <v>0</v>
      </c>
      <c r="J48">
        <f t="shared" si="7"/>
        <v>0</v>
      </c>
      <c r="K48">
        <f t="shared" si="4"/>
        <v>0</v>
      </c>
      <c r="M48" t="str">
        <f t="shared" si="1"/>
        <v xml:space="preserve"> </v>
      </c>
      <c r="N48" t="str">
        <f t="shared" si="5"/>
        <v/>
      </c>
      <c r="O48" t="e">
        <f t="shared" si="6"/>
        <v>#N/A</v>
      </c>
    </row>
    <row r="49" spans="1:15" ht="30" customHeight="1" x14ac:dyDescent="0.35">
      <c r="A49" s="11"/>
      <c r="B49" s="58" t="s">
        <v>176</v>
      </c>
      <c r="C49" s="88"/>
      <c r="D49" s="93"/>
      <c r="E49" s="93"/>
      <c r="F49" s="90"/>
      <c r="G49" s="17" t="str">
        <f t="shared" si="2"/>
        <v xml:space="preserve"> </v>
      </c>
      <c r="H49" s="18" t="str">
        <f t="shared" si="2"/>
        <v/>
      </c>
      <c r="I49">
        <f t="shared" si="3"/>
        <v>0</v>
      </c>
      <c r="J49">
        <f t="shared" si="7"/>
        <v>0</v>
      </c>
      <c r="K49">
        <f t="shared" si="4"/>
        <v>0</v>
      </c>
      <c r="M49" t="str">
        <f t="shared" si="1"/>
        <v xml:space="preserve"> </v>
      </c>
      <c r="N49" t="str">
        <f t="shared" si="5"/>
        <v/>
      </c>
      <c r="O49" t="e">
        <f t="shared" si="6"/>
        <v>#N/A</v>
      </c>
    </row>
    <row r="50" spans="1:15" ht="30" customHeight="1" x14ac:dyDescent="0.35">
      <c r="A50" s="11"/>
      <c r="B50" s="58" t="s">
        <v>177</v>
      </c>
      <c r="C50" s="88"/>
      <c r="D50" s="93"/>
      <c r="E50" s="93"/>
      <c r="F50" s="90"/>
      <c r="G50" s="17" t="str">
        <f t="shared" si="2"/>
        <v xml:space="preserve"> </v>
      </c>
      <c r="H50" s="18" t="str">
        <f t="shared" si="2"/>
        <v/>
      </c>
      <c r="I50">
        <f t="shared" si="3"/>
        <v>0</v>
      </c>
      <c r="J50">
        <f t="shared" si="7"/>
        <v>0</v>
      </c>
      <c r="K50">
        <f t="shared" si="4"/>
        <v>0</v>
      </c>
      <c r="M50" t="str">
        <f t="shared" si="1"/>
        <v xml:space="preserve"> </v>
      </c>
      <c r="N50" t="str">
        <f t="shared" si="5"/>
        <v/>
      </c>
      <c r="O50" t="e">
        <f t="shared" si="6"/>
        <v>#N/A</v>
      </c>
    </row>
    <row r="51" spans="1:15" ht="30" customHeight="1" x14ac:dyDescent="0.35">
      <c r="A51" s="11"/>
      <c r="B51" s="58" t="s">
        <v>178</v>
      </c>
      <c r="C51" s="88"/>
      <c r="D51" s="93"/>
      <c r="E51" s="93"/>
      <c r="F51" s="90"/>
      <c r="G51" s="17" t="str">
        <f t="shared" si="2"/>
        <v xml:space="preserve"> </v>
      </c>
      <c r="H51" s="18" t="str">
        <f t="shared" si="2"/>
        <v/>
      </c>
      <c r="I51">
        <f t="shared" si="3"/>
        <v>0</v>
      </c>
      <c r="J51">
        <f t="shared" si="7"/>
        <v>0</v>
      </c>
      <c r="K51">
        <f t="shared" si="4"/>
        <v>0</v>
      </c>
      <c r="M51" t="str">
        <f t="shared" si="1"/>
        <v xml:space="preserve"> </v>
      </c>
      <c r="N51" t="str">
        <f t="shared" si="5"/>
        <v/>
      </c>
      <c r="O51" t="e">
        <f t="shared" si="6"/>
        <v>#N/A</v>
      </c>
    </row>
    <row r="52" spans="1:15" ht="30" customHeight="1" x14ac:dyDescent="0.35">
      <c r="A52" s="11"/>
      <c r="B52" s="58" t="s">
        <v>179</v>
      </c>
      <c r="C52" s="88"/>
      <c r="D52" s="93"/>
      <c r="E52" s="93"/>
      <c r="F52" s="90"/>
      <c r="G52" s="17" t="str">
        <f t="shared" si="2"/>
        <v xml:space="preserve"> </v>
      </c>
      <c r="H52" s="18" t="str">
        <f t="shared" si="2"/>
        <v/>
      </c>
      <c r="I52">
        <f t="shared" si="3"/>
        <v>0</v>
      </c>
      <c r="J52">
        <f t="shared" si="7"/>
        <v>0</v>
      </c>
      <c r="K52">
        <f t="shared" si="4"/>
        <v>0</v>
      </c>
      <c r="M52" t="str">
        <f t="shared" si="1"/>
        <v xml:space="preserve"> </v>
      </c>
      <c r="N52" t="str">
        <f t="shared" si="5"/>
        <v/>
      </c>
      <c r="O52" t="e">
        <f t="shared" si="6"/>
        <v>#N/A</v>
      </c>
    </row>
    <row r="53" spans="1:15" ht="30" customHeight="1" x14ac:dyDescent="0.35">
      <c r="A53" s="11"/>
      <c r="B53" s="58" t="s">
        <v>180</v>
      </c>
      <c r="C53" s="88"/>
      <c r="D53" s="93"/>
      <c r="E53" s="93"/>
      <c r="F53" s="90"/>
      <c r="G53" s="17" t="str">
        <f t="shared" si="2"/>
        <v xml:space="preserve"> </v>
      </c>
      <c r="H53" s="18" t="str">
        <f t="shared" si="2"/>
        <v/>
      </c>
      <c r="I53">
        <f t="shared" si="3"/>
        <v>0</v>
      </c>
      <c r="J53">
        <f t="shared" si="7"/>
        <v>0</v>
      </c>
      <c r="K53">
        <f t="shared" si="4"/>
        <v>0</v>
      </c>
      <c r="M53" t="str">
        <f t="shared" si="1"/>
        <v xml:space="preserve"> </v>
      </c>
      <c r="N53" t="str">
        <f t="shared" si="5"/>
        <v/>
      </c>
      <c r="O53" t="e">
        <f t="shared" si="6"/>
        <v>#N/A</v>
      </c>
    </row>
    <row r="54" spans="1:15" ht="30" customHeight="1" x14ac:dyDescent="0.35">
      <c r="A54" s="11"/>
      <c r="B54" s="58" t="s">
        <v>181</v>
      </c>
      <c r="C54" s="88"/>
      <c r="D54" s="93"/>
      <c r="E54" s="93"/>
      <c r="F54" s="90"/>
      <c r="G54" s="17" t="str">
        <f t="shared" si="2"/>
        <v xml:space="preserve"> </v>
      </c>
      <c r="H54" s="18" t="str">
        <f t="shared" si="2"/>
        <v/>
      </c>
      <c r="I54">
        <f t="shared" si="3"/>
        <v>0</v>
      </c>
      <c r="J54">
        <f t="shared" si="7"/>
        <v>0</v>
      </c>
      <c r="K54">
        <f t="shared" si="4"/>
        <v>0</v>
      </c>
      <c r="M54" t="str">
        <f t="shared" si="1"/>
        <v xml:space="preserve"> </v>
      </c>
      <c r="N54" t="str">
        <f t="shared" si="5"/>
        <v/>
      </c>
      <c r="O54" t="e">
        <f t="shared" si="6"/>
        <v>#N/A</v>
      </c>
    </row>
    <row r="55" spans="1:15" ht="30" customHeight="1" x14ac:dyDescent="0.35">
      <c r="A55" s="11"/>
      <c r="B55" s="58" t="s">
        <v>182</v>
      </c>
      <c r="C55" s="88"/>
      <c r="D55" s="93"/>
      <c r="E55" s="93"/>
      <c r="F55" s="90"/>
      <c r="G55" s="17" t="str">
        <f t="shared" si="2"/>
        <v xml:space="preserve"> </v>
      </c>
      <c r="H55" s="18" t="str">
        <f t="shared" si="2"/>
        <v/>
      </c>
      <c r="I55">
        <f t="shared" si="3"/>
        <v>0</v>
      </c>
      <c r="J55">
        <f t="shared" si="7"/>
        <v>0</v>
      </c>
      <c r="K55">
        <f t="shared" si="4"/>
        <v>0</v>
      </c>
      <c r="M55" t="str">
        <f t="shared" si="1"/>
        <v xml:space="preserve"> </v>
      </c>
      <c r="N55" t="str">
        <f t="shared" si="5"/>
        <v/>
      </c>
      <c r="O55" t="e">
        <f t="shared" si="6"/>
        <v>#N/A</v>
      </c>
    </row>
    <row r="56" spans="1:15" ht="30" customHeight="1" x14ac:dyDescent="0.35">
      <c r="A56" s="11"/>
      <c r="B56" s="58" t="s">
        <v>183</v>
      </c>
      <c r="C56" s="88"/>
      <c r="D56" s="93"/>
      <c r="E56" s="93"/>
      <c r="F56" s="90"/>
      <c r="G56" s="17" t="str">
        <f t="shared" si="2"/>
        <v xml:space="preserve"> </v>
      </c>
      <c r="H56" s="18" t="str">
        <f t="shared" si="2"/>
        <v/>
      </c>
      <c r="I56">
        <f t="shared" si="3"/>
        <v>0</v>
      </c>
      <c r="J56">
        <f t="shared" si="7"/>
        <v>0</v>
      </c>
      <c r="K56">
        <f t="shared" si="4"/>
        <v>0</v>
      </c>
      <c r="M56" t="str">
        <f t="shared" si="1"/>
        <v xml:space="preserve"> </v>
      </c>
      <c r="N56" t="str">
        <f t="shared" si="5"/>
        <v/>
      </c>
      <c r="O56" t="e">
        <f t="shared" si="6"/>
        <v>#N/A</v>
      </c>
    </row>
    <row r="57" spans="1:15" ht="30" customHeight="1" x14ac:dyDescent="0.35">
      <c r="A57" s="11"/>
      <c r="B57" s="58" t="s">
        <v>184</v>
      </c>
      <c r="C57" s="88"/>
      <c r="D57" s="93"/>
      <c r="E57" s="93"/>
      <c r="F57" s="90"/>
      <c r="G57" s="17" t="str">
        <f t="shared" si="2"/>
        <v xml:space="preserve"> </v>
      </c>
      <c r="H57" s="18" t="str">
        <f t="shared" si="2"/>
        <v/>
      </c>
      <c r="I57">
        <f t="shared" si="3"/>
        <v>0</v>
      </c>
      <c r="J57">
        <f t="shared" si="7"/>
        <v>0</v>
      </c>
      <c r="K57">
        <f t="shared" si="4"/>
        <v>0</v>
      </c>
      <c r="M57" t="str">
        <f t="shared" si="1"/>
        <v xml:space="preserve"> </v>
      </c>
      <c r="N57" t="str">
        <f t="shared" si="5"/>
        <v/>
      </c>
      <c r="O57" t="e">
        <f t="shared" si="6"/>
        <v>#N/A</v>
      </c>
    </row>
    <row r="58" spans="1:15" ht="30" customHeight="1" x14ac:dyDescent="0.35">
      <c r="A58" s="11"/>
      <c r="B58" s="58" t="s">
        <v>185</v>
      </c>
      <c r="C58" s="88"/>
      <c r="D58" s="93"/>
      <c r="E58" s="93"/>
      <c r="F58" s="90"/>
      <c r="G58" s="17" t="str">
        <f t="shared" si="2"/>
        <v xml:space="preserve"> </v>
      </c>
      <c r="H58" s="18" t="str">
        <f t="shared" si="2"/>
        <v/>
      </c>
      <c r="I58">
        <f t="shared" si="3"/>
        <v>0</v>
      </c>
      <c r="J58">
        <f t="shared" si="7"/>
        <v>0</v>
      </c>
      <c r="K58">
        <f t="shared" si="4"/>
        <v>0</v>
      </c>
      <c r="M58" t="str">
        <f t="shared" si="1"/>
        <v xml:space="preserve"> </v>
      </c>
      <c r="N58" t="str">
        <f t="shared" si="5"/>
        <v/>
      </c>
      <c r="O58" t="e">
        <f t="shared" si="6"/>
        <v>#N/A</v>
      </c>
    </row>
    <row r="59" spans="1:15" ht="30" customHeight="1" x14ac:dyDescent="0.35">
      <c r="A59" s="11"/>
      <c r="B59" s="58" t="s">
        <v>186</v>
      </c>
      <c r="C59" s="88"/>
      <c r="D59" s="93"/>
      <c r="E59" s="93"/>
      <c r="F59" s="90"/>
      <c r="G59" s="17" t="str">
        <f t="shared" si="2"/>
        <v xml:space="preserve"> </v>
      </c>
      <c r="H59" s="18" t="str">
        <f t="shared" si="2"/>
        <v/>
      </c>
      <c r="I59">
        <f t="shared" si="3"/>
        <v>0</v>
      </c>
      <c r="J59">
        <f t="shared" si="7"/>
        <v>0</v>
      </c>
      <c r="K59">
        <f t="shared" si="4"/>
        <v>0</v>
      </c>
      <c r="M59" t="str">
        <f t="shared" si="1"/>
        <v xml:space="preserve"> </v>
      </c>
      <c r="N59" t="str">
        <f t="shared" si="5"/>
        <v/>
      </c>
      <c r="O59" t="e">
        <f t="shared" si="6"/>
        <v>#N/A</v>
      </c>
    </row>
    <row r="60" spans="1:15" ht="30" customHeight="1" x14ac:dyDescent="0.35">
      <c r="A60" s="11"/>
      <c r="B60" s="58" t="s">
        <v>187</v>
      </c>
      <c r="C60" s="88"/>
      <c r="D60" s="93"/>
      <c r="E60" s="93"/>
      <c r="F60" s="90"/>
      <c r="G60" s="17" t="str">
        <f t="shared" si="2"/>
        <v xml:space="preserve"> </v>
      </c>
      <c r="H60" s="18" t="str">
        <f t="shared" si="2"/>
        <v/>
      </c>
      <c r="I60">
        <f t="shared" si="3"/>
        <v>0</v>
      </c>
      <c r="J60">
        <f t="shared" si="7"/>
        <v>0</v>
      </c>
      <c r="K60">
        <f t="shared" si="4"/>
        <v>0</v>
      </c>
      <c r="M60" t="str">
        <f t="shared" si="1"/>
        <v xml:space="preserve"> </v>
      </c>
      <c r="N60" t="str">
        <f t="shared" si="5"/>
        <v/>
      </c>
      <c r="O60" t="e">
        <f t="shared" si="6"/>
        <v>#N/A</v>
      </c>
    </row>
    <row r="61" spans="1:15" ht="30" customHeight="1" x14ac:dyDescent="0.35">
      <c r="A61" s="11"/>
      <c r="B61" s="58" t="s">
        <v>188</v>
      </c>
      <c r="C61" s="88"/>
      <c r="D61" s="93"/>
      <c r="E61" s="93"/>
      <c r="F61" s="90"/>
      <c r="G61" s="17" t="str">
        <f t="shared" si="2"/>
        <v xml:space="preserve"> </v>
      </c>
      <c r="H61" s="18" t="str">
        <f t="shared" si="2"/>
        <v/>
      </c>
      <c r="I61">
        <f t="shared" si="3"/>
        <v>0</v>
      </c>
      <c r="J61">
        <f t="shared" si="7"/>
        <v>0</v>
      </c>
      <c r="K61">
        <f t="shared" si="4"/>
        <v>0</v>
      </c>
      <c r="M61" t="str">
        <f t="shared" si="1"/>
        <v xml:space="preserve"> </v>
      </c>
      <c r="N61" t="str">
        <f t="shared" si="5"/>
        <v/>
      </c>
      <c r="O61" t="e">
        <f t="shared" si="6"/>
        <v>#N/A</v>
      </c>
    </row>
    <row r="62" spans="1:15" ht="30" customHeight="1" x14ac:dyDescent="0.35">
      <c r="A62" s="11"/>
      <c r="B62" s="58" t="s">
        <v>189</v>
      </c>
      <c r="C62" s="88"/>
      <c r="D62" s="93"/>
      <c r="E62" s="93"/>
      <c r="F62" s="90"/>
      <c r="G62" s="17" t="str">
        <f t="shared" si="2"/>
        <v xml:space="preserve"> </v>
      </c>
      <c r="H62" s="18" t="str">
        <f t="shared" si="2"/>
        <v/>
      </c>
      <c r="I62">
        <f t="shared" si="3"/>
        <v>0</v>
      </c>
      <c r="J62">
        <f t="shared" si="7"/>
        <v>0</v>
      </c>
      <c r="K62">
        <f t="shared" si="4"/>
        <v>0</v>
      </c>
      <c r="M62" t="str">
        <f t="shared" si="1"/>
        <v xml:space="preserve"> </v>
      </c>
      <c r="N62" t="str">
        <f t="shared" si="5"/>
        <v/>
      </c>
      <c r="O62" t="e">
        <f t="shared" si="6"/>
        <v>#N/A</v>
      </c>
    </row>
    <row r="63" spans="1:15" ht="30" customHeight="1" x14ac:dyDescent="0.35">
      <c r="A63" s="11"/>
      <c r="B63" s="58" t="s">
        <v>190</v>
      </c>
      <c r="C63" s="88"/>
      <c r="D63" s="93"/>
      <c r="E63" s="93"/>
      <c r="F63" s="90"/>
      <c r="G63" s="17" t="str">
        <f t="shared" si="2"/>
        <v xml:space="preserve"> </v>
      </c>
      <c r="H63" s="18" t="str">
        <f t="shared" si="2"/>
        <v/>
      </c>
      <c r="I63">
        <f t="shared" si="3"/>
        <v>0</v>
      </c>
      <c r="J63">
        <f t="shared" si="7"/>
        <v>0</v>
      </c>
      <c r="K63">
        <f t="shared" si="4"/>
        <v>0</v>
      </c>
      <c r="M63" t="str">
        <f t="shared" si="1"/>
        <v xml:space="preserve"> </v>
      </c>
      <c r="N63" t="str">
        <f t="shared" si="5"/>
        <v/>
      </c>
      <c r="O63" t="e">
        <f t="shared" si="6"/>
        <v>#N/A</v>
      </c>
    </row>
    <row r="64" spans="1:15" ht="30" customHeight="1" x14ac:dyDescent="0.35">
      <c r="A64" s="11"/>
      <c r="B64" s="58" t="s">
        <v>191</v>
      </c>
      <c r="C64" s="88"/>
      <c r="D64" s="93"/>
      <c r="E64" s="93"/>
      <c r="F64" s="90"/>
      <c r="G64" s="17" t="str">
        <f t="shared" si="2"/>
        <v xml:space="preserve"> </v>
      </c>
      <c r="H64" s="18" t="str">
        <f t="shared" si="2"/>
        <v/>
      </c>
      <c r="I64">
        <f t="shared" si="3"/>
        <v>0</v>
      </c>
      <c r="J64">
        <f t="shared" si="7"/>
        <v>0</v>
      </c>
      <c r="K64">
        <f t="shared" si="4"/>
        <v>0</v>
      </c>
      <c r="M64" t="str">
        <f t="shared" si="1"/>
        <v xml:space="preserve"> </v>
      </c>
      <c r="N64" t="str">
        <f t="shared" si="5"/>
        <v/>
      </c>
      <c r="O64" t="e">
        <f t="shared" si="6"/>
        <v>#N/A</v>
      </c>
    </row>
    <row r="65" spans="1:15" ht="30" customHeight="1" x14ac:dyDescent="0.35">
      <c r="A65" s="11"/>
      <c r="B65" s="58" t="s">
        <v>192</v>
      </c>
      <c r="C65" s="88"/>
      <c r="D65" s="93"/>
      <c r="E65" s="93"/>
      <c r="F65" s="90"/>
      <c r="G65" s="17" t="str">
        <f t="shared" si="2"/>
        <v xml:space="preserve"> </v>
      </c>
      <c r="H65" s="18" t="str">
        <f t="shared" si="2"/>
        <v/>
      </c>
      <c r="I65">
        <f t="shared" si="3"/>
        <v>0</v>
      </c>
      <c r="J65">
        <f t="shared" si="7"/>
        <v>0</v>
      </c>
      <c r="K65">
        <f t="shared" si="4"/>
        <v>0</v>
      </c>
      <c r="M65" t="str">
        <f t="shared" si="1"/>
        <v xml:space="preserve"> </v>
      </c>
      <c r="N65" t="str">
        <f t="shared" si="5"/>
        <v/>
      </c>
      <c r="O65" t="e">
        <f t="shared" si="6"/>
        <v>#N/A</v>
      </c>
    </row>
    <row r="66" spans="1:15" ht="30" customHeight="1" x14ac:dyDescent="0.35">
      <c r="A66" s="11"/>
      <c r="B66" s="58" t="s">
        <v>193</v>
      </c>
      <c r="C66" s="88"/>
      <c r="D66" s="93"/>
      <c r="E66" s="93"/>
      <c r="F66" s="90"/>
      <c r="G66" s="17" t="str">
        <f t="shared" si="2"/>
        <v xml:space="preserve"> </v>
      </c>
      <c r="H66" s="18" t="str">
        <f t="shared" si="2"/>
        <v/>
      </c>
      <c r="I66">
        <f t="shared" si="3"/>
        <v>0</v>
      </c>
      <c r="J66">
        <f t="shared" si="7"/>
        <v>0</v>
      </c>
      <c r="K66">
        <f t="shared" si="4"/>
        <v>0</v>
      </c>
      <c r="M66" t="str">
        <f t="shared" si="1"/>
        <v xml:space="preserve"> </v>
      </c>
      <c r="N66" t="str">
        <f t="shared" si="5"/>
        <v/>
      </c>
      <c r="O66" t="e">
        <f t="shared" si="6"/>
        <v>#N/A</v>
      </c>
    </row>
    <row r="67" spans="1:15" ht="30" customHeight="1" x14ac:dyDescent="0.35">
      <c r="A67" s="11"/>
      <c r="B67" s="58" t="s">
        <v>194</v>
      </c>
      <c r="C67" s="88"/>
      <c r="D67" s="93"/>
      <c r="E67" s="93"/>
      <c r="F67" s="90"/>
      <c r="G67" s="17" t="str">
        <f t="shared" si="2"/>
        <v xml:space="preserve"> </v>
      </c>
      <c r="H67" s="18" t="str">
        <f t="shared" si="2"/>
        <v/>
      </c>
      <c r="I67">
        <f t="shared" si="3"/>
        <v>0</v>
      </c>
      <c r="J67">
        <f t="shared" si="7"/>
        <v>0</v>
      </c>
      <c r="K67">
        <f t="shared" si="4"/>
        <v>0</v>
      </c>
      <c r="M67" t="str">
        <f t="shared" si="1"/>
        <v xml:space="preserve"> </v>
      </c>
      <c r="N67" t="str">
        <f t="shared" si="5"/>
        <v/>
      </c>
      <c r="O67" t="e">
        <f t="shared" si="6"/>
        <v>#N/A</v>
      </c>
    </row>
    <row r="68" spans="1:15" ht="30" customHeight="1" x14ac:dyDescent="0.35">
      <c r="A68" s="11"/>
      <c r="B68" s="58" t="s">
        <v>195</v>
      </c>
      <c r="C68" s="88"/>
      <c r="D68" s="93"/>
      <c r="E68" s="93"/>
      <c r="F68" s="90"/>
      <c r="G68" s="17" t="str">
        <f t="shared" si="2"/>
        <v xml:space="preserve"> </v>
      </c>
      <c r="H68" s="18" t="str">
        <f t="shared" si="2"/>
        <v/>
      </c>
      <c r="I68">
        <f t="shared" si="3"/>
        <v>0</v>
      </c>
      <c r="J68">
        <f t="shared" si="7"/>
        <v>0</v>
      </c>
      <c r="K68">
        <f t="shared" si="4"/>
        <v>0</v>
      </c>
      <c r="M68" t="str">
        <f t="shared" si="1"/>
        <v xml:space="preserve"> </v>
      </c>
      <c r="N68" t="str">
        <f t="shared" si="5"/>
        <v/>
      </c>
      <c r="O68" t="e">
        <f t="shared" si="6"/>
        <v>#N/A</v>
      </c>
    </row>
    <row r="69" spans="1:15" ht="30" customHeight="1" x14ac:dyDescent="0.35">
      <c r="A69" s="11"/>
      <c r="B69" s="58" t="s">
        <v>196</v>
      </c>
      <c r="C69" s="88"/>
      <c r="D69" s="93"/>
      <c r="E69" s="93"/>
      <c r="F69" s="90"/>
      <c r="G69" s="17" t="str">
        <f t="shared" si="2"/>
        <v xml:space="preserve"> </v>
      </c>
      <c r="H69" s="18" t="str">
        <f t="shared" si="2"/>
        <v/>
      </c>
      <c r="I69">
        <f t="shared" si="3"/>
        <v>0</v>
      </c>
      <c r="J69">
        <f t="shared" si="7"/>
        <v>0</v>
      </c>
      <c r="K69">
        <f t="shared" si="4"/>
        <v>0</v>
      </c>
      <c r="M69" t="str">
        <f t="shared" si="1"/>
        <v xml:space="preserve"> </v>
      </c>
      <c r="N69" t="str">
        <f t="shared" si="5"/>
        <v/>
      </c>
      <c r="O69" t="e">
        <f t="shared" si="6"/>
        <v>#N/A</v>
      </c>
    </row>
    <row r="70" spans="1:15" ht="30" customHeight="1" x14ac:dyDescent="0.35">
      <c r="A70" s="11"/>
      <c r="B70" s="58" t="s">
        <v>197</v>
      </c>
      <c r="C70" s="88"/>
      <c r="D70" s="93"/>
      <c r="E70" s="93"/>
      <c r="F70" s="90"/>
      <c r="G70" s="17" t="str">
        <f t="shared" si="2"/>
        <v xml:space="preserve"> </v>
      </c>
      <c r="H70" s="18" t="str">
        <f t="shared" si="2"/>
        <v/>
      </c>
      <c r="I70">
        <f t="shared" si="3"/>
        <v>0</v>
      </c>
      <c r="J70">
        <f t="shared" si="7"/>
        <v>0</v>
      </c>
      <c r="K70">
        <f t="shared" si="4"/>
        <v>0</v>
      </c>
      <c r="M70" t="str">
        <f t="shared" ref="M70:M133" si="8">VLOOKUP(K70,P$23:Q$25,2)</f>
        <v xml:space="preserve"> </v>
      </c>
      <c r="N70" t="str">
        <f t="shared" si="5"/>
        <v/>
      </c>
      <c r="O70" t="e">
        <f t="shared" si="6"/>
        <v>#N/A</v>
      </c>
    </row>
    <row r="71" spans="1:15" ht="30" customHeight="1" x14ac:dyDescent="0.35">
      <c r="A71" s="11"/>
      <c r="B71" s="58" t="s">
        <v>198</v>
      </c>
      <c r="C71" s="88"/>
      <c r="D71" s="93"/>
      <c r="E71" s="93"/>
      <c r="F71" s="90"/>
      <c r="G71" s="17" t="str">
        <f t="shared" ref="G71:H134" si="9">M71</f>
        <v xml:space="preserve"> </v>
      </c>
      <c r="H71" s="18" t="str">
        <f t="shared" si="9"/>
        <v/>
      </c>
      <c r="I71">
        <f t="shared" ref="I71:I134" si="10">IF(F71="",0,IF(AND(F71&gt;=1,F71&lt;=$Q$4),1,0))</f>
        <v>0</v>
      </c>
      <c r="J71">
        <f t="shared" si="7"/>
        <v>0</v>
      </c>
      <c r="K71">
        <f t="shared" ref="K71:K134" si="11">SUM(I71:J71)</f>
        <v>0</v>
      </c>
      <c r="M71" t="str">
        <f t="shared" si="8"/>
        <v xml:space="preserve"> </v>
      </c>
      <c r="N71" t="str">
        <f t="shared" ref="N71:N134" si="12">IF(K71=2,O71,"")</f>
        <v/>
      </c>
      <c r="O71" t="e">
        <f t="shared" ref="O71:O134" si="13">VLOOKUP(F71,$Q$6:$U$17,$Q$2)</f>
        <v>#N/A</v>
      </c>
    </row>
    <row r="72" spans="1:15" ht="30" customHeight="1" x14ac:dyDescent="0.35">
      <c r="A72" s="11"/>
      <c r="B72" s="58" t="s">
        <v>199</v>
      </c>
      <c r="C72" s="88"/>
      <c r="D72" s="93"/>
      <c r="E72" s="93"/>
      <c r="F72" s="90"/>
      <c r="G72" s="17" t="str">
        <f t="shared" si="9"/>
        <v xml:space="preserve"> </v>
      </c>
      <c r="H72" s="18" t="str">
        <f t="shared" si="9"/>
        <v/>
      </c>
      <c r="I72">
        <f t="shared" si="10"/>
        <v>0</v>
      </c>
      <c r="J72">
        <f t="shared" si="7"/>
        <v>0</v>
      </c>
      <c r="K72">
        <f t="shared" si="11"/>
        <v>0</v>
      </c>
      <c r="M72" t="str">
        <f t="shared" si="8"/>
        <v xml:space="preserve"> </v>
      </c>
      <c r="N72" t="str">
        <f t="shared" si="12"/>
        <v/>
      </c>
      <c r="O72" t="e">
        <f t="shared" si="13"/>
        <v>#N/A</v>
      </c>
    </row>
    <row r="73" spans="1:15" ht="30" customHeight="1" x14ac:dyDescent="0.35">
      <c r="A73" s="11"/>
      <c r="B73" s="58" t="s">
        <v>200</v>
      </c>
      <c r="C73" s="88"/>
      <c r="D73" s="93"/>
      <c r="E73" s="93"/>
      <c r="F73" s="90"/>
      <c r="G73" s="17" t="str">
        <f t="shared" si="9"/>
        <v xml:space="preserve"> </v>
      </c>
      <c r="H73" s="18" t="str">
        <f t="shared" si="9"/>
        <v/>
      </c>
      <c r="I73">
        <f t="shared" si="10"/>
        <v>0</v>
      </c>
      <c r="J73">
        <f t="shared" ref="J73:J136" si="14">IF(C73="",0, IF(C73=" ",0,1))</f>
        <v>0</v>
      </c>
      <c r="K73">
        <f t="shared" si="11"/>
        <v>0</v>
      </c>
      <c r="M73" t="str">
        <f t="shared" si="8"/>
        <v xml:space="preserve"> </v>
      </c>
      <c r="N73" t="str">
        <f t="shared" si="12"/>
        <v/>
      </c>
      <c r="O73" t="e">
        <f t="shared" si="13"/>
        <v>#N/A</v>
      </c>
    </row>
    <row r="74" spans="1:15" ht="30" customHeight="1" x14ac:dyDescent="0.35">
      <c r="A74" s="11"/>
      <c r="B74" s="58" t="s">
        <v>201</v>
      </c>
      <c r="C74" s="88"/>
      <c r="D74" s="93"/>
      <c r="E74" s="93"/>
      <c r="F74" s="90"/>
      <c r="G74" s="17" t="str">
        <f t="shared" si="9"/>
        <v xml:space="preserve"> </v>
      </c>
      <c r="H74" s="18" t="str">
        <f t="shared" si="9"/>
        <v/>
      </c>
      <c r="I74">
        <f t="shared" si="10"/>
        <v>0</v>
      </c>
      <c r="J74">
        <f t="shared" si="14"/>
        <v>0</v>
      </c>
      <c r="K74">
        <f t="shared" si="11"/>
        <v>0</v>
      </c>
      <c r="M74" t="str">
        <f t="shared" si="8"/>
        <v xml:space="preserve"> </v>
      </c>
      <c r="N74" t="str">
        <f t="shared" si="12"/>
        <v/>
      </c>
      <c r="O74" t="e">
        <f t="shared" si="13"/>
        <v>#N/A</v>
      </c>
    </row>
    <row r="75" spans="1:15" ht="30" customHeight="1" x14ac:dyDescent="0.35">
      <c r="A75" s="11"/>
      <c r="B75" s="58" t="s">
        <v>202</v>
      </c>
      <c r="C75" s="88"/>
      <c r="D75" s="93"/>
      <c r="E75" s="93"/>
      <c r="F75" s="90"/>
      <c r="G75" s="17" t="str">
        <f t="shared" si="9"/>
        <v xml:space="preserve"> </v>
      </c>
      <c r="H75" s="18" t="str">
        <f t="shared" si="9"/>
        <v/>
      </c>
      <c r="I75">
        <f t="shared" si="10"/>
        <v>0</v>
      </c>
      <c r="J75">
        <f t="shared" si="14"/>
        <v>0</v>
      </c>
      <c r="K75">
        <f t="shared" si="11"/>
        <v>0</v>
      </c>
      <c r="M75" t="str">
        <f t="shared" si="8"/>
        <v xml:space="preserve"> </v>
      </c>
      <c r="N75" t="str">
        <f t="shared" si="12"/>
        <v/>
      </c>
      <c r="O75" t="e">
        <f t="shared" si="13"/>
        <v>#N/A</v>
      </c>
    </row>
    <row r="76" spans="1:15" ht="30" customHeight="1" x14ac:dyDescent="0.35">
      <c r="A76" s="11"/>
      <c r="B76" s="58" t="s">
        <v>203</v>
      </c>
      <c r="C76" s="88"/>
      <c r="D76" s="93"/>
      <c r="E76" s="93"/>
      <c r="F76" s="90"/>
      <c r="G76" s="17" t="str">
        <f t="shared" si="9"/>
        <v xml:space="preserve"> </v>
      </c>
      <c r="H76" s="18" t="str">
        <f t="shared" si="9"/>
        <v/>
      </c>
      <c r="I76">
        <f t="shared" si="10"/>
        <v>0</v>
      </c>
      <c r="J76">
        <f t="shared" si="14"/>
        <v>0</v>
      </c>
      <c r="K76">
        <f t="shared" si="11"/>
        <v>0</v>
      </c>
      <c r="M76" t="str">
        <f t="shared" si="8"/>
        <v xml:space="preserve"> </v>
      </c>
      <c r="N76" t="str">
        <f t="shared" si="12"/>
        <v/>
      </c>
      <c r="O76" t="e">
        <f t="shared" si="13"/>
        <v>#N/A</v>
      </c>
    </row>
    <row r="77" spans="1:15" ht="30" customHeight="1" x14ac:dyDescent="0.35">
      <c r="A77" s="11"/>
      <c r="B77" s="58" t="s">
        <v>204</v>
      </c>
      <c r="C77" s="88"/>
      <c r="D77" s="93"/>
      <c r="E77" s="93"/>
      <c r="F77" s="90"/>
      <c r="G77" s="17" t="str">
        <f t="shared" si="9"/>
        <v xml:space="preserve"> </v>
      </c>
      <c r="H77" s="18" t="str">
        <f t="shared" si="9"/>
        <v/>
      </c>
      <c r="I77">
        <f t="shared" si="10"/>
        <v>0</v>
      </c>
      <c r="J77">
        <f t="shared" si="14"/>
        <v>0</v>
      </c>
      <c r="K77">
        <f t="shared" si="11"/>
        <v>0</v>
      </c>
      <c r="M77" t="str">
        <f t="shared" si="8"/>
        <v xml:space="preserve"> </v>
      </c>
      <c r="N77" t="str">
        <f t="shared" si="12"/>
        <v/>
      </c>
      <c r="O77" t="e">
        <f t="shared" si="13"/>
        <v>#N/A</v>
      </c>
    </row>
    <row r="78" spans="1:15" ht="30" customHeight="1" x14ac:dyDescent="0.35">
      <c r="A78" s="11"/>
      <c r="B78" s="58" t="s">
        <v>205</v>
      </c>
      <c r="C78" s="88"/>
      <c r="D78" s="93"/>
      <c r="E78" s="93"/>
      <c r="F78" s="90"/>
      <c r="G78" s="17" t="str">
        <f t="shared" si="9"/>
        <v xml:space="preserve"> </v>
      </c>
      <c r="H78" s="18" t="str">
        <f t="shared" si="9"/>
        <v/>
      </c>
      <c r="I78">
        <f t="shared" si="10"/>
        <v>0</v>
      </c>
      <c r="J78">
        <f t="shared" si="14"/>
        <v>0</v>
      </c>
      <c r="K78">
        <f t="shared" si="11"/>
        <v>0</v>
      </c>
      <c r="M78" t="str">
        <f t="shared" si="8"/>
        <v xml:space="preserve"> </v>
      </c>
      <c r="N78" t="str">
        <f t="shared" si="12"/>
        <v/>
      </c>
      <c r="O78" t="e">
        <f t="shared" si="13"/>
        <v>#N/A</v>
      </c>
    </row>
    <row r="79" spans="1:15" ht="30" customHeight="1" x14ac:dyDescent="0.35">
      <c r="A79" s="11"/>
      <c r="B79" s="58" t="s">
        <v>206</v>
      </c>
      <c r="C79" s="88"/>
      <c r="D79" s="93"/>
      <c r="E79" s="93"/>
      <c r="F79" s="90"/>
      <c r="G79" s="17" t="str">
        <f t="shared" si="9"/>
        <v xml:space="preserve"> </v>
      </c>
      <c r="H79" s="18" t="str">
        <f t="shared" si="9"/>
        <v/>
      </c>
      <c r="I79">
        <f t="shared" si="10"/>
        <v>0</v>
      </c>
      <c r="J79">
        <f t="shared" si="14"/>
        <v>0</v>
      </c>
      <c r="K79">
        <f t="shared" si="11"/>
        <v>0</v>
      </c>
      <c r="M79" t="str">
        <f t="shared" si="8"/>
        <v xml:space="preserve"> </v>
      </c>
      <c r="N79" t="str">
        <f t="shared" si="12"/>
        <v/>
      </c>
      <c r="O79" t="e">
        <f t="shared" si="13"/>
        <v>#N/A</v>
      </c>
    </row>
    <row r="80" spans="1:15" ht="30" customHeight="1" x14ac:dyDescent="0.35">
      <c r="A80" s="11"/>
      <c r="B80" s="58" t="s">
        <v>207</v>
      </c>
      <c r="C80" s="88"/>
      <c r="D80" s="93"/>
      <c r="E80" s="93"/>
      <c r="F80" s="90"/>
      <c r="G80" s="17" t="str">
        <f t="shared" si="9"/>
        <v xml:space="preserve"> </v>
      </c>
      <c r="H80" s="18" t="str">
        <f t="shared" si="9"/>
        <v/>
      </c>
      <c r="I80">
        <f t="shared" si="10"/>
        <v>0</v>
      </c>
      <c r="J80">
        <f t="shared" si="14"/>
        <v>0</v>
      </c>
      <c r="K80">
        <f t="shared" si="11"/>
        <v>0</v>
      </c>
      <c r="M80" t="str">
        <f t="shared" si="8"/>
        <v xml:space="preserve"> </v>
      </c>
      <c r="N80" t="str">
        <f t="shared" si="12"/>
        <v/>
      </c>
      <c r="O80" t="e">
        <f t="shared" si="13"/>
        <v>#N/A</v>
      </c>
    </row>
    <row r="81" spans="1:15" ht="30" customHeight="1" x14ac:dyDescent="0.35">
      <c r="A81" s="11"/>
      <c r="B81" s="58" t="s">
        <v>208</v>
      </c>
      <c r="C81" s="88"/>
      <c r="D81" s="93"/>
      <c r="E81" s="93"/>
      <c r="F81" s="90"/>
      <c r="G81" s="17" t="str">
        <f t="shared" si="9"/>
        <v xml:space="preserve"> </v>
      </c>
      <c r="H81" s="18" t="str">
        <f t="shared" si="9"/>
        <v/>
      </c>
      <c r="I81">
        <f t="shared" si="10"/>
        <v>0</v>
      </c>
      <c r="J81">
        <f t="shared" si="14"/>
        <v>0</v>
      </c>
      <c r="K81">
        <f t="shared" si="11"/>
        <v>0</v>
      </c>
      <c r="M81" t="str">
        <f t="shared" si="8"/>
        <v xml:space="preserve"> </v>
      </c>
      <c r="N81" t="str">
        <f t="shared" si="12"/>
        <v/>
      </c>
      <c r="O81" t="e">
        <f t="shared" si="13"/>
        <v>#N/A</v>
      </c>
    </row>
    <row r="82" spans="1:15" ht="30" customHeight="1" x14ac:dyDescent="0.35">
      <c r="A82" s="11"/>
      <c r="B82" s="58" t="s">
        <v>209</v>
      </c>
      <c r="C82" s="88"/>
      <c r="D82" s="93"/>
      <c r="E82" s="93"/>
      <c r="F82" s="90"/>
      <c r="G82" s="17" t="str">
        <f t="shared" si="9"/>
        <v xml:space="preserve"> </v>
      </c>
      <c r="H82" s="18" t="str">
        <f t="shared" si="9"/>
        <v/>
      </c>
      <c r="I82">
        <f t="shared" si="10"/>
        <v>0</v>
      </c>
      <c r="J82">
        <f t="shared" si="14"/>
        <v>0</v>
      </c>
      <c r="K82">
        <f t="shared" si="11"/>
        <v>0</v>
      </c>
      <c r="M82" t="str">
        <f t="shared" si="8"/>
        <v xml:space="preserve"> </v>
      </c>
      <c r="N82" t="str">
        <f t="shared" si="12"/>
        <v/>
      </c>
      <c r="O82" t="e">
        <f t="shared" si="13"/>
        <v>#N/A</v>
      </c>
    </row>
    <row r="83" spans="1:15" ht="30" customHeight="1" x14ac:dyDescent="0.35">
      <c r="A83" s="11"/>
      <c r="B83" s="58" t="s">
        <v>210</v>
      </c>
      <c r="C83" s="88"/>
      <c r="D83" s="93"/>
      <c r="E83" s="93"/>
      <c r="F83" s="90"/>
      <c r="G83" s="17" t="str">
        <f t="shared" si="9"/>
        <v xml:space="preserve"> </v>
      </c>
      <c r="H83" s="18" t="str">
        <f t="shared" si="9"/>
        <v/>
      </c>
      <c r="I83">
        <f t="shared" si="10"/>
        <v>0</v>
      </c>
      <c r="J83">
        <f t="shared" si="14"/>
        <v>0</v>
      </c>
      <c r="K83">
        <f t="shared" si="11"/>
        <v>0</v>
      </c>
      <c r="M83" t="str">
        <f t="shared" si="8"/>
        <v xml:space="preserve"> </v>
      </c>
      <c r="N83" t="str">
        <f t="shared" si="12"/>
        <v/>
      </c>
      <c r="O83" t="e">
        <f t="shared" si="13"/>
        <v>#N/A</v>
      </c>
    </row>
    <row r="84" spans="1:15" ht="30" customHeight="1" x14ac:dyDescent="0.35">
      <c r="A84" s="11"/>
      <c r="B84" s="58" t="s">
        <v>211</v>
      </c>
      <c r="C84" s="88"/>
      <c r="D84" s="93"/>
      <c r="E84" s="93"/>
      <c r="F84" s="90"/>
      <c r="G84" s="17" t="str">
        <f t="shared" si="9"/>
        <v xml:space="preserve"> </v>
      </c>
      <c r="H84" s="18" t="str">
        <f t="shared" si="9"/>
        <v/>
      </c>
      <c r="I84">
        <f t="shared" si="10"/>
        <v>0</v>
      </c>
      <c r="J84">
        <f t="shared" si="14"/>
        <v>0</v>
      </c>
      <c r="K84">
        <f t="shared" si="11"/>
        <v>0</v>
      </c>
      <c r="M84" t="str">
        <f t="shared" si="8"/>
        <v xml:space="preserve"> </v>
      </c>
      <c r="N84" t="str">
        <f t="shared" si="12"/>
        <v/>
      </c>
      <c r="O84" t="e">
        <f t="shared" si="13"/>
        <v>#N/A</v>
      </c>
    </row>
    <row r="85" spans="1:15" ht="30" customHeight="1" x14ac:dyDescent="0.35">
      <c r="A85" s="11"/>
      <c r="B85" s="58" t="s">
        <v>212</v>
      </c>
      <c r="C85" s="88"/>
      <c r="D85" s="93"/>
      <c r="E85" s="93"/>
      <c r="F85" s="90"/>
      <c r="G85" s="17" t="str">
        <f t="shared" si="9"/>
        <v xml:space="preserve"> </v>
      </c>
      <c r="H85" s="18" t="str">
        <f t="shared" si="9"/>
        <v/>
      </c>
      <c r="I85">
        <f t="shared" si="10"/>
        <v>0</v>
      </c>
      <c r="J85">
        <f t="shared" si="14"/>
        <v>0</v>
      </c>
      <c r="K85">
        <f t="shared" si="11"/>
        <v>0</v>
      </c>
      <c r="M85" t="str">
        <f t="shared" si="8"/>
        <v xml:space="preserve"> </v>
      </c>
      <c r="N85" t="str">
        <f t="shared" si="12"/>
        <v/>
      </c>
      <c r="O85" t="e">
        <f t="shared" si="13"/>
        <v>#N/A</v>
      </c>
    </row>
    <row r="86" spans="1:15" ht="30" customHeight="1" x14ac:dyDescent="0.35">
      <c r="A86" s="11"/>
      <c r="B86" s="58" t="s">
        <v>213</v>
      </c>
      <c r="C86" s="88"/>
      <c r="D86" s="93"/>
      <c r="E86" s="93"/>
      <c r="F86" s="90"/>
      <c r="G86" s="17" t="str">
        <f t="shared" si="9"/>
        <v xml:space="preserve"> </v>
      </c>
      <c r="H86" s="18" t="str">
        <f t="shared" si="9"/>
        <v/>
      </c>
      <c r="I86">
        <f t="shared" si="10"/>
        <v>0</v>
      </c>
      <c r="J86">
        <f t="shared" si="14"/>
        <v>0</v>
      </c>
      <c r="K86">
        <f t="shared" si="11"/>
        <v>0</v>
      </c>
      <c r="M86" t="str">
        <f t="shared" si="8"/>
        <v xml:space="preserve"> </v>
      </c>
      <c r="N86" t="str">
        <f t="shared" si="12"/>
        <v/>
      </c>
      <c r="O86" t="e">
        <f t="shared" si="13"/>
        <v>#N/A</v>
      </c>
    </row>
    <row r="87" spans="1:15" ht="30" customHeight="1" x14ac:dyDescent="0.35">
      <c r="A87" s="11"/>
      <c r="B87" s="58" t="s">
        <v>214</v>
      </c>
      <c r="C87" s="88"/>
      <c r="D87" s="93"/>
      <c r="E87" s="93"/>
      <c r="F87" s="90"/>
      <c r="G87" s="17" t="str">
        <f t="shared" si="9"/>
        <v xml:space="preserve"> </v>
      </c>
      <c r="H87" s="18" t="str">
        <f t="shared" si="9"/>
        <v/>
      </c>
      <c r="I87">
        <f t="shared" si="10"/>
        <v>0</v>
      </c>
      <c r="J87">
        <f t="shared" si="14"/>
        <v>0</v>
      </c>
      <c r="K87">
        <f t="shared" si="11"/>
        <v>0</v>
      </c>
      <c r="M87" t="str">
        <f t="shared" si="8"/>
        <v xml:space="preserve"> </v>
      </c>
      <c r="N87" t="str">
        <f t="shared" si="12"/>
        <v/>
      </c>
      <c r="O87" t="e">
        <f t="shared" si="13"/>
        <v>#N/A</v>
      </c>
    </row>
    <row r="88" spans="1:15" ht="30" customHeight="1" x14ac:dyDescent="0.35">
      <c r="A88" s="11"/>
      <c r="B88" s="58" t="s">
        <v>215</v>
      </c>
      <c r="C88" s="88"/>
      <c r="D88" s="93"/>
      <c r="E88" s="93"/>
      <c r="F88" s="90"/>
      <c r="G88" s="17" t="str">
        <f t="shared" si="9"/>
        <v xml:space="preserve"> </v>
      </c>
      <c r="H88" s="18" t="str">
        <f t="shared" si="9"/>
        <v/>
      </c>
      <c r="I88">
        <f t="shared" si="10"/>
        <v>0</v>
      </c>
      <c r="J88">
        <f t="shared" si="14"/>
        <v>0</v>
      </c>
      <c r="K88">
        <f t="shared" si="11"/>
        <v>0</v>
      </c>
      <c r="M88" t="str">
        <f t="shared" si="8"/>
        <v xml:space="preserve"> </v>
      </c>
      <c r="N88" t="str">
        <f t="shared" si="12"/>
        <v/>
      </c>
      <c r="O88" t="e">
        <f t="shared" si="13"/>
        <v>#N/A</v>
      </c>
    </row>
    <row r="89" spans="1:15" ht="30" customHeight="1" x14ac:dyDescent="0.35">
      <c r="A89" s="11"/>
      <c r="B89" s="58" t="s">
        <v>216</v>
      </c>
      <c r="C89" s="88"/>
      <c r="D89" s="93"/>
      <c r="E89" s="93"/>
      <c r="F89" s="90"/>
      <c r="G89" s="17" t="str">
        <f t="shared" si="9"/>
        <v xml:space="preserve"> </v>
      </c>
      <c r="H89" s="18" t="str">
        <f t="shared" si="9"/>
        <v/>
      </c>
      <c r="I89">
        <f t="shared" si="10"/>
        <v>0</v>
      </c>
      <c r="J89">
        <f t="shared" si="14"/>
        <v>0</v>
      </c>
      <c r="K89">
        <f t="shared" si="11"/>
        <v>0</v>
      </c>
      <c r="M89" t="str">
        <f t="shared" si="8"/>
        <v xml:space="preserve"> </v>
      </c>
      <c r="N89" t="str">
        <f t="shared" si="12"/>
        <v/>
      </c>
      <c r="O89" t="e">
        <f t="shared" si="13"/>
        <v>#N/A</v>
      </c>
    </row>
    <row r="90" spans="1:15" ht="30" customHeight="1" x14ac:dyDescent="0.35">
      <c r="A90" s="11"/>
      <c r="B90" s="58" t="s">
        <v>217</v>
      </c>
      <c r="C90" s="88"/>
      <c r="D90" s="93"/>
      <c r="E90" s="93"/>
      <c r="F90" s="90"/>
      <c r="G90" s="17" t="str">
        <f t="shared" si="9"/>
        <v xml:space="preserve"> </v>
      </c>
      <c r="H90" s="18" t="str">
        <f t="shared" si="9"/>
        <v/>
      </c>
      <c r="I90">
        <f t="shared" si="10"/>
        <v>0</v>
      </c>
      <c r="J90">
        <f t="shared" si="14"/>
        <v>0</v>
      </c>
      <c r="K90">
        <f t="shared" si="11"/>
        <v>0</v>
      </c>
      <c r="M90" t="str">
        <f t="shared" si="8"/>
        <v xml:space="preserve"> </v>
      </c>
      <c r="N90" t="str">
        <f t="shared" si="12"/>
        <v/>
      </c>
      <c r="O90" t="e">
        <f t="shared" si="13"/>
        <v>#N/A</v>
      </c>
    </row>
    <row r="91" spans="1:15" ht="30" customHeight="1" x14ac:dyDescent="0.35">
      <c r="A91" s="11"/>
      <c r="B91" s="58" t="s">
        <v>218</v>
      </c>
      <c r="C91" s="88"/>
      <c r="D91" s="93"/>
      <c r="E91" s="93"/>
      <c r="F91" s="90"/>
      <c r="G91" s="17" t="str">
        <f t="shared" si="9"/>
        <v xml:space="preserve"> </v>
      </c>
      <c r="H91" s="18" t="str">
        <f t="shared" si="9"/>
        <v/>
      </c>
      <c r="I91">
        <f t="shared" si="10"/>
        <v>0</v>
      </c>
      <c r="J91">
        <f t="shared" si="14"/>
        <v>0</v>
      </c>
      <c r="K91">
        <f t="shared" si="11"/>
        <v>0</v>
      </c>
      <c r="M91" t="str">
        <f t="shared" si="8"/>
        <v xml:space="preserve"> </v>
      </c>
      <c r="N91" t="str">
        <f t="shared" si="12"/>
        <v/>
      </c>
      <c r="O91" t="e">
        <f t="shared" si="13"/>
        <v>#N/A</v>
      </c>
    </row>
    <row r="92" spans="1:15" ht="30" customHeight="1" x14ac:dyDescent="0.35">
      <c r="A92" s="11"/>
      <c r="B92" s="58" t="s">
        <v>219</v>
      </c>
      <c r="C92" s="88"/>
      <c r="D92" s="93"/>
      <c r="E92" s="93"/>
      <c r="F92" s="90"/>
      <c r="G92" s="17" t="str">
        <f t="shared" si="9"/>
        <v xml:space="preserve"> </v>
      </c>
      <c r="H92" s="18" t="str">
        <f t="shared" si="9"/>
        <v/>
      </c>
      <c r="I92">
        <f t="shared" si="10"/>
        <v>0</v>
      </c>
      <c r="J92">
        <f t="shared" si="14"/>
        <v>0</v>
      </c>
      <c r="K92">
        <f t="shared" si="11"/>
        <v>0</v>
      </c>
      <c r="M92" t="str">
        <f t="shared" si="8"/>
        <v xml:space="preserve"> </v>
      </c>
      <c r="N92" t="str">
        <f t="shared" si="12"/>
        <v/>
      </c>
      <c r="O92" t="e">
        <f t="shared" si="13"/>
        <v>#N/A</v>
      </c>
    </row>
    <row r="93" spans="1:15" ht="30" customHeight="1" x14ac:dyDescent="0.35">
      <c r="A93" s="11"/>
      <c r="B93" s="58" t="s">
        <v>220</v>
      </c>
      <c r="C93" s="88"/>
      <c r="D93" s="93"/>
      <c r="E93" s="93"/>
      <c r="F93" s="90"/>
      <c r="G93" s="17" t="str">
        <f t="shared" si="9"/>
        <v xml:space="preserve"> </v>
      </c>
      <c r="H93" s="18" t="str">
        <f t="shared" si="9"/>
        <v/>
      </c>
      <c r="I93">
        <f t="shared" si="10"/>
        <v>0</v>
      </c>
      <c r="J93">
        <f t="shared" si="14"/>
        <v>0</v>
      </c>
      <c r="K93">
        <f t="shared" si="11"/>
        <v>0</v>
      </c>
      <c r="M93" t="str">
        <f t="shared" si="8"/>
        <v xml:space="preserve"> </v>
      </c>
      <c r="N93" t="str">
        <f t="shared" si="12"/>
        <v/>
      </c>
      <c r="O93" t="e">
        <f t="shared" si="13"/>
        <v>#N/A</v>
      </c>
    </row>
    <row r="94" spans="1:15" ht="30" customHeight="1" x14ac:dyDescent="0.35">
      <c r="A94" s="11"/>
      <c r="B94" s="58" t="s">
        <v>221</v>
      </c>
      <c r="C94" s="88"/>
      <c r="D94" s="93"/>
      <c r="E94" s="93"/>
      <c r="F94" s="90"/>
      <c r="G94" s="17" t="str">
        <f t="shared" si="9"/>
        <v xml:space="preserve"> </v>
      </c>
      <c r="H94" s="18" t="str">
        <f t="shared" si="9"/>
        <v/>
      </c>
      <c r="I94">
        <f t="shared" si="10"/>
        <v>0</v>
      </c>
      <c r="J94">
        <f t="shared" si="14"/>
        <v>0</v>
      </c>
      <c r="K94">
        <f t="shared" si="11"/>
        <v>0</v>
      </c>
      <c r="M94" t="str">
        <f t="shared" si="8"/>
        <v xml:space="preserve"> </v>
      </c>
      <c r="N94" t="str">
        <f t="shared" si="12"/>
        <v/>
      </c>
      <c r="O94" t="e">
        <f t="shared" si="13"/>
        <v>#N/A</v>
      </c>
    </row>
    <row r="95" spans="1:15" ht="30" customHeight="1" x14ac:dyDescent="0.35">
      <c r="A95" s="11"/>
      <c r="B95" s="58" t="s">
        <v>222</v>
      </c>
      <c r="C95" s="88"/>
      <c r="D95" s="93"/>
      <c r="E95" s="93"/>
      <c r="F95" s="90"/>
      <c r="G95" s="17" t="str">
        <f t="shared" si="9"/>
        <v xml:space="preserve"> </v>
      </c>
      <c r="H95" s="18" t="str">
        <f t="shared" si="9"/>
        <v/>
      </c>
      <c r="I95">
        <f t="shared" si="10"/>
        <v>0</v>
      </c>
      <c r="J95">
        <f t="shared" si="14"/>
        <v>0</v>
      </c>
      <c r="K95">
        <f t="shared" si="11"/>
        <v>0</v>
      </c>
      <c r="M95" t="str">
        <f t="shared" si="8"/>
        <v xml:space="preserve"> </v>
      </c>
      <c r="N95" t="str">
        <f t="shared" si="12"/>
        <v/>
      </c>
      <c r="O95" t="e">
        <f t="shared" si="13"/>
        <v>#N/A</v>
      </c>
    </row>
    <row r="96" spans="1:15" ht="30" customHeight="1" x14ac:dyDescent="0.35">
      <c r="A96" s="11"/>
      <c r="B96" s="58" t="s">
        <v>223</v>
      </c>
      <c r="C96" s="88"/>
      <c r="D96" s="93"/>
      <c r="E96" s="93"/>
      <c r="F96" s="90"/>
      <c r="G96" s="17" t="str">
        <f t="shared" si="9"/>
        <v xml:space="preserve"> </v>
      </c>
      <c r="H96" s="18" t="str">
        <f t="shared" si="9"/>
        <v/>
      </c>
      <c r="I96">
        <f t="shared" si="10"/>
        <v>0</v>
      </c>
      <c r="J96">
        <f t="shared" si="14"/>
        <v>0</v>
      </c>
      <c r="K96">
        <f t="shared" si="11"/>
        <v>0</v>
      </c>
      <c r="M96" t="str">
        <f t="shared" si="8"/>
        <v xml:space="preserve"> </v>
      </c>
      <c r="N96" t="str">
        <f t="shared" si="12"/>
        <v/>
      </c>
      <c r="O96" t="e">
        <f t="shared" si="13"/>
        <v>#N/A</v>
      </c>
    </row>
    <row r="97" spans="1:15" ht="30" customHeight="1" x14ac:dyDescent="0.35">
      <c r="A97" s="11"/>
      <c r="B97" s="58" t="s">
        <v>224</v>
      </c>
      <c r="C97" s="88"/>
      <c r="D97" s="93"/>
      <c r="E97" s="93"/>
      <c r="F97" s="90"/>
      <c r="G97" s="17" t="str">
        <f t="shared" si="9"/>
        <v xml:space="preserve"> </v>
      </c>
      <c r="H97" s="18" t="str">
        <f t="shared" si="9"/>
        <v/>
      </c>
      <c r="I97">
        <f t="shared" si="10"/>
        <v>0</v>
      </c>
      <c r="J97">
        <f t="shared" si="14"/>
        <v>0</v>
      </c>
      <c r="K97">
        <f t="shared" si="11"/>
        <v>0</v>
      </c>
      <c r="M97" t="str">
        <f t="shared" si="8"/>
        <v xml:space="preserve"> </v>
      </c>
      <c r="N97" t="str">
        <f t="shared" si="12"/>
        <v/>
      </c>
      <c r="O97" t="e">
        <f t="shared" si="13"/>
        <v>#N/A</v>
      </c>
    </row>
    <row r="98" spans="1:15" ht="30" customHeight="1" x14ac:dyDescent="0.35">
      <c r="A98" s="11"/>
      <c r="B98" s="58" t="s">
        <v>225</v>
      </c>
      <c r="C98" s="88"/>
      <c r="D98" s="93"/>
      <c r="E98" s="93"/>
      <c r="F98" s="90"/>
      <c r="G98" s="17" t="str">
        <f t="shared" si="9"/>
        <v xml:space="preserve"> </v>
      </c>
      <c r="H98" s="18" t="str">
        <f t="shared" si="9"/>
        <v/>
      </c>
      <c r="I98">
        <f t="shared" si="10"/>
        <v>0</v>
      </c>
      <c r="J98">
        <f t="shared" si="14"/>
        <v>0</v>
      </c>
      <c r="K98">
        <f t="shared" si="11"/>
        <v>0</v>
      </c>
      <c r="M98" t="str">
        <f t="shared" si="8"/>
        <v xml:space="preserve"> </v>
      </c>
      <c r="N98" t="str">
        <f t="shared" si="12"/>
        <v/>
      </c>
      <c r="O98" t="e">
        <f t="shared" si="13"/>
        <v>#N/A</v>
      </c>
    </row>
    <row r="99" spans="1:15" ht="30" customHeight="1" x14ac:dyDescent="0.35">
      <c r="A99" s="11"/>
      <c r="B99" s="58" t="s">
        <v>226</v>
      </c>
      <c r="C99" s="88"/>
      <c r="D99" s="93"/>
      <c r="E99" s="93"/>
      <c r="F99" s="90"/>
      <c r="G99" s="17" t="str">
        <f t="shared" si="9"/>
        <v xml:space="preserve"> </v>
      </c>
      <c r="H99" s="18" t="str">
        <f t="shared" si="9"/>
        <v/>
      </c>
      <c r="I99">
        <f t="shared" si="10"/>
        <v>0</v>
      </c>
      <c r="J99">
        <f t="shared" si="14"/>
        <v>0</v>
      </c>
      <c r="K99">
        <f t="shared" si="11"/>
        <v>0</v>
      </c>
      <c r="M99" t="str">
        <f t="shared" si="8"/>
        <v xml:space="preserve"> </v>
      </c>
      <c r="N99" t="str">
        <f t="shared" si="12"/>
        <v/>
      </c>
      <c r="O99" t="e">
        <f t="shared" si="13"/>
        <v>#N/A</v>
      </c>
    </row>
    <row r="100" spans="1:15" ht="30" customHeight="1" x14ac:dyDescent="0.35">
      <c r="A100" s="11"/>
      <c r="B100" s="58" t="s">
        <v>227</v>
      </c>
      <c r="C100" s="88"/>
      <c r="D100" s="93"/>
      <c r="E100" s="93"/>
      <c r="F100" s="90"/>
      <c r="G100" s="17" t="str">
        <f t="shared" si="9"/>
        <v xml:space="preserve"> </v>
      </c>
      <c r="H100" s="18" t="str">
        <f t="shared" si="9"/>
        <v/>
      </c>
      <c r="I100">
        <f t="shared" si="10"/>
        <v>0</v>
      </c>
      <c r="J100">
        <f t="shared" si="14"/>
        <v>0</v>
      </c>
      <c r="K100">
        <f t="shared" si="11"/>
        <v>0</v>
      </c>
      <c r="M100" t="str">
        <f t="shared" si="8"/>
        <v xml:space="preserve"> </v>
      </c>
      <c r="N100" t="str">
        <f t="shared" si="12"/>
        <v/>
      </c>
      <c r="O100" t="e">
        <f t="shared" si="13"/>
        <v>#N/A</v>
      </c>
    </row>
    <row r="101" spans="1:15" ht="30" customHeight="1" x14ac:dyDescent="0.35">
      <c r="A101" s="11"/>
      <c r="B101" s="58" t="s">
        <v>228</v>
      </c>
      <c r="C101" s="88"/>
      <c r="D101" s="93"/>
      <c r="E101" s="93"/>
      <c r="F101" s="90"/>
      <c r="G101" s="17" t="str">
        <f t="shared" si="9"/>
        <v xml:space="preserve"> </v>
      </c>
      <c r="H101" s="18" t="str">
        <f t="shared" si="9"/>
        <v/>
      </c>
      <c r="I101">
        <f t="shared" si="10"/>
        <v>0</v>
      </c>
      <c r="J101">
        <f t="shared" si="14"/>
        <v>0</v>
      </c>
      <c r="K101">
        <f t="shared" si="11"/>
        <v>0</v>
      </c>
      <c r="M101" t="str">
        <f t="shared" si="8"/>
        <v xml:space="preserve"> </v>
      </c>
      <c r="N101" t="str">
        <f t="shared" si="12"/>
        <v/>
      </c>
      <c r="O101" t="e">
        <f t="shared" si="13"/>
        <v>#N/A</v>
      </c>
    </row>
    <row r="102" spans="1:15" ht="30" customHeight="1" x14ac:dyDescent="0.35">
      <c r="A102" s="11"/>
      <c r="B102" s="58" t="s">
        <v>229</v>
      </c>
      <c r="C102" s="88"/>
      <c r="D102" s="93"/>
      <c r="E102" s="93"/>
      <c r="F102" s="90"/>
      <c r="G102" s="17" t="str">
        <f t="shared" si="9"/>
        <v xml:space="preserve"> </v>
      </c>
      <c r="H102" s="18" t="str">
        <f t="shared" si="9"/>
        <v/>
      </c>
      <c r="I102">
        <f t="shared" si="10"/>
        <v>0</v>
      </c>
      <c r="J102">
        <f t="shared" si="14"/>
        <v>0</v>
      </c>
      <c r="K102">
        <f t="shared" si="11"/>
        <v>0</v>
      </c>
      <c r="M102" t="str">
        <f t="shared" si="8"/>
        <v xml:space="preserve"> </v>
      </c>
      <c r="N102" t="str">
        <f t="shared" si="12"/>
        <v/>
      </c>
      <c r="O102" t="e">
        <f t="shared" si="13"/>
        <v>#N/A</v>
      </c>
    </row>
    <row r="103" spans="1:15" ht="30" customHeight="1" x14ac:dyDescent="0.35">
      <c r="A103" s="11"/>
      <c r="B103" s="58" t="s">
        <v>230</v>
      </c>
      <c r="C103" s="88"/>
      <c r="D103" s="93"/>
      <c r="E103" s="93"/>
      <c r="F103" s="90"/>
      <c r="G103" s="17" t="str">
        <f t="shared" si="9"/>
        <v xml:space="preserve"> </v>
      </c>
      <c r="H103" s="18" t="str">
        <f t="shared" si="9"/>
        <v/>
      </c>
      <c r="I103">
        <f t="shared" si="10"/>
        <v>0</v>
      </c>
      <c r="J103">
        <f t="shared" si="14"/>
        <v>0</v>
      </c>
      <c r="K103">
        <f t="shared" si="11"/>
        <v>0</v>
      </c>
      <c r="M103" t="str">
        <f t="shared" si="8"/>
        <v xml:space="preserve"> </v>
      </c>
      <c r="N103" t="str">
        <f t="shared" si="12"/>
        <v/>
      </c>
      <c r="O103" t="e">
        <f t="shared" si="13"/>
        <v>#N/A</v>
      </c>
    </row>
    <row r="104" spans="1:15" ht="30" customHeight="1" x14ac:dyDescent="0.35">
      <c r="A104" s="11"/>
      <c r="B104" s="58" t="s">
        <v>231</v>
      </c>
      <c r="C104" s="88"/>
      <c r="D104" s="93"/>
      <c r="E104" s="93"/>
      <c r="F104" s="90"/>
      <c r="G104" s="17" t="str">
        <f t="shared" si="9"/>
        <v xml:space="preserve"> </v>
      </c>
      <c r="H104" s="18" t="str">
        <f t="shared" si="9"/>
        <v/>
      </c>
      <c r="I104">
        <f t="shared" si="10"/>
        <v>0</v>
      </c>
      <c r="J104">
        <f t="shared" si="14"/>
        <v>0</v>
      </c>
      <c r="K104">
        <f t="shared" si="11"/>
        <v>0</v>
      </c>
      <c r="M104" t="str">
        <f t="shared" si="8"/>
        <v xml:space="preserve"> </v>
      </c>
      <c r="N104" t="str">
        <f t="shared" si="12"/>
        <v/>
      </c>
      <c r="O104" t="e">
        <f t="shared" si="13"/>
        <v>#N/A</v>
      </c>
    </row>
    <row r="105" spans="1:15" ht="30" customHeight="1" x14ac:dyDescent="0.35">
      <c r="A105" s="11"/>
      <c r="B105" s="58" t="s">
        <v>232</v>
      </c>
      <c r="C105" s="88"/>
      <c r="D105" s="93"/>
      <c r="E105" s="93"/>
      <c r="F105" s="90"/>
      <c r="G105" s="17" t="str">
        <f t="shared" si="9"/>
        <v xml:space="preserve"> </v>
      </c>
      <c r="H105" s="18" t="str">
        <f t="shared" si="9"/>
        <v/>
      </c>
      <c r="I105">
        <f t="shared" si="10"/>
        <v>0</v>
      </c>
      <c r="J105">
        <f t="shared" si="14"/>
        <v>0</v>
      </c>
      <c r="K105">
        <f t="shared" si="11"/>
        <v>0</v>
      </c>
      <c r="M105" t="str">
        <f t="shared" si="8"/>
        <v xml:space="preserve"> </v>
      </c>
      <c r="N105" t="str">
        <f t="shared" si="12"/>
        <v/>
      </c>
      <c r="O105" t="e">
        <f t="shared" si="13"/>
        <v>#N/A</v>
      </c>
    </row>
    <row r="106" spans="1:15" ht="30" customHeight="1" x14ac:dyDescent="0.35">
      <c r="A106" s="11"/>
      <c r="B106" s="58" t="s">
        <v>233</v>
      </c>
      <c r="C106" s="88"/>
      <c r="D106" s="93"/>
      <c r="E106" s="93"/>
      <c r="F106" s="90"/>
      <c r="G106" s="17" t="str">
        <f t="shared" si="9"/>
        <v xml:space="preserve"> </v>
      </c>
      <c r="H106" s="18" t="str">
        <f t="shared" si="9"/>
        <v/>
      </c>
      <c r="I106">
        <f t="shared" si="10"/>
        <v>0</v>
      </c>
      <c r="J106">
        <f t="shared" si="14"/>
        <v>0</v>
      </c>
      <c r="K106">
        <f t="shared" si="11"/>
        <v>0</v>
      </c>
      <c r="M106" t="str">
        <f t="shared" si="8"/>
        <v xml:space="preserve"> </v>
      </c>
      <c r="N106" t="str">
        <f t="shared" si="12"/>
        <v/>
      </c>
      <c r="O106" t="e">
        <f t="shared" si="13"/>
        <v>#N/A</v>
      </c>
    </row>
    <row r="107" spans="1:15" ht="30" customHeight="1" x14ac:dyDescent="0.35">
      <c r="A107" s="11"/>
      <c r="B107" s="58" t="s">
        <v>234</v>
      </c>
      <c r="C107" s="88"/>
      <c r="D107" s="93"/>
      <c r="E107" s="93"/>
      <c r="F107" s="90"/>
      <c r="G107" s="17" t="str">
        <f t="shared" si="9"/>
        <v xml:space="preserve"> </v>
      </c>
      <c r="H107" s="18" t="str">
        <f t="shared" si="9"/>
        <v/>
      </c>
      <c r="I107">
        <f t="shared" si="10"/>
        <v>0</v>
      </c>
      <c r="J107">
        <f t="shared" si="14"/>
        <v>0</v>
      </c>
      <c r="K107">
        <f t="shared" si="11"/>
        <v>0</v>
      </c>
      <c r="M107" t="str">
        <f t="shared" si="8"/>
        <v xml:space="preserve"> </v>
      </c>
      <c r="N107" t="str">
        <f t="shared" si="12"/>
        <v/>
      </c>
      <c r="O107" t="e">
        <f t="shared" si="13"/>
        <v>#N/A</v>
      </c>
    </row>
    <row r="108" spans="1:15" ht="30" customHeight="1" x14ac:dyDescent="0.35">
      <c r="A108" s="11"/>
      <c r="B108" s="58" t="s">
        <v>235</v>
      </c>
      <c r="C108" s="88"/>
      <c r="D108" s="93"/>
      <c r="E108" s="93"/>
      <c r="F108" s="90"/>
      <c r="G108" s="17" t="str">
        <f t="shared" si="9"/>
        <v xml:space="preserve"> </v>
      </c>
      <c r="H108" s="18" t="str">
        <f t="shared" si="9"/>
        <v/>
      </c>
      <c r="I108">
        <f t="shared" si="10"/>
        <v>0</v>
      </c>
      <c r="J108">
        <f t="shared" si="14"/>
        <v>0</v>
      </c>
      <c r="K108">
        <f t="shared" si="11"/>
        <v>0</v>
      </c>
      <c r="M108" t="str">
        <f t="shared" si="8"/>
        <v xml:space="preserve"> </v>
      </c>
      <c r="N108" t="str">
        <f t="shared" si="12"/>
        <v/>
      </c>
      <c r="O108" t="e">
        <f t="shared" si="13"/>
        <v>#N/A</v>
      </c>
    </row>
    <row r="109" spans="1:15" ht="30" customHeight="1" x14ac:dyDescent="0.35">
      <c r="A109" s="11"/>
      <c r="B109" s="58" t="s">
        <v>236</v>
      </c>
      <c r="C109" s="88"/>
      <c r="D109" s="93"/>
      <c r="E109" s="93"/>
      <c r="F109" s="90"/>
      <c r="G109" s="17" t="str">
        <f t="shared" si="9"/>
        <v xml:space="preserve"> </v>
      </c>
      <c r="H109" s="18" t="str">
        <f t="shared" si="9"/>
        <v/>
      </c>
      <c r="I109">
        <f t="shared" si="10"/>
        <v>0</v>
      </c>
      <c r="J109">
        <f t="shared" si="14"/>
        <v>0</v>
      </c>
      <c r="K109">
        <f t="shared" si="11"/>
        <v>0</v>
      </c>
      <c r="M109" t="str">
        <f t="shared" si="8"/>
        <v xml:space="preserve"> </v>
      </c>
      <c r="N109" t="str">
        <f t="shared" si="12"/>
        <v/>
      </c>
      <c r="O109" t="e">
        <f t="shared" si="13"/>
        <v>#N/A</v>
      </c>
    </row>
    <row r="110" spans="1:15" ht="30" customHeight="1" x14ac:dyDescent="0.35">
      <c r="A110" s="11"/>
      <c r="B110" s="58" t="s">
        <v>237</v>
      </c>
      <c r="C110" s="88"/>
      <c r="D110" s="93"/>
      <c r="E110" s="93"/>
      <c r="F110" s="90"/>
      <c r="G110" s="17" t="str">
        <f t="shared" si="9"/>
        <v xml:space="preserve"> </v>
      </c>
      <c r="H110" s="18" t="str">
        <f t="shared" si="9"/>
        <v/>
      </c>
      <c r="I110">
        <f t="shared" si="10"/>
        <v>0</v>
      </c>
      <c r="J110">
        <f t="shared" si="14"/>
        <v>0</v>
      </c>
      <c r="K110">
        <f t="shared" si="11"/>
        <v>0</v>
      </c>
      <c r="M110" t="str">
        <f t="shared" si="8"/>
        <v xml:space="preserve"> </v>
      </c>
      <c r="N110" t="str">
        <f t="shared" si="12"/>
        <v/>
      </c>
      <c r="O110" t="e">
        <f t="shared" si="13"/>
        <v>#N/A</v>
      </c>
    </row>
    <row r="111" spans="1:15" ht="30" customHeight="1" x14ac:dyDescent="0.35">
      <c r="A111" s="11"/>
      <c r="B111" s="58" t="s">
        <v>238</v>
      </c>
      <c r="C111" s="88"/>
      <c r="D111" s="93"/>
      <c r="E111" s="93"/>
      <c r="F111" s="90"/>
      <c r="G111" s="17" t="str">
        <f t="shared" si="9"/>
        <v xml:space="preserve"> </v>
      </c>
      <c r="H111" s="18" t="str">
        <f t="shared" si="9"/>
        <v/>
      </c>
      <c r="I111">
        <f t="shared" si="10"/>
        <v>0</v>
      </c>
      <c r="J111">
        <f t="shared" si="14"/>
        <v>0</v>
      </c>
      <c r="K111">
        <f t="shared" si="11"/>
        <v>0</v>
      </c>
      <c r="M111" t="str">
        <f t="shared" si="8"/>
        <v xml:space="preserve"> </v>
      </c>
      <c r="N111" t="str">
        <f t="shared" si="12"/>
        <v/>
      </c>
      <c r="O111" t="e">
        <f t="shared" si="13"/>
        <v>#N/A</v>
      </c>
    </row>
    <row r="112" spans="1:15" ht="30" customHeight="1" x14ac:dyDescent="0.35">
      <c r="A112" s="11"/>
      <c r="B112" s="58" t="s">
        <v>239</v>
      </c>
      <c r="C112" s="88"/>
      <c r="D112" s="93"/>
      <c r="E112" s="93"/>
      <c r="F112" s="90"/>
      <c r="G112" s="17" t="str">
        <f t="shared" si="9"/>
        <v xml:space="preserve"> </v>
      </c>
      <c r="H112" s="18" t="str">
        <f t="shared" si="9"/>
        <v/>
      </c>
      <c r="I112">
        <f t="shared" si="10"/>
        <v>0</v>
      </c>
      <c r="J112">
        <f t="shared" si="14"/>
        <v>0</v>
      </c>
      <c r="K112">
        <f t="shared" si="11"/>
        <v>0</v>
      </c>
      <c r="M112" t="str">
        <f t="shared" si="8"/>
        <v xml:space="preserve"> </v>
      </c>
      <c r="N112" t="str">
        <f t="shared" si="12"/>
        <v/>
      </c>
      <c r="O112" t="e">
        <f t="shared" si="13"/>
        <v>#N/A</v>
      </c>
    </row>
    <row r="113" spans="1:15" ht="30" customHeight="1" x14ac:dyDescent="0.35">
      <c r="A113" s="11"/>
      <c r="B113" s="58" t="s">
        <v>240</v>
      </c>
      <c r="C113" s="88"/>
      <c r="D113" s="93"/>
      <c r="E113" s="93"/>
      <c r="F113" s="90"/>
      <c r="G113" s="17" t="str">
        <f t="shared" si="9"/>
        <v xml:space="preserve"> </v>
      </c>
      <c r="H113" s="18" t="str">
        <f t="shared" si="9"/>
        <v/>
      </c>
      <c r="I113">
        <f t="shared" si="10"/>
        <v>0</v>
      </c>
      <c r="J113">
        <f t="shared" si="14"/>
        <v>0</v>
      </c>
      <c r="K113">
        <f t="shared" si="11"/>
        <v>0</v>
      </c>
      <c r="M113" t="str">
        <f t="shared" si="8"/>
        <v xml:space="preserve"> </v>
      </c>
      <c r="N113" t="str">
        <f t="shared" si="12"/>
        <v/>
      </c>
      <c r="O113" t="e">
        <f t="shared" si="13"/>
        <v>#N/A</v>
      </c>
    </row>
    <row r="114" spans="1:15" ht="30" customHeight="1" x14ac:dyDescent="0.35">
      <c r="A114" s="11"/>
      <c r="B114" s="58" t="s">
        <v>241</v>
      </c>
      <c r="C114" s="88"/>
      <c r="D114" s="93"/>
      <c r="E114" s="93"/>
      <c r="F114" s="90"/>
      <c r="G114" s="17" t="str">
        <f t="shared" si="9"/>
        <v xml:space="preserve"> </v>
      </c>
      <c r="H114" s="18" t="str">
        <f t="shared" si="9"/>
        <v/>
      </c>
      <c r="I114">
        <f t="shared" si="10"/>
        <v>0</v>
      </c>
      <c r="J114">
        <f t="shared" si="14"/>
        <v>0</v>
      </c>
      <c r="K114">
        <f t="shared" si="11"/>
        <v>0</v>
      </c>
      <c r="M114" t="str">
        <f t="shared" si="8"/>
        <v xml:space="preserve"> </v>
      </c>
      <c r="N114" t="str">
        <f t="shared" si="12"/>
        <v/>
      </c>
      <c r="O114" t="e">
        <f t="shared" si="13"/>
        <v>#N/A</v>
      </c>
    </row>
    <row r="115" spans="1:15" ht="30" customHeight="1" x14ac:dyDescent="0.35">
      <c r="A115" s="11"/>
      <c r="B115" s="58" t="s">
        <v>242</v>
      </c>
      <c r="C115" s="88"/>
      <c r="D115" s="93"/>
      <c r="E115" s="93"/>
      <c r="F115" s="90"/>
      <c r="G115" s="17" t="str">
        <f t="shared" si="9"/>
        <v xml:space="preserve"> </v>
      </c>
      <c r="H115" s="18" t="str">
        <f t="shared" si="9"/>
        <v/>
      </c>
      <c r="I115">
        <f t="shared" si="10"/>
        <v>0</v>
      </c>
      <c r="J115">
        <f t="shared" si="14"/>
        <v>0</v>
      </c>
      <c r="K115">
        <f t="shared" si="11"/>
        <v>0</v>
      </c>
      <c r="M115" t="str">
        <f t="shared" si="8"/>
        <v xml:space="preserve"> </v>
      </c>
      <c r="N115" t="str">
        <f t="shared" si="12"/>
        <v/>
      </c>
      <c r="O115" t="e">
        <f t="shared" si="13"/>
        <v>#N/A</v>
      </c>
    </row>
    <row r="116" spans="1:15" ht="30" customHeight="1" x14ac:dyDescent="0.35">
      <c r="A116" s="11"/>
      <c r="B116" s="58" t="s">
        <v>243</v>
      </c>
      <c r="C116" s="88"/>
      <c r="D116" s="93"/>
      <c r="E116" s="93"/>
      <c r="F116" s="90"/>
      <c r="G116" s="17" t="str">
        <f t="shared" si="9"/>
        <v xml:space="preserve"> </v>
      </c>
      <c r="H116" s="18" t="str">
        <f t="shared" si="9"/>
        <v/>
      </c>
      <c r="I116">
        <f t="shared" si="10"/>
        <v>0</v>
      </c>
      <c r="J116">
        <f t="shared" si="14"/>
        <v>0</v>
      </c>
      <c r="K116">
        <f t="shared" si="11"/>
        <v>0</v>
      </c>
      <c r="M116" t="str">
        <f t="shared" si="8"/>
        <v xml:space="preserve"> </v>
      </c>
      <c r="N116" t="str">
        <f t="shared" si="12"/>
        <v/>
      </c>
      <c r="O116" t="e">
        <f t="shared" si="13"/>
        <v>#N/A</v>
      </c>
    </row>
    <row r="117" spans="1:15" ht="30" customHeight="1" x14ac:dyDescent="0.35">
      <c r="A117" s="11"/>
      <c r="B117" s="58" t="s">
        <v>244</v>
      </c>
      <c r="C117" s="88"/>
      <c r="D117" s="93"/>
      <c r="E117" s="93"/>
      <c r="F117" s="90"/>
      <c r="G117" s="17" t="str">
        <f t="shared" si="9"/>
        <v xml:space="preserve"> </v>
      </c>
      <c r="H117" s="18" t="str">
        <f t="shared" si="9"/>
        <v/>
      </c>
      <c r="I117">
        <f t="shared" si="10"/>
        <v>0</v>
      </c>
      <c r="J117">
        <f t="shared" si="14"/>
        <v>0</v>
      </c>
      <c r="K117">
        <f t="shared" si="11"/>
        <v>0</v>
      </c>
      <c r="M117" t="str">
        <f t="shared" si="8"/>
        <v xml:space="preserve"> </v>
      </c>
      <c r="N117" t="str">
        <f t="shared" si="12"/>
        <v/>
      </c>
      <c r="O117" t="e">
        <f t="shared" si="13"/>
        <v>#N/A</v>
      </c>
    </row>
    <row r="118" spans="1:15" ht="30" customHeight="1" x14ac:dyDescent="0.35">
      <c r="A118" s="11"/>
      <c r="B118" s="58" t="s">
        <v>245</v>
      </c>
      <c r="C118" s="88"/>
      <c r="D118" s="93"/>
      <c r="E118" s="93"/>
      <c r="F118" s="90"/>
      <c r="G118" s="17" t="str">
        <f t="shared" si="9"/>
        <v xml:space="preserve"> </v>
      </c>
      <c r="H118" s="18" t="str">
        <f t="shared" si="9"/>
        <v/>
      </c>
      <c r="I118">
        <f t="shared" si="10"/>
        <v>0</v>
      </c>
      <c r="J118">
        <f t="shared" si="14"/>
        <v>0</v>
      </c>
      <c r="K118">
        <f t="shared" si="11"/>
        <v>0</v>
      </c>
      <c r="M118" t="str">
        <f t="shared" si="8"/>
        <v xml:space="preserve"> </v>
      </c>
      <c r="N118" t="str">
        <f t="shared" si="12"/>
        <v/>
      </c>
      <c r="O118" t="e">
        <f t="shared" si="13"/>
        <v>#N/A</v>
      </c>
    </row>
    <row r="119" spans="1:15" ht="30" customHeight="1" x14ac:dyDescent="0.35">
      <c r="A119" s="11"/>
      <c r="B119" s="58" t="s">
        <v>246</v>
      </c>
      <c r="C119" s="88"/>
      <c r="D119" s="93"/>
      <c r="E119" s="93"/>
      <c r="F119" s="90"/>
      <c r="G119" s="17" t="str">
        <f t="shared" si="9"/>
        <v xml:space="preserve"> </v>
      </c>
      <c r="H119" s="18" t="str">
        <f t="shared" si="9"/>
        <v/>
      </c>
      <c r="I119">
        <f t="shared" si="10"/>
        <v>0</v>
      </c>
      <c r="J119">
        <f t="shared" si="14"/>
        <v>0</v>
      </c>
      <c r="K119">
        <f t="shared" si="11"/>
        <v>0</v>
      </c>
      <c r="M119" t="str">
        <f t="shared" si="8"/>
        <v xml:space="preserve"> </v>
      </c>
      <c r="N119" t="str">
        <f t="shared" si="12"/>
        <v/>
      </c>
      <c r="O119" t="e">
        <f t="shared" si="13"/>
        <v>#N/A</v>
      </c>
    </row>
    <row r="120" spans="1:15" ht="30" customHeight="1" x14ac:dyDescent="0.35">
      <c r="A120" s="11"/>
      <c r="B120" s="58" t="s">
        <v>247</v>
      </c>
      <c r="C120" s="88"/>
      <c r="D120" s="93"/>
      <c r="E120" s="93"/>
      <c r="F120" s="90"/>
      <c r="G120" s="17" t="str">
        <f t="shared" si="9"/>
        <v xml:space="preserve"> </v>
      </c>
      <c r="H120" s="18" t="str">
        <f t="shared" si="9"/>
        <v/>
      </c>
      <c r="I120">
        <f t="shared" si="10"/>
        <v>0</v>
      </c>
      <c r="J120">
        <f t="shared" si="14"/>
        <v>0</v>
      </c>
      <c r="K120">
        <f t="shared" si="11"/>
        <v>0</v>
      </c>
      <c r="M120" t="str">
        <f t="shared" si="8"/>
        <v xml:space="preserve"> </v>
      </c>
      <c r="N120" t="str">
        <f t="shared" si="12"/>
        <v/>
      </c>
      <c r="O120" t="e">
        <f t="shared" si="13"/>
        <v>#N/A</v>
      </c>
    </row>
    <row r="121" spans="1:15" ht="30" customHeight="1" x14ac:dyDescent="0.35">
      <c r="A121" s="11"/>
      <c r="B121" s="58" t="s">
        <v>248</v>
      </c>
      <c r="C121" s="88"/>
      <c r="D121" s="93"/>
      <c r="E121" s="93"/>
      <c r="F121" s="90"/>
      <c r="G121" s="17" t="str">
        <f t="shared" si="9"/>
        <v xml:space="preserve"> </v>
      </c>
      <c r="H121" s="18" t="str">
        <f t="shared" si="9"/>
        <v/>
      </c>
      <c r="I121">
        <f t="shared" si="10"/>
        <v>0</v>
      </c>
      <c r="J121">
        <f t="shared" si="14"/>
        <v>0</v>
      </c>
      <c r="K121">
        <f t="shared" si="11"/>
        <v>0</v>
      </c>
      <c r="M121" t="str">
        <f t="shared" si="8"/>
        <v xml:space="preserve"> </v>
      </c>
      <c r="N121" t="str">
        <f t="shared" si="12"/>
        <v/>
      </c>
      <c r="O121" t="e">
        <f t="shared" si="13"/>
        <v>#N/A</v>
      </c>
    </row>
    <row r="122" spans="1:15" ht="30" customHeight="1" x14ac:dyDescent="0.35">
      <c r="A122" s="11"/>
      <c r="B122" s="58" t="s">
        <v>249</v>
      </c>
      <c r="C122" s="88"/>
      <c r="D122" s="93"/>
      <c r="E122" s="93"/>
      <c r="F122" s="90"/>
      <c r="G122" s="17" t="str">
        <f t="shared" si="9"/>
        <v xml:space="preserve"> </v>
      </c>
      <c r="H122" s="18" t="str">
        <f t="shared" si="9"/>
        <v/>
      </c>
      <c r="I122">
        <f t="shared" si="10"/>
        <v>0</v>
      </c>
      <c r="J122">
        <f t="shared" si="14"/>
        <v>0</v>
      </c>
      <c r="K122">
        <f t="shared" si="11"/>
        <v>0</v>
      </c>
      <c r="M122" t="str">
        <f t="shared" si="8"/>
        <v xml:space="preserve"> </v>
      </c>
      <c r="N122" t="str">
        <f t="shared" si="12"/>
        <v/>
      </c>
      <c r="O122" t="e">
        <f t="shared" si="13"/>
        <v>#N/A</v>
      </c>
    </row>
    <row r="123" spans="1:15" ht="30" customHeight="1" x14ac:dyDescent="0.35">
      <c r="A123" s="11"/>
      <c r="B123" s="58" t="s">
        <v>250</v>
      </c>
      <c r="C123" s="88"/>
      <c r="D123" s="93"/>
      <c r="E123" s="93"/>
      <c r="F123" s="90"/>
      <c r="G123" s="17" t="str">
        <f t="shared" si="9"/>
        <v xml:space="preserve"> </v>
      </c>
      <c r="H123" s="18" t="str">
        <f t="shared" si="9"/>
        <v/>
      </c>
      <c r="I123">
        <f t="shared" si="10"/>
        <v>0</v>
      </c>
      <c r="J123">
        <f t="shared" si="14"/>
        <v>0</v>
      </c>
      <c r="K123">
        <f t="shared" si="11"/>
        <v>0</v>
      </c>
      <c r="M123" t="str">
        <f t="shared" si="8"/>
        <v xml:space="preserve"> </v>
      </c>
      <c r="N123" t="str">
        <f t="shared" si="12"/>
        <v/>
      </c>
      <c r="O123" t="e">
        <f t="shared" si="13"/>
        <v>#N/A</v>
      </c>
    </row>
    <row r="124" spans="1:15" ht="30" customHeight="1" x14ac:dyDescent="0.35">
      <c r="A124" s="11"/>
      <c r="B124" s="58" t="s">
        <v>251</v>
      </c>
      <c r="C124" s="88"/>
      <c r="D124" s="93"/>
      <c r="E124" s="93"/>
      <c r="F124" s="90"/>
      <c r="G124" s="17" t="str">
        <f t="shared" si="9"/>
        <v xml:space="preserve"> </v>
      </c>
      <c r="H124" s="18" t="str">
        <f t="shared" si="9"/>
        <v/>
      </c>
      <c r="I124">
        <f t="shared" si="10"/>
        <v>0</v>
      </c>
      <c r="J124">
        <f t="shared" si="14"/>
        <v>0</v>
      </c>
      <c r="K124">
        <f t="shared" si="11"/>
        <v>0</v>
      </c>
      <c r="M124" t="str">
        <f t="shared" si="8"/>
        <v xml:space="preserve"> </v>
      </c>
      <c r="N124" t="str">
        <f t="shared" si="12"/>
        <v/>
      </c>
      <c r="O124" t="e">
        <f t="shared" si="13"/>
        <v>#N/A</v>
      </c>
    </row>
    <row r="125" spans="1:15" ht="30" customHeight="1" x14ac:dyDescent="0.35">
      <c r="A125" s="11"/>
      <c r="B125" s="58" t="s">
        <v>252</v>
      </c>
      <c r="C125" s="88"/>
      <c r="D125" s="93"/>
      <c r="E125" s="93"/>
      <c r="F125" s="90"/>
      <c r="G125" s="17" t="str">
        <f t="shared" si="9"/>
        <v xml:space="preserve"> </v>
      </c>
      <c r="H125" s="18" t="str">
        <f t="shared" si="9"/>
        <v/>
      </c>
      <c r="I125">
        <f t="shared" si="10"/>
        <v>0</v>
      </c>
      <c r="J125">
        <f t="shared" si="14"/>
        <v>0</v>
      </c>
      <c r="K125">
        <f t="shared" si="11"/>
        <v>0</v>
      </c>
      <c r="M125" t="str">
        <f t="shared" si="8"/>
        <v xml:space="preserve"> </v>
      </c>
      <c r="N125" t="str">
        <f t="shared" si="12"/>
        <v/>
      </c>
      <c r="O125" t="e">
        <f t="shared" si="13"/>
        <v>#N/A</v>
      </c>
    </row>
    <row r="126" spans="1:15" ht="30" customHeight="1" x14ac:dyDescent="0.35">
      <c r="A126" s="11"/>
      <c r="B126" s="58" t="s">
        <v>253</v>
      </c>
      <c r="C126" s="88"/>
      <c r="D126" s="93"/>
      <c r="E126" s="93"/>
      <c r="F126" s="90"/>
      <c r="G126" s="17" t="str">
        <f t="shared" si="9"/>
        <v xml:space="preserve"> </v>
      </c>
      <c r="H126" s="18" t="str">
        <f t="shared" si="9"/>
        <v/>
      </c>
      <c r="I126">
        <f t="shared" si="10"/>
        <v>0</v>
      </c>
      <c r="J126">
        <f t="shared" si="14"/>
        <v>0</v>
      </c>
      <c r="K126">
        <f t="shared" si="11"/>
        <v>0</v>
      </c>
      <c r="M126" t="str">
        <f t="shared" si="8"/>
        <v xml:space="preserve"> </v>
      </c>
      <c r="N126" t="str">
        <f t="shared" si="12"/>
        <v/>
      </c>
      <c r="O126" t="e">
        <f t="shared" si="13"/>
        <v>#N/A</v>
      </c>
    </row>
    <row r="127" spans="1:15" ht="30" customHeight="1" x14ac:dyDescent="0.35">
      <c r="A127" s="11"/>
      <c r="B127" s="58" t="s">
        <v>254</v>
      </c>
      <c r="C127" s="88"/>
      <c r="D127" s="93"/>
      <c r="E127" s="93"/>
      <c r="F127" s="90"/>
      <c r="G127" s="17" t="str">
        <f t="shared" si="9"/>
        <v xml:space="preserve"> </v>
      </c>
      <c r="H127" s="18" t="str">
        <f t="shared" si="9"/>
        <v/>
      </c>
      <c r="I127">
        <f t="shared" si="10"/>
        <v>0</v>
      </c>
      <c r="J127">
        <f t="shared" si="14"/>
        <v>0</v>
      </c>
      <c r="K127">
        <f t="shared" si="11"/>
        <v>0</v>
      </c>
      <c r="M127" t="str">
        <f t="shared" si="8"/>
        <v xml:space="preserve"> </v>
      </c>
      <c r="N127" t="str">
        <f t="shared" si="12"/>
        <v/>
      </c>
      <c r="O127" t="e">
        <f t="shared" si="13"/>
        <v>#N/A</v>
      </c>
    </row>
    <row r="128" spans="1:15" ht="30" customHeight="1" x14ac:dyDescent="0.35">
      <c r="A128" s="11"/>
      <c r="B128" s="58" t="s">
        <v>255</v>
      </c>
      <c r="C128" s="88"/>
      <c r="D128" s="93"/>
      <c r="E128" s="93"/>
      <c r="F128" s="90"/>
      <c r="G128" s="17" t="str">
        <f t="shared" si="9"/>
        <v xml:space="preserve"> </v>
      </c>
      <c r="H128" s="18" t="str">
        <f t="shared" si="9"/>
        <v/>
      </c>
      <c r="I128">
        <f t="shared" si="10"/>
        <v>0</v>
      </c>
      <c r="J128">
        <f t="shared" si="14"/>
        <v>0</v>
      </c>
      <c r="K128">
        <f t="shared" si="11"/>
        <v>0</v>
      </c>
      <c r="M128" t="str">
        <f t="shared" si="8"/>
        <v xml:space="preserve"> </v>
      </c>
      <c r="N128" t="str">
        <f t="shared" si="12"/>
        <v/>
      </c>
      <c r="O128" t="e">
        <f t="shared" si="13"/>
        <v>#N/A</v>
      </c>
    </row>
    <row r="129" spans="1:15" ht="30" customHeight="1" x14ac:dyDescent="0.35">
      <c r="A129" s="11"/>
      <c r="B129" s="58" t="s">
        <v>256</v>
      </c>
      <c r="C129" s="88"/>
      <c r="D129" s="93"/>
      <c r="E129" s="93"/>
      <c r="F129" s="90"/>
      <c r="G129" s="17" t="str">
        <f t="shared" si="9"/>
        <v xml:space="preserve"> </v>
      </c>
      <c r="H129" s="18" t="str">
        <f t="shared" si="9"/>
        <v/>
      </c>
      <c r="I129">
        <f t="shared" si="10"/>
        <v>0</v>
      </c>
      <c r="J129">
        <f t="shared" si="14"/>
        <v>0</v>
      </c>
      <c r="K129">
        <f t="shared" si="11"/>
        <v>0</v>
      </c>
      <c r="M129" t="str">
        <f t="shared" si="8"/>
        <v xml:space="preserve"> </v>
      </c>
      <c r="N129" t="str">
        <f t="shared" si="12"/>
        <v/>
      </c>
      <c r="O129" t="e">
        <f t="shared" si="13"/>
        <v>#N/A</v>
      </c>
    </row>
    <row r="130" spans="1:15" ht="30" customHeight="1" x14ac:dyDescent="0.35">
      <c r="A130" s="11"/>
      <c r="B130" s="58" t="s">
        <v>257</v>
      </c>
      <c r="C130" s="88"/>
      <c r="D130" s="93"/>
      <c r="E130" s="93"/>
      <c r="F130" s="90"/>
      <c r="G130" s="17" t="str">
        <f t="shared" si="9"/>
        <v xml:space="preserve"> </v>
      </c>
      <c r="H130" s="18" t="str">
        <f t="shared" si="9"/>
        <v/>
      </c>
      <c r="I130">
        <f t="shared" si="10"/>
        <v>0</v>
      </c>
      <c r="J130">
        <f t="shared" si="14"/>
        <v>0</v>
      </c>
      <c r="K130">
        <f t="shared" si="11"/>
        <v>0</v>
      </c>
      <c r="M130" t="str">
        <f t="shared" si="8"/>
        <v xml:space="preserve"> </v>
      </c>
      <c r="N130" t="str">
        <f t="shared" si="12"/>
        <v/>
      </c>
      <c r="O130" t="e">
        <f t="shared" si="13"/>
        <v>#N/A</v>
      </c>
    </row>
    <row r="131" spans="1:15" ht="30" customHeight="1" x14ac:dyDescent="0.35">
      <c r="A131" s="11"/>
      <c r="B131" s="58" t="s">
        <v>258</v>
      </c>
      <c r="C131" s="88"/>
      <c r="D131" s="93"/>
      <c r="E131" s="93"/>
      <c r="F131" s="90"/>
      <c r="G131" s="17" t="str">
        <f t="shared" si="9"/>
        <v xml:space="preserve"> </v>
      </c>
      <c r="H131" s="18" t="str">
        <f t="shared" si="9"/>
        <v/>
      </c>
      <c r="I131">
        <f t="shared" si="10"/>
        <v>0</v>
      </c>
      <c r="J131">
        <f t="shared" si="14"/>
        <v>0</v>
      </c>
      <c r="K131">
        <f t="shared" si="11"/>
        <v>0</v>
      </c>
      <c r="M131" t="str">
        <f t="shared" si="8"/>
        <v xml:space="preserve"> </v>
      </c>
      <c r="N131" t="str">
        <f t="shared" si="12"/>
        <v/>
      </c>
      <c r="O131" t="e">
        <f t="shared" si="13"/>
        <v>#N/A</v>
      </c>
    </row>
    <row r="132" spans="1:15" ht="30" customHeight="1" x14ac:dyDescent="0.35">
      <c r="A132" s="11"/>
      <c r="B132" s="58" t="s">
        <v>259</v>
      </c>
      <c r="C132" s="88"/>
      <c r="D132" s="93"/>
      <c r="E132" s="93"/>
      <c r="F132" s="90"/>
      <c r="G132" s="17" t="str">
        <f t="shared" si="9"/>
        <v xml:space="preserve"> </v>
      </c>
      <c r="H132" s="18" t="str">
        <f t="shared" si="9"/>
        <v/>
      </c>
      <c r="I132">
        <f t="shared" si="10"/>
        <v>0</v>
      </c>
      <c r="J132">
        <f t="shared" si="14"/>
        <v>0</v>
      </c>
      <c r="K132">
        <f t="shared" si="11"/>
        <v>0</v>
      </c>
      <c r="M132" t="str">
        <f t="shared" si="8"/>
        <v xml:space="preserve"> </v>
      </c>
      <c r="N132" t="str">
        <f t="shared" si="12"/>
        <v/>
      </c>
      <c r="O132" t="e">
        <f t="shared" si="13"/>
        <v>#N/A</v>
      </c>
    </row>
    <row r="133" spans="1:15" ht="30" customHeight="1" x14ac:dyDescent="0.35">
      <c r="A133" s="11"/>
      <c r="B133" s="58" t="s">
        <v>260</v>
      </c>
      <c r="C133" s="88"/>
      <c r="D133" s="93"/>
      <c r="E133" s="93"/>
      <c r="F133" s="90"/>
      <c r="G133" s="17" t="str">
        <f t="shared" si="9"/>
        <v xml:space="preserve"> </v>
      </c>
      <c r="H133" s="18" t="str">
        <f t="shared" si="9"/>
        <v/>
      </c>
      <c r="I133">
        <f t="shared" si="10"/>
        <v>0</v>
      </c>
      <c r="J133">
        <f t="shared" si="14"/>
        <v>0</v>
      </c>
      <c r="K133">
        <f t="shared" si="11"/>
        <v>0</v>
      </c>
      <c r="M133" t="str">
        <f t="shared" si="8"/>
        <v xml:space="preserve"> </v>
      </c>
      <c r="N133" t="str">
        <f t="shared" si="12"/>
        <v/>
      </c>
      <c r="O133" t="e">
        <f t="shared" si="13"/>
        <v>#N/A</v>
      </c>
    </row>
    <row r="134" spans="1:15" ht="30" customHeight="1" x14ac:dyDescent="0.35">
      <c r="A134" s="11"/>
      <c r="B134" s="58" t="s">
        <v>261</v>
      </c>
      <c r="C134" s="88"/>
      <c r="D134" s="93"/>
      <c r="E134" s="93"/>
      <c r="F134" s="90"/>
      <c r="G134" s="17" t="str">
        <f t="shared" si="9"/>
        <v xml:space="preserve"> </v>
      </c>
      <c r="H134" s="18" t="str">
        <f t="shared" si="9"/>
        <v/>
      </c>
      <c r="I134">
        <f t="shared" si="10"/>
        <v>0</v>
      </c>
      <c r="J134">
        <f t="shared" si="14"/>
        <v>0</v>
      </c>
      <c r="K134">
        <f t="shared" si="11"/>
        <v>0</v>
      </c>
      <c r="M134" t="str">
        <f t="shared" ref="M134:M197" si="15">VLOOKUP(K134,P$23:Q$25,2)</f>
        <v xml:space="preserve"> </v>
      </c>
      <c r="N134" t="str">
        <f t="shared" si="12"/>
        <v/>
      </c>
      <c r="O134" t="e">
        <f t="shared" si="13"/>
        <v>#N/A</v>
      </c>
    </row>
    <row r="135" spans="1:15" ht="30" customHeight="1" x14ac:dyDescent="0.35">
      <c r="A135" s="11"/>
      <c r="B135" s="58" t="s">
        <v>262</v>
      </c>
      <c r="C135" s="88"/>
      <c r="D135" s="93"/>
      <c r="E135" s="93"/>
      <c r="F135" s="90"/>
      <c r="G135" s="17" t="str">
        <f t="shared" ref="G135:H198" si="16">M135</f>
        <v xml:space="preserve"> </v>
      </c>
      <c r="H135" s="18" t="str">
        <f t="shared" si="16"/>
        <v/>
      </c>
      <c r="I135">
        <f t="shared" ref="I135:I198" si="17">IF(F135="",0,IF(AND(F135&gt;=1,F135&lt;=$Q$4),1,0))</f>
        <v>0</v>
      </c>
      <c r="J135">
        <f t="shared" si="14"/>
        <v>0</v>
      </c>
      <c r="K135">
        <f t="shared" ref="K135:K198" si="18">SUM(I135:J135)</f>
        <v>0</v>
      </c>
      <c r="M135" t="str">
        <f t="shared" si="15"/>
        <v xml:space="preserve"> </v>
      </c>
      <c r="N135" t="str">
        <f t="shared" ref="N135:N198" si="19">IF(K135=2,O135,"")</f>
        <v/>
      </c>
      <c r="O135" t="e">
        <f t="shared" ref="O135:O198" si="20">VLOOKUP(F135,$Q$6:$U$17,$Q$2)</f>
        <v>#N/A</v>
      </c>
    </row>
    <row r="136" spans="1:15" ht="30" customHeight="1" x14ac:dyDescent="0.35">
      <c r="A136" s="11"/>
      <c r="B136" s="58" t="s">
        <v>263</v>
      </c>
      <c r="C136" s="88"/>
      <c r="D136" s="93"/>
      <c r="E136" s="93"/>
      <c r="F136" s="90"/>
      <c r="G136" s="17" t="str">
        <f t="shared" si="16"/>
        <v xml:space="preserve"> </v>
      </c>
      <c r="H136" s="18" t="str">
        <f t="shared" si="16"/>
        <v/>
      </c>
      <c r="I136">
        <f t="shared" si="17"/>
        <v>0</v>
      </c>
      <c r="J136">
        <f t="shared" si="14"/>
        <v>0</v>
      </c>
      <c r="K136">
        <f t="shared" si="18"/>
        <v>0</v>
      </c>
      <c r="M136" t="str">
        <f t="shared" si="15"/>
        <v xml:space="preserve"> </v>
      </c>
      <c r="N136" t="str">
        <f t="shared" si="19"/>
        <v/>
      </c>
      <c r="O136" t="e">
        <f t="shared" si="20"/>
        <v>#N/A</v>
      </c>
    </row>
    <row r="137" spans="1:15" ht="30" customHeight="1" x14ac:dyDescent="0.35">
      <c r="A137" s="11"/>
      <c r="B137" s="58" t="s">
        <v>264</v>
      </c>
      <c r="C137" s="88"/>
      <c r="D137" s="93"/>
      <c r="E137" s="93"/>
      <c r="F137" s="90"/>
      <c r="G137" s="17" t="str">
        <f t="shared" si="16"/>
        <v xml:space="preserve"> </v>
      </c>
      <c r="H137" s="18" t="str">
        <f t="shared" si="16"/>
        <v/>
      </c>
      <c r="I137">
        <f t="shared" si="17"/>
        <v>0</v>
      </c>
      <c r="J137">
        <f t="shared" ref="J137:J200" si="21">IF(C137="",0, IF(C137=" ",0,1))</f>
        <v>0</v>
      </c>
      <c r="K137">
        <f t="shared" si="18"/>
        <v>0</v>
      </c>
      <c r="M137" t="str">
        <f t="shared" si="15"/>
        <v xml:space="preserve"> </v>
      </c>
      <c r="N137" t="str">
        <f t="shared" si="19"/>
        <v/>
      </c>
      <c r="O137" t="e">
        <f t="shared" si="20"/>
        <v>#N/A</v>
      </c>
    </row>
    <row r="138" spans="1:15" ht="30" customHeight="1" x14ac:dyDescent="0.35">
      <c r="A138" s="11"/>
      <c r="B138" s="58" t="s">
        <v>265</v>
      </c>
      <c r="C138" s="88"/>
      <c r="D138" s="93"/>
      <c r="E138" s="93"/>
      <c r="F138" s="90"/>
      <c r="G138" s="17" t="str">
        <f t="shared" si="16"/>
        <v xml:space="preserve"> </v>
      </c>
      <c r="H138" s="18" t="str">
        <f t="shared" si="16"/>
        <v/>
      </c>
      <c r="I138">
        <f t="shared" si="17"/>
        <v>0</v>
      </c>
      <c r="J138">
        <f t="shared" si="21"/>
        <v>0</v>
      </c>
      <c r="K138">
        <f t="shared" si="18"/>
        <v>0</v>
      </c>
      <c r="M138" t="str">
        <f t="shared" si="15"/>
        <v xml:space="preserve"> </v>
      </c>
      <c r="N138" t="str">
        <f t="shared" si="19"/>
        <v/>
      </c>
      <c r="O138" t="e">
        <f t="shared" si="20"/>
        <v>#N/A</v>
      </c>
    </row>
    <row r="139" spans="1:15" ht="30" customHeight="1" x14ac:dyDescent="0.35">
      <c r="A139" s="11"/>
      <c r="B139" s="58" t="s">
        <v>266</v>
      </c>
      <c r="C139" s="88"/>
      <c r="D139" s="93"/>
      <c r="E139" s="93"/>
      <c r="F139" s="90"/>
      <c r="G139" s="17" t="str">
        <f t="shared" si="16"/>
        <v xml:space="preserve"> </v>
      </c>
      <c r="H139" s="18" t="str">
        <f t="shared" si="16"/>
        <v/>
      </c>
      <c r="I139">
        <f t="shared" si="17"/>
        <v>0</v>
      </c>
      <c r="J139">
        <f t="shared" si="21"/>
        <v>0</v>
      </c>
      <c r="K139">
        <f t="shared" si="18"/>
        <v>0</v>
      </c>
      <c r="M139" t="str">
        <f t="shared" si="15"/>
        <v xml:space="preserve"> </v>
      </c>
      <c r="N139" t="str">
        <f t="shared" si="19"/>
        <v/>
      </c>
      <c r="O139" t="e">
        <f t="shared" si="20"/>
        <v>#N/A</v>
      </c>
    </row>
    <row r="140" spans="1:15" ht="30" customHeight="1" x14ac:dyDescent="0.35">
      <c r="A140" s="11"/>
      <c r="B140" s="58" t="s">
        <v>267</v>
      </c>
      <c r="C140" s="88"/>
      <c r="D140" s="93"/>
      <c r="E140" s="93"/>
      <c r="F140" s="90"/>
      <c r="G140" s="17" t="str">
        <f t="shared" si="16"/>
        <v xml:space="preserve"> </v>
      </c>
      <c r="H140" s="18" t="str">
        <f t="shared" si="16"/>
        <v/>
      </c>
      <c r="I140">
        <f t="shared" si="17"/>
        <v>0</v>
      </c>
      <c r="J140">
        <f t="shared" si="21"/>
        <v>0</v>
      </c>
      <c r="K140">
        <f t="shared" si="18"/>
        <v>0</v>
      </c>
      <c r="M140" t="str">
        <f t="shared" si="15"/>
        <v xml:space="preserve"> </v>
      </c>
      <c r="N140" t="str">
        <f t="shared" si="19"/>
        <v/>
      </c>
      <c r="O140" t="e">
        <f t="shared" si="20"/>
        <v>#N/A</v>
      </c>
    </row>
    <row r="141" spans="1:15" ht="30" customHeight="1" x14ac:dyDescent="0.35">
      <c r="A141" s="11"/>
      <c r="B141" s="58" t="s">
        <v>268</v>
      </c>
      <c r="C141" s="88"/>
      <c r="D141" s="93"/>
      <c r="E141" s="93"/>
      <c r="F141" s="90"/>
      <c r="G141" s="17" t="str">
        <f t="shared" si="16"/>
        <v xml:space="preserve"> </v>
      </c>
      <c r="H141" s="18" t="str">
        <f t="shared" si="16"/>
        <v/>
      </c>
      <c r="I141">
        <f t="shared" si="17"/>
        <v>0</v>
      </c>
      <c r="J141">
        <f t="shared" si="21"/>
        <v>0</v>
      </c>
      <c r="K141">
        <f t="shared" si="18"/>
        <v>0</v>
      </c>
      <c r="M141" t="str">
        <f t="shared" si="15"/>
        <v xml:space="preserve"> </v>
      </c>
      <c r="N141" t="str">
        <f t="shared" si="19"/>
        <v/>
      </c>
      <c r="O141" t="e">
        <f t="shared" si="20"/>
        <v>#N/A</v>
      </c>
    </row>
    <row r="142" spans="1:15" ht="30" customHeight="1" x14ac:dyDescent="0.35">
      <c r="A142" s="11"/>
      <c r="B142" s="58" t="s">
        <v>269</v>
      </c>
      <c r="C142" s="88"/>
      <c r="D142" s="93"/>
      <c r="E142" s="93"/>
      <c r="F142" s="90"/>
      <c r="G142" s="17" t="str">
        <f t="shared" si="16"/>
        <v xml:space="preserve"> </v>
      </c>
      <c r="H142" s="18" t="str">
        <f t="shared" si="16"/>
        <v/>
      </c>
      <c r="I142">
        <f t="shared" si="17"/>
        <v>0</v>
      </c>
      <c r="J142">
        <f t="shared" si="21"/>
        <v>0</v>
      </c>
      <c r="K142">
        <f t="shared" si="18"/>
        <v>0</v>
      </c>
      <c r="M142" t="str">
        <f t="shared" si="15"/>
        <v xml:space="preserve"> </v>
      </c>
      <c r="N142" t="str">
        <f t="shared" si="19"/>
        <v/>
      </c>
      <c r="O142" t="e">
        <f t="shared" si="20"/>
        <v>#N/A</v>
      </c>
    </row>
    <row r="143" spans="1:15" ht="30" customHeight="1" x14ac:dyDescent="0.35">
      <c r="A143" s="11"/>
      <c r="B143" s="58" t="s">
        <v>270</v>
      </c>
      <c r="C143" s="88"/>
      <c r="D143" s="93"/>
      <c r="E143" s="93"/>
      <c r="F143" s="90"/>
      <c r="G143" s="17" t="str">
        <f t="shared" si="16"/>
        <v xml:space="preserve"> </v>
      </c>
      <c r="H143" s="18" t="str">
        <f t="shared" si="16"/>
        <v/>
      </c>
      <c r="I143">
        <f t="shared" si="17"/>
        <v>0</v>
      </c>
      <c r="J143">
        <f t="shared" si="21"/>
        <v>0</v>
      </c>
      <c r="K143">
        <f t="shared" si="18"/>
        <v>0</v>
      </c>
      <c r="M143" t="str">
        <f t="shared" si="15"/>
        <v xml:space="preserve"> </v>
      </c>
      <c r="N143" t="str">
        <f t="shared" si="19"/>
        <v/>
      </c>
      <c r="O143" t="e">
        <f t="shared" si="20"/>
        <v>#N/A</v>
      </c>
    </row>
    <row r="144" spans="1:15" ht="30" customHeight="1" x14ac:dyDescent="0.35">
      <c r="A144" s="11"/>
      <c r="B144" s="58" t="s">
        <v>271</v>
      </c>
      <c r="C144" s="88"/>
      <c r="D144" s="93"/>
      <c r="E144" s="93"/>
      <c r="F144" s="90"/>
      <c r="G144" s="17" t="str">
        <f t="shared" si="16"/>
        <v xml:space="preserve"> </v>
      </c>
      <c r="H144" s="18" t="str">
        <f t="shared" si="16"/>
        <v/>
      </c>
      <c r="I144">
        <f t="shared" si="17"/>
        <v>0</v>
      </c>
      <c r="J144">
        <f t="shared" si="21"/>
        <v>0</v>
      </c>
      <c r="K144">
        <f t="shared" si="18"/>
        <v>0</v>
      </c>
      <c r="M144" t="str">
        <f t="shared" si="15"/>
        <v xml:space="preserve"> </v>
      </c>
      <c r="N144" t="str">
        <f t="shared" si="19"/>
        <v/>
      </c>
      <c r="O144" t="e">
        <f t="shared" si="20"/>
        <v>#N/A</v>
      </c>
    </row>
    <row r="145" spans="1:15" ht="30" customHeight="1" x14ac:dyDescent="0.35">
      <c r="A145" s="11"/>
      <c r="B145" s="58" t="s">
        <v>272</v>
      </c>
      <c r="C145" s="88"/>
      <c r="D145" s="93"/>
      <c r="E145" s="93"/>
      <c r="F145" s="90"/>
      <c r="G145" s="17" t="str">
        <f t="shared" si="16"/>
        <v xml:space="preserve"> </v>
      </c>
      <c r="H145" s="18" t="str">
        <f t="shared" si="16"/>
        <v/>
      </c>
      <c r="I145">
        <f t="shared" si="17"/>
        <v>0</v>
      </c>
      <c r="J145">
        <f t="shared" si="21"/>
        <v>0</v>
      </c>
      <c r="K145">
        <f t="shared" si="18"/>
        <v>0</v>
      </c>
      <c r="M145" t="str">
        <f t="shared" si="15"/>
        <v xml:space="preserve"> </v>
      </c>
      <c r="N145" t="str">
        <f t="shared" si="19"/>
        <v/>
      </c>
      <c r="O145" t="e">
        <f t="shared" si="20"/>
        <v>#N/A</v>
      </c>
    </row>
    <row r="146" spans="1:15" ht="30" customHeight="1" x14ac:dyDescent="0.35">
      <c r="A146" s="11"/>
      <c r="B146" s="58" t="s">
        <v>273</v>
      </c>
      <c r="C146" s="88"/>
      <c r="D146" s="93"/>
      <c r="E146" s="93"/>
      <c r="F146" s="90"/>
      <c r="G146" s="17" t="str">
        <f t="shared" si="16"/>
        <v xml:space="preserve"> </v>
      </c>
      <c r="H146" s="18" t="str">
        <f t="shared" si="16"/>
        <v/>
      </c>
      <c r="I146">
        <f t="shared" si="17"/>
        <v>0</v>
      </c>
      <c r="J146">
        <f t="shared" si="21"/>
        <v>0</v>
      </c>
      <c r="K146">
        <f t="shared" si="18"/>
        <v>0</v>
      </c>
      <c r="M146" t="str">
        <f t="shared" si="15"/>
        <v xml:space="preserve"> </v>
      </c>
      <c r="N146" t="str">
        <f t="shared" si="19"/>
        <v/>
      </c>
      <c r="O146" t="e">
        <f t="shared" si="20"/>
        <v>#N/A</v>
      </c>
    </row>
    <row r="147" spans="1:15" ht="30" customHeight="1" x14ac:dyDescent="0.35">
      <c r="A147" s="11"/>
      <c r="B147" s="58" t="s">
        <v>274</v>
      </c>
      <c r="C147" s="88"/>
      <c r="D147" s="93"/>
      <c r="E147" s="93"/>
      <c r="F147" s="90"/>
      <c r="G147" s="17" t="str">
        <f t="shared" si="16"/>
        <v xml:space="preserve"> </v>
      </c>
      <c r="H147" s="18" t="str">
        <f t="shared" si="16"/>
        <v/>
      </c>
      <c r="I147">
        <f t="shared" si="17"/>
        <v>0</v>
      </c>
      <c r="J147">
        <f t="shared" si="21"/>
        <v>0</v>
      </c>
      <c r="K147">
        <f t="shared" si="18"/>
        <v>0</v>
      </c>
      <c r="M147" t="str">
        <f t="shared" si="15"/>
        <v xml:space="preserve"> </v>
      </c>
      <c r="N147" t="str">
        <f t="shared" si="19"/>
        <v/>
      </c>
      <c r="O147" t="e">
        <f t="shared" si="20"/>
        <v>#N/A</v>
      </c>
    </row>
    <row r="148" spans="1:15" ht="30" customHeight="1" x14ac:dyDescent="0.35">
      <c r="A148" s="11"/>
      <c r="B148" s="58" t="s">
        <v>275</v>
      </c>
      <c r="C148" s="88"/>
      <c r="D148" s="93"/>
      <c r="E148" s="93"/>
      <c r="F148" s="90"/>
      <c r="G148" s="17" t="str">
        <f t="shared" si="16"/>
        <v xml:space="preserve"> </v>
      </c>
      <c r="H148" s="18" t="str">
        <f t="shared" si="16"/>
        <v/>
      </c>
      <c r="I148">
        <f t="shared" si="17"/>
        <v>0</v>
      </c>
      <c r="J148">
        <f t="shared" si="21"/>
        <v>0</v>
      </c>
      <c r="K148">
        <f t="shared" si="18"/>
        <v>0</v>
      </c>
      <c r="M148" t="str">
        <f t="shared" si="15"/>
        <v xml:space="preserve"> </v>
      </c>
      <c r="N148" t="str">
        <f t="shared" si="19"/>
        <v/>
      </c>
      <c r="O148" t="e">
        <f t="shared" si="20"/>
        <v>#N/A</v>
      </c>
    </row>
    <row r="149" spans="1:15" ht="30" customHeight="1" x14ac:dyDescent="0.35">
      <c r="A149" s="11"/>
      <c r="B149" s="58" t="s">
        <v>276</v>
      </c>
      <c r="C149" s="88"/>
      <c r="D149" s="93"/>
      <c r="E149" s="93"/>
      <c r="F149" s="90"/>
      <c r="G149" s="17" t="str">
        <f t="shared" si="16"/>
        <v xml:space="preserve"> </v>
      </c>
      <c r="H149" s="18" t="str">
        <f t="shared" si="16"/>
        <v/>
      </c>
      <c r="I149">
        <f t="shared" si="17"/>
        <v>0</v>
      </c>
      <c r="J149">
        <f t="shared" si="21"/>
        <v>0</v>
      </c>
      <c r="K149">
        <f t="shared" si="18"/>
        <v>0</v>
      </c>
      <c r="M149" t="str">
        <f t="shared" si="15"/>
        <v xml:space="preserve"> </v>
      </c>
      <c r="N149" t="str">
        <f t="shared" si="19"/>
        <v/>
      </c>
      <c r="O149" t="e">
        <f t="shared" si="20"/>
        <v>#N/A</v>
      </c>
    </row>
    <row r="150" spans="1:15" ht="30" customHeight="1" x14ac:dyDescent="0.35">
      <c r="A150" s="11"/>
      <c r="B150" s="58" t="s">
        <v>277</v>
      </c>
      <c r="C150" s="88"/>
      <c r="D150" s="93"/>
      <c r="E150" s="93"/>
      <c r="F150" s="90"/>
      <c r="G150" s="17" t="str">
        <f t="shared" si="16"/>
        <v xml:space="preserve"> </v>
      </c>
      <c r="H150" s="18" t="str">
        <f t="shared" si="16"/>
        <v/>
      </c>
      <c r="I150">
        <f t="shared" si="17"/>
        <v>0</v>
      </c>
      <c r="J150">
        <f t="shared" si="21"/>
        <v>0</v>
      </c>
      <c r="K150">
        <f t="shared" si="18"/>
        <v>0</v>
      </c>
      <c r="M150" t="str">
        <f t="shared" si="15"/>
        <v xml:space="preserve"> </v>
      </c>
      <c r="N150" t="str">
        <f t="shared" si="19"/>
        <v/>
      </c>
      <c r="O150" t="e">
        <f t="shared" si="20"/>
        <v>#N/A</v>
      </c>
    </row>
    <row r="151" spans="1:15" ht="30" customHeight="1" x14ac:dyDescent="0.35">
      <c r="A151" s="11"/>
      <c r="B151" s="58" t="s">
        <v>278</v>
      </c>
      <c r="C151" s="88"/>
      <c r="D151" s="93"/>
      <c r="E151" s="93"/>
      <c r="F151" s="90"/>
      <c r="G151" s="17" t="str">
        <f t="shared" si="16"/>
        <v xml:space="preserve"> </v>
      </c>
      <c r="H151" s="18" t="str">
        <f t="shared" si="16"/>
        <v/>
      </c>
      <c r="I151">
        <f t="shared" si="17"/>
        <v>0</v>
      </c>
      <c r="J151">
        <f t="shared" si="21"/>
        <v>0</v>
      </c>
      <c r="K151">
        <f t="shared" si="18"/>
        <v>0</v>
      </c>
      <c r="M151" t="str">
        <f t="shared" si="15"/>
        <v xml:space="preserve"> </v>
      </c>
      <c r="N151" t="str">
        <f t="shared" si="19"/>
        <v/>
      </c>
      <c r="O151" t="e">
        <f t="shared" si="20"/>
        <v>#N/A</v>
      </c>
    </row>
    <row r="152" spans="1:15" ht="30" customHeight="1" x14ac:dyDescent="0.35">
      <c r="A152" s="11"/>
      <c r="B152" s="58" t="s">
        <v>279</v>
      </c>
      <c r="C152" s="88"/>
      <c r="D152" s="93"/>
      <c r="E152" s="93"/>
      <c r="F152" s="90"/>
      <c r="G152" s="17" t="str">
        <f t="shared" si="16"/>
        <v xml:space="preserve"> </v>
      </c>
      <c r="H152" s="18" t="str">
        <f t="shared" si="16"/>
        <v/>
      </c>
      <c r="I152">
        <f t="shared" si="17"/>
        <v>0</v>
      </c>
      <c r="J152">
        <f t="shared" si="21"/>
        <v>0</v>
      </c>
      <c r="K152">
        <f t="shared" si="18"/>
        <v>0</v>
      </c>
      <c r="M152" t="str">
        <f t="shared" si="15"/>
        <v xml:space="preserve"> </v>
      </c>
      <c r="N152" t="str">
        <f t="shared" si="19"/>
        <v/>
      </c>
      <c r="O152" t="e">
        <f t="shared" si="20"/>
        <v>#N/A</v>
      </c>
    </row>
    <row r="153" spans="1:15" ht="30" customHeight="1" x14ac:dyDescent="0.35">
      <c r="A153" s="11"/>
      <c r="B153" s="58" t="s">
        <v>280</v>
      </c>
      <c r="C153" s="88"/>
      <c r="D153" s="93"/>
      <c r="E153" s="93"/>
      <c r="F153" s="90"/>
      <c r="G153" s="17" t="str">
        <f t="shared" si="16"/>
        <v xml:space="preserve"> </v>
      </c>
      <c r="H153" s="18" t="str">
        <f t="shared" si="16"/>
        <v/>
      </c>
      <c r="I153">
        <f t="shared" si="17"/>
        <v>0</v>
      </c>
      <c r="J153">
        <f t="shared" si="21"/>
        <v>0</v>
      </c>
      <c r="K153">
        <f t="shared" si="18"/>
        <v>0</v>
      </c>
      <c r="M153" t="str">
        <f t="shared" si="15"/>
        <v xml:space="preserve"> </v>
      </c>
      <c r="N153" t="str">
        <f t="shared" si="19"/>
        <v/>
      </c>
      <c r="O153" t="e">
        <f t="shared" si="20"/>
        <v>#N/A</v>
      </c>
    </row>
    <row r="154" spans="1:15" ht="30" customHeight="1" x14ac:dyDescent="0.35">
      <c r="A154" s="11"/>
      <c r="B154" s="58" t="s">
        <v>281</v>
      </c>
      <c r="C154" s="88"/>
      <c r="D154" s="93"/>
      <c r="E154" s="93"/>
      <c r="F154" s="90"/>
      <c r="G154" s="17" t="str">
        <f t="shared" si="16"/>
        <v xml:space="preserve"> </v>
      </c>
      <c r="H154" s="18" t="str">
        <f t="shared" si="16"/>
        <v/>
      </c>
      <c r="I154">
        <f t="shared" si="17"/>
        <v>0</v>
      </c>
      <c r="J154">
        <f t="shared" si="21"/>
        <v>0</v>
      </c>
      <c r="K154">
        <f t="shared" si="18"/>
        <v>0</v>
      </c>
      <c r="M154" t="str">
        <f t="shared" si="15"/>
        <v xml:space="preserve"> </v>
      </c>
      <c r="N154" t="str">
        <f t="shared" si="19"/>
        <v/>
      </c>
      <c r="O154" t="e">
        <f t="shared" si="20"/>
        <v>#N/A</v>
      </c>
    </row>
    <row r="155" spans="1:15" ht="30" customHeight="1" x14ac:dyDescent="0.35">
      <c r="A155" s="11"/>
      <c r="B155" s="58" t="s">
        <v>282</v>
      </c>
      <c r="C155" s="88"/>
      <c r="D155" s="93"/>
      <c r="E155" s="93"/>
      <c r="F155" s="90"/>
      <c r="G155" s="17" t="str">
        <f t="shared" si="16"/>
        <v xml:space="preserve"> </v>
      </c>
      <c r="H155" s="18" t="str">
        <f t="shared" si="16"/>
        <v/>
      </c>
      <c r="I155">
        <f t="shared" si="17"/>
        <v>0</v>
      </c>
      <c r="J155">
        <f t="shared" si="21"/>
        <v>0</v>
      </c>
      <c r="K155">
        <f t="shared" si="18"/>
        <v>0</v>
      </c>
      <c r="M155" t="str">
        <f t="shared" si="15"/>
        <v xml:space="preserve"> </v>
      </c>
      <c r="N155" t="str">
        <f t="shared" si="19"/>
        <v/>
      </c>
      <c r="O155" t="e">
        <f t="shared" si="20"/>
        <v>#N/A</v>
      </c>
    </row>
    <row r="156" spans="1:15" ht="30" customHeight="1" x14ac:dyDescent="0.35">
      <c r="A156" s="11"/>
      <c r="B156" s="58" t="s">
        <v>283</v>
      </c>
      <c r="C156" s="88"/>
      <c r="D156" s="93"/>
      <c r="E156" s="93"/>
      <c r="F156" s="90"/>
      <c r="G156" s="17" t="str">
        <f t="shared" si="16"/>
        <v xml:space="preserve"> </v>
      </c>
      <c r="H156" s="18" t="str">
        <f t="shared" si="16"/>
        <v/>
      </c>
      <c r="I156">
        <f t="shared" si="17"/>
        <v>0</v>
      </c>
      <c r="J156">
        <f t="shared" si="21"/>
        <v>0</v>
      </c>
      <c r="K156">
        <f t="shared" si="18"/>
        <v>0</v>
      </c>
      <c r="M156" t="str">
        <f t="shared" si="15"/>
        <v xml:space="preserve"> </v>
      </c>
      <c r="N156" t="str">
        <f t="shared" si="19"/>
        <v/>
      </c>
      <c r="O156" t="e">
        <f t="shared" si="20"/>
        <v>#N/A</v>
      </c>
    </row>
    <row r="157" spans="1:15" ht="30" customHeight="1" x14ac:dyDescent="0.35">
      <c r="A157" s="11"/>
      <c r="B157" s="58" t="s">
        <v>284</v>
      </c>
      <c r="C157" s="88"/>
      <c r="D157" s="93"/>
      <c r="E157" s="93"/>
      <c r="F157" s="90"/>
      <c r="G157" s="17" t="str">
        <f t="shared" si="16"/>
        <v xml:space="preserve"> </v>
      </c>
      <c r="H157" s="18" t="str">
        <f t="shared" si="16"/>
        <v/>
      </c>
      <c r="I157">
        <f t="shared" si="17"/>
        <v>0</v>
      </c>
      <c r="J157">
        <f t="shared" si="21"/>
        <v>0</v>
      </c>
      <c r="K157">
        <f t="shared" si="18"/>
        <v>0</v>
      </c>
      <c r="M157" t="str">
        <f t="shared" si="15"/>
        <v xml:space="preserve"> </v>
      </c>
      <c r="N157" t="str">
        <f t="shared" si="19"/>
        <v/>
      </c>
      <c r="O157" t="e">
        <f t="shared" si="20"/>
        <v>#N/A</v>
      </c>
    </row>
    <row r="158" spans="1:15" ht="30" customHeight="1" x14ac:dyDescent="0.35">
      <c r="A158" s="11"/>
      <c r="B158" s="58" t="s">
        <v>285</v>
      </c>
      <c r="C158" s="88"/>
      <c r="D158" s="93"/>
      <c r="E158" s="93"/>
      <c r="F158" s="90"/>
      <c r="G158" s="17" t="str">
        <f t="shared" si="16"/>
        <v xml:space="preserve"> </v>
      </c>
      <c r="H158" s="18" t="str">
        <f t="shared" si="16"/>
        <v/>
      </c>
      <c r="I158">
        <f t="shared" si="17"/>
        <v>0</v>
      </c>
      <c r="J158">
        <f t="shared" si="21"/>
        <v>0</v>
      </c>
      <c r="K158">
        <f t="shared" si="18"/>
        <v>0</v>
      </c>
      <c r="M158" t="str">
        <f t="shared" si="15"/>
        <v xml:space="preserve"> </v>
      </c>
      <c r="N158" t="str">
        <f t="shared" si="19"/>
        <v/>
      </c>
      <c r="O158" t="e">
        <f t="shared" si="20"/>
        <v>#N/A</v>
      </c>
    </row>
    <row r="159" spans="1:15" ht="30" customHeight="1" x14ac:dyDescent="0.35">
      <c r="A159" s="11"/>
      <c r="B159" s="58" t="s">
        <v>286</v>
      </c>
      <c r="C159" s="88"/>
      <c r="D159" s="93"/>
      <c r="E159" s="93"/>
      <c r="F159" s="90"/>
      <c r="G159" s="17" t="str">
        <f t="shared" si="16"/>
        <v xml:space="preserve"> </v>
      </c>
      <c r="H159" s="18" t="str">
        <f t="shared" si="16"/>
        <v/>
      </c>
      <c r="I159">
        <f t="shared" si="17"/>
        <v>0</v>
      </c>
      <c r="J159">
        <f t="shared" si="21"/>
        <v>0</v>
      </c>
      <c r="K159">
        <f t="shared" si="18"/>
        <v>0</v>
      </c>
      <c r="M159" t="str">
        <f t="shared" si="15"/>
        <v xml:space="preserve"> </v>
      </c>
      <c r="N159" t="str">
        <f t="shared" si="19"/>
        <v/>
      </c>
      <c r="O159" t="e">
        <f t="shared" si="20"/>
        <v>#N/A</v>
      </c>
    </row>
    <row r="160" spans="1:15" ht="30" customHeight="1" x14ac:dyDescent="0.35">
      <c r="A160" s="11"/>
      <c r="B160" s="58" t="s">
        <v>287</v>
      </c>
      <c r="C160" s="88"/>
      <c r="D160" s="93"/>
      <c r="E160" s="93"/>
      <c r="F160" s="90"/>
      <c r="G160" s="17" t="str">
        <f t="shared" si="16"/>
        <v xml:space="preserve"> </v>
      </c>
      <c r="H160" s="18" t="str">
        <f t="shared" si="16"/>
        <v/>
      </c>
      <c r="I160">
        <f t="shared" si="17"/>
        <v>0</v>
      </c>
      <c r="J160">
        <f t="shared" si="21"/>
        <v>0</v>
      </c>
      <c r="K160">
        <f t="shared" si="18"/>
        <v>0</v>
      </c>
      <c r="M160" t="str">
        <f t="shared" si="15"/>
        <v xml:space="preserve"> </v>
      </c>
      <c r="N160" t="str">
        <f t="shared" si="19"/>
        <v/>
      </c>
      <c r="O160" t="e">
        <f t="shared" si="20"/>
        <v>#N/A</v>
      </c>
    </row>
    <row r="161" spans="1:15" ht="30" customHeight="1" x14ac:dyDescent="0.35">
      <c r="A161" s="11"/>
      <c r="B161" s="58" t="s">
        <v>288</v>
      </c>
      <c r="C161" s="88"/>
      <c r="D161" s="93"/>
      <c r="E161" s="93"/>
      <c r="F161" s="90"/>
      <c r="G161" s="17" t="str">
        <f t="shared" si="16"/>
        <v xml:space="preserve"> </v>
      </c>
      <c r="H161" s="18" t="str">
        <f t="shared" si="16"/>
        <v/>
      </c>
      <c r="I161">
        <f t="shared" si="17"/>
        <v>0</v>
      </c>
      <c r="J161">
        <f t="shared" si="21"/>
        <v>0</v>
      </c>
      <c r="K161">
        <f t="shared" si="18"/>
        <v>0</v>
      </c>
      <c r="M161" t="str">
        <f t="shared" si="15"/>
        <v xml:space="preserve"> </v>
      </c>
      <c r="N161" t="str">
        <f t="shared" si="19"/>
        <v/>
      </c>
      <c r="O161" t="e">
        <f t="shared" si="20"/>
        <v>#N/A</v>
      </c>
    </row>
    <row r="162" spans="1:15" ht="30" customHeight="1" x14ac:dyDescent="0.35">
      <c r="A162" s="11"/>
      <c r="B162" s="58" t="s">
        <v>289</v>
      </c>
      <c r="C162" s="88"/>
      <c r="D162" s="93"/>
      <c r="E162" s="93"/>
      <c r="F162" s="90"/>
      <c r="G162" s="17" t="str">
        <f t="shared" si="16"/>
        <v xml:space="preserve"> </v>
      </c>
      <c r="H162" s="18" t="str">
        <f t="shared" si="16"/>
        <v/>
      </c>
      <c r="I162">
        <f t="shared" si="17"/>
        <v>0</v>
      </c>
      <c r="J162">
        <f t="shared" si="21"/>
        <v>0</v>
      </c>
      <c r="K162">
        <f t="shared" si="18"/>
        <v>0</v>
      </c>
      <c r="M162" t="str">
        <f t="shared" si="15"/>
        <v xml:space="preserve"> </v>
      </c>
      <c r="N162" t="str">
        <f t="shared" si="19"/>
        <v/>
      </c>
      <c r="O162" t="e">
        <f t="shared" si="20"/>
        <v>#N/A</v>
      </c>
    </row>
    <row r="163" spans="1:15" ht="30" customHeight="1" x14ac:dyDescent="0.35">
      <c r="A163" s="11"/>
      <c r="B163" s="58" t="s">
        <v>290</v>
      </c>
      <c r="C163" s="88"/>
      <c r="D163" s="93"/>
      <c r="E163" s="93"/>
      <c r="F163" s="90"/>
      <c r="G163" s="17" t="str">
        <f t="shared" si="16"/>
        <v xml:space="preserve"> </v>
      </c>
      <c r="H163" s="18" t="str">
        <f t="shared" si="16"/>
        <v/>
      </c>
      <c r="I163">
        <f t="shared" si="17"/>
        <v>0</v>
      </c>
      <c r="J163">
        <f t="shared" si="21"/>
        <v>0</v>
      </c>
      <c r="K163">
        <f t="shared" si="18"/>
        <v>0</v>
      </c>
      <c r="M163" t="str">
        <f t="shared" si="15"/>
        <v xml:space="preserve"> </v>
      </c>
      <c r="N163" t="str">
        <f t="shared" si="19"/>
        <v/>
      </c>
      <c r="O163" t="e">
        <f t="shared" si="20"/>
        <v>#N/A</v>
      </c>
    </row>
    <row r="164" spans="1:15" ht="30" customHeight="1" x14ac:dyDescent="0.35">
      <c r="A164" s="11"/>
      <c r="B164" s="58" t="s">
        <v>291</v>
      </c>
      <c r="C164" s="88"/>
      <c r="D164" s="93"/>
      <c r="E164" s="93"/>
      <c r="F164" s="90"/>
      <c r="G164" s="17" t="str">
        <f t="shared" si="16"/>
        <v xml:space="preserve"> </v>
      </c>
      <c r="H164" s="18" t="str">
        <f t="shared" si="16"/>
        <v/>
      </c>
      <c r="I164">
        <f t="shared" si="17"/>
        <v>0</v>
      </c>
      <c r="J164">
        <f t="shared" si="21"/>
        <v>0</v>
      </c>
      <c r="K164">
        <f t="shared" si="18"/>
        <v>0</v>
      </c>
      <c r="M164" t="str">
        <f t="shared" si="15"/>
        <v xml:space="preserve"> </v>
      </c>
      <c r="N164" t="str">
        <f t="shared" si="19"/>
        <v/>
      </c>
      <c r="O164" t="e">
        <f t="shared" si="20"/>
        <v>#N/A</v>
      </c>
    </row>
    <row r="165" spans="1:15" ht="30" customHeight="1" x14ac:dyDescent="0.35">
      <c r="A165" s="11"/>
      <c r="B165" s="58" t="s">
        <v>292</v>
      </c>
      <c r="C165" s="88"/>
      <c r="D165" s="93"/>
      <c r="E165" s="93"/>
      <c r="F165" s="90"/>
      <c r="G165" s="17" t="str">
        <f t="shared" si="16"/>
        <v xml:space="preserve"> </v>
      </c>
      <c r="H165" s="18" t="str">
        <f t="shared" si="16"/>
        <v/>
      </c>
      <c r="I165">
        <f t="shared" si="17"/>
        <v>0</v>
      </c>
      <c r="J165">
        <f t="shared" si="21"/>
        <v>0</v>
      </c>
      <c r="K165">
        <f t="shared" si="18"/>
        <v>0</v>
      </c>
      <c r="M165" t="str">
        <f t="shared" si="15"/>
        <v xml:space="preserve"> </v>
      </c>
      <c r="N165" t="str">
        <f t="shared" si="19"/>
        <v/>
      </c>
      <c r="O165" t="e">
        <f t="shared" si="20"/>
        <v>#N/A</v>
      </c>
    </row>
    <row r="166" spans="1:15" ht="30" customHeight="1" x14ac:dyDescent="0.35">
      <c r="A166" s="11"/>
      <c r="B166" s="58" t="s">
        <v>293</v>
      </c>
      <c r="C166" s="88"/>
      <c r="D166" s="93"/>
      <c r="E166" s="93"/>
      <c r="F166" s="90"/>
      <c r="G166" s="17" t="str">
        <f t="shared" si="16"/>
        <v xml:space="preserve"> </v>
      </c>
      <c r="H166" s="18" t="str">
        <f t="shared" si="16"/>
        <v/>
      </c>
      <c r="I166">
        <f t="shared" si="17"/>
        <v>0</v>
      </c>
      <c r="J166">
        <f t="shared" si="21"/>
        <v>0</v>
      </c>
      <c r="K166">
        <f t="shared" si="18"/>
        <v>0</v>
      </c>
      <c r="M166" t="str">
        <f t="shared" si="15"/>
        <v xml:space="preserve"> </v>
      </c>
      <c r="N166" t="str">
        <f t="shared" si="19"/>
        <v/>
      </c>
      <c r="O166" t="e">
        <f t="shared" si="20"/>
        <v>#N/A</v>
      </c>
    </row>
    <row r="167" spans="1:15" ht="30" customHeight="1" x14ac:dyDescent="0.35">
      <c r="A167" s="11"/>
      <c r="B167" s="58" t="s">
        <v>294</v>
      </c>
      <c r="C167" s="88"/>
      <c r="D167" s="93"/>
      <c r="E167" s="93"/>
      <c r="F167" s="90"/>
      <c r="G167" s="17" t="str">
        <f t="shared" si="16"/>
        <v xml:space="preserve"> </v>
      </c>
      <c r="H167" s="18" t="str">
        <f t="shared" si="16"/>
        <v/>
      </c>
      <c r="I167">
        <f t="shared" si="17"/>
        <v>0</v>
      </c>
      <c r="J167">
        <f t="shared" si="21"/>
        <v>0</v>
      </c>
      <c r="K167">
        <f t="shared" si="18"/>
        <v>0</v>
      </c>
      <c r="M167" t="str">
        <f t="shared" si="15"/>
        <v xml:space="preserve"> </v>
      </c>
      <c r="N167" t="str">
        <f t="shared" si="19"/>
        <v/>
      </c>
      <c r="O167" t="e">
        <f t="shared" si="20"/>
        <v>#N/A</v>
      </c>
    </row>
    <row r="168" spans="1:15" ht="30" customHeight="1" x14ac:dyDescent="0.35">
      <c r="A168" s="11"/>
      <c r="B168" s="58" t="s">
        <v>295</v>
      </c>
      <c r="C168" s="88"/>
      <c r="D168" s="93"/>
      <c r="E168" s="93"/>
      <c r="F168" s="90"/>
      <c r="G168" s="17" t="str">
        <f t="shared" si="16"/>
        <v xml:space="preserve"> </v>
      </c>
      <c r="H168" s="18" t="str">
        <f t="shared" si="16"/>
        <v/>
      </c>
      <c r="I168">
        <f t="shared" si="17"/>
        <v>0</v>
      </c>
      <c r="J168">
        <f t="shared" si="21"/>
        <v>0</v>
      </c>
      <c r="K168">
        <f t="shared" si="18"/>
        <v>0</v>
      </c>
      <c r="M168" t="str">
        <f t="shared" si="15"/>
        <v xml:space="preserve"> </v>
      </c>
      <c r="N168" t="str">
        <f t="shared" si="19"/>
        <v/>
      </c>
      <c r="O168" t="e">
        <f t="shared" si="20"/>
        <v>#N/A</v>
      </c>
    </row>
    <row r="169" spans="1:15" ht="30" customHeight="1" x14ac:dyDescent="0.35">
      <c r="A169" s="11"/>
      <c r="B169" s="58" t="s">
        <v>296</v>
      </c>
      <c r="C169" s="88"/>
      <c r="D169" s="93"/>
      <c r="E169" s="93"/>
      <c r="F169" s="90"/>
      <c r="G169" s="17" t="str">
        <f t="shared" si="16"/>
        <v xml:space="preserve"> </v>
      </c>
      <c r="H169" s="18" t="str">
        <f t="shared" si="16"/>
        <v/>
      </c>
      <c r="I169">
        <f t="shared" si="17"/>
        <v>0</v>
      </c>
      <c r="J169">
        <f t="shared" si="21"/>
        <v>0</v>
      </c>
      <c r="K169">
        <f t="shared" si="18"/>
        <v>0</v>
      </c>
      <c r="M169" t="str">
        <f t="shared" si="15"/>
        <v xml:space="preserve"> </v>
      </c>
      <c r="N169" t="str">
        <f t="shared" si="19"/>
        <v/>
      </c>
      <c r="O169" t="e">
        <f t="shared" si="20"/>
        <v>#N/A</v>
      </c>
    </row>
    <row r="170" spans="1:15" ht="30" customHeight="1" x14ac:dyDescent="0.35">
      <c r="A170" s="11"/>
      <c r="B170" s="58" t="s">
        <v>297</v>
      </c>
      <c r="C170" s="88"/>
      <c r="D170" s="93"/>
      <c r="E170" s="93"/>
      <c r="F170" s="90"/>
      <c r="G170" s="17" t="str">
        <f t="shared" si="16"/>
        <v xml:space="preserve"> </v>
      </c>
      <c r="H170" s="18" t="str">
        <f t="shared" si="16"/>
        <v/>
      </c>
      <c r="I170">
        <f t="shared" si="17"/>
        <v>0</v>
      </c>
      <c r="J170">
        <f t="shared" si="21"/>
        <v>0</v>
      </c>
      <c r="K170">
        <f t="shared" si="18"/>
        <v>0</v>
      </c>
      <c r="M170" t="str">
        <f t="shared" si="15"/>
        <v xml:space="preserve"> </v>
      </c>
      <c r="N170" t="str">
        <f t="shared" si="19"/>
        <v/>
      </c>
      <c r="O170" t="e">
        <f t="shared" si="20"/>
        <v>#N/A</v>
      </c>
    </row>
    <row r="171" spans="1:15" ht="30" customHeight="1" x14ac:dyDescent="0.35">
      <c r="A171" s="11"/>
      <c r="B171" s="58" t="s">
        <v>298</v>
      </c>
      <c r="C171" s="88"/>
      <c r="D171" s="93"/>
      <c r="E171" s="93"/>
      <c r="F171" s="90"/>
      <c r="G171" s="17" t="str">
        <f t="shared" si="16"/>
        <v xml:space="preserve"> </v>
      </c>
      <c r="H171" s="18" t="str">
        <f t="shared" si="16"/>
        <v/>
      </c>
      <c r="I171">
        <f t="shared" si="17"/>
        <v>0</v>
      </c>
      <c r="J171">
        <f t="shared" si="21"/>
        <v>0</v>
      </c>
      <c r="K171">
        <f t="shared" si="18"/>
        <v>0</v>
      </c>
      <c r="M171" t="str">
        <f t="shared" si="15"/>
        <v xml:space="preserve"> </v>
      </c>
      <c r="N171" t="str">
        <f t="shared" si="19"/>
        <v/>
      </c>
      <c r="O171" t="e">
        <f t="shared" si="20"/>
        <v>#N/A</v>
      </c>
    </row>
    <row r="172" spans="1:15" ht="30" customHeight="1" x14ac:dyDescent="0.35">
      <c r="A172" s="11"/>
      <c r="B172" s="58" t="s">
        <v>299</v>
      </c>
      <c r="C172" s="88"/>
      <c r="D172" s="93"/>
      <c r="E172" s="93"/>
      <c r="F172" s="90"/>
      <c r="G172" s="17" t="str">
        <f t="shared" si="16"/>
        <v xml:space="preserve"> </v>
      </c>
      <c r="H172" s="18" t="str">
        <f t="shared" si="16"/>
        <v/>
      </c>
      <c r="I172">
        <f t="shared" si="17"/>
        <v>0</v>
      </c>
      <c r="J172">
        <f t="shared" si="21"/>
        <v>0</v>
      </c>
      <c r="K172">
        <f t="shared" si="18"/>
        <v>0</v>
      </c>
      <c r="M172" t="str">
        <f t="shared" si="15"/>
        <v xml:space="preserve"> </v>
      </c>
      <c r="N172" t="str">
        <f t="shared" si="19"/>
        <v/>
      </c>
      <c r="O172" t="e">
        <f t="shared" si="20"/>
        <v>#N/A</v>
      </c>
    </row>
    <row r="173" spans="1:15" ht="30" customHeight="1" x14ac:dyDescent="0.35">
      <c r="A173" s="11"/>
      <c r="B173" s="58" t="s">
        <v>300</v>
      </c>
      <c r="C173" s="88"/>
      <c r="D173" s="93"/>
      <c r="E173" s="93"/>
      <c r="F173" s="90"/>
      <c r="G173" s="17" t="str">
        <f t="shared" si="16"/>
        <v xml:space="preserve"> </v>
      </c>
      <c r="H173" s="18" t="str">
        <f t="shared" si="16"/>
        <v/>
      </c>
      <c r="I173">
        <f t="shared" si="17"/>
        <v>0</v>
      </c>
      <c r="J173">
        <f t="shared" si="21"/>
        <v>0</v>
      </c>
      <c r="K173">
        <f t="shared" si="18"/>
        <v>0</v>
      </c>
      <c r="M173" t="str">
        <f t="shared" si="15"/>
        <v xml:space="preserve"> </v>
      </c>
      <c r="N173" t="str">
        <f t="shared" si="19"/>
        <v/>
      </c>
      <c r="O173" t="e">
        <f t="shared" si="20"/>
        <v>#N/A</v>
      </c>
    </row>
    <row r="174" spans="1:15" ht="30" customHeight="1" x14ac:dyDescent="0.35">
      <c r="A174" s="11"/>
      <c r="B174" s="58" t="s">
        <v>301</v>
      </c>
      <c r="C174" s="88"/>
      <c r="D174" s="93"/>
      <c r="E174" s="93"/>
      <c r="F174" s="90"/>
      <c r="G174" s="17" t="str">
        <f t="shared" si="16"/>
        <v xml:space="preserve"> </v>
      </c>
      <c r="H174" s="18" t="str">
        <f t="shared" si="16"/>
        <v/>
      </c>
      <c r="I174">
        <f t="shared" si="17"/>
        <v>0</v>
      </c>
      <c r="J174">
        <f t="shared" si="21"/>
        <v>0</v>
      </c>
      <c r="K174">
        <f t="shared" si="18"/>
        <v>0</v>
      </c>
      <c r="M174" t="str">
        <f t="shared" si="15"/>
        <v xml:space="preserve"> </v>
      </c>
      <c r="N174" t="str">
        <f t="shared" si="19"/>
        <v/>
      </c>
      <c r="O174" t="e">
        <f t="shared" si="20"/>
        <v>#N/A</v>
      </c>
    </row>
    <row r="175" spans="1:15" ht="30" customHeight="1" x14ac:dyDescent="0.35">
      <c r="A175" s="11"/>
      <c r="B175" s="58" t="s">
        <v>302</v>
      </c>
      <c r="C175" s="88"/>
      <c r="D175" s="93"/>
      <c r="E175" s="93"/>
      <c r="F175" s="90"/>
      <c r="G175" s="17" t="str">
        <f t="shared" si="16"/>
        <v xml:space="preserve"> </v>
      </c>
      <c r="H175" s="18" t="str">
        <f t="shared" si="16"/>
        <v/>
      </c>
      <c r="I175">
        <f t="shared" si="17"/>
        <v>0</v>
      </c>
      <c r="J175">
        <f t="shared" si="21"/>
        <v>0</v>
      </c>
      <c r="K175">
        <f t="shared" si="18"/>
        <v>0</v>
      </c>
      <c r="M175" t="str">
        <f t="shared" si="15"/>
        <v xml:space="preserve"> </v>
      </c>
      <c r="N175" t="str">
        <f t="shared" si="19"/>
        <v/>
      </c>
      <c r="O175" t="e">
        <f t="shared" si="20"/>
        <v>#N/A</v>
      </c>
    </row>
    <row r="176" spans="1:15" ht="30" customHeight="1" x14ac:dyDescent="0.35">
      <c r="A176" s="11"/>
      <c r="B176" s="58" t="s">
        <v>303</v>
      </c>
      <c r="C176" s="88"/>
      <c r="D176" s="93"/>
      <c r="E176" s="93"/>
      <c r="F176" s="90"/>
      <c r="G176" s="17" t="str">
        <f t="shared" si="16"/>
        <v xml:space="preserve"> </v>
      </c>
      <c r="H176" s="18" t="str">
        <f t="shared" si="16"/>
        <v/>
      </c>
      <c r="I176">
        <f t="shared" si="17"/>
        <v>0</v>
      </c>
      <c r="J176">
        <f t="shared" si="21"/>
        <v>0</v>
      </c>
      <c r="K176">
        <f t="shared" si="18"/>
        <v>0</v>
      </c>
      <c r="M176" t="str">
        <f t="shared" si="15"/>
        <v xml:space="preserve"> </v>
      </c>
      <c r="N176" t="str">
        <f t="shared" si="19"/>
        <v/>
      </c>
      <c r="O176" t="e">
        <f t="shared" si="20"/>
        <v>#N/A</v>
      </c>
    </row>
    <row r="177" spans="1:15" ht="30" customHeight="1" x14ac:dyDescent="0.35">
      <c r="A177" s="11"/>
      <c r="B177" s="58" t="s">
        <v>304</v>
      </c>
      <c r="C177" s="88"/>
      <c r="D177" s="93"/>
      <c r="E177" s="93"/>
      <c r="F177" s="90"/>
      <c r="G177" s="17" t="str">
        <f t="shared" si="16"/>
        <v xml:space="preserve"> </v>
      </c>
      <c r="H177" s="18" t="str">
        <f t="shared" si="16"/>
        <v/>
      </c>
      <c r="I177">
        <f t="shared" si="17"/>
        <v>0</v>
      </c>
      <c r="J177">
        <f t="shared" si="21"/>
        <v>0</v>
      </c>
      <c r="K177">
        <f t="shared" si="18"/>
        <v>0</v>
      </c>
      <c r="M177" t="str">
        <f t="shared" si="15"/>
        <v xml:space="preserve"> </v>
      </c>
      <c r="N177" t="str">
        <f t="shared" si="19"/>
        <v/>
      </c>
      <c r="O177" t="e">
        <f t="shared" si="20"/>
        <v>#N/A</v>
      </c>
    </row>
    <row r="178" spans="1:15" ht="30" customHeight="1" x14ac:dyDescent="0.35">
      <c r="A178" s="11"/>
      <c r="B178" s="58" t="s">
        <v>305</v>
      </c>
      <c r="C178" s="88"/>
      <c r="D178" s="93"/>
      <c r="E178" s="93"/>
      <c r="F178" s="90"/>
      <c r="G178" s="17" t="str">
        <f t="shared" si="16"/>
        <v xml:space="preserve"> </v>
      </c>
      <c r="H178" s="18" t="str">
        <f t="shared" si="16"/>
        <v/>
      </c>
      <c r="I178">
        <f t="shared" si="17"/>
        <v>0</v>
      </c>
      <c r="J178">
        <f t="shared" si="21"/>
        <v>0</v>
      </c>
      <c r="K178">
        <f t="shared" si="18"/>
        <v>0</v>
      </c>
      <c r="M178" t="str">
        <f t="shared" si="15"/>
        <v xml:space="preserve"> </v>
      </c>
      <c r="N178" t="str">
        <f t="shared" si="19"/>
        <v/>
      </c>
      <c r="O178" t="e">
        <f t="shared" si="20"/>
        <v>#N/A</v>
      </c>
    </row>
    <row r="179" spans="1:15" ht="30" customHeight="1" x14ac:dyDescent="0.35">
      <c r="A179" s="11"/>
      <c r="B179" s="58" t="s">
        <v>306</v>
      </c>
      <c r="C179" s="88"/>
      <c r="D179" s="93"/>
      <c r="E179" s="93"/>
      <c r="F179" s="90"/>
      <c r="G179" s="17" t="str">
        <f t="shared" si="16"/>
        <v xml:space="preserve"> </v>
      </c>
      <c r="H179" s="18" t="str">
        <f t="shared" si="16"/>
        <v/>
      </c>
      <c r="I179">
        <f t="shared" si="17"/>
        <v>0</v>
      </c>
      <c r="J179">
        <f t="shared" si="21"/>
        <v>0</v>
      </c>
      <c r="K179">
        <f t="shared" si="18"/>
        <v>0</v>
      </c>
      <c r="M179" t="str">
        <f t="shared" si="15"/>
        <v xml:space="preserve"> </v>
      </c>
      <c r="N179" t="str">
        <f t="shared" si="19"/>
        <v/>
      </c>
      <c r="O179" t="e">
        <f t="shared" si="20"/>
        <v>#N/A</v>
      </c>
    </row>
    <row r="180" spans="1:15" ht="30" customHeight="1" x14ac:dyDescent="0.35">
      <c r="A180" s="11"/>
      <c r="B180" s="58" t="s">
        <v>307</v>
      </c>
      <c r="C180" s="88"/>
      <c r="D180" s="93"/>
      <c r="E180" s="93"/>
      <c r="F180" s="90"/>
      <c r="G180" s="17" t="str">
        <f t="shared" si="16"/>
        <v xml:space="preserve"> </v>
      </c>
      <c r="H180" s="18" t="str">
        <f t="shared" si="16"/>
        <v/>
      </c>
      <c r="I180">
        <f t="shared" si="17"/>
        <v>0</v>
      </c>
      <c r="J180">
        <f t="shared" si="21"/>
        <v>0</v>
      </c>
      <c r="K180">
        <f t="shared" si="18"/>
        <v>0</v>
      </c>
      <c r="M180" t="str">
        <f t="shared" si="15"/>
        <v xml:space="preserve"> </v>
      </c>
      <c r="N180" t="str">
        <f t="shared" si="19"/>
        <v/>
      </c>
      <c r="O180" t="e">
        <f t="shared" si="20"/>
        <v>#N/A</v>
      </c>
    </row>
    <row r="181" spans="1:15" ht="30" customHeight="1" x14ac:dyDescent="0.35">
      <c r="A181" s="11"/>
      <c r="B181" s="58" t="s">
        <v>308</v>
      </c>
      <c r="C181" s="88"/>
      <c r="D181" s="93"/>
      <c r="E181" s="93"/>
      <c r="F181" s="90"/>
      <c r="G181" s="17" t="str">
        <f t="shared" si="16"/>
        <v xml:space="preserve"> </v>
      </c>
      <c r="H181" s="18" t="str">
        <f t="shared" si="16"/>
        <v/>
      </c>
      <c r="I181">
        <f t="shared" si="17"/>
        <v>0</v>
      </c>
      <c r="J181">
        <f t="shared" si="21"/>
        <v>0</v>
      </c>
      <c r="K181">
        <f t="shared" si="18"/>
        <v>0</v>
      </c>
      <c r="M181" t="str">
        <f t="shared" si="15"/>
        <v xml:space="preserve"> </v>
      </c>
      <c r="N181" t="str">
        <f t="shared" si="19"/>
        <v/>
      </c>
      <c r="O181" t="e">
        <f t="shared" si="20"/>
        <v>#N/A</v>
      </c>
    </row>
    <row r="182" spans="1:15" ht="30" customHeight="1" x14ac:dyDescent="0.35">
      <c r="A182" s="11"/>
      <c r="B182" s="58" t="s">
        <v>309</v>
      </c>
      <c r="C182" s="88"/>
      <c r="D182" s="93"/>
      <c r="E182" s="93"/>
      <c r="F182" s="90"/>
      <c r="G182" s="17" t="str">
        <f t="shared" si="16"/>
        <v xml:space="preserve"> </v>
      </c>
      <c r="H182" s="18" t="str">
        <f t="shared" si="16"/>
        <v/>
      </c>
      <c r="I182">
        <f t="shared" si="17"/>
        <v>0</v>
      </c>
      <c r="J182">
        <f t="shared" si="21"/>
        <v>0</v>
      </c>
      <c r="K182">
        <f t="shared" si="18"/>
        <v>0</v>
      </c>
      <c r="M182" t="str">
        <f t="shared" si="15"/>
        <v xml:space="preserve"> </v>
      </c>
      <c r="N182" t="str">
        <f t="shared" si="19"/>
        <v/>
      </c>
      <c r="O182" t="e">
        <f t="shared" si="20"/>
        <v>#N/A</v>
      </c>
    </row>
    <row r="183" spans="1:15" ht="30" customHeight="1" x14ac:dyDescent="0.35">
      <c r="A183" s="11"/>
      <c r="B183" s="58" t="s">
        <v>310</v>
      </c>
      <c r="C183" s="88"/>
      <c r="D183" s="93"/>
      <c r="E183" s="93"/>
      <c r="F183" s="90"/>
      <c r="G183" s="17" t="str">
        <f t="shared" si="16"/>
        <v xml:space="preserve"> </v>
      </c>
      <c r="H183" s="18" t="str">
        <f t="shared" si="16"/>
        <v/>
      </c>
      <c r="I183">
        <f t="shared" si="17"/>
        <v>0</v>
      </c>
      <c r="J183">
        <f t="shared" si="21"/>
        <v>0</v>
      </c>
      <c r="K183">
        <f t="shared" si="18"/>
        <v>0</v>
      </c>
      <c r="M183" t="str">
        <f t="shared" si="15"/>
        <v xml:space="preserve"> </v>
      </c>
      <c r="N183" t="str">
        <f t="shared" si="19"/>
        <v/>
      </c>
      <c r="O183" t="e">
        <f t="shared" si="20"/>
        <v>#N/A</v>
      </c>
    </row>
    <row r="184" spans="1:15" ht="30" customHeight="1" x14ac:dyDescent="0.35">
      <c r="A184" s="11"/>
      <c r="B184" s="58" t="s">
        <v>311</v>
      </c>
      <c r="C184" s="88"/>
      <c r="D184" s="93"/>
      <c r="E184" s="93"/>
      <c r="F184" s="90"/>
      <c r="G184" s="17" t="str">
        <f t="shared" si="16"/>
        <v xml:space="preserve"> </v>
      </c>
      <c r="H184" s="18" t="str">
        <f t="shared" si="16"/>
        <v/>
      </c>
      <c r="I184">
        <f t="shared" si="17"/>
        <v>0</v>
      </c>
      <c r="J184">
        <f t="shared" si="21"/>
        <v>0</v>
      </c>
      <c r="K184">
        <f t="shared" si="18"/>
        <v>0</v>
      </c>
      <c r="M184" t="str">
        <f t="shared" si="15"/>
        <v xml:space="preserve"> </v>
      </c>
      <c r="N184" t="str">
        <f t="shared" si="19"/>
        <v/>
      </c>
      <c r="O184" t="e">
        <f t="shared" si="20"/>
        <v>#N/A</v>
      </c>
    </row>
    <row r="185" spans="1:15" ht="30" customHeight="1" x14ac:dyDescent="0.35">
      <c r="A185" s="11"/>
      <c r="B185" s="58" t="s">
        <v>312</v>
      </c>
      <c r="C185" s="88"/>
      <c r="D185" s="93"/>
      <c r="E185" s="93"/>
      <c r="F185" s="90"/>
      <c r="G185" s="17" t="str">
        <f t="shared" si="16"/>
        <v xml:space="preserve"> </v>
      </c>
      <c r="H185" s="18" t="str">
        <f t="shared" si="16"/>
        <v/>
      </c>
      <c r="I185">
        <f t="shared" si="17"/>
        <v>0</v>
      </c>
      <c r="J185">
        <f t="shared" si="21"/>
        <v>0</v>
      </c>
      <c r="K185">
        <f t="shared" si="18"/>
        <v>0</v>
      </c>
      <c r="M185" t="str">
        <f t="shared" si="15"/>
        <v xml:space="preserve"> </v>
      </c>
      <c r="N185" t="str">
        <f t="shared" si="19"/>
        <v/>
      </c>
      <c r="O185" t="e">
        <f t="shared" si="20"/>
        <v>#N/A</v>
      </c>
    </row>
    <row r="186" spans="1:15" ht="30" customHeight="1" x14ac:dyDescent="0.35">
      <c r="A186" s="11"/>
      <c r="B186" s="58" t="s">
        <v>313</v>
      </c>
      <c r="C186" s="88"/>
      <c r="D186" s="93"/>
      <c r="E186" s="93"/>
      <c r="F186" s="90"/>
      <c r="G186" s="17" t="str">
        <f t="shared" si="16"/>
        <v xml:space="preserve"> </v>
      </c>
      <c r="H186" s="18" t="str">
        <f t="shared" si="16"/>
        <v/>
      </c>
      <c r="I186">
        <f t="shared" si="17"/>
        <v>0</v>
      </c>
      <c r="J186">
        <f t="shared" si="21"/>
        <v>0</v>
      </c>
      <c r="K186">
        <f t="shared" si="18"/>
        <v>0</v>
      </c>
      <c r="M186" t="str">
        <f t="shared" si="15"/>
        <v xml:space="preserve"> </v>
      </c>
      <c r="N186" t="str">
        <f t="shared" si="19"/>
        <v/>
      </c>
      <c r="O186" t="e">
        <f t="shared" si="20"/>
        <v>#N/A</v>
      </c>
    </row>
    <row r="187" spans="1:15" ht="30" customHeight="1" x14ac:dyDescent="0.35">
      <c r="A187" s="11"/>
      <c r="B187" s="58" t="s">
        <v>314</v>
      </c>
      <c r="C187" s="88"/>
      <c r="D187" s="93"/>
      <c r="E187" s="93"/>
      <c r="F187" s="90"/>
      <c r="G187" s="17" t="str">
        <f t="shared" si="16"/>
        <v xml:space="preserve"> </v>
      </c>
      <c r="H187" s="18" t="str">
        <f t="shared" si="16"/>
        <v/>
      </c>
      <c r="I187">
        <f t="shared" si="17"/>
        <v>0</v>
      </c>
      <c r="J187">
        <f t="shared" si="21"/>
        <v>0</v>
      </c>
      <c r="K187">
        <f t="shared" si="18"/>
        <v>0</v>
      </c>
      <c r="M187" t="str">
        <f t="shared" si="15"/>
        <v xml:space="preserve"> </v>
      </c>
      <c r="N187" t="str">
        <f t="shared" si="19"/>
        <v/>
      </c>
      <c r="O187" t="e">
        <f t="shared" si="20"/>
        <v>#N/A</v>
      </c>
    </row>
    <row r="188" spans="1:15" ht="30" customHeight="1" x14ac:dyDescent="0.35">
      <c r="A188" s="11"/>
      <c r="B188" s="58" t="s">
        <v>315</v>
      </c>
      <c r="C188" s="88"/>
      <c r="D188" s="93"/>
      <c r="E188" s="93"/>
      <c r="F188" s="90"/>
      <c r="G188" s="17" t="str">
        <f t="shared" si="16"/>
        <v xml:space="preserve"> </v>
      </c>
      <c r="H188" s="18" t="str">
        <f t="shared" si="16"/>
        <v/>
      </c>
      <c r="I188">
        <f t="shared" si="17"/>
        <v>0</v>
      </c>
      <c r="J188">
        <f t="shared" si="21"/>
        <v>0</v>
      </c>
      <c r="K188">
        <f t="shared" si="18"/>
        <v>0</v>
      </c>
      <c r="M188" t="str">
        <f t="shared" si="15"/>
        <v xml:space="preserve"> </v>
      </c>
      <c r="N188" t="str">
        <f t="shared" si="19"/>
        <v/>
      </c>
      <c r="O188" t="e">
        <f t="shared" si="20"/>
        <v>#N/A</v>
      </c>
    </row>
    <row r="189" spans="1:15" ht="30" customHeight="1" x14ac:dyDescent="0.35">
      <c r="A189" s="11"/>
      <c r="B189" s="58" t="s">
        <v>316</v>
      </c>
      <c r="C189" s="88"/>
      <c r="D189" s="93"/>
      <c r="E189" s="93"/>
      <c r="F189" s="90"/>
      <c r="G189" s="17" t="str">
        <f t="shared" si="16"/>
        <v xml:space="preserve"> </v>
      </c>
      <c r="H189" s="18" t="str">
        <f t="shared" si="16"/>
        <v/>
      </c>
      <c r="I189">
        <f t="shared" si="17"/>
        <v>0</v>
      </c>
      <c r="J189">
        <f t="shared" si="21"/>
        <v>0</v>
      </c>
      <c r="K189">
        <f t="shared" si="18"/>
        <v>0</v>
      </c>
      <c r="M189" t="str">
        <f t="shared" si="15"/>
        <v xml:space="preserve"> </v>
      </c>
      <c r="N189" t="str">
        <f t="shared" si="19"/>
        <v/>
      </c>
      <c r="O189" t="e">
        <f t="shared" si="20"/>
        <v>#N/A</v>
      </c>
    </row>
    <row r="190" spans="1:15" ht="30" customHeight="1" x14ac:dyDescent="0.35">
      <c r="A190" s="11"/>
      <c r="B190" s="58" t="s">
        <v>317</v>
      </c>
      <c r="C190" s="88"/>
      <c r="D190" s="93"/>
      <c r="E190" s="93"/>
      <c r="F190" s="90"/>
      <c r="G190" s="17" t="str">
        <f t="shared" si="16"/>
        <v xml:space="preserve"> </v>
      </c>
      <c r="H190" s="18" t="str">
        <f t="shared" si="16"/>
        <v/>
      </c>
      <c r="I190">
        <f t="shared" si="17"/>
        <v>0</v>
      </c>
      <c r="J190">
        <f t="shared" si="21"/>
        <v>0</v>
      </c>
      <c r="K190">
        <f t="shared" si="18"/>
        <v>0</v>
      </c>
      <c r="M190" t="str">
        <f t="shared" si="15"/>
        <v xml:space="preserve"> </v>
      </c>
      <c r="N190" t="str">
        <f t="shared" si="19"/>
        <v/>
      </c>
      <c r="O190" t="e">
        <f t="shared" si="20"/>
        <v>#N/A</v>
      </c>
    </row>
    <row r="191" spans="1:15" ht="30" customHeight="1" x14ac:dyDescent="0.35">
      <c r="A191" s="11"/>
      <c r="B191" s="58" t="s">
        <v>318</v>
      </c>
      <c r="C191" s="88"/>
      <c r="D191" s="93"/>
      <c r="E191" s="93"/>
      <c r="F191" s="90"/>
      <c r="G191" s="17" t="str">
        <f t="shared" si="16"/>
        <v xml:space="preserve"> </v>
      </c>
      <c r="H191" s="18" t="str">
        <f t="shared" si="16"/>
        <v/>
      </c>
      <c r="I191">
        <f t="shared" si="17"/>
        <v>0</v>
      </c>
      <c r="J191">
        <f t="shared" si="21"/>
        <v>0</v>
      </c>
      <c r="K191">
        <f t="shared" si="18"/>
        <v>0</v>
      </c>
      <c r="M191" t="str">
        <f t="shared" si="15"/>
        <v xml:space="preserve"> </v>
      </c>
      <c r="N191" t="str">
        <f t="shared" si="19"/>
        <v/>
      </c>
      <c r="O191" t="e">
        <f t="shared" si="20"/>
        <v>#N/A</v>
      </c>
    </row>
    <row r="192" spans="1:15" ht="30" customHeight="1" x14ac:dyDescent="0.35">
      <c r="A192" s="11"/>
      <c r="B192" s="58" t="s">
        <v>319</v>
      </c>
      <c r="C192" s="88"/>
      <c r="D192" s="93"/>
      <c r="E192" s="93"/>
      <c r="F192" s="90"/>
      <c r="G192" s="17" t="str">
        <f t="shared" si="16"/>
        <v xml:space="preserve"> </v>
      </c>
      <c r="H192" s="18" t="str">
        <f t="shared" si="16"/>
        <v/>
      </c>
      <c r="I192">
        <f t="shared" si="17"/>
        <v>0</v>
      </c>
      <c r="J192">
        <f t="shared" si="21"/>
        <v>0</v>
      </c>
      <c r="K192">
        <f t="shared" si="18"/>
        <v>0</v>
      </c>
      <c r="M192" t="str">
        <f t="shared" si="15"/>
        <v xml:space="preserve"> </v>
      </c>
      <c r="N192" t="str">
        <f t="shared" si="19"/>
        <v/>
      </c>
      <c r="O192" t="e">
        <f t="shared" si="20"/>
        <v>#N/A</v>
      </c>
    </row>
    <row r="193" spans="1:15" ht="30" customHeight="1" x14ac:dyDescent="0.35">
      <c r="A193" s="11"/>
      <c r="B193" s="58" t="s">
        <v>320</v>
      </c>
      <c r="C193" s="88"/>
      <c r="D193" s="93"/>
      <c r="E193" s="93"/>
      <c r="F193" s="90"/>
      <c r="G193" s="17" t="str">
        <f t="shared" si="16"/>
        <v xml:space="preserve"> </v>
      </c>
      <c r="H193" s="18" t="str">
        <f t="shared" si="16"/>
        <v/>
      </c>
      <c r="I193">
        <f t="shared" si="17"/>
        <v>0</v>
      </c>
      <c r="J193">
        <f t="shared" si="21"/>
        <v>0</v>
      </c>
      <c r="K193">
        <f t="shared" si="18"/>
        <v>0</v>
      </c>
      <c r="M193" t="str">
        <f t="shared" si="15"/>
        <v xml:space="preserve"> </v>
      </c>
      <c r="N193" t="str">
        <f t="shared" si="19"/>
        <v/>
      </c>
      <c r="O193" t="e">
        <f t="shared" si="20"/>
        <v>#N/A</v>
      </c>
    </row>
    <row r="194" spans="1:15" ht="30" customHeight="1" x14ac:dyDescent="0.35">
      <c r="A194" s="11"/>
      <c r="B194" s="58" t="s">
        <v>321</v>
      </c>
      <c r="C194" s="88"/>
      <c r="D194" s="93"/>
      <c r="E194" s="93"/>
      <c r="F194" s="90"/>
      <c r="G194" s="17" t="str">
        <f t="shared" si="16"/>
        <v xml:space="preserve"> </v>
      </c>
      <c r="H194" s="18" t="str">
        <f t="shared" si="16"/>
        <v/>
      </c>
      <c r="I194">
        <f t="shared" si="17"/>
        <v>0</v>
      </c>
      <c r="J194">
        <f t="shared" si="21"/>
        <v>0</v>
      </c>
      <c r="K194">
        <f t="shared" si="18"/>
        <v>0</v>
      </c>
      <c r="M194" t="str">
        <f t="shared" si="15"/>
        <v xml:space="preserve"> </v>
      </c>
      <c r="N194" t="str">
        <f t="shared" si="19"/>
        <v/>
      </c>
      <c r="O194" t="e">
        <f t="shared" si="20"/>
        <v>#N/A</v>
      </c>
    </row>
    <row r="195" spans="1:15" ht="30" customHeight="1" x14ac:dyDescent="0.35">
      <c r="A195" s="11"/>
      <c r="B195" s="58" t="s">
        <v>322</v>
      </c>
      <c r="C195" s="88"/>
      <c r="D195" s="93"/>
      <c r="E195" s="93"/>
      <c r="F195" s="90"/>
      <c r="G195" s="17" t="str">
        <f t="shared" si="16"/>
        <v xml:space="preserve"> </v>
      </c>
      <c r="H195" s="18" t="str">
        <f t="shared" si="16"/>
        <v/>
      </c>
      <c r="I195">
        <f t="shared" si="17"/>
        <v>0</v>
      </c>
      <c r="J195">
        <f t="shared" si="21"/>
        <v>0</v>
      </c>
      <c r="K195">
        <f t="shared" si="18"/>
        <v>0</v>
      </c>
      <c r="M195" t="str">
        <f t="shared" si="15"/>
        <v xml:space="preserve"> </v>
      </c>
      <c r="N195" t="str">
        <f t="shared" si="19"/>
        <v/>
      </c>
      <c r="O195" t="e">
        <f t="shared" si="20"/>
        <v>#N/A</v>
      </c>
    </row>
    <row r="196" spans="1:15" ht="30" customHeight="1" x14ac:dyDescent="0.35">
      <c r="A196" s="11"/>
      <c r="B196" s="58" t="s">
        <v>323</v>
      </c>
      <c r="C196" s="88"/>
      <c r="D196" s="93"/>
      <c r="E196" s="93"/>
      <c r="F196" s="90"/>
      <c r="G196" s="17" t="str">
        <f t="shared" si="16"/>
        <v xml:space="preserve"> </v>
      </c>
      <c r="H196" s="18" t="str">
        <f t="shared" si="16"/>
        <v/>
      </c>
      <c r="I196">
        <f t="shared" si="17"/>
        <v>0</v>
      </c>
      <c r="J196">
        <f t="shared" si="21"/>
        <v>0</v>
      </c>
      <c r="K196">
        <f t="shared" si="18"/>
        <v>0</v>
      </c>
      <c r="M196" t="str">
        <f t="shared" si="15"/>
        <v xml:space="preserve"> </v>
      </c>
      <c r="N196" t="str">
        <f t="shared" si="19"/>
        <v/>
      </c>
      <c r="O196" t="e">
        <f t="shared" si="20"/>
        <v>#N/A</v>
      </c>
    </row>
    <row r="197" spans="1:15" ht="30" customHeight="1" x14ac:dyDescent="0.35">
      <c r="A197" s="11"/>
      <c r="B197" s="58" t="s">
        <v>324</v>
      </c>
      <c r="C197" s="88"/>
      <c r="D197" s="93"/>
      <c r="E197" s="93"/>
      <c r="F197" s="90"/>
      <c r="G197" s="17" t="str">
        <f t="shared" si="16"/>
        <v xml:space="preserve"> </v>
      </c>
      <c r="H197" s="18" t="str">
        <f t="shared" si="16"/>
        <v/>
      </c>
      <c r="I197">
        <f t="shared" si="17"/>
        <v>0</v>
      </c>
      <c r="J197">
        <f t="shared" si="21"/>
        <v>0</v>
      </c>
      <c r="K197">
        <f t="shared" si="18"/>
        <v>0</v>
      </c>
      <c r="M197" t="str">
        <f t="shared" si="15"/>
        <v xml:space="preserve"> </v>
      </c>
      <c r="N197" t="str">
        <f t="shared" si="19"/>
        <v/>
      </c>
      <c r="O197" t="e">
        <f t="shared" si="20"/>
        <v>#N/A</v>
      </c>
    </row>
    <row r="198" spans="1:15" ht="30" customHeight="1" x14ac:dyDescent="0.35">
      <c r="A198" s="11"/>
      <c r="B198" s="58" t="s">
        <v>325</v>
      </c>
      <c r="C198" s="88"/>
      <c r="D198" s="93"/>
      <c r="E198" s="93"/>
      <c r="F198" s="90"/>
      <c r="G198" s="17" t="str">
        <f t="shared" si="16"/>
        <v xml:space="preserve"> </v>
      </c>
      <c r="H198" s="18" t="str">
        <f t="shared" si="16"/>
        <v/>
      </c>
      <c r="I198">
        <f t="shared" si="17"/>
        <v>0</v>
      </c>
      <c r="J198">
        <f t="shared" si="21"/>
        <v>0</v>
      </c>
      <c r="K198">
        <f t="shared" si="18"/>
        <v>0</v>
      </c>
      <c r="M198" t="str">
        <f t="shared" ref="M198:M261" si="22">VLOOKUP(K198,P$23:Q$25,2)</f>
        <v xml:space="preserve"> </v>
      </c>
      <c r="N198" t="str">
        <f t="shared" si="19"/>
        <v/>
      </c>
      <c r="O198" t="e">
        <f t="shared" si="20"/>
        <v>#N/A</v>
      </c>
    </row>
    <row r="199" spans="1:15" ht="30" customHeight="1" x14ac:dyDescent="0.35">
      <c r="A199" s="11"/>
      <c r="B199" s="58" t="s">
        <v>326</v>
      </c>
      <c r="C199" s="88"/>
      <c r="D199" s="93"/>
      <c r="E199" s="93"/>
      <c r="F199" s="90"/>
      <c r="G199" s="17" t="str">
        <f t="shared" ref="G199:H262" si="23">M199</f>
        <v xml:space="preserve"> </v>
      </c>
      <c r="H199" s="18" t="str">
        <f t="shared" si="23"/>
        <v/>
      </c>
      <c r="I199">
        <f t="shared" ref="I199:I262" si="24">IF(F199="",0,IF(AND(F199&gt;=1,F199&lt;=$Q$4),1,0))</f>
        <v>0</v>
      </c>
      <c r="J199">
        <f t="shared" si="21"/>
        <v>0</v>
      </c>
      <c r="K199">
        <f t="shared" ref="K199:K262" si="25">SUM(I199:J199)</f>
        <v>0</v>
      </c>
      <c r="M199" t="str">
        <f t="shared" si="22"/>
        <v xml:space="preserve"> </v>
      </c>
      <c r="N199" t="str">
        <f t="shared" ref="N199:N262" si="26">IF(K199=2,O199,"")</f>
        <v/>
      </c>
      <c r="O199" t="e">
        <f t="shared" ref="O199:O262" si="27">VLOOKUP(F199,$Q$6:$U$17,$Q$2)</f>
        <v>#N/A</v>
      </c>
    </row>
    <row r="200" spans="1:15" ht="30" customHeight="1" x14ac:dyDescent="0.35">
      <c r="A200" s="11"/>
      <c r="B200" s="58" t="s">
        <v>327</v>
      </c>
      <c r="C200" s="88"/>
      <c r="D200" s="93"/>
      <c r="E200" s="93"/>
      <c r="F200" s="90"/>
      <c r="G200" s="17" t="str">
        <f t="shared" si="23"/>
        <v xml:space="preserve"> </v>
      </c>
      <c r="H200" s="18" t="str">
        <f t="shared" si="23"/>
        <v/>
      </c>
      <c r="I200">
        <f t="shared" si="24"/>
        <v>0</v>
      </c>
      <c r="J200">
        <f t="shared" si="21"/>
        <v>0</v>
      </c>
      <c r="K200">
        <f t="shared" si="25"/>
        <v>0</v>
      </c>
      <c r="M200" t="str">
        <f t="shared" si="22"/>
        <v xml:space="preserve"> </v>
      </c>
      <c r="N200" t="str">
        <f t="shared" si="26"/>
        <v/>
      </c>
      <c r="O200" t="e">
        <f t="shared" si="27"/>
        <v>#N/A</v>
      </c>
    </row>
    <row r="201" spans="1:15" ht="30" customHeight="1" x14ac:dyDescent="0.35">
      <c r="A201" s="11"/>
      <c r="B201" s="58" t="s">
        <v>328</v>
      </c>
      <c r="C201" s="88"/>
      <c r="D201" s="93"/>
      <c r="E201" s="93"/>
      <c r="F201" s="90"/>
      <c r="G201" s="17" t="str">
        <f t="shared" si="23"/>
        <v xml:space="preserve"> </v>
      </c>
      <c r="H201" s="18" t="str">
        <f t="shared" si="23"/>
        <v/>
      </c>
      <c r="I201">
        <f t="shared" si="24"/>
        <v>0</v>
      </c>
      <c r="J201">
        <f t="shared" ref="J201:J264" si="28">IF(C201="",0, IF(C201=" ",0,1))</f>
        <v>0</v>
      </c>
      <c r="K201">
        <f t="shared" si="25"/>
        <v>0</v>
      </c>
      <c r="M201" t="str">
        <f t="shared" si="22"/>
        <v xml:space="preserve"> </v>
      </c>
      <c r="N201" t="str">
        <f t="shared" si="26"/>
        <v/>
      </c>
      <c r="O201" t="e">
        <f t="shared" si="27"/>
        <v>#N/A</v>
      </c>
    </row>
    <row r="202" spans="1:15" ht="30" customHeight="1" x14ac:dyDescent="0.35">
      <c r="A202" s="11"/>
      <c r="B202" s="58" t="s">
        <v>329</v>
      </c>
      <c r="C202" s="88"/>
      <c r="D202" s="93"/>
      <c r="E202" s="93"/>
      <c r="F202" s="90"/>
      <c r="G202" s="17" t="str">
        <f t="shared" si="23"/>
        <v xml:space="preserve"> </v>
      </c>
      <c r="H202" s="18" t="str">
        <f t="shared" si="23"/>
        <v/>
      </c>
      <c r="I202">
        <f t="shared" si="24"/>
        <v>0</v>
      </c>
      <c r="J202">
        <f t="shared" si="28"/>
        <v>0</v>
      </c>
      <c r="K202">
        <f t="shared" si="25"/>
        <v>0</v>
      </c>
      <c r="M202" t="str">
        <f t="shared" si="22"/>
        <v xml:space="preserve"> </v>
      </c>
      <c r="N202" t="str">
        <f t="shared" si="26"/>
        <v/>
      </c>
      <c r="O202" t="e">
        <f t="shared" si="27"/>
        <v>#N/A</v>
      </c>
    </row>
    <row r="203" spans="1:15" ht="30" customHeight="1" x14ac:dyDescent="0.35">
      <c r="A203" s="11"/>
      <c r="B203" s="58" t="s">
        <v>330</v>
      </c>
      <c r="C203" s="88"/>
      <c r="D203" s="93"/>
      <c r="E203" s="93"/>
      <c r="F203" s="90"/>
      <c r="G203" s="17" t="str">
        <f t="shared" si="23"/>
        <v xml:space="preserve"> </v>
      </c>
      <c r="H203" s="18" t="str">
        <f t="shared" si="23"/>
        <v/>
      </c>
      <c r="I203">
        <f t="shared" si="24"/>
        <v>0</v>
      </c>
      <c r="J203">
        <f t="shared" si="28"/>
        <v>0</v>
      </c>
      <c r="K203">
        <f t="shared" si="25"/>
        <v>0</v>
      </c>
      <c r="M203" t="str">
        <f t="shared" si="22"/>
        <v xml:space="preserve"> </v>
      </c>
      <c r="N203" t="str">
        <f t="shared" si="26"/>
        <v/>
      </c>
      <c r="O203" t="e">
        <f t="shared" si="27"/>
        <v>#N/A</v>
      </c>
    </row>
    <row r="204" spans="1:15" ht="30" customHeight="1" x14ac:dyDescent="0.35">
      <c r="A204" s="11"/>
      <c r="B204" s="58" t="s">
        <v>331</v>
      </c>
      <c r="C204" s="88"/>
      <c r="D204" s="93"/>
      <c r="E204" s="93"/>
      <c r="F204" s="90"/>
      <c r="G204" s="17" t="str">
        <f t="shared" si="23"/>
        <v xml:space="preserve"> </v>
      </c>
      <c r="H204" s="18" t="str">
        <f t="shared" si="23"/>
        <v/>
      </c>
      <c r="I204">
        <f t="shared" si="24"/>
        <v>0</v>
      </c>
      <c r="J204">
        <f t="shared" si="28"/>
        <v>0</v>
      </c>
      <c r="K204">
        <f t="shared" si="25"/>
        <v>0</v>
      </c>
      <c r="M204" t="str">
        <f t="shared" si="22"/>
        <v xml:space="preserve"> </v>
      </c>
      <c r="N204" t="str">
        <f t="shared" si="26"/>
        <v/>
      </c>
      <c r="O204" t="e">
        <f t="shared" si="27"/>
        <v>#N/A</v>
      </c>
    </row>
    <row r="205" spans="1:15" ht="30" customHeight="1" x14ac:dyDescent="0.35">
      <c r="A205" s="11"/>
      <c r="B205" s="58" t="s">
        <v>332</v>
      </c>
      <c r="C205" s="88"/>
      <c r="D205" s="93"/>
      <c r="E205" s="93"/>
      <c r="F205" s="90"/>
      <c r="G205" s="17" t="str">
        <f t="shared" si="23"/>
        <v xml:space="preserve"> </v>
      </c>
      <c r="H205" s="18" t="str">
        <f t="shared" si="23"/>
        <v/>
      </c>
      <c r="I205">
        <f t="shared" si="24"/>
        <v>0</v>
      </c>
      <c r="J205">
        <f t="shared" si="28"/>
        <v>0</v>
      </c>
      <c r="K205">
        <f t="shared" si="25"/>
        <v>0</v>
      </c>
      <c r="M205" t="str">
        <f t="shared" si="22"/>
        <v xml:space="preserve"> </v>
      </c>
      <c r="N205" t="str">
        <f t="shared" si="26"/>
        <v/>
      </c>
      <c r="O205" t="e">
        <f t="shared" si="27"/>
        <v>#N/A</v>
      </c>
    </row>
    <row r="206" spans="1:15" ht="30" customHeight="1" x14ac:dyDescent="0.35">
      <c r="A206" s="11"/>
      <c r="B206" s="58" t="s">
        <v>333</v>
      </c>
      <c r="C206" s="88"/>
      <c r="D206" s="93"/>
      <c r="E206" s="93"/>
      <c r="F206" s="90"/>
      <c r="G206" s="17" t="str">
        <f t="shared" si="23"/>
        <v xml:space="preserve"> </v>
      </c>
      <c r="H206" s="18" t="str">
        <f t="shared" si="23"/>
        <v/>
      </c>
      <c r="I206">
        <f t="shared" si="24"/>
        <v>0</v>
      </c>
      <c r="J206">
        <f t="shared" si="28"/>
        <v>0</v>
      </c>
      <c r="K206">
        <f t="shared" si="25"/>
        <v>0</v>
      </c>
      <c r="M206" t="str">
        <f t="shared" si="22"/>
        <v xml:space="preserve"> </v>
      </c>
      <c r="N206" t="str">
        <f t="shared" si="26"/>
        <v/>
      </c>
      <c r="O206" t="e">
        <f t="shared" si="27"/>
        <v>#N/A</v>
      </c>
    </row>
    <row r="207" spans="1:15" ht="30" customHeight="1" x14ac:dyDescent="0.35">
      <c r="A207" s="11"/>
      <c r="B207" s="58" t="s">
        <v>334</v>
      </c>
      <c r="C207" s="88"/>
      <c r="D207" s="93"/>
      <c r="E207" s="93"/>
      <c r="F207" s="90"/>
      <c r="G207" s="17" t="str">
        <f t="shared" si="23"/>
        <v xml:space="preserve"> </v>
      </c>
      <c r="H207" s="18" t="str">
        <f t="shared" si="23"/>
        <v/>
      </c>
      <c r="I207">
        <f t="shared" si="24"/>
        <v>0</v>
      </c>
      <c r="J207">
        <f t="shared" si="28"/>
        <v>0</v>
      </c>
      <c r="K207">
        <f t="shared" si="25"/>
        <v>0</v>
      </c>
      <c r="M207" t="str">
        <f t="shared" si="22"/>
        <v xml:space="preserve"> </v>
      </c>
      <c r="N207" t="str">
        <f t="shared" si="26"/>
        <v/>
      </c>
      <c r="O207" t="e">
        <f t="shared" si="27"/>
        <v>#N/A</v>
      </c>
    </row>
    <row r="208" spans="1:15" ht="30" customHeight="1" x14ac:dyDescent="0.35">
      <c r="A208" s="11"/>
      <c r="B208" s="58" t="s">
        <v>335</v>
      </c>
      <c r="C208" s="88"/>
      <c r="D208" s="93"/>
      <c r="E208" s="93"/>
      <c r="F208" s="90"/>
      <c r="G208" s="17" t="str">
        <f t="shared" si="23"/>
        <v xml:space="preserve"> </v>
      </c>
      <c r="H208" s="18" t="str">
        <f t="shared" si="23"/>
        <v/>
      </c>
      <c r="I208">
        <f t="shared" si="24"/>
        <v>0</v>
      </c>
      <c r="J208">
        <f t="shared" si="28"/>
        <v>0</v>
      </c>
      <c r="K208">
        <f t="shared" si="25"/>
        <v>0</v>
      </c>
      <c r="M208" t="str">
        <f t="shared" si="22"/>
        <v xml:space="preserve"> </v>
      </c>
      <c r="N208" t="str">
        <f t="shared" si="26"/>
        <v/>
      </c>
      <c r="O208" t="e">
        <f t="shared" si="27"/>
        <v>#N/A</v>
      </c>
    </row>
    <row r="209" spans="1:15" ht="30" customHeight="1" x14ac:dyDescent="0.35">
      <c r="A209" s="11"/>
      <c r="B209" s="58" t="s">
        <v>336</v>
      </c>
      <c r="C209" s="88"/>
      <c r="D209" s="93"/>
      <c r="E209" s="93"/>
      <c r="F209" s="90"/>
      <c r="G209" s="17" t="str">
        <f t="shared" si="23"/>
        <v xml:space="preserve"> </v>
      </c>
      <c r="H209" s="18" t="str">
        <f t="shared" si="23"/>
        <v/>
      </c>
      <c r="I209">
        <f t="shared" si="24"/>
        <v>0</v>
      </c>
      <c r="J209">
        <f t="shared" si="28"/>
        <v>0</v>
      </c>
      <c r="K209">
        <f t="shared" si="25"/>
        <v>0</v>
      </c>
      <c r="M209" t="str">
        <f t="shared" si="22"/>
        <v xml:space="preserve"> </v>
      </c>
      <c r="N209" t="str">
        <f t="shared" si="26"/>
        <v/>
      </c>
      <c r="O209" t="e">
        <f t="shared" si="27"/>
        <v>#N/A</v>
      </c>
    </row>
    <row r="210" spans="1:15" ht="30" customHeight="1" x14ac:dyDescent="0.35">
      <c r="A210" s="11"/>
      <c r="B210" s="58" t="s">
        <v>337</v>
      </c>
      <c r="C210" s="88"/>
      <c r="D210" s="93"/>
      <c r="E210" s="93"/>
      <c r="F210" s="90"/>
      <c r="G210" s="17" t="str">
        <f t="shared" si="23"/>
        <v xml:space="preserve"> </v>
      </c>
      <c r="H210" s="18" t="str">
        <f t="shared" si="23"/>
        <v/>
      </c>
      <c r="I210">
        <f t="shared" si="24"/>
        <v>0</v>
      </c>
      <c r="J210">
        <f t="shared" si="28"/>
        <v>0</v>
      </c>
      <c r="K210">
        <f t="shared" si="25"/>
        <v>0</v>
      </c>
      <c r="M210" t="str">
        <f t="shared" si="22"/>
        <v xml:space="preserve"> </v>
      </c>
      <c r="N210" t="str">
        <f t="shared" si="26"/>
        <v/>
      </c>
      <c r="O210" t="e">
        <f t="shared" si="27"/>
        <v>#N/A</v>
      </c>
    </row>
    <row r="211" spans="1:15" ht="30" customHeight="1" x14ac:dyDescent="0.35">
      <c r="A211" s="11"/>
      <c r="B211" s="58" t="s">
        <v>338</v>
      </c>
      <c r="C211" s="88"/>
      <c r="D211" s="93"/>
      <c r="E211" s="93"/>
      <c r="F211" s="90"/>
      <c r="G211" s="17" t="str">
        <f t="shared" si="23"/>
        <v xml:space="preserve"> </v>
      </c>
      <c r="H211" s="18" t="str">
        <f t="shared" si="23"/>
        <v/>
      </c>
      <c r="I211">
        <f t="shared" si="24"/>
        <v>0</v>
      </c>
      <c r="J211">
        <f t="shared" si="28"/>
        <v>0</v>
      </c>
      <c r="K211">
        <f t="shared" si="25"/>
        <v>0</v>
      </c>
      <c r="M211" t="str">
        <f t="shared" si="22"/>
        <v xml:space="preserve"> </v>
      </c>
      <c r="N211" t="str">
        <f t="shared" si="26"/>
        <v/>
      </c>
      <c r="O211" t="e">
        <f t="shared" si="27"/>
        <v>#N/A</v>
      </c>
    </row>
    <row r="212" spans="1:15" ht="30" customHeight="1" x14ac:dyDescent="0.35">
      <c r="A212" s="11"/>
      <c r="B212" s="58" t="s">
        <v>339</v>
      </c>
      <c r="C212" s="88"/>
      <c r="D212" s="93"/>
      <c r="E212" s="93"/>
      <c r="F212" s="90"/>
      <c r="G212" s="17" t="str">
        <f t="shared" si="23"/>
        <v xml:space="preserve"> </v>
      </c>
      <c r="H212" s="18" t="str">
        <f t="shared" si="23"/>
        <v/>
      </c>
      <c r="I212">
        <f t="shared" si="24"/>
        <v>0</v>
      </c>
      <c r="J212">
        <f t="shared" si="28"/>
        <v>0</v>
      </c>
      <c r="K212">
        <f t="shared" si="25"/>
        <v>0</v>
      </c>
      <c r="M212" t="str">
        <f t="shared" si="22"/>
        <v xml:space="preserve"> </v>
      </c>
      <c r="N212" t="str">
        <f t="shared" si="26"/>
        <v/>
      </c>
      <c r="O212" t="e">
        <f t="shared" si="27"/>
        <v>#N/A</v>
      </c>
    </row>
    <row r="213" spans="1:15" ht="30" customHeight="1" x14ac:dyDescent="0.35">
      <c r="A213" s="11"/>
      <c r="B213" s="58" t="s">
        <v>340</v>
      </c>
      <c r="C213" s="88"/>
      <c r="D213" s="93"/>
      <c r="E213" s="93"/>
      <c r="F213" s="90"/>
      <c r="G213" s="17" t="str">
        <f t="shared" si="23"/>
        <v xml:space="preserve"> </v>
      </c>
      <c r="H213" s="18" t="str">
        <f t="shared" si="23"/>
        <v/>
      </c>
      <c r="I213">
        <f t="shared" si="24"/>
        <v>0</v>
      </c>
      <c r="J213">
        <f t="shared" si="28"/>
        <v>0</v>
      </c>
      <c r="K213">
        <f t="shared" si="25"/>
        <v>0</v>
      </c>
      <c r="M213" t="str">
        <f t="shared" si="22"/>
        <v xml:space="preserve"> </v>
      </c>
      <c r="N213" t="str">
        <f t="shared" si="26"/>
        <v/>
      </c>
      <c r="O213" t="e">
        <f t="shared" si="27"/>
        <v>#N/A</v>
      </c>
    </row>
    <row r="214" spans="1:15" ht="30" customHeight="1" x14ac:dyDescent="0.35">
      <c r="A214" s="11"/>
      <c r="B214" s="58" t="s">
        <v>341</v>
      </c>
      <c r="C214" s="88"/>
      <c r="D214" s="93"/>
      <c r="E214" s="93"/>
      <c r="F214" s="90"/>
      <c r="G214" s="17" t="str">
        <f t="shared" si="23"/>
        <v xml:space="preserve"> </v>
      </c>
      <c r="H214" s="18" t="str">
        <f t="shared" si="23"/>
        <v/>
      </c>
      <c r="I214">
        <f t="shared" si="24"/>
        <v>0</v>
      </c>
      <c r="J214">
        <f t="shared" si="28"/>
        <v>0</v>
      </c>
      <c r="K214">
        <f t="shared" si="25"/>
        <v>0</v>
      </c>
      <c r="M214" t="str">
        <f t="shared" si="22"/>
        <v xml:space="preserve"> </v>
      </c>
      <c r="N214" t="str">
        <f t="shared" si="26"/>
        <v/>
      </c>
      <c r="O214" t="e">
        <f t="shared" si="27"/>
        <v>#N/A</v>
      </c>
    </row>
    <row r="215" spans="1:15" ht="30" customHeight="1" x14ac:dyDescent="0.35">
      <c r="A215" s="11"/>
      <c r="B215" s="58" t="s">
        <v>342</v>
      </c>
      <c r="C215" s="88"/>
      <c r="D215" s="93"/>
      <c r="E215" s="93"/>
      <c r="F215" s="90"/>
      <c r="G215" s="17" t="str">
        <f t="shared" si="23"/>
        <v xml:space="preserve"> </v>
      </c>
      <c r="H215" s="18" t="str">
        <f t="shared" si="23"/>
        <v/>
      </c>
      <c r="I215">
        <f t="shared" si="24"/>
        <v>0</v>
      </c>
      <c r="J215">
        <f t="shared" si="28"/>
        <v>0</v>
      </c>
      <c r="K215">
        <f t="shared" si="25"/>
        <v>0</v>
      </c>
      <c r="M215" t="str">
        <f t="shared" si="22"/>
        <v xml:space="preserve"> </v>
      </c>
      <c r="N215" t="str">
        <f t="shared" si="26"/>
        <v/>
      </c>
      <c r="O215" t="e">
        <f t="shared" si="27"/>
        <v>#N/A</v>
      </c>
    </row>
    <row r="216" spans="1:15" ht="30" customHeight="1" x14ac:dyDescent="0.35">
      <c r="A216" s="11"/>
      <c r="B216" s="58" t="s">
        <v>343</v>
      </c>
      <c r="C216" s="88"/>
      <c r="D216" s="93"/>
      <c r="E216" s="93"/>
      <c r="F216" s="90"/>
      <c r="G216" s="17" t="str">
        <f t="shared" si="23"/>
        <v xml:space="preserve"> </v>
      </c>
      <c r="H216" s="18" t="str">
        <f t="shared" si="23"/>
        <v/>
      </c>
      <c r="I216">
        <f t="shared" si="24"/>
        <v>0</v>
      </c>
      <c r="J216">
        <f t="shared" si="28"/>
        <v>0</v>
      </c>
      <c r="K216">
        <f t="shared" si="25"/>
        <v>0</v>
      </c>
      <c r="M216" t="str">
        <f t="shared" si="22"/>
        <v xml:space="preserve"> </v>
      </c>
      <c r="N216" t="str">
        <f t="shared" si="26"/>
        <v/>
      </c>
      <c r="O216" t="e">
        <f t="shared" si="27"/>
        <v>#N/A</v>
      </c>
    </row>
    <row r="217" spans="1:15" ht="30" customHeight="1" x14ac:dyDescent="0.35">
      <c r="A217" s="11"/>
      <c r="B217" s="58" t="s">
        <v>344</v>
      </c>
      <c r="C217" s="88"/>
      <c r="D217" s="93"/>
      <c r="E217" s="93"/>
      <c r="F217" s="90"/>
      <c r="G217" s="17" t="str">
        <f t="shared" si="23"/>
        <v xml:space="preserve"> </v>
      </c>
      <c r="H217" s="18" t="str">
        <f t="shared" si="23"/>
        <v/>
      </c>
      <c r="I217">
        <f t="shared" si="24"/>
        <v>0</v>
      </c>
      <c r="J217">
        <f t="shared" si="28"/>
        <v>0</v>
      </c>
      <c r="K217">
        <f t="shared" si="25"/>
        <v>0</v>
      </c>
      <c r="M217" t="str">
        <f t="shared" si="22"/>
        <v xml:space="preserve"> </v>
      </c>
      <c r="N217" t="str">
        <f t="shared" si="26"/>
        <v/>
      </c>
      <c r="O217" t="e">
        <f t="shared" si="27"/>
        <v>#N/A</v>
      </c>
    </row>
    <row r="218" spans="1:15" ht="30" customHeight="1" x14ac:dyDescent="0.35">
      <c r="A218" s="11"/>
      <c r="B218" s="58" t="s">
        <v>345</v>
      </c>
      <c r="C218" s="88"/>
      <c r="D218" s="93"/>
      <c r="E218" s="93"/>
      <c r="F218" s="90"/>
      <c r="G218" s="17" t="str">
        <f t="shared" si="23"/>
        <v xml:space="preserve"> </v>
      </c>
      <c r="H218" s="18" t="str">
        <f t="shared" si="23"/>
        <v/>
      </c>
      <c r="I218">
        <f t="shared" si="24"/>
        <v>0</v>
      </c>
      <c r="J218">
        <f t="shared" si="28"/>
        <v>0</v>
      </c>
      <c r="K218">
        <f t="shared" si="25"/>
        <v>0</v>
      </c>
      <c r="M218" t="str">
        <f t="shared" si="22"/>
        <v xml:space="preserve"> </v>
      </c>
      <c r="N218" t="str">
        <f t="shared" si="26"/>
        <v/>
      </c>
      <c r="O218" t="e">
        <f t="shared" si="27"/>
        <v>#N/A</v>
      </c>
    </row>
    <row r="219" spans="1:15" ht="30" customHeight="1" x14ac:dyDescent="0.35">
      <c r="A219" s="11"/>
      <c r="B219" s="58" t="s">
        <v>346</v>
      </c>
      <c r="C219" s="88"/>
      <c r="D219" s="93"/>
      <c r="E219" s="93"/>
      <c r="F219" s="90"/>
      <c r="G219" s="17" t="str">
        <f t="shared" si="23"/>
        <v xml:space="preserve"> </v>
      </c>
      <c r="H219" s="18" t="str">
        <f t="shared" si="23"/>
        <v/>
      </c>
      <c r="I219">
        <f t="shared" si="24"/>
        <v>0</v>
      </c>
      <c r="J219">
        <f t="shared" si="28"/>
        <v>0</v>
      </c>
      <c r="K219">
        <f t="shared" si="25"/>
        <v>0</v>
      </c>
      <c r="M219" t="str">
        <f t="shared" si="22"/>
        <v xml:space="preserve"> </v>
      </c>
      <c r="N219" t="str">
        <f t="shared" si="26"/>
        <v/>
      </c>
      <c r="O219" t="e">
        <f t="shared" si="27"/>
        <v>#N/A</v>
      </c>
    </row>
    <row r="220" spans="1:15" ht="30" customHeight="1" x14ac:dyDescent="0.35">
      <c r="A220" s="11"/>
      <c r="B220" s="58" t="s">
        <v>347</v>
      </c>
      <c r="C220" s="88"/>
      <c r="D220" s="93"/>
      <c r="E220" s="93"/>
      <c r="F220" s="90"/>
      <c r="G220" s="17" t="str">
        <f t="shared" si="23"/>
        <v xml:space="preserve"> </v>
      </c>
      <c r="H220" s="18" t="str">
        <f t="shared" si="23"/>
        <v/>
      </c>
      <c r="I220">
        <f t="shared" si="24"/>
        <v>0</v>
      </c>
      <c r="J220">
        <f t="shared" si="28"/>
        <v>0</v>
      </c>
      <c r="K220">
        <f t="shared" si="25"/>
        <v>0</v>
      </c>
      <c r="M220" t="str">
        <f t="shared" si="22"/>
        <v xml:space="preserve"> </v>
      </c>
      <c r="N220" t="str">
        <f t="shared" si="26"/>
        <v/>
      </c>
      <c r="O220" t="e">
        <f t="shared" si="27"/>
        <v>#N/A</v>
      </c>
    </row>
    <row r="221" spans="1:15" ht="30" customHeight="1" x14ac:dyDescent="0.35">
      <c r="A221" s="11"/>
      <c r="B221" s="58" t="s">
        <v>348</v>
      </c>
      <c r="C221" s="88"/>
      <c r="D221" s="93"/>
      <c r="E221" s="93"/>
      <c r="F221" s="90"/>
      <c r="G221" s="17" t="str">
        <f t="shared" si="23"/>
        <v xml:space="preserve"> </v>
      </c>
      <c r="H221" s="18" t="str">
        <f t="shared" si="23"/>
        <v/>
      </c>
      <c r="I221">
        <f t="shared" si="24"/>
        <v>0</v>
      </c>
      <c r="J221">
        <f t="shared" si="28"/>
        <v>0</v>
      </c>
      <c r="K221">
        <f t="shared" si="25"/>
        <v>0</v>
      </c>
      <c r="M221" t="str">
        <f t="shared" si="22"/>
        <v xml:space="preserve"> </v>
      </c>
      <c r="N221" t="str">
        <f t="shared" si="26"/>
        <v/>
      </c>
      <c r="O221" t="e">
        <f t="shared" si="27"/>
        <v>#N/A</v>
      </c>
    </row>
    <row r="222" spans="1:15" ht="30" customHeight="1" x14ac:dyDescent="0.35">
      <c r="A222" s="11"/>
      <c r="B222" s="58" t="s">
        <v>349</v>
      </c>
      <c r="C222" s="88"/>
      <c r="D222" s="93"/>
      <c r="E222" s="93"/>
      <c r="F222" s="90"/>
      <c r="G222" s="17" t="str">
        <f t="shared" si="23"/>
        <v xml:space="preserve"> </v>
      </c>
      <c r="H222" s="18" t="str">
        <f t="shared" si="23"/>
        <v/>
      </c>
      <c r="I222">
        <f t="shared" si="24"/>
        <v>0</v>
      </c>
      <c r="J222">
        <f t="shared" si="28"/>
        <v>0</v>
      </c>
      <c r="K222">
        <f t="shared" si="25"/>
        <v>0</v>
      </c>
      <c r="M222" t="str">
        <f t="shared" si="22"/>
        <v xml:space="preserve"> </v>
      </c>
      <c r="N222" t="str">
        <f t="shared" si="26"/>
        <v/>
      </c>
      <c r="O222" t="e">
        <f t="shared" si="27"/>
        <v>#N/A</v>
      </c>
    </row>
    <row r="223" spans="1:15" ht="30" customHeight="1" x14ac:dyDescent="0.35">
      <c r="A223" s="11"/>
      <c r="B223" s="58" t="s">
        <v>350</v>
      </c>
      <c r="C223" s="88"/>
      <c r="D223" s="93"/>
      <c r="E223" s="93"/>
      <c r="F223" s="90"/>
      <c r="G223" s="17" t="str">
        <f t="shared" si="23"/>
        <v xml:space="preserve"> </v>
      </c>
      <c r="H223" s="18" t="str">
        <f t="shared" si="23"/>
        <v/>
      </c>
      <c r="I223">
        <f t="shared" si="24"/>
        <v>0</v>
      </c>
      <c r="J223">
        <f t="shared" si="28"/>
        <v>0</v>
      </c>
      <c r="K223">
        <f t="shared" si="25"/>
        <v>0</v>
      </c>
      <c r="M223" t="str">
        <f t="shared" si="22"/>
        <v xml:space="preserve"> </v>
      </c>
      <c r="N223" t="str">
        <f t="shared" si="26"/>
        <v/>
      </c>
      <c r="O223" t="e">
        <f t="shared" si="27"/>
        <v>#N/A</v>
      </c>
    </row>
    <row r="224" spans="1:15" ht="30" customHeight="1" x14ac:dyDescent="0.35">
      <c r="A224" s="11"/>
      <c r="B224" s="58" t="s">
        <v>351</v>
      </c>
      <c r="C224" s="88"/>
      <c r="D224" s="93"/>
      <c r="E224" s="93"/>
      <c r="F224" s="90"/>
      <c r="G224" s="17" t="str">
        <f t="shared" si="23"/>
        <v xml:space="preserve"> </v>
      </c>
      <c r="H224" s="18" t="str">
        <f t="shared" si="23"/>
        <v/>
      </c>
      <c r="I224">
        <f t="shared" si="24"/>
        <v>0</v>
      </c>
      <c r="J224">
        <f t="shared" si="28"/>
        <v>0</v>
      </c>
      <c r="K224">
        <f t="shared" si="25"/>
        <v>0</v>
      </c>
      <c r="M224" t="str">
        <f t="shared" si="22"/>
        <v xml:space="preserve"> </v>
      </c>
      <c r="N224" t="str">
        <f t="shared" si="26"/>
        <v/>
      </c>
      <c r="O224" t="e">
        <f t="shared" si="27"/>
        <v>#N/A</v>
      </c>
    </row>
    <row r="225" spans="1:15" ht="30" customHeight="1" x14ac:dyDescent="0.35">
      <c r="A225" s="11"/>
      <c r="B225" s="58" t="s">
        <v>352</v>
      </c>
      <c r="C225" s="88"/>
      <c r="D225" s="93"/>
      <c r="E225" s="93"/>
      <c r="F225" s="90"/>
      <c r="G225" s="17" t="str">
        <f t="shared" si="23"/>
        <v xml:space="preserve"> </v>
      </c>
      <c r="H225" s="18" t="str">
        <f t="shared" si="23"/>
        <v/>
      </c>
      <c r="I225">
        <f t="shared" si="24"/>
        <v>0</v>
      </c>
      <c r="J225">
        <f t="shared" si="28"/>
        <v>0</v>
      </c>
      <c r="K225">
        <f t="shared" si="25"/>
        <v>0</v>
      </c>
      <c r="M225" t="str">
        <f t="shared" si="22"/>
        <v xml:space="preserve"> </v>
      </c>
      <c r="N225" t="str">
        <f t="shared" si="26"/>
        <v/>
      </c>
      <c r="O225" t="e">
        <f t="shared" si="27"/>
        <v>#N/A</v>
      </c>
    </row>
    <row r="226" spans="1:15" ht="30" customHeight="1" x14ac:dyDescent="0.35">
      <c r="A226" s="11"/>
      <c r="B226" s="58" t="s">
        <v>353</v>
      </c>
      <c r="C226" s="88"/>
      <c r="D226" s="93"/>
      <c r="E226" s="93"/>
      <c r="F226" s="90"/>
      <c r="G226" s="17" t="str">
        <f t="shared" si="23"/>
        <v xml:space="preserve"> </v>
      </c>
      <c r="H226" s="18" t="str">
        <f t="shared" si="23"/>
        <v/>
      </c>
      <c r="I226">
        <f t="shared" si="24"/>
        <v>0</v>
      </c>
      <c r="J226">
        <f t="shared" si="28"/>
        <v>0</v>
      </c>
      <c r="K226">
        <f t="shared" si="25"/>
        <v>0</v>
      </c>
      <c r="M226" t="str">
        <f t="shared" si="22"/>
        <v xml:space="preserve"> </v>
      </c>
      <c r="N226" t="str">
        <f t="shared" si="26"/>
        <v/>
      </c>
      <c r="O226" t="e">
        <f t="shared" si="27"/>
        <v>#N/A</v>
      </c>
    </row>
    <row r="227" spans="1:15" ht="30" customHeight="1" x14ac:dyDescent="0.35">
      <c r="A227" s="11"/>
      <c r="B227" s="58" t="s">
        <v>354</v>
      </c>
      <c r="C227" s="88"/>
      <c r="D227" s="93"/>
      <c r="E227" s="93"/>
      <c r="F227" s="90"/>
      <c r="G227" s="17" t="str">
        <f t="shared" si="23"/>
        <v xml:space="preserve"> </v>
      </c>
      <c r="H227" s="18" t="str">
        <f t="shared" si="23"/>
        <v/>
      </c>
      <c r="I227">
        <f t="shared" si="24"/>
        <v>0</v>
      </c>
      <c r="J227">
        <f t="shared" si="28"/>
        <v>0</v>
      </c>
      <c r="K227">
        <f t="shared" si="25"/>
        <v>0</v>
      </c>
      <c r="M227" t="str">
        <f t="shared" si="22"/>
        <v xml:space="preserve"> </v>
      </c>
      <c r="N227" t="str">
        <f t="shared" si="26"/>
        <v/>
      </c>
      <c r="O227" t="e">
        <f t="shared" si="27"/>
        <v>#N/A</v>
      </c>
    </row>
    <row r="228" spans="1:15" ht="30" customHeight="1" x14ac:dyDescent="0.35">
      <c r="A228" s="11"/>
      <c r="B228" s="58" t="s">
        <v>355</v>
      </c>
      <c r="C228" s="88"/>
      <c r="D228" s="93"/>
      <c r="E228" s="93"/>
      <c r="F228" s="90"/>
      <c r="G228" s="17" t="str">
        <f t="shared" si="23"/>
        <v xml:space="preserve"> </v>
      </c>
      <c r="H228" s="18" t="str">
        <f t="shared" si="23"/>
        <v/>
      </c>
      <c r="I228">
        <f t="shared" si="24"/>
        <v>0</v>
      </c>
      <c r="J228">
        <f t="shared" si="28"/>
        <v>0</v>
      </c>
      <c r="K228">
        <f t="shared" si="25"/>
        <v>0</v>
      </c>
      <c r="M228" t="str">
        <f t="shared" si="22"/>
        <v xml:space="preserve"> </v>
      </c>
      <c r="N228" t="str">
        <f t="shared" si="26"/>
        <v/>
      </c>
      <c r="O228" t="e">
        <f t="shared" si="27"/>
        <v>#N/A</v>
      </c>
    </row>
    <row r="229" spans="1:15" ht="30" customHeight="1" x14ac:dyDescent="0.35">
      <c r="A229" s="11"/>
      <c r="B229" s="58" t="s">
        <v>356</v>
      </c>
      <c r="C229" s="88"/>
      <c r="D229" s="93"/>
      <c r="E229" s="93"/>
      <c r="F229" s="90"/>
      <c r="G229" s="17" t="str">
        <f t="shared" si="23"/>
        <v xml:space="preserve"> </v>
      </c>
      <c r="H229" s="18" t="str">
        <f t="shared" si="23"/>
        <v/>
      </c>
      <c r="I229">
        <f t="shared" si="24"/>
        <v>0</v>
      </c>
      <c r="J229">
        <f t="shared" si="28"/>
        <v>0</v>
      </c>
      <c r="K229">
        <f t="shared" si="25"/>
        <v>0</v>
      </c>
      <c r="M229" t="str">
        <f t="shared" si="22"/>
        <v xml:space="preserve"> </v>
      </c>
      <c r="N229" t="str">
        <f t="shared" si="26"/>
        <v/>
      </c>
      <c r="O229" t="e">
        <f t="shared" si="27"/>
        <v>#N/A</v>
      </c>
    </row>
    <row r="230" spans="1:15" ht="30" customHeight="1" x14ac:dyDescent="0.35">
      <c r="A230" s="11"/>
      <c r="B230" s="58" t="s">
        <v>357</v>
      </c>
      <c r="C230" s="88"/>
      <c r="D230" s="93"/>
      <c r="E230" s="93"/>
      <c r="F230" s="90"/>
      <c r="G230" s="17" t="str">
        <f t="shared" si="23"/>
        <v xml:space="preserve"> </v>
      </c>
      <c r="H230" s="18" t="str">
        <f t="shared" si="23"/>
        <v/>
      </c>
      <c r="I230">
        <f t="shared" si="24"/>
        <v>0</v>
      </c>
      <c r="J230">
        <f t="shared" si="28"/>
        <v>0</v>
      </c>
      <c r="K230">
        <f t="shared" si="25"/>
        <v>0</v>
      </c>
      <c r="M230" t="str">
        <f t="shared" si="22"/>
        <v xml:space="preserve"> </v>
      </c>
      <c r="N230" t="str">
        <f t="shared" si="26"/>
        <v/>
      </c>
      <c r="O230" t="e">
        <f t="shared" si="27"/>
        <v>#N/A</v>
      </c>
    </row>
    <row r="231" spans="1:15" ht="30" customHeight="1" x14ac:dyDescent="0.35">
      <c r="A231" s="11"/>
      <c r="B231" s="58" t="s">
        <v>358</v>
      </c>
      <c r="C231" s="88"/>
      <c r="D231" s="93"/>
      <c r="E231" s="93"/>
      <c r="F231" s="90"/>
      <c r="G231" s="17" t="str">
        <f t="shared" si="23"/>
        <v xml:space="preserve"> </v>
      </c>
      <c r="H231" s="18" t="str">
        <f t="shared" si="23"/>
        <v/>
      </c>
      <c r="I231">
        <f t="shared" si="24"/>
        <v>0</v>
      </c>
      <c r="J231">
        <f t="shared" si="28"/>
        <v>0</v>
      </c>
      <c r="K231">
        <f t="shared" si="25"/>
        <v>0</v>
      </c>
      <c r="M231" t="str">
        <f t="shared" si="22"/>
        <v xml:space="preserve"> </v>
      </c>
      <c r="N231" t="str">
        <f t="shared" si="26"/>
        <v/>
      </c>
      <c r="O231" t="e">
        <f t="shared" si="27"/>
        <v>#N/A</v>
      </c>
    </row>
    <row r="232" spans="1:15" ht="30" customHeight="1" x14ac:dyDescent="0.35">
      <c r="A232" s="11"/>
      <c r="B232" s="58" t="s">
        <v>359</v>
      </c>
      <c r="C232" s="88"/>
      <c r="D232" s="93"/>
      <c r="E232" s="93"/>
      <c r="F232" s="90"/>
      <c r="G232" s="17" t="str">
        <f t="shared" si="23"/>
        <v xml:space="preserve"> </v>
      </c>
      <c r="H232" s="18" t="str">
        <f t="shared" si="23"/>
        <v/>
      </c>
      <c r="I232">
        <f t="shared" si="24"/>
        <v>0</v>
      </c>
      <c r="J232">
        <f t="shared" si="28"/>
        <v>0</v>
      </c>
      <c r="K232">
        <f t="shared" si="25"/>
        <v>0</v>
      </c>
      <c r="M232" t="str">
        <f t="shared" si="22"/>
        <v xml:space="preserve"> </v>
      </c>
      <c r="N232" t="str">
        <f t="shared" si="26"/>
        <v/>
      </c>
      <c r="O232" t="e">
        <f t="shared" si="27"/>
        <v>#N/A</v>
      </c>
    </row>
    <row r="233" spans="1:15" ht="30" customHeight="1" x14ac:dyDescent="0.35">
      <c r="A233" s="11"/>
      <c r="B233" s="58" t="s">
        <v>360</v>
      </c>
      <c r="C233" s="88"/>
      <c r="D233" s="93"/>
      <c r="E233" s="93"/>
      <c r="F233" s="90"/>
      <c r="G233" s="17" t="str">
        <f t="shared" si="23"/>
        <v xml:space="preserve"> </v>
      </c>
      <c r="H233" s="18" t="str">
        <f t="shared" si="23"/>
        <v/>
      </c>
      <c r="I233">
        <f t="shared" si="24"/>
        <v>0</v>
      </c>
      <c r="J233">
        <f t="shared" si="28"/>
        <v>0</v>
      </c>
      <c r="K233">
        <f t="shared" si="25"/>
        <v>0</v>
      </c>
      <c r="M233" t="str">
        <f t="shared" si="22"/>
        <v xml:space="preserve"> </v>
      </c>
      <c r="N233" t="str">
        <f t="shared" si="26"/>
        <v/>
      </c>
      <c r="O233" t="e">
        <f t="shared" si="27"/>
        <v>#N/A</v>
      </c>
    </row>
    <row r="234" spans="1:15" ht="30" customHeight="1" x14ac:dyDescent="0.35">
      <c r="A234" s="11"/>
      <c r="B234" s="58" t="s">
        <v>361</v>
      </c>
      <c r="C234" s="88"/>
      <c r="D234" s="93"/>
      <c r="E234" s="93"/>
      <c r="F234" s="90"/>
      <c r="G234" s="17" t="str">
        <f t="shared" si="23"/>
        <v xml:space="preserve"> </v>
      </c>
      <c r="H234" s="18" t="str">
        <f t="shared" si="23"/>
        <v/>
      </c>
      <c r="I234">
        <f t="shared" si="24"/>
        <v>0</v>
      </c>
      <c r="J234">
        <f t="shared" si="28"/>
        <v>0</v>
      </c>
      <c r="K234">
        <f t="shared" si="25"/>
        <v>0</v>
      </c>
      <c r="M234" t="str">
        <f t="shared" si="22"/>
        <v xml:space="preserve"> </v>
      </c>
      <c r="N234" t="str">
        <f t="shared" si="26"/>
        <v/>
      </c>
      <c r="O234" t="e">
        <f t="shared" si="27"/>
        <v>#N/A</v>
      </c>
    </row>
    <row r="235" spans="1:15" ht="30" customHeight="1" x14ac:dyDescent="0.35">
      <c r="A235" s="11"/>
      <c r="B235" s="58" t="s">
        <v>362</v>
      </c>
      <c r="C235" s="88"/>
      <c r="D235" s="93"/>
      <c r="E235" s="93"/>
      <c r="F235" s="90"/>
      <c r="G235" s="17" t="str">
        <f t="shared" si="23"/>
        <v xml:space="preserve"> </v>
      </c>
      <c r="H235" s="18" t="str">
        <f t="shared" si="23"/>
        <v/>
      </c>
      <c r="I235">
        <f t="shared" si="24"/>
        <v>0</v>
      </c>
      <c r="J235">
        <f t="shared" si="28"/>
        <v>0</v>
      </c>
      <c r="K235">
        <f t="shared" si="25"/>
        <v>0</v>
      </c>
      <c r="M235" t="str">
        <f t="shared" si="22"/>
        <v xml:space="preserve"> </v>
      </c>
      <c r="N235" t="str">
        <f t="shared" si="26"/>
        <v/>
      </c>
      <c r="O235" t="e">
        <f t="shared" si="27"/>
        <v>#N/A</v>
      </c>
    </row>
    <row r="236" spans="1:15" ht="30" customHeight="1" x14ac:dyDescent="0.35">
      <c r="A236" s="11"/>
      <c r="B236" s="58" t="s">
        <v>363</v>
      </c>
      <c r="C236" s="88"/>
      <c r="D236" s="93"/>
      <c r="E236" s="93"/>
      <c r="F236" s="90"/>
      <c r="G236" s="17" t="str">
        <f t="shared" si="23"/>
        <v xml:space="preserve"> </v>
      </c>
      <c r="H236" s="18" t="str">
        <f t="shared" si="23"/>
        <v/>
      </c>
      <c r="I236">
        <f t="shared" si="24"/>
        <v>0</v>
      </c>
      <c r="J236">
        <f t="shared" si="28"/>
        <v>0</v>
      </c>
      <c r="K236">
        <f t="shared" si="25"/>
        <v>0</v>
      </c>
      <c r="M236" t="str">
        <f t="shared" si="22"/>
        <v xml:space="preserve"> </v>
      </c>
      <c r="N236" t="str">
        <f t="shared" si="26"/>
        <v/>
      </c>
      <c r="O236" t="e">
        <f t="shared" si="27"/>
        <v>#N/A</v>
      </c>
    </row>
    <row r="237" spans="1:15" ht="30" customHeight="1" x14ac:dyDescent="0.35">
      <c r="A237" s="11"/>
      <c r="B237" s="58" t="s">
        <v>364</v>
      </c>
      <c r="C237" s="88"/>
      <c r="D237" s="93"/>
      <c r="E237" s="93"/>
      <c r="F237" s="90"/>
      <c r="G237" s="17" t="str">
        <f t="shared" si="23"/>
        <v xml:space="preserve"> </v>
      </c>
      <c r="H237" s="18" t="str">
        <f t="shared" si="23"/>
        <v/>
      </c>
      <c r="I237">
        <f t="shared" si="24"/>
        <v>0</v>
      </c>
      <c r="J237">
        <f t="shared" si="28"/>
        <v>0</v>
      </c>
      <c r="K237">
        <f t="shared" si="25"/>
        <v>0</v>
      </c>
      <c r="M237" t="str">
        <f t="shared" si="22"/>
        <v xml:space="preserve"> </v>
      </c>
      <c r="N237" t="str">
        <f t="shared" si="26"/>
        <v/>
      </c>
      <c r="O237" t="e">
        <f t="shared" si="27"/>
        <v>#N/A</v>
      </c>
    </row>
    <row r="238" spans="1:15" ht="30" customHeight="1" x14ac:dyDescent="0.35">
      <c r="A238" s="11"/>
      <c r="B238" s="58" t="s">
        <v>365</v>
      </c>
      <c r="C238" s="88"/>
      <c r="D238" s="93"/>
      <c r="E238" s="93"/>
      <c r="F238" s="90"/>
      <c r="G238" s="17" t="str">
        <f t="shared" si="23"/>
        <v xml:space="preserve"> </v>
      </c>
      <c r="H238" s="18" t="str">
        <f t="shared" si="23"/>
        <v/>
      </c>
      <c r="I238">
        <f t="shared" si="24"/>
        <v>0</v>
      </c>
      <c r="J238">
        <f t="shared" si="28"/>
        <v>0</v>
      </c>
      <c r="K238">
        <f t="shared" si="25"/>
        <v>0</v>
      </c>
      <c r="M238" t="str">
        <f t="shared" si="22"/>
        <v xml:space="preserve"> </v>
      </c>
      <c r="N238" t="str">
        <f t="shared" si="26"/>
        <v/>
      </c>
      <c r="O238" t="e">
        <f t="shared" si="27"/>
        <v>#N/A</v>
      </c>
    </row>
    <row r="239" spans="1:15" ht="30" customHeight="1" x14ac:dyDescent="0.35">
      <c r="A239" s="11"/>
      <c r="B239" s="58" t="s">
        <v>366</v>
      </c>
      <c r="C239" s="88"/>
      <c r="D239" s="93"/>
      <c r="E239" s="93"/>
      <c r="F239" s="90"/>
      <c r="G239" s="17" t="str">
        <f t="shared" si="23"/>
        <v xml:space="preserve"> </v>
      </c>
      <c r="H239" s="18" t="str">
        <f t="shared" si="23"/>
        <v/>
      </c>
      <c r="I239">
        <f t="shared" si="24"/>
        <v>0</v>
      </c>
      <c r="J239">
        <f t="shared" si="28"/>
        <v>0</v>
      </c>
      <c r="K239">
        <f t="shared" si="25"/>
        <v>0</v>
      </c>
      <c r="M239" t="str">
        <f t="shared" si="22"/>
        <v xml:space="preserve"> </v>
      </c>
      <c r="N239" t="str">
        <f t="shared" si="26"/>
        <v/>
      </c>
      <c r="O239" t="e">
        <f t="shared" si="27"/>
        <v>#N/A</v>
      </c>
    </row>
    <row r="240" spans="1:15" ht="30" customHeight="1" x14ac:dyDescent="0.35">
      <c r="A240" s="11"/>
      <c r="B240" s="58" t="s">
        <v>367</v>
      </c>
      <c r="C240" s="88"/>
      <c r="D240" s="93"/>
      <c r="E240" s="93"/>
      <c r="F240" s="90"/>
      <c r="G240" s="17" t="str">
        <f t="shared" si="23"/>
        <v xml:space="preserve"> </v>
      </c>
      <c r="H240" s="18" t="str">
        <f t="shared" si="23"/>
        <v/>
      </c>
      <c r="I240">
        <f t="shared" si="24"/>
        <v>0</v>
      </c>
      <c r="J240">
        <f t="shared" si="28"/>
        <v>0</v>
      </c>
      <c r="K240">
        <f t="shared" si="25"/>
        <v>0</v>
      </c>
      <c r="M240" t="str">
        <f t="shared" si="22"/>
        <v xml:space="preserve"> </v>
      </c>
      <c r="N240" t="str">
        <f t="shared" si="26"/>
        <v/>
      </c>
      <c r="O240" t="e">
        <f t="shared" si="27"/>
        <v>#N/A</v>
      </c>
    </row>
    <row r="241" spans="1:15" ht="30" customHeight="1" x14ac:dyDescent="0.35">
      <c r="A241" s="11"/>
      <c r="B241" s="58" t="s">
        <v>368</v>
      </c>
      <c r="C241" s="88"/>
      <c r="D241" s="93"/>
      <c r="E241" s="93"/>
      <c r="F241" s="90"/>
      <c r="G241" s="17" t="str">
        <f t="shared" si="23"/>
        <v xml:space="preserve"> </v>
      </c>
      <c r="H241" s="18" t="str">
        <f t="shared" si="23"/>
        <v/>
      </c>
      <c r="I241">
        <f t="shared" si="24"/>
        <v>0</v>
      </c>
      <c r="J241">
        <f t="shared" si="28"/>
        <v>0</v>
      </c>
      <c r="K241">
        <f t="shared" si="25"/>
        <v>0</v>
      </c>
      <c r="M241" t="str">
        <f t="shared" si="22"/>
        <v xml:space="preserve"> </v>
      </c>
      <c r="N241" t="str">
        <f t="shared" si="26"/>
        <v/>
      </c>
      <c r="O241" t="e">
        <f t="shared" si="27"/>
        <v>#N/A</v>
      </c>
    </row>
    <row r="242" spans="1:15" ht="30" customHeight="1" x14ac:dyDescent="0.35">
      <c r="A242" s="11"/>
      <c r="B242" s="58" t="s">
        <v>369</v>
      </c>
      <c r="C242" s="88"/>
      <c r="D242" s="93"/>
      <c r="E242" s="93"/>
      <c r="F242" s="90"/>
      <c r="G242" s="17" t="str">
        <f t="shared" si="23"/>
        <v xml:space="preserve"> </v>
      </c>
      <c r="H242" s="18" t="str">
        <f t="shared" si="23"/>
        <v/>
      </c>
      <c r="I242">
        <f t="shared" si="24"/>
        <v>0</v>
      </c>
      <c r="J242">
        <f t="shared" si="28"/>
        <v>0</v>
      </c>
      <c r="K242">
        <f t="shared" si="25"/>
        <v>0</v>
      </c>
      <c r="M242" t="str">
        <f t="shared" si="22"/>
        <v xml:space="preserve"> </v>
      </c>
      <c r="N242" t="str">
        <f t="shared" si="26"/>
        <v/>
      </c>
      <c r="O242" t="e">
        <f t="shared" si="27"/>
        <v>#N/A</v>
      </c>
    </row>
    <row r="243" spans="1:15" ht="30" customHeight="1" x14ac:dyDescent="0.35">
      <c r="A243" s="11"/>
      <c r="B243" s="58" t="s">
        <v>370</v>
      </c>
      <c r="C243" s="88"/>
      <c r="D243" s="93"/>
      <c r="E243" s="93"/>
      <c r="F243" s="90"/>
      <c r="G243" s="17" t="str">
        <f t="shared" si="23"/>
        <v xml:space="preserve"> </v>
      </c>
      <c r="H243" s="18" t="str">
        <f t="shared" si="23"/>
        <v/>
      </c>
      <c r="I243">
        <f t="shared" si="24"/>
        <v>0</v>
      </c>
      <c r="J243">
        <f t="shared" si="28"/>
        <v>0</v>
      </c>
      <c r="K243">
        <f t="shared" si="25"/>
        <v>0</v>
      </c>
      <c r="M243" t="str">
        <f t="shared" si="22"/>
        <v xml:space="preserve"> </v>
      </c>
      <c r="N243" t="str">
        <f t="shared" si="26"/>
        <v/>
      </c>
      <c r="O243" t="e">
        <f t="shared" si="27"/>
        <v>#N/A</v>
      </c>
    </row>
    <row r="244" spans="1:15" ht="30" customHeight="1" x14ac:dyDescent="0.35">
      <c r="A244" s="11"/>
      <c r="B244" s="58" t="s">
        <v>371</v>
      </c>
      <c r="C244" s="88"/>
      <c r="D244" s="93"/>
      <c r="E244" s="93"/>
      <c r="F244" s="90"/>
      <c r="G244" s="17" t="str">
        <f t="shared" si="23"/>
        <v xml:space="preserve"> </v>
      </c>
      <c r="H244" s="18" t="str">
        <f t="shared" si="23"/>
        <v/>
      </c>
      <c r="I244">
        <f t="shared" si="24"/>
        <v>0</v>
      </c>
      <c r="J244">
        <f t="shared" si="28"/>
        <v>0</v>
      </c>
      <c r="K244">
        <f t="shared" si="25"/>
        <v>0</v>
      </c>
      <c r="M244" t="str">
        <f t="shared" si="22"/>
        <v xml:space="preserve"> </v>
      </c>
      <c r="N244" t="str">
        <f t="shared" si="26"/>
        <v/>
      </c>
      <c r="O244" t="e">
        <f t="shared" si="27"/>
        <v>#N/A</v>
      </c>
    </row>
    <row r="245" spans="1:15" ht="30" customHeight="1" x14ac:dyDescent="0.35">
      <c r="A245" s="11"/>
      <c r="B245" s="58" t="s">
        <v>372</v>
      </c>
      <c r="C245" s="88"/>
      <c r="D245" s="93"/>
      <c r="E245" s="93"/>
      <c r="F245" s="90"/>
      <c r="G245" s="17" t="str">
        <f t="shared" si="23"/>
        <v xml:space="preserve"> </v>
      </c>
      <c r="H245" s="18" t="str">
        <f t="shared" si="23"/>
        <v/>
      </c>
      <c r="I245">
        <f t="shared" si="24"/>
        <v>0</v>
      </c>
      <c r="J245">
        <f t="shared" si="28"/>
        <v>0</v>
      </c>
      <c r="K245">
        <f t="shared" si="25"/>
        <v>0</v>
      </c>
      <c r="M245" t="str">
        <f t="shared" si="22"/>
        <v xml:space="preserve"> </v>
      </c>
      <c r="N245" t="str">
        <f t="shared" si="26"/>
        <v/>
      </c>
      <c r="O245" t="e">
        <f t="shared" si="27"/>
        <v>#N/A</v>
      </c>
    </row>
    <row r="246" spans="1:15" ht="30" customHeight="1" x14ac:dyDescent="0.35">
      <c r="A246" s="11"/>
      <c r="B246" s="58" t="s">
        <v>373</v>
      </c>
      <c r="C246" s="88"/>
      <c r="D246" s="93"/>
      <c r="E246" s="93"/>
      <c r="F246" s="90"/>
      <c r="G246" s="17" t="str">
        <f t="shared" si="23"/>
        <v xml:space="preserve"> </v>
      </c>
      <c r="H246" s="18" t="str">
        <f t="shared" si="23"/>
        <v/>
      </c>
      <c r="I246">
        <f t="shared" si="24"/>
        <v>0</v>
      </c>
      <c r="J246">
        <f t="shared" si="28"/>
        <v>0</v>
      </c>
      <c r="K246">
        <f t="shared" si="25"/>
        <v>0</v>
      </c>
      <c r="M246" t="str">
        <f t="shared" si="22"/>
        <v xml:space="preserve"> </v>
      </c>
      <c r="N246" t="str">
        <f t="shared" si="26"/>
        <v/>
      </c>
      <c r="O246" t="e">
        <f t="shared" si="27"/>
        <v>#N/A</v>
      </c>
    </row>
    <row r="247" spans="1:15" ht="30" customHeight="1" x14ac:dyDescent="0.35">
      <c r="A247" s="11"/>
      <c r="B247" s="58" t="s">
        <v>374</v>
      </c>
      <c r="C247" s="88"/>
      <c r="D247" s="93"/>
      <c r="E247" s="93"/>
      <c r="F247" s="90"/>
      <c r="G247" s="17" t="str">
        <f t="shared" si="23"/>
        <v xml:space="preserve"> </v>
      </c>
      <c r="H247" s="18" t="str">
        <f t="shared" si="23"/>
        <v/>
      </c>
      <c r="I247">
        <f t="shared" si="24"/>
        <v>0</v>
      </c>
      <c r="J247">
        <f t="shared" si="28"/>
        <v>0</v>
      </c>
      <c r="K247">
        <f t="shared" si="25"/>
        <v>0</v>
      </c>
      <c r="M247" t="str">
        <f t="shared" si="22"/>
        <v xml:space="preserve"> </v>
      </c>
      <c r="N247" t="str">
        <f t="shared" si="26"/>
        <v/>
      </c>
      <c r="O247" t="e">
        <f t="shared" si="27"/>
        <v>#N/A</v>
      </c>
    </row>
    <row r="248" spans="1:15" ht="30" customHeight="1" x14ac:dyDescent="0.35">
      <c r="A248" s="11"/>
      <c r="B248" s="58" t="s">
        <v>375</v>
      </c>
      <c r="C248" s="88"/>
      <c r="D248" s="93"/>
      <c r="E248" s="93"/>
      <c r="F248" s="90"/>
      <c r="G248" s="17" t="str">
        <f t="shared" si="23"/>
        <v xml:space="preserve"> </v>
      </c>
      <c r="H248" s="18" t="str">
        <f t="shared" si="23"/>
        <v/>
      </c>
      <c r="I248">
        <f t="shared" si="24"/>
        <v>0</v>
      </c>
      <c r="J248">
        <f t="shared" si="28"/>
        <v>0</v>
      </c>
      <c r="K248">
        <f t="shared" si="25"/>
        <v>0</v>
      </c>
      <c r="M248" t="str">
        <f t="shared" si="22"/>
        <v xml:space="preserve"> </v>
      </c>
      <c r="N248" t="str">
        <f t="shared" si="26"/>
        <v/>
      </c>
      <c r="O248" t="e">
        <f t="shared" si="27"/>
        <v>#N/A</v>
      </c>
    </row>
    <row r="249" spans="1:15" ht="30" customHeight="1" x14ac:dyDescent="0.35">
      <c r="A249" s="11"/>
      <c r="B249" s="58" t="s">
        <v>376</v>
      </c>
      <c r="C249" s="88"/>
      <c r="D249" s="93"/>
      <c r="E249" s="93"/>
      <c r="F249" s="90"/>
      <c r="G249" s="17" t="str">
        <f t="shared" si="23"/>
        <v xml:space="preserve"> </v>
      </c>
      <c r="H249" s="18" t="str">
        <f t="shared" si="23"/>
        <v/>
      </c>
      <c r="I249">
        <f t="shared" si="24"/>
        <v>0</v>
      </c>
      <c r="J249">
        <f t="shared" si="28"/>
        <v>0</v>
      </c>
      <c r="K249">
        <f t="shared" si="25"/>
        <v>0</v>
      </c>
      <c r="M249" t="str">
        <f t="shared" si="22"/>
        <v xml:space="preserve"> </v>
      </c>
      <c r="N249" t="str">
        <f t="shared" si="26"/>
        <v/>
      </c>
      <c r="O249" t="e">
        <f t="shared" si="27"/>
        <v>#N/A</v>
      </c>
    </row>
    <row r="250" spans="1:15" ht="30" customHeight="1" x14ac:dyDescent="0.35">
      <c r="A250" s="11"/>
      <c r="B250" s="58" t="s">
        <v>377</v>
      </c>
      <c r="C250" s="88"/>
      <c r="D250" s="93"/>
      <c r="E250" s="93"/>
      <c r="F250" s="90"/>
      <c r="G250" s="17" t="str">
        <f t="shared" si="23"/>
        <v xml:space="preserve"> </v>
      </c>
      <c r="H250" s="18" t="str">
        <f t="shared" si="23"/>
        <v/>
      </c>
      <c r="I250">
        <f t="shared" si="24"/>
        <v>0</v>
      </c>
      <c r="J250">
        <f t="shared" si="28"/>
        <v>0</v>
      </c>
      <c r="K250">
        <f t="shared" si="25"/>
        <v>0</v>
      </c>
      <c r="M250" t="str">
        <f t="shared" si="22"/>
        <v xml:space="preserve"> </v>
      </c>
      <c r="N250" t="str">
        <f t="shared" si="26"/>
        <v/>
      </c>
      <c r="O250" t="e">
        <f t="shared" si="27"/>
        <v>#N/A</v>
      </c>
    </row>
    <row r="251" spans="1:15" ht="30" customHeight="1" x14ac:dyDescent="0.35">
      <c r="A251" s="11"/>
      <c r="B251" s="58" t="s">
        <v>378</v>
      </c>
      <c r="C251" s="88"/>
      <c r="D251" s="93"/>
      <c r="E251" s="93"/>
      <c r="F251" s="90"/>
      <c r="G251" s="17" t="str">
        <f t="shared" si="23"/>
        <v xml:space="preserve"> </v>
      </c>
      <c r="H251" s="18" t="str">
        <f t="shared" si="23"/>
        <v/>
      </c>
      <c r="I251">
        <f t="shared" si="24"/>
        <v>0</v>
      </c>
      <c r="J251">
        <f t="shared" si="28"/>
        <v>0</v>
      </c>
      <c r="K251">
        <f t="shared" si="25"/>
        <v>0</v>
      </c>
      <c r="M251" t="str">
        <f t="shared" si="22"/>
        <v xml:space="preserve"> </v>
      </c>
      <c r="N251" t="str">
        <f t="shared" si="26"/>
        <v/>
      </c>
      <c r="O251" t="e">
        <f t="shared" si="27"/>
        <v>#N/A</v>
      </c>
    </row>
    <row r="252" spans="1:15" ht="30" customHeight="1" x14ac:dyDescent="0.35">
      <c r="A252" s="11"/>
      <c r="B252" s="58" t="s">
        <v>379</v>
      </c>
      <c r="C252" s="88"/>
      <c r="D252" s="93"/>
      <c r="E252" s="93"/>
      <c r="F252" s="90"/>
      <c r="G252" s="17" t="str">
        <f t="shared" si="23"/>
        <v xml:space="preserve"> </v>
      </c>
      <c r="H252" s="18" t="str">
        <f t="shared" si="23"/>
        <v/>
      </c>
      <c r="I252">
        <f t="shared" si="24"/>
        <v>0</v>
      </c>
      <c r="J252">
        <f t="shared" si="28"/>
        <v>0</v>
      </c>
      <c r="K252">
        <f t="shared" si="25"/>
        <v>0</v>
      </c>
      <c r="M252" t="str">
        <f t="shared" si="22"/>
        <v xml:space="preserve"> </v>
      </c>
      <c r="N252" t="str">
        <f t="shared" si="26"/>
        <v/>
      </c>
      <c r="O252" t="e">
        <f t="shared" si="27"/>
        <v>#N/A</v>
      </c>
    </row>
    <row r="253" spans="1:15" ht="30" customHeight="1" x14ac:dyDescent="0.35">
      <c r="A253" s="11"/>
      <c r="B253" s="58" t="s">
        <v>380</v>
      </c>
      <c r="C253" s="88"/>
      <c r="D253" s="93"/>
      <c r="E253" s="93"/>
      <c r="F253" s="90"/>
      <c r="G253" s="17" t="str">
        <f t="shared" si="23"/>
        <v xml:space="preserve"> </v>
      </c>
      <c r="H253" s="18" t="str">
        <f t="shared" si="23"/>
        <v/>
      </c>
      <c r="I253">
        <f t="shared" si="24"/>
        <v>0</v>
      </c>
      <c r="J253">
        <f t="shared" si="28"/>
        <v>0</v>
      </c>
      <c r="K253">
        <f t="shared" si="25"/>
        <v>0</v>
      </c>
      <c r="M253" t="str">
        <f t="shared" si="22"/>
        <v xml:space="preserve"> </v>
      </c>
      <c r="N253" t="str">
        <f t="shared" si="26"/>
        <v/>
      </c>
      <c r="O253" t="e">
        <f t="shared" si="27"/>
        <v>#N/A</v>
      </c>
    </row>
    <row r="254" spans="1:15" ht="30" customHeight="1" x14ac:dyDescent="0.35">
      <c r="A254" s="11"/>
      <c r="B254" s="58" t="s">
        <v>381</v>
      </c>
      <c r="C254" s="88"/>
      <c r="D254" s="93"/>
      <c r="E254" s="93"/>
      <c r="F254" s="90"/>
      <c r="G254" s="17" t="str">
        <f t="shared" si="23"/>
        <v xml:space="preserve"> </v>
      </c>
      <c r="H254" s="18" t="str">
        <f t="shared" si="23"/>
        <v/>
      </c>
      <c r="I254">
        <f t="shared" si="24"/>
        <v>0</v>
      </c>
      <c r="J254">
        <f t="shared" si="28"/>
        <v>0</v>
      </c>
      <c r="K254">
        <f t="shared" si="25"/>
        <v>0</v>
      </c>
      <c r="M254" t="str">
        <f t="shared" si="22"/>
        <v xml:space="preserve"> </v>
      </c>
      <c r="N254" t="str">
        <f t="shared" si="26"/>
        <v/>
      </c>
      <c r="O254" t="e">
        <f t="shared" si="27"/>
        <v>#N/A</v>
      </c>
    </row>
    <row r="255" spans="1:15" ht="30" customHeight="1" x14ac:dyDescent="0.35">
      <c r="A255" s="11"/>
      <c r="B255" s="58" t="s">
        <v>382</v>
      </c>
      <c r="C255" s="88"/>
      <c r="D255" s="93"/>
      <c r="E255" s="93"/>
      <c r="F255" s="90"/>
      <c r="G255" s="17" t="str">
        <f t="shared" si="23"/>
        <v xml:space="preserve"> </v>
      </c>
      <c r="H255" s="18" t="str">
        <f t="shared" si="23"/>
        <v/>
      </c>
      <c r="I255">
        <f t="shared" si="24"/>
        <v>0</v>
      </c>
      <c r="J255">
        <f t="shared" si="28"/>
        <v>0</v>
      </c>
      <c r="K255">
        <f t="shared" si="25"/>
        <v>0</v>
      </c>
      <c r="M255" t="str">
        <f t="shared" si="22"/>
        <v xml:space="preserve"> </v>
      </c>
      <c r="N255" t="str">
        <f t="shared" si="26"/>
        <v/>
      </c>
      <c r="O255" t="e">
        <f t="shared" si="27"/>
        <v>#N/A</v>
      </c>
    </row>
    <row r="256" spans="1:15" ht="30" customHeight="1" x14ac:dyDescent="0.35">
      <c r="A256" s="11"/>
      <c r="B256" s="58" t="s">
        <v>383</v>
      </c>
      <c r="C256" s="88"/>
      <c r="D256" s="93"/>
      <c r="E256" s="93"/>
      <c r="F256" s="90"/>
      <c r="G256" s="17" t="str">
        <f t="shared" si="23"/>
        <v xml:space="preserve"> </v>
      </c>
      <c r="H256" s="18" t="str">
        <f t="shared" si="23"/>
        <v/>
      </c>
      <c r="I256">
        <f t="shared" si="24"/>
        <v>0</v>
      </c>
      <c r="J256">
        <f t="shared" si="28"/>
        <v>0</v>
      </c>
      <c r="K256">
        <f t="shared" si="25"/>
        <v>0</v>
      </c>
      <c r="M256" t="str">
        <f t="shared" si="22"/>
        <v xml:space="preserve"> </v>
      </c>
      <c r="N256" t="str">
        <f t="shared" si="26"/>
        <v/>
      </c>
      <c r="O256" t="e">
        <f t="shared" si="27"/>
        <v>#N/A</v>
      </c>
    </row>
    <row r="257" spans="1:15" ht="30" customHeight="1" x14ac:dyDescent="0.35">
      <c r="A257" s="11"/>
      <c r="B257" s="58" t="s">
        <v>384</v>
      </c>
      <c r="C257" s="88"/>
      <c r="D257" s="93"/>
      <c r="E257" s="93"/>
      <c r="F257" s="90"/>
      <c r="G257" s="17" t="str">
        <f t="shared" si="23"/>
        <v xml:space="preserve"> </v>
      </c>
      <c r="H257" s="18" t="str">
        <f t="shared" si="23"/>
        <v/>
      </c>
      <c r="I257">
        <f t="shared" si="24"/>
        <v>0</v>
      </c>
      <c r="J257">
        <f t="shared" si="28"/>
        <v>0</v>
      </c>
      <c r="K257">
        <f t="shared" si="25"/>
        <v>0</v>
      </c>
      <c r="M257" t="str">
        <f t="shared" si="22"/>
        <v xml:space="preserve"> </v>
      </c>
      <c r="N257" t="str">
        <f t="shared" si="26"/>
        <v/>
      </c>
      <c r="O257" t="e">
        <f t="shared" si="27"/>
        <v>#N/A</v>
      </c>
    </row>
    <row r="258" spans="1:15" ht="30" customHeight="1" x14ac:dyDescent="0.35">
      <c r="A258" s="11"/>
      <c r="B258" s="58" t="s">
        <v>385</v>
      </c>
      <c r="C258" s="88"/>
      <c r="D258" s="93"/>
      <c r="E258" s="93"/>
      <c r="F258" s="90"/>
      <c r="G258" s="17" t="str">
        <f t="shared" si="23"/>
        <v xml:space="preserve"> </v>
      </c>
      <c r="H258" s="18" t="str">
        <f t="shared" si="23"/>
        <v/>
      </c>
      <c r="I258">
        <f t="shared" si="24"/>
        <v>0</v>
      </c>
      <c r="J258">
        <f t="shared" si="28"/>
        <v>0</v>
      </c>
      <c r="K258">
        <f t="shared" si="25"/>
        <v>0</v>
      </c>
      <c r="M258" t="str">
        <f t="shared" si="22"/>
        <v xml:space="preserve"> </v>
      </c>
      <c r="N258" t="str">
        <f t="shared" si="26"/>
        <v/>
      </c>
      <c r="O258" t="e">
        <f t="shared" si="27"/>
        <v>#N/A</v>
      </c>
    </row>
    <row r="259" spans="1:15" ht="30" customHeight="1" x14ac:dyDescent="0.35">
      <c r="A259" s="11"/>
      <c r="B259" s="58" t="s">
        <v>386</v>
      </c>
      <c r="C259" s="88"/>
      <c r="D259" s="93"/>
      <c r="E259" s="93"/>
      <c r="F259" s="90"/>
      <c r="G259" s="17" t="str">
        <f t="shared" si="23"/>
        <v xml:space="preserve"> </v>
      </c>
      <c r="H259" s="18" t="str">
        <f t="shared" si="23"/>
        <v/>
      </c>
      <c r="I259">
        <f t="shared" si="24"/>
        <v>0</v>
      </c>
      <c r="J259">
        <f t="shared" si="28"/>
        <v>0</v>
      </c>
      <c r="K259">
        <f t="shared" si="25"/>
        <v>0</v>
      </c>
      <c r="M259" t="str">
        <f t="shared" si="22"/>
        <v xml:space="preserve"> </v>
      </c>
      <c r="N259" t="str">
        <f t="shared" si="26"/>
        <v/>
      </c>
      <c r="O259" t="e">
        <f t="shared" si="27"/>
        <v>#N/A</v>
      </c>
    </row>
    <row r="260" spans="1:15" ht="30" customHeight="1" x14ac:dyDescent="0.35">
      <c r="A260" s="11"/>
      <c r="B260" s="58" t="s">
        <v>387</v>
      </c>
      <c r="C260" s="88"/>
      <c r="D260" s="93"/>
      <c r="E260" s="93"/>
      <c r="F260" s="90"/>
      <c r="G260" s="17" t="str">
        <f t="shared" si="23"/>
        <v xml:space="preserve"> </v>
      </c>
      <c r="H260" s="18" t="str">
        <f t="shared" si="23"/>
        <v/>
      </c>
      <c r="I260">
        <f t="shared" si="24"/>
        <v>0</v>
      </c>
      <c r="J260">
        <f t="shared" si="28"/>
        <v>0</v>
      </c>
      <c r="K260">
        <f t="shared" si="25"/>
        <v>0</v>
      </c>
      <c r="M260" t="str">
        <f t="shared" si="22"/>
        <v xml:space="preserve"> </v>
      </c>
      <c r="N260" t="str">
        <f t="shared" si="26"/>
        <v/>
      </c>
      <c r="O260" t="e">
        <f t="shared" si="27"/>
        <v>#N/A</v>
      </c>
    </row>
    <row r="261" spans="1:15" ht="30" customHeight="1" x14ac:dyDescent="0.35">
      <c r="A261" s="11"/>
      <c r="B261" s="58" t="s">
        <v>388</v>
      </c>
      <c r="C261" s="88"/>
      <c r="D261" s="93"/>
      <c r="E261" s="93"/>
      <c r="F261" s="90"/>
      <c r="G261" s="17" t="str">
        <f t="shared" si="23"/>
        <v xml:space="preserve"> </v>
      </c>
      <c r="H261" s="18" t="str">
        <f t="shared" si="23"/>
        <v/>
      </c>
      <c r="I261">
        <f t="shared" si="24"/>
        <v>0</v>
      </c>
      <c r="J261">
        <f t="shared" si="28"/>
        <v>0</v>
      </c>
      <c r="K261">
        <f t="shared" si="25"/>
        <v>0</v>
      </c>
      <c r="M261" t="str">
        <f t="shared" si="22"/>
        <v xml:space="preserve"> </v>
      </c>
      <c r="N261" t="str">
        <f t="shared" si="26"/>
        <v/>
      </c>
      <c r="O261" t="e">
        <f t="shared" si="27"/>
        <v>#N/A</v>
      </c>
    </row>
    <row r="262" spans="1:15" ht="30" customHeight="1" x14ac:dyDescent="0.35">
      <c r="A262" s="11"/>
      <c r="B262" s="58" t="s">
        <v>389</v>
      </c>
      <c r="C262" s="88"/>
      <c r="D262" s="93"/>
      <c r="E262" s="93"/>
      <c r="F262" s="90"/>
      <c r="G262" s="17" t="str">
        <f t="shared" si="23"/>
        <v xml:space="preserve"> </v>
      </c>
      <c r="H262" s="18" t="str">
        <f t="shared" si="23"/>
        <v/>
      </c>
      <c r="I262">
        <f t="shared" si="24"/>
        <v>0</v>
      </c>
      <c r="J262">
        <f t="shared" si="28"/>
        <v>0</v>
      </c>
      <c r="K262">
        <f t="shared" si="25"/>
        <v>0</v>
      </c>
      <c r="M262" t="str">
        <f t="shared" ref="M262:M325" si="29">VLOOKUP(K262,P$23:Q$25,2)</f>
        <v xml:space="preserve"> </v>
      </c>
      <c r="N262" t="str">
        <f t="shared" si="26"/>
        <v/>
      </c>
      <c r="O262" t="e">
        <f t="shared" si="27"/>
        <v>#N/A</v>
      </c>
    </row>
    <row r="263" spans="1:15" ht="30" customHeight="1" x14ac:dyDescent="0.35">
      <c r="A263" s="11"/>
      <c r="B263" s="58" t="s">
        <v>390</v>
      </c>
      <c r="C263" s="88"/>
      <c r="D263" s="93"/>
      <c r="E263" s="93"/>
      <c r="F263" s="90"/>
      <c r="G263" s="17" t="str">
        <f t="shared" ref="G263:H326" si="30">M263</f>
        <v xml:space="preserve"> </v>
      </c>
      <c r="H263" s="18" t="str">
        <f t="shared" si="30"/>
        <v/>
      </c>
      <c r="I263">
        <f t="shared" ref="I263:I326" si="31">IF(F263="",0,IF(AND(F263&gt;=1,F263&lt;=$Q$4),1,0))</f>
        <v>0</v>
      </c>
      <c r="J263">
        <f t="shared" si="28"/>
        <v>0</v>
      </c>
      <c r="K263">
        <f t="shared" ref="K263:K326" si="32">SUM(I263:J263)</f>
        <v>0</v>
      </c>
      <c r="M263" t="str">
        <f t="shared" si="29"/>
        <v xml:space="preserve"> </v>
      </c>
      <c r="N263" t="str">
        <f t="shared" ref="N263:N326" si="33">IF(K263=2,O263,"")</f>
        <v/>
      </c>
      <c r="O263" t="e">
        <f t="shared" ref="O263:O326" si="34">VLOOKUP(F263,$Q$6:$U$17,$Q$2)</f>
        <v>#N/A</v>
      </c>
    </row>
    <row r="264" spans="1:15" ht="30" customHeight="1" x14ac:dyDescent="0.35">
      <c r="A264" s="11"/>
      <c r="B264" s="58" t="s">
        <v>391</v>
      </c>
      <c r="C264" s="88"/>
      <c r="D264" s="93"/>
      <c r="E264" s="93"/>
      <c r="F264" s="90"/>
      <c r="G264" s="17" t="str">
        <f t="shared" si="30"/>
        <v xml:space="preserve"> </v>
      </c>
      <c r="H264" s="18" t="str">
        <f t="shared" si="30"/>
        <v/>
      </c>
      <c r="I264">
        <f t="shared" si="31"/>
        <v>0</v>
      </c>
      <c r="J264">
        <f t="shared" si="28"/>
        <v>0</v>
      </c>
      <c r="K264">
        <f t="shared" si="32"/>
        <v>0</v>
      </c>
      <c r="M264" t="str">
        <f t="shared" si="29"/>
        <v xml:space="preserve"> </v>
      </c>
      <c r="N264" t="str">
        <f t="shared" si="33"/>
        <v/>
      </c>
      <c r="O264" t="e">
        <f t="shared" si="34"/>
        <v>#N/A</v>
      </c>
    </row>
    <row r="265" spans="1:15" ht="30" customHeight="1" x14ac:dyDescent="0.35">
      <c r="A265" s="11"/>
      <c r="B265" s="58" t="s">
        <v>392</v>
      </c>
      <c r="C265" s="88"/>
      <c r="D265" s="93"/>
      <c r="E265" s="93"/>
      <c r="F265" s="90"/>
      <c r="G265" s="17" t="str">
        <f t="shared" si="30"/>
        <v xml:space="preserve"> </v>
      </c>
      <c r="H265" s="18" t="str">
        <f t="shared" si="30"/>
        <v/>
      </c>
      <c r="I265">
        <f t="shared" si="31"/>
        <v>0</v>
      </c>
      <c r="J265">
        <f t="shared" ref="J265:J328" si="35">IF(C265="",0, IF(C265=" ",0,1))</f>
        <v>0</v>
      </c>
      <c r="K265">
        <f t="shared" si="32"/>
        <v>0</v>
      </c>
      <c r="M265" t="str">
        <f t="shared" si="29"/>
        <v xml:space="preserve"> </v>
      </c>
      <c r="N265" t="str">
        <f t="shared" si="33"/>
        <v/>
      </c>
      <c r="O265" t="e">
        <f t="shared" si="34"/>
        <v>#N/A</v>
      </c>
    </row>
    <row r="266" spans="1:15" ht="30" customHeight="1" x14ac:dyDescent="0.35">
      <c r="A266" s="11"/>
      <c r="B266" s="58" t="s">
        <v>393</v>
      </c>
      <c r="C266" s="88"/>
      <c r="D266" s="93"/>
      <c r="E266" s="93"/>
      <c r="F266" s="90"/>
      <c r="G266" s="17" t="str">
        <f t="shared" si="30"/>
        <v xml:space="preserve"> </v>
      </c>
      <c r="H266" s="18" t="str">
        <f t="shared" si="30"/>
        <v/>
      </c>
      <c r="I266">
        <f t="shared" si="31"/>
        <v>0</v>
      </c>
      <c r="J266">
        <f t="shared" si="35"/>
        <v>0</v>
      </c>
      <c r="K266">
        <f t="shared" si="32"/>
        <v>0</v>
      </c>
      <c r="M266" t="str">
        <f t="shared" si="29"/>
        <v xml:space="preserve"> </v>
      </c>
      <c r="N266" t="str">
        <f t="shared" si="33"/>
        <v/>
      </c>
      <c r="O266" t="e">
        <f t="shared" si="34"/>
        <v>#N/A</v>
      </c>
    </row>
    <row r="267" spans="1:15" ht="30" customHeight="1" x14ac:dyDescent="0.35">
      <c r="A267" s="11"/>
      <c r="B267" s="58" t="s">
        <v>394</v>
      </c>
      <c r="C267" s="88"/>
      <c r="D267" s="93"/>
      <c r="E267" s="93"/>
      <c r="F267" s="90"/>
      <c r="G267" s="17" t="str">
        <f t="shared" si="30"/>
        <v xml:space="preserve"> </v>
      </c>
      <c r="H267" s="18" t="str">
        <f t="shared" si="30"/>
        <v/>
      </c>
      <c r="I267">
        <f t="shared" si="31"/>
        <v>0</v>
      </c>
      <c r="J267">
        <f t="shared" si="35"/>
        <v>0</v>
      </c>
      <c r="K267">
        <f t="shared" si="32"/>
        <v>0</v>
      </c>
      <c r="M267" t="str">
        <f t="shared" si="29"/>
        <v xml:space="preserve"> </v>
      </c>
      <c r="N267" t="str">
        <f t="shared" si="33"/>
        <v/>
      </c>
      <c r="O267" t="e">
        <f t="shared" si="34"/>
        <v>#N/A</v>
      </c>
    </row>
    <row r="268" spans="1:15" ht="30" customHeight="1" x14ac:dyDescent="0.35">
      <c r="A268" s="11"/>
      <c r="B268" s="58" t="s">
        <v>395</v>
      </c>
      <c r="C268" s="88"/>
      <c r="D268" s="93"/>
      <c r="E268" s="93"/>
      <c r="F268" s="90"/>
      <c r="G268" s="17" t="str">
        <f t="shared" si="30"/>
        <v xml:space="preserve"> </v>
      </c>
      <c r="H268" s="18" t="str">
        <f t="shared" si="30"/>
        <v/>
      </c>
      <c r="I268">
        <f t="shared" si="31"/>
        <v>0</v>
      </c>
      <c r="J268">
        <f t="shared" si="35"/>
        <v>0</v>
      </c>
      <c r="K268">
        <f t="shared" si="32"/>
        <v>0</v>
      </c>
      <c r="M268" t="str">
        <f t="shared" si="29"/>
        <v xml:space="preserve"> </v>
      </c>
      <c r="N268" t="str">
        <f t="shared" si="33"/>
        <v/>
      </c>
      <c r="O268" t="e">
        <f t="shared" si="34"/>
        <v>#N/A</v>
      </c>
    </row>
    <row r="269" spans="1:15" ht="30" customHeight="1" x14ac:dyDescent="0.35">
      <c r="A269" s="11"/>
      <c r="B269" s="58" t="s">
        <v>396</v>
      </c>
      <c r="C269" s="88"/>
      <c r="D269" s="93"/>
      <c r="E269" s="93"/>
      <c r="F269" s="90"/>
      <c r="G269" s="17" t="str">
        <f t="shared" si="30"/>
        <v xml:space="preserve"> </v>
      </c>
      <c r="H269" s="18" t="str">
        <f t="shared" si="30"/>
        <v/>
      </c>
      <c r="I269">
        <f t="shared" si="31"/>
        <v>0</v>
      </c>
      <c r="J269">
        <f t="shared" si="35"/>
        <v>0</v>
      </c>
      <c r="K269">
        <f t="shared" si="32"/>
        <v>0</v>
      </c>
      <c r="M269" t="str">
        <f t="shared" si="29"/>
        <v xml:space="preserve"> </v>
      </c>
      <c r="N269" t="str">
        <f t="shared" si="33"/>
        <v/>
      </c>
      <c r="O269" t="e">
        <f t="shared" si="34"/>
        <v>#N/A</v>
      </c>
    </row>
    <row r="270" spans="1:15" ht="30" customHeight="1" x14ac:dyDescent="0.35">
      <c r="A270" s="11"/>
      <c r="B270" s="58" t="s">
        <v>397</v>
      </c>
      <c r="C270" s="88"/>
      <c r="D270" s="93"/>
      <c r="E270" s="93"/>
      <c r="F270" s="90"/>
      <c r="G270" s="17" t="str">
        <f t="shared" si="30"/>
        <v xml:space="preserve"> </v>
      </c>
      <c r="H270" s="18" t="str">
        <f t="shared" si="30"/>
        <v/>
      </c>
      <c r="I270">
        <f t="shared" si="31"/>
        <v>0</v>
      </c>
      <c r="J270">
        <f t="shared" si="35"/>
        <v>0</v>
      </c>
      <c r="K270">
        <f t="shared" si="32"/>
        <v>0</v>
      </c>
      <c r="M270" t="str">
        <f t="shared" si="29"/>
        <v xml:space="preserve"> </v>
      </c>
      <c r="N270" t="str">
        <f t="shared" si="33"/>
        <v/>
      </c>
      <c r="O270" t="e">
        <f t="shared" si="34"/>
        <v>#N/A</v>
      </c>
    </row>
    <row r="271" spans="1:15" ht="30" customHeight="1" x14ac:dyDescent="0.35">
      <c r="A271" s="11"/>
      <c r="B271" s="58" t="s">
        <v>398</v>
      </c>
      <c r="C271" s="88"/>
      <c r="D271" s="93"/>
      <c r="E271" s="93"/>
      <c r="F271" s="90"/>
      <c r="G271" s="17" t="str">
        <f t="shared" si="30"/>
        <v xml:space="preserve"> </v>
      </c>
      <c r="H271" s="18" t="str">
        <f t="shared" si="30"/>
        <v/>
      </c>
      <c r="I271">
        <f t="shared" si="31"/>
        <v>0</v>
      </c>
      <c r="J271">
        <f t="shared" si="35"/>
        <v>0</v>
      </c>
      <c r="K271">
        <f t="shared" si="32"/>
        <v>0</v>
      </c>
      <c r="M271" t="str">
        <f t="shared" si="29"/>
        <v xml:space="preserve"> </v>
      </c>
      <c r="N271" t="str">
        <f t="shared" si="33"/>
        <v/>
      </c>
      <c r="O271" t="e">
        <f t="shared" si="34"/>
        <v>#N/A</v>
      </c>
    </row>
    <row r="272" spans="1:15" ht="30" customHeight="1" x14ac:dyDescent="0.35">
      <c r="A272" s="11"/>
      <c r="B272" s="58" t="s">
        <v>399</v>
      </c>
      <c r="C272" s="88"/>
      <c r="D272" s="93"/>
      <c r="E272" s="93"/>
      <c r="F272" s="90"/>
      <c r="G272" s="17" t="str">
        <f t="shared" si="30"/>
        <v xml:space="preserve"> </v>
      </c>
      <c r="H272" s="18" t="str">
        <f t="shared" si="30"/>
        <v/>
      </c>
      <c r="I272">
        <f t="shared" si="31"/>
        <v>0</v>
      </c>
      <c r="J272">
        <f t="shared" si="35"/>
        <v>0</v>
      </c>
      <c r="K272">
        <f t="shared" si="32"/>
        <v>0</v>
      </c>
      <c r="M272" t="str">
        <f t="shared" si="29"/>
        <v xml:space="preserve"> </v>
      </c>
      <c r="N272" t="str">
        <f t="shared" si="33"/>
        <v/>
      </c>
      <c r="O272" t="e">
        <f t="shared" si="34"/>
        <v>#N/A</v>
      </c>
    </row>
    <row r="273" spans="1:15" ht="30" customHeight="1" x14ac:dyDescent="0.35">
      <c r="A273" s="11"/>
      <c r="B273" s="58" t="s">
        <v>400</v>
      </c>
      <c r="C273" s="88"/>
      <c r="D273" s="93"/>
      <c r="E273" s="93"/>
      <c r="F273" s="90"/>
      <c r="G273" s="17" t="str">
        <f t="shared" si="30"/>
        <v xml:space="preserve"> </v>
      </c>
      <c r="H273" s="18" t="str">
        <f t="shared" si="30"/>
        <v/>
      </c>
      <c r="I273">
        <f t="shared" si="31"/>
        <v>0</v>
      </c>
      <c r="J273">
        <f t="shared" si="35"/>
        <v>0</v>
      </c>
      <c r="K273">
        <f t="shared" si="32"/>
        <v>0</v>
      </c>
      <c r="M273" t="str">
        <f t="shared" si="29"/>
        <v xml:space="preserve"> </v>
      </c>
      <c r="N273" t="str">
        <f t="shared" si="33"/>
        <v/>
      </c>
      <c r="O273" t="e">
        <f t="shared" si="34"/>
        <v>#N/A</v>
      </c>
    </row>
    <row r="274" spans="1:15" ht="30" customHeight="1" x14ac:dyDescent="0.35">
      <c r="A274" s="11"/>
      <c r="B274" s="58" t="s">
        <v>401</v>
      </c>
      <c r="C274" s="88"/>
      <c r="D274" s="93"/>
      <c r="E274" s="93"/>
      <c r="F274" s="90"/>
      <c r="G274" s="17" t="str">
        <f t="shared" si="30"/>
        <v xml:space="preserve"> </v>
      </c>
      <c r="H274" s="18" t="str">
        <f t="shared" si="30"/>
        <v/>
      </c>
      <c r="I274">
        <f t="shared" si="31"/>
        <v>0</v>
      </c>
      <c r="J274">
        <f t="shared" si="35"/>
        <v>0</v>
      </c>
      <c r="K274">
        <f t="shared" si="32"/>
        <v>0</v>
      </c>
      <c r="M274" t="str">
        <f t="shared" si="29"/>
        <v xml:space="preserve"> </v>
      </c>
      <c r="N274" t="str">
        <f t="shared" si="33"/>
        <v/>
      </c>
      <c r="O274" t="e">
        <f t="shared" si="34"/>
        <v>#N/A</v>
      </c>
    </row>
    <row r="275" spans="1:15" ht="30" customHeight="1" x14ac:dyDescent="0.35">
      <c r="A275" s="11"/>
      <c r="B275" s="58" t="s">
        <v>402</v>
      </c>
      <c r="C275" s="88"/>
      <c r="D275" s="93"/>
      <c r="E275" s="93"/>
      <c r="F275" s="90"/>
      <c r="G275" s="17" t="str">
        <f t="shared" si="30"/>
        <v xml:space="preserve"> </v>
      </c>
      <c r="H275" s="18" t="str">
        <f t="shared" si="30"/>
        <v/>
      </c>
      <c r="I275">
        <f t="shared" si="31"/>
        <v>0</v>
      </c>
      <c r="J275">
        <f t="shared" si="35"/>
        <v>0</v>
      </c>
      <c r="K275">
        <f t="shared" si="32"/>
        <v>0</v>
      </c>
      <c r="M275" t="str">
        <f t="shared" si="29"/>
        <v xml:space="preserve"> </v>
      </c>
      <c r="N275" t="str">
        <f t="shared" si="33"/>
        <v/>
      </c>
      <c r="O275" t="e">
        <f t="shared" si="34"/>
        <v>#N/A</v>
      </c>
    </row>
    <row r="276" spans="1:15" ht="30" customHeight="1" x14ac:dyDescent="0.35">
      <c r="A276" s="11"/>
      <c r="B276" s="58" t="s">
        <v>403</v>
      </c>
      <c r="C276" s="88"/>
      <c r="D276" s="93"/>
      <c r="E276" s="93"/>
      <c r="F276" s="90"/>
      <c r="G276" s="17" t="str">
        <f t="shared" si="30"/>
        <v xml:space="preserve"> </v>
      </c>
      <c r="H276" s="18" t="str">
        <f t="shared" si="30"/>
        <v/>
      </c>
      <c r="I276">
        <f t="shared" si="31"/>
        <v>0</v>
      </c>
      <c r="J276">
        <f t="shared" si="35"/>
        <v>0</v>
      </c>
      <c r="K276">
        <f t="shared" si="32"/>
        <v>0</v>
      </c>
      <c r="M276" t="str">
        <f t="shared" si="29"/>
        <v xml:space="preserve"> </v>
      </c>
      <c r="N276" t="str">
        <f t="shared" si="33"/>
        <v/>
      </c>
      <c r="O276" t="e">
        <f t="shared" si="34"/>
        <v>#N/A</v>
      </c>
    </row>
    <row r="277" spans="1:15" ht="30" customHeight="1" x14ac:dyDescent="0.35">
      <c r="A277" s="11"/>
      <c r="B277" s="58" t="s">
        <v>404</v>
      </c>
      <c r="C277" s="88"/>
      <c r="D277" s="93"/>
      <c r="E277" s="93"/>
      <c r="F277" s="90"/>
      <c r="G277" s="17" t="str">
        <f t="shared" si="30"/>
        <v xml:space="preserve"> </v>
      </c>
      <c r="H277" s="18" t="str">
        <f t="shared" si="30"/>
        <v/>
      </c>
      <c r="I277">
        <f t="shared" si="31"/>
        <v>0</v>
      </c>
      <c r="J277">
        <f t="shared" si="35"/>
        <v>0</v>
      </c>
      <c r="K277">
        <f t="shared" si="32"/>
        <v>0</v>
      </c>
      <c r="M277" t="str">
        <f t="shared" si="29"/>
        <v xml:space="preserve"> </v>
      </c>
      <c r="N277" t="str">
        <f t="shared" si="33"/>
        <v/>
      </c>
      <c r="O277" t="e">
        <f t="shared" si="34"/>
        <v>#N/A</v>
      </c>
    </row>
    <row r="278" spans="1:15" ht="30" customHeight="1" x14ac:dyDescent="0.35">
      <c r="A278" s="11"/>
      <c r="B278" s="58" t="s">
        <v>405</v>
      </c>
      <c r="C278" s="88"/>
      <c r="D278" s="93"/>
      <c r="E278" s="93"/>
      <c r="F278" s="90"/>
      <c r="G278" s="17" t="str">
        <f t="shared" si="30"/>
        <v xml:space="preserve"> </v>
      </c>
      <c r="H278" s="18" t="str">
        <f t="shared" si="30"/>
        <v/>
      </c>
      <c r="I278">
        <f t="shared" si="31"/>
        <v>0</v>
      </c>
      <c r="J278">
        <f t="shared" si="35"/>
        <v>0</v>
      </c>
      <c r="K278">
        <f t="shared" si="32"/>
        <v>0</v>
      </c>
      <c r="M278" t="str">
        <f t="shared" si="29"/>
        <v xml:space="preserve"> </v>
      </c>
      <c r="N278" t="str">
        <f t="shared" si="33"/>
        <v/>
      </c>
      <c r="O278" t="e">
        <f t="shared" si="34"/>
        <v>#N/A</v>
      </c>
    </row>
    <row r="279" spans="1:15" ht="30" customHeight="1" x14ac:dyDescent="0.35">
      <c r="A279" s="11"/>
      <c r="B279" s="58" t="s">
        <v>406</v>
      </c>
      <c r="C279" s="88"/>
      <c r="D279" s="93"/>
      <c r="E279" s="93"/>
      <c r="F279" s="90"/>
      <c r="G279" s="17" t="str">
        <f t="shared" si="30"/>
        <v xml:space="preserve"> </v>
      </c>
      <c r="H279" s="18" t="str">
        <f t="shared" si="30"/>
        <v/>
      </c>
      <c r="I279">
        <f t="shared" si="31"/>
        <v>0</v>
      </c>
      <c r="J279">
        <f t="shared" si="35"/>
        <v>0</v>
      </c>
      <c r="K279">
        <f t="shared" si="32"/>
        <v>0</v>
      </c>
      <c r="M279" t="str">
        <f t="shared" si="29"/>
        <v xml:space="preserve"> </v>
      </c>
      <c r="N279" t="str">
        <f t="shared" si="33"/>
        <v/>
      </c>
      <c r="O279" t="e">
        <f t="shared" si="34"/>
        <v>#N/A</v>
      </c>
    </row>
    <row r="280" spans="1:15" ht="30" customHeight="1" x14ac:dyDescent="0.35">
      <c r="A280" s="11"/>
      <c r="B280" s="58" t="s">
        <v>407</v>
      </c>
      <c r="C280" s="88"/>
      <c r="D280" s="93"/>
      <c r="E280" s="93"/>
      <c r="F280" s="90"/>
      <c r="G280" s="17" t="str">
        <f t="shared" si="30"/>
        <v xml:space="preserve"> </v>
      </c>
      <c r="H280" s="18" t="str">
        <f t="shared" si="30"/>
        <v/>
      </c>
      <c r="I280">
        <f t="shared" si="31"/>
        <v>0</v>
      </c>
      <c r="J280">
        <f t="shared" si="35"/>
        <v>0</v>
      </c>
      <c r="K280">
        <f t="shared" si="32"/>
        <v>0</v>
      </c>
      <c r="M280" t="str">
        <f t="shared" si="29"/>
        <v xml:space="preserve"> </v>
      </c>
      <c r="N280" t="str">
        <f t="shared" si="33"/>
        <v/>
      </c>
      <c r="O280" t="e">
        <f t="shared" si="34"/>
        <v>#N/A</v>
      </c>
    </row>
    <row r="281" spans="1:15" ht="30" customHeight="1" x14ac:dyDescent="0.35">
      <c r="A281" s="11"/>
      <c r="B281" s="58" t="s">
        <v>408</v>
      </c>
      <c r="C281" s="88"/>
      <c r="D281" s="93"/>
      <c r="E281" s="93"/>
      <c r="F281" s="90"/>
      <c r="G281" s="17" t="str">
        <f t="shared" si="30"/>
        <v xml:space="preserve"> </v>
      </c>
      <c r="H281" s="18" t="str">
        <f t="shared" si="30"/>
        <v/>
      </c>
      <c r="I281">
        <f t="shared" si="31"/>
        <v>0</v>
      </c>
      <c r="J281">
        <f t="shared" si="35"/>
        <v>0</v>
      </c>
      <c r="K281">
        <f t="shared" si="32"/>
        <v>0</v>
      </c>
      <c r="M281" t="str">
        <f t="shared" si="29"/>
        <v xml:space="preserve"> </v>
      </c>
      <c r="N281" t="str">
        <f t="shared" si="33"/>
        <v/>
      </c>
      <c r="O281" t="e">
        <f t="shared" si="34"/>
        <v>#N/A</v>
      </c>
    </row>
    <row r="282" spans="1:15" ht="30" customHeight="1" x14ac:dyDescent="0.35">
      <c r="A282" s="11"/>
      <c r="B282" s="58" t="s">
        <v>409</v>
      </c>
      <c r="C282" s="88"/>
      <c r="D282" s="93"/>
      <c r="E282" s="93"/>
      <c r="F282" s="90"/>
      <c r="G282" s="17" t="str">
        <f t="shared" si="30"/>
        <v xml:space="preserve"> </v>
      </c>
      <c r="H282" s="18" t="str">
        <f t="shared" si="30"/>
        <v/>
      </c>
      <c r="I282">
        <f t="shared" si="31"/>
        <v>0</v>
      </c>
      <c r="J282">
        <f t="shared" si="35"/>
        <v>0</v>
      </c>
      <c r="K282">
        <f t="shared" si="32"/>
        <v>0</v>
      </c>
      <c r="M282" t="str">
        <f t="shared" si="29"/>
        <v xml:space="preserve"> </v>
      </c>
      <c r="N282" t="str">
        <f t="shared" si="33"/>
        <v/>
      </c>
      <c r="O282" t="e">
        <f t="shared" si="34"/>
        <v>#N/A</v>
      </c>
    </row>
    <row r="283" spans="1:15" ht="30" customHeight="1" x14ac:dyDescent="0.35">
      <c r="A283" s="11"/>
      <c r="B283" s="58" t="s">
        <v>410</v>
      </c>
      <c r="C283" s="88"/>
      <c r="D283" s="93"/>
      <c r="E283" s="93"/>
      <c r="F283" s="90"/>
      <c r="G283" s="17" t="str">
        <f t="shared" si="30"/>
        <v xml:space="preserve"> </v>
      </c>
      <c r="H283" s="18" t="str">
        <f t="shared" si="30"/>
        <v/>
      </c>
      <c r="I283">
        <f t="shared" si="31"/>
        <v>0</v>
      </c>
      <c r="J283">
        <f t="shared" si="35"/>
        <v>0</v>
      </c>
      <c r="K283">
        <f t="shared" si="32"/>
        <v>0</v>
      </c>
      <c r="M283" t="str">
        <f t="shared" si="29"/>
        <v xml:space="preserve"> </v>
      </c>
      <c r="N283" t="str">
        <f t="shared" si="33"/>
        <v/>
      </c>
      <c r="O283" t="e">
        <f t="shared" si="34"/>
        <v>#N/A</v>
      </c>
    </row>
    <row r="284" spans="1:15" ht="30" customHeight="1" x14ac:dyDescent="0.35">
      <c r="A284" s="11"/>
      <c r="B284" s="58" t="s">
        <v>411</v>
      </c>
      <c r="C284" s="88"/>
      <c r="D284" s="93"/>
      <c r="E284" s="93"/>
      <c r="F284" s="90"/>
      <c r="G284" s="17" t="str">
        <f t="shared" si="30"/>
        <v xml:space="preserve"> </v>
      </c>
      <c r="H284" s="18" t="str">
        <f t="shared" si="30"/>
        <v/>
      </c>
      <c r="I284">
        <f t="shared" si="31"/>
        <v>0</v>
      </c>
      <c r="J284">
        <f t="shared" si="35"/>
        <v>0</v>
      </c>
      <c r="K284">
        <f t="shared" si="32"/>
        <v>0</v>
      </c>
      <c r="M284" t="str">
        <f t="shared" si="29"/>
        <v xml:space="preserve"> </v>
      </c>
      <c r="N284" t="str">
        <f t="shared" si="33"/>
        <v/>
      </c>
      <c r="O284" t="e">
        <f t="shared" si="34"/>
        <v>#N/A</v>
      </c>
    </row>
    <row r="285" spans="1:15" ht="30" customHeight="1" x14ac:dyDescent="0.35">
      <c r="A285" s="11"/>
      <c r="B285" s="58" t="s">
        <v>412</v>
      </c>
      <c r="C285" s="88"/>
      <c r="D285" s="93"/>
      <c r="E285" s="93"/>
      <c r="F285" s="90"/>
      <c r="G285" s="17" t="str">
        <f t="shared" si="30"/>
        <v xml:space="preserve"> </v>
      </c>
      <c r="H285" s="18" t="str">
        <f t="shared" si="30"/>
        <v/>
      </c>
      <c r="I285">
        <f t="shared" si="31"/>
        <v>0</v>
      </c>
      <c r="J285">
        <f t="shared" si="35"/>
        <v>0</v>
      </c>
      <c r="K285">
        <f t="shared" si="32"/>
        <v>0</v>
      </c>
      <c r="M285" t="str">
        <f t="shared" si="29"/>
        <v xml:space="preserve"> </v>
      </c>
      <c r="N285" t="str">
        <f t="shared" si="33"/>
        <v/>
      </c>
      <c r="O285" t="e">
        <f t="shared" si="34"/>
        <v>#N/A</v>
      </c>
    </row>
    <row r="286" spans="1:15" ht="30" customHeight="1" x14ac:dyDescent="0.35">
      <c r="A286" s="11"/>
      <c r="B286" s="58" t="s">
        <v>413</v>
      </c>
      <c r="C286" s="88"/>
      <c r="D286" s="93"/>
      <c r="E286" s="93"/>
      <c r="F286" s="90"/>
      <c r="G286" s="17" t="str">
        <f t="shared" si="30"/>
        <v xml:space="preserve"> </v>
      </c>
      <c r="H286" s="18" t="str">
        <f t="shared" si="30"/>
        <v/>
      </c>
      <c r="I286">
        <f t="shared" si="31"/>
        <v>0</v>
      </c>
      <c r="J286">
        <f t="shared" si="35"/>
        <v>0</v>
      </c>
      <c r="K286">
        <f t="shared" si="32"/>
        <v>0</v>
      </c>
      <c r="M286" t="str">
        <f t="shared" si="29"/>
        <v xml:space="preserve"> </v>
      </c>
      <c r="N286" t="str">
        <f t="shared" si="33"/>
        <v/>
      </c>
      <c r="O286" t="e">
        <f t="shared" si="34"/>
        <v>#N/A</v>
      </c>
    </row>
    <row r="287" spans="1:15" ht="30" customHeight="1" x14ac:dyDescent="0.35">
      <c r="A287" s="11"/>
      <c r="B287" s="58" t="s">
        <v>414</v>
      </c>
      <c r="C287" s="88"/>
      <c r="D287" s="93"/>
      <c r="E287" s="93"/>
      <c r="F287" s="90"/>
      <c r="G287" s="17" t="str">
        <f t="shared" si="30"/>
        <v xml:space="preserve"> </v>
      </c>
      <c r="H287" s="18" t="str">
        <f t="shared" si="30"/>
        <v/>
      </c>
      <c r="I287">
        <f t="shared" si="31"/>
        <v>0</v>
      </c>
      <c r="J287">
        <f t="shared" si="35"/>
        <v>0</v>
      </c>
      <c r="K287">
        <f t="shared" si="32"/>
        <v>0</v>
      </c>
      <c r="M287" t="str">
        <f t="shared" si="29"/>
        <v xml:space="preserve"> </v>
      </c>
      <c r="N287" t="str">
        <f t="shared" si="33"/>
        <v/>
      </c>
      <c r="O287" t="e">
        <f t="shared" si="34"/>
        <v>#N/A</v>
      </c>
    </row>
    <row r="288" spans="1:15" ht="30" customHeight="1" x14ac:dyDescent="0.35">
      <c r="A288" s="11"/>
      <c r="B288" s="58" t="s">
        <v>415</v>
      </c>
      <c r="C288" s="88"/>
      <c r="D288" s="93"/>
      <c r="E288" s="93"/>
      <c r="F288" s="90"/>
      <c r="G288" s="17" t="str">
        <f t="shared" si="30"/>
        <v xml:space="preserve"> </v>
      </c>
      <c r="H288" s="18" t="str">
        <f t="shared" si="30"/>
        <v/>
      </c>
      <c r="I288">
        <f t="shared" si="31"/>
        <v>0</v>
      </c>
      <c r="J288">
        <f t="shared" si="35"/>
        <v>0</v>
      </c>
      <c r="K288">
        <f t="shared" si="32"/>
        <v>0</v>
      </c>
      <c r="M288" t="str">
        <f t="shared" si="29"/>
        <v xml:space="preserve"> </v>
      </c>
      <c r="N288" t="str">
        <f t="shared" si="33"/>
        <v/>
      </c>
      <c r="O288" t="e">
        <f t="shared" si="34"/>
        <v>#N/A</v>
      </c>
    </row>
    <row r="289" spans="1:15" ht="30" customHeight="1" x14ac:dyDescent="0.35">
      <c r="A289" s="11"/>
      <c r="B289" s="58" t="s">
        <v>416</v>
      </c>
      <c r="C289" s="88"/>
      <c r="D289" s="93"/>
      <c r="E289" s="93"/>
      <c r="F289" s="90"/>
      <c r="G289" s="17" t="str">
        <f t="shared" si="30"/>
        <v xml:space="preserve"> </v>
      </c>
      <c r="H289" s="18" t="str">
        <f t="shared" si="30"/>
        <v/>
      </c>
      <c r="I289">
        <f t="shared" si="31"/>
        <v>0</v>
      </c>
      <c r="J289">
        <f t="shared" si="35"/>
        <v>0</v>
      </c>
      <c r="K289">
        <f t="shared" si="32"/>
        <v>0</v>
      </c>
      <c r="M289" t="str">
        <f t="shared" si="29"/>
        <v xml:space="preserve"> </v>
      </c>
      <c r="N289" t="str">
        <f t="shared" si="33"/>
        <v/>
      </c>
      <c r="O289" t="e">
        <f t="shared" si="34"/>
        <v>#N/A</v>
      </c>
    </row>
    <row r="290" spans="1:15" ht="30" customHeight="1" x14ac:dyDescent="0.35">
      <c r="A290" s="11"/>
      <c r="B290" s="58" t="s">
        <v>417</v>
      </c>
      <c r="C290" s="88"/>
      <c r="D290" s="93"/>
      <c r="E290" s="93"/>
      <c r="F290" s="90"/>
      <c r="G290" s="17" t="str">
        <f t="shared" si="30"/>
        <v xml:space="preserve"> </v>
      </c>
      <c r="H290" s="18" t="str">
        <f t="shared" si="30"/>
        <v/>
      </c>
      <c r="I290">
        <f t="shared" si="31"/>
        <v>0</v>
      </c>
      <c r="J290">
        <f t="shared" si="35"/>
        <v>0</v>
      </c>
      <c r="K290">
        <f t="shared" si="32"/>
        <v>0</v>
      </c>
      <c r="M290" t="str">
        <f t="shared" si="29"/>
        <v xml:space="preserve"> </v>
      </c>
      <c r="N290" t="str">
        <f t="shared" si="33"/>
        <v/>
      </c>
      <c r="O290" t="e">
        <f t="shared" si="34"/>
        <v>#N/A</v>
      </c>
    </row>
    <row r="291" spans="1:15" ht="30" customHeight="1" x14ac:dyDescent="0.35">
      <c r="A291" s="11"/>
      <c r="B291" s="58" t="s">
        <v>418</v>
      </c>
      <c r="C291" s="88"/>
      <c r="D291" s="93"/>
      <c r="E291" s="93"/>
      <c r="F291" s="90"/>
      <c r="G291" s="17" t="str">
        <f t="shared" si="30"/>
        <v xml:space="preserve"> </v>
      </c>
      <c r="H291" s="18" t="str">
        <f t="shared" si="30"/>
        <v/>
      </c>
      <c r="I291">
        <f t="shared" si="31"/>
        <v>0</v>
      </c>
      <c r="J291">
        <f t="shared" si="35"/>
        <v>0</v>
      </c>
      <c r="K291">
        <f t="shared" si="32"/>
        <v>0</v>
      </c>
      <c r="M291" t="str">
        <f t="shared" si="29"/>
        <v xml:space="preserve"> </v>
      </c>
      <c r="N291" t="str">
        <f t="shared" si="33"/>
        <v/>
      </c>
      <c r="O291" t="e">
        <f t="shared" si="34"/>
        <v>#N/A</v>
      </c>
    </row>
    <row r="292" spans="1:15" ht="30" customHeight="1" x14ac:dyDescent="0.35">
      <c r="A292" s="11"/>
      <c r="B292" s="58" t="s">
        <v>419</v>
      </c>
      <c r="C292" s="88"/>
      <c r="D292" s="93"/>
      <c r="E292" s="93"/>
      <c r="F292" s="90"/>
      <c r="G292" s="17" t="str">
        <f t="shared" si="30"/>
        <v xml:space="preserve"> </v>
      </c>
      <c r="H292" s="18" t="str">
        <f t="shared" si="30"/>
        <v/>
      </c>
      <c r="I292">
        <f t="shared" si="31"/>
        <v>0</v>
      </c>
      <c r="J292">
        <f t="shared" si="35"/>
        <v>0</v>
      </c>
      <c r="K292">
        <f t="shared" si="32"/>
        <v>0</v>
      </c>
      <c r="M292" t="str">
        <f t="shared" si="29"/>
        <v xml:space="preserve"> </v>
      </c>
      <c r="N292" t="str">
        <f t="shared" si="33"/>
        <v/>
      </c>
      <c r="O292" t="e">
        <f t="shared" si="34"/>
        <v>#N/A</v>
      </c>
    </row>
    <row r="293" spans="1:15" ht="30" customHeight="1" x14ac:dyDescent="0.35">
      <c r="A293" s="11"/>
      <c r="B293" s="58" t="s">
        <v>420</v>
      </c>
      <c r="C293" s="88"/>
      <c r="D293" s="93"/>
      <c r="E293" s="93"/>
      <c r="F293" s="90"/>
      <c r="G293" s="17" t="str">
        <f t="shared" si="30"/>
        <v xml:space="preserve"> </v>
      </c>
      <c r="H293" s="18" t="str">
        <f t="shared" si="30"/>
        <v/>
      </c>
      <c r="I293">
        <f t="shared" si="31"/>
        <v>0</v>
      </c>
      <c r="J293">
        <f t="shared" si="35"/>
        <v>0</v>
      </c>
      <c r="K293">
        <f t="shared" si="32"/>
        <v>0</v>
      </c>
      <c r="M293" t="str">
        <f t="shared" si="29"/>
        <v xml:space="preserve"> </v>
      </c>
      <c r="N293" t="str">
        <f t="shared" si="33"/>
        <v/>
      </c>
      <c r="O293" t="e">
        <f t="shared" si="34"/>
        <v>#N/A</v>
      </c>
    </row>
    <row r="294" spans="1:15" ht="30" customHeight="1" x14ac:dyDescent="0.35">
      <c r="A294" s="11"/>
      <c r="B294" s="58" t="s">
        <v>421</v>
      </c>
      <c r="C294" s="88"/>
      <c r="D294" s="93"/>
      <c r="E294" s="93"/>
      <c r="F294" s="90"/>
      <c r="G294" s="17" t="str">
        <f t="shared" si="30"/>
        <v xml:space="preserve"> </v>
      </c>
      <c r="H294" s="18" t="str">
        <f t="shared" si="30"/>
        <v/>
      </c>
      <c r="I294">
        <f t="shared" si="31"/>
        <v>0</v>
      </c>
      <c r="J294">
        <f t="shared" si="35"/>
        <v>0</v>
      </c>
      <c r="K294">
        <f t="shared" si="32"/>
        <v>0</v>
      </c>
      <c r="M294" t="str">
        <f t="shared" si="29"/>
        <v xml:space="preserve"> </v>
      </c>
      <c r="N294" t="str">
        <f t="shared" si="33"/>
        <v/>
      </c>
      <c r="O294" t="e">
        <f t="shared" si="34"/>
        <v>#N/A</v>
      </c>
    </row>
    <row r="295" spans="1:15" ht="30" customHeight="1" x14ac:dyDescent="0.35">
      <c r="A295" s="11"/>
      <c r="B295" s="58" t="s">
        <v>422</v>
      </c>
      <c r="C295" s="88"/>
      <c r="D295" s="93"/>
      <c r="E295" s="93"/>
      <c r="F295" s="90"/>
      <c r="G295" s="17" t="str">
        <f t="shared" si="30"/>
        <v xml:space="preserve"> </v>
      </c>
      <c r="H295" s="18" t="str">
        <f t="shared" si="30"/>
        <v/>
      </c>
      <c r="I295">
        <f t="shared" si="31"/>
        <v>0</v>
      </c>
      <c r="J295">
        <f t="shared" si="35"/>
        <v>0</v>
      </c>
      <c r="K295">
        <f t="shared" si="32"/>
        <v>0</v>
      </c>
      <c r="M295" t="str">
        <f t="shared" si="29"/>
        <v xml:space="preserve"> </v>
      </c>
      <c r="N295" t="str">
        <f t="shared" si="33"/>
        <v/>
      </c>
      <c r="O295" t="e">
        <f t="shared" si="34"/>
        <v>#N/A</v>
      </c>
    </row>
    <row r="296" spans="1:15" ht="30" customHeight="1" x14ac:dyDescent="0.35">
      <c r="A296" s="11"/>
      <c r="B296" s="58" t="s">
        <v>423</v>
      </c>
      <c r="C296" s="88"/>
      <c r="D296" s="93"/>
      <c r="E296" s="93"/>
      <c r="F296" s="90"/>
      <c r="G296" s="17" t="str">
        <f t="shared" si="30"/>
        <v xml:space="preserve"> </v>
      </c>
      <c r="H296" s="18" t="str">
        <f t="shared" si="30"/>
        <v/>
      </c>
      <c r="I296">
        <f t="shared" si="31"/>
        <v>0</v>
      </c>
      <c r="J296">
        <f t="shared" si="35"/>
        <v>0</v>
      </c>
      <c r="K296">
        <f t="shared" si="32"/>
        <v>0</v>
      </c>
      <c r="M296" t="str">
        <f t="shared" si="29"/>
        <v xml:space="preserve"> </v>
      </c>
      <c r="N296" t="str">
        <f t="shared" si="33"/>
        <v/>
      </c>
      <c r="O296" t="e">
        <f t="shared" si="34"/>
        <v>#N/A</v>
      </c>
    </row>
    <row r="297" spans="1:15" ht="30" customHeight="1" x14ac:dyDescent="0.35">
      <c r="A297" s="11"/>
      <c r="B297" s="58" t="s">
        <v>424</v>
      </c>
      <c r="C297" s="88"/>
      <c r="D297" s="93"/>
      <c r="E297" s="93"/>
      <c r="F297" s="90"/>
      <c r="G297" s="17" t="str">
        <f t="shared" si="30"/>
        <v xml:space="preserve"> </v>
      </c>
      <c r="H297" s="18" t="str">
        <f t="shared" si="30"/>
        <v/>
      </c>
      <c r="I297">
        <f t="shared" si="31"/>
        <v>0</v>
      </c>
      <c r="J297">
        <f t="shared" si="35"/>
        <v>0</v>
      </c>
      <c r="K297">
        <f t="shared" si="32"/>
        <v>0</v>
      </c>
      <c r="M297" t="str">
        <f t="shared" si="29"/>
        <v xml:space="preserve"> </v>
      </c>
      <c r="N297" t="str">
        <f t="shared" si="33"/>
        <v/>
      </c>
      <c r="O297" t="e">
        <f t="shared" si="34"/>
        <v>#N/A</v>
      </c>
    </row>
    <row r="298" spans="1:15" ht="30" customHeight="1" x14ac:dyDescent="0.35">
      <c r="A298" s="11"/>
      <c r="B298" s="58" t="s">
        <v>425</v>
      </c>
      <c r="C298" s="88"/>
      <c r="D298" s="93"/>
      <c r="E298" s="93"/>
      <c r="F298" s="90"/>
      <c r="G298" s="17" t="str">
        <f t="shared" si="30"/>
        <v xml:space="preserve"> </v>
      </c>
      <c r="H298" s="18" t="str">
        <f t="shared" si="30"/>
        <v/>
      </c>
      <c r="I298">
        <f t="shared" si="31"/>
        <v>0</v>
      </c>
      <c r="J298">
        <f t="shared" si="35"/>
        <v>0</v>
      </c>
      <c r="K298">
        <f t="shared" si="32"/>
        <v>0</v>
      </c>
      <c r="M298" t="str">
        <f t="shared" si="29"/>
        <v xml:space="preserve"> </v>
      </c>
      <c r="N298" t="str">
        <f t="shared" si="33"/>
        <v/>
      </c>
      <c r="O298" t="e">
        <f t="shared" si="34"/>
        <v>#N/A</v>
      </c>
    </row>
    <row r="299" spans="1:15" ht="30" customHeight="1" x14ac:dyDescent="0.35">
      <c r="A299" s="11"/>
      <c r="B299" s="58" t="s">
        <v>426</v>
      </c>
      <c r="C299" s="88"/>
      <c r="D299" s="93"/>
      <c r="E299" s="93"/>
      <c r="F299" s="90"/>
      <c r="G299" s="17" t="str">
        <f t="shared" si="30"/>
        <v xml:space="preserve"> </v>
      </c>
      <c r="H299" s="18" t="str">
        <f t="shared" si="30"/>
        <v/>
      </c>
      <c r="I299">
        <f t="shared" si="31"/>
        <v>0</v>
      </c>
      <c r="J299">
        <f t="shared" si="35"/>
        <v>0</v>
      </c>
      <c r="K299">
        <f t="shared" si="32"/>
        <v>0</v>
      </c>
      <c r="M299" t="str">
        <f t="shared" si="29"/>
        <v xml:space="preserve"> </v>
      </c>
      <c r="N299" t="str">
        <f t="shared" si="33"/>
        <v/>
      </c>
      <c r="O299" t="e">
        <f t="shared" si="34"/>
        <v>#N/A</v>
      </c>
    </row>
    <row r="300" spans="1:15" ht="30" customHeight="1" x14ac:dyDescent="0.35">
      <c r="A300" s="11"/>
      <c r="B300" s="58" t="s">
        <v>427</v>
      </c>
      <c r="C300" s="88"/>
      <c r="D300" s="93"/>
      <c r="E300" s="93"/>
      <c r="F300" s="90"/>
      <c r="G300" s="17" t="str">
        <f t="shared" si="30"/>
        <v xml:space="preserve"> </v>
      </c>
      <c r="H300" s="18" t="str">
        <f t="shared" si="30"/>
        <v/>
      </c>
      <c r="I300">
        <f t="shared" si="31"/>
        <v>0</v>
      </c>
      <c r="J300">
        <f t="shared" si="35"/>
        <v>0</v>
      </c>
      <c r="K300">
        <f t="shared" si="32"/>
        <v>0</v>
      </c>
      <c r="M300" t="str">
        <f t="shared" si="29"/>
        <v xml:space="preserve"> </v>
      </c>
      <c r="N300" t="str">
        <f t="shared" si="33"/>
        <v/>
      </c>
      <c r="O300" t="e">
        <f t="shared" si="34"/>
        <v>#N/A</v>
      </c>
    </row>
    <row r="301" spans="1:15" ht="30" customHeight="1" x14ac:dyDescent="0.35">
      <c r="A301" s="11"/>
      <c r="B301" s="58" t="s">
        <v>428</v>
      </c>
      <c r="C301" s="88"/>
      <c r="D301" s="93"/>
      <c r="E301" s="93"/>
      <c r="F301" s="90"/>
      <c r="G301" s="17" t="str">
        <f t="shared" si="30"/>
        <v xml:space="preserve"> </v>
      </c>
      <c r="H301" s="18" t="str">
        <f t="shared" si="30"/>
        <v/>
      </c>
      <c r="I301">
        <f t="shared" si="31"/>
        <v>0</v>
      </c>
      <c r="J301">
        <f t="shared" si="35"/>
        <v>0</v>
      </c>
      <c r="K301">
        <f t="shared" si="32"/>
        <v>0</v>
      </c>
      <c r="M301" t="str">
        <f t="shared" si="29"/>
        <v xml:space="preserve"> </v>
      </c>
      <c r="N301" t="str">
        <f t="shared" si="33"/>
        <v/>
      </c>
      <c r="O301" t="e">
        <f t="shared" si="34"/>
        <v>#N/A</v>
      </c>
    </row>
    <row r="302" spans="1:15" ht="30" customHeight="1" x14ac:dyDescent="0.35">
      <c r="A302" s="11"/>
      <c r="B302" s="58" t="s">
        <v>429</v>
      </c>
      <c r="C302" s="88"/>
      <c r="D302" s="93"/>
      <c r="E302" s="93"/>
      <c r="F302" s="90"/>
      <c r="G302" s="17" t="str">
        <f t="shared" si="30"/>
        <v xml:space="preserve"> </v>
      </c>
      <c r="H302" s="18" t="str">
        <f t="shared" si="30"/>
        <v/>
      </c>
      <c r="I302">
        <f t="shared" si="31"/>
        <v>0</v>
      </c>
      <c r="J302">
        <f t="shared" si="35"/>
        <v>0</v>
      </c>
      <c r="K302">
        <f t="shared" si="32"/>
        <v>0</v>
      </c>
      <c r="M302" t="str">
        <f t="shared" si="29"/>
        <v xml:space="preserve"> </v>
      </c>
      <c r="N302" t="str">
        <f t="shared" si="33"/>
        <v/>
      </c>
      <c r="O302" t="e">
        <f t="shared" si="34"/>
        <v>#N/A</v>
      </c>
    </row>
    <row r="303" spans="1:15" ht="30" customHeight="1" x14ac:dyDescent="0.35">
      <c r="A303" s="11"/>
      <c r="B303" s="58" t="s">
        <v>430</v>
      </c>
      <c r="C303" s="88"/>
      <c r="D303" s="93"/>
      <c r="E303" s="93"/>
      <c r="F303" s="90"/>
      <c r="G303" s="17" t="str">
        <f t="shared" si="30"/>
        <v xml:space="preserve"> </v>
      </c>
      <c r="H303" s="18" t="str">
        <f t="shared" si="30"/>
        <v/>
      </c>
      <c r="I303">
        <f t="shared" si="31"/>
        <v>0</v>
      </c>
      <c r="J303">
        <f t="shared" si="35"/>
        <v>0</v>
      </c>
      <c r="K303">
        <f t="shared" si="32"/>
        <v>0</v>
      </c>
      <c r="M303" t="str">
        <f t="shared" si="29"/>
        <v xml:space="preserve"> </v>
      </c>
      <c r="N303" t="str">
        <f t="shared" si="33"/>
        <v/>
      </c>
      <c r="O303" t="e">
        <f t="shared" si="34"/>
        <v>#N/A</v>
      </c>
    </row>
    <row r="304" spans="1:15" ht="30" customHeight="1" x14ac:dyDescent="0.35">
      <c r="A304" s="11"/>
      <c r="B304" s="58" t="s">
        <v>431</v>
      </c>
      <c r="C304" s="88"/>
      <c r="D304" s="93"/>
      <c r="E304" s="93"/>
      <c r="F304" s="90"/>
      <c r="G304" s="17" t="str">
        <f t="shared" si="30"/>
        <v xml:space="preserve"> </v>
      </c>
      <c r="H304" s="18" t="str">
        <f t="shared" si="30"/>
        <v/>
      </c>
      <c r="I304">
        <f t="shared" si="31"/>
        <v>0</v>
      </c>
      <c r="J304">
        <f t="shared" si="35"/>
        <v>0</v>
      </c>
      <c r="K304">
        <f t="shared" si="32"/>
        <v>0</v>
      </c>
      <c r="M304" t="str">
        <f t="shared" si="29"/>
        <v xml:space="preserve"> </v>
      </c>
      <c r="N304" t="str">
        <f t="shared" si="33"/>
        <v/>
      </c>
      <c r="O304" t="e">
        <f t="shared" si="34"/>
        <v>#N/A</v>
      </c>
    </row>
    <row r="305" spans="1:15" ht="30" customHeight="1" x14ac:dyDescent="0.35">
      <c r="A305" s="11"/>
      <c r="B305" s="58" t="s">
        <v>432</v>
      </c>
      <c r="C305" s="88"/>
      <c r="D305" s="93"/>
      <c r="E305" s="93"/>
      <c r="F305" s="90"/>
      <c r="G305" s="17" t="str">
        <f t="shared" si="30"/>
        <v xml:space="preserve"> </v>
      </c>
      <c r="H305" s="18" t="str">
        <f t="shared" si="30"/>
        <v/>
      </c>
      <c r="I305">
        <f t="shared" si="31"/>
        <v>0</v>
      </c>
      <c r="J305">
        <f t="shared" si="35"/>
        <v>0</v>
      </c>
      <c r="K305">
        <f t="shared" si="32"/>
        <v>0</v>
      </c>
      <c r="M305" t="str">
        <f t="shared" si="29"/>
        <v xml:space="preserve"> </v>
      </c>
      <c r="N305" t="str">
        <f t="shared" si="33"/>
        <v/>
      </c>
      <c r="O305" t="e">
        <f t="shared" si="34"/>
        <v>#N/A</v>
      </c>
    </row>
    <row r="306" spans="1:15" ht="30" customHeight="1" x14ac:dyDescent="0.35">
      <c r="A306" s="11"/>
      <c r="B306" s="58" t="s">
        <v>433</v>
      </c>
      <c r="C306" s="88"/>
      <c r="D306" s="93"/>
      <c r="E306" s="93"/>
      <c r="F306" s="90"/>
      <c r="G306" s="17" t="str">
        <f t="shared" si="30"/>
        <v xml:space="preserve"> </v>
      </c>
      <c r="H306" s="18" t="str">
        <f t="shared" si="30"/>
        <v/>
      </c>
      <c r="I306">
        <f t="shared" si="31"/>
        <v>0</v>
      </c>
      <c r="J306">
        <f t="shared" si="35"/>
        <v>0</v>
      </c>
      <c r="K306">
        <f t="shared" si="32"/>
        <v>0</v>
      </c>
      <c r="M306" t="str">
        <f t="shared" si="29"/>
        <v xml:space="preserve"> </v>
      </c>
      <c r="N306" t="str">
        <f t="shared" si="33"/>
        <v/>
      </c>
      <c r="O306" t="e">
        <f t="shared" si="34"/>
        <v>#N/A</v>
      </c>
    </row>
    <row r="307" spans="1:15" ht="30" customHeight="1" x14ac:dyDescent="0.35">
      <c r="A307" s="11"/>
      <c r="B307" s="58" t="s">
        <v>434</v>
      </c>
      <c r="C307" s="88"/>
      <c r="D307" s="93"/>
      <c r="E307" s="93"/>
      <c r="F307" s="90"/>
      <c r="G307" s="17" t="str">
        <f t="shared" si="30"/>
        <v xml:space="preserve"> </v>
      </c>
      <c r="H307" s="18" t="str">
        <f t="shared" si="30"/>
        <v/>
      </c>
      <c r="I307">
        <f t="shared" si="31"/>
        <v>0</v>
      </c>
      <c r="J307">
        <f t="shared" si="35"/>
        <v>0</v>
      </c>
      <c r="K307">
        <f t="shared" si="32"/>
        <v>0</v>
      </c>
      <c r="M307" t="str">
        <f t="shared" si="29"/>
        <v xml:space="preserve"> </v>
      </c>
      <c r="N307" t="str">
        <f t="shared" si="33"/>
        <v/>
      </c>
      <c r="O307" t="e">
        <f t="shared" si="34"/>
        <v>#N/A</v>
      </c>
    </row>
    <row r="308" spans="1:15" ht="30" customHeight="1" x14ac:dyDescent="0.35">
      <c r="A308" s="11"/>
      <c r="B308" s="58" t="s">
        <v>435</v>
      </c>
      <c r="C308" s="88"/>
      <c r="D308" s="93"/>
      <c r="E308" s="93"/>
      <c r="F308" s="90"/>
      <c r="G308" s="17" t="str">
        <f t="shared" si="30"/>
        <v xml:space="preserve"> </v>
      </c>
      <c r="H308" s="18" t="str">
        <f t="shared" si="30"/>
        <v/>
      </c>
      <c r="I308">
        <f t="shared" si="31"/>
        <v>0</v>
      </c>
      <c r="J308">
        <f t="shared" si="35"/>
        <v>0</v>
      </c>
      <c r="K308">
        <f t="shared" si="32"/>
        <v>0</v>
      </c>
      <c r="M308" t="str">
        <f t="shared" si="29"/>
        <v xml:space="preserve"> </v>
      </c>
      <c r="N308" t="str">
        <f t="shared" si="33"/>
        <v/>
      </c>
      <c r="O308" t="e">
        <f t="shared" si="34"/>
        <v>#N/A</v>
      </c>
    </row>
    <row r="309" spans="1:15" ht="30" customHeight="1" x14ac:dyDescent="0.35">
      <c r="A309" s="11"/>
      <c r="B309" s="58" t="s">
        <v>436</v>
      </c>
      <c r="C309" s="88"/>
      <c r="D309" s="93"/>
      <c r="E309" s="93"/>
      <c r="F309" s="90"/>
      <c r="G309" s="17" t="str">
        <f t="shared" si="30"/>
        <v xml:space="preserve"> </v>
      </c>
      <c r="H309" s="18" t="str">
        <f t="shared" si="30"/>
        <v/>
      </c>
      <c r="I309">
        <f t="shared" si="31"/>
        <v>0</v>
      </c>
      <c r="J309">
        <f t="shared" si="35"/>
        <v>0</v>
      </c>
      <c r="K309">
        <f t="shared" si="32"/>
        <v>0</v>
      </c>
      <c r="M309" t="str">
        <f t="shared" si="29"/>
        <v xml:space="preserve"> </v>
      </c>
      <c r="N309" t="str">
        <f t="shared" si="33"/>
        <v/>
      </c>
      <c r="O309" t="e">
        <f t="shared" si="34"/>
        <v>#N/A</v>
      </c>
    </row>
    <row r="310" spans="1:15" ht="30" customHeight="1" x14ac:dyDescent="0.35">
      <c r="A310" s="11"/>
      <c r="B310" s="58" t="s">
        <v>437</v>
      </c>
      <c r="C310" s="88"/>
      <c r="D310" s="93"/>
      <c r="E310" s="93"/>
      <c r="F310" s="90"/>
      <c r="G310" s="17" t="str">
        <f t="shared" si="30"/>
        <v xml:space="preserve"> </v>
      </c>
      <c r="H310" s="18" t="str">
        <f t="shared" si="30"/>
        <v/>
      </c>
      <c r="I310">
        <f t="shared" si="31"/>
        <v>0</v>
      </c>
      <c r="J310">
        <f t="shared" si="35"/>
        <v>0</v>
      </c>
      <c r="K310">
        <f t="shared" si="32"/>
        <v>0</v>
      </c>
      <c r="M310" t="str">
        <f t="shared" si="29"/>
        <v xml:space="preserve"> </v>
      </c>
      <c r="N310" t="str">
        <f t="shared" si="33"/>
        <v/>
      </c>
      <c r="O310" t="e">
        <f t="shared" si="34"/>
        <v>#N/A</v>
      </c>
    </row>
    <row r="311" spans="1:15" ht="30" customHeight="1" x14ac:dyDescent="0.35">
      <c r="A311" s="11"/>
      <c r="B311" s="58" t="s">
        <v>438</v>
      </c>
      <c r="C311" s="88"/>
      <c r="D311" s="93"/>
      <c r="E311" s="93"/>
      <c r="F311" s="90"/>
      <c r="G311" s="17" t="str">
        <f t="shared" si="30"/>
        <v xml:space="preserve"> </v>
      </c>
      <c r="H311" s="18" t="str">
        <f t="shared" si="30"/>
        <v/>
      </c>
      <c r="I311">
        <f t="shared" si="31"/>
        <v>0</v>
      </c>
      <c r="J311">
        <f t="shared" si="35"/>
        <v>0</v>
      </c>
      <c r="K311">
        <f t="shared" si="32"/>
        <v>0</v>
      </c>
      <c r="M311" t="str">
        <f t="shared" si="29"/>
        <v xml:space="preserve"> </v>
      </c>
      <c r="N311" t="str">
        <f t="shared" si="33"/>
        <v/>
      </c>
      <c r="O311" t="e">
        <f t="shared" si="34"/>
        <v>#N/A</v>
      </c>
    </row>
    <row r="312" spans="1:15" ht="30" customHeight="1" x14ac:dyDescent="0.35">
      <c r="A312" s="11"/>
      <c r="B312" s="58" t="s">
        <v>439</v>
      </c>
      <c r="C312" s="88"/>
      <c r="D312" s="93"/>
      <c r="E312" s="93"/>
      <c r="F312" s="90"/>
      <c r="G312" s="17" t="str">
        <f t="shared" si="30"/>
        <v xml:space="preserve"> </v>
      </c>
      <c r="H312" s="18" t="str">
        <f t="shared" si="30"/>
        <v/>
      </c>
      <c r="I312">
        <f t="shared" si="31"/>
        <v>0</v>
      </c>
      <c r="J312">
        <f t="shared" si="35"/>
        <v>0</v>
      </c>
      <c r="K312">
        <f t="shared" si="32"/>
        <v>0</v>
      </c>
      <c r="M312" t="str">
        <f t="shared" si="29"/>
        <v xml:space="preserve"> </v>
      </c>
      <c r="N312" t="str">
        <f t="shared" si="33"/>
        <v/>
      </c>
      <c r="O312" t="e">
        <f t="shared" si="34"/>
        <v>#N/A</v>
      </c>
    </row>
    <row r="313" spans="1:15" ht="30" customHeight="1" x14ac:dyDescent="0.35">
      <c r="A313" s="11"/>
      <c r="B313" s="58" t="s">
        <v>440</v>
      </c>
      <c r="C313" s="88"/>
      <c r="D313" s="93"/>
      <c r="E313" s="93"/>
      <c r="F313" s="90"/>
      <c r="G313" s="17" t="str">
        <f t="shared" si="30"/>
        <v xml:space="preserve"> </v>
      </c>
      <c r="H313" s="18" t="str">
        <f t="shared" si="30"/>
        <v/>
      </c>
      <c r="I313">
        <f t="shared" si="31"/>
        <v>0</v>
      </c>
      <c r="J313">
        <f t="shared" si="35"/>
        <v>0</v>
      </c>
      <c r="K313">
        <f t="shared" si="32"/>
        <v>0</v>
      </c>
      <c r="M313" t="str">
        <f t="shared" si="29"/>
        <v xml:space="preserve"> </v>
      </c>
      <c r="N313" t="str">
        <f t="shared" si="33"/>
        <v/>
      </c>
      <c r="O313" t="e">
        <f t="shared" si="34"/>
        <v>#N/A</v>
      </c>
    </row>
    <row r="314" spans="1:15" ht="30" customHeight="1" x14ac:dyDescent="0.35">
      <c r="A314" s="11"/>
      <c r="B314" s="58" t="s">
        <v>441</v>
      </c>
      <c r="C314" s="88"/>
      <c r="D314" s="93"/>
      <c r="E314" s="93"/>
      <c r="F314" s="90"/>
      <c r="G314" s="17" t="str">
        <f t="shared" si="30"/>
        <v xml:space="preserve"> </v>
      </c>
      <c r="H314" s="18" t="str">
        <f t="shared" si="30"/>
        <v/>
      </c>
      <c r="I314">
        <f t="shared" si="31"/>
        <v>0</v>
      </c>
      <c r="J314">
        <f t="shared" si="35"/>
        <v>0</v>
      </c>
      <c r="K314">
        <f t="shared" si="32"/>
        <v>0</v>
      </c>
      <c r="M314" t="str">
        <f t="shared" si="29"/>
        <v xml:space="preserve"> </v>
      </c>
      <c r="N314" t="str">
        <f t="shared" si="33"/>
        <v/>
      </c>
      <c r="O314" t="e">
        <f t="shared" si="34"/>
        <v>#N/A</v>
      </c>
    </row>
    <row r="315" spans="1:15" ht="30" customHeight="1" x14ac:dyDescent="0.35">
      <c r="A315" s="11"/>
      <c r="B315" s="58" t="s">
        <v>442</v>
      </c>
      <c r="C315" s="88"/>
      <c r="D315" s="93"/>
      <c r="E315" s="93"/>
      <c r="F315" s="90"/>
      <c r="G315" s="17" t="str">
        <f t="shared" si="30"/>
        <v xml:space="preserve"> </v>
      </c>
      <c r="H315" s="18" t="str">
        <f t="shared" si="30"/>
        <v/>
      </c>
      <c r="I315">
        <f t="shared" si="31"/>
        <v>0</v>
      </c>
      <c r="J315">
        <f t="shared" si="35"/>
        <v>0</v>
      </c>
      <c r="K315">
        <f t="shared" si="32"/>
        <v>0</v>
      </c>
      <c r="M315" t="str">
        <f t="shared" si="29"/>
        <v xml:space="preserve"> </v>
      </c>
      <c r="N315" t="str">
        <f t="shared" si="33"/>
        <v/>
      </c>
      <c r="O315" t="e">
        <f t="shared" si="34"/>
        <v>#N/A</v>
      </c>
    </row>
    <row r="316" spans="1:15" ht="30" customHeight="1" x14ac:dyDescent="0.35">
      <c r="A316" s="11"/>
      <c r="B316" s="58" t="s">
        <v>443</v>
      </c>
      <c r="C316" s="88"/>
      <c r="D316" s="93"/>
      <c r="E316" s="93"/>
      <c r="F316" s="90"/>
      <c r="G316" s="17" t="str">
        <f t="shared" si="30"/>
        <v xml:space="preserve"> </v>
      </c>
      <c r="H316" s="18" t="str">
        <f t="shared" si="30"/>
        <v/>
      </c>
      <c r="I316">
        <f t="shared" si="31"/>
        <v>0</v>
      </c>
      <c r="J316">
        <f t="shared" si="35"/>
        <v>0</v>
      </c>
      <c r="K316">
        <f t="shared" si="32"/>
        <v>0</v>
      </c>
      <c r="M316" t="str">
        <f t="shared" si="29"/>
        <v xml:space="preserve"> </v>
      </c>
      <c r="N316" t="str">
        <f t="shared" si="33"/>
        <v/>
      </c>
      <c r="O316" t="e">
        <f t="shared" si="34"/>
        <v>#N/A</v>
      </c>
    </row>
    <row r="317" spans="1:15" ht="30" customHeight="1" x14ac:dyDescent="0.35">
      <c r="A317" s="11"/>
      <c r="B317" s="58" t="s">
        <v>444</v>
      </c>
      <c r="C317" s="88"/>
      <c r="D317" s="93"/>
      <c r="E317" s="93"/>
      <c r="F317" s="90"/>
      <c r="G317" s="17" t="str">
        <f t="shared" si="30"/>
        <v xml:space="preserve"> </v>
      </c>
      <c r="H317" s="18" t="str">
        <f t="shared" si="30"/>
        <v/>
      </c>
      <c r="I317">
        <f t="shared" si="31"/>
        <v>0</v>
      </c>
      <c r="J317">
        <f t="shared" si="35"/>
        <v>0</v>
      </c>
      <c r="K317">
        <f t="shared" si="32"/>
        <v>0</v>
      </c>
      <c r="M317" t="str">
        <f t="shared" si="29"/>
        <v xml:space="preserve"> </v>
      </c>
      <c r="N317" t="str">
        <f t="shared" si="33"/>
        <v/>
      </c>
      <c r="O317" t="e">
        <f t="shared" si="34"/>
        <v>#N/A</v>
      </c>
    </row>
    <row r="318" spans="1:15" ht="30" customHeight="1" x14ac:dyDescent="0.35">
      <c r="A318" s="11"/>
      <c r="B318" s="58" t="s">
        <v>445</v>
      </c>
      <c r="C318" s="88"/>
      <c r="D318" s="93"/>
      <c r="E318" s="93"/>
      <c r="F318" s="90"/>
      <c r="G318" s="17" t="str">
        <f t="shared" si="30"/>
        <v xml:space="preserve"> </v>
      </c>
      <c r="H318" s="18" t="str">
        <f t="shared" si="30"/>
        <v/>
      </c>
      <c r="I318">
        <f t="shared" si="31"/>
        <v>0</v>
      </c>
      <c r="J318">
        <f t="shared" si="35"/>
        <v>0</v>
      </c>
      <c r="K318">
        <f t="shared" si="32"/>
        <v>0</v>
      </c>
      <c r="M318" t="str">
        <f t="shared" si="29"/>
        <v xml:space="preserve"> </v>
      </c>
      <c r="N318" t="str">
        <f t="shared" si="33"/>
        <v/>
      </c>
      <c r="O318" t="e">
        <f t="shared" si="34"/>
        <v>#N/A</v>
      </c>
    </row>
    <row r="319" spans="1:15" ht="30" customHeight="1" x14ac:dyDescent="0.35">
      <c r="A319" s="11"/>
      <c r="B319" s="58" t="s">
        <v>446</v>
      </c>
      <c r="C319" s="88"/>
      <c r="D319" s="93"/>
      <c r="E319" s="93"/>
      <c r="F319" s="90"/>
      <c r="G319" s="17" t="str">
        <f t="shared" si="30"/>
        <v xml:space="preserve"> </v>
      </c>
      <c r="H319" s="18" t="str">
        <f t="shared" si="30"/>
        <v/>
      </c>
      <c r="I319">
        <f t="shared" si="31"/>
        <v>0</v>
      </c>
      <c r="J319">
        <f t="shared" si="35"/>
        <v>0</v>
      </c>
      <c r="K319">
        <f t="shared" si="32"/>
        <v>0</v>
      </c>
      <c r="M319" t="str">
        <f t="shared" si="29"/>
        <v xml:space="preserve"> </v>
      </c>
      <c r="N319" t="str">
        <f t="shared" si="33"/>
        <v/>
      </c>
      <c r="O319" t="e">
        <f t="shared" si="34"/>
        <v>#N/A</v>
      </c>
    </row>
    <row r="320" spans="1:15" ht="30" customHeight="1" x14ac:dyDescent="0.35">
      <c r="A320" s="11"/>
      <c r="B320" s="58" t="s">
        <v>447</v>
      </c>
      <c r="C320" s="88"/>
      <c r="D320" s="93"/>
      <c r="E320" s="93"/>
      <c r="F320" s="90"/>
      <c r="G320" s="17" t="str">
        <f t="shared" si="30"/>
        <v xml:space="preserve"> </v>
      </c>
      <c r="H320" s="18" t="str">
        <f t="shared" si="30"/>
        <v/>
      </c>
      <c r="I320">
        <f t="shared" si="31"/>
        <v>0</v>
      </c>
      <c r="J320">
        <f t="shared" si="35"/>
        <v>0</v>
      </c>
      <c r="K320">
        <f t="shared" si="32"/>
        <v>0</v>
      </c>
      <c r="M320" t="str">
        <f t="shared" si="29"/>
        <v xml:space="preserve"> </v>
      </c>
      <c r="N320" t="str">
        <f t="shared" si="33"/>
        <v/>
      </c>
      <c r="O320" t="e">
        <f t="shared" si="34"/>
        <v>#N/A</v>
      </c>
    </row>
    <row r="321" spans="1:15" ht="30" customHeight="1" x14ac:dyDescent="0.35">
      <c r="A321" s="11"/>
      <c r="B321" s="58" t="s">
        <v>448</v>
      </c>
      <c r="C321" s="88"/>
      <c r="D321" s="93"/>
      <c r="E321" s="93"/>
      <c r="F321" s="90"/>
      <c r="G321" s="17" t="str">
        <f t="shared" si="30"/>
        <v xml:space="preserve"> </v>
      </c>
      <c r="H321" s="18" t="str">
        <f t="shared" si="30"/>
        <v/>
      </c>
      <c r="I321">
        <f t="shared" si="31"/>
        <v>0</v>
      </c>
      <c r="J321">
        <f t="shared" si="35"/>
        <v>0</v>
      </c>
      <c r="K321">
        <f t="shared" si="32"/>
        <v>0</v>
      </c>
      <c r="M321" t="str">
        <f t="shared" si="29"/>
        <v xml:space="preserve"> </v>
      </c>
      <c r="N321" t="str">
        <f t="shared" si="33"/>
        <v/>
      </c>
      <c r="O321" t="e">
        <f t="shared" si="34"/>
        <v>#N/A</v>
      </c>
    </row>
    <row r="322" spans="1:15" ht="30" customHeight="1" x14ac:dyDescent="0.35">
      <c r="A322" s="11"/>
      <c r="B322" s="58" t="s">
        <v>449</v>
      </c>
      <c r="C322" s="88"/>
      <c r="D322" s="93"/>
      <c r="E322" s="93"/>
      <c r="F322" s="90"/>
      <c r="G322" s="17" t="str">
        <f t="shared" si="30"/>
        <v xml:space="preserve"> </v>
      </c>
      <c r="H322" s="18" t="str">
        <f t="shared" si="30"/>
        <v/>
      </c>
      <c r="I322">
        <f t="shared" si="31"/>
        <v>0</v>
      </c>
      <c r="J322">
        <f t="shared" si="35"/>
        <v>0</v>
      </c>
      <c r="K322">
        <f t="shared" si="32"/>
        <v>0</v>
      </c>
      <c r="M322" t="str">
        <f t="shared" si="29"/>
        <v xml:space="preserve"> </v>
      </c>
      <c r="N322" t="str">
        <f t="shared" si="33"/>
        <v/>
      </c>
      <c r="O322" t="e">
        <f t="shared" si="34"/>
        <v>#N/A</v>
      </c>
    </row>
    <row r="323" spans="1:15" ht="30" customHeight="1" x14ac:dyDescent="0.35">
      <c r="A323" s="11"/>
      <c r="B323" s="58" t="s">
        <v>450</v>
      </c>
      <c r="C323" s="88"/>
      <c r="D323" s="93"/>
      <c r="E323" s="93"/>
      <c r="F323" s="90"/>
      <c r="G323" s="17" t="str">
        <f t="shared" si="30"/>
        <v xml:space="preserve"> </v>
      </c>
      <c r="H323" s="18" t="str">
        <f t="shared" si="30"/>
        <v/>
      </c>
      <c r="I323">
        <f t="shared" si="31"/>
        <v>0</v>
      </c>
      <c r="J323">
        <f t="shared" si="35"/>
        <v>0</v>
      </c>
      <c r="K323">
        <f t="shared" si="32"/>
        <v>0</v>
      </c>
      <c r="M323" t="str">
        <f t="shared" si="29"/>
        <v xml:space="preserve"> </v>
      </c>
      <c r="N323" t="str">
        <f t="shared" si="33"/>
        <v/>
      </c>
      <c r="O323" t="e">
        <f t="shared" si="34"/>
        <v>#N/A</v>
      </c>
    </row>
    <row r="324" spans="1:15" ht="30" customHeight="1" x14ac:dyDescent="0.35">
      <c r="A324" s="11"/>
      <c r="B324" s="58" t="s">
        <v>451</v>
      </c>
      <c r="C324" s="88"/>
      <c r="D324" s="93"/>
      <c r="E324" s="93"/>
      <c r="F324" s="90"/>
      <c r="G324" s="17" t="str">
        <f t="shared" si="30"/>
        <v xml:space="preserve"> </v>
      </c>
      <c r="H324" s="18" t="str">
        <f t="shared" si="30"/>
        <v/>
      </c>
      <c r="I324">
        <f t="shared" si="31"/>
        <v>0</v>
      </c>
      <c r="J324">
        <f t="shared" si="35"/>
        <v>0</v>
      </c>
      <c r="K324">
        <f t="shared" si="32"/>
        <v>0</v>
      </c>
      <c r="M324" t="str">
        <f t="shared" si="29"/>
        <v xml:space="preserve"> </v>
      </c>
      <c r="N324" t="str">
        <f t="shared" si="33"/>
        <v/>
      </c>
      <c r="O324" t="e">
        <f t="shared" si="34"/>
        <v>#N/A</v>
      </c>
    </row>
    <row r="325" spans="1:15" ht="30" customHeight="1" x14ac:dyDescent="0.35">
      <c r="A325" s="11"/>
      <c r="B325" s="58" t="s">
        <v>452</v>
      </c>
      <c r="C325" s="88"/>
      <c r="D325" s="93"/>
      <c r="E325" s="93"/>
      <c r="F325" s="90"/>
      <c r="G325" s="17" t="str">
        <f t="shared" si="30"/>
        <v xml:space="preserve"> </v>
      </c>
      <c r="H325" s="18" t="str">
        <f t="shared" si="30"/>
        <v/>
      </c>
      <c r="I325">
        <f t="shared" si="31"/>
        <v>0</v>
      </c>
      <c r="J325">
        <f t="shared" si="35"/>
        <v>0</v>
      </c>
      <c r="K325">
        <f t="shared" si="32"/>
        <v>0</v>
      </c>
      <c r="M325" t="str">
        <f t="shared" si="29"/>
        <v xml:space="preserve"> </v>
      </c>
      <c r="N325" t="str">
        <f t="shared" si="33"/>
        <v/>
      </c>
      <c r="O325" t="e">
        <f t="shared" si="34"/>
        <v>#N/A</v>
      </c>
    </row>
    <row r="326" spans="1:15" ht="30" customHeight="1" x14ac:dyDescent="0.35">
      <c r="A326" s="11"/>
      <c r="B326" s="58" t="s">
        <v>453</v>
      </c>
      <c r="C326" s="88"/>
      <c r="D326" s="93"/>
      <c r="E326" s="93"/>
      <c r="F326" s="90"/>
      <c r="G326" s="17" t="str">
        <f t="shared" si="30"/>
        <v xml:space="preserve"> </v>
      </c>
      <c r="H326" s="18" t="str">
        <f t="shared" si="30"/>
        <v/>
      </c>
      <c r="I326">
        <f t="shared" si="31"/>
        <v>0</v>
      </c>
      <c r="J326">
        <f t="shared" si="35"/>
        <v>0</v>
      </c>
      <c r="K326">
        <f t="shared" si="32"/>
        <v>0</v>
      </c>
      <c r="M326" t="str">
        <f t="shared" ref="M326:M389" si="36">VLOOKUP(K326,P$23:Q$25,2)</f>
        <v xml:space="preserve"> </v>
      </c>
      <c r="N326" t="str">
        <f t="shared" si="33"/>
        <v/>
      </c>
      <c r="O326" t="e">
        <f t="shared" si="34"/>
        <v>#N/A</v>
      </c>
    </row>
    <row r="327" spans="1:15" ht="30" customHeight="1" x14ac:dyDescent="0.35">
      <c r="A327" s="11"/>
      <c r="B327" s="58" t="s">
        <v>454</v>
      </c>
      <c r="C327" s="88"/>
      <c r="D327" s="93"/>
      <c r="E327" s="93"/>
      <c r="F327" s="90"/>
      <c r="G327" s="17" t="str">
        <f t="shared" ref="G327:H390" si="37">M327</f>
        <v xml:space="preserve"> </v>
      </c>
      <c r="H327" s="18" t="str">
        <f t="shared" si="37"/>
        <v/>
      </c>
      <c r="I327">
        <f t="shared" ref="I327:I390" si="38">IF(F327="",0,IF(AND(F327&gt;=1,F327&lt;=$Q$4),1,0))</f>
        <v>0</v>
      </c>
      <c r="J327">
        <f t="shared" si="35"/>
        <v>0</v>
      </c>
      <c r="K327">
        <f t="shared" ref="K327:K390" si="39">SUM(I327:J327)</f>
        <v>0</v>
      </c>
      <c r="M327" t="str">
        <f t="shared" si="36"/>
        <v xml:space="preserve"> </v>
      </c>
      <c r="N327" t="str">
        <f t="shared" ref="N327:N390" si="40">IF(K327=2,O327,"")</f>
        <v/>
      </c>
      <c r="O327" t="e">
        <f t="shared" ref="O327:O390" si="41">VLOOKUP(F327,$Q$6:$U$17,$Q$2)</f>
        <v>#N/A</v>
      </c>
    </row>
    <row r="328" spans="1:15" ht="30" customHeight="1" x14ac:dyDescent="0.35">
      <c r="A328" s="11"/>
      <c r="B328" s="58" t="s">
        <v>455</v>
      </c>
      <c r="C328" s="88"/>
      <c r="D328" s="93"/>
      <c r="E328" s="93"/>
      <c r="F328" s="90"/>
      <c r="G328" s="17" t="str">
        <f t="shared" si="37"/>
        <v xml:space="preserve"> </v>
      </c>
      <c r="H328" s="18" t="str">
        <f t="shared" si="37"/>
        <v/>
      </c>
      <c r="I328">
        <f t="shared" si="38"/>
        <v>0</v>
      </c>
      <c r="J328">
        <f t="shared" si="35"/>
        <v>0</v>
      </c>
      <c r="K328">
        <f t="shared" si="39"/>
        <v>0</v>
      </c>
      <c r="M328" t="str">
        <f t="shared" si="36"/>
        <v xml:space="preserve"> </v>
      </c>
      <c r="N328" t="str">
        <f t="shared" si="40"/>
        <v/>
      </c>
      <c r="O328" t="e">
        <f t="shared" si="41"/>
        <v>#N/A</v>
      </c>
    </row>
    <row r="329" spans="1:15" ht="30" customHeight="1" x14ac:dyDescent="0.35">
      <c r="A329" s="11"/>
      <c r="B329" s="58" t="s">
        <v>456</v>
      </c>
      <c r="C329" s="88"/>
      <c r="D329" s="93"/>
      <c r="E329" s="93"/>
      <c r="F329" s="90"/>
      <c r="G329" s="17" t="str">
        <f t="shared" si="37"/>
        <v xml:space="preserve"> </v>
      </c>
      <c r="H329" s="18" t="str">
        <f t="shared" si="37"/>
        <v/>
      </c>
      <c r="I329">
        <f t="shared" si="38"/>
        <v>0</v>
      </c>
      <c r="J329">
        <f t="shared" ref="J329:J392" si="42">IF(C329="",0, IF(C329=" ",0,1))</f>
        <v>0</v>
      </c>
      <c r="K329">
        <f t="shared" si="39"/>
        <v>0</v>
      </c>
      <c r="M329" t="str">
        <f t="shared" si="36"/>
        <v xml:space="preserve"> </v>
      </c>
      <c r="N329" t="str">
        <f t="shared" si="40"/>
        <v/>
      </c>
      <c r="O329" t="e">
        <f t="shared" si="41"/>
        <v>#N/A</v>
      </c>
    </row>
    <row r="330" spans="1:15" ht="30" customHeight="1" x14ac:dyDescent="0.35">
      <c r="A330" s="11"/>
      <c r="B330" s="58" t="s">
        <v>457</v>
      </c>
      <c r="C330" s="88"/>
      <c r="D330" s="93"/>
      <c r="E330" s="93"/>
      <c r="F330" s="90"/>
      <c r="G330" s="17" t="str">
        <f t="shared" si="37"/>
        <v xml:space="preserve"> </v>
      </c>
      <c r="H330" s="18" t="str">
        <f t="shared" si="37"/>
        <v/>
      </c>
      <c r="I330">
        <f t="shared" si="38"/>
        <v>0</v>
      </c>
      <c r="J330">
        <f t="shared" si="42"/>
        <v>0</v>
      </c>
      <c r="K330">
        <f t="shared" si="39"/>
        <v>0</v>
      </c>
      <c r="M330" t="str">
        <f t="shared" si="36"/>
        <v xml:space="preserve"> </v>
      </c>
      <c r="N330" t="str">
        <f t="shared" si="40"/>
        <v/>
      </c>
      <c r="O330" t="e">
        <f t="shared" si="41"/>
        <v>#N/A</v>
      </c>
    </row>
    <row r="331" spans="1:15" ht="30" customHeight="1" x14ac:dyDescent="0.35">
      <c r="A331" s="11"/>
      <c r="B331" s="58" t="s">
        <v>458</v>
      </c>
      <c r="C331" s="88"/>
      <c r="D331" s="93"/>
      <c r="E331" s="93"/>
      <c r="F331" s="90"/>
      <c r="G331" s="17" t="str">
        <f t="shared" si="37"/>
        <v xml:space="preserve"> </v>
      </c>
      <c r="H331" s="18" t="str">
        <f t="shared" si="37"/>
        <v/>
      </c>
      <c r="I331">
        <f t="shared" si="38"/>
        <v>0</v>
      </c>
      <c r="J331">
        <f t="shared" si="42"/>
        <v>0</v>
      </c>
      <c r="K331">
        <f t="shared" si="39"/>
        <v>0</v>
      </c>
      <c r="M331" t="str">
        <f t="shared" si="36"/>
        <v xml:space="preserve"> </v>
      </c>
      <c r="N331" t="str">
        <f t="shared" si="40"/>
        <v/>
      </c>
      <c r="O331" t="e">
        <f t="shared" si="41"/>
        <v>#N/A</v>
      </c>
    </row>
    <row r="332" spans="1:15" ht="30" customHeight="1" x14ac:dyDescent="0.35">
      <c r="A332" s="11"/>
      <c r="B332" s="58" t="s">
        <v>459</v>
      </c>
      <c r="C332" s="88"/>
      <c r="D332" s="93"/>
      <c r="E332" s="93"/>
      <c r="F332" s="90"/>
      <c r="G332" s="17" t="str">
        <f t="shared" si="37"/>
        <v xml:space="preserve"> </v>
      </c>
      <c r="H332" s="18" t="str">
        <f t="shared" si="37"/>
        <v/>
      </c>
      <c r="I332">
        <f t="shared" si="38"/>
        <v>0</v>
      </c>
      <c r="J332">
        <f t="shared" si="42"/>
        <v>0</v>
      </c>
      <c r="K332">
        <f t="shared" si="39"/>
        <v>0</v>
      </c>
      <c r="M332" t="str">
        <f t="shared" si="36"/>
        <v xml:space="preserve"> </v>
      </c>
      <c r="N332" t="str">
        <f t="shared" si="40"/>
        <v/>
      </c>
      <c r="O332" t="e">
        <f t="shared" si="41"/>
        <v>#N/A</v>
      </c>
    </row>
    <row r="333" spans="1:15" ht="30" customHeight="1" x14ac:dyDescent="0.35">
      <c r="A333" s="11"/>
      <c r="B333" s="58" t="s">
        <v>460</v>
      </c>
      <c r="C333" s="88"/>
      <c r="D333" s="93"/>
      <c r="E333" s="93"/>
      <c r="F333" s="90"/>
      <c r="G333" s="17" t="str">
        <f t="shared" si="37"/>
        <v xml:space="preserve"> </v>
      </c>
      <c r="H333" s="18" t="str">
        <f t="shared" si="37"/>
        <v/>
      </c>
      <c r="I333">
        <f t="shared" si="38"/>
        <v>0</v>
      </c>
      <c r="J333">
        <f t="shared" si="42"/>
        <v>0</v>
      </c>
      <c r="K333">
        <f t="shared" si="39"/>
        <v>0</v>
      </c>
      <c r="M333" t="str">
        <f t="shared" si="36"/>
        <v xml:space="preserve"> </v>
      </c>
      <c r="N333" t="str">
        <f t="shared" si="40"/>
        <v/>
      </c>
      <c r="O333" t="e">
        <f t="shared" si="41"/>
        <v>#N/A</v>
      </c>
    </row>
    <row r="334" spans="1:15" ht="30" customHeight="1" x14ac:dyDescent="0.35">
      <c r="A334" s="11"/>
      <c r="B334" s="58" t="s">
        <v>461</v>
      </c>
      <c r="C334" s="88"/>
      <c r="D334" s="93"/>
      <c r="E334" s="93"/>
      <c r="F334" s="90"/>
      <c r="G334" s="17" t="str">
        <f t="shared" si="37"/>
        <v xml:space="preserve"> </v>
      </c>
      <c r="H334" s="18" t="str">
        <f t="shared" si="37"/>
        <v/>
      </c>
      <c r="I334">
        <f t="shared" si="38"/>
        <v>0</v>
      </c>
      <c r="J334">
        <f t="shared" si="42"/>
        <v>0</v>
      </c>
      <c r="K334">
        <f t="shared" si="39"/>
        <v>0</v>
      </c>
      <c r="M334" t="str">
        <f t="shared" si="36"/>
        <v xml:space="preserve"> </v>
      </c>
      <c r="N334" t="str">
        <f t="shared" si="40"/>
        <v/>
      </c>
      <c r="O334" t="e">
        <f t="shared" si="41"/>
        <v>#N/A</v>
      </c>
    </row>
    <row r="335" spans="1:15" ht="30" customHeight="1" x14ac:dyDescent="0.35">
      <c r="A335" s="11"/>
      <c r="B335" s="58" t="s">
        <v>462</v>
      </c>
      <c r="C335" s="88"/>
      <c r="D335" s="93"/>
      <c r="E335" s="93"/>
      <c r="F335" s="90"/>
      <c r="G335" s="17" t="str">
        <f t="shared" si="37"/>
        <v xml:space="preserve"> </v>
      </c>
      <c r="H335" s="18" t="str">
        <f t="shared" si="37"/>
        <v/>
      </c>
      <c r="I335">
        <f t="shared" si="38"/>
        <v>0</v>
      </c>
      <c r="J335">
        <f t="shared" si="42"/>
        <v>0</v>
      </c>
      <c r="K335">
        <f t="shared" si="39"/>
        <v>0</v>
      </c>
      <c r="M335" t="str">
        <f t="shared" si="36"/>
        <v xml:space="preserve"> </v>
      </c>
      <c r="N335" t="str">
        <f t="shared" si="40"/>
        <v/>
      </c>
      <c r="O335" t="e">
        <f t="shared" si="41"/>
        <v>#N/A</v>
      </c>
    </row>
    <row r="336" spans="1:15" ht="30" customHeight="1" x14ac:dyDescent="0.35">
      <c r="A336" s="11"/>
      <c r="B336" s="58" t="s">
        <v>463</v>
      </c>
      <c r="C336" s="88"/>
      <c r="D336" s="93"/>
      <c r="E336" s="93"/>
      <c r="F336" s="90"/>
      <c r="G336" s="17" t="str">
        <f t="shared" si="37"/>
        <v xml:space="preserve"> </v>
      </c>
      <c r="H336" s="18" t="str">
        <f t="shared" si="37"/>
        <v/>
      </c>
      <c r="I336">
        <f t="shared" si="38"/>
        <v>0</v>
      </c>
      <c r="J336">
        <f t="shared" si="42"/>
        <v>0</v>
      </c>
      <c r="K336">
        <f t="shared" si="39"/>
        <v>0</v>
      </c>
      <c r="M336" t="str">
        <f t="shared" si="36"/>
        <v xml:space="preserve"> </v>
      </c>
      <c r="N336" t="str">
        <f t="shared" si="40"/>
        <v/>
      </c>
      <c r="O336" t="e">
        <f t="shared" si="41"/>
        <v>#N/A</v>
      </c>
    </row>
    <row r="337" spans="1:15" ht="30" customHeight="1" x14ac:dyDescent="0.35">
      <c r="A337" s="11"/>
      <c r="B337" s="58" t="s">
        <v>464</v>
      </c>
      <c r="C337" s="88"/>
      <c r="D337" s="93"/>
      <c r="E337" s="93"/>
      <c r="F337" s="90"/>
      <c r="G337" s="17" t="str">
        <f t="shared" si="37"/>
        <v xml:space="preserve"> </v>
      </c>
      <c r="H337" s="18" t="str">
        <f t="shared" si="37"/>
        <v/>
      </c>
      <c r="I337">
        <f t="shared" si="38"/>
        <v>0</v>
      </c>
      <c r="J337">
        <f t="shared" si="42"/>
        <v>0</v>
      </c>
      <c r="K337">
        <f t="shared" si="39"/>
        <v>0</v>
      </c>
      <c r="M337" t="str">
        <f t="shared" si="36"/>
        <v xml:space="preserve"> </v>
      </c>
      <c r="N337" t="str">
        <f t="shared" si="40"/>
        <v/>
      </c>
      <c r="O337" t="e">
        <f t="shared" si="41"/>
        <v>#N/A</v>
      </c>
    </row>
    <row r="338" spans="1:15" ht="30" customHeight="1" x14ac:dyDescent="0.35">
      <c r="A338" s="11"/>
      <c r="B338" s="58" t="s">
        <v>465</v>
      </c>
      <c r="C338" s="88"/>
      <c r="D338" s="93"/>
      <c r="E338" s="93"/>
      <c r="F338" s="90"/>
      <c r="G338" s="17" t="str">
        <f t="shared" si="37"/>
        <v xml:space="preserve"> </v>
      </c>
      <c r="H338" s="18" t="str">
        <f t="shared" si="37"/>
        <v/>
      </c>
      <c r="I338">
        <f t="shared" si="38"/>
        <v>0</v>
      </c>
      <c r="J338">
        <f t="shared" si="42"/>
        <v>0</v>
      </c>
      <c r="K338">
        <f t="shared" si="39"/>
        <v>0</v>
      </c>
      <c r="M338" t="str">
        <f t="shared" si="36"/>
        <v xml:space="preserve"> </v>
      </c>
      <c r="N338" t="str">
        <f t="shared" si="40"/>
        <v/>
      </c>
      <c r="O338" t="e">
        <f t="shared" si="41"/>
        <v>#N/A</v>
      </c>
    </row>
    <row r="339" spans="1:15" ht="30" customHeight="1" x14ac:dyDescent="0.35">
      <c r="A339" s="11"/>
      <c r="B339" s="58" t="s">
        <v>466</v>
      </c>
      <c r="C339" s="88"/>
      <c r="D339" s="93"/>
      <c r="E339" s="93"/>
      <c r="F339" s="90"/>
      <c r="G339" s="17" t="str">
        <f t="shared" si="37"/>
        <v xml:space="preserve"> </v>
      </c>
      <c r="H339" s="18" t="str">
        <f t="shared" si="37"/>
        <v/>
      </c>
      <c r="I339">
        <f t="shared" si="38"/>
        <v>0</v>
      </c>
      <c r="J339">
        <f t="shared" si="42"/>
        <v>0</v>
      </c>
      <c r="K339">
        <f t="shared" si="39"/>
        <v>0</v>
      </c>
      <c r="M339" t="str">
        <f t="shared" si="36"/>
        <v xml:space="preserve"> </v>
      </c>
      <c r="N339" t="str">
        <f t="shared" si="40"/>
        <v/>
      </c>
      <c r="O339" t="e">
        <f t="shared" si="41"/>
        <v>#N/A</v>
      </c>
    </row>
    <row r="340" spans="1:15" ht="30" customHeight="1" x14ac:dyDescent="0.35">
      <c r="A340" s="11"/>
      <c r="B340" s="58" t="s">
        <v>467</v>
      </c>
      <c r="C340" s="88"/>
      <c r="D340" s="93"/>
      <c r="E340" s="93"/>
      <c r="F340" s="90"/>
      <c r="G340" s="17" t="str">
        <f t="shared" si="37"/>
        <v xml:space="preserve"> </v>
      </c>
      <c r="H340" s="18" t="str">
        <f t="shared" si="37"/>
        <v/>
      </c>
      <c r="I340">
        <f t="shared" si="38"/>
        <v>0</v>
      </c>
      <c r="J340">
        <f t="shared" si="42"/>
        <v>0</v>
      </c>
      <c r="K340">
        <f t="shared" si="39"/>
        <v>0</v>
      </c>
      <c r="M340" t="str">
        <f t="shared" si="36"/>
        <v xml:space="preserve"> </v>
      </c>
      <c r="N340" t="str">
        <f t="shared" si="40"/>
        <v/>
      </c>
      <c r="O340" t="e">
        <f t="shared" si="41"/>
        <v>#N/A</v>
      </c>
    </row>
    <row r="341" spans="1:15" ht="30" customHeight="1" x14ac:dyDescent="0.35">
      <c r="A341" s="11"/>
      <c r="B341" s="58" t="s">
        <v>468</v>
      </c>
      <c r="C341" s="88"/>
      <c r="D341" s="93"/>
      <c r="E341" s="93"/>
      <c r="F341" s="90"/>
      <c r="G341" s="17" t="str">
        <f t="shared" si="37"/>
        <v xml:space="preserve"> </v>
      </c>
      <c r="H341" s="18" t="str">
        <f t="shared" si="37"/>
        <v/>
      </c>
      <c r="I341">
        <f t="shared" si="38"/>
        <v>0</v>
      </c>
      <c r="J341">
        <f t="shared" si="42"/>
        <v>0</v>
      </c>
      <c r="K341">
        <f t="shared" si="39"/>
        <v>0</v>
      </c>
      <c r="M341" t="str">
        <f t="shared" si="36"/>
        <v xml:space="preserve"> </v>
      </c>
      <c r="N341" t="str">
        <f t="shared" si="40"/>
        <v/>
      </c>
      <c r="O341" t="e">
        <f t="shared" si="41"/>
        <v>#N/A</v>
      </c>
    </row>
    <row r="342" spans="1:15" ht="30" customHeight="1" x14ac:dyDescent="0.35">
      <c r="A342" s="11"/>
      <c r="B342" s="58" t="s">
        <v>469</v>
      </c>
      <c r="C342" s="88"/>
      <c r="D342" s="93"/>
      <c r="E342" s="93"/>
      <c r="F342" s="90"/>
      <c r="G342" s="17" t="str">
        <f t="shared" si="37"/>
        <v xml:space="preserve"> </v>
      </c>
      <c r="H342" s="18" t="str">
        <f t="shared" si="37"/>
        <v/>
      </c>
      <c r="I342">
        <f t="shared" si="38"/>
        <v>0</v>
      </c>
      <c r="J342">
        <f t="shared" si="42"/>
        <v>0</v>
      </c>
      <c r="K342">
        <f t="shared" si="39"/>
        <v>0</v>
      </c>
      <c r="M342" t="str">
        <f t="shared" si="36"/>
        <v xml:space="preserve"> </v>
      </c>
      <c r="N342" t="str">
        <f t="shared" si="40"/>
        <v/>
      </c>
      <c r="O342" t="e">
        <f t="shared" si="41"/>
        <v>#N/A</v>
      </c>
    </row>
    <row r="343" spans="1:15" ht="30" customHeight="1" x14ac:dyDescent="0.35">
      <c r="A343" s="11"/>
      <c r="B343" s="58" t="s">
        <v>470</v>
      </c>
      <c r="C343" s="88"/>
      <c r="D343" s="93"/>
      <c r="E343" s="93"/>
      <c r="F343" s="90"/>
      <c r="G343" s="17" t="str">
        <f t="shared" si="37"/>
        <v xml:space="preserve"> </v>
      </c>
      <c r="H343" s="18" t="str">
        <f t="shared" si="37"/>
        <v/>
      </c>
      <c r="I343">
        <f t="shared" si="38"/>
        <v>0</v>
      </c>
      <c r="J343">
        <f t="shared" si="42"/>
        <v>0</v>
      </c>
      <c r="K343">
        <f t="shared" si="39"/>
        <v>0</v>
      </c>
      <c r="M343" t="str">
        <f t="shared" si="36"/>
        <v xml:space="preserve"> </v>
      </c>
      <c r="N343" t="str">
        <f t="shared" si="40"/>
        <v/>
      </c>
      <c r="O343" t="e">
        <f t="shared" si="41"/>
        <v>#N/A</v>
      </c>
    </row>
    <row r="344" spans="1:15" ht="30" customHeight="1" x14ac:dyDescent="0.35">
      <c r="A344" s="11"/>
      <c r="B344" s="58" t="s">
        <v>471</v>
      </c>
      <c r="C344" s="88"/>
      <c r="D344" s="93"/>
      <c r="E344" s="93"/>
      <c r="F344" s="90"/>
      <c r="G344" s="17" t="str">
        <f t="shared" si="37"/>
        <v xml:space="preserve"> </v>
      </c>
      <c r="H344" s="18" t="str">
        <f t="shared" si="37"/>
        <v/>
      </c>
      <c r="I344">
        <f t="shared" si="38"/>
        <v>0</v>
      </c>
      <c r="J344">
        <f t="shared" si="42"/>
        <v>0</v>
      </c>
      <c r="K344">
        <f t="shared" si="39"/>
        <v>0</v>
      </c>
      <c r="M344" t="str">
        <f t="shared" si="36"/>
        <v xml:space="preserve"> </v>
      </c>
      <c r="N344" t="str">
        <f t="shared" si="40"/>
        <v/>
      </c>
      <c r="O344" t="e">
        <f t="shared" si="41"/>
        <v>#N/A</v>
      </c>
    </row>
    <row r="345" spans="1:15" ht="30" customHeight="1" x14ac:dyDescent="0.35">
      <c r="A345" s="11"/>
      <c r="B345" s="58" t="s">
        <v>472</v>
      </c>
      <c r="C345" s="88"/>
      <c r="D345" s="93"/>
      <c r="E345" s="93"/>
      <c r="F345" s="90"/>
      <c r="G345" s="17" t="str">
        <f t="shared" si="37"/>
        <v xml:space="preserve"> </v>
      </c>
      <c r="H345" s="18" t="str">
        <f t="shared" si="37"/>
        <v/>
      </c>
      <c r="I345">
        <f t="shared" si="38"/>
        <v>0</v>
      </c>
      <c r="J345">
        <f t="shared" si="42"/>
        <v>0</v>
      </c>
      <c r="K345">
        <f t="shared" si="39"/>
        <v>0</v>
      </c>
      <c r="M345" t="str">
        <f t="shared" si="36"/>
        <v xml:space="preserve"> </v>
      </c>
      <c r="N345" t="str">
        <f t="shared" si="40"/>
        <v/>
      </c>
      <c r="O345" t="e">
        <f t="shared" si="41"/>
        <v>#N/A</v>
      </c>
    </row>
    <row r="346" spans="1:15" ht="30" customHeight="1" x14ac:dyDescent="0.35">
      <c r="A346" s="11"/>
      <c r="B346" s="58" t="s">
        <v>473</v>
      </c>
      <c r="C346" s="88"/>
      <c r="D346" s="93"/>
      <c r="E346" s="93"/>
      <c r="F346" s="90"/>
      <c r="G346" s="17" t="str">
        <f t="shared" si="37"/>
        <v xml:space="preserve"> </v>
      </c>
      <c r="H346" s="18" t="str">
        <f t="shared" si="37"/>
        <v/>
      </c>
      <c r="I346">
        <f t="shared" si="38"/>
        <v>0</v>
      </c>
      <c r="J346">
        <f t="shared" si="42"/>
        <v>0</v>
      </c>
      <c r="K346">
        <f t="shared" si="39"/>
        <v>0</v>
      </c>
      <c r="M346" t="str">
        <f t="shared" si="36"/>
        <v xml:space="preserve"> </v>
      </c>
      <c r="N346" t="str">
        <f t="shared" si="40"/>
        <v/>
      </c>
      <c r="O346" t="e">
        <f t="shared" si="41"/>
        <v>#N/A</v>
      </c>
    </row>
    <row r="347" spans="1:15" ht="30" customHeight="1" x14ac:dyDescent="0.35">
      <c r="A347" s="11"/>
      <c r="B347" s="58" t="s">
        <v>474</v>
      </c>
      <c r="C347" s="88"/>
      <c r="D347" s="93"/>
      <c r="E347" s="93"/>
      <c r="F347" s="90"/>
      <c r="G347" s="17" t="str">
        <f t="shared" si="37"/>
        <v xml:space="preserve"> </v>
      </c>
      <c r="H347" s="18" t="str">
        <f t="shared" si="37"/>
        <v/>
      </c>
      <c r="I347">
        <f t="shared" si="38"/>
        <v>0</v>
      </c>
      <c r="J347">
        <f t="shared" si="42"/>
        <v>0</v>
      </c>
      <c r="K347">
        <f t="shared" si="39"/>
        <v>0</v>
      </c>
      <c r="M347" t="str">
        <f t="shared" si="36"/>
        <v xml:space="preserve"> </v>
      </c>
      <c r="N347" t="str">
        <f t="shared" si="40"/>
        <v/>
      </c>
      <c r="O347" t="e">
        <f t="shared" si="41"/>
        <v>#N/A</v>
      </c>
    </row>
    <row r="348" spans="1:15" ht="30" customHeight="1" x14ac:dyDescent="0.35">
      <c r="A348" s="11"/>
      <c r="B348" s="58" t="s">
        <v>475</v>
      </c>
      <c r="C348" s="88"/>
      <c r="D348" s="93"/>
      <c r="E348" s="93"/>
      <c r="F348" s="90"/>
      <c r="G348" s="17" t="str">
        <f t="shared" si="37"/>
        <v xml:space="preserve"> </v>
      </c>
      <c r="H348" s="18" t="str">
        <f t="shared" si="37"/>
        <v/>
      </c>
      <c r="I348">
        <f t="shared" si="38"/>
        <v>0</v>
      </c>
      <c r="J348">
        <f t="shared" si="42"/>
        <v>0</v>
      </c>
      <c r="K348">
        <f t="shared" si="39"/>
        <v>0</v>
      </c>
      <c r="M348" t="str">
        <f t="shared" si="36"/>
        <v xml:space="preserve"> </v>
      </c>
      <c r="N348" t="str">
        <f t="shared" si="40"/>
        <v/>
      </c>
      <c r="O348" t="e">
        <f t="shared" si="41"/>
        <v>#N/A</v>
      </c>
    </row>
    <row r="349" spans="1:15" ht="30" customHeight="1" x14ac:dyDescent="0.35">
      <c r="A349" s="11"/>
      <c r="B349" s="58" t="s">
        <v>476</v>
      </c>
      <c r="C349" s="88"/>
      <c r="D349" s="93"/>
      <c r="E349" s="93"/>
      <c r="F349" s="90"/>
      <c r="G349" s="17" t="str">
        <f t="shared" si="37"/>
        <v xml:space="preserve"> </v>
      </c>
      <c r="H349" s="18" t="str">
        <f t="shared" si="37"/>
        <v/>
      </c>
      <c r="I349">
        <f t="shared" si="38"/>
        <v>0</v>
      </c>
      <c r="J349">
        <f t="shared" si="42"/>
        <v>0</v>
      </c>
      <c r="K349">
        <f t="shared" si="39"/>
        <v>0</v>
      </c>
      <c r="M349" t="str">
        <f t="shared" si="36"/>
        <v xml:space="preserve"> </v>
      </c>
      <c r="N349" t="str">
        <f t="shared" si="40"/>
        <v/>
      </c>
      <c r="O349" t="e">
        <f t="shared" si="41"/>
        <v>#N/A</v>
      </c>
    </row>
    <row r="350" spans="1:15" ht="30" customHeight="1" x14ac:dyDescent="0.35">
      <c r="A350" s="11"/>
      <c r="B350" s="58" t="s">
        <v>477</v>
      </c>
      <c r="C350" s="88"/>
      <c r="D350" s="93"/>
      <c r="E350" s="93"/>
      <c r="F350" s="90"/>
      <c r="G350" s="17" t="str">
        <f t="shared" si="37"/>
        <v xml:space="preserve"> </v>
      </c>
      <c r="H350" s="18" t="str">
        <f t="shared" si="37"/>
        <v/>
      </c>
      <c r="I350">
        <f t="shared" si="38"/>
        <v>0</v>
      </c>
      <c r="J350">
        <f t="shared" si="42"/>
        <v>0</v>
      </c>
      <c r="K350">
        <f t="shared" si="39"/>
        <v>0</v>
      </c>
      <c r="M350" t="str">
        <f t="shared" si="36"/>
        <v xml:space="preserve"> </v>
      </c>
      <c r="N350" t="str">
        <f t="shared" si="40"/>
        <v/>
      </c>
      <c r="O350" t="e">
        <f t="shared" si="41"/>
        <v>#N/A</v>
      </c>
    </row>
    <row r="351" spans="1:15" ht="30" customHeight="1" x14ac:dyDescent="0.35">
      <c r="A351" s="11"/>
      <c r="B351" s="58" t="s">
        <v>478</v>
      </c>
      <c r="C351" s="88"/>
      <c r="D351" s="93"/>
      <c r="E351" s="93"/>
      <c r="F351" s="90"/>
      <c r="G351" s="17" t="str">
        <f t="shared" si="37"/>
        <v xml:space="preserve"> </v>
      </c>
      <c r="H351" s="18" t="str">
        <f t="shared" si="37"/>
        <v/>
      </c>
      <c r="I351">
        <f t="shared" si="38"/>
        <v>0</v>
      </c>
      <c r="J351">
        <f t="shared" si="42"/>
        <v>0</v>
      </c>
      <c r="K351">
        <f t="shared" si="39"/>
        <v>0</v>
      </c>
      <c r="M351" t="str">
        <f t="shared" si="36"/>
        <v xml:space="preserve"> </v>
      </c>
      <c r="N351" t="str">
        <f t="shared" si="40"/>
        <v/>
      </c>
      <c r="O351" t="e">
        <f t="shared" si="41"/>
        <v>#N/A</v>
      </c>
    </row>
    <row r="352" spans="1:15" ht="30" customHeight="1" x14ac:dyDescent="0.35">
      <c r="A352" s="11"/>
      <c r="B352" s="58" t="s">
        <v>479</v>
      </c>
      <c r="C352" s="88"/>
      <c r="D352" s="93"/>
      <c r="E352" s="93"/>
      <c r="F352" s="90"/>
      <c r="G352" s="17" t="str">
        <f t="shared" si="37"/>
        <v xml:space="preserve"> </v>
      </c>
      <c r="H352" s="18" t="str">
        <f t="shared" si="37"/>
        <v/>
      </c>
      <c r="I352">
        <f t="shared" si="38"/>
        <v>0</v>
      </c>
      <c r="J352">
        <f t="shared" si="42"/>
        <v>0</v>
      </c>
      <c r="K352">
        <f t="shared" si="39"/>
        <v>0</v>
      </c>
      <c r="M352" t="str">
        <f t="shared" si="36"/>
        <v xml:space="preserve"> </v>
      </c>
      <c r="N352" t="str">
        <f t="shared" si="40"/>
        <v/>
      </c>
      <c r="O352" t="e">
        <f t="shared" si="41"/>
        <v>#N/A</v>
      </c>
    </row>
    <row r="353" spans="1:15" ht="30" customHeight="1" x14ac:dyDescent="0.35">
      <c r="A353" s="11"/>
      <c r="B353" s="58" t="s">
        <v>480</v>
      </c>
      <c r="C353" s="88"/>
      <c r="D353" s="93"/>
      <c r="E353" s="93"/>
      <c r="F353" s="90"/>
      <c r="G353" s="17" t="str">
        <f t="shared" si="37"/>
        <v xml:space="preserve"> </v>
      </c>
      <c r="H353" s="18" t="str">
        <f t="shared" si="37"/>
        <v/>
      </c>
      <c r="I353">
        <f t="shared" si="38"/>
        <v>0</v>
      </c>
      <c r="J353">
        <f t="shared" si="42"/>
        <v>0</v>
      </c>
      <c r="K353">
        <f t="shared" si="39"/>
        <v>0</v>
      </c>
      <c r="M353" t="str">
        <f t="shared" si="36"/>
        <v xml:space="preserve"> </v>
      </c>
      <c r="N353" t="str">
        <f t="shared" si="40"/>
        <v/>
      </c>
      <c r="O353" t="e">
        <f t="shared" si="41"/>
        <v>#N/A</v>
      </c>
    </row>
    <row r="354" spans="1:15" ht="30" customHeight="1" x14ac:dyDescent="0.35">
      <c r="A354" s="11"/>
      <c r="B354" s="58" t="s">
        <v>481</v>
      </c>
      <c r="C354" s="88"/>
      <c r="D354" s="93"/>
      <c r="E354" s="93"/>
      <c r="F354" s="90"/>
      <c r="G354" s="17" t="str">
        <f t="shared" si="37"/>
        <v xml:space="preserve"> </v>
      </c>
      <c r="H354" s="18" t="str">
        <f t="shared" si="37"/>
        <v/>
      </c>
      <c r="I354">
        <f t="shared" si="38"/>
        <v>0</v>
      </c>
      <c r="J354">
        <f t="shared" si="42"/>
        <v>0</v>
      </c>
      <c r="K354">
        <f t="shared" si="39"/>
        <v>0</v>
      </c>
      <c r="M354" t="str">
        <f t="shared" si="36"/>
        <v xml:space="preserve"> </v>
      </c>
      <c r="N354" t="str">
        <f t="shared" si="40"/>
        <v/>
      </c>
      <c r="O354" t="e">
        <f t="shared" si="41"/>
        <v>#N/A</v>
      </c>
    </row>
    <row r="355" spans="1:15" ht="30" customHeight="1" x14ac:dyDescent="0.35">
      <c r="A355" s="11"/>
      <c r="B355" s="58" t="s">
        <v>482</v>
      </c>
      <c r="C355" s="88"/>
      <c r="D355" s="93"/>
      <c r="E355" s="93"/>
      <c r="F355" s="90"/>
      <c r="G355" s="17" t="str">
        <f t="shared" si="37"/>
        <v xml:space="preserve"> </v>
      </c>
      <c r="H355" s="18" t="str">
        <f t="shared" si="37"/>
        <v/>
      </c>
      <c r="I355">
        <f t="shared" si="38"/>
        <v>0</v>
      </c>
      <c r="J355">
        <f t="shared" si="42"/>
        <v>0</v>
      </c>
      <c r="K355">
        <f t="shared" si="39"/>
        <v>0</v>
      </c>
      <c r="M355" t="str">
        <f t="shared" si="36"/>
        <v xml:space="preserve"> </v>
      </c>
      <c r="N355" t="str">
        <f t="shared" si="40"/>
        <v/>
      </c>
      <c r="O355" t="e">
        <f t="shared" si="41"/>
        <v>#N/A</v>
      </c>
    </row>
    <row r="356" spans="1:15" ht="30" customHeight="1" x14ac:dyDescent="0.35">
      <c r="A356" s="11"/>
      <c r="B356" s="58" t="s">
        <v>483</v>
      </c>
      <c r="C356" s="88"/>
      <c r="D356" s="93"/>
      <c r="E356" s="93"/>
      <c r="F356" s="90"/>
      <c r="G356" s="17" t="str">
        <f t="shared" si="37"/>
        <v xml:space="preserve"> </v>
      </c>
      <c r="H356" s="18" t="str">
        <f t="shared" si="37"/>
        <v/>
      </c>
      <c r="I356">
        <f t="shared" si="38"/>
        <v>0</v>
      </c>
      <c r="J356">
        <f t="shared" si="42"/>
        <v>0</v>
      </c>
      <c r="K356">
        <f t="shared" si="39"/>
        <v>0</v>
      </c>
      <c r="M356" t="str">
        <f t="shared" si="36"/>
        <v xml:space="preserve"> </v>
      </c>
      <c r="N356" t="str">
        <f t="shared" si="40"/>
        <v/>
      </c>
      <c r="O356" t="e">
        <f t="shared" si="41"/>
        <v>#N/A</v>
      </c>
    </row>
    <row r="357" spans="1:15" ht="30" customHeight="1" x14ac:dyDescent="0.35">
      <c r="A357" s="11"/>
      <c r="B357" s="58" t="s">
        <v>484</v>
      </c>
      <c r="C357" s="88"/>
      <c r="D357" s="93"/>
      <c r="E357" s="93"/>
      <c r="F357" s="90"/>
      <c r="G357" s="17" t="str">
        <f t="shared" si="37"/>
        <v xml:space="preserve"> </v>
      </c>
      <c r="H357" s="18" t="str">
        <f t="shared" si="37"/>
        <v/>
      </c>
      <c r="I357">
        <f t="shared" si="38"/>
        <v>0</v>
      </c>
      <c r="J357">
        <f t="shared" si="42"/>
        <v>0</v>
      </c>
      <c r="K357">
        <f t="shared" si="39"/>
        <v>0</v>
      </c>
      <c r="M357" t="str">
        <f t="shared" si="36"/>
        <v xml:space="preserve"> </v>
      </c>
      <c r="N357" t="str">
        <f t="shared" si="40"/>
        <v/>
      </c>
      <c r="O357" t="e">
        <f t="shared" si="41"/>
        <v>#N/A</v>
      </c>
    </row>
    <row r="358" spans="1:15" ht="30" customHeight="1" x14ac:dyDescent="0.35">
      <c r="A358" s="11"/>
      <c r="B358" s="58" t="s">
        <v>485</v>
      </c>
      <c r="C358" s="88"/>
      <c r="D358" s="93"/>
      <c r="E358" s="93"/>
      <c r="F358" s="90"/>
      <c r="G358" s="17" t="str">
        <f t="shared" si="37"/>
        <v xml:space="preserve"> </v>
      </c>
      <c r="H358" s="18" t="str">
        <f t="shared" si="37"/>
        <v/>
      </c>
      <c r="I358">
        <f t="shared" si="38"/>
        <v>0</v>
      </c>
      <c r="J358">
        <f t="shared" si="42"/>
        <v>0</v>
      </c>
      <c r="K358">
        <f t="shared" si="39"/>
        <v>0</v>
      </c>
      <c r="M358" t="str">
        <f t="shared" si="36"/>
        <v xml:space="preserve"> </v>
      </c>
      <c r="N358" t="str">
        <f t="shared" si="40"/>
        <v/>
      </c>
      <c r="O358" t="e">
        <f t="shared" si="41"/>
        <v>#N/A</v>
      </c>
    </row>
    <row r="359" spans="1:15" ht="30" customHeight="1" x14ac:dyDescent="0.35">
      <c r="A359" s="11"/>
      <c r="B359" s="58" t="s">
        <v>486</v>
      </c>
      <c r="C359" s="88"/>
      <c r="D359" s="93"/>
      <c r="E359" s="93"/>
      <c r="F359" s="90"/>
      <c r="G359" s="17" t="str">
        <f t="shared" si="37"/>
        <v xml:space="preserve"> </v>
      </c>
      <c r="H359" s="18" t="str">
        <f t="shared" si="37"/>
        <v/>
      </c>
      <c r="I359">
        <f t="shared" si="38"/>
        <v>0</v>
      </c>
      <c r="J359">
        <f t="shared" si="42"/>
        <v>0</v>
      </c>
      <c r="K359">
        <f t="shared" si="39"/>
        <v>0</v>
      </c>
      <c r="M359" t="str">
        <f t="shared" si="36"/>
        <v xml:space="preserve"> </v>
      </c>
      <c r="N359" t="str">
        <f t="shared" si="40"/>
        <v/>
      </c>
      <c r="O359" t="e">
        <f t="shared" si="41"/>
        <v>#N/A</v>
      </c>
    </row>
    <row r="360" spans="1:15" ht="30" customHeight="1" x14ac:dyDescent="0.35">
      <c r="A360" s="11"/>
      <c r="B360" s="58" t="s">
        <v>487</v>
      </c>
      <c r="C360" s="88"/>
      <c r="D360" s="93"/>
      <c r="E360" s="93"/>
      <c r="F360" s="90"/>
      <c r="G360" s="17" t="str">
        <f t="shared" si="37"/>
        <v xml:space="preserve"> </v>
      </c>
      <c r="H360" s="18" t="str">
        <f t="shared" si="37"/>
        <v/>
      </c>
      <c r="I360">
        <f t="shared" si="38"/>
        <v>0</v>
      </c>
      <c r="J360">
        <f t="shared" si="42"/>
        <v>0</v>
      </c>
      <c r="K360">
        <f t="shared" si="39"/>
        <v>0</v>
      </c>
      <c r="M360" t="str">
        <f t="shared" si="36"/>
        <v xml:space="preserve"> </v>
      </c>
      <c r="N360" t="str">
        <f t="shared" si="40"/>
        <v/>
      </c>
      <c r="O360" t="e">
        <f t="shared" si="41"/>
        <v>#N/A</v>
      </c>
    </row>
    <row r="361" spans="1:15" ht="30" customHeight="1" x14ac:dyDescent="0.35">
      <c r="A361" s="11"/>
      <c r="B361" s="58" t="s">
        <v>488</v>
      </c>
      <c r="C361" s="88"/>
      <c r="D361" s="93"/>
      <c r="E361" s="93"/>
      <c r="F361" s="90"/>
      <c r="G361" s="17" t="str">
        <f t="shared" si="37"/>
        <v xml:space="preserve"> </v>
      </c>
      <c r="H361" s="18" t="str">
        <f t="shared" si="37"/>
        <v/>
      </c>
      <c r="I361">
        <f t="shared" si="38"/>
        <v>0</v>
      </c>
      <c r="J361">
        <f t="shared" si="42"/>
        <v>0</v>
      </c>
      <c r="K361">
        <f t="shared" si="39"/>
        <v>0</v>
      </c>
      <c r="M361" t="str">
        <f t="shared" si="36"/>
        <v xml:space="preserve"> </v>
      </c>
      <c r="N361" t="str">
        <f t="shared" si="40"/>
        <v/>
      </c>
      <c r="O361" t="e">
        <f t="shared" si="41"/>
        <v>#N/A</v>
      </c>
    </row>
    <row r="362" spans="1:15" ht="30" customHeight="1" x14ac:dyDescent="0.35">
      <c r="A362" s="11"/>
      <c r="B362" s="58" t="s">
        <v>489</v>
      </c>
      <c r="C362" s="88"/>
      <c r="D362" s="93"/>
      <c r="E362" s="93"/>
      <c r="F362" s="90"/>
      <c r="G362" s="17" t="str">
        <f t="shared" si="37"/>
        <v xml:space="preserve"> </v>
      </c>
      <c r="H362" s="18" t="str">
        <f t="shared" si="37"/>
        <v/>
      </c>
      <c r="I362">
        <f t="shared" si="38"/>
        <v>0</v>
      </c>
      <c r="J362">
        <f t="shared" si="42"/>
        <v>0</v>
      </c>
      <c r="K362">
        <f t="shared" si="39"/>
        <v>0</v>
      </c>
      <c r="M362" t="str">
        <f t="shared" si="36"/>
        <v xml:space="preserve"> </v>
      </c>
      <c r="N362" t="str">
        <f t="shared" si="40"/>
        <v/>
      </c>
      <c r="O362" t="e">
        <f t="shared" si="41"/>
        <v>#N/A</v>
      </c>
    </row>
    <row r="363" spans="1:15" ht="30" customHeight="1" x14ac:dyDescent="0.35">
      <c r="A363" s="11"/>
      <c r="B363" s="58" t="s">
        <v>490</v>
      </c>
      <c r="C363" s="88"/>
      <c r="D363" s="93"/>
      <c r="E363" s="93"/>
      <c r="F363" s="90"/>
      <c r="G363" s="17" t="str">
        <f t="shared" si="37"/>
        <v xml:space="preserve"> </v>
      </c>
      <c r="H363" s="18" t="str">
        <f t="shared" si="37"/>
        <v/>
      </c>
      <c r="I363">
        <f t="shared" si="38"/>
        <v>0</v>
      </c>
      <c r="J363">
        <f t="shared" si="42"/>
        <v>0</v>
      </c>
      <c r="K363">
        <f t="shared" si="39"/>
        <v>0</v>
      </c>
      <c r="M363" t="str">
        <f t="shared" si="36"/>
        <v xml:space="preserve"> </v>
      </c>
      <c r="N363" t="str">
        <f t="shared" si="40"/>
        <v/>
      </c>
      <c r="O363" t="e">
        <f t="shared" si="41"/>
        <v>#N/A</v>
      </c>
    </row>
    <row r="364" spans="1:15" ht="30" customHeight="1" x14ac:dyDescent="0.35">
      <c r="A364" s="11"/>
      <c r="B364" s="58" t="s">
        <v>491</v>
      </c>
      <c r="C364" s="88"/>
      <c r="D364" s="93"/>
      <c r="E364" s="93"/>
      <c r="F364" s="90"/>
      <c r="G364" s="17" t="str">
        <f t="shared" si="37"/>
        <v xml:space="preserve"> </v>
      </c>
      <c r="H364" s="18" t="str">
        <f t="shared" si="37"/>
        <v/>
      </c>
      <c r="I364">
        <f t="shared" si="38"/>
        <v>0</v>
      </c>
      <c r="J364">
        <f t="shared" si="42"/>
        <v>0</v>
      </c>
      <c r="K364">
        <f t="shared" si="39"/>
        <v>0</v>
      </c>
      <c r="M364" t="str">
        <f t="shared" si="36"/>
        <v xml:space="preserve"> </v>
      </c>
      <c r="N364" t="str">
        <f t="shared" si="40"/>
        <v/>
      </c>
      <c r="O364" t="e">
        <f t="shared" si="41"/>
        <v>#N/A</v>
      </c>
    </row>
    <row r="365" spans="1:15" ht="30" customHeight="1" x14ac:dyDescent="0.35">
      <c r="A365" s="11"/>
      <c r="B365" s="58" t="s">
        <v>492</v>
      </c>
      <c r="C365" s="88"/>
      <c r="D365" s="93"/>
      <c r="E365" s="93"/>
      <c r="F365" s="90"/>
      <c r="G365" s="17" t="str">
        <f t="shared" si="37"/>
        <v xml:space="preserve"> </v>
      </c>
      <c r="H365" s="18" t="str">
        <f t="shared" si="37"/>
        <v/>
      </c>
      <c r="I365">
        <f t="shared" si="38"/>
        <v>0</v>
      </c>
      <c r="J365">
        <f t="shared" si="42"/>
        <v>0</v>
      </c>
      <c r="K365">
        <f t="shared" si="39"/>
        <v>0</v>
      </c>
      <c r="M365" t="str">
        <f t="shared" si="36"/>
        <v xml:space="preserve"> </v>
      </c>
      <c r="N365" t="str">
        <f t="shared" si="40"/>
        <v/>
      </c>
      <c r="O365" t="e">
        <f t="shared" si="41"/>
        <v>#N/A</v>
      </c>
    </row>
    <row r="366" spans="1:15" ht="30" customHeight="1" x14ac:dyDescent="0.35">
      <c r="A366" s="11"/>
      <c r="B366" s="58" t="s">
        <v>493</v>
      </c>
      <c r="C366" s="88"/>
      <c r="D366" s="93"/>
      <c r="E366" s="93"/>
      <c r="F366" s="90"/>
      <c r="G366" s="17" t="str">
        <f t="shared" si="37"/>
        <v xml:space="preserve"> </v>
      </c>
      <c r="H366" s="18" t="str">
        <f t="shared" si="37"/>
        <v/>
      </c>
      <c r="I366">
        <f t="shared" si="38"/>
        <v>0</v>
      </c>
      <c r="J366">
        <f t="shared" si="42"/>
        <v>0</v>
      </c>
      <c r="K366">
        <f t="shared" si="39"/>
        <v>0</v>
      </c>
      <c r="M366" t="str">
        <f t="shared" si="36"/>
        <v xml:space="preserve"> </v>
      </c>
      <c r="N366" t="str">
        <f t="shared" si="40"/>
        <v/>
      </c>
      <c r="O366" t="e">
        <f t="shared" si="41"/>
        <v>#N/A</v>
      </c>
    </row>
    <row r="367" spans="1:15" ht="30" customHeight="1" x14ac:dyDescent="0.35">
      <c r="A367" s="11"/>
      <c r="B367" s="58" t="s">
        <v>494</v>
      </c>
      <c r="C367" s="88"/>
      <c r="D367" s="93"/>
      <c r="E367" s="93"/>
      <c r="F367" s="90"/>
      <c r="G367" s="17" t="str">
        <f t="shared" si="37"/>
        <v xml:space="preserve"> </v>
      </c>
      <c r="H367" s="18" t="str">
        <f t="shared" si="37"/>
        <v/>
      </c>
      <c r="I367">
        <f t="shared" si="38"/>
        <v>0</v>
      </c>
      <c r="J367">
        <f t="shared" si="42"/>
        <v>0</v>
      </c>
      <c r="K367">
        <f t="shared" si="39"/>
        <v>0</v>
      </c>
      <c r="M367" t="str">
        <f t="shared" si="36"/>
        <v xml:space="preserve"> </v>
      </c>
      <c r="N367" t="str">
        <f t="shared" si="40"/>
        <v/>
      </c>
      <c r="O367" t="e">
        <f t="shared" si="41"/>
        <v>#N/A</v>
      </c>
    </row>
    <row r="368" spans="1:15" ht="30" customHeight="1" x14ac:dyDescent="0.35">
      <c r="A368" s="11"/>
      <c r="B368" s="58" t="s">
        <v>495</v>
      </c>
      <c r="C368" s="88"/>
      <c r="D368" s="93"/>
      <c r="E368" s="93"/>
      <c r="F368" s="90"/>
      <c r="G368" s="17" t="str">
        <f t="shared" si="37"/>
        <v xml:space="preserve"> </v>
      </c>
      <c r="H368" s="18" t="str">
        <f t="shared" si="37"/>
        <v/>
      </c>
      <c r="I368">
        <f t="shared" si="38"/>
        <v>0</v>
      </c>
      <c r="J368">
        <f t="shared" si="42"/>
        <v>0</v>
      </c>
      <c r="K368">
        <f t="shared" si="39"/>
        <v>0</v>
      </c>
      <c r="M368" t="str">
        <f t="shared" si="36"/>
        <v xml:space="preserve"> </v>
      </c>
      <c r="N368" t="str">
        <f t="shared" si="40"/>
        <v/>
      </c>
      <c r="O368" t="e">
        <f t="shared" si="41"/>
        <v>#N/A</v>
      </c>
    </row>
    <row r="369" spans="1:15" ht="30" customHeight="1" x14ac:dyDescent="0.35">
      <c r="A369" s="11"/>
      <c r="B369" s="58" t="s">
        <v>496</v>
      </c>
      <c r="C369" s="88"/>
      <c r="D369" s="93"/>
      <c r="E369" s="93"/>
      <c r="F369" s="90"/>
      <c r="G369" s="17" t="str">
        <f t="shared" si="37"/>
        <v xml:space="preserve"> </v>
      </c>
      <c r="H369" s="18" t="str">
        <f t="shared" si="37"/>
        <v/>
      </c>
      <c r="I369">
        <f t="shared" si="38"/>
        <v>0</v>
      </c>
      <c r="J369">
        <f t="shared" si="42"/>
        <v>0</v>
      </c>
      <c r="K369">
        <f t="shared" si="39"/>
        <v>0</v>
      </c>
      <c r="M369" t="str">
        <f t="shared" si="36"/>
        <v xml:space="preserve"> </v>
      </c>
      <c r="N369" t="str">
        <f t="shared" si="40"/>
        <v/>
      </c>
      <c r="O369" t="e">
        <f t="shared" si="41"/>
        <v>#N/A</v>
      </c>
    </row>
    <row r="370" spans="1:15" ht="30" customHeight="1" x14ac:dyDescent="0.35">
      <c r="A370" s="11"/>
      <c r="B370" s="58" t="s">
        <v>497</v>
      </c>
      <c r="C370" s="88"/>
      <c r="D370" s="93"/>
      <c r="E370" s="93"/>
      <c r="F370" s="90"/>
      <c r="G370" s="17" t="str">
        <f t="shared" si="37"/>
        <v xml:space="preserve"> </v>
      </c>
      <c r="H370" s="18" t="str">
        <f t="shared" si="37"/>
        <v/>
      </c>
      <c r="I370">
        <f t="shared" si="38"/>
        <v>0</v>
      </c>
      <c r="J370">
        <f t="shared" si="42"/>
        <v>0</v>
      </c>
      <c r="K370">
        <f t="shared" si="39"/>
        <v>0</v>
      </c>
      <c r="M370" t="str">
        <f t="shared" si="36"/>
        <v xml:space="preserve"> </v>
      </c>
      <c r="N370" t="str">
        <f t="shared" si="40"/>
        <v/>
      </c>
      <c r="O370" t="e">
        <f t="shared" si="41"/>
        <v>#N/A</v>
      </c>
    </row>
    <row r="371" spans="1:15" ht="30" customHeight="1" x14ac:dyDescent="0.35">
      <c r="A371" s="11"/>
      <c r="B371" s="58" t="s">
        <v>498</v>
      </c>
      <c r="C371" s="88"/>
      <c r="D371" s="93"/>
      <c r="E371" s="93"/>
      <c r="F371" s="90"/>
      <c r="G371" s="17" t="str">
        <f t="shared" si="37"/>
        <v xml:space="preserve"> </v>
      </c>
      <c r="H371" s="18" t="str">
        <f t="shared" si="37"/>
        <v/>
      </c>
      <c r="I371">
        <f t="shared" si="38"/>
        <v>0</v>
      </c>
      <c r="J371">
        <f t="shared" si="42"/>
        <v>0</v>
      </c>
      <c r="K371">
        <f t="shared" si="39"/>
        <v>0</v>
      </c>
      <c r="M371" t="str">
        <f t="shared" si="36"/>
        <v xml:space="preserve"> </v>
      </c>
      <c r="N371" t="str">
        <f t="shared" si="40"/>
        <v/>
      </c>
      <c r="O371" t="e">
        <f t="shared" si="41"/>
        <v>#N/A</v>
      </c>
    </row>
    <row r="372" spans="1:15" ht="30" customHeight="1" x14ac:dyDescent="0.35">
      <c r="A372" s="11"/>
      <c r="B372" s="58" t="s">
        <v>499</v>
      </c>
      <c r="C372" s="88"/>
      <c r="D372" s="93"/>
      <c r="E372" s="93"/>
      <c r="F372" s="90"/>
      <c r="G372" s="17" t="str">
        <f t="shared" si="37"/>
        <v xml:space="preserve"> </v>
      </c>
      <c r="H372" s="18" t="str">
        <f t="shared" si="37"/>
        <v/>
      </c>
      <c r="I372">
        <f t="shared" si="38"/>
        <v>0</v>
      </c>
      <c r="J372">
        <f t="shared" si="42"/>
        <v>0</v>
      </c>
      <c r="K372">
        <f t="shared" si="39"/>
        <v>0</v>
      </c>
      <c r="M372" t="str">
        <f t="shared" si="36"/>
        <v xml:space="preserve"> </v>
      </c>
      <c r="N372" t="str">
        <f t="shared" si="40"/>
        <v/>
      </c>
      <c r="O372" t="e">
        <f t="shared" si="41"/>
        <v>#N/A</v>
      </c>
    </row>
    <row r="373" spans="1:15" ht="30" customHeight="1" x14ac:dyDescent="0.35">
      <c r="A373" s="11"/>
      <c r="B373" s="58" t="s">
        <v>500</v>
      </c>
      <c r="C373" s="88"/>
      <c r="D373" s="93"/>
      <c r="E373" s="93"/>
      <c r="F373" s="90"/>
      <c r="G373" s="17" t="str">
        <f t="shared" si="37"/>
        <v xml:space="preserve"> </v>
      </c>
      <c r="H373" s="18" t="str">
        <f t="shared" si="37"/>
        <v/>
      </c>
      <c r="I373">
        <f t="shared" si="38"/>
        <v>0</v>
      </c>
      <c r="J373">
        <f t="shared" si="42"/>
        <v>0</v>
      </c>
      <c r="K373">
        <f t="shared" si="39"/>
        <v>0</v>
      </c>
      <c r="M373" t="str">
        <f t="shared" si="36"/>
        <v xml:space="preserve"> </v>
      </c>
      <c r="N373" t="str">
        <f t="shared" si="40"/>
        <v/>
      </c>
      <c r="O373" t="e">
        <f t="shared" si="41"/>
        <v>#N/A</v>
      </c>
    </row>
    <row r="374" spans="1:15" ht="30" customHeight="1" x14ac:dyDescent="0.35">
      <c r="A374" s="11"/>
      <c r="B374" s="58" t="s">
        <v>501</v>
      </c>
      <c r="C374" s="88"/>
      <c r="D374" s="93"/>
      <c r="E374" s="93"/>
      <c r="F374" s="90"/>
      <c r="G374" s="17" t="str">
        <f t="shared" si="37"/>
        <v xml:space="preserve"> </v>
      </c>
      <c r="H374" s="18" t="str">
        <f t="shared" si="37"/>
        <v/>
      </c>
      <c r="I374">
        <f t="shared" si="38"/>
        <v>0</v>
      </c>
      <c r="J374">
        <f t="shared" si="42"/>
        <v>0</v>
      </c>
      <c r="K374">
        <f t="shared" si="39"/>
        <v>0</v>
      </c>
      <c r="M374" t="str">
        <f t="shared" si="36"/>
        <v xml:space="preserve"> </v>
      </c>
      <c r="N374" t="str">
        <f t="shared" si="40"/>
        <v/>
      </c>
      <c r="O374" t="e">
        <f t="shared" si="41"/>
        <v>#N/A</v>
      </c>
    </row>
    <row r="375" spans="1:15" ht="30" customHeight="1" x14ac:dyDescent="0.35">
      <c r="A375" s="11"/>
      <c r="B375" s="58" t="s">
        <v>502</v>
      </c>
      <c r="C375" s="88"/>
      <c r="D375" s="93"/>
      <c r="E375" s="93"/>
      <c r="F375" s="90"/>
      <c r="G375" s="17" t="str">
        <f t="shared" si="37"/>
        <v xml:space="preserve"> </v>
      </c>
      <c r="H375" s="18" t="str">
        <f t="shared" si="37"/>
        <v/>
      </c>
      <c r="I375">
        <f t="shared" si="38"/>
        <v>0</v>
      </c>
      <c r="J375">
        <f t="shared" si="42"/>
        <v>0</v>
      </c>
      <c r="K375">
        <f t="shared" si="39"/>
        <v>0</v>
      </c>
      <c r="M375" t="str">
        <f t="shared" si="36"/>
        <v xml:space="preserve"> </v>
      </c>
      <c r="N375" t="str">
        <f t="shared" si="40"/>
        <v/>
      </c>
      <c r="O375" t="e">
        <f t="shared" si="41"/>
        <v>#N/A</v>
      </c>
    </row>
    <row r="376" spans="1:15" ht="30" customHeight="1" x14ac:dyDescent="0.35">
      <c r="A376" s="11"/>
      <c r="B376" s="58" t="s">
        <v>503</v>
      </c>
      <c r="C376" s="88"/>
      <c r="D376" s="93"/>
      <c r="E376" s="93"/>
      <c r="F376" s="90"/>
      <c r="G376" s="17" t="str">
        <f t="shared" si="37"/>
        <v xml:space="preserve"> </v>
      </c>
      <c r="H376" s="18" t="str">
        <f t="shared" si="37"/>
        <v/>
      </c>
      <c r="I376">
        <f t="shared" si="38"/>
        <v>0</v>
      </c>
      <c r="J376">
        <f t="shared" si="42"/>
        <v>0</v>
      </c>
      <c r="K376">
        <f t="shared" si="39"/>
        <v>0</v>
      </c>
      <c r="M376" t="str">
        <f t="shared" si="36"/>
        <v xml:space="preserve"> </v>
      </c>
      <c r="N376" t="str">
        <f t="shared" si="40"/>
        <v/>
      </c>
      <c r="O376" t="e">
        <f t="shared" si="41"/>
        <v>#N/A</v>
      </c>
    </row>
    <row r="377" spans="1:15" ht="30" customHeight="1" x14ac:dyDescent="0.35">
      <c r="A377" s="11"/>
      <c r="B377" s="58" t="s">
        <v>504</v>
      </c>
      <c r="C377" s="88"/>
      <c r="D377" s="93"/>
      <c r="E377" s="93"/>
      <c r="F377" s="90"/>
      <c r="G377" s="17" t="str">
        <f t="shared" si="37"/>
        <v xml:space="preserve"> </v>
      </c>
      <c r="H377" s="18" t="str">
        <f t="shared" si="37"/>
        <v/>
      </c>
      <c r="I377">
        <f t="shared" si="38"/>
        <v>0</v>
      </c>
      <c r="J377">
        <f t="shared" si="42"/>
        <v>0</v>
      </c>
      <c r="K377">
        <f t="shared" si="39"/>
        <v>0</v>
      </c>
      <c r="M377" t="str">
        <f t="shared" si="36"/>
        <v xml:space="preserve"> </v>
      </c>
      <c r="N377" t="str">
        <f t="shared" si="40"/>
        <v/>
      </c>
      <c r="O377" t="e">
        <f t="shared" si="41"/>
        <v>#N/A</v>
      </c>
    </row>
    <row r="378" spans="1:15" ht="30" customHeight="1" x14ac:dyDescent="0.35">
      <c r="A378" s="11"/>
      <c r="B378" s="58" t="s">
        <v>505</v>
      </c>
      <c r="C378" s="88"/>
      <c r="D378" s="93"/>
      <c r="E378" s="93"/>
      <c r="F378" s="90"/>
      <c r="G378" s="17" t="str">
        <f t="shared" si="37"/>
        <v xml:space="preserve"> </v>
      </c>
      <c r="H378" s="18" t="str">
        <f t="shared" si="37"/>
        <v/>
      </c>
      <c r="I378">
        <f t="shared" si="38"/>
        <v>0</v>
      </c>
      <c r="J378">
        <f t="shared" si="42"/>
        <v>0</v>
      </c>
      <c r="K378">
        <f t="shared" si="39"/>
        <v>0</v>
      </c>
      <c r="M378" t="str">
        <f t="shared" si="36"/>
        <v xml:space="preserve"> </v>
      </c>
      <c r="N378" t="str">
        <f t="shared" si="40"/>
        <v/>
      </c>
      <c r="O378" t="e">
        <f t="shared" si="41"/>
        <v>#N/A</v>
      </c>
    </row>
    <row r="379" spans="1:15" ht="30" customHeight="1" x14ac:dyDescent="0.35">
      <c r="A379" s="11"/>
      <c r="B379" s="58" t="s">
        <v>506</v>
      </c>
      <c r="C379" s="88"/>
      <c r="D379" s="93"/>
      <c r="E379" s="93"/>
      <c r="F379" s="90"/>
      <c r="G379" s="17" t="str">
        <f t="shared" si="37"/>
        <v xml:space="preserve"> </v>
      </c>
      <c r="H379" s="18" t="str">
        <f t="shared" si="37"/>
        <v/>
      </c>
      <c r="I379">
        <f t="shared" si="38"/>
        <v>0</v>
      </c>
      <c r="J379">
        <f t="shared" si="42"/>
        <v>0</v>
      </c>
      <c r="K379">
        <f t="shared" si="39"/>
        <v>0</v>
      </c>
      <c r="M379" t="str">
        <f t="shared" si="36"/>
        <v xml:space="preserve"> </v>
      </c>
      <c r="N379" t="str">
        <f t="shared" si="40"/>
        <v/>
      </c>
      <c r="O379" t="e">
        <f t="shared" si="41"/>
        <v>#N/A</v>
      </c>
    </row>
    <row r="380" spans="1:15" ht="30" customHeight="1" x14ac:dyDescent="0.35">
      <c r="A380" s="11"/>
      <c r="B380" s="58" t="s">
        <v>507</v>
      </c>
      <c r="C380" s="88"/>
      <c r="D380" s="93"/>
      <c r="E380" s="93"/>
      <c r="F380" s="90"/>
      <c r="G380" s="17" t="str">
        <f t="shared" si="37"/>
        <v xml:space="preserve"> </v>
      </c>
      <c r="H380" s="18" t="str">
        <f t="shared" si="37"/>
        <v/>
      </c>
      <c r="I380">
        <f t="shared" si="38"/>
        <v>0</v>
      </c>
      <c r="J380">
        <f t="shared" si="42"/>
        <v>0</v>
      </c>
      <c r="K380">
        <f t="shared" si="39"/>
        <v>0</v>
      </c>
      <c r="M380" t="str">
        <f t="shared" si="36"/>
        <v xml:space="preserve"> </v>
      </c>
      <c r="N380" t="str">
        <f t="shared" si="40"/>
        <v/>
      </c>
      <c r="O380" t="e">
        <f t="shared" si="41"/>
        <v>#N/A</v>
      </c>
    </row>
    <row r="381" spans="1:15" ht="30" customHeight="1" x14ac:dyDescent="0.35">
      <c r="A381" s="11"/>
      <c r="B381" s="58" t="s">
        <v>508</v>
      </c>
      <c r="C381" s="88"/>
      <c r="D381" s="93"/>
      <c r="E381" s="93"/>
      <c r="F381" s="90"/>
      <c r="G381" s="17" t="str">
        <f t="shared" si="37"/>
        <v xml:space="preserve"> </v>
      </c>
      <c r="H381" s="18" t="str">
        <f t="shared" si="37"/>
        <v/>
      </c>
      <c r="I381">
        <f t="shared" si="38"/>
        <v>0</v>
      </c>
      <c r="J381">
        <f t="shared" si="42"/>
        <v>0</v>
      </c>
      <c r="K381">
        <f t="shared" si="39"/>
        <v>0</v>
      </c>
      <c r="M381" t="str">
        <f t="shared" si="36"/>
        <v xml:space="preserve"> </v>
      </c>
      <c r="N381" t="str">
        <f t="shared" si="40"/>
        <v/>
      </c>
      <c r="O381" t="e">
        <f t="shared" si="41"/>
        <v>#N/A</v>
      </c>
    </row>
    <row r="382" spans="1:15" ht="30" customHeight="1" x14ac:dyDescent="0.35">
      <c r="A382" s="11"/>
      <c r="B382" s="58" t="s">
        <v>509</v>
      </c>
      <c r="C382" s="88"/>
      <c r="D382" s="93"/>
      <c r="E382" s="93"/>
      <c r="F382" s="90"/>
      <c r="G382" s="17" t="str">
        <f t="shared" si="37"/>
        <v xml:space="preserve"> </v>
      </c>
      <c r="H382" s="18" t="str">
        <f t="shared" si="37"/>
        <v/>
      </c>
      <c r="I382">
        <f t="shared" si="38"/>
        <v>0</v>
      </c>
      <c r="J382">
        <f t="shared" si="42"/>
        <v>0</v>
      </c>
      <c r="K382">
        <f t="shared" si="39"/>
        <v>0</v>
      </c>
      <c r="M382" t="str">
        <f t="shared" si="36"/>
        <v xml:space="preserve"> </v>
      </c>
      <c r="N382" t="str">
        <f t="shared" si="40"/>
        <v/>
      </c>
      <c r="O382" t="e">
        <f t="shared" si="41"/>
        <v>#N/A</v>
      </c>
    </row>
    <row r="383" spans="1:15" ht="30" customHeight="1" x14ac:dyDescent="0.35">
      <c r="A383" s="11"/>
      <c r="B383" s="58" t="s">
        <v>510</v>
      </c>
      <c r="C383" s="88"/>
      <c r="D383" s="93"/>
      <c r="E383" s="93"/>
      <c r="F383" s="90"/>
      <c r="G383" s="17" t="str">
        <f t="shared" si="37"/>
        <v xml:space="preserve"> </v>
      </c>
      <c r="H383" s="18" t="str">
        <f t="shared" si="37"/>
        <v/>
      </c>
      <c r="I383">
        <f t="shared" si="38"/>
        <v>0</v>
      </c>
      <c r="J383">
        <f t="shared" si="42"/>
        <v>0</v>
      </c>
      <c r="K383">
        <f t="shared" si="39"/>
        <v>0</v>
      </c>
      <c r="M383" t="str">
        <f t="shared" si="36"/>
        <v xml:space="preserve"> </v>
      </c>
      <c r="N383" t="str">
        <f t="shared" si="40"/>
        <v/>
      </c>
      <c r="O383" t="e">
        <f t="shared" si="41"/>
        <v>#N/A</v>
      </c>
    </row>
    <row r="384" spans="1:15" ht="30" customHeight="1" x14ac:dyDescent="0.35">
      <c r="A384" s="11"/>
      <c r="B384" s="58" t="s">
        <v>511</v>
      </c>
      <c r="C384" s="88"/>
      <c r="D384" s="93"/>
      <c r="E384" s="93"/>
      <c r="F384" s="90"/>
      <c r="G384" s="17" t="str">
        <f t="shared" si="37"/>
        <v xml:space="preserve"> </v>
      </c>
      <c r="H384" s="18" t="str">
        <f t="shared" si="37"/>
        <v/>
      </c>
      <c r="I384">
        <f t="shared" si="38"/>
        <v>0</v>
      </c>
      <c r="J384">
        <f t="shared" si="42"/>
        <v>0</v>
      </c>
      <c r="K384">
        <f t="shared" si="39"/>
        <v>0</v>
      </c>
      <c r="M384" t="str">
        <f t="shared" si="36"/>
        <v xml:space="preserve"> </v>
      </c>
      <c r="N384" t="str">
        <f t="shared" si="40"/>
        <v/>
      </c>
      <c r="O384" t="e">
        <f t="shared" si="41"/>
        <v>#N/A</v>
      </c>
    </row>
    <row r="385" spans="1:15" ht="30" customHeight="1" x14ac:dyDescent="0.35">
      <c r="A385" s="11"/>
      <c r="B385" s="58" t="s">
        <v>512</v>
      </c>
      <c r="C385" s="88"/>
      <c r="D385" s="93"/>
      <c r="E385" s="93"/>
      <c r="F385" s="90"/>
      <c r="G385" s="17" t="str">
        <f t="shared" si="37"/>
        <v xml:space="preserve"> </v>
      </c>
      <c r="H385" s="18" t="str">
        <f t="shared" si="37"/>
        <v/>
      </c>
      <c r="I385">
        <f t="shared" si="38"/>
        <v>0</v>
      </c>
      <c r="J385">
        <f t="shared" si="42"/>
        <v>0</v>
      </c>
      <c r="K385">
        <f t="shared" si="39"/>
        <v>0</v>
      </c>
      <c r="M385" t="str">
        <f t="shared" si="36"/>
        <v xml:space="preserve"> </v>
      </c>
      <c r="N385" t="str">
        <f t="shared" si="40"/>
        <v/>
      </c>
      <c r="O385" t="e">
        <f t="shared" si="41"/>
        <v>#N/A</v>
      </c>
    </row>
    <row r="386" spans="1:15" ht="30" customHeight="1" x14ac:dyDescent="0.35">
      <c r="A386" s="11"/>
      <c r="B386" s="58" t="s">
        <v>513</v>
      </c>
      <c r="C386" s="88"/>
      <c r="D386" s="93"/>
      <c r="E386" s="93"/>
      <c r="F386" s="90"/>
      <c r="G386" s="17" t="str">
        <f t="shared" si="37"/>
        <v xml:space="preserve"> </v>
      </c>
      <c r="H386" s="18" t="str">
        <f t="shared" si="37"/>
        <v/>
      </c>
      <c r="I386">
        <f t="shared" si="38"/>
        <v>0</v>
      </c>
      <c r="J386">
        <f t="shared" si="42"/>
        <v>0</v>
      </c>
      <c r="K386">
        <f t="shared" si="39"/>
        <v>0</v>
      </c>
      <c r="M386" t="str">
        <f t="shared" si="36"/>
        <v xml:space="preserve"> </v>
      </c>
      <c r="N386" t="str">
        <f t="shared" si="40"/>
        <v/>
      </c>
      <c r="O386" t="e">
        <f t="shared" si="41"/>
        <v>#N/A</v>
      </c>
    </row>
    <row r="387" spans="1:15" ht="30" customHeight="1" x14ac:dyDescent="0.35">
      <c r="A387" s="11"/>
      <c r="B387" s="58" t="s">
        <v>514</v>
      </c>
      <c r="C387" s="88"/>
      <c r="D387" s="93"/>
      <c r="E387" s="93"/>
      <c r="F387" s="90"/>
      <c r="G387" s="17" t="str">
        <f t="shared" si="37"/>
        <v xml:space="preserve"> </v>
      </c>
      <c r="H387" s="18" t="str">
        <f t="shared" si="37"/>
        <v/>
      </c>
      <c r="I387">
        <f t="shared" si="38"/>
        <v>0</v>
      </c>
      <c r="J387">
        <f t="shared" si="42"/>
        <v>0</v>
      </c>
      <c r="K387">
        <f t="shared" si="39"/>
        <v>0</v>
      </c>
      <c r="M387" t="str">
        <f t="shared" si="36"/>
        <v xml:space="preserve"> </v>
      </c>
      <c r="N387" t="str">
        <f t="shared" si="40"/>
        <v/>
      </c>
      <c r="O387" t="e">
        <f t="shared" si="41"/>
        <v>#N/A</v>
      </c>
    </row>
    <row r="388" spans="1:15" ht="30" customHeight="1" x14ac:dyDescent="0.35">
      <c r="A388" s="11"/>
      <c r="B388" s="58" t="s">
        <v>515</v>
      </c>
      <c r="C388" s="88"/>
      <c r="D388" s="93"/>
      <c r="E388" s="93"/>
      <c r="F388" s="90"/>
      <c r="G388" s="17" t="str">
        <f t="shared" si="37"/>
        <v xml:space="preserve"> </v>
      </c>
      <c r="H388" s="18" t="str">
        <f t="shared" si="37"/>
        <v/>
      </c>
      <c r="I388">
        <f t="shared" si="38"/>
        <v>0</v>
      </c>
      <c r="J388">
        <f t="shared" si="42"/>
        <v>0</v>
      </c>
      <c r="K388">
        <f t="shared" si="39"/>
        <v>0</v>
      </c>
      <c r="M388" t="str">
        <f t="shared" si="36"/>
        <v xml:space="preserve"> </v>
      </c>
      <c r="N388" t="str">
        <f t="shared" si="40"/>
        <v/>
      </c>
      <c r="O388" t="e">
        <f t="shared" si="41"/>
        <v>#N/A</v>
      </c>
    </row>
    <row r="389" spans="1:15" ht="30" customHeight="1" x14ac:dyDescent="0.35">
      <c r="A389" s="11"/>
      <c r="B389" s="58" t="s">
        <v>516</v>
      </c>
      <c r="C389" s="88"/>
      <c r="D389" s="93"/>
      <c r="E389" s="93"/>
      <c r="F389" s="90"/>
      <c r="G389" s="17" t="str">
        <f t="shared" si="37"/>
        <v xml:space="preserve"> </v>
      </c>
      <c r="H389" s="18" t="str">
        <f t="shared" si="37"/>
        <v/>
      </c>
      <c r="I389">
        <f t="shared" si="38"/>
        <v>0</v>
      </c>
      <c r="J389">
        <f t="shared" si="42"/>
        <v>0</v>
      </c>
      <c r="K389">
        <f t="shared" si="39"/>
        <v>0</v>
      </c>
      <c r="M389" t="str">
        <f t="shared" si="36"/>
        <v xml:space="preserve"> </v>
      </c>
      <c r="N389" t="str">
        <f t="shared" si="40"/>
        <v/>
      </c>
      <c r="O389" t="e">
        <f t="shared" si="41"/>
        <v>#N/A</v>
      </c>
    </row>
    <row r="390" spans="1:15" ht="30" customHeight="1" x14ac:dyDescent="0.35">
      <c r="A390" s="11"/>
      <c r="B390" s="58" t="s">
        <v>517</v>
      </c>
      <c r="C390" s="88"/>
      <c r="D390" s="93"/>
      <c r="E390" s="93"/>
      <c r="F390" s="90"/>
      <c r="G390" s="17" t="str">
        <f t="shared" si="37"/>
        <v xml:space="preserve"> </v>
      </c>
      <c r="H390" s="18" t="str">
        <f t="shared" si="37"/>
        <v/>
      </c>
      <c r="I390">
        <f t="shared" si="38"/>
        <v>0</v>
      </c>
      <c r="J390">
        <f t="shared" si="42"/>
        <v>0</v>
      </c>
      <c r="K390">
        <f t="shared" si="39"/>
        <v>0</v>
      </c>
      <c r="M390" t="str">
        <f t="shared" ref="M390:M453" si="43">VLOOKUP(K390,P$23:Q$25,2)</f>
        <v xml:space="preserve"> </v>
      </c>
      <c r="N390" t="str">
        <f t="shared" si="40"/>
        <v/>
      </c>
      <c r="O390" t="e">
        <f t="shared" si="41"/>
        <v>#N/A</v>
      </c>
    </row>
    <row r="391" spans="1:15" ht="30" customHeight="1" x14ac:dyDescent="0.35">
      <c r="A391" s="11"/>
      <c r="B391" s="58" t="s">
        <v>518</v>
      </c>
      <c r="C391" s="88"/>
      <c r="D391" s="93"/>
      <c r="E391" s="93"/>
      <c r="F391" s="90"/>
      <c r="G391" s="17" t="str">
        <f t="shared" ref="G391:H454" si="44">M391</f>
        <v xml:space="preserve"> </v>
      </c>
      <c r="H391" s="18" t="str">
        <f t="shared" si="44"/>
        <v/>
      </c>
      <c r="I391">
        <f t="shared" ref="I391:I454" si="45">IF(F391="",0,IF(AND(F391&gt;=1,F391&lt;=$Q$4),1,0))</f>
        <v>0</v>
      </c>
      <c r="J391">
        <f t="shared" si="42"/>
        <v>0</v>
      </c>
      <c r="K391">
        <f t="shared" ref="K391:K454" si="46">SUM(I391:J391)</f>
        <v>0</v>
      </c>
      <c r="M391" t="str">
        <f t="shared" si="43"/>
        <v xml:space="preserve"> </v>
      </c>
      <c r="N391" t="str">
        <f t="shared" ref="N391:N454" si="47">IF(K391=2,O391,"")</f>
        <v/>
      </c>
      <c r="O391" t="e">
        <f t="shared" ref="O391:O454" si="48">VLOOKUP(F391,$Q$6:$U$17,$Q$2)</f>
        <v>#N/A</v>
      </c>
    </row>
    <row r="392" spans="1:15" ht="30" customHeight="1" x14ac:dyDescent="0.35">
      <c r="A392" s="11"/>
      <c r="B392" s="58" t="s">
        <v>519</v>
      </c>
      <c r="C392" s="88"/>
      <c r="D392" s="93"/>
      <c r="E392" s="93"/>
      <c r="F392" s="90"/>
      <c r="G392" s="17" t="str">
        <f t="shared" si="44"/>
        <v xml:space="preserve"> </v>
      </c>
      <c r="H392" s="18" t="str">
        <f t="shared" si="44"/>
        <v/>
      </c>
      <c r="I392">
        <f t="shared" si="45"/>
        <v>0</v>
      </c>
      <c r="J392">
        <f t="shared" si="42"/>
        <v>0</v>
      </c>
      <c r="K392">
        <f t="shared" si="46"/>
        <v>0</v>
      </c>
      <c r="M392" t="str">
        <f t="shared" si="43"/>
        <v xml:space="preserve"> </v>
      </c>
      <c r="N392" t="str">
        <f t="shared" si="47"/>
        <v/>
      </c>
      <c r="O392" t="e">
        <f t="shared" si="48"/>
        <v>#N/A</v>
      </c>
    </row>
    <row r="393" spans="1:15" ht="30" customHeight="1" x14ac:dyDescent="0.35">
      <c r="A393" s="11"/>
      <c r="B393" s="58" t="s">
        <v>520</v>
      </c>
      <c r="C393" s="88"/>
      <c r="D393" s="93"/>
      <c r="E393" s="93"/>
      <c r="F393" s="90"/>
      <c r="G393" s="17" t="str">
        <f t="shared" si="44"/>
        <v xml:space="preserve"> </v>
      </c>
      <c r="H393" s="18" t="str">
        <f t="shared" si="44"/>
        <v/>
      </c>
      <c r="I393">
        <f t="shared" si="45"/>
        <v>0</v>
      </c>
      <c r="J393">
        <f t="shared" ref="J393:J456" si="49">IF(C393="",0, IF(C393=" ",0,1))</f>
        <v>0</v>
      </c>
      <c r="K393">
        <f t="shared" si="46"/>
        <v>0</v>
      </c>
      <c r="M393" t="str">
        <f t="shared" si="43"/>
        <v xml:space="preserve"> </v>
      </c>
      <c r="N393" t="str">
        <f t="shared" si="47"/>
        <v/>
      </c>
      <c r="O393" t="e">
        <f t="shared" si="48"/>
        <v>#N/A</v>
      </c>
    </row>
    <row r="394" spans="1:15" ht="30" customHeight="1" x14ac:dyDescent="0.35">
      <c r="A394" s="11"/>
      <c r="B394" s="58" t="s">
        <v>521</v>
      </c>
      <c r="C394" s="88"/>
      <c r="D394" s="93"/>
      <c r="E394" s="93"/>
      <c r="F394" s="90"/>
      <c r="G394" s="17" t="str">
        <f t="shared" si="44"/>
        <v xml:space="preserve"> </v>
      </c>
      <c r="H394" s="18" t="str">
        <f t="shared" si="44"/>
        <v/>
      </c>
      <c r="I394">
        <f t="shared" si="45"/>
        <v>0</v>
      </c>
      <c r="J394">
        <f t="shared" si="49"/>
        <v>0</v>
      </c>
      <c r="K394">
        <f t="shared" si="46"/>
        <v>0</v>
      </c>
      <c r="M394" t="str">
        <f t="shared" si="43"/>
        <v xml:space="preserve"> </v>
      </c>
      <c r="N394" t="str">
        <f t="shared" si="47"/>
        <v/>
      </c>
      <c r="O394" t="e">
        <f t="shared" si="48"/>
        <v>#N/A</v>
      </c>
    </row>
    <row r="395" spans="1:15" ht="30" customHeight="1" x14ac:dyDescent="0.35">
      <c r="A395" s="11"/>
      <c r="B395" s="58" t="s">
        <v>522</v>
      </c>
      <c r="C395" s="88"/>
      <c r="D395" s="93"/>
      <c r="E395" s="93"/>
      <c r="F395" s="90"/>
      <c r="G395" s="17" t="str">
        <f t="shared" si="44"/>
        <v xml:space="preserve"> </v>
      </c>
      <c r="H395" s="18" t="str">
        <f t="shared" si="44"/>
        <v/>
      </c>
      <c r="I395">
        <f t="shared" si="45"/>
        <v>0</v>
      </c>
      <c r="J395">
        <f t="shared" si="49"/>
        <v>0</v>
      </c>
      <c r="K395">
        <f t="shared" si="46"/>
        <v>0</v>
      </c>
      <c r="M395" t="str">
        <f t="shared" si="43"/>
        <v xml:space="preserve"> </v>
      </c>
      <c r="N395" t="str">
        <f t="shared" si="47"/>
        <v/>
      </c>
      <c r="O395" t="e">
        <f t="shared" si="48"/>
        <v>#N/A</v>
      </c>
    </row>
    <row r="396" spans="1:15" ht="30" customHeight="1" x14ac:dyDescent="0.35">
      <c r="A396" s="11"/>
      <c r="B396" s="58" t="s">
        <v>523</v>
      </c>
      <c r="C396" s="88"/>
      <c r="D396" s="93"/>
      <c r="E396" s="93"/>
      <c r="F396" s="90"/>
      <c r="G396" s="17" t="str">
        <f t="shared" si="44"/>
        <v xml:space="preserve"> </v>
      </c>
      <c r="H396" s="18" t="str">
        <f t="shared" si="44"/>
        <v/>
      </c>
      <c r="I396">
        <f t="shared" si="45"/>
        <v>0</v>
      </c>
      <c r="J396">
        <f t="shared" si="49"/>
        <v>0</v>
      </c>
      <c r="K396">
        <f t="shared" si="46"/>
        <v>0</v>
      </c>
      <c r="M396" t="str">
        <f t="shared" si="43"/>
        <v xml:space="preserve"> </v>
      </c>
      <c r="N396" t="str">
        <f t="shared" si="47"/>
        <v/>
      </c>
      <c r="O396" t="e">
        <f t="shared" si="48"/>
        <v>#N/A</v>
      </c>
    </row>
    <row r="397" spans="1:15" ht="30" customHeight="1" x14ac:dyDescent="0.35">
      <c r="A397" s="11"/>
      <c r="B397" s="58" t="s">
        <v>524</v>
      </c>
      <c r="C397" s="88"/>
      <c r="D397" s="93"/>
      <c r="E397" s="93"/>
      <c r="F397" s="90"/>
      <c r="G397" s="17" t="str">
        <f t="shared" si="44"/>
        <v xml:space="preserve"> </v>
      </c>
      <c r="H397" s="18" t="str">
        <f t="shared" si="44"/>
        <v/>
      </c>
      <c r="I397">
        <f t="shared" si="45"/>
        <v>0</v>
      </c>
      <c r="J397">
        <f t="shared" si="49"/>
        <v>0</v>
      </c>
      <c r="K397">
        <f t="shared" si="46"/>
        <v>0</v>
      </c>
      <c r="M397" t="str">
        <f t="shared" si="43"/>
        <v xml:space="preserve"> </v>
      </c>
      <c r="N397" t="str">
        <f t="shared" si="47"/>
        <v/>
      </c>
      <c r="O397" t="e">
        <f t="shared" si="48"/>
        <v>#N/A</v>
      </c>
    </row>
    <row r="398" spans="1:15" ht="30" customHeight="1" x14ac:dyDescent="0.35">
      <c r="A398" s="11"/>
      <c r="B398" s="58" t="s">
        <v>525</v>
      </c>
      <c r="C398" s="88"/>
      <c r="D398" s="93"/>
      <c r="E398" s="93"/>
      <c r="F398" s="90"/>
      <c r="G398" s="17" t="str">
        <f t="shared" si="44"/>
        <v xml:space="preserve"> </v>
      </c>
      <c r="H398" s="18" t="str">
        <f t="shared" si="44"/>
        <v/>
      </c>
      <c r="I398">
        <f t="shared" si="45"/>
        <v>0</v>
      </c>
      <c r="J398">
        <f t="shared" si="49"/>
        <v>0</v>
      </c>
      <c r="K398">
        <f t="shared" si="46"/>
        <v>0</v>
      </c>
      <c r="M398" t="str">
        <f t="shared" si="43"/>
        <v xml:space="preserve"> </v>
      </c>
      <c r="N398" t="str">
        <f t="shared" si="47"/>
        <v/>
      </c>
      <c r="O398" t="e">
        <f t="shared" si="48"/>
        <v>#N/A</v>
      </c>
    </row>
    <row r="399" spans="1:15" ht="30" customHeight="1" x14ac:dyDescent="0.35">
      <c r="A399" s="11"/>
      <c r="B399" s="58" t="s">
        <v>526</v>
      </c>
      <c r="C399" s="88"/>
      <c r="D399" s="93"/>
      <c r="E399" s="93"/>
      <c r="F399" s="90"/>
      <c r="G399" s="17" t="str">
        <f t="shared" si="44"/>
        <v xml:space="preserve"> </v>
      </c>
      <c r="H399" s="18" t="str">
        <f t="shared" si="44"/>
        <v/>
      </c>
      <c r="I399">
        <f t="shared" si="45"/>
        <v>0</v>
      </c>
      <c r="J399">
        <f t="shared" si="49"/>
        <v>0</v>
      </c>
      <c r="K399">
        <f t="shared" si="46"/>
        <v>0</v>
      </c>
      <c r="M399" t="str">
        <f t="shared" si="43"/>
        <v xml:space="preserve"> </v>
      </c>
      <c r="N399" t="str">
        <f t="shared" si="47"/>
        <v/>
      </c>
      <c r="O399" t="e">
        <f t="shared" si="48"/>
        <v>#N/A</v>
      </c>
    </row>
    <row r="400" spans="1:15" ht="30" customHeight="1" x14ac:dyDescent="0.35">
      <c r="A400" s="11"/>
      <c r="B400" s="58" t="s">
        <v>527</v>
      </c>
      <c r="C400" s="88"/>
      <c r="D400" s="93"/>
      <c r="E400" s="93"/>
      <c r="F400" s="90"/>
      <c r="G400" s="17" t="str">
        <f t="shared" si="44"/>
        <v xml:space="preserve"> </v>
      </c>
      <c r="H400" s="18" t="str">
        <f t="shared" si="44"/>
        <v/>
      </c>
      <c r="I400">
        <f t="shared" si="45"/>
        <v>0</v>
      </c>
      <c r="J400">
        <f t="shared" si="49"/>
        <v>0</v>
      </c>
      <c r="K400">
        <f t="shared" si="46"/>
        <v>0</v>
      </c>
      <c r="M400" t="str">
        <f t="shared" si="43"/>
        <v xml:space="preserve"> </v>
      </c>
      <c r="N400" t="str">
        <f t="shared" si="47"/>
        <v/>
      </c>
      <c r="O400" t="e">
        <f t="shared" si="48"/>
        <v>#N/A</v>
      </c>
    </row>
    <row r="401" spans="1:15" ht="30" customHeight="1" x14ac:dyDescent="0.35">
      <c r="A401" s="11"/>
      <c r="B401" s="58" t="s">
        <v>528</v>
      </c>
      <c r="C401" s="88"/>
      <c r="D401" s="93"/>
      <c r="E401" s="93"/>
      <c r="F401" s="90"/>
      <c r="G401" s="17" t="str">
        <f t="shared" si="44"/>
        <v xml:space="preserve"> </v>
      </c>
      <c r="H401" s="18" t="str">
        <f t="shared" si="44"/>
        <v/>
      </c>
      <c r="I401">
        <f t="shared" si="45"/>
        <v>0</v>
      </c>
      <c r="J401">
        <f t="shared" si="49"/>
        <v>0</v>
      </c>
      <c r="K401">
        <f t="shared" si="46"/>
        <v>0</v>
      </c>
      <c r="M401" t="str">
        <f t="shared" si="43"/>
        <v xml:space="preserve"> </v>
      </c>
      <c r="N401" t="str">
        <f t="shared" si="47"/>
        <v/>
      </c>
      <c r="O401" t="e">
        <f t="shared" si="48"/>
        <v>#N/A</v>
      </c>
    </row>
    <row r="402" spans="1:15" ht="30" customHeight="1" x14ac:dyDescent="0.35">
      <c r="A402" s="11"/>
      <c r="B402" s="58" t="s">
        <v>529</v>
      </c>
      <c r="C402" s="88"/>
      <c r="D402" s="93"/>
      <c r="E402" s="93"/>
      <c r="F402" s="90"/>
      <c r="G402" s="17" t="str">
        <f t="shared" si="44"/>
        <v xml:space="preserve"> </v>
      </c>
      <c r="H402" s="18" t="str">
        <f t="shared" si="44"/>
        <v/>
      </c>
      <c r="I402">
        <f t="shared" si="45"/>
        <v>0</v>
      </c>
      <c r="J402">
        <f t="shared" si="49"/>
        <v>0</v>
      </c>
      <c r="K402">
        <f t="shared" si="46"/>
        <v>0</v>
      </c>
      <c r="M402" t="str">
        <f t="shared" si="43"/>
        <v xml:space="preserve"> </v>
      </c>
      <c r="N402" t="str">
        <f t="shared" si="47"/>
        <v/>
      </c>
      <c r="O402" t="e">
        <f t="shared" si="48"/>
        <v>#N/A</v>
      </c>
    </row>
    <row r="403" spans="1:15" ht="30" customHeight="1" x14ac:dyDescent="0.35">
      <c r="A403" s="11"/>
      <c r="B403" s="58" t="s">
        <v>530</v>
      </c>
      <c r="C403" s="88"/>
      <c r="D403" s="93"/>
      <c r="E403" s="93"/>
      <c r="F403" s="90"/>
      <c r="G403" s="17" t="str">
        <f t="shared" si="44"/>
        <v xml:space="preserve"> </v>
      </c>
      <c r="H403" s="18" t="str">
        <f t="shared" si="44"/>
        <v/>
      </c>
      <c r="I403">
        <f t="shared" si="45"/>
        <v>0</v>
      </c>
      <c r="J403">
        <f t="shared" si="49"/>
        <v>0</v>
      </c>
      <c r="K403">
        <f t="shared" si="46"/>
        <v>0</v>
      </c>
      <c r="M403" t="str">
        <f t="shared" si="43"/>
        <v xml:space="preserve"> </v>
      </c>
      <c r="N403" t="str">
        <f t="shared" si="47"/>
        <v/>
      </c>
      <c r="O403" t="e">
        <f t="shared" si="48"/>
        <v>#N/A</v>
      </c>
    </row>
    <row r="404" spans="1:15" ht="30" customHeight="1" x14ac:dyDescent="0.35">
      <c r="A404" s="11"/>
      <c r="B404" s="58" t="s">
        <v>531</v>
      </c>
      <c r="C404" s="88"/>
      <c r="D404" s="93"/>
      <c r="E404" s="93"/>
      <c r="F404" s="90"/>
      <c r="G404" s="17" t="str">
        <f t="shared" si="44"/>
        <v xml:space="preserve"> </v>
      </c>
      <c r="H404" s="18" t="str">
        <f t="shared" si="44"/>
        <v/>
      </c>
      <c r="I404">
        <f t="shared" si="45"/>
        <v>0</v>
      </c>
      <c r="J404">
        <f t="shared" si="49"/>
        <v>0</v>
      </c>
      <c r="K404">
        <f t="shared" si="46"/>
        <v>0</v>
      </c>
      <c r="M404" t="str">
        <f t="shared" si="43"/>
        <v xml:space="preserve"> </v>
      </c>
      <c r="N404" t="str">
        <f t="shared" si="47"/>
        <v/>
      </c>
      <c r="O404" t="e">
        <f t="shared" si="48"/>
        <v>#N/A</v>
      </c>
    </row>
    <row r="405" spans="1:15" ht="30" customHeight="1" x14ac:dyDescent="0.35">
      <c r="A405" s="11"/>
      <c r="B405" s="58" t="s">
        <v>532</v>
      </c>
      <c r="C405" s="88"/>
      <c r="D405" s="93"/>
      <c r="E405" s="93"/>
      <c r="F405" s="90"/>
      <c r="G405" s="17" t="str">
        <f t="shared" si="44"/>
        <v xml:space="preserve"> </v>
      </c>
      <c r="H405" s="18" t="str">
        <f t="shared" si="44"/>
        <v/>
      </c>
      <c r="I405">
        <f t="shared" si="45"/>
        <v>0</v>
      </c>
      <c r="J405">
        <f t="shared" si="49"/>
        <v>0</v>
      </c>
      <c r="K405">
        <f t="shared" si="46"/>
        <v>0</v>
      </c>
      <c r="M405" t="str">
        <f t="shared" si="43"/>
        <v xml:space="preserve"> </v>
      </c>
      <c r="N405" t="str">
        <f t="shared" si="47"/>
        <v/>
      </c>
      <c r="O405" t="e">
        <f t="shared" si="48"/>
        <v>#N/A</v>
      </c>
    </row>
    <row r="406" spans="1:15" ht="30" customHeight="1" x14ac:dyDescent="0.35">
      <c r="A406" s="11"/>
      <c r="B406" s="58" t="s">
        <v>533</v>
      </c>
      <c r="C406" s="88"/>
      <c r="D406" s="93"/>
      <c r="E406" s="93"/>
      <c r="F406" s="90"/>
      <c r="G406" s="17" t="str">
        <f t="shared" si="44"/>
        <v xml:space="preserve"> </v>
      </c>
      <c r="H406" s="18" t="str">
        <f t="shared" si="44"/>
        <v/>
      </c>
      <c r="I406">
        <f t="shared" si="45"/>
        <v>0</v>
      </c>
      <c r="J406">
        <f t="shared" si="49"/>
        <v>0</v>
      </c>
      <c r="K406">
        <f t="shared" si="46"/>
        <v>0</v>
      </c>
      <c r="M406" t="str">
        <f t="shared" si="43"/>
        <v xml:space="preserve"> </v>
      </c>
      <c r="N406" t="str">
        <f t="shared" si="47"/>
        <v/>
      </c>
      <c r="O406" t="e">
        <f t="shared" si="48"/>
        <v>#N/A</v>
      </c>
    </row>
    <row r="407" spans="1:15" ht="30" customHeight="1" x14ac:dyDescent="0.35">
      <c r="A407" s="11"/>
      <c r="B407" s="58" t="s">
        <v>534</v>
      </c>
      <c r="C407" s="88"/>
      <c r="D407" s="93"/>
      <c r="E407" s="93"/>
      <c r="F407" s="90"/>
      <c r="G407" s="17" t="str">
        <f t="shared" si="44"/>
        <v xml:space="preserve"> </v>
      </c>
      <c r="H407" s="18" t="str">
        <f t="shared" si="44"/>
        <v/>
      </c>
      <c r="I407">
        <f t="shared" si="45"/>
        <v>0</v>
      </c>
      <c r="J407">
        <f t="shared" si="49"/>
        <v>0</v>
      </c>
      <c r="K407">
        <f t="shared" si="46"/>
        <v>0</v>
      </c>
      <c r="M407" t="str">
        <f t="shared" si="43"/>
        <v xml:space="preserve"> </v>
      </c>
      <c r="N407" t="str">
        <f t="shared" si="47"/>
        <v/>
      </c>
      <c r="O407" t="e">
        <f t="shared" si="48"/>
        <v>#N/A</v>
      </c>
    </row>
    <row r="408" spans="1:15" ht="30" customHeight="1" x14ac:dyDescent="0.35">
      <c r="A408" s="11"/>
      <c r="B408" s="58" t="s">
        <v>535</v>
      </c>
      <c r="C408" s="88"/>
      <c r="D408" s="93"/>
      <c r="E408" s="93"/>
      <c r="F408" s="90"/>
      <c r="G408" s="17" t="str">
        <f t="shared" si="44"/>
        <v xml:space="preserve"> </v>
      </c>
      <c r="H408" s="18" t="str">
        <f t="shared" si="44"/>
        <v/>
      </c>
      <c r="I408">
        <f t="shared" si="45"/>
        <v>0</v>
      </c>
      <c r="J408">
        <f t="shared" si="49"/>
        <v>0</v>
      </c>
      <c r="K408">
        <f t="shared" si="46"/>
        <v>0</v>
      </c>
      <c r="M408" t="str">
        <f t="shared" si="43"/>
        <v xml:space="preserve"> </v>
      </c>
      <c r="N408" t="str">
        <f t="shared" si="47"/>
        <v/>
      </c>
      <c r="O408" t="e">
        <f t="shared" si="48"/>
        <v>#N/A</v>
      </c>
    </row>
    <row r="409" spans="1:15" ht="30" customHeight="1" x14ac:dyDescent="0.35">
      <c r="A409" s="11"/>
      <c r="B409" s="58" t="s">
        <v>536</v>
      </c>
      <c r="C409" s="88"/>
      <c r="D409" s="93"/>
      <c r="E409" s="93"/>
      <c r="F409" s="90"/>
      <c r="G409" s="17" t="str">
        <f t="shared" si="44"/>
        <v xml:space="preserve"> </v>
      </c>
      <c r="H409" s="18" t="str">
        <f t="shared" si="44"/>
        <v/>
      </c>
      <c r="I409">
        <f t="shared" si="45"/>
        <v>0</v>
      </c>
      <c r="J409">
        <f t="shared" si="49"/>
        <v>0</v>
      </c>
      <c r="K409">
        <f t="shared" si="46"/>
        <v>0</v>
      </c>
      <c r="M409" t="str">
        <f t="shared" si="43"/>
        <v xml:space="preserve"> </v>
      </c>
      <c r="N409" t="str">
        <f t="shared" si="47"/>
        <v/>
      </c>
      <c r="O409" t="e">
        <f t="shared" si="48"/>
        <v>#N/A</v>
      </c>
    </row>
    <row r="410" spans="1:15" ht="30" customHeight="1" x14ac:dyDescent="0.35">
      <c r="A410" s="11"/>
      <c r="B410" s="58" t="s">
        <v>537</v>
      </c>
      <c r="C410" s="88"/>
      <c r="D410" s="93"/>
      <c r="E410" s="93"/>
      <c r="F410" s="90"/>
      <c r="G410" s="17" t="str">
        <f t="shared" si="44"/>
        <v xml:space="preserve"> </v>
      </c>
      <c r="H410" s="18" t="str">
        <f t="shared" si="44"/>
        <v/>
      </c>
      <c r="I410">
        <f t="shared" si="45"/>
        <v>0</v>
      </c>
      <c r="J410">
        <f t="shared" si="49"/>
        <v>0</v>
      </c>
      <c r="K410">
        <f t="shared" si="46"/>
        <v>0</v>
      </c>
      <c r="M410" t="str">
        <f t="shared" si="43"/>
        <v xml:space="preserve"> </v>
      </c>
      <c r="N410" t="str">
        <f t="shared" si="47"/>
        <v/>
      </c>
      <c r="O410" t="e">
        <f t="shared" si="48"/>
        <v>#N/A</v>
      </c>
    </row>
    <row r="411" spans="1:15" ht="30" customHeight="1" x14ac:dyDescent="0.35">
      <c r="A411" s="11"/>
      <c r="B411" s="58" t="s">
        <v>538</v>
      </c>
      <c r="C411" s="88"/>
      <c r="D411" s="93"/>
      <c r="E411" s="93"/>
      <c r="F411" s="90"/>
      <c r="G411" s="17" t="str">
        <f t="shared" si="44"/>
        <v xml:space="preserve"> </v>
      </c>
      <c r="H411" s="18" t="str">
        <f t="shared" si="44"/>
        <v/>
      </c>
      <c r="I411">
        <f t="shared" si="45"/>
        <v>0</v>
      </c>
      <c r="J411">
        <f t="shared" si="49"/>
        <v>0</v>
      </c>
      <c r="K411">
        <f t="shared" si="46"/>
        <v>0</v>
      </c>
      <c r="M411" t="str">
        <f t="shared" si="43"/>
        <v xml:space="preserve"> </v>
      </c>
      <c r="N411" t="str">
        <f t="shared" si="47"/>
        <v/>
      </c>
      <c r="O411" t="e">
        <f t="shared" si="48"/>
        <v>#N/A</v>
      </c>
    </row>
    <row r="412" spans="1:15" ht="30" customHeight="1" x14ac:dyDescent="0.35">
      <c r="A412" s="11"/>
      <c r="B412" s="58" t="s">
        <v>539</v>
      </c>
      <c r="C412" s="88"/>
      <c r="D412" s="93"/>
      <c r="E412" s="93"/>
      <c r="F412" s="90"/>
      <c r="G412" s="17" t="str">
        <f t="shared" si="44"/>
        <v xml:space="preserve"> </v>
      </c>
      <c r="H412" s="18" t="str">
        <f t="shared" si="44"/>
        <v/>
      </c>
      <c r="I412">
        <f t="shared" si="45"/>
        <v>0</v>
      </c>
      <c r="J412">
        <f t="shared" si="49"/>
        <v>0</v>
      </c>
      <c r="K412">
        <f t="shared" si="46"/>
        <v>0</v>
      </c>
      <c r="M412" t="str">
        <f t="shared" si="43"/>
        <v xml:space="preserve"> </v>
      </c>
      <c r="N412" t="str">
        <f t="shared" si="47"/>
        <v/>
      </c>
      <c r="O412" t="e">
        <f t="shared" si="48"/>
        <v>#N/A</v>
      </c>
    </row>
    <row r="413" spans="1:15" ht="30" customHeight="1" x14ac:dyDescent="0.35">
      <c r="A413" s="11"/>
      <c r="B413" s="58" t="s">
        <v>540</v>
      </c>
      <c r="C413" s="88"/>
      <c r="D413" s="93"/>
      <c r="E413" s="93"/>
      <c r="F413" s="90"/>
      <c r="G413" s="17" t="str">
        <f t="shared" si="44"/>
        <v xml:space="preserve"> </v>
      </c>
      <c r="H413" s="18" t="str">
        <f t="shared" si="44"/>
        <v/>
      </c>
      <c r="I413">
        <f t="shared" si="45"/>
        <v>0</v>
      </c>
      <c r="J413">
        <f t="shared" si="49"/>
        <v>0</v>
      </c>
      <c r="K413">
        <f t="shared" si="46"/>
        <v>0</v>
      </c>
      <c r="M413" t="str">
        <f t="shared" si="43"/>
        <v xml:space="preserve"> </v>
      </c>
      <c r="N413" t="str">
        <f t="shared" si="47"/>
        <v/>
      </c>
      <c r="O413" t="e">
        <f t="shared" si="48"/>
        <v>#N/A</v>
      </c>
    </row>
    <row r="414" spans="1:15" ht="30" customHeight="1" x14ac:dyDescent="0.35">
      <c r="A414" s="11"/>
      <c r="B414" s="58" t="s">
        <v>541</v>
      </c>
      <c r="C414" s="88"/>
      <c r="D414" s="93"/>
      <c r="E414" s="93"/>
      <c r="F414" s="90"/>
      <c r="G414" s="17" t="str">
        <f t="shared" si="44"/>
        <v xml:space="preserve"> </v>
      </c>
      <c r="H414" s="18" t="str">
        <f t="shared" si="44"/>
        <v/>
      </c>
      <c r="I414">
        <f t="shared" si="45"/>
        <v>0</v>
      </c>
      <c r="J414">
        <f t="shared" si="49"/>
        <v>0</v>
      </c>
      <c r="K414">
        <f t="shared" si="46"/>
        <v>0</v>
      </c>
      <c r="M414" t="str">
        <f t="shared" si="43"/>
        <v xml:space="preserve"> </v>
      </c>
      <c r="N414" t="str">
        <f t="shared" si="47"/>
        <v/>
      </c>
      <c r="O414" t="e">
        <f t="shared" si="48"/>
        <v>#N/A</v>
      </c>
    </row>
    <row r="415" spans="1:15" ht="30" customHeight="1" x14ac:dyDescent="0.35">
      <c r="A415" s="11"/>
      <c r="B415" s="58" t="s">
        <v>542</v>
      </c>
      <c r="C415" s="88"/>
      <c r="D415" s="93"/>
      <c r="E415" s="93"/>
      <c r="F415" s="90"/>
      <c r="G415" s="17" t="str">
        <f t="shared" si="44"/>
        <v xml:space="preserve"> </v>
      </c>
      <c r="H415" s="18" t="str">
        <f t="shared" si="44"/>
        <v/>
      </c>
      <c r="I415">
        <f t="shared" si="45"/>
        <v>0</v>
      </c>
      <c r="J415">
        <f t="shared" si="49"/>
        <v>0</v>
      </c>
      <c r="K415">
        <f t="shared" si="46"/>
        <v>0</v>
      </c>
      <c r="M415" t="str">
        <f t="shared" si="43"/>
        <v xml:space="preserve"> </v>
      </c>
      <c r="N415" t="str">
        <f t="shared" si="47"/>
        <v/>
      </c>
      <c r="O415" t="e">
        <f t="shared" si="48"/>
        <v>#N/A</v>
      </c>
    </row>
    <row r="416" spans="1:15" ht="30" customHeight="1" x14ac:dyDescent="0.35">
      <c r="A416" s="11"/>
      <c r="B416" s="58" t="s">
        <v>543</v>
      </c>
      <c r="C416" s="88"/>
      <c r="D416" s="93"/>
      <c r="E416" s="93"/>
      <c r="F416" s="90"/>
      <c r="G416" s="17" t="str">
        <f t="shared" si="44"/>
        <v xml:space="preserve"> </v>
      </c>
      <c r="H416" s="18" t="str">
        <f t="shared" si="44"/>
        <v/>
      </c>
      <c r="I416">
        <f t="shared" si="45"/>
        <v>0</v>
      </c>
      <c r="J416">
        <f t="shared" si="49"/>
        <v>0</v>
      </c>
      <c r="K416">
        <f t="shared" si="46"/>
        <v>0</v>
      </c>
      <c r="M416" t="str">
        <f t="shared" si="43"/>
        <v xml:space="preserve"> </v>
      </c>
      <c r="N416" t="str">
        <f t="shared" si="47"/>
        <v/>
      </c>
      <c r="O416" t="e">
        <f t="shared" si="48"/>
        <v>#N/A</v>
      </c>
    </row>
    <row r="417" spans="1:15" ht="30" customHeight="1" x14ac:dyDescent="0.35">
      <c r="A417" s="11"/>
      <c r="B417" s="58" t="s">
        <v>544</v>
      </c>
      <c r="C417" s="88"/>
      <c r="D417" s="93"/>
      <c r="E417" s="93"/>
      <c r="F417" s="90"/>
      <c r="G417" s="17" t="str">
        <f t="shared" si="44"/>
        <v xml:space="preserve"> </v>
      </c>
      <c r="H417" s="18" t="str">
        <f t="shared" si="44"/>
        <v/>
      </c>
      <c r="I417">
        <f t="shared" si="45"/>
        <v>0</v>
      </c>
      <c r="J417">
        <f t="shared" si="49"/>
        <v>0</v>
      </c>
      <c r="K417">
        <f t="shared" si="46"/>
        <v>0</v>
      </c>
      <c r="M417" t="str">
        <f t="shared" si="43"/>
        <v xml:space="preserve"> </v>
      </c>
      <c r="N417" t="str">
        <f t="shared" si="47"/>
        <v/>
      </c>
      <c r="O417" t="e">
        <f t="shared" si="48"/>
        <v>#N/A</v>
      </c>
    </row>
    <row r="418" spans="1:15" ht="30" customHeight="1" x14ac:dyDescent="0.35">
      <c r="A418" s="11"/>
      <c r="B418" s="58" t="s">
        <v>545</v>
      </c>
      <c r="C418" s="88"/>
      <c r="D418" s="93"/>
      <c r="E418" s="93"/>
      <c r="F418" s="90"/>
      <c r="G418" s="17" t="str">
        <f t="shared" si="44"/>
        <v xml:space="preserve"> </v>
      </c>
      <c r="H418" s="18" t="str">
        <f t="shared" si="44"/>
        <v/>
      </c>
      <c r="I418">
        <f t="shared" si="45"/>
        <v>0</v>
      </c>
      <c r="J418">
        <f t="shared" si="49"/>
        <v>0</v>
      </c>
      <c r="K418">
        <f t="shared" si="46"/>
        <v>0</v>
      </c>
      <c r="M418" t="str">
        <f t="shared" si="43"/>
        <v xml:space="preserve"> </v>
      </c>
      <c r="N418" t="str">
        <f t="shared" si="47"/>
        <v/>
      </c>
      <c r="O418" t="e">
        <f t="shared" si="48"/>
        <v>#N/A</v>
      </c>
    </row>
    <row r="419" spans="1:15" ht="30" customHeight="1" x14ac:dyDescent="0.35">
      <c r="A419" s="11"/>
      <c r="B419" s="58" t="s">
        <v>546</v>
      </c>
      <c r="C419" s="88"/>
      <c r="D419" s="93"/>
      <c r="E419" s="93"/>
      <c r="F419" s="90"/>
      <c r="G419" s="17" t="str">
        <f t="shared" si="44"/>
        <v xml:space="preserve"> </v>
      </c>
      <c r="H419" s="18" t="str">
        <f t="shared" si="44"/>
        <v/>
      </c>
      <c r="I419">
        <f t="shared" si="45"/>
        <v>0</v>
      </c>
      <c r="J419">
        <f t="shared" si="49"/>
        <v>0</v>
      </c>
      <c r="K419">
        <f t="shared" si="46"/>
        <v>0</v>
      </c>
      <c r="M419" t="str">
        <f t="shared" si="43"/>
        <v xml:space="preserve"> </v>
      </c>
      <c r="N419" t="str">
        <f t="shared" si="47"/>
        <v/>
      </c>
      <c r="O419" t="e">
        <f t="shared" si="48"/>
        <v>#N/A</v>
      </c>
    </row>
    <row r="420" spans="1:15" ht="30" customHeight="1" x14ac:dyDescent="0.35">
      <c r="A420" s="11"/>
      <c r="B420" s="58" t="s">
        <v>547</v>
      </c>
      <c r="C420" s="88"/>
      <c r="D420" s="93"/>
      <c r="E420" s="93"/>
      <c r="F420" s="90"/>
      <c r="G420" s="17" t="str">
        <f t="shared" si="44"/>
        <v xml:space="preserve"> </v>
      </c>
      <c r="H420" s="18" t="str">
        <f t="shared" si="44"/>
        <v/>
      </c>
      <c r="I420">
        <f t="shared" si="45"/>
        <v>0</v>
      </c>
      <c r="J420">
        <f t="shared" si="49"/>
        <v>0</v>
      </c>
      <c r="K420">
        <f t="shared" si="46"/>
        <v>0</v>
      </c>
      <c r="M420" t="str">
        <f t="shared" si="43"/>
        <v xml:space="preserve"> </v>
      </c>
      <c r="N420" t="str">
        <f t="shared" si="47"/>
        <v/>
      </c>
      <c r="O420" t="e">
        <f t="shared" si="48"/>
        <v>#N/A</v>
      </c>
    </row>
    <row r="421" spans="1:15" ht="30" customHeight="1" x14ac:dyDescent="0.35">
      <c r="A421" s="11"/>
      <c r="B421" s="58" t="s">
        <v>548</v>
      </c>
      <c r="C421" s="88"/>
      <c r="D421" s="93"/>
      <c r="E421" s="93"/>
      <c r="F421" s="90"/>
      <c r="G421" s="17" t="str">
        <f t="shared" si="44"/>
        <v xml:space="preserve"> </v>
      </c>
      <c r="H421" s="18" t="str">
        <f t="shared" si="44"/>
        <v/>
      </c>
      <c r="I421">
        <f t="shared" si="45"/>
        <v>0</v>
      </c>
      <c r="J421">
        <f t="shared" si="49"/>
        <v>0</v>
      </c>
      <c r="K421">
        <f t="shared" si="46"/>
        <v>0</v>
      </c>
      <c r="M421" t="str">
        <f t="shared" si="43"/>
        <v xml:space="preserve"> </v>
      </c>
      <c r="N421" t="str">
        <f t="shared" si="47"/>
        <v/>
      </c>
      <c r="O421" t="e">
        <f t="shared" si="48"/>
        <v>#N/A</v>
      </c>
    </row>
    <row r="422" spans="1:15" ht="30" customHeight="1" x14ac:dyDescent="0.35">
      <c r="A422" s="11"/>
      <c r="B422" s="58" t="s">
        <v>549</v>
      </c>
      <c r="C422" s="88"/>
      <c r="D422" s="93"/>
      <c r="E422" s="93"/>
      <c r="F422" s="90"/>
      <c r="G422" s="17" t="str">
        <f t="shared" si="44"/>
        <v xml:space="preserve"> </v>
      </c>
      <c r="H422" s="18" t="str">
        <f t="shared" si="44"/>
        <v/>
      </c>
      <c r="I422">
        <f t="shared" si="45"/>
        <v>0</v>
      </c>
      <c r="J422">
        <f t="shared" si="49"/>
        <v>0</v>
      </c>
      <c r="K422">
        <f t="shared" si="46"/>
        <v>0</v>
      </c>
      <c r="M422" t="str">
        <f t="shared" si="43"/>
        <v xml:space="preserve"> </v>
      </c>
      <c r="N422" t="str">
        <f t="shared" si="47"/>
        <v/>
      </c>
      <c r="O422" t="e">
        <f t="shared" si="48"/>
        <v>#N/A</v>
      </c>
    </row>
    <row r="423" spans="1:15" ht="30" customHeight="1" x14ac:dyDescent="0.35">
      <c r="A423" s="11"/>
      <c r="B423" s="58" t="s">
        <v>550</v>
      </c>
      <c r="C423" s="88"/>
      <c r="D423" s="93"/>
      <c r="E423" s="93"/>
      <c r="F423" s="90"/>
      <c r="G423" s="17" t="str">
        <f t="shared" si="44"/>
        <v xml:space="preserve"> </v>
      </c>
      <c r="H423" s="18" t="str">
        <f t="shared" si="44"/>
        <v/>
      </c>
      <c r="I423">
        <f t="shared" si="45"/>
        <v>0</v>
      </c>
      <c r="J423">
        <f t="shared" si="49"/>
        <v>0</v>
      </c>
      <c r="K423">
        <f t="shared" si="46"/>
        <v>0</v>
      </c>
      <c r="M423" t="str">
        <f t="shared" si="43"/>
        <v xml:space="preserve"> </v>
      </c>
      <c r="N423" t="str">
        <f t="shared" si="47"/>
        <v/>
      </c>
      <c r="O423" t="e">
        <f t="shared" si="48"/>
        <v>#N/A</v>
      </c>
    </row>
    <row r="424" spans="1:15" ht="30" customHeight="1" x14ac:dyDescent="0.35">
      <c r="A424" s="11"/>
      <c r="B424" s="58" t="s">
        <v>551</v>
      </c>
      <c r="C424" s="88"/>
      <c r="D424" s="93"/>
      <c r="E424" s="93"/>
      <c r="F424" s="90"/>
      <c r="G424" s="17" t="str">
        <f t="shared" si="44"/>
        <v xml:space="preserve"> </v>
      </c>
      <c r="H424" s="18" t="str">
        <f t="shared" si="44"/>
        <v/>
      </c>
      <c r="I424">
        <f t="shared" si="45"/>
        <v>0</v>
      </c>
      <c r="J424">
        <f t="shared" si="49"/>
        <v>0</v>
      </c>
      <c r="K424">
        <f t="shared" si="46"/>
        <v>0</v>
      </c>
      <c r="M424" t="str">
        <f t="shared" si="43"/>
        <v xml:space="preserve"> </v>
      </c>
      <c r="N424" t="str">
        <f t="shared" si="47"/>
        <v/>
      </c>
      <c r="O424" t="e">
        <f t="shared" si="48"/>
        <v>#N/A</v>
      </c>
    </row>
    <row r="425" spans="1:15" ht="30" customHeight="1" x14ac:dyDescent="0.35">
      <c r="A425" s="11"/>
      <c r="B425" s="58" t="s">
        <v>552</v>
      </c>
      <c r="C425" s="88"/>
      <c r="D425" s="93"/>
      <c r="E425" s="93"/>
      <c r="F425" s="90"/>
      <c r="G425" s="17" t="str">
        <f t="shared" si="44"/>
        <v xml:space="preserve"> </v>
      </c>
      <c r="H425" s="18" t="str">
        <f t="shared" si="44"/>
        <v/>
      </c>
      <c r="I425">
        <f t="shared" si="45"/>
        <v>0</v>
      </c>
      <c r="J425">
        <f t="shared" si="49"/>
        <v>0</v>
      </c>
      <c r="K425">
        <f t="shared" si="46"/>
        <v>0</v>
      </c>
      <c r="M425" t="str">
        <f t="shared" si="43"/>
        <v xml:space="preserve"> </v>
      </c>
      <c r="N425" t="str">
        <f t="shared" si="47"/>
        <v/>
      </c>
      <c r="O425" t="e">
        <f t="shared" si="48"/>
        <v>#N/A</v>
      </c>
    </row>
    <row r="426" spans="1:15" ht="30" customHeight="1" x14ac:dyDescent="0.35">
      <c r="A426" s="11"/>
      <c r="B426" s="58" t="s">
        <v>553</v>
      </c>
      <c r="C426" s="88"/>
      <c r="D426" s="93"/>
      <c r="E426" s="93"/>
      <c r="F426" s="90"/>
      <c r="G426" s="17" t="str">
        <f t="shared" si="44"/>
        <v xml:space="preserve"> </v>
      </c>
      <c r="H426" s="18" t="str">
        <f t="shared" si="44"/>
        <v/>
      </c>
      <c r="I426">
        <f t="shared" si="45"/>
        <v>0</v>
      </c>
      <c r="J426">
        <f t="shared" si="49"/>
        <v>0</v>
      </c>
      <c r="K426">
        <f t="shared" si="46"/>
        <v>0</v>
      </c>
      <c r="M426" t="str">
        <f t="shared" si="43"/>
        <v xml:space="preserve"> </v>
      </c>
      <c r="N426" t="str">
        <f t="shared" si="47"/>
        <v/>
      </c>
      <c r="O426" t="e">
        <f t="shared" si="48"/>
        <v>#N/A</v>
      </c>
    </row>
    <row r="427" spans="1:15" ht="30" customHeight="1" x14ac:dyDescent="0.35">
      <c r="A427" s="11"/>
      <c r="B427" s="58" t="s">
        <v>554</v>
      </c>
      <c r="C427" s="88"/>
      <c r="D427" s="93"/>
      <c r="E427" s="93"/>
      <c r="F427" s="90"/>
      <c r="G427" s="17" t="str">
        <f t="shared" si="44"/>
        <v xml:space="preserve"> </v>
      </c>
      <c r="H427" s="18" t="str">
        <f t="shared" si="44"/>
        <v/>
      </c>
      <c r="I427">
        <f t="shared" si="45"/>
        <v>0</v>
      </c>
      <c r="J427">
        <f t="shared" si="49"/>
        <v>0</v>
      </c>
      <c r="K427">
        <f t="shared" si="46"/>
        <v>0</v>
      </c>
      <c r="M427" t="str">
        <f t="shared" si="43"/>
        <v xml:space="preserve"> </v>
      </c>
      <c r="N427" t="str">
        <f t="shared" si="47"/>
        <v/>
      </c>
      <c r="O427" t="e">
        <f t="shared" si="48"/>
        <v>#N/A</v>
      </c>
    </row>
    <row r="428" spans="1:15" ht="30" customHeight="1" x14ac:dyDescent="0.35">
      <c r="A428" s="11"/>
      <c r="B428" s="58" t="s">
        <v>555</v>
      </c>
      <c r="C428" s="88"/>
      <c r="D428" s="93"/>
      <c r="E428" s="93"/>
      <c r="F428" s="90"/>
      <c r="G428" s="17" t="str">
        <f t="shared" si="44"/>
        <v xml:space="preserve"> </v>
      </c>
      <c r="H428" s="18" t="str">
        <f t="shared" si="44"/>
        <v/>
      </c>
      <c r="I428">
        <f t="shared" si="45"/>
        <v>0</v>
      </c>
      <c r="J428">
        <f t="shared" si="49"/>
        <v>0</v>
      </c>
      <c r="K428">
        <f t="shared" si="46"/>
        <v>0</v>
      </c>
      <c r="M428" t="str">
        <f t="shared" si="43"/>
        <v xml:space="preserve"> </v>
      </c>
      <c r="N428" t="str">
        <f t="shared" si="47"/>
        <v/>
      </c>
      <c r="O428" t="e">
        <f t="shared" si="48"/>
        <v>#N/A</v>
      </c>
    </row>
    <row r="429" spans="1:15" ht="30" customHeight="1" x14ac:dyDescent="0.35">
      <c r="A429" s="11"/>
      <c r="B429" s="58" t="s">
        <v>556</v>
      </c>
      <c r="C429" s="88"/>
      <c r="D429" s="93"/>
      <c r="E429" s="93"/>
      <c r="F429" s="90"/>
      <c r="G429" s="17" t="str">
        <f t="shared" si="44"/>
        <v xml:space="preserve"> </v>
      </c>
      <c r="H429" s="18" t="str">
        <f t="shared" si="44"/>
        <v/>
      </c>
      <c r="I429">
        <f t="shared" si="45"/>
        <v>0</v>
      </c>
      <c r="J429">
        <f t="shared" si="49"/>
        <v>0</v>
      </c>
      <c r="K429">
        <f t="shared" si="46"/>
        <v>0</v>
      </c>
      <c r="M429" t="str">
        <f t="shared" si="43"/>
        <v xml:space="preserve"> </v>
      </c>
      <c r="N429" t="str">
        <f t="shared" si="47"/>
        <v/>
      </c>
      <c r="O429" t="e">
        <f t="shared" si="48"/>
        <v>#N/A</v>
      </c>
    </row>
    <row r="430" spans="1:15" ht="30" customHeight="1" x14ac:dyDescent="0.35">
      <c r="A430" s="11"/>
      <c r="B430" s="58" t="s">
        <v>557</v>
      </c>
      <c r="C430" s="88"/>
      <c r="D430" s="93"/>
      <c r="E430" s="93"/>
      <c r="F430" s="90"/>
      <c r="G430" s="17" t="str">
        <f t="shared" si="44"/>
        <v xml:space="preserve"> </v>
      </c>
      <c r="H430" s="18" t="str">
        <f t="shared" si="44"/>
        <v/>
      </c>
      <c r="I430">
        <f t="shared" si="45"/>
        <v>0</v>
      </c>
      <c r="J430">
        <f t="shared" si="49"/>
        <v>0</v>
      </c>
      <c r="K430">
        <f t="shared" si="46"/>
        <v>0</v>
      </c>
      <c r="M430" t="str">
        <f t="shared" si="43"/>
        <v xml:space="preserve"> </v>
      </c>
      <c r="N430" t="str">
        <f t="shared" si="47"/>
        <v/>
      </c>
      <c r="O430" t="e">
        <f t="shared" si="48"/>
        <v>#N/A</v>
      </c>
    </row>
    <row r="431" spans="1:15" ht="30" customHeight="1" x14ac:dyDescent="0.35">
      <c r="A431" s="11"/>
      <c r="B431" s="58" t="s">
        <v>558</v>
      </c>
      <c r="C431" s="88"/>
      <c r="D431" s="93"/>
      <c r="E431" s="93"/>
      <c r="F431" s="90"/>
      <c r="G431" s="17" t="str">
        <f t="shared" si="44"/>
        <v xml:space="preserve"> </v>
      </c>
      <c r="H431" s="18" t="str">
        <f t="shared" si="44"/>
        <v/>
      </c>
      <c r="I431">
        <f t="shared" si="45"/>
        <v>0</v>
      </c>
      <c r="J431">
        <f t="shared" si="49"/>
        <v>0</v>
      </c>
      <c r="K431">
        <f t="shared" si="46"/>
        <v>0</v>
      </c>
      <c r="M431" t="str">
        <f t="shared" si="43"/>
        <v xml:space="preserve"> </v>
      </c>
      <c r="N431" t="str">
        <f t="shared" si="47"/>
        <v/>
      </c>
      <c r="O431" t="e">
        <f t="shared" si="48"/>
        <v>#N/A</v>
      </c>
    </row>
    <row r="432" spans="1:15" ht="30" customHeight="1" x14ac:dyDescent="0.35">
      <c r="A432" s="11"/>
      <c r="B432" s="58" t="s">
        <v>559</v>
      </c>
      <c r="C432" s="88"/>
      <c r="D432" s="93"/>
      <c r="E432" s="93"/>
      <c r="F432" s="90"/>
      <c r="G432" s="17" t="str">
        <f t="shared" si="44"/>
        <v xml:space="preserve"> </v>
      </c>
      <c r="H432" s="18" t="str">
        <f t="shared" si="44"/>
        <v/>
      </c>
      <c r="I432">
        <f t="shared" si="45"/>
        <v>0</v>
      </c>
      <c r="J432">
        <f t="shared" si="49"/>
        <v>0</v>
      </c>
      <c r="K432">
        <f t="shared" si="46"/>
        <v>0</v>
      </c>
      <c r="M432" t="str">
        <f t="shared" si="43"/>
        <v xml:space="preserve"> </v>
      </c>
      <c r="N432" t="str">
        <f t="shared" si="47"/>
        <v/>
      </c>
      <c r="O432" t="e">
        <f t="shared" si="48"/>
        <v>#N/A</v>
      </c>
    </row>
    <row r="433" spans="1:15" ht="30" customHeight="1" x14ac:dyDescent="0.35">
      <c r="A433" s="11"/>
      <c r="B433" s="58" t="s">
        <v>560</v>
      </c>
      <c r="C433" s="88"/>
      <c r="D433" s="93"/>
      <c r="E433" s="93"/>
      <c r="F433" s="90"/>
      <c r="G433" s="17" t="str">
        <f t="shared" si="44"/>
        <v xml:space="preserve"> </v>
      </c>
      <c r="H433" s="18" t="str">
        <f t="shared" si="44"/>
        <v/>
      </c>
      <c r="I433">
        <f t="shared" si="45"/>
        <v>0</v>
      </c>
      <c r="J433">
        <f t="shared" si="49"/>
        <v>0</v>
      </c>
      <c r="K433">
        <f t="shared" si="46"/>
        <v>0</v>
      </c>
      <c r="M433" t="str">
        <f t="shared" si="43"/>
        <v xml:space="preserve"> </v>
      </c>
      <c r="N433" t="str">
        <f t="shared" si="47"/>
        <v/>
      </c>
      <c r="O433" t="e">
        <f t="shared" si="48"/>
        <v>#N/A</v>
      </c>
    </row>
    <row r="434" spans="1:15" ht="30" customHeight="1" x14ac:dyDescent="0.35">
      <c r="A434" s="11"/>
      <c r="B434" s="58" t="s">
        <v>561</v>
      </c>
      <c r="C434" s="88"/>
      <c r="D434" s="93"/>
      <c r="E434" s="93"/>
      <c r="F434" s="90"/>
      <c r="G434" s="17" t="str">
        <f t="shared" si="44"/>
        <v xml:space="preserve"> </v>
      </c>
      <c r="H434" s="18" t="str">
        <f t="shared" si="44"/>
        <v/>
      </c>
      <c r="I434">
        <f t="shared" si="45"/>
        <v>0</v>
      </c>
      <c r="J434">
        <f t="shared" si="49"/>
        <v>0</v>
      </c>
      <c r="K434">
        <f t="shared" si="46"/>
        <v>0</v>
      </c>
      <c r="M434" t="str">
        <f t="shared" si="43"/>
        <v xml:space="preserve"> </v>
      </c>
      <c r="N434" t="str">
        <f t="shared" si="47"/>
        <v/>
      </c>
      <c r="O434" t="e">
        <f t="shared" si="48"/>
        <v>#N/A</v>
      </c>
    </row>
    <row r="435" spans="1:15" ht="30" customHeight="1" x14ac:dyDescent="0.35">
      <c r="A435" s="11"/>
      <c r="B435" s="58" t="s">
        <v>562</v>
      </c>
      <c r="C435" s="88"/>
      <c r="D435" s="93"/>
      <c r="E435" s="93"/>
      <c r="F435" s="90"/>
      <c r="G435" s="17" t="str">
        <f t="shared" si="44"/>
        <v xml:space="preserve"> </v>
      </c>
      <c r="H435" s="18" t="str">
        <f t="shared" si="44"/>
        <v/>
      </c>
      <c r="I435">
        <f t="shared" si="45"/>
        <v>0</v>
      </c>
      <c r="J435">
        <f t="shared" si="49"/>
        <v>0</v>
      </c>
      <c r="K435">
        <f t="shared" si="46"/>
        <v>0</v>
      </c>
      <c r="M435" t="str">
        <f t="shared" si="43"/>
        <v xml:space="preserve"> </v>
      </c>
      <c r="N435" t="str">
        <f t="shared" si="47"/>
        <v/>
      </c>
      <c r="O435" t="e">
        <f t="shared" si="48"/>
        <v>#N/A</v>
      </c>
    </row>
    <row r="436" spans="1:15" ht="30" customHeight="1" x14ac:dyDescent="0.35">
      <c r="A436" s="11"/>
      <c r="B436" s="58" t="s">
        <v>563</v>
      </c>
      <c r="C436" s="88"/>
      <c r="D436" s="93"/>
      <c r="E436" s="93"/>
      <c r="F436" s="90"/>
      <c r="G436" s="17" t="str">
        <f t="shared" si="44"/>
        <v xml:space="preserve"> </v>
      </c>
      <c r="H436" s="18" t="str">
        <f t="shared" si="44"/>
        <v/>
      </c>
      <c r="I436">
        <f t="shared" si="45"/>
        <v>0</v>
      </c>
      <c r="J436">
        <f t="shared" si="49"/>
        <v>0</v>
      </c>
      <c r="K436">
        <f t="shared" si="46"/>
        <v>0</v>
      </c>
      <c r="M436" t="str">
        <f t="shared" si="43"/>
        <v xml:space="preserve"> </v>
      </c>
      <c r="N436" t="str">
        <f t="shared" si="47"/>
        <v/>
      </c>
      <c r="O436" t="e">
        <f t="shared" si="48"/>
        <v>#N/A</v>
      </c>
    </row>
    <row r="437" spans="1:15" ht="30" customHeight="1" x14ac:dyDescent="0.35">
      <c r="A437" s="11"/>
      <c r="B437" s="58" t="s">
        <v>564</v>
      </c>
      <c r="C437" s="88"/>
      <c r="D437" s="93"/>
      <c r="E437" s="93"/>
      <c r="F437" s="90"/>
      <c r="G437" s="17" t="str">
        <f t="shared" si="44"/>
        <v xml:space="preserve"> </v>
      </c>
      <c r="H437" s="18" t="str">
        <f t="shared" si="44"/>
        <v/>
      </c>
      <c r="I437">
        <f t="shared" si="45"/>
        <v>0</v>
      </c>
      <c r="J437">
        <f t="shared" si="49"/>
        <v>0</v>
      </c>
      <c r="K437">
        <f t="shared" si="46"/>
        <v>0</v>
      </c>
      <c r="M437" t="str">
        <f t="shared" si="43"/>
        <v xml:space="preserve"> </v>
      </c>
      <c r="N437" t="str">
        <f t="shared" si="47"/>
        <v/>
      </c>
      <c r="O437" t="e">
        <f t="shared" si="48"/>
        <v>#N/A</v>
      </c>
    </row>
    <row r="438" spans="1:15" ht="30" customHeight="1" x14ac:dyDescent="0.35">
      <c r="A438" s="11"/>
      <c r="B438" s="58" t="s">
        <v>565</v>
      </c>
      <c r="C438" s="88"/>
      <c r="D438" s="93"/>
      <c r="E438" s="93"/>
      <c r="F438" s="90"/>
      <c r="G438" s="17" t="str">
        <f t="shared" si="44"/>
        <v xml:space="preserve"> </v>
      </c>
      <c r="H438" s="18" t="str">
        <f t="shared" si="44"/>
        <v/>
      </c>
      <c r="I438">
        <f t="shared" si="45"/>
        <v>0</v>
      </c>
      <c r="J438">
        <f t="shared" si="49"/>
        <v>0</v>
      </c>
      <c r="K438">
        <f t="shared" si="46"/>
        <v>0</v>
      </c>
      <c r="M438" t="str">
        <f t="shared" si="43"/>
        <v xml:space="preserve"> </v>
      </c>
      <c r="N438" t="str">
        <f t="shared" si="47"/>
        <v/>
      </c>
      <c r="O438" t="e">
        <f t="shared" si="48"/>
        <v>#N/A</v>
      </c>
    </row>
    <row r="439" spans="1:15" ht="30" customHeight="1" x14ac:dyDescent="0.35">
      <c r="A439" s="11"/>
      <c r="B439" s="58" t="s">
        <v>566</v>
      </c>
      <c r="C439" s="88"/>
      <c r="D439" s="93"/>
      <c r="E439" s="93"/>
      <c r="F439" s="90"/>
      <c r="G439" s="17" t="str">
        <f t="shared" si="44"/>
        <v xml:space="preserve"> </v>
      </c>
      <c r="H439" s="18" t="str">
        <f t="shared" si="44"/>
        <v/>
      </c>
      <c r="I439">
        <f t="shared" si="45"/>
        <v>0</v>
      </c>
      <c r="J439">
        <f t="shared" si="49"/>
        <v>0</v>
      </c>
      <c r="K439">
        <f t="shared" si="46"/>
        <v>0</v>
      </c>
      <c r="M439" t="str">
        <f t="shared" si="43"/>
        <v xml:space="preserve"> </v>
      </c>
      <c r="N439" t="str">
        <f t="shared" si="47"/>
        <v/>
      </c>
      <c r="O439" t="e">
        <f t="shared" si="48"/>
        <v>#N/A</v>
      </c>
    </row>
    <row r="440" spans="1:15" ht="30" customHeight="1" x14ac:dyDescent="0.35">
      <c r="A440" s="11"/>
      <c r="B440" s="58" t="s">
        <v>567</v>
      </c>
      <c r="C440" s="88"/>
      <c r="D440" s="93"/>
      <c r="E440" s="93"/>
      <c r="F440" s="90"/>
      <c r="G440" s="17" t="str">
        <f t="shared" si="44"/>
        <v xml:space="preserve"> </v>
      </c>
      <c r="H440" s="18" t="str">
        <f t="shared" si="44"/>
        <v/>
      </c>
      <c r="I440">
        <f t="shared" si="45"/>
        <v>0</v>
      </c>
      <c r="J440">
        <f t="shared" si="49"/>
        <v>0</v>
      </c>
      <c r="K440">
        <f t="shared" si="46"/>
        <v>0</v>
      </c>
      <c r="M440" t="str">
        <f t="shared" si="43"/>
        <v xml:space="preserve"> </v>
      </c>
      <c r="N440" t="str">
        <f t="shared" si="47"/>
        <v/>
      </c>
      <c r="O440" t="e">
        <f t="shared" si="48"/>
        <v>#N/A</v>
      </c>
    </row>
    <row r="441" spans="1:15" ht="30" customHeight="1" x14ac:dyDescent="0.35">
      <c r="A441" s="11"/>
      <c r="B441" s="58" t="s">
        <v>568</v>
      </c>
      <c r="C441" s="88"/>
      <c r="D441" s="93"/>
      <c r="E441" s="93"/>
      <c r="F441" s="90"/>
      <c r="G441" s="17" t="str">
        <f t="shared" si="44"/>
        <v xml:space="preserve"> </v>
      </c>
      <c r="H441" s="18" t="str">
        <f t="shared" si="44"/>
        <v/>
      </c>
      <c r="I441">
        <f t="shared" si="45"/>
        <v>0</v>
      </c>
      <c r="J441">
        <f t="shared" si="49"/>
        <v>0</v>
      </c>
      <c r="K441">
        <f t="shared" si="46"/>
        <v>0</v>
      </c>
      <c r="M441" t="str">
        <f t="shared" si="43"/>
        <v xml:space="preserve"> </v>
      </c>
      <c r="N441" t="str">
        <f t="shared" si="47"/>
        <v/>
      </c>
      <c r="O441" t="e">
        <f t="shared" si="48"/>
        <v>#N/A</v>
      </c>
    </row>
    <row r="442" spans="1:15" ht="30" customHeight="1" x14ac:dyDescent="0.35">
      <c r="A442" s="11"/>
      <c r="B442" s="58" t="s">
        <v>569</v>
      </c>
      <c r="C442" s="88"/>
      <c r="D442" s="93"/>
      <c r="E442" s="93"/>
      <c r="F442" s="90"/>
      <c r="G442" s="17" t="str">
        <f t="shared" si="44"/>
        <v xml:space="preserve"> </v>
      </c>
      <c r="H442" s="18" t="str">
        <f t="shared" si="44"/>
        <v/>
      </c>
      <c r="I442">
        <f t="shared" si="45"/>
        <v>0</v>
      </c>
      <c r="J442">
        <f t="shared" si="49"/>
        <v>0</v>
      </c>
      <c r="K442">
        <f t="shared" si="46"/>
        <v>0</v>
      </c>
      <c r="M442" t="str">
        <f t="shared" si="43"/>
        <v xml:space="preserve"> </v>
      </c>
      <c r="N442" t="str">
        <f t="shared" si="47"/>
        <v/>
      </c>
      <c r="O442" t="e">
        <f t="shared" si="48"/>
        <v>#N/A</v>
      </c>
    </row>
    <row r="443" spans="1:15" ht="30" customHeight="1" x14ac:dyDescent="0.35">
      <c r="A443" s="11"/>
      <c r="B443" s="58" t="s">
        <v>570</v>
      </c>
      <c r="C443" s="88"/>
      <c r="D443" s="93"/>
      <c r="E443" s="93"/>
      <c r="F443" s="90"/>
      <c r="G443" s="17" t="str">
        <f t="shared" si="44"/>
        <v xml:space="preserve"> </v>
      </c>
      <c r="H443" s="18" t="str">
        <f t="shared" si="44"/>
        <v/>
      </c>
      <c r="I443">
        <f t="shared" si="45"/>
        <v>0</v>
      </c>
      <c r="J443">
        <f t="shared" si="49"/>
        <v>0</v>
      </c>
      <c r="K443">
        <f t="shared" si="46"/>
        <v>0</v>
      </c>
      <c r="M443" t="str">
        <f t="shared" si="43"/>
        <v xml:space="preserve"> </v>
      </c>
      <c r="N443" t="str">
        <f t="shared" si="47"/>
        <v/>
      </c>
      <c r="O443" t="e">
        <f t="shared" si="48"/>
        <v>#N/A</v>
      </c>
    </row>
    <row r="444" spans="1:15" ht="30" customHeight="1" x14ac:dyDescent="0.35">
      <c r="A444" s="11"/>
      <c r="B444" s="58" t="s">
        <v>571</v>
      </c>
      <c r="C444" s="88"/>
      <c r="D444" s="93"/>
      <c r="E444" s="93"/>
      <c r="F444" s="90"/>
      <c r="G444" s="17" t="str">
        <f t="shared" si="44"/>
        <v xml:space="preserve"> </v>
      </c>
      <c r="H444" s="18" t="str">
        <f t="shared" si="44"/>
        <v/>
      </c>
      <c r="I444">
        <f t="shared" si="45"/>
        <v>0</v>
      </c>
      <c r="J444">
        <f t="shared" si="49"/>
        <v>0</v>
      </c>
      <c r="K444">
        <f t="shared" si="46"/>
        <v>0</v>
      </c>
      <c r="M444" t="str">
        <f t="shared" si="43"/>
        <v xml:space="preserve"> </v>
      </c>
      <c r="N444" t="str">
        <f t="shared" si="47"/>
        <v/>
      </c>
      <c r="O444" t="e">
        <f t="shared" si="48"/>
        <v>#N/A</v>
      </c>
    </row>
    <row r="445" spans="1:15" ht="30" customHeight="1" x14ac:dyDescent="0.35">
      <c r="A445" s="11"/>
      <c r="B445" s="58" t="s">
        <v>572</v>
      </c>
      <c r="C445" s="88"/>
      <c r="D445" s="93"/>
      <c r="E445" s="93"/>
      <c r="F445" s="90"/>
      <c r="G445" s="17" t="str">
        <f t="shared" si="44"/>
        <v xml:space="preserve"> </v>
      </c>
      <c r="H445" s="18" t="str">
        <f t="shared" si="44"/>
        <v/>
      </c>
      <c r="I445">
        <f t="shared" si="45"/>
        <v>0</v>
      </c>
      <c r="J445">
        <f t="shared" si="49"/>
        <v>0</v>
      </c>
      <c r="K445">
        <f t="shared" si="46"/>
        <v>0</v>
      </c>
      <c r="M445" t="str">
        <f t="shared" si="43"/>
        <v xml:space="preserve"> </v>
      </c>
      <c r="N445" t="str">
        <f t="shared" si="47"/>
        <v/>
      </c>
      <c r="O445" t="e">
        <f t="shared" si="48"/>
        <v>#N/A</v>
      </c>
    </row>
    <row r="446" spans="1:15" ht="30" customHeight="1" x14ac:dyDescent="0.35">
      <c r="A446" s="11"/>
      <c r="B446" s="58" t="s">
        <v>573</v>
      </c>
      <c r="C446" s="88"/>
      <c r="D446" s="93"/>
      <c r="E446" s="93"/>
      <c r="F446" s="90"/>
      <c r="G446" s="17" t="str">
        <f t="shared" si="44"/>
        <v xml:space="preserve"> </v>
      </c>
      <c r="H446" s="18" t="str">
        <f t="shared" si="44"/>
        <v/>
      </c>
      <c r="I446">
        <f t="shared" si="45"/>
        <v>0</v>
      </c>
      <c r="J446">
        <f t="shared" si="49"/>
        <v>0</v>
      </c>
      <c r="K446">
        <f t="shared" si="46"/>
        <v>0</v>
      </c>
      <c r="M446" t="str">
        <f t="shared" si="43"/>
        <v xml:space="preserve"> </v>
      </c>
      <c r="N446" t="str">
        <f t="shared" si="47"/>
        <v/>
      </c>
      <c r="O446" t="e">
        <f t="shared" si="48"/>
        <v>#N/A</v>
      </c>
    </row>
    <row r="447" spans="1:15" ht="30" customHeight="1" x14ac:dyDescent="0.35">
      <c r="A447" s="11"/>
      <c r="B447" s="58" t="s">
        <v>574</v>
      </c>
      <c r="C447" s="88"/>
      <c r="D447" s="93"/>
      <c r="E447" s="93"/>
      <c r="F447" s="90"/>
      <c r="G447" s="17" t="str">
        <f t="shared" si="44"/>
        <v xml:space="preserve"> </v>
      </c>
      <c r="H447" s="18" t="str">
        <f t="shared" si="44"/>
        <v/>
      </c>
      <c r="I447">
        <f t="shared" si="45"/>
        <v>0</v>
      </c>
      <c r="J447">
        <f t="shared" si="49"/>
        <v>0</v>
      </c>
      <c r="K447">
        <f t="shared" si="46"/>
        <v>0</v>
      </c>
      <c r="M447" t="str">
        <f t="shared" si="43"/>
        <v xml:space="preserve"> </v>
      </c>
      <c r="N447" t="str">
        <f t="shared" si="47"/>
        <v/>
      </c>
      <c r="O447" t="e">
        <f t="shared" si="48"/>
        <v>#N/A</v>
      </c>
    </row>
    <row r="448" spans="1:15" ht="30" customHeight="1" x14ac:dyDescent="0.35">
      <c r="A448" s="11"/>
      <c r="B448" s="58" t="s">
        <v>575</v>
      </c>
      <c r="C448" s="88"/>
      <c r="D448" s="93"/>
      <c r="E448" s="93"/>
      <c r="F448" s="90"/>
      <c r="G448" s="17" t="str">
        <f t="shared" si="44"/>
        <v xml:space="preserve"> </v>
      </c>
      <c r="H448" s="18" t="str">
        <f t="shared" si="44"/>
        <v/>
      </c>
      <c r="I448">
        <f t="shared" si="45"/>
        <v>0</v>
      </c>
      <c r="J448">
        <f t="shared" si="49"/>
        <v>0</v>
      </c>
      <c r="K448">
        <f t="shared" si="46"/>
        <v>0</v>
      </c>
      <c r="M448" t="str">
        <f t="shared" si="43"/>
        <v xml:space="preserve"> </v>
      </c>
      <c r="N448" t="str">
        <f t="shared" si="47"/>
        <v/>
      </c>
      <c r="O448" t="e">
        <f t="shared" si="48"/>
        <v>#N/A</v>
      </c>
    </row>
    <row r="449" spans="1:15" ht="30" customHeight="1" x14ac:dyDescent="0.35">
      <c r="A449" s="11"/>
      <c r="B449" s="58" t="s">
        <v>576</v>
      </c>
      <c r="C449" s="88"/>
      <c r="D449" s="93"/>
      <c r="E449" s="93"/>
      <c r="F449" s="90"/>
      <c r="G449" s="17" t="str">
        <f t="shared" si="44"/>
        <v xml:space="preserve"> </v>
      </c>
      <c r="H449" s="18" t="str">
        <f t="shared" si="44"/>
        <v/>
      </c>
      <c r="I449">
        <f t="shared" si="45"/>
        <v>0</v>
      </c>
      <c r="J449">
        <f t="shared" si="49"/>
        <v>0</v>
      </c>
      <c r="K449">
        <f t="shared" si="46"/>
        <v>0</v>
      </c>
      <c r="M449" t="str">
        <f t="shared" si="43"/>
        <v xml:space="preserve"> </v>
      </c>
      <c r="N449" t="str">
        <f t="shared" si="47"/>
        <v/>
      </c>
      <c r="O449" t="e">
        <f t="shared" si="48"/>
        <v>#N/A</v>
      </c>
    </row>
    <row r="450" spans="1:15" ht="30" customHeight="1" x14ac:dyDescent="0.35">
      <c r="A450" s="11"/>
      <c r="B450" s="58" t="s">
        <v>577</v>
      </c>
      <c r="C450" s="88"/>
      <c r="D450" s="93"/>
      <c r="E450" s="93"/>
      <c r="F450" s="90"/>
      <c r="G450" s="17" t="str">
        <f t="shared" si="44"/>
        <v xml:space="preserve"> </v>
      </c>
      <c r="H450" s="18" t="str">
        <f t="shared" si="44"/>
        <v/>
      </c>
      <c r="I450">
        <f t="shared" si="45"/>
        <v>0</v>
      </c>
      <c r="J450">
        <f t="shared" si="49"/>
        <v>0</v>
      </c>
      <c r="K450">
        <f t="shared" si="46"/>
        <v>0</v>
      </c>
      <c r="M450" t="str">
        <f t="shared" si="43"/>
        <v xml:space="preserve"> </v>
      </c>
      <c r="N450" t="str">
        <f t="shared" si="47"/>
        <v/>
      </c>
      <c r="O450" t="e">
        <f t="shared" si="48"/>
        <v>#N/A</v>
      </c>
    </row>
    <row r="451" spans="1:15" ht="30" customHeight="1" x14ac:dyDescent="0.35">
      <c r="A451" s="11"/>
      <c r="B451" s="58" t="s">
        <v>578</v>
      </c>
      <c r="C451" s="88"/>
      <c r="D451" s="93"/>
      <c r="E451" s="93"/>
      <c r="F451" s="90"/>
      <c r="G451" s="17" t="str">
        <f t="shared" si="44"/>
        <v xml:space="preserve"> </v>
      </c>
      <c r="H451" s="18" t="str">
        <f t="shared" si="44"/>
        <v/>
      </c>
      <c r="I451">
        <f t="shared" si="45"/>
        <v>0</v>
      </c>
      <c r="J451">
        <f t="shared" si="49"/>
        <v>0</v>
      </c>
      <c r="K451">
        <f t="shared" si="46"/>
        <v>0</v>
      </c>
      <c r="M451" t="str">
        <f t="shared" si="43"/>
        <v xml:space="preserve"> </v>
      </c>
      <c r="N451" t="str">
        <f t="shared" si="47"/>
        <v/>
      </c>
      <c r="O451" t="e">
        <f t="shared" si="48"/>
        <v>#N/A</v>
      </c>
    </row>
    <row r="452" spans="1:15" ht="30" customHeight="1" x14ac:dyDescent="0.35">
      <c r="A452" s="11"/>
      <c r="B452" s="58" t="s">
        <v>579</v>
      </c>
      <c r="C452" s="88"/>
      <c r="D452" s="93"/>
      <c r="E452" s="93"/>
      <c r="F452" s="90"/>
      <c r="G452" s="17" t="str">
        <f t="shared" si="44"/>
        <v xml:space="preserve"> </v>
      </c>
      <c r="H452" s="18" t="str">
        <f t="shared" si="44"/>
        <v/>
      </c>
      <c r="I452">
        <f t="shared" si="45"/>
        <v>0</v>
      </c>
      <c r="J452">
        <f t="shared" si="49"/>
        <v>0</v>
      </c>
      <c r="K452">
        <f t="shared" si="46"/>
        <v>0</v>
      </c>
      <c r="M452" t="str">
        <f t="shared" si="43"/>
        <v xml:space="preserve"> </v>
      </c>
      <c r="N452" t="str">
        <f t="shared" si="47"/>
        <v/>
      </c>
      <c r="O452" t="e">
        <f t="shared" si="48"/>
        <v>#N/A</v>
      </c>
    </row>
    <row r="453" spans="1:15" ht="30" customHeight="1" x14ac:dyDescent="0.35">
      <c r="A453" s="11"/>
      <c r="B453" s="58" t="s">
        <v>580</v>
      </c>
      <c r="C453" s="88"/>
      <c r="D453" s="93"/>
      <c r="E453" s="93"/>
      <c r="F453" s="90"/>
      <c r="G453" s="17" t="str">
        <f t="shared" si="44"/>
        <v xml:space="preserve"> </v>
      </c>
      <c r="H453" s="18" t="str">
        <f t="shared" si="44"/>
        <v/>
      </c>
      <c r="I453">
        <f t="shared" si="45"/>
        <v>0</v>
      </c>
      <c r="J453">
        <f t="shared" si="49"/>
        <v>0</v>
      </c>
      <c r="K453">
        <f t="shared" si="46"/>
        <v>0</v>
      </c>
      <c r="M453" t="str">
        <f t="shared" si="43"/>
        <v xml:space="preserve"> </v>
      </c>
      <c r="N453" t="str">
        <f t="shared" si="47"/>
        <v/>
      </c>
      <c r="O453" t="e">
        <f t="shared" si="48"/>
        <v>#N/A</v>
      </c>
    </row>
    <row r="454" spans="1:15" ht="30" customHeight="1" x14ac:dyDescent="0.35">
      <c r="A454" s="11"/>
      <c r="B454" s="58" t="s">
        <v>581</v>
      </c>
      <c r="C454" s="88"/>
      <c r="D454" s="93"/>
      <c r="E454" s="93"/>
      <c r="F454" s="90"/>
      <c r="G454" s="17" t="str">
        <f t="shared" si="44"/>
        <v xml:space="preserve"> </v>
      </c>
      <c r="H454" s="18" t="str">
        <f t="shared" si="44"/>
        <v/>
      </c>
      <c r="I454">
        <f t="shared" si="45"/>
        <v>0</v>
      </c>
      <c r="J454">
        <f t="shared" si="49"/>
        <v>0</v>
      </c>
      <c r="K454">
        <f t="shared" si="46"/>
        <v>0</v>
      </c>
      <c r="M454" t="str">
        <f t="shared" ref="M454:M517" si="50">VLOOKUP(K454,P$23:Q$25,2)</f>
        <v xml:space="preserve"> </v>
      </c>
      <c r="N454" t="str">
        <f t="shared" si="47"/>
        <v/>
      </c>
      <c r="O454" t="e">
        <f t="shared" si="48"/>
        <v>#N/A</v>
      </c>
    </row>
    <row r="455" spans="1:15" ht="30" customHeight="1" x14ac:dyDescent="0.35">
      <c r="A455" s="11"/>
      <c r="B455" s="58" t="s">
        <v>582</v>
      </c>
      <c r="C455" s="88"/>
      <c r="D455" s="93"/>
      <c r="E455" s="93"/>
      <c r="F455" s="90"/>
      <c r="G455" s="17" t="str">
        <f t="shared" ref="G455:H518" si="51">M455</f>
        <v xml:space="preserve"> </v>
      </c>
      <c r="H455" s="18" t="str">
        <f t="shared" si="51"/>
        <v/>
      </c>
      <c r="I455">
        <f t="shared" ref="I455:I518" si="52">IF(F455="",0,IF(AND(F455&gt;=1,F455&lt;=$Q$4),1,0))</f>
        <v>0</v>
      </c>
      <c r="J455">
        <f t="shared" si="49"/>
        <v>0</v>
      </c>
      <c r="K455">
        <f t="shared" ref="K455:K518" si="53">SUM(I455:J455)</f>
        <v>0</v>
      </c>
      <c r="M455" t="str">
        <f t="shared" si="50"/>
        <v xml:space="preserve"> </v>
      </c>
      <c r="N455" t="str">
        <f t="shared" ref="N455:N518" si="54">IF(K455=2,O455,"")</f>
        <v/>
      </c>
      <c r="O455" t="e">
        <f t="shared" ref="O455:O518" si="55">VLOOKUP(F455,$Q$6:$U$17,$Q$2)</f>
        <v>#N/A</v>
      </c>
    </row>
    <row r="456" spans="1:15" ht="30" customHeight="1" x14ac:dyDescent="0.35">
      <c r="A456" s="11"/>
      <c r="B456" s="58" t="s">
        <v>583</v>
      </c>
      <c r="C456" s="88"/>
      <c r="D456" s="93"/>
      <c r="E456" s="93"/>
      <c r="F456" s="90"/>
      <c r="G456" s="17" t="str">
        <f t="shared" si="51"/>
        <v xml:space="preserve"> </v>
      </c>
      <c r="H456" s="18" t="str">
        <f t="shared" si="51"/>
        <v/>
      </c>
      <c r="I456">
        <f t="shared" si="52"/>
        <v>0</v>
      </c>
      <c r="J456">
        <f t="shared" si="49"/>
        <v>0</v>
      </c>
      <c r="K456">
        <f t="shared" si="53"/>
        <v>0</v>
      </c>
      <c r="M456" t="str">
        <f t="shared" si="50"/>
        <v xml:space="preserve"> </v>
      </c>
      <c r="N456" t="str">
        <f t="shared" si="54"/>
        <v/>
      </c>
      <c r="O456" t="e">
        <f t="shared" si="55"/>
        <v>#N/A</v>
      </c>
    </row>
    <row r="457" spans="1:15" ht="30" customHeight="1" x14ac:dyDescent="0.35">
      <c r="A457" s="11"/>
      <c r="B457" s="58" t="s">
        <v>584</v>
      </c>
      <c r="C457" s="88"/>
      <c r="D457" s="93"/>
      <c r="E457" s="93"/>
      <c r="F457" s="90"/>
      <c r="G457" s="17" t="str">
        <f t="shared" si="51"/>
        <v xml:space="preserve"> </v>
      </c>
      <c r="H457" s="18" t="str">
        <f t="shared" si="51"/>
        <v/>
      </c>
      <c r="I457">
        <f t="shared" si="52"/>
        <v>0</v>
      </c>
      <c r="J457">
        <f t="shared" ref="J457:J520" si="56">IF(C457="",0, IF(C457=" ",0,1))</f>
        <v>0</v>
      </c>
      <c r="K457">
        <f t="shared" si="53"/>
        <v>0</v>
      </c>
      <c r="M457" t="str">
        <f t="shared" si="50"/>
        <v xml:space="preserve"> </v>
      </c>
      <c r="N457" t="str">
        <f t="shared" si="54"/>
        <v/>
      </c>
      <c r="O457" t="e">
        <f t="shared" si="55"/>
        <v>#N/A</v>
      </c>
    </row>
    <row r="458" spans="1:15" ht="30" customHeight="1" x14ac:dyDescent="0.35">
      <c r="A458" s="11"/>
      <c r="B458" s="58" t="s">
        <v>585</v>
      </c>
      <c r="C458" s="88"/>
      <c r="D458" s="93"/>
      <c r="E458" s="93"/>
      <c r="F458" s="90"/>
      <c r="G458" s="17" t="str">
        <f t="shared" si="51"/>
        <v xml:space="preserve"> </v>
      </c>
      <c r="H458" s="18" t="str">
        <f t="shared" si="51"/>
        <v/>
      </c>
      <c r="I458">
        <f t="shared" si="52"/>
        <v>0</v>
      </c>
      <c r="J458">
        <f t="shared" si="56"/>
        <v>0</v>
      </c>
      <c r="K458">
        <f t="shared" si="53"/>
        <v>0</v>
      </c>
      <c r="M458" t="str">
        <f t="shared" si="50"/>
        <v xml:space="preserve"> </v>
      </c>
      <c r="N458" t="str">
        <f t="shared" si="54"/>
        <v/>
      </c>
      <c r="O458" t="e">
        <f t="shared" si="55"/>
        <v>#N/A</v>
      </c>
    </row>
    <row r="459" spans="1:15" ht="30" customHeight="1" x14ac:dyDescent="0.35">
      <c r="A459" s="11"/>
      <c r="B459" s="58" t="s">
        <v>586</v>
      </c>
      <c r="C459" s="88"/>
      <c r="D459" s="93"/>
      <c r="E459" s="93"/>
      <c r="F459" s="90"/>
      <c r="G459" s="17" t="str">
        <f t="shared" si="51"/>
        <v xml:space="preserve"> </v>
      </c>
      <c r="H459" s="18" t="str">
        <f t="shared" si="51"/>
        <v/>
      </c>
      <c r="I459">
        <f t="shared" si="52"/>
        <v>0</v>
      </c>
      <c r="J459">
        <f t="shared" si="56"/>
        <v>0</v>
      </c>
      <c r="K459">
        <f t="shared" si="53"/>
        <v>0</v>
      </c>
      <c r="M459" t="str">
        <f t="shared" si="50"/>
        <v xml:space="preserve"> </v>
      </c>
      <c r="N459" t="str">
        <f t="shared" si="54"/>
        <v/>
      </c>
      <c r="O459" t="e">
        <f t="shared" si="55"/>
        <v>#N/A</v>
      </c>
    </row>
    <row r="460" spans="1:15" ht="30" customHeight="1" x14ac:dyDescent="0.35">
      <c r="A460" s="11"/>
      <c r="B460" s="58" t="s">
        <v>587</v>
      </c>
      <c r="C460" s="88"/>
      <c r="D460" s="93"/>
      <c r="E460" s="93"/>
      <c r="F460" s="90"/>
      <c r="G460" s="17" t="str">
        <f t="shared" si="51"/>
        <v xml:space="preserve"> </v>
      </c>
      <c r="H460" s="18" t="str">
        <f t="shared" si="51"/>
        <v/>
      </c>
      <c r="I460">
        <f t="shared" si="52"/>
        <v>0</v>
      </c>
      <c r="J460">
        <f t="shared" si="56"/>
        <v>0</v>
      </c>
      <c r="K460">
        <f t="shared" si="53"/>
        <v>0</v>
      </c>
      <c r="M460" t="str">
        <f t="shared" si="50"/>
        <v xml:space="preserve"> </v>
      </c>
      <c r="N460" t="str">
        <f t="shared" si="54"/>
        <v/>
      </c>
      <c r="O460" t="e">
        <f t="shared" si="55"/>
        <v>#N/A</v>
      </c>
    </row>
    <row r="461" spans="1:15" ht="30" customHeight="1" x14ac:dyDescent="0.35">
      <c r="A461" s="11"/>
      <c r="B461" s="58" t="s">
        <v>588</v>
      </c>
      <c r="C461" s="88"/>
      <c r="D461" s="93"/>
      <c r="E461" s="93"/>
      <c r="F461" s="90"/>
      <c r="G461" s="17" t="str">
        <f t="shared" si="51"/>
        <v xml:space="preserve"> </v>
      </c>
      <c r="H461" s="18" t="str">
        <f t="shared" si="51"/>
        <v/>
      </c>
      <c r="I461">
        <f t="shared" si="52"/>
        <v>0</v>
      </c>
      <c r="J461">
        <f t="shared" si="56"/>
        <v>0</v>
      </c>
      <c r="K461">
        <f t="shared" si="53"/>
        <v>0</v>
      </c>
      <c r="M461" t="str">
        <f t="shared" si="50"/>
        <v xml:space="preserve"> </v>
      </c>
      <c r="N461" t="str">
        <f t="shared" si="54"/>
        <v/>
      </c>
      <c r="O461" t="e">
        <f t="shared" si="55"/>
        <v>#N/A</v>
      </c>
    </row>
    <row r="462" spans="1:15" ht="30" customHeight="1" x14ac:dyDescent="0.35">
      <c r="A462" s="11"/>
      <c r="B462" s="58" t="s">
        <v>589</v>
      </c>
      <c r="C462" s="88"/>
      <c r="D462" s="93"/>
      <c r="E462" s="93"/>
      <c r="F462" s="90"/>
      <c r="G462" s="17" t="str">
        <f t="shared" si="51"/>
        <v xml:space="preserve"> </v>
      </c>
      <c r="H462" s="18" t="str">
        <f t="shared" si="51"/>
        <v/>
      </c>
      <c r="I462">
        <f t="shared" si="52"/>
        <v>0</v>
      </c>
      <c r="J462">
        <f t="shared" si="56"/>
        <v>0</v>
      </c>
      <c r="K462">
        <f t="shared" si="53"/>
        <v>0</v>
      </c>
      <c r="M462" t="str">
        <f t="shared" si="50"/>
        <v xml:space="preserve"> </v>
      </c>
      <c r="N462" t="str">
        <f t="shared" si="54"/>
        <v/>
      </c>
      <c r="O462" t="e">
        <f t="shared" si="55"/>
        <v>#N/A</v>
      </c>
    </row>
    <row r="463" spans="1:15" ht="30" customHeight="1" x14ac:dyDescent="0.35">
      <c r="A463" s="11"/>
      <c r="B463" s="58" t="s">
        <v>590</v>
      </c>
      <c r="C463" s="88"/>
      <c r="D463" s="93"/>
      <c r="E463" s="93"/>
      <c r="F463" s="90"/>
      <c r="G463" s="17" t="str">
        <f t="shared" si="51"/>
        <v xml:space="preserve"> </v>
      </c>
      <c r="H463" s="18" t="str">
        <f t="shared" si="51"/>
        <v/>
      </c>
      <c r="I463">
        <f t="shared" si="52"/>
        <v>0</v>
      </c>
      <c r="J463">
        <f t="shared" si="56"/>
        <v>0</v>
      </c>
      <c r="K463">
        <f t="shared" si="53"/>
        <v>0</v>
      </c>
      <c r="M463" t="str">
        <f t="shared" si="50"/>
        <v xml:space="preserve"> </v>
      </c>
      <c r="N463" t="str">
        <f t="shared" si="54"/>
        <v/>
      </c>
      <c r="O463" t="e">
        <f t="shared" si="55"/>
        <v>#N/A</v>
      </c>
    </row>
    <row r="464" spans="1:15" ht="30" customHeight="1" x14ac:dyDescent="0.35">
      <c r="A464" s="11"/>
      <c r="B464" s="58" t="s">
        <v>591</v>
      </c>
      <c r="C464" s="88"/>
      <c r="D464" s="93"/>
      <c r="E464" s="93"/>
      <c r="F464" s="90"/>
      <c r="G464" s="17" t="str">
        <f t="shared" si="51"/>
        <v xml:space="preserve"> </v>
      </c>
      <c r="H464" s="18" t="str">
        <f t="shared" si="51"/>
        <v/>
      </c>
      <c r="I464">
        <f t="shared" si="52"/>
        <v>0</v>
      </c>
      <c r="J464">
        <f t="shared" si="56"/>
        <v>0</v>
      </c>
      <c r="K464">
        <f t="shared" si="53"/>
        <v>0</v>
      </c>
      <c r="M464" t="str">
        <f t="shared" si="50"/>
        <v xml:space="preserve"> </v>
      </c>
      <c r="N464" t="str">
        <f t="shared" si="54"/>
        <v/>
      </c>
      <c r="O464" t="e">
        <f t="shared" si="55"/>
        <v>#N/A</v>
      </c>
    </row>
    <row r="465" spans="1:15" ht="30" customHeight="1" x14ac:dyDescent="0.35">
      <c r="A465" s="11"/>
      <c r="B465" s="58" t="s">
        <v>592</v>
      </c>
      <c r="C465" s="88"/>
      <c r="D465" s="93"/>
      <c r="E465" s="93"/>
      <c r="F465" s="90"/>
      <c r="G465" s="17" t="str">
        <f t="shared" si="51"/>
        <v xml:space="preserve"> </v>
      </c>
      <c r="H465" s="18" t="str">
        <f t="shared" si="51"/>
        <v/>
      </c>
      <c r="I465">
        <f t="shared" si="52"/>
        <v>0</v>
      </c>
      <c r="J465">
        <f t="shared" si="56"/>
        <v>0</v>
      </c>
      <c r="K465">
        <f t="shared" si="53"/>
        <v>0</v>
      </c>
      <c r="M465" t="str">
        <f t="shared" si="50"/>
        <v xml:space="preserve"> </v>
      </c>
      <c r="N465" t="str">
        <f t="shared" si="54"/>
        <v/>
      </c>
      <c r="O465" t="e">
        <f t="shared" si="55"/>
        <v>#N/A</v>
      </c>
    </row>
    <row r="466" spans="1:15" ht="30" customHeight="1" x14ac:dyDescent="0.35">
      <c r="A466" s="11"/>
      <c r="B466" s="58" t="s">
        <v>593</v>
      </c>
      <c r="C466" s="88"/>
      <c r="D466" s="93"/>
      <c r="E466" s="93"/>
      <c r="F466" s="90"/>
      <c r="G466" s="17" t="str">
        <f t="shared" si="51"/>
        <v xml:space="preserve"> </v>
      </c>
      <c r="H466" s="18" t="str">
        <f t="shared" si="51"/>
        <v/>
      </c>
      <c r="I466">
        <f t="shared" si="52"/>
        <v>0</v>
      </c>
      <c r="J466">
        <f t="shared" si="56"/>
        <v>0</v>
      </c>
      <c r="K466">
        <f t="shared" si="53"/>
        <v>0</v>
      </c>
      <c r="M466" t="str">
        <f t="shared" si="50"/>
        <v xml:space="preserve"> </v>
      </c>
      <c r="N466" t="str">
        <f t="shared" si="54"/>
        <v/>
      </c>
      <c r="O466" t="e">
        <f t="shared" si="55"/>
        <v>#N/A</v>
      </c>
    </row>
    <row r="467" spans="1:15" ht="30" customHeight="1" x14ac:dyDescent="0.35">
      <c r="A467" s="11"/>
      <c r="B467" s="58" t="s">
        <v>594</v>
      </c>
      <c r="C467" s="88"/>
      <c r="D467" s="93"/>
      <c r="E467" s="93"/>
      <c r="F467" s="90"/>
      <c r="G467" s="17" t="str">
        <f t="shared" si="51"/>
        <v xml:space="preserve"> </v>
      </c>
      <c r="H467" s="18" t="str">
        <f t="shared" si="51"/>
        <v/>
      </c>
      <c r="I467">
        <f t="shared" si="52"/>
        <v>0</v>
      </c>
      <c r="J467">
        <f t="shared" si="56"/>
        <v>0</v>
      </c>
      <c r="K467">
        <f t="shared" si="53"/>
        <v>0</v>
      </c>
      <c r="M467" t="str">
        <f t="shared" si="50"/>
        <v xml:space="preserve"> </v>
      </c>
      <c r="N467" t="str">
        <f t="shared" si="54"/>
        <v/>
      </c>
      <c r="O467" t="e">
        <f t="shared" si="55"/>
        <v>#N/A</v>
      </c>
    </row>
    <row r="468" spans="1:15" ht="30" customHeight="1" x14ac:dyDescent="0.35">
      <c r="A468" s="11"/>
      <c r="B468" s="58" t="s">
        <v>595</v>
      </c>
      <c r="C468" s="88"/>
      <c r="D468" s="93"/>
      <c r="E468" s="93"/>
      <c r="F468" s="90"/>
      <c r="G468" s="17" t="str">
        <f t="shared" si="51"/>
        <v xml:space="preserve"> </v>
      </c>
      <c r="H468" s="18" t="str">
        <f t="shared" si="51"/>
        <v/>
      </c>
      <c r="I468">
        <f t="shared" si="52"/>
        <v>0</v>
      </c>
      <c r="J468">
        <f t="shared" si="56"/>
        <v>0</v>
      </c>
      <c r="K468">
        <f t="shared" si="53"/>
        <v>0</v>
      </c>
      <c r="M468" t="str">
        <f t="shared" si="50"/>
        <v xml:space="preserve"> </v>
      </c>
      <c r="N468" t="str">
        <f t="shared" si="54"/>
        <v/>
      </c>
      <c r="O468" t="e">
        <f t="shared" si="55"/>
        <v>#N/A</v>
      </c>
    </row>
    <row r="469" spans="1:15" ht="30" customHeight="1" x14ac:dyDescent="0.35">
      <c r="A469" s="11"/>
      <c r="B469" s="58" t="s">
        <v>596</v>
      </c>
      <c r="C469" s="88"/>
      <c r="D469" s="93"/>
      <c r="E469" s="93"/>
      <c r="F469" s="90"/>
      <c r="G469" s="17" t="str">
        <f t="shared" si="51"/>
        <v xml:space="preserve"> </v>
      </c>
      <c r="H469" s="18" t="str">
        <f t="shared" si="51"/>
        <v/>
      </c>
      <c r="I469">
        <f t="shared" si="52"/>
        <v>0</v>
      </c>
      <c r="J469">
        <f t="shared" si="56"/>
        <v>0</v>
      </c>
      <c r="K469">
        <f t="shared" si="53"/>
        <v>0</v>
      </c>
      <c r="M469" t="str">
        <f t="shared" si="50"/>
        <v xml:space="preserve"> </v>
      </c>
      <c r="N469" t="str">
        <f t="shared" si="54"/>
        <v/>
      </c>
      <c r="O469" t="e">
        <f t="shared" si="55"/>
        <v>#N/A</v>
      </c>
    </row>
    <row r="470" spans="1:15" ht="30" customHeight="1" x14ac:dyDescent="0.35">
      <c r="A470" s="11"/>
      <c r="B470" s="58" t="s">
        <v>597</v>
      </c>
      <c r="C470" s="88"/>
      <c r="D470" s="93"/>
      <c r="E470" s="93"/>
      <c r="F470" s="90"/>
      <c r="G470" s="17" t="str">
        <f t="shared" si="51"/>
        <v xml:space="preserve"> </v>
      </c>
      <c r="H470" s="18" t="str">
        <f t="shared" si="51"/>
        <v/>
      </c>
      <c r="I470">
        <f t="shared" si="52"/>
        <v>0</v>
      </c>
      <c r="J470">
        <f t="shared" si="56"/>
        <v>0</v>
      </c>
      <c r="K470">
        <f t="shared" si="53"/>
        <v>0</v>
      </c>
      <c r="M470" t="str">
        <f t="shared" si="50"/>
        <v xml:space="preserve"> </v>
      </c>
      <c r="N470" t="str">
        <f t="shared" si="54"/>
        <v/>
      </c>
      <c r="O470" t="e">
        <f t="shared" si="55"/>
        <v>#N/A</v>
      </c>
    </row>
    <row r="471" spans="1:15" ht="30" customHeight="1" x14ac:dyDescent="0.35">
      <c r="A471" s="11"/>
      <c r="B471" s="58" t="s">
        <v>598</v>
      </c>
      <c r="C471" s="88"/>
      <c r="D471" s="93"/>
      <c r="E471" s="93"/>
      <c r="F471" s="90"/>
      <c r="G471" s="17" t="str">
        <f t="shared" si="51"/>
        <v xml:space="preserve"> </v>
      </c>
      <c r="H471" s="18" t="str">
        <f t="shared" si="51"/>
        <v/>
      </c>
      <c r="I471">
        <f t="shared" si="52"/>
        <v>0</v>
      </c>
      <c r="J471">
        <f t="shared" si="56"/>
        <v>0</v>
      </c>
      <c r="K471">
        <f t="shared" si="53"/>
        <v>0</v>
      </c>
      <c r="M471" t="str">
        <f t="shared" si="50"/>
        <v xml:space="preserve"> </v>
      </c>
      <c r="N471" t="str">
        <f t="shared" si="54"/>
        <v/>
      </c>
      <c r="O471" t="e">
        <f t="shared" si="55"/>
        <v>#N/A</v>
      </c>
    </row>
    <row r="472" spans="1:15" ht="30" customHeight="1" x14ac:dyDescent="0.35">
      <c r="A472" s="11"/>
      <c r="B472" s="58" t="s">
        <v>599</v>
      </c>
      <c r="C472" s="88"/>
      <c r="D472" s="93"/>
      <c r="E472" s="93"/>
      <c r="F472" s="90"/>
      <c r="G472" s="17" t="str">
        <f t="shared" si="51"/>
        <v xml:space="preserve"> </v>
      </c>
      <c r="H472" s="18" t="str">
        <f t="shared" si="51"/>
        <v/>
      </c>
      <c r="I472">
        <f t="shared" si="52"/>
        <v>0</v>
      </c>
      <c r="J472">
        <f t="shared" si="56"/>
        <v>0</v>
      </c>
      <c r="K472">
        <f t="shared" si="53"/>
        <v>0</v>
      </c>
      <c r="M472" t="str">
        <f t="shared" si="50"/>
        <v xml:space="preserve"> </v>
      </c>
      <c r="N472" t="str">
        <f t="shared" si="54"/>
        <v/>
      </c>
      <c r="O472" t="e">
        <f t="shared" si="55"/>
        <v>#N/A</v>
      </c>
    </row>
    <row r="473" spans="1:15" ht="30" customHeight="1" x14ac:dyDescent="0.35">
      <c r="A473" s="11"/>
      <c r="B473" s="58" t="s">
        <v>600</v>
      </c>
      <c r="C473" s="88"/>
      <c r="D473" s="93"/>
      <c r="E473" s="93"/>
      <c r="F473" s="90"/>
      <c r="G473" s="17" t="str">
        <f t="shared" si="51"/>
        <v xml:space="preserve"> </v>
      </c>
      <c r="H473" s="18" t="str">
        <f t="shared" si="51"/>
        <v/>
      </c>
      <c r="I473">
        <f t="shared" si="52"/>
        <v>0</v>
      </c>
      <c r="J473">
        <f t="shared" si="56"/>
        <v>0</v>
      </c>
      <c r="K473">
        <f t="shared" si="53"/>
        <v>0</v>
      </c>
      <c r="M473" t="str">
        <f t="shared" si="50"/>
        <v xml:space="preserve"> </v>
      </c>
      <c r="N473" t="str">
        <f t="shared" si="54"/>
        <v/>
      </c>
      <c r="O473" t="e">
        <f t="shared" si="55"/>
        <v>#N/A</v>
      </c>
    </row>
    <row r="474" spans="1:15" ht="30" customHeight="1" x14ac:dyDescent="0.35">
      <c r="A474" s="11"/>
      <c r="B474" s="58" t="s">
        <v>601</v>
      </c>
      <c r="C474" s="88"/>
      <c r="D474" s="93"/>
      <c r="E474" s="93"/>
      <c r="F474" s="90"/>
      <c r="G474" s="17" t="str">
        <f t="shared" si="51"/>
        <v xml:space="preserve"> </v>
      </c>
      <c r="H474" s="18" t="str">
        <f t="shared" si="51"/>
        <v/>
      </c>
      <c r="I474">
        <f t="shared" si="52"/>
        <v>0</v>
      </c>
      <c r="J474">
        <f t="shared" si="56"/>
        <v>0</v>
      </c>
      <c r="K474">
        <f t="shared" si="53"/>
        <v>0</v>
      </c>
      <c r="M474" t="str">
        <f t="shared" si="50"/>
        <v xml:space="preserve"> </v>
      </c>
      <c r="N474" t="str">
        <f t="shared" si="54"/>
        <v/>
      </c>
      <c r="O474" t="e">
        <f t="shared" si="55"/>
        <v>#N/A</v>
      </c>
    </row>
    <row r="475" spans="1:15" ht="30" customHeight="1" x14ac:dyDescent="0.35">
      <c r="A475" s="11"/>
      <c r="B475" s="58" t="s">
        <v>602</v>
      </c>
      <c r="C475" s="88"/>
      <c r="D475" s="93"/>
      <c r="E475" s="93"/>
      <c r="F475" s="90"/>
      <c r="G475" s="17" t="str">
        <f t="shared" si="51"/>
        <v xml:space="preserve"> </v>
      </c>
      <c r="H475" s="18" t="str">
        <f t="shared" si="51"/>
        <v/>
      </c>
      <c r="I475">
        <f t="shared" si="52"/>
        <v>0</v>
      </c>
      <c r="J475">
        <f t="shared" si="56"/>
        <v>0</v>
      </c>
      <c r="K475">
        <f t="shared" si="53"/>
        <v>0</v>
      </c>
      <c r="M475" t="str">
        <f t="shared" si="50"/>
        <v xml:space="preserve"> </v>
      </c>
      <c r="N475" t="str">
        <f t="shared" si="54"/>
        <v/>
      </c>
      <c r="O475" t="e">
        <f t="shared" si="55"/>
        <v>#N/A</v>
      </c>
    </row>
    <row r="476" spans="1:15" ht="30" customHeight="1" x14ac:dyDescent="0.35">
      <c r="A476" s="11"/>
      <c r="B476" s="58" t="s">
        <v>603</v>
      </c>
      <c r="C476" s="88"/>
      <c r="D476" s="93"/>
      <c r="E476" s="93"/>
      <c r="F476" s="90"/>
      <c r="G476" s="17" t="str">
        <f t="shared" si="51"/>
        <v xml:space="preserve"> </v>
      </c>
      <c r="H476" s="18" t="str">
        <f t="shared" si="51"/>
        <v/>
      </c>
      <c r="I476">
        <f t="shared" si="52"/>
        <v>0</v>
      </c>
      <c r="J476">
        <f t="shared" si="56"/>
        <v>0</v>
      </c>
      <c r="K476">
        <f t="shared" si="53"/>
        <v>0</v>
      </c>
      <c r="M476" t="str">
        <f t="shared" si="50"/>
        <v xml:space="preserve"> </v>
      </c>
      <c r="N476" t="str">
        <f t="shared" si="54"/>
        <v/>
      </c>
      <c r="O476" t="e">
        <f t="shared" si="55"/>
        <v>#N/A</v>
      </c>
    </row>
    <row r="477" spans="1:15" ht="30" customHeight="1" x14ac:dyDescent="0.35">
      <c r="A477" s="11"/>
      <c r="B477" s="58" t="s">
        <v>604</v>
      </c>
      <c r="C477" s="88"/>
      <c r="D477" s="93"/>
      <c r="E477" s="93"/>
      <c r="F477" s="90"/>
      <c r="G477" s="17" t="str">
        <f t="shared" si="51"/>
        <v xml:space="preserve"> </v>
      </c>
      <c r="H477" s="18" t="str">
        <f t="shared" si="51"/>
        <v/>
      </c>
      <c r="I477">
        <f t="shared" si="52"/>
        <v>0</v>
      </c>
      <c r="J477">
        <f t="shared" si="56"/>
        <v>0</v>
      </c>
      <c r="K477">
        <f t="shared" si="53"/>
        <v>0</v>
      </c>
      <c r="M477" t="str">
        <f t="shared" si="50"/>
        <v xml:space="preserve"> </v>
      </c>
      <c r="N477" t="str">
        <f t="shared" si="54"/>
        <v/>
      </c>
      <c r="O477" t="e">
        <f t="shared" si="55"/>
        <v>#N/A</v>
      </c>
    </row>
    <row r="478" spans="1:15" ht="30" customHeight="1" x14ac:dyDescent="0.35">
      <c r="A478" s="11"/>
      <c r="B478" s="58" t="s">
        <v>605</v>
      </c>
      <c r="C478" s="88"/>
      <c r="D478" s="93"/>
      <c r="E478" s="93"/>
      <c r="F478" s="90"/>
      <c r="G478" s="17" t="str">
        <f t="shared" si="51"/>
        <v xml:space="preserve"> </v>
      </c>
      <c r="H478" s="18" t="str">
        <f t="shared" si="51"/>
        <v/>
      </c>
      <c r="I478">
        <f t="shared" si="52"/>
        <v>0</v>
      </c>
      <c r="J478">
        <f t="shared" si="56"/>
        <v>0</v>
      </c>
      <c r="K478">
        <f t="shared" si="53"/>
        <v>0</v>
      </c>
      <c r="M478" t="str">
        <f t="shared" si="50"/>
        <v xml:space="preserve"> </v>
      </c>
      <c r="N478" t="str">
        <f t="shared" si="54"/>
        <v/>
      </c>
      <c r="O478" t="e">
        <f t="shared" si="55"/>
        <v>#N/A</v>
      </c>
    </row>
    <row r="479" spans="1:15" ht="30" customHeight="1" x14ac:dyDescent="0.35">
      <c r="A479" s="11"/>
      <c r="B479" s="58" t="s">
        <v>606</v>
      </c>
      <c r="C479" s="88"/>
      <c r="D479" s="93"/>
      <c r="E479" s="93"/>
      <c r="F479" s="90"/>
      <c r="G479" s="17" t="str">
        <f t="shared" si="51"/>
        <v xml:space="preserve"> </v>
      </c>
      <c r="H479" s="18" t="str">
        <f t="shared" si="51"/>
        <v/>
      </c>
      <c r="I479">
        <f t="shared" si="52"/>
        <v>0</v>
      </c>
      <c r="J479">
        <f t="shared" si="56"/>
        <v>0</v>
      </c>
      <c r="K479">
        <f t="shared" si="53"/>
        <v>0</v>
      </c>
      <c r="M479" t="str">
        <f t="shared" si="50"/>
        <v xml:space="preserve"> </v>
      </c>
      <c r="N479" t="str">
        <f t="shared" si="54"/>
        <v/>
      </c>
      <c r="O479" t="e">
        <f t="shared" si="55"/>
        <v>#N/A</v>
      </c>
    </row>
    <row r="480" spans="1:15" ht="30" customHeight="1" x14ac:dyDescent="0.35">
      <c r="A480" s="11"/>
      <c r="B480" s="58" t="s">
        <v>607</v>
      </c>
      <c r="C480" s="88"/>
      <c r="D480" s="93"/>
      <c r="E480" s="93"/>
      <c r="F480" s="90"/>
      <c r="G480" s="17" t="str">
        <f t="shared" si="51"/>
        <v xml:space="preserve"> </v>
      </c>
      <c r="H480" s="18" t="str">
        <f t="shared" si="51"/>
        <v/>
      </c>
      <c r="I480">
        <f t="shared" si="52"/>
        <v>0</v>
      </c>
      <c r="J480">
        <f t="shared" si="56"/>
        <v>0</v>
      </c>
      <c r="K480">
        <f t="shared" si="53"/>
        <v>0</v>
      </c>
      <c r="M480" t="str">
        <f t="shared" si="50"/>
        <v xml:space="preserve"> </v>
      </c>
      <c r="N480" t="str">
        <f t="shared" si="54"/>
        <v/>
      </c>
      <c r="O480" t="e">
        <f t="shared" si="55"/>
        <v>#N/A</v>
      </c>
    </row>
    <row r="481" spans="1:15" ht="30" customHeight="1" x14ac:dyDescent="0.35">
      <c r="A481" s="11"/>
      <c r="B481" s="58" t="s">
        <v>608</v>
      </c>
      <c r="C481" s="88"/>
      <c r="D481" s="93"/>
      <c r="E481" s="93"/>
      <c r="F481" s="90"/>
      <c r="G481" s="17" t="str">
        <f t="shared" si="51"/>
        <v xml:space="preserve"> </v>
      </c>
      <c r="H481" s="18" t="str">
        <f t="shared" si="51"/>
        <v/>
      </c>
      <c r="I481">
        <f t="shared" si="52"/>
        <v>0</v>
      </c>
      <c r="J481">
        <f t="shared" si="56"/>
        <v>0</v>
      </c>
      <c r="K481">
        <f t="shared" si="53"/>
        <v>0</v>
      </c>
      <c r="M481" t="str">
        <f t="shared" si="50"/>
        <v xml:space="preserve"> </v>
      </c>
      <c r="N481" t="str">
        <f t="shared" si="54"/>
        <v/>
      </c>
      <c r="O481" t="e">
        <f t="shared" si="55"/>
        <v>#N/A</v>
      </c>
    </row>
    <row r="482" spans="1:15" ht="30" customHeight="1" x14ac:dyDescent="0.35">
      <c r="A482" s="11"/>
      <c r="B482" s="58" t="s">
        <v>609</v>
      </c>
      <c r="C482" s="88"/>
      <c r="D482" s="93"/>
      <c r="E482" s="93"/>
      <c r="F482" s="90"/>
      <c r="G482" s="17" t="str">
        <f t="shared" si="51"/>
        <v xml:space="preserve"> </v>
      </c>
      <c r="H482" s="18" t="str">
        <f t="shared" si="51"/>
        <v/>
      </c>
      <c r="I482">
        <f t="shared" si="52"/>
        <v>0</v>
      </c>
      <c r="J482">
        <f t="shared" si="56"/>
        <v>0</v>
      </c>
      <c r="K482">
        <f t="shared" si="53"/>
        <v>0</v>
      </c>
      <c r="M482" t="str">
        <f t="shared" si="50"/>
        <v xml:space="preserve"> </v>
      </c>
      <c r="N482" t="str">
        <f t="shared" si="54"/>
        <v/>
      </c>
      <c r="O482" t="e">
        <f t="shared" si="55"/>
        <v>#N/A</v>
      </c>
    </row>
    <row r="483" spans="1:15" ht="30" customHeight="1" x14ac:dyDescent="0.35">
      <c r="A483" s="11"/>
      <c r="B483" s="58" t="s">
        <v>610</v>
      </c>
      <c r="C483" s="88"/>
      <c r="D483" s="93"/>
      <c r="E483" s="93"/>
      <c r="F483" s="90"/>
      <c r="G483" s="17" t="str">
        <f t="shared" si="51"/>
        <v xml:space="preserve"> </v>
      </c>
      <c r="H483" s="18" t="str">
        <f t="shared" si="51"/>
        <v/>
      </c>
      <c r="I483">
        <f t="shared" si="52"/>
        <v>0</v>
      </c>
      <c r="J483">
        <f t="shared" si="56"/>
        <v>0</v>
      </c>
      <c r="K483">
        <f t="shared" si="53"/>
        <v>0</v>
      </c>
      <c r="M483" t="str">
        <f t="shared" si="50"/>
        <v xml:space="preserve"> </v>
      </c>
      <c r="N483" t="str">
        <f t="shared" si="54"/>
        <v/>
      </c>
      <c r="O483" t="e">
        <f t="shared" si="55"/>
        <v>#N/A</v>
      </c>
    </row>
    <row r="484" spans="1:15" ht="30" customHeight="1" x14ac:dyDescent="0.35">
      <c r="A484" s="11"/>
      <c r="B484" s="58" t="s">
        <v>611</v>
      </c>
      <c r="C484" s="88"/>
      <c r="D484" s="93"/>
      <c r="E484" s="93"/>
      <c r="F484" s="90"/>
      <c r="G484" s="17" t="str">
        <f t="shared" si="51"/>
        <v xml:space="preserve"> </v>
      </c>
      <c r="H484" s="18" t="str">
        <f t="shared" si="51"/>
        <v/>
      </c>
      <c r="I484">
        <f t="shared" si="52"/>
        <v>0</v>
      </c>
      <c r="J484">
        <f t="shared" si="56"/>
        <v>0</v>
      </c>
      <c r="K484">
        <f t="shared" si="53"/>
        <v>0</v>
      </c>
      <c r="M484" t="str">
        <f t="shared" si="50"/>
        <v xml:space="preserve"> </v>
      </c>
      <c r="N484" t="str">
        <f t="shared" si="54"/>
        <v/>
      </c>
      <c r="O484" t="e">
        <f t="shared" si="55"/>
        <v>#N/A</v>
      </c>
    </row>
    <row r="485" spans="1:15" ht="30" customHeight="1" x14ac:dyDescent="0.35">
      <c r="A485" s="11"/>
      <c r="B485" s="58" t="s">
        <v>612</v>
      </c>
      <c r="C485" s="88"/>
      <c r="D485" s="93"/>
      <c r="E485" s="93"/>
      <c r="F485" s="90"/>
      <c r="G485" s="17" t="str">
        <f t="shared" si="51"/>
        <v xml:space="preserve"> </v>
      </c>
      <c r="H485" s="18" t="str">
        <f t="shared" si="51"/>
        <v/>
      </c>
      <c r="I485">
        <f t="shared" si="52"/>
        <v>0</v>
      </c>
      <c r="J485">
        <f t="shared" si="56"/>
        <v>0</v>
      </c>
      <c r="K485">
        <f t="shared" si="53"/>
        <v>0</v>
      </c>
      <c r="M485" t="str">
        <f t="shared" si="50"/>
        <v xml:space="preserve"> </v>
      </c>
      <c r="N485" t="str">
        <f t="shared" si="54"/>
        <v/>
      </c>
      <c r="O485" t="e">
        <f t="shared" si="55"/>
        <v>#N/A</v>
      </c>
    </row>
    <row r="486" spans="1:15" ht="30" customHeight="1" x14ac:dyDescent="0.35">
      <c r="A486" s="11"/>
      <c r="B486" s="58" t="s">
        <v>613</v>
      </c>
      <c r="C486" s="88"/>
      <c r="D486" s="93"/>
      <c r="E486" s="93"/>
      <c r="F486" s="90"/>
      <c r="G486" s="17" t="str">
        <f t="shared" si="51"/>
        <v xml:space="preserve"> </v>
      </c>
      <c r="H486" s="18" t="str">
        <f t="shared" si="51"/>
        <v/>
      </c>
      <c r="I486">
        <f t="shared" si="52"/>
        <v>0</v>
      </c>
      <c r="J486">
        <f t="shared" si="56"/>
        <v>0</v>
      </c>
      <c r="K486">
        <f t="shared" si="53"/>
        <v>0</v>
      </c>
      <c r="M486" t="str">
        <f t="shared" si="50"/>
        <v xml:space="preserve"> </v>
      </c>
      <c r="N486" t="str">
        <f t="shared" si="54"/>
        <v/>
      </c>
      <c r="O486" t="e">
        <f t="shared" si="55"/>
        <v>#N/A</v>
      </c>
    </row>
    <row r="487" spans="1:15" ht="30" customHeight="1" x14ac:dyDescent="0.35">
      <c r="A487" s="11"/>
      <c r="B487" s="58" t="s">
        <v>614</v>
      </c>
      <c r="C487" s="88"/>
      <c r="D487" s="93"/>
      <c r="E487" s="93"/>
      <c r="F487" s="90"/>
      <c r="G487" s="17" t="str">
        <f t="shared" si="51"/>
        <v xml:space="preserve"> </v>
      </c>
      <c r="H487" s="18" t="str">
        <f t="shared" si="51"/>
        <v/>
      </c>
      <c r="I487">
        <f t="shared" si="52"/>
        <v>0</v>
      </c>
      <c r="J487">
        <f t="shared" si="56"/>
        <v>0</v>
      </c>
      <c r="K487">
        <f t="shared" si="53"/>
        <v>0</v>
      </c>
      <c r="M487" t="str">
        <f t="shared" si="50"/>
        <v xml:space="preserve"> </v>
      </c>
      <c r="N487" t="str">
        <f t="shared" si="54"/>
        <v/>
      </c>
      <c r="O487" t="e">
        <f t="shared" si="55"/>
        <v>#N/A</v>
      </c>
    </row>
    <row r="488" spans="1:15" ht="30" customHeight="1" x14ac:dyDescent="0.35">
      <c r="A488" s="11"/>
      <c r="B488" s="58" t="s">
        <v>615</v>
      </c>
      <c r="C488" s="88"/>
      <c r="D488" s="93"/>
      <c r="E488" s="93"/>
      <c r="F488" s="90"/>
      <c r="G488" s="17" t="str">
        <f t="shared" si="51"/>
        <v xml:space="preserve"> </v>
      </c>
      <c r="H488" s="18" t="str">
        <f t="shared" si="51"/>
        <v/>
      </c>
      <c r="I488">
        <f t="shared" si="52"/>
        <v>0</v>
      </c>
      <c r="J488">
        <f t="shared" si="56"/>
        <v>0</v>
      </c>
      <c r="K488">
        <f t="shared" si="53"/>
        <v>0</v>
      </c>
      <c r="M488" t="str">
        <f t="shared" si="50"/>
        <v xml:space="preserve"> </v>
      </c>
      <c r="N488" t="str">
        <f t="shared" si="54"/>
        <v/>
      </c>
      <c r="O488" t="e">
        <f t="shared" si="55"/>
        <v>#N/A</v>
      </c>
    </row>
    <row r="489" spans="1:15" ht="30" customHeight="1" x14ac:dyDescent="0.35">
      <c r="A489" s="11"/>
      <c r="B489" s="58" t="s">
        <v>616</v>
      </c>
      <c r="C489" s="88"/>
      <c r="D489" s="93"/>
      <c r="E489" s="93"/>
      <c r="F489" s="90"/>
      <c r="G489" s="17" t="str">
        <f t="shared" si="51"/>
        <v xml:space="preserve"> </v>
      </c>
      <c r="H489" s="18" t="str">
        <f t="shared" si="51"/>
        <v/>
      </c>
      <c r="I489">
        <f t="shared" si="52"/>
        <v>0</v>
      </c>
      <c r="J489">
        <f t="shared" si="56"/>
        <v>0</v>
      </c>
      <c r="K489">
        <f t="shared" si="53"/>
        <v>0</v>
      </c>
      <c r="M489" t="str">
        <f t="shared" si="50"/>
        <v xml:space="preserve"> </v>
      </c>
      <c r="N489" t="str">
        <f t="shared" si="54"/>
        <v/>
      </c>
      <c r="O489" t="e">
        <f t="shared" si="55"/>
        <v>#N/A</v>
      </c>
    </row>
    <row r="490" spans="1:15" ht="30" customHeight="1" x14ac:dyDescent="0.35">
      <c r="A490" s="11"/>
      <c r="B490" s="58" t="s">
        <v>617</v>
      </c>
      <c r="C490" s="88"/>
      <c r="D490" s="93"/>
      <c r="E490" s="93"/>
      <c r="F490" s="90"/>
      <c r="G490" s="17" t="str">
        <f t="shared" si="51"/>
        <v xml:space="preserve"> </v>
      </c>
      <c r="H490" s="18" t="str">
        <f t="shared" si="51"/>
        <v/>
      </c>
      <c r="I490">
        <f t="shared" si="52"/>
        <v>0</v>
      </c>
      <c r="J490">
        <f t="shared" si="56"/>
        <v>0</v>
      </c>
      <c r="K490">
        <f t="shared" si="53"/>
        <v>0</v>
      </c>
      <c r="M490" t="str">
        <f t="shared" si="50"/>
        <v xml:space="preserve"> </v>
      </c>
      <c r="N490" t="str">
        <f t="shared" si="54"/>
        <v/>
      </c>
      <c r="O490" t="e">
        <f t="shared" si="55"/>
        <v>#N/A</v>
      </c>
    </row>
    <row r="491" spans="1:15" ht="30" customHeight="1" x14ac:dyDescent="0.35">
      <c r="A491" s="11"/>
      <c r="B491" s="58" t="s">
        <v>618</v>
      </c>
      <c r="C491" s="88"/>
      <c r="D491" s="93"/>
      <c r="E491" s="93"/>
      <c r="F491" s="90"/>
      <c r="G491" s="17" t="str">
        <f t="shared" si="51"/>
        <v xml:space="preserve"> </v>
      </c>
      <c r="H491" s="18" t="str">
        <f t="shared" si="51"/>
        <v/>
      </c>
      <c r="I491">
        <f t="shared" si="52"/>
        <v>0</v>
      </c>
      <c r="J491">
        <f t="shared" si="56"/>
        <v>0</v>
      </c>
      <c r="K491">
        <f t="shared" si="53"/>
        <v>0</v>
      </c>
      <c r="M491" t="str">
        <f t="shared" si="50"/>
        <v xml:space="preserve"> </v>
      </c>
      <c r="N491" t="str">
        <f t="shared" si="54"/>
        <v/>
      </c>
      <c r="O491" t="e">
        <f t="shared" si="55"/>
        <v>#N/A</v>
      </c>
    </row>
    <row r="492" spans="1:15" ht="30" customHeight="1" x14ac:dyDescent="0.35">
      <c r="A492" s="11"/>
      <c r="B492" s="58" t="s">
        <v>619</v>
      </c>
      <c r="C492" s="88"/>
      <c r="D492" s="93"/>
      <c r="E492" s="93"/>
      <c r="F492" s="90"/>
      <c r="G492" s="17" t="str">
        <f t="shared" si="51"/>
        <v xml:space="preserve"> </v>
      </c>
      <c r="H492" s="18" t="str">
        <f t="shared" si="51"/>
        <v/>
      </c>
      <c r="I492">
        <f t="shared" si="52"/>
        <v>0</v>
      </c>
      <c r="J492">
        <f t="shared" si="56"/>
        <v>0</v>
      </c>
      <c r="K492">
        <f t="shared" si="53"/>
        <v>0</v>
      </c>
      <c r="M492" t="str">
        <f t="shared" si="50"/>
        <v xml:space="preserve"> </v>
      </c>
      <c r="N492" t="str">
        <f t="shared" si="54"/>
        <v/>
      </c>
      <c r="O492" t="e">
        <f t="shared" si="55"/>
        <v>#N/A</v>
      </c>
    </row>
    <row r="493" spans="1:15" ht="30" customHeight="1" x14ac:dyDescent="0.35">
      <c r="A493" s="11"/>
      <c r="B493" s="58" t="s">
        <v>620</v>
      </c>
      <c r="C493" s="88"/>
      <c r="D493" s="93"/>
      <c r="E493" s="93"/>
      <c r="F493" s="90"/>
      <c r="G493" s="17" t="str">
        <f t="shared" si="51"/>
        <v xml:space="preserve"> </v>
      </c>
      <c r="H493" s="18" t="str">
        <f t="shared" si="51"/>
        <v/>
      </c>
      <c r="I493">
        <f t="shared" si="52"/>
        <v>0</v>
      </c>
      <c r="J493">
        <f t="shared" si="56"/>
        <v>0</v>
      </c>
      <c r="K493">
        <f t="shared" si="53"/>
        <v>0</v>
      </c>
      <c r="M493" t="str">
        <f t="shared" si="50"/>
        <v xml:space="preserve"> </v>
      </c>
      <c r="N493" t="str">
        <f t="shared" si="54"/>
        <v/>
      </c>
      <c r="O493" t="e">
        <f t="shared" si="55"/>
        <v>#N/A</v>
      </c>
    </row>
    <row r="494" spans="1:15" ht="30" customHeight="1" x14ac:dyDescent="0.35">
      <c r="A494" s="11"/>
      <c r="B494" s="58" t="s">
        <v>621</v>
      </c>
      <c r="C494" s="88"/>
      <c r="D494" s="93"/>
      <c r="E494" s="93"/>
      <c r="F494" s="90"/>
      <c r="G494" s="17" t="str">
        <f t="shared" si="51"/>
        <v xml:space="preserve"> </v>
      </c>
      <c r="H494" s="18" t="str">
        <f t="shared" si="51"/>
        <v/>
      </c>
      <c r="I494">
        <f t="shared" si="52"/>
        <v>0</v>
      </c>
      <c r="J494">
        <f t="shared" si="56"/>
        <v>0</v>
      </c>
      <c r="K494">
        <f t="shared" si="53"/>
        <v>0</v>
      </c>
      <c r="M494" t="str">
        <f t="shared" si="50"/>
        <v xml:space="preserve"> </v>
      </c>
      <c r="N494" t="str">
        <f t="shared" si="54"/>
        <v/>
      </c>
      <c r="O494" t="e">
        <f t="shared" si="55"/>
        <v>#N/A</v>
      </c>
    </row>
    <row r="495" spans="1:15" ht="30" customHeight="1" x14ac:dyDescent="0.35">
      <c r="A495" s="11"/>
      <c r="B495" s="58" t="s">
        <v>622</v>
      </c>
      <c r="C495" s="88"/>
      <c r="D495" s="93"/>
      <c r="E495" s="93"/>
      <c r="F495" s="90"/>
      <c r="G495" s="17" t="str">
        <f t="shared" si="51"/>
        <v xml:space="preserve"> </v>
      </c>
      <c r="H495" s="18" t="str">
        <f t="shared" si="51"/>
        <v/>
      </c>
      <c r="I495">
        <f t="shared" si="52"/>
        <v>0</v>
      </c>
      <c r="J495">
        <f t="shared" si="56"/>
        <v>0</v>
      </c>
      <c r="K495">
        <f t="shared" si="53"/>
        <v>0</v>
      </c>
      <c r="M495" t="str">
        <f t="shared" si="50"/>
        <v xml:space="preserve"> </v>
      </c>
      <c r="N495" t="str">
        <f t="shared" si="54"/>
        <v/>
      </c>
      <c r="O495" t="e">
        <f t="shared" si="55"/>
        <v>#N/A</v>
      </c>
    </row>
    <row r="496" spans="1:15" ht="30" customHeight="1" x14ac:dyDescent="0.35">
      <c r="A496" s="11"/>
      <c r="B496" s="58" t="s">
        <v>623</v>
      </c>
      <c r="C496" s="88"/>
      <c r="D496" s="93"/>
      <c r="E496" s="93"/>
      <c r="F496" s="90"/>
      <c r="G496" s="17" t="str">
        <f t="shared" si="51"/>
        <v xml:space="preserve"> </v>
      </c>
      <c r="H496" s="18" t="str">
        <f t="shared" si="51"/>
        <v/>
      </c>
      <c r="I496">
        <f t="shared" si="52"/>
        <v>0</v>
      </c>
      <c r="J496">
        <f t="shared" si="56"/>
        <v>0</v>
      </c>
      <c r="K496">
        <f t="shared" si="53"/>
        <v>0</v>
      </c>
      <c r="M496" t="str">
        <f t="shared" si="50"/>
        <v xml:space="preserve"> </v>
      </c>
      <c r="N496" t="str">
        <f t="shared" si="54"/>
        <v/>
      </c>
      <c r="O496" t="e">
        <f t="shared" si="55"/>
        <v>#N/A</v>
      </c>
    </row>
    <row r="497" spans="1:15" ht="30" customHeight="1" x14ac:dyDescent="0.35">
      <c r="A497" s="11"/>
      <c r="B497" s="58" t="s">
        <v>624</v>
      </c>
      <c r="C497" s="88"/>
      <c r="D497" s="93"/>
      <c r="E497" s="93"/>
      <c r="F497" s="90"/>
      <c r="G497" s="17" t="str">
        <f t="shared" si="51"/>
        <v xml:space="preserve"> </v>
      </c>
      <c r="H497" s="18" t="str">
        <f t="shared" si="51"/>
        <v/>
      </c>
      <c r="I497">
        <f t="shared" si="52"/>
        <v>0</v>
      </c>
      <c r="J497">
        <f t="shared" si="56"/>
        <v>0</v>
      </c>
      <c r="K497">
        <f t="shared" si="53"/>
        <v>0</v>
      </c>
      <c r="M497" t="str">
        <f t="shared" si="50"/>
        <v xml:space="preserve"> </v>
      </c>
      <c r="N497" t="str">
        <f t="shared" si="54"/>
        <v/>
      </c>
      <c r="O497" t="e">
        <f t="shared" si="55"/>
        <v>#N/A</v>
      </c>
    </row>
    <row r="498" spans="1:15" ht="30" customHeight="1" x14ac:dyDescent="0.35">
      <c r="A498" s="11"/>
      <c r="B498" s="58" t="s">
        <v>625</v>
      </c>
      <c r="C498" s="88"/>
      <c r="D498" s="93"/>
      <c r="E498" s="93"/>
      <c r="F498" s="90"/>
      <c r="G498" s="17" t="str">
        <f t="shared" si="51"/>
        <v xml:space="preserve"> </v>
      </c>
      <c r="H498" s="18" t="str">
        <f t="shared" si="51"/>
        <v/>
      </c>
      <c r="I498">
        <f t="shared" si="52"/>
        <v>0</v>
      </c>
      <c r="J498">
        <f t="shared" si="56"/>
        <v>0</v>
      </c>
      <c r="K498">
        <f t="shared" si="53"/>
        <v>0</v>
      </c>
      <c r="M498" t="str">
        <f t="shared" si="50"/>
        <v xml:space="preserve"> </v>
      </c>
      <c r="N498" t="str">
        <f t="shared" si="54"/>
        <v/>
      </c>
      <c r="O498" t="e">
        <f t="shared" si="55"/>
        <v>#N/A</v>
      </c>
    </row>
    <row r="499" spans="1:15" ht="30" customHeight="1" x14ac:dyDescent="0.35">
      <c r="A499" s="11"/>
      <c r="B499" s="58" t="s">
        <v>626</v>
      </c>
      <c r="C499" s="88"/>
      <c r="D499" s="93"/>
      <c r="E499" s="93"/>
      <c r="F499" s="90"/>
      <c r="G499" s="17" t="str">
        <f t="shared" si="51"/>
        <v xml:space="preserve"> </v>
      </c>
      <c r="H499" s="18" t="str">
        <f t="shared" si="51"/>
        <v/>
      </c>
      <c r="I499">
        <f t="shared" si="52"/>
        <v>0</v>
      </c>
      <c r="J499">
        <f t="shared" si="56"/>
        <v>0</v>
      </c>
      <c r="K499">
        <f t="shared" si="53"/>
        <v>0</v>
      </c>
      <c r="M499" t="str">
        <f t="shared" si="50"/>
        <v xml:space="preserve"> </v>
      </c>
      <c r="N499" t="str">
        <f t="shared" si="54"/>
        <v/>
      </c>
      <c r="O499" t="e">
        <f t="shared" si="55"/>
        <v>#N/A</v>
      </c>
    </row>
    <row r="500" spans="1:15" ht="30" customHeight="1" x14ac:dyDescent="0.35">
      <c r="A500" s="11"/>
      <c r="B500" s="58" t="s">
        <v>627</v>
      </c>
      <c r="C500" s="88"/>
      <c r="D500" s="93"/>
      <c r="E500" s="93"/>
      <c r="F500" s="90"/>
      <c r="G500" s="17" t="str">
        <f t="shared" si="51"/>
        <v xml:space="preserve"> </v>
      </c>
      <c r="H500" s="18" t="str">
        <f t="shared" si="51"/>
        <v/>
      </c>
      <c r="I500">
        <f t="shared" si="52"/>
        <v>0</v>
      </c>
      <c r="J500">
        <f t="shared" si="56"/>
        <v>0</v>
      </c>
      <c r="K500">
        <f t="shared" si="53"/>
        <v>0</v>
      </c>
      <c r="M500" t="str">
        <f t="shared" si="50"/>
        <v xml:space="preserve"> </v>
      </c>
      <c r="N500" t="str">
        <f t="shared" si="54"/>
        <v/>
      </c>
      <c r="O500" t="e">
        <f t="shared" si="55"/>
        <v>#N/A</v>
      </c>
    </row>
    <row r="501" spans="1:15" ht="30" customHeight="1" x14ac:dyDescent="0.35">
      <c r="A501" s="11"/>
      <c r="B501" s="58" t="s">
        <v>628</v>
      </c>
      <c r="C501" s="88"/>
      <c r="D501" s="93"/>
      <c r="E501" s="93"/>
      <c r="F501" s="90"/>
      <c r="G501" s="17" t="str">
        <f t="shared" si="51"/>
        <v xml:space="preserve"> </v>
      </c>
      <c r="H501" s="18" t="str">
        <f t="shared" si="51"/>
        <v/>
      </c>
      <c r="I501">
        <f t="shared" si="52"/>
        <v>0</v>
      </c>
      <c r="J501">
        <f t="shared" si="56"/>
        <v>0</v>
      </c>
      <c r="K501">
        <f t="shared" si="53"/>
        <v>0</v>
      </c>
      <c r="M501" t="str">
        <f t="shared" si="50"/>
        <v xml:space="preserve"> </v>
      </c>
      <c r="N501" t="str">
        <f t="shared" si="54"/>
        <v/>
      </c>
      <c r="O501" t="e">
        <f t="shared" si="55"/>
        <v>#N/A</v>
      </c>
    </row>
    <row r="502" spans="1:15" ht="30" customHeight="1" x14ac:dyDescent="0.35">
      <c r="A502" s="11"/>
      <c r="B502" s="58" t="s">
        <v>629</v>
      </c>
      <c r="C502" s="88"/>
      <c r="D502" s="93"/>
      <c r="E502" s="93"/>
      <c r="F502" s="90"/>
      <c r="G502" s="17" t="str">
        <f t="shared" si="51"/>
        <v xml:space="preserve"> </v>
      </c>
      <c r="H502" s="18" t="str">
        <f t="shared" si="51"/>
        <v/>
      </c>
      <c r="I502">
        <f t="shared" si="52"/>
        <v>0</v>
      </c>
      <c r="J502">
        <f t="shared" si="56"/>
        <v>0</v>
      </c>
      <c r="K502">
        <f t="shared" si="53"/>
        <v>0</v>
      </c>
      <c r="M502" t="str">
        <f t="shared" si="50"/>
        <v xml:space="preserve"> </v>
      </c>
      <c r="N502" t="str">
        <f t="shared" si="54"/>
        <v/>
      </c>
      <c r="O502" t="e">
        <f t="shared" si="55"/>
        <v>#N/A</v>
      </c>
    </row>
    <row r="503" spans="1:15" ht="30" customHeight="1" x14ac:dyDescent="0.35">
      <c r="A503" s="11"/>
      <c r="B503" s="58" t="s">
        <v>630</v>
      </c>
      <c r="C503" s="88"/>
      <c r="D503" s="93"/>
      <c r="E503" s="93"/>
      <c r="F503" s="90"/>
      <c r="G503" s="17" t="str">
        <f t="shared" si="51"/>
        <v xml:space="preserve"> </v>
      </c>
      <c r="H503" s="18" t="str">
        <f t="shared" si="51"/>
        <v/>
      </c>
      <c r="I503">
        <f t="shared" si="52"/>
        <v>0</v>
      </c>
      <c r="J503">
        <f t="shared" si="56"/>
        <v>0</v>
      </c>
      <c r="K503">
        <f t="shared" si="53"/>
        <v>0</v>
      </c>
      <c r="M503" t="str">
        <f t="shared" si="50"/>
        <v xml:space="preserve"> </v>
      </c>
      <c r="N503" t="str">
        <f t="shared" si="54"/>
        <v/>
      </c>
      <c r="O503" t="e">
        <f t="shared" si="55"/>
        <v>#N/A</v>
      </c>
    </row>
    <row r="504" spans="1:15" ht="30" customHeight="1" x14ac:dyDescent="0.35">
      <c r="A504" s="11"/>
      <c r="B504" s="58" t="s">
        <v>631</v>
      </c>
      <c r="C504" s="88"/>
      <c r="D504" s="93"/>
      <c r="E504" s="93"/>
      <c r="F504" s="90"/>
      <c r="G504" s="17" t="str">
        <f t="shared" si="51"/>
        <v xml:space="preserve"> </v>
      </c>
      <c r="H504" s="18" t="str">
        <f t="shared" si="51"/>
        <v/>
      </c>
      <c r="I504">
        <f t="shared" si="52"/>
        <v>0</v>
      </c>
      <c r="J504">
        <f t="shared" si="56"/>
        <v>0</v>
      </c>
      <c r="K504">
        <f t="shared" si="53"/>
        <v>0</v>
      </c>
      <c r="M504" t="str">
        <f t="shared" si="50"/>
        <v xml:space="preserve"> </v>
      </c>
      <c r="N504" t="str">
        <f t="shared" si="54"/>
        <v/>
      </c>
      <c r="O504" t="e">
        <f t="shared" si="55"/>
        <v>#N/A</v>
      </c>
    </row>
    <row r="505" spans="1:15" ht="30" customHeight="1" x14ac:dyDescent="0.35">
      <c r="A505" s="11"/>
      <c r="B505" s="58" t="s">
        <v>632</v>
      </c>
      <c r="C505" s="88"/>
      <c r="D505" s="93"/>
      <c r="E505" s="93"/>
      <c r="F505" s="90"/>
      <c r="G505" s="17" t="str">
        <f t="shared" si="51"/>
        <v xml:space="preserve"> </v>
      </c>
      <c r="H505" s="18" t="str">
        <f t="shared" si="51"/>
        <v/>
      </c>
      <c r="I505">
        <f t="shared" si="52"/>
        <v>0</v>
      </c>
      <c r="J505">
        <f t="shared" si="56"/>
        <v>0</v>
      </c>
      <c r="K505">
        <f t="shared" si="53"/>
        <v>0</v>
      </c>
      <c r="M505" t="str">
        <f t="shared" si="50"/>
        <v xml:space="preserve"> </v>
      </c>
      <c r="N505" t="str">
        <f t="shared" si="54"/>
        <v/>
      </c>
      <c r="O505" t="e">
        <f t="shared" si="55"/>
        <v>#N/A</v>
      </c>
    </row>
    <row r="506" spans="1:15" ht="30" customHeight="1" x14ac:dyDescent="0.35">
      <c r="A506" s="11"/>
      <c r="B506" s="58" t="s">
        <v>633</v>
      </c>
      <c r="C506" s="88"/>
      <c r="D506" s="93"/>
      <c r="E506" s="93"/>
      <c r="F506" s="90"/>
      <c r="G506" s="17" t="str">
        <f t="shared" si="51"/>
        <v xml:space="preserve"> </v>
      </c>
      <c r="H506" s="18" t="str">
        <f t="shared" si="51"/>
        <v/>
      </c>
      <c r="I506">
        <f t="shared" si="52"/>
        <v>0</v>
      </c>
      <c r="J506">
        <f t="shared" si="56"/>
        <v>0</v>
      </c>
      <c r="K506">
        <f t="shared" si="53"/>
        <v>0</v>
      </c>
      <c r="M506" t="str">
        <f t="shared" si="50"/>
        <v xml:space="preserve"> </v>
      </c>
      <c r="N506" t="str">
        <f t="shared" si="54"/>
        <v/>
      </c>
      <c r="O506" t="e">
        <f t="shared" si="55"/>
        <v>#N/A</v>
      </c>
    </row>
    <row r="507" spans="1:15" ht="30" customHeight="1" x14ac:dyDescent="0.35">
      <c r="A507" s="11"/>
      <c r="B507" s="58" t="s">
        <v>634</v>
      </c>
      <c r="C507" s="88"/>
      <c r="D507" s="93"/>
      <c r="E507" s="93"/>
      <c r="F507" s="90"/>
      <c r="G507" s="17" t="str">
        <f t="shared" si="51"/>
        <v xml:space="preserve"> </v>
      </c>
      <c r="H507" s="18" t="str">
        <f t="shared" si="51"/>
        <v/>
      </c>
      <c r="I507">
        <f t="shared" si="52"/>
        <v>0</v>
      </c>
      <c r="J507">
        <f t="shared" si="56"/>
        <v>0</v>
      </c>
      <c r="K507">
        <f t="shared" si="53"/>
        <v>0</v>
      </c>
      <c r="M507" t="str">
        <f t="shared" si="50"/>
        <v xml:space="preserve"> </v>
      </c>
      <c r="N507" t="str">
        <f t="shared" si="54"/>
        <v/>
      </c>
      <c r="O507" t="e">
        <f t="shared" si="55"/>
        <v>#N/A</v>
      </c>
    </row>
    <row r="508" spans="1:15" ht="30" customHeight="1" x14ac:dyDescent="0.35">
      <c r="A508" s="11"/>
      <c r="B508" s="58" t="s">
        <v>635</v>
      </c>
      <c r="C508" s="88"/>
      <c r="D508" s="93"/>
      <c r="E508" s="93"/>
      <c r="F508" s="90"/>
      <c r="G508" s="17" t="str">
        <f t="shared" si="51"/>
        <v xml:space="preserve"> </v>
      </c>
      <c r="H508" s="18" t="str">
        <f t="shared" si="51"/>
        <v/>
      </c>
      <c r="I508">
        <f t="shared" si="52"/>
        <v>0</v>
      </c>
      <c r="J508">
        <f t="shared" si="56"/>
        <v>0</v>
      </c>
      <c r="K508">
        <f t="shared" si="53"/>
        <v>0</v>
      </c>
      <c r="M508" t="str">
        <f t="shared" si="50"/>
        <v xml:space="preserve"> </v>
      </c>
      <c r="N508" t="str">
        <f t="shared" si="54"/>
        <v/>
      </c>
      <c r="O508" t="e">
        <f t="shared" si="55"/>
        <v>#N/A</v>
      </c>
    </row>
    <row r="509" spans="1:15" ht="30" customHeight="1" x14ac:dyDescent="0.35">
      <c r="A509" s="11"/>
      <c r="B509" s="58" t="s">
        <v>636</v>
      </c>
      <c r="C509" s="88"/>
      <c r="D509" s="93"/>
      <c r="E509" s="93"/>
      <c r="F509" s="90"/>
      <c r="G509" s="17" t="str">
        <f t="shared" si="51"/>
        <v xml:space="preserve"> </v>
      </c>
      <c r="H509" s="18" t="str">
        <f t="shared" si="51"/>
        <v/>
      </c>
      <c r="I509">
        <f t="shared" si="52"/>
        <v>0</v>
      </c>
      <c r="J509">
        <f t="shared" si="56"/>
        <v>0</v>
      </c>
      <c r="K509">
        <f t="shared" si="53"/>
        <v>0</v>
      </c>
      <c r="M509" t="str">
        <f t="shared" si="50"/>
        <v xml:space="preserve"> </v>
      </c>
      <c r="N509" t="str">
        <f t="shared" si="54"/>
        <v/>
      </c>
      <c r="O509" t="e">
        <f t="shared" si="55"/>
        <v>#N/A</v>
      </c>
    </row>
    <row r="510" spans="1:15" ht="30" customHeight="1" x14ac:dyDescent="0.35">
      <c r="A510" s="11"/>
      <c r="B510" s="58" t="s">
        <v>637</v>
      </c>
      <c r="C510" s="88"/>
      <c r="D510" s="93"/>
      <c r="E510" s="93"/>
      <c r="F510" s="90"/>
      <c r="G510" s="17" t="str">
        <f t="shared" si="51"/>
        <v xml:space="preserve"> </v>
      </c>
      <c r="H510" s="18" t="str">
        <f t="shared" si="51"/>
        <v/>
      </c>
      <c r="I510">
        <f t="shared" si="52"/>
        <v>0</v>
      </c>
      <c r="J510">
        <f t="shared" si="56"/>
        <v>0</v>
      </c>
      <c r="K510">
        <f t="shared" si="53"/>
        <v>0</v>
      </c>
      <c r="M510" t="str">
        <f t="shared" si="50"/>
        <v xml:space="preserve"> </v>
      </c>
      <c r="N510" t="str">
        <f t="shared" si="54"/>
        <v/>
      </c>
      <c r="O510" t="e">
        <f t="shared" si="55"/>
        <v>#N/A</v>
      </c>
    </row>
    <row r="511" spans="1:15" ht="30" customHeight="1" x14ac:dyDescent="0.35">
      <c r="A511" s="11"/>
      <c r="B511" s="58" t="s">
        <v>638</v>
      </c>
      <c r="C511" s="88"/>
      <c r="D511" s="93"/>
      <c r="E511" s="93"/>
      <c r="F511" s="90"/>
      <c r="G511" s="17" t="str">
        <f t="shared" si="51"/>
        <v xml:space="preserve"> </v>
      </c>
      <c r="H511" s="18" t="str">
        <f t="shared" si="51"/>
        <v/>
      </c>
      <c r="I511">
        <f t="shared" si="52"/>
        <v>0</v>
      </c>
      <c r="J511">
        <f t="shared" si="56"/>
        <v>0</v>
      </c>
      <c r="K511">
        <f t="shared" si="53"/>
        <v>0</v>
      </c>
      <c r="M511" t="str">
        <f t="shared" si="50"/>
        <v xml:space="preserve"> </v>
      </c>
      <c r="N511" t="str">
        <f t="shared" si="54"/>
        <v/>
      </c>
      <c r="O511" t="e">
        <f t="shared" si="55"/>
        <v>#N/A</v>
      </c>
    </row>
    <row r="512" spans="1:15" ht="30" customHeight="1" x14ac:dyDescent="0.35">
      <c r="A512" s="11"/>
      <c r="B512" s="58" t="s">
        <v>639</v>
      </c>
      <c r="C512" s="88"/>
      <c r="D512" s="93"/>
      <c r="E512" s="93"/>
      <c r="F512" s="90"/>
      <c r="G512" s="17" t="str">
        <f t="shared" si="51"/>
        <v xml:space="preserve"> </v>
      </c>
      <c r="H512" s="18" t="str">
        <f t="shared" si="51"/>
        <v/>
      </c>
      <c r="I512">
        <f t="shared" si="52"/>
        <v>0</v>
      </c>
      <c r="J512">
        <f t="shared" si="56"/>
        <v>0</v>
      </c>
      <c r="K512">
        <f t="shared" si="53"/>
        <v>0</v>
      </c>
      <c r="M512" t="str">
        <f t="shared" si="50"/>
        <v xml:space="preserve"> </v>
      </c>
      <c r="N512" t="str">
        <f t="shared" si="54"/>
        <v/>
      </c>
      <c r="O512" t="e">
        <f t="shared" si="55"/>
        <v>#N/A</v>
      </c>
    </row>
    <row r="513" spans="1:15" ht="30" customHeight="1" x14ac:dyDescent="0.35">
      <c r="A513" s="11"/>
      <c r="B513" s="58" t="s">
        <v>640</v>
      </c>
      <c r="C513" s="88"/>
      <c r="D513" s="93"/>
      <c r="E513" s="93"/>
      <c r="F513" s="90"/>
      <c r="G513" s="17" t="str">
        <f t="shared" si="51"/>
        <v xml:space="preserve"> </v>
      </c>
      <c r="H513" s="18" t="str">
        <f t="shared" si="51"/>
        <v/>
      </c>
      <c r="I513">
        <f t="shared" si="52"/>
        <v>0</v>
      </c>
      <c r="J513">
        <f t="shared" si="56"/>
        <v>0</v>
      </c>
      <c r="K513">
        <f t="shared" si="53"/>
        <v>0</v>
      </c>
      <c r="M513" t="str">
        <f t="shared" si="50"/>
        <v xml:space="preserve"> </v>
      </c>
      <c r="N513" t="str">
        <f t="shared" si="54"/>
        <v/>
      </c>
      <c r="O513" t="e">
        <f t="shared" si="55"/>
        <v>#N/A</v>
      </c>
    </row>
    <row r="514" spans="1:15" ht="30" customHeight="1" x14ac:dyDescent="0.35">
      <c r="A514" s="11"/>
      <c r="B514" s="58" t="s">
        <v>641</v>
      </c>
      <c r="C514" s="88"/>
      <c r="D514" s="93"/>
      <c r="E514" s="93"/>
      <c r="F514" s="90"/>
      <c r="G514" s="17" t="str">
        <f t="shared" si="51"/>
        <v xml:space="preserve"> </v>
      </c>
      <c r="H514" s="18" t="str">
        <f t="shared" si="51"/>
        <v/>
      </c>
      <c r="I514">
        <f t="shared" si="52"/>
        <v>0</v>
      </c>
      <c r="J514">
        <f t="shared" si="56"/>
        <v>0</v>
      </c>
      <c r="K514">
        <f t="shared" si="53"/>
        <v>0</v>
      </c>
      <c r="M514" t="str">
        <f t="shared" si="50"/>
        <v xml:space="preserve"> </v>
      </c>
      <c r="N514" t="str">
        <f t="shared" si="54"/>
        <v/>
      </c>
      <c r="O514" t="e">
        <f t="shared" si="55"/>
        <v>#N/A</v>
      </c>
    </row>
    <row r="515" spans="1:15" ht="30" customHeight="1" x14ac:dyDescent="0.35">
      <c r="A515" s="11"/>
      <c r="B515" s="58" t="s">
        <v>642</v>
      </c>
      <c r="C515" s="88"/>
      <c r="D515" s="93"/>
      <c r="E515" s="93"/>
      <c r="F515" s="90"/>
      <c r="G515" s="17" t="str">
        <f t="shared" si="51"/>
        <v xml:space="preserve"> </v>
      </c>
      <c r="H515" s="18" t="str">
        <f t="shared" si="51"/>
        <v/>
      </c>
      <c r="I515">
        <f t="shared" si="52"/>
        <v>0</v>
      </c>
      <c r="J515">
        <f t="shared" si="56"/>
        <v>0</v>
      </c>
      <c r="K515">
        <f t="shared" si="53"/>
        <v>0</v>
      </c>
      <c r="M515" t="str">
        <f t="shared" si="50"/>
        <v xml:space="preserve"> </v>
      </c>
      <c r="N515" t="str">
        <f t="shared" si="54"/>
        <v/>
      </c>
      <c r="O515" t="e">
        <f t="shared" si="55"/>
        <v>#N/A</v>
      </c>
    </row>
    <row r="516" spans="1:15" ht="30" customHeight="1" x14ac:dyDescent="0.35">
      <c r="A516" s="11"/>
      <c r="B516" s="58" t="s">
        <v>643</v>
      </c>
      <c r="C516" s="88"/>
      <c r="D516" s="93"/>
      <c r="E516" s="93"/>
      <c r="F516" s="90"/>
      <c r="G516" s="17" t="str">
        <f t="shared" si="51"/>
        <v xml:space="preserve"> </v>
      </c>
      <c r="H516" s="18" t="str">
        <f t="shared" si="51"/>
        <v/>
      </c>
      <c r="I516">
        <f t="shared" si="52"/>
        <v>0</v>
      </c>
      <c r="J516">
        <f t="shared" si="56"/>
        <v>0</v>
      </c>
      <c r="K516">
        <f t="shared" si="53"/>
        <v>0</v>
      </c>
      <c r="M516" t="str">
        <f t="shared" si="50"/>
        <v xml:space="preserve"> </v>
      </c>
      <c r="N516" t="str">
        <f t="shared" si="54"/>
        <v/>
      </c>
      <c r="O516" t="e">
        <f t="shared" si="55"/>
        <v>#N/A</v>
      </c>
    </row>
    <row r="517" spans="1:15" ht="30" customHeight="1" x14ac:dyDescent="0.35">
      <c r="A517" s="11"/>
      <c r="B517" s="58" t="s">
        <v>644</v>
      </c>
      <c r="C517" s="88"/>
      <c r="D517" s="93"/>
      <c r="E517" s="93"/>
      <c r="F517" s="90"/>
      <c r="G517" s="17" t="str">
        <f t="shared" si="51"/>
        <v xml:space="preserve"> </v>
      </c>
      <c r="H517" s="18" t="str">
        <f t="shared" si="51"/>
        <v/>
      </c>
      <c r="I517">
        <f t="shared" si="52"/>
        <v>0</v>
      </c>
      <c r="J517">
        <f t="shared" si="56"/>
        <v>0</v>
      </c>
      <c r="K517">
        <f t="shared" si="53"/>
        <v>0</v>
      </c>
      <c r="M517" t="str">
        <f t="shared" si="50"/>
        <v xml:space="preserve"> </v>
      </c>
      <c r="N517" t="str">
        <f t="shared" si="54"/>
        <v/>
      </c>
      <c r="O517" t="e">
        <f t="shared" si="55"/>
        <v>#N/A</v>
      </c>
    </row>
    <row r="518" spans="1:15" ht="30" customHeight="1" x14ac:dyDescent="0.35">
      <c r="A518" s="11"/>
      <c r="B518" s="58" t="s">
        <v>645</v>
      </c>
      <c r="C518" s="88"/>
      <c r="D518" s="93"/>
      <c r="E518" s="93"/>
      <c r="F518" s="90"/>
      <c r="G518" s="17" t="str">
        <f t="shared" si="51"/>
        <v xml:space="preserve"> </v>
      </c>
      <c r="H518" s="18" t="str">
        <f t="shared" si="51"/>
        <v/>
      </c>
      <c r="I518">
        <f t="shared" si="52"/>
        <v>0</v>
      </c>
      <c r="J518">
        <f t="shared" si="56"/>
        <v>0</v>
      </c>
      <c r="K518">
        <f t="shared" si="53"/>
        <v>0</v>
      </c>
      <c r="M518" t="str">
        <f t="shared" ref="M518:M581" si="57">VLOOKUP(K518,P$23:Q$25,2)</f>
        <v xml:space="preserve"> </v>
      </c>
      <c r="N518" t="str">
        <f t="shared" si="54"/>
        <v/>
      </c>
      <c r="O518" t="e">
        <f t="shared" si="55"/>
        <v>#N/A</v>
      </c>
    </row>
    <row r="519" spans="1:15" ht="30" customHeight="1" x14ac:dyDescent="0.35">
      <c r="A519" s="11"/>
      <c r="B519" s="58" t="s">
        <v>646</v>
      </c>
      <c r="C519" s="88"/>
      <c r="D519" s="93"/>
      <c r="E519" s="93"/>
      <c r="F519" s="90"/>
      <c r="G519" s="17" t="str">
        <f t="shared" ref="G519:H582" si="58">M519</f>
        <v xml:space="preserve"> </v>
      </c>
      <c r="H519" s="18" t="str">
        <f t="shared" si="58"/>
        <v/>
      </c>
      <c r="I519">
        <f t="shared" ref="I519:I582" si="59">IF(F519="",0,IF(AND(F519&gt;=1,F519&lt;=$Q$4),1,0))</f>
        <v>0</v>
      </c>
      <c r="J519">
        <f t="shared" si="56"/>
        <v>0</v>
      </c>
      <c r="K519">
        <f t="shared" ref="K519:K582" si="60">SUM(I519:J519)</f>
        <v>0</v>
      </c>
      <c r="M519" t="str">
        <f t="shared" si="57"/>
        <v xml:space="preserve"> </v>
      </c>
      <c r="N519" t="str">
        <f t="shared" ref="N519:N582" si="61">IF(K519=2,O519,"")</f>
        <v/>
      </c>
      <c r="O519" t="e">
        <f t="shared" ref="O519:O582" si="62">VLOOKUP(F519,$Q$6:$U$17,$Q$2)</f>
        <v>#N/A</v>
      </c>
    </row>
    <row r="520" spans="1:15" ht="30" customHeight="1" x14ac:dyDescent="0.35">
      <c r="A520" s="11"/>
      <c r="B520" s="58" t="s">
        <v>647</v>
      </c>
      <c r="C520" s="88"/>
      <c r="D520" s="93"/>
      <c r="E520" s="93"/>
      <c r="F520" s="90"/>
      <c r="G520" s="17" t="str">
        <f t="shared" si="58"/>
        <v xml:space="preserve"> </v>
      </c>
      <c r="H520" s="18" t="str">
        <f t="shared" si="58"/>
        <v/>
      </c>
      <c r="I520">
        <f t="shared" si="59"/>
        <v>0</v>
      </c>
      <c r="J520">
        <f t="shared" si="56"/>
        <v>0</v>
      </c>
      <c r="K520">
        <f t="shared" si="60"/>
        <v>0</v>
      </c>
      <c r="M520" t="str">
        <f t="shared" si="57"/>
        <v xml:space="preserve"> </v>
      </c>
      <c r="N520" t="str">
        <f t="shared" si="61"/>
        <v/>
      </c>
      <c r="O520" t="e">
        <f t="shared" si="62"/>
        <v>#N/A</v>
      </c>
    </row>
    <row r="521" spans="1:15" ht="30" customHeight="1" x14ac:dyDescent="0.35">
      <c r="A521" s="11"/>
      <c r="B521" s="58" t="s">
        <v>648</v>
      </c>
      <c r="C521" s="88"/>
      <c r="D521" s="93"/>
      <c r="E521" s="93"/>
      <c r="F521" s="90"/>
      <c r="G521" s="17" t="str">
        <f t="shared" si="58"/>
        <v xml:space="preserve"> </v>
      </c>
      <c r="H521" s="18" t="str">
        <f t="shared" si="58"/>
        <v/>
      </c>
      <c r="I521">
        <f t="shared" si="59"/>
        <v>0</v>
      </c>
      <c r="J521">
        <f t="shared" ref="J521:J584" si="63">IF(C521="",0, IF(C521=" ",0,1))</f>
        <v>0</v>
      </c>
      <c r="K521">
        <f t="shared" si="60"/>
        <v>0</v>
      </c>
      <c r="M521" t="str">
        <f t="shared" si="57"/>
        <v xml:space="preserve"> </v>
      </c>
      <c r="N521" t="str">
        <f t="shared" si="61"/>
        <v/>
      </c>
      <c r="O521" t="e">
        <f t="shared" si="62"/>
        <v>#N/A</v>
      </c>
    </row>
    <row r="522" spans="1:15" ht="30" customHeight="1" x14ac:dyDescent="0.35">
      <c r="A522" s="11"/>
      <c r="B522" s="58" t="s">
        <v>649</v>
      </c>
      <c r="C522" s="88"/>
      <c r="D522" s="93"/>
      <c r="E522" s="93"/>
      <c r="F522" s="90"/>
      <c r="G522" s="17" t="str">
        <f t="shared" si="58"/>
        <v xml:space="preserve"> </v>
      </c>
      <c r="H522" s="18" t="str">
        <f t="shared" si="58"/>
        <v/>
      </c>
      <c r="I522">
        <f t="shared" si="59"/>
        <v>0</v>
      </c>
      <c r="J522">
        <f t="shared" si="63"/>
        <v>0</v>
      </c>
      <c r="K522">
        <f t="shared" si="60"/>
        <v>0</v>
      </c>
      <c r="M522" t="str">
        <f t="shared" si="57"/>
        <v xml:space="preserve"> </v>
      </c>
      <c r="N522" t="str">
        <f t="shared" si="61"/>
        <v/>
      </c>
      <c r="O522" t="e">
        <f t="shared" si="62"/>
        <v>#N/A</v>
      </c>
    </row>
    <row r="523" spans="1:15" ht="30" customHeight="1" x14ac:dyDescent="0.35">
      <c r="A523" s="11"/>
      <c r="B523" s="58" t="s">
        <v>650</v>
      </c>
      <c r="C523" s="88"/>
      <c r="D523" s="93"/>
      <c r="E523" s="93"/>
      <c r="F523" s="90"/>
      <c r="G523" s="17" t="str">
        <f t="shared" si="58"/>
        <v xml:space="preserve"> </v>
      </c>
      <c r="H523" s="18" t="str">
        <f t="shared" si="58"/>
        <v/>
      </c>
      <c r="I523">
        <f t="shared" si="59"/>
        <v>0</v>
      </c>
      <c r="J523">
        <f t="shared" si="63"/>
        <v>0</v>
      </c>
      <c r="K523">
        <f t="shared" si="60"/>
        <v>0</v>
      </c>
      <c r="M523" t="str">
        <f t="shared" si="57"/>
        <v xml:space="preserve"> </v>
      </c>
      <c r="N523" t="str">
        <f t="shared" si="61"/>
        <v/>
      </c>
      <c r="O523" t="e">
        <f t="shared" si="62"/>
        <v>#N/A</v>
      </c>
    </row>
    <row r="524" spans="1:15" ht="30" customHeight="1" x14ac:dyDescent="0.35">
      <c r="A524" s="11"/>
      <c r="B524" s="58" t="s">
        <v>651</v>
      </c>
      <c r="C524" s="88"/>
      <c r="D524" s="93"/>
      <c r="E524" s="93"/>
      <c r="F524" s="90"/>
      <c r="G524" s="17" t="str">
        <f t="shared" si="58"/>
        <v xml:space="preserve"> </v>
      </c>
      <c r="H524" s="18" t="str">
        <f t="shared" si="58"/>
        <v/>
      </c>
      <c r="I524">
        <f t="shared" si="59"/>
        <v>0</v>
      </c>
      <c r="J524">
        <f t="shared" si="63"/>
        <v>0</v>
      </c>
      <c r="K524">
        <f t="shared" si="60"/>
        <v>0</v>
      </c>
      <c r="M524" t="str">
        <f t="shared" si="57"/>
        <v xml:space="preserve"> </v>
      </c>
      <c r="N524" t="str">
        <f t="shared" si="61"/>
        <v/>
      </c>
      <c r="O524" t="e">
        <f t="shared" si="62"/>
        <v>#N/A</v>
      </c>
    </row>
    <row r="525" spans="1:15" ht="30" customHeight="1" x14ac:dyDescent="0.35">
      <c r="A525" s="11"/>
      <c r="B525" s="58" t="s">
        <v>652</v>
      </c>
      <c r="C525" s="88"/>
      <c r="D525" s="93"/>
      <c r="E525" s="93"/>
      <c r="F525" s="90"/>
      <c r="G525" s="17" t="str">
        <f t="shared" si="58"/>
        <v xml:space="preserve"> </v>
      </c>
      <c r="H525" s="18" t="str">
        <f t="shared" si="58"/>
        <v/>
      </c>
      <c r="I525">
        <f t="shared" si="59"/>
        <v>0</v>
      </c>
      <c r="J525">
        <f t="shared" si="63"/>
        <v>0</v>
      </c>
      <c r="K525">
        <f t="shared" si="60"/>
        <v>0</v>
      </c>
      <c r="M525" t="str">
        <f t="shared" si="57"/>
        <v xml:space="preserve"> </v>
      </c>
      <c r="N525" t="str">
        <f t="shared" si="61"/>
        <v/>
      </c>
      <c r="O525" t="e">
        <f t="shared" si="62"/>
        <v>#N/A</v>
      </c>
    </row>
    <row r="526" spans="1:15" ht="30" customHeight="1" x14ac:dyDescent="0.35">
      <c r="A526" s="11"/>
      <c r="B526" s="58" t="s">
        <v>653</v>
      </c>
      <c r="C526" s="88"/>
      <c r="D526" s="93"/>
      <c r="E526" s="93"/>
      <c r="F526" s="90"/>
      <c r="G526" s="17" t="str">
        <f t="shared" si="58"/>
        <v xml:space="preserve"> </v>
      </c>
      <c r="H526" s="18" t="str">
        <f t="shared" si="58"/>
        <v/>
      </c>
      <c r="I526">
        <f t="shared" si="59"/>
        <v>0</v>
      </c>
      <c r="J526">
        <f t="shared" si="63"/>
        <v>0</v>
      </c>
      <c r="K526">
        <f t="shared" si="60"/>
        <v>0</v>
      </c>
      <c r="M526" t="str">
        <f t="shared" si="57"/>
        <v xml:space="preserve"> </v>
      </c>
      <c r="N526" t="str">
        <f t="shared" si="61"/>
        <v/>
      </c>
      <c r="O526" t="e">
        <f t="shared" si="62"/>
        <v>#N/A</v>
      </c>
    </row>
    <row r="527" spans="1:15" ht="30" customHeight="1" x14ac:dyDescent="0.35">
      <c r="A527" s="11"/>
      <c r="B527" s="58" t="s">
        <v>654</v>
      </c>
      <c r="C527" s="88"/>
      <c r="D527" s="93"/>
      <c r="E527" s="93"/>
      <c r="F527" s="90"/>
      <c r="G527" s="17" t="str">
        <f t="shared" si="58"/>
        <v xml:space="preserve"> </v>
      </c>
      <c r="H527" s="18" t="str">
        <f t="shared" si="58"/>
        <v/>
      </c>
      <c r="I527">
        <f t="shared" si="59"/>
        <v>0</v>
      </c>
      <c r="J527">
        <f t="shared" si="63"/>
        <v>0</v>
      </c>
      <c r="K527">
        <f t="shared" si="60"/>
        <v>0</v>
      </c>
      <c r="M527" t="str">
        <f t="shared" si="57"/>
        <v xml:space="preserve"> </v>
      </c>
      <c r="N527" t="str">
        <f t="shared" si="61"/>
        <v/>
      </c>
      <c r="O527" t="e">
        <f t="shared" si="62"/>
        <v>#N/A</v>
      </c>
    </row>
    <row r="528" spans="1:15" ht="30" customHeight="1" x14ac:dyDescent="0.35">
      <c r="A528" s="11"/>
      <c r="B528" s="58" t="s">
        <v>655</v>
      </c>
      <c r="C528" s="88"/>
      <c r="D528" s="93"/>
      <c r="E528" s="93"/>
      <c r="F528" s="90"/>
      <c r="G528" s="17" t="str">
        <f t="shared" si="58"/>
        <v xml:space="preserve"> </v>
      </c>
      <c r="H528" s="18" t="str">
        <f t="shared" si="58"/>
        <v/>
      </c>
      <c r="I528">
        <f t="shared" si="59"/>
        <v>0</v>
      </c>
      <c r="J528">
        <f t="shared" si="63"/>
        <v>0</v>
      </c>
      <c r="K528">
        <f t="shared" si="60"/>
        <v>0</v>
      </c>
      <c r="M528" t="str">
        <f t="shared" si="57"/>
        <v xml:space="preserve"> </v>
      </c>
      <c r="N528" t="str">
        <f t="shared" si="61"/>
        <v/>
      </c>
      <c r="O528" t="e">
        <f t="shared" si="62"/>
        <v>#N/A</v>
      </c>
    </row>
    <row r="529" spans="1:15" ht="30" customHeight="1" x14ac:dyDescent="0.35">
      <c r="A529" s="11"/>
      <c r="B529" s="58" t="s">
        <v>656</v>
      </c>
      <c r="C529" s="88"/>
      <c r="D529" s="93"/>
      <c r="E529" s="93"/>
      <c r="F529" s="90"/>
      <c r="G529" s="17" t="str">
        <f t="shared" si="58"/>
        <v xml:space="preserve"> </v>
      </c>
      <c r="H529" s="18" t="str">
        <f t="shared" si="58"/>
        <v/>
      </c>
      <c r="I529">
        <f t="shared" si="59"/>
        <v>0</v>
      </c>
      <c r="J529">
        <f t="shared" si="63"/>
        <v>0</v>
      </c>
      <c r="K529">
        <f t="shared" si="60"/>
        <v>0</v>
      </c>
      <c r="M529" t="str">
        <f t="shared" si="57"/>
        <v xml:space="preserve"> </v>
      </c>
      <c r="N529" t="str">
        <f t="shared" si="61"/>
        <v/>
      </c>
      <c r="O529" t="e">
        <f t="shared" si="62"/>
        <v>#N/A</v>
      </c>
    </row>
    <row r="530" spans="1:15" ht="30" customHeight="1" x14ac:dyDescent="0.35">
      <c r="A530" s="11"/>
      <c r="B530" s="58" t="s">
        <v>657</v>
      </c>
      <c r="C530" s="88"/>
      <c r="D530" s="93"/>
      <c r="E530" s="93"/>
      <c r="F530" s="90"/>
      <c r="G530" s="17" t="str">
        <f t="shared" si="58"/>
        <v xml:space="preserve"> </v>
      </c>
      <c r="H530" s="18" t="str">
        <f t="shared" si="58"/>
        <v/>
      </c>
      <c r="I530">
        <f t="shared" si="59"/>
        <v>0</v>
      </c>
      <c r="J530">
        <f t="shared" si="63"/>
        <v>0</v>
      </c>
      <c r="K530">
        <f t="shared" si="60"/>
        <v>0</v>
      </c>
      <c r="M530" t="str">
        <f t="shared" si="57"/>
        <v xml:space="preserve"> </v>
      </c>
      <c r="N530" t="str">
        <f t="shared" si="61"/>
        <v/>
      </c>
      <c r="O530" t="e">
        <f t="shared" si="62"/>
        <v>#N/A</v>
      </c>
    </row>
    <row r="531" spans="1:15" ht="30" customHeight="1" x14ac:dyDescent="0.35">
      <c r="A531" s="11"/>
      <c r="B531" s="58" t="s">
        <v>658</v>
      </c>
      <c r="C531" s="88"/>
      <c r="D531" s="93"/>
      <c r="E531" s="93"/>
      <c r="F531" s="90"/>
      <c r="G531" s="17" t="str">
        <f t="shared" si="58"/>
        <v xml:space="preserve"> </v>
      </c>
      <c r="H531" s="18" t="str">
        <f t="shared" si="58"/>
        <v/>
      </c>
      <c r="I531">
        <f t="shared" si="59"/>
        <v>0</v>
      </c>
      <c r="J531">
        <f t="shared" si="63"/>
        <v>0</v>
      </c>
      <c r="K531">
        <f t="shared" si="60"/>
        <v>0</v>
      </c>
      <c r="M531" t="str">
        <f t="shared" si="57"/>
        <v xml:space="preserve"> </v>
      </c>
      <c r="N531" t="str">
        <f t="shared" si="61"/>
        <v/>
      </c>
      <c r="O531" t="e">
        <f t="shared" si="62"/>
        <v>#N/A</v>
      </c>
    </row>
    <row r="532" spans="1:15" ht="30" customHeight="1" x14ac:dyDescent="0.35">
      <c r="A532" s="11"/>
      <c r="B532" s="58" t="s">
        <v>659</v>
      </c>
      <c r="C532" s="88"/>
      <c r="D532" s="93"/>
      <c r="E532" s="93"/>
      <c r="F532" s="90"/>
      <c r="G532" s="17" t="str">
        <f t="shared" si="58"/>
        <v xml:space="preserve"> </v>
      </c>
      <c r="H532" s="18" t="str">
        <f t="shared" si="58"/>
        <v/>
      </c>
      <c r="I532">
        <f t="shared" si="59"/>
        <v>0</v>
      </c>
      <c r="J532">
        <f t="shared" si="63"/>
        <v>0</v>
      </c>
      <c r="K532">
        <f t="shared" si="60"/>
        <v>0</v>
      </c>
      <c r="M532" t="str">
        <f t="shared" si="57"/>
        <v xml:space="preserve"> </v>
      </c>
      <c r="N532" t="str">
        <f t="shared" si="61"/>
        <v/>
      </c>
      <c r="O532" t="e">
        <f t="shared" si="62"/>
        <v>#N/A</v>
      </c>
    </row>
    <row r="533" spans="1:15" ht="30" customHeight="1" x14ac:dyDescent="0.35">
      <c r="A533" s="11"/>
      <c r="B533" s="58" t="s">
        <v>660</v>
      </c>
      <c r="C533" s="88"/>
      <c r="D533" s="93"/>
      <c r="E533" s="93"/>
      <c r="F533" s="90"/>
      <c r="G533" s="17" t="str">
        <f t="shared" si="58"/>
        <v xml:space="preserve"> </v>
      </c>
      <c r="H533" s="18" t="str">
        <f t="shared" si="58"/>
        <v/>
      </c>
      <c r="I533">
        <f t="shared" si="59"/>
        <v>0</v>
      </c>
      <c r="J533">
        <f t="shared" si="63"/>
        <v>0</v>
      </c>
      <c r="K533">
        <f t="shared" si="60"/>
        <v>0</v>
      </c>
      <c r="M533" t="str">
        <f t="shared" si="57"/>
        <v xml:space="preserve"> </v>
      </c>
      <c r="N533" t="str">
        <f t="shared" si="61"/>
        <v/>
      </c>
      <c r="O533" t="e">
        <f t="shared" si="62"/>
        <v>#N/A</v>
      </c>
    </row>
    <row r="534" spans="1:15" ht="30" customHeight="1" x14ac:dyDescent="0.35">
      <c r="A534" s="11"/>
      <c r="B534" s="58" t="s">
        <v>661</v>
      </c>
      <c r="C534" s="88"/>
      <c r="D534" s="93"/>
      <c r="E534" s="93"/>
      <c r="F534" s="90"/>
      <c r="G534" s="17" t="str">
        <f t="shared" si="58"/>
        <v xml:space="preserve"> </v>
      </c>
      <c r="H534" s="18" t="str">
        <f t="shared" si="58"/>
        <v/>
      </c>
      <c r="I534">
        <f t="shared" si="59"/>
        <v>0</v>
      </c>
      <c r="J534">
        <f t="shared" si="63"/>
        <v>0</v>
      </c>
      <c r="K534">
        <f t="shared" si="60"/>
        <v>0</v>
      </c>
      <c r="M534" t="str">
        <f t="shared" si="57"/>
        <v xml:space="preserve"> </v>
      </c>
      <c r="N534" t="str">
        <f t="shared" si="61"/>
        <v/>
      </c>
      <c r="O534" t="e">
        <f t="shared" si="62"/>
        <v>#N/A</v>
      </c>
    </row>
    <row r="535" spans="1:15" ht="30" customHeight="1" x14ac:dyDescent="0.35">
      <c r="A535" s="11"/>
      <c r="B535" s="58" t="s">
        <v>662</v>
      </c>
      <c r="C535" s="88"/>
      <c r="D535" s="93"/>
      <c r="E535" s="93"/>
      <c r="F535" s="90"/>
      <c r="G535" s="17" t="str">
        <f t="shared" si="58"/>
        <v xml:space="preserve"> </v>
      </c>
      <c r="H535" s="18" t="str">
        <f t="shared" si="58"/>
        <v/>
      </c>
      <c r="I535">
        <f t="shared" si="59"/>
        <v>0</v>
      </c>
      <c r="J535">
        <f t="shared" si="63"/>
        <v>0</v>
      </c>
      <c r="K535">
        <f t="shared" si="60"/>
        <v>0</v>
      </c>
      <c r="M535" t="str">
        <f t="shared" si="57"/>
        <v xml:space="preserve"> </v>
      </c>
      <c r="N535" t="str">
        <f t="shared" si="61"/>
        <v/>
      </c>
      <c r="O535" t="e">
        <f t="shared" si="62"/>
        <v>#N/A</v>
      </c>
    </row>
    <row r="536" spans="1:15" ht="30" customHeight="1" x14ac:dyDescent="0.35">
      <c r="A536" s="11"/>
      <c r="B536" s="58" t="s">
        <v>663</v>
      </c>
      <c r="C536" s="88"/>
      <c r="D536" s="93"/>
      <c r="E536" s="93"/>
      <c r="F536" s="90"/>
      <c r="G536" s="17" t="str">
        <f t="shared" si="58"/>
        <v xml:space="preserve"> </v>
      </c>
      <c r="H536" s="18" t="str">
        <f t="shared" si="58"/>
        <v/>
      </c>
      <c r="I536">
        <f t="shared" si="59"/>
        <v>0</v>
      </c>
      <c r="J536">
        <f t="shared" si="63"/>
        <v>0</v>
      </c>
      <c r="K536">
        <f t="shared" si="60"/>
        <v>0</v>
      </c>
      <c r="M536" t="str">
        <f t="shared" si="57"/>
        <v xml:space="preserve"> </v>
      </c>
      <c r="N536" t="str">
        <f t="shared" si="61"/>
        <v/>
      </c>
      <c r="O536" t="e">
        <f t="shared" si="62"/>
        <v>#N/A</v>
      </c>
    </row>
    <row r="537" spans="1:15" ht="30" customHeight="1" x14ac:dyDescent="0.35">
      <c r="A537" s="11"/>
      <c r="B537" s="58" t="s">
        <v>664</v>
      </c>
      <c r="C537" s="88"/>
      <c r="D537" s="93"/>
      <c r="E537" s="93"/>
      <c r="F537" s="90"/>
      <c r="G537" s="17" t="str">
        <f t="shared" si="58"/>
        <v xml:space="preserve"> </v>
      </c>
      <c r="H537" s="18" t="str">
        <f t="shared" si="58"/>
        <v/>
      </c>
      <c r="I537">
        <f t="shared" si="59"/>
        <v>0</v>
      </c>
      <c r="J537">
        <f t="shared" si="63"/>
        <v>0</v>
      </c>
      <c r="K537">
        <f t="shared" si="60"/>
        <v>0</v>
      </c>
      <c r="M537" t="str">
        <f t="shared" si="57"/>
        <v xml:space="preserve"> </v>
      </c>
      <c r="N537" t="str">
        <f t="shared" si="61"/>
        <v/>
      </c>
      <c r="O537" t="e">
        <f t="shared" si="62"/>
        <v>#N/A</v>
      </c>
    </row>
    <row r="538" spans="1:15" ht="30" customHeight="1" x14ac:dyDescent="0.35">
      <c r="A538" s="11"/>
      <c r="B538" s="58" t="s">
        <v>665</v>
      </c>
      <c r="C538" s="88"/>
      <c r="D538" s="93"/>
      <c r="E538" s="93"/>
      <c r="F538" s="90"/>
      <c r="G538" s="17" t="str">
        <f t="shared" si="58"/>
        <v xml:space="preserve"> </v>
      </c>
      <c r="H538" s="18" t="str">
        <f t="shared" si="58"/>
        <v/>
      </c>
      <c r="I538">
        <f t="shared" si="59"/>
        <v>0</v>
      </c>
      <c r="J538">
        <f t="shared" si="63"/>
        <v>0</v>
      </c>
      <c r="K538">
        <f t="shared" si="60"/>
        <v>0</v>
      </c>
      <c r="M538" t="str">
        <f t="shared" si="57"/>
        <v xml:space="preserve"> </v>
      </c>
      <c r="N538" t="str">
        <f t="shared" si="61"/>
        <v/>
      </c>
      <c r="O538" t="e">
        <f t="shared" si="62"/>
        <v>#N/A</v>
      </c>
    </row>
    <row r="539" spans="1:15" ht="30" customHeight="1" x14ac:dyDescent="0.35">
      <c r="A539" s="11"/>
      <c r="B539" s="58" t="s">
        <v>666</v>
      </c>
      <c r="C539" s="88"/>
      <c r="D539" s="93"/>
      <c r="E539" s="93"/>
      <c r="F539" s="90"/>
      <c r="G539" s="17" t="str">
        <f t="shared" si="58"/>
        <v xml:space="preserve"> </v>
      </c>
      <c r="H539" s="18" t="str">
        <f t="shared" si="58"/>
        <v/>
      </c>
      <c r="I539">
        <f t="shared" si="59"/>
        <v>0</v>
      </c>
      <c r="J539">
        <f t="shared" si="63"/>
        <v>0</v>
      </c>
      <c r="K539">
        <f t="shared" si="60"/>
        <v>0</v>
      </c>
      <c r="M539" t="str">
        <f t="shared" si="57"/>
        <v xml:space="preserve"> </v>
      </c>
      <c r="N539" t="str">
        <f t="shared" si="61"/>
        <v/>
      </c>
      <c r="O539" t="e">
        <f t="shared" si="62"/>
        <v>#N/A</v>
      </c>
    </row>
    <row r="540" spans="1:15" ht="30" customHeight="1" x14ac:dyDescent="0.35">
      <c r="A540" s="11"/>
      <c r="B540" s="58" t="s">
        <v>667</v>
      </c>
      <c r="C540" s="88"/>
      <c r="D540" s="93"/>
      <c r="E540" s="93"/>
      <c r="F540" s="90"/>
      <c r="G540" s="17" t="str">
        <f t="shared" si="58"/>
        <v xml:space="preserve"> </v>
      </c>
      <c r="H540" s="18" t="str">
        <f t="shared" si="58"/>
        <v/>
      </c>
      <c r="I540">
        <f t="shared" si="59"/>
        <v>0</v>
      </c>
      <c r="J540">
        <f t="shared" si="63"/>
        <v>0</v>
      </c>
      <c r="K540">
        <f t="shared" si="60"/>
        <v>0</v>
      </c>
      <c r="M540" t="str">
        <f t="shared" si="57"/>
        <v xml:space="preserve"> </v>
      </c>
      <c r="N540" t="str">
        <f t="shared" si="61"/>
        <v/>
      </c>
      <c r="O540" t="e">
        <f t="shared" si="62"/>
        <v>#N/A</v>
      </c>
    </row>
    <row r="541" spans="1:15" ht="30" customHeight="1" x14ac:dyDescent="0.35">
      <c r="A541" s="11"/>
      <c r="B541" s="58" t="s">
        <v>668</v>
      </c>
      <c r="C541" s="88"/>
      <c r="D541" s="93"/>
      <c r="E541" s="93"/>
      <c r="F541" s="90"/>
      <c r="G541" s="17" t="str">
        <f t="shared" si="58"/>
        <v xml:space="preserve"> </v>
      </c>
      <c r="H541" s="18" t="str">
        <f t="shared" si="58"/>
        <v/>
      </c>
      <c r="I541">
        <f t="shared" si="59"/>
        <v>0</v>
      </c>
      <c r="J541">
        <f t="shared" si="63"/>
        <v>0</v>
      </c>
      <c r="K541">
        <f t="shared" si="60"/>
        <v>0</v>
      </c>
      <c r="M541" t="str">
        <f t="shared" si="57"/>
        <v xml:space="preserve"> </v>
      </c>
      <c r="N541" t="str">
        <f t="shared" si="61"/>
        <v/>
      </c>
      <c r="O541" t="e">
        <f t="shared" si="62"/>
        <v>#N/A</v>
      </c>
    </row>
    <row r="542" spans="1:15" ht="30" customHeight="1" x14ac:dyDescent="0.35">
      <c r="A542" s="11"/>
      <c r="B542" s="58" t="s">
        <v>669</v>
      </c>
      <c r="C542" s="88"/>
      <c r="D542" s="93"/>
      <c r="E542" s="93"/>
      <c r="F542" s="90"/>
      <c r="G542" s="17" t="str">
        <f t="shared" si="58"/>
        <v xml:space="preserve"> </v>
      </c>
      <c r="H542" s="18" t="str">
        <f t="shared" si="58"/>
        <v/>
      </c>
      <c r="I542">
        <f t="shared" si="59"/>
        <v>0</v>
      </c>
      <c r="J542">
        <f t="shared" si="63"/>
        <v>0</v>
      </c>
      <c r="K542">
        <f t="shared" si="60"/>
        <v>0</v>
      </c>
      <c r="M542" t="str">
        <f t="shared" si="57"/>
        <v xml:space="preserve"> </v>
      </c>
      <c r="N542" t="str">
        <f t="shared" si="61"/>
        <v/>
      </c>
      <c r="O542" t="e">
        <f t="shared" si="62"/>
        <v>#N/A</v>
      </c>
    </row>
    <row r="543" spans="1:15" ht="30" customHeight="1" x14ac:dyDescent="0.35">
      <c r="A543" s="11"/>
      <c r="B543" s="58" t="s">
        <v>670</v>
      </c>
      <c r="C543" s="88"/>
      <c r="D543" s="93"/>
      <c r="E543" s="93"/>
      <c r="F543" s="90"/>
      <c r="G543" s="17" t="str">
        <f t="shared" si="58"/>
        <v xml:space="preserve"> </v>
      </c>
      <c r="H543" s="18" t="str">
        <f t="shared" si="58"/>
        <v/>
      </c>
      <c r="I543">
        <f t="shared" si="59"/>
        <v>0</v>
      </c>
      <c r="J543">
        <f t="shared" si="63"/>
        <v>0</v>
      </c>
      <c r="K543">
        <f t="shared" si="60"/>
        <v>0</v>
      </c>
      <c r="M543" t="str">
        <f t="shared" si="57"/>
        <v xml:space="preserve"> </v>
      </c>
      <c r="N543" t="str">
        <f t="shared" si="61"/>
        <v/>
      </c>
      <c r="O543" t="e">
        <f t="shared" si="62"/>
        <v>#N/A</v>
      </c>
    </row>
    <row r="544" spans="1:15" ht="30" customHeight="1" x14ac:dyDescent="0.35">
      <c r="A544" s="11"/>
      <c r="B544" s="58" t="s">
        <v>671</v>
      </c>
      <c r="C544" s="88"/>
      <c r="D544" s="93"/>
      <c r="E544" s="93"/>
      <c r="F544" s="90"/>
      <c r="G544" s="17" t="str">
        <f t="shared" si="58"/>
        <v xml:space="preserve"> </v>
      </c>
      <c r="H544" s="18" t="str">
        <f t="shared" si="58"/>
        <v/>
      </c>
      <c r="I544">
        <f t="shared" si="59"/>
        <v>0</v>
      </c>
      <c r="J544">
        <f t="shared" si="63"/>
        <v>0</v>
      </c>
      <c r="K544">
        <f t="shared" si="60"/>
        <v>0</v>
      </c>
      <c r="M544" t="str">
        <f t="shared" si="57"/>
        <v xml:space="preserve"> </v>
      </c>
      <c r="N544" t="str">
        <f t="shared" si="61"/>
        <v/>
      </c>
      <c r="O544" t="e">
        <f t="shared" si="62"/>
        <v>#N/A</v>
      </c>
    </row>
    <row r="545" spans="1:15" ht="30" customHeight="1" x14ac:dyDescent="0.35">
      <c r="A545" s="11"/>
      <c r="B545" s="58" t="s">
        <v>672</v>
      </c>
      <c r="C545" s="88"/>
      <c r="D545" s="93"/>
      <c r="E545" s="93"/>
      <c r="F545" s="90"/>
      <c r="G545" s="17" t="str">
        <f t="shared" si="58"/>
        <v xml:space="preserve"> </v>
      </c>
      <c r="H545" s="18" t="str">
        <f t="shared" si="58"/>
        <v/>
      </c>
      <c r="I545">
        <f t="shared" si="59"/>
        <v>0</v>
      </c>
      <c r="J545">
        <f t="shared" si="63"/>
        <v>0</v>
      </c>
      <c r="K545">
        <f t="shared" si="60"/>
        <v>0</v>
      </c>
      <c r="M545" t="str">
        <f t="shared" si="57"/>
        <v xml:space="preserve"> </v>
      </c>
      <c r="N545" t="str">
        <f t="shared" si="61"/>
        <v/>
      </c>
      <c r="O545" t="e">
        <f t="shared" si="62"/>
        <v>#N/A</v>
      </c>
    </row>
    <row r="546" spans="1:15" ht="30" customHeight="1" x14ac:dyDescent="0.35">
      <c r="A546" s="11"/>
      <c r="B546" s="58" t="s">
        <v>673</v>
      </c>
      <c r="C546" s="88"/>
      <c r="D546" s="93"/>
      <c r="E546" s="93"/>
      <c r="F546" s="90"/>
      <c r="G546" s="17" t="str">
        <f t="shared" si="58"/>
        <v xml:space="preserve"> </v>
      </c>
      <c r="H546" s="18" t="str">
        <f t="shared" si="58"/>
        <v/>
      </c>
      <c r="I546">
        <f t="shared" si="59"/>
        <v>0</v>
      </c>
      <c r="J546">
        <f t="shared" si="63"/>
        <v>0</v>
      </c>
      <c r="K546">
        <f t="shared" si="60"/>
        <v>0</v>
      </c>
      <c r="M546" t="str">
        <f t="shared" si="57"/>
        <v xml:space="preserve"> </v>
      </c>
      <c r="N546" t="str">
        <f t="shared" si="61"/>
        <v/>
      </c>
      <c r="O546" t="e">
        <f t="shared" si="62"/>
        <v>#N/A</v>
      </c>
    </row>
    <row r="547" spans="1:15" ht="30" customHeight="1" x14ac:dyDescent="0.35">
      <c r="A547" s="11"/>
      <c r="B547" s="58" t="s">
        <v>674</v>
      </c>
      <c r="C547" s="88"/>
      <c r="D547" s="93"/>
      <c r="E547" s="93"/>
      <c r="F547" s="90"/>
      <c r="G547" s="17" t="str">
        <f t="shared" si="58"/>
        <v xml:space="preserve"> </v>
      </c>
      <c r="H547" s="18" t="str">
        <f t="shared" si="58"/>
        <v/>
      </c>
      <c r="I547">
        <f t="shared" si="59"/>
        <v>0</v>
      </c>
      <c r="J547">
        <f t="shared" si="63"/>
        <v>0</v>
      </c>
      <c r="K547">
        <f t="shared" si="60"/>
        <v>0</v>
      </c>
      <c r="M547" t="str">
        <f t="shared" si="57"/>
        <v xml:space="preserve"> </v>
      </c>
      <c r="N547" t="str">
        <f t="shared" si="61"/>
        <v/>
      </c>
      <c r="O547" t="e">
        <f t="shared" si="62"/>
        <v>#N/A</v>
      </c>
    </row>
    <row r="548" spans="1:15" ht="30" customHeight="1" x14ac:dyDescent="0.35">
      <c r="A548" s="11"/>
      <c r="B548" s="58" t="s">
        <v>675</v>
      </c>
      <c r="C548" s="88"/>
      <c r="D548" s="93"/>
      <c r="E548" s="93"/>
      <c r="F548" s="90"/>
      <c r="G548" s="17" t="str">
        <f t="shared" si="58"/>
        <v xml:space="preserve"> </v>
      </c>
      <c r="H548" s="18" t="str">
        <f t="shared" si="58"/>
        <v/>
      </c>
      <c r="I548">
        <f t="shared" si="59"/>
        <v>0</v>
      </c>
      <c r="J548">
        <f t="shared" si="63"/>
        <v>0</v>
      </c>
      <c r="K548">
        <f t="shared" si="60"/>
        <v>0</v>
      </c>
      <c r="M548" t="str">
        <f t="shared" si="57"/>
        <v xml:space="preserve"> </v>
      </c>
      <c r="N548" t="str">
        <f t="shared" si="61"/>
        <v/>
      </c>
      <c r="O548" t="e">
        <f t="shared" si="62"/>
        <v>#N/A</v>
      </c>
    </row>
    <row r="549" spans="1:15" ht="30" customHeight="1" x14ac:dyDescent="0.35">
      <c r="A549" s="11"/>
      <c r="B549" s="58" t="s">
        <v>676</v>
      </c>
      <c r="C549" s="88"/>
      <c r="D549" s="93"/>
      <c r="E549" s="93"/>
      <c r="F549" s="90"/>
      <c r="G549" s="17" t="str">
        <f t="shared" si="58"/>
        <v xml:space="preserve"> </v>
      </c>
      <c r="H549" s="18" t="str">
        <f t="shared" si="58"/>
        <v/>
      </c>
      <c r="I549">
        <f t="shared" si="59"/>
        <v>0</v>
      </c>
      <c r="J549">
        <f t="shared" si="63"/>
        <v>0</v>
      </c>
      <c r="K549">
        <f t="shared" si="60"/>
        <v>0</v>
      </c>
      <c r="M549" t="str">
        <f t="shared" si="57"/>
        <v xml:space="preserve"> </v>
      </c>
      <c r="N549" t="str">
        <f t="shared" si="61"/>
        <v/>
      </c>
      <c r="O549" t="e">
        <f t="shared" si="62"/>
        <v>#N/A</v>
      </c>
    </row>
    <row r="550" spans="1:15" ht="30" customHeight="1" x14ac:dyDescent="0.35">
      <c r="A550" s="11"/>
      <c r="B550" s="58" t="s">
        <v>677</v>
      </c>
      <c r="C550" s="88"/>
      <c r="D550" s="93"/>
      <c r="E550" s="93"/>
      <c r="F550" s="90"/>
      <c r="G550" s="17" t="str">
        <f t="shared" si="58"/>
        <v xml:space="preserve"> </v>
      </c>
      <c r="H550" s="18" t="str">
        <f t="shared" si="58"/>
        <v/>
      </c>
      <c r="I550">
        <f t="shared" si="59"/>
        <v>0</v>
      </c>
      <c r="J550">
        <f t="shared" si="63"/>
        <v>0</v>
      </c>
      <c r="K550">
        <f t="shared" si="60"/>
        <v>0</v>
      </c>
      <c r="M550" t="str">
        <f t="shared" si="57"/>
        <v xml:space="preserve"> </v>
      </c>
      <c r="N550" t="str">
        <f t="shared" si="61"/>
        <v/>
      </c>
      <c r="O550" t="e">
        <f t="shared" si="62"/>
        <v>#N/A</v>
      </c>
    </row>
    <row r="551" spans="1:15" ht="30" customHeight="1" x14ac:dyDescent="0.35">
      <c r="A551" s="11"/>
      <c r="B551" s="58" t="s">
        <v>678</v>
      </c>
      <c r="C551" s="88"/>
      <c r="D551" s="93"/>
      <c r="E551" s="93"/>
      <c r="F551" s="90"/>
      <c r="G551" s="17" t="str">
        <f t="shared" si="58"/>
        <v xml:space="preserve"> </v>
      </c>
      <c r="H551" s="18" t="str">
        <f t="shared" si="58"/>
        <v/>
      </c>
      <c r="I551">
        <f t="shared" si="59"/>
        <v>0</v>
      </c>
      <c r="J551">
        <f t="shared" si="63"/>
        <v>0</v>
      </c>
      <c r="K551">
        <f t="shared" si="60"/>
        <v>0</v>
      </c>
      <c r="M551" t="str">
        <f t="shared" si="57"/>
        <v xml:space="preserve"> </v>
      </c>
      <c r="N551" t="str">
        <f t="shared" si="61"/>
        <v/>
      </c>
      <c r="O551" t="e">
        <f t="shared" si="62"/>
        <v>#N/A</v>
      </c>
    </row>
    <row r="552" spans="1:15" ht="30" customHeight="1" x14ac:dyDescent="0.35">
      <c r="A552" s="11"/>
      <c r="B552" s="58" t="s">
        <v>679</v>
      </c>
      <c r="C552" s="88"/>
      <c r="D552" s="93"/>
      <c r="E552" s="93"/>
      <c r="F552" s="90"/>
      <c r="G552" s="17" t="str">
        <f t="shared" si="58"/>
        <v xml:space="preserve"> </v>
      </c>
      <c r="H552" s="18" t="str">
        <f t="shared" si="58"/>
        <v/>
      </c>
      <c r="I552">
        <f t="shared" si="59"/>
        <v>0</v>
      </c>
      <c r="J552">
        <f t="shared" si="63"/>
        <v>0</v>
      </c>
      <c r="K552">
        <f t="shared" si="60"/>
        <v>0</v>
      </c>
      <c r="M552" t="str">
        <f t="shared" si="57"/>
        <v xml:space="preserve"> </v>
      </c>
      <c r="N552" t="str">
        <f t="shared" si="61"/>
        <v/>
      </c>
      <c r="O552" t="e">
        <f t="shared" si="62"/>
        <v>#N/A</v>
      </c>
    </row>
    <row r="553" spans="1:15" ht="30" customHeight="1" x14ac:dyDescent="0.35">
      <c r="A553" s="11"/>
      <c r="B553" s="58" t="s">
        <v>680</v>
      </c>
      <c r="C553" s="88"/>
      <c r="D553" s="93"/>
      <c r="E553" s="93"/>
      <c r="F553" s="90"/>
      <c r="G553" s="17" t="str">
        <f t="shared" si="58"/>
        <v xml:space="preserve"> </v>
      </c>
      <c r="H553" s="18" t="str">
        <f t="shared" si="58"/>
        <v/>
      </c>
      <c r="I553">
        <f t="shared" si="59"/>
        <v>0</v>
      </c>
      <c r="J553">
        <f t="shared" si="63"/>
        <v>0</v>
      </c>
      <c r="K553">
        <f t="shared" si="60"/>
        <v>0</v>
      </c>
      <c r="M553" t="str">
        <f t="shared" si="57"/>
        <v xml:space="preserve"> </v>
      </c>
      <c r="N553" t="str">
        <f t="shared" si="61"/>
        <v/>
      </c>
      <c r="O553" t="e">
        <f t="shared" si="62"/>
        <v>#N/A</v>
      </c>
    </row>
    <row r="554" spans="1:15" ht="30" customHeight="1" x14ac:dyDescent="0.35">
      <c r="A554" s="11"/>
      <c r="B554" s="58" t="s">
        <v>681</v>
      </c>
      <c r="C554" s="88"/>
      <c r="D554" s="93"/>
      <c r="E554" s="93"/>
      <c r="F554" s="90"/>
      <c r="G554" s="17" t="str">
        <f t="shared" si="58"/>
        <v xml:space="preserve"> </v>
      </c>
      <c r="H554" s="18" t="str">
        <f t="shared" si="58"/>
        <v/>
      </c>
      <c r="I554">
        <f t="shared" si="59"/>
        <v>0</v>
      </c>
      <c r="J554">
        <f t="shared" si="63"/>
        <v>0</v>
      </c>
      <c r="K554">
        <f t="shared" si="60"/>
        <v>0</v>
      </c>
      <c r="M554" t="str">
        <f t="shared" si="57"/>
        <v xml:space="preserve"> </v>
      </c>
      <c r="N554" t="str">
        <f t="shared" si="61"/>
        <v/>
      </c>
      <c r="O554" t="e">
        <f t="shared" si="62"/>
        <v>#N/A</v>
      </c>
    </row>
    <row r="555" spans="1:15" ht="30" customHeight="1" x14ac:dyDescent="0.35">
      <c r="A555" s="11"/>
      <c r="B555" s="58" t="s">
        <v>682</v>
      </c>
      <c r="C555" s="88"/>
      <c r="D555" s="93"/>
      <c r="E555" s="93"/>
      <c r="F555" s="90"/>
      <c r="G555" s="17" t="str">
        <f t="shared" si="58"/>
        <v xml:space="preserve"> </v>
      </c>
      <c r="H555" s="18" t="str">
        <f t="shared" si="58"/>
        <v/>
      </c>
      <c r="I555">
        <f t="shared" si="59"/>
        <v>0</v>
      </c>
      <c r="J555">
        <f t="shared" si="63"/>
        <v>0</v>
      </c>
      <c r="K555">
        <f t="shared" si="60"/>
        <v>0</v>
      </c>
      <c r="M555" t="str">
        <f t="shared" si="57"/>
        <v xml:space="preserve"> </v>
      </c>
      <c r="N555" t="str">
        <f t="shared" si="61"/>
        <v/>
      </c>
      <c r="O555" t="e">
        <f t="shared" si="62"/>
        <v>#N/A</v>
      </c>
    </row>
    <row r="556" spans="1:15" ht="30" customHeight="1" x14ac:dyDescent="0.35">
      <c r="A556" s="11"/>
      <c r="B556" s="58" t="s">
        <v>683</v>
      </c>
      <c r="C556" s="88"/>
      <c r="D556" s="93"/>
      <c r="E556" s="93"/>
      <c r="F556" s="90"/>
      <c r="G556" s="17" t="str">
        <f t="shared" si="58"/>
        <v xml:space="preserve"> </v>
      </c>
      <c r="H556" s="18" t="str">
        <f t="shared" si="58"/>
        <v/>
      </c>
      <c r="I556">
        <f t="shared" si="59"/>
        <v>0</v>
      </c>
      <c r="J556">
        <f t="shared" si="63"/>
        <v>0</v>
      </c>
      <c r="K556">
        <f t="shared" si="60"/>
        <v>0</v>
      </c>
      <c r="M556" t="str">
        <f t="shared" si="57"/>
        <v xml:space="preserve"> </v>
      </c>
      <c r="N556" t="str">
        <f t="shared" si="61"/>
        <v/>
      </c>
      <c r="O556" t="e">
        <f t="shared" si="62"/>
        <v>#N/A</v>
      </c>
    </row>
    <row r="557" spans="1:15" ht="30" customHeight="1" x14ac:dyDescent="0.35">
      <c r="A557" s="11"/>
      <c r="B557" s="58" t="s">
        <v>684</v>
      </c>
      <c r="C557" s="88"/>
      <c r="D557" s="93"/>
      <c r="E557" s="93"/>
      <c r="F557" s="90"/>
      <c r="G557" s="17" t="str">
        <f t="shared" si="58"/>
        <v xml:space="preserve"> </v>
      </c>
      <c r="H557" s="18" t="str">
        <f t="shared" si="58"/>
        <v/>
      </c>
      <c r="I557">
        <f t="shared" si="59"/>
        <v>0</v>
      </c>
      <c r="J557">
        <f t="shared" si="63"/>
        <v>0</v>
      </c>
      <c r="K557">
        <f t="shared" si="60"/>
        <v>0</v>
      </c>
      <c r="M557" t="str">
        <f t="shared" si="57"/>
        <v xml:space="preserve"> </v>
      </c>
      <c r="N557" t="str">
        <f t="shared" si="61"/>
        <v/>
      </c>
      <c r="O557" t="e">
        <f t="shared" si="62"/>
        <v>#N/A</v>
      </c>
    </row>
    <row r="558" spans="1:15" ht="30" customHeight="1" x14ac:dyDescent="0.35">
      <c r="A558" s="11"/>
      <c r="B558" s="58" t="s">
        <v>685</v>
      </c>
      <c r="C558" s="88"/>
      <c r="D558" s="93"/>
      <c r="E558" s="93"/>
      <c r="F558" s="90"/>
      <c r="G558" s="17" t="str">
        <f t="shared" si="58"/>
        <v xml:space="preserve"> </v>
      </c>
      <c r="H558" s="18" t="str">
        <f t="shared" si="58"/>
        <v/>
      </c>
      <c r="I558">
        <f t="shared" si="59"/>
        <v>0</v>
      </c>
      <c r="J558">
        <f t="shared" si="63"/>
        <v>0</v>
      </c>
      <c r="K558">
        <f t="shared" si="60"/>
        <v>0</v>
      </c>
      <c r="M558" t="str">
        <f t="shared" si="57"/>
        <v xml:space="preserve"> </v>
      </c>
      <c r="N558" t="str">
        <f t="shared" si="61"/>
        <v/>
      </c>
      <c r="O558" t="e">
        <f t="shared" si="62"/>
        <v>#N/A</v>
      </c>
    </row>
    <row r="559" spans="1:15" ht="30" customHeight="1" x14ac:dyDescent="0.35">
      <c r="A559" s="11"/>
      <c r="B559" s="58" t="s">
        <v>686</v>
      </c>
      <c r="C559" s="88"/>
      <c r="D559" s="93"/>
      <c r="E559" s="93"/>
      <c r="F559" s="90"/>
      <c r="G559" s="17" t="str">
        <f t="shared" si="58"/>
        <v xml:space="preserve"> </v>
      </c>
      <c r="H559" s="18" t="str">
        <f t="shared" si="58"/>
        <v/>
      </c>
      <c r="I559">
        <f t="shared" si="59"/>
        <v>0</v>
      </c>
      <c r="J559">
        <f t="shared" si="63"/>
        <v>0</v>
      </c>
      <c r="K559">
        <f t="shared" si="60"/>
        <v>0</v>
      </c>
      <c r="M559" t="str">
        <f t="shared" si="57"/>
        <v xml:space="preserve"> </v>
      </c>
      <c r="N559" t="str">
        <f t="shared" si="61"/>
        <v/>
      </c>
      <c r="O559" t="e">
        <f t="shared" si="62"/>
        <v>#N/A</v>
      </c>
    </row>
    <row r="560" spans="1:15" ht="30" customHeight="1" x14ac:dyDescent="0.35">
      <c r="A560" s="11"/>
      <c r="B560" s="58" t="s">
        <v>687</v>
      </c>
      <c r="C560" s="88"/>
      <c r="D560" s="93"/>
      <c r="E560" s="93"/>
      <c r="F560" s="90"/>
      <c r="G560" s="17" t="str">
        <f t="shared" si="58"/>
        <v xml:space="preserve"> </v>
      </c>
      <c r="H560" s="18" t="str">
        <f t="shared" si="58"/>
        <v/>
      </c>
      <c r="I560">
        <f t="shared" si="59"/>
        <v>0</v>
      </c>
      <c r="J560">
        <f t="shared" si="63"/>
        <v>0</v>
      </c>
      <c r="K560">
        <f t="shared" si="60"/>
        <v>0</v>
      </c>
      <c r="M560" t="str">
        <f t="shared" si="57"/>
        <v xml:space="preserve"> </v>
      </c>
      <c r="N560" t="str">
        <f t="shared" si="61"/>
        <v/>
      </c>
      <c r="O560" t="e">
        <f t="shared" si="62"/>
        <v>#N/A</v>
      </c>
    </row>
    <row r="561" spans="1:15" ht="30" customHeight="1" x14ac:dyDescent="0.35">
      <c r="A561" s="11"/>
      <c r="B561" s="58" t="s">
        <v>688</v>
      </c>
      <c r="C561" s="88"/>
      <c r="D561" s="93"/>
      <c r="E561" s="93"/>
      <c r="F561" s="90"/>
      <c r="G561" s="17" t="str">
        <f t="shared" si="58"/>
        <v xml:space="preserve"> </v>
      </c>
      <c r="H561" s="18" t="str">
        <f t="shared" si="58"/>
        <v/>
      </c>
      <c r="I561">
        <f t="shared" si="59"/>
        <v>0</v>
      </c>
      <c r="J561">
        <f t="shared" si="63"/>
        <v>0</v>
      </c>
      <c r="K561">
        <f t="shared" si="60"/>
        <v>0</v>
      </c>
      <c r="M561" t="str">
        <f t="shared" si="57"/>
        <v xml:space="preserve"> </v>
      </c>
      <c r="N561" t="str">
        <f t="shared" si="61"/>
        <v/>
      </c>
      <c r="O561" t="e">
        <f t="shared" si="62"/>
        <v>#N/A</v>
      </c>
    </row>
    <row r="562" spans="1:15" ht="30" customHeight="1" x14ac:dyDescent="0.35">
      <c r="A562" s="11"/>
      <c r="B562" s="58" t="s">
        <v>689</v>
      </c>
      <c r="C562" s="88"/>
      <c r="D562" s="93"/>
      <c r="E562" s="93"/>
      <c r="F562" s="90"/>
      <c r="G562" s="17" t="str">
        <f t="shared" si="58"/>
        <v xml:space="preserve"> </v>
      </c>
      <c r="H562" s="18" t="str">
        <f t="shared" si="58"/>
        <v/>
      </c>
      <c r="I562">
        <f t="shared" si="59"/>
        <v>0</v>
      </c>
      <c r="J562">
        <f t="shared" si="63"/>
        <v>0</v>
      </c>
      <c r="K562">
        <f t="shared" si="60"/>
        <v>0</v>
      </c>
      <c r="M562" t="str">
        <f t="shared" si="57"/>
        <v xml:space="preserve"> </v>
      </c>
      <c r="N562" t="str">
        <f t="shared" si="61"/>
        <v/>
      </c>
      <c r="O562" t="e">
        <f t="shared" si="62"/>
        <v>#N/A</v>
      </c>
    </row>
    <row r="563" spans="1:15" ht="30" customHeight="1" x14ac:dyDescent="0.35">
      <c r="A563" s="11"/>
      <c r="B563" s="58" t="s">
        <v>690</v>
      </c>
      <c r="C563" s="88"/>
      <c r="D563" s="93"/>
      <c r="E563" s="93"/>
      <c r="F563" s="90"/>
      <c r="G563" s="17" t="str">
        <f t="shared" si="58"/>
        <v xml:space="preserve"> </v>
      </c>
      <c r="H563" s="18" t="str">
        <f t="shared" si="58"/>
        <v/>
      </c>
      <c r="I563">
        <f t="shared" si="59"/>
        <v>0</v>
      </c>
      <c r="J563">
        <f t="shared" si="63"/>
        <v>0</v>
      </c>
      <c r="K563">
        <f t="shared" si="60"/>
        <v>0</v>
      </c>
      <c r="M563" t="str">
        <f t="shared" si="57"/>
        <v xml:space="preserve"> </v>
      </c>
      <c r="N563" t="str">
        <f t="shared" si="61"/>
        <v/>
      </c>
      <c r="O563" t="e">
        <f t="shared" si="62"/>
        <v>#N/A</v>
      </c>
    </row>
    <row r="564" spans="1:15" ht="30" customHeight="1" x14ac:dyDescent="0.35">
      <c r="A564" s="11"/>
      <c r="B564" s="58" t="s">
        <v>691</v>
      </c>
      <c r="C564" s="88"/>
      <c r="D564" s="93"/>
      <c r="E564" s="93"/>
      <c r="F564" s="90"/>
      <c r="G564" s="17" t="str">
        <f t="shared" si="58"/>
        <v xml:space="preserve"> </v>
      </c>
      <c r="H564" s="18" t="str">
        <f t="shared" si="58"/>
        <v/>
      </c>
      <c r="I564">
        <f t="shared" si="59"/>
        <v>0</v>
      </c>
      <c r="J564">
        <f t="shared" si="63"/>
        <v>0</v>
      </c>
      <c r="K564">
        <f t="shared" si="60"/>
        <v>0</v>
      </c>
      <c r="M564" t="str">
        <f t="shared" si="57"/>
        <v xml:space="preserve"> </v>
      </c>
      <c r="N564" t="str">
        <f t="shared" si="61"/>
        <v/>
      </c>
      <c r="O564" t="e">
        <f t="shared" si="62"/>
        <v>#N/A</v>
      </c>
    </row>
    <row r="565" spans="1:15" ht="30" customHeight="1" x14ac:dyDescent="0.35">
      <c r="A565" s="11"/>
      <c r="B565" s="58" t="s">
        <v>692</v>
      </c>
      <c r="C565" s="88"/>
      <c r="D565" s="93"/>
      <c r="E565" s="93"/>
      <c r="F565" s="90"/>
      <c r="G565" s="17" t="str">
        <f t="shared" si="58"/>
        <v xml:space="preserve"> </v>
      </c>
      <c r="H565" s="18" t="str">
        <f t="shared" si="58"/>
        <v/>
      </c>
      <c r="I565">
        <f t="shared" si="59"/>
        <v>0</v>
      </c>
      <c r="J565">
        <f t="shared" si="63"/>
        <v>0</v>
      </c>
      <c r="K565">
        <f t="shared" si="60"/>
        <v>0</v>
      </c>
      <c r="M565" t="str">
        <f t="shared" si="57"/>
        <v xml:space="preserve"> </v>
      </c>
      <c r="N565" t="str">
        <f t="shared" si="61"/>
        <v/>
      </c>
      <c r="O565" t="e">
        <f t="shared" si="62"/>
        <v>#N/A</v>
      </c>
    </row>
    <row r="566" spans="1:15" ht="30" customHeight="1" x14ac:dyDescent="0.35">
      <c r="A566" s="11"/>
      <c r="B566" s="58" t="s">
        <v>693</v>
      </c>
      <c r="C566" s="88"/>
      <c r="D566" s="93"/>
      <c r="E566" s="93"/>
      <c r="F566" s="90"/>
      <c r="G566" s="17" t="str">
        <f t="shared" si="58"/>
        <v xml:space="preserve"> </v>
      </c>
      <c r="H566" s="18" t="str">
        <f t="shared" si="58"/>
        <v/>
      </c>
      <c r="I566">
        <f t="shared" si="59"/>
        <v>0</v>
      </c>
      <c r="J566">
        <f t="shared" si="63"/>
        <v>0</v>
      </c>
      <c r="K566">
        <f t="shared" si="60"/>
        <v>0</v>
      </c>
      <c r="M566" t="str">
        <f t="shared" si="57"/>
        <v xml:space="preserve"> </v>
      </c>
      <c r="N566" t="str">
        <f t="shared" si="61"/>
        <v/>
      </c>
      <c r="O566" t="e">
        <f t="shared" si="62"/>
        <v>#N/A</v>
      </c>
    </row>
    <row r="567" spans="1:15" ht="30" customHeight="1" x14ac:dyDescent="0.35">
      <c r="A567" s="11"/>
      <c r="B567" s="58" t="s">
        <v>694</v>
      </c>
      <c r="C567" s="88"/>
      <c r="D567" s="93"/>
      <c r="E567" s="93"/>
      <c r="F567" s="90"/>
      <c r="G567" s="17" t="str">
        <f t="shared" si="58"/>
        <v xml:space="preserve"> </v>
      </c>
      <c r="H567" s="18" t="str">
        <f t="shared" si="58"/>
        <v/>
      </c>
      <c r="I567">
        <f t="shared" si="59"/>
        <v>0</v>
      </c>
      <c r="J567">
        <f t="shared" si="63"/>
        <v>0</v>
      </c>
      <c r="K567">
        <f t="shared" si="60"/>
        <v>0</v>
      </c>
      <c r="M567" t="str">
        <f t="shared" si="57"/>
        <v xml:space="preserve"> </v>
      </c>
      <c r="N567" t="str">
        <f t="shared" si="61"/>
        <v/>
      </c>
      <c r="O567" t="e">
        <f t="shared" si="62"/>
        <v>#N/A</v>
      </c>
    </row>
    <row r="568" spans="1:15" ht="30" customHeight="1" x14ac:dyDescent="0.35">
      <c r="A568" s="11"/>
      <c r="B568" s="58" t="s">
        <v>695</v>
      </c>
      <c r="C568" s="88"/>
      <c r="D568" s="93"/>
      <c r="E568" s="93"/>
      <c r="F568" s="90"/>
      <c r="G568" s="17" t="str">
        <f t="shared" si="58"/>
        <v xml:space="preserve"> </v>
      </c>
      <c r="H568" s="18" t="str">
        <f t="shared" si="58"/>
        <v/>
      </c>
      <c r="I568">
        <f t="shared" si="59"/>
        <v>0</v>
      </c>
      <c r="J568">
        <f t="shared" si="63"/>
        <v>0</v>
      </c>
      <c r="K568">
        <f t="shared" si="60"/>
        <v>0</v>
      </c>
      <c r="M568" t="str">
        <f t="shared" si="57"/>
        <v xml:space="preserve"> </v>
      </c>
      <c r="N568" t="str">
        <f t="shared" si="61"/>
        <v/>
      </c>
      <c r="O568" t="e">
        <f t="shared" si="62"/>
        <v>#N/A</v>
      </c>
    </row>
    <row r="569" spans="1:15" ht="30" customHeight="1" x14ac:dyDescent="0.35">
      <c r="A569" s="11"/>
      <c r="B569" s="58" t="s">
        <v>696</v>
      </c>
      <c r="C569" s="88"/>
      <c r="D569" s="93"/>
      <c r="E569" s="93"/>
      <c r="F569" s="90"/>
      <c r="G569" s="17" t="str">
        <f t="shared" si="58"/>
        <v xml:space="preserve"> </v>
      </c>
      <c r="H569" s="18" t="str">
        <f t="shared" si="58"/>
        <v/>
      </c>
      <c r="I569">
        <f t="shared" si="59"/>
        <v>0</v>
      </c>
      <c r="J569">
        <f t="shared" si="63"/>
        <v>0</v>
      </c>
      <c r="K569">
        <f t="shared" si="60"/>
        <v>0</v>
      </c>
      <c r="M569" t="str">
        <f t="shared" si="57"/>
        <v xml:space="preserve"> </v>
      </c>
      <c r="N569" t="str">
        <f t="shared" si="61"/>
        <v/>
      </c>
      <c r="O569" t="e">
        <f t="shared" si="62"/>
        <v>#N/A</v>
      </c>
    </row>
    <row r="570" spans="1:15" ht="30" customHeight="1" x14ac:dyDescent="0.35">
      <c r="A570" s="11"/>
      <c r="B570" s="58" t="s">
        <v>697</v>
      </c>
      <c r="C570" s="88"/>
      <c r="D570" s="93"/>
      <c r="E570" s="93"/>
      <c r="F570" s="90"/>
      <c r="G570" s="17" t="str">
        <f t="shared" si="58"/>
        <v xml:space="preserve"> </v>
      </c>
      <c r="H570" s="18" t="str">
        <f t="shared" si="58"/>
        <v/>
      </c>
      <c r="I570">
        <f t="shared" si="59"/>
        <v>0</v>
      </c>
      <c r="J570">
        <f t="shared" si="63"/>
        <v>0</v>
      </c>
      <c r="K570">
        <f t="shared" si="60"/>
        <v>0</v>
      </c>
      <c r="M570" t="str">
        <f t="shared" si="57"/>
        <v xml:space="preserve"> </v>
      </c>
      <c r="N570" t="str">
        <f t="shared" si="61"/>
        <v/>
      </c>
      <c r="O570" t="e">
        <f t="shared" si="62"/>
        <v>#N/A</v>
      </c>
    </row>
    <row r="571" spans="1:15" ht="30" customHeight="1" x14ac:dyDescent="0.35">
      <c r="A571" s="11"/>
      <c r="B571" s="58" t="s">
        <v>698</v>
      </c>
      <c r="C571" s="88"/>
      <c r="D571" s="93"/>
      <c r="E571" s="93"/>
      <c r="F571" s="90"/>
      <c r="G571" s="17" t="str">
        <f t="shared" si="58"/>
        <v xml:space="preserve"> </v>
      </c>
      <c r="H571" s="18" t="str">
        <f t="shared" si="58"/>
        <v/>
      </c>
      <c r="I571">
        <f t="shared" si="59"/>
        <v>0</v>
      </c>
      <c r="J571">
        <f t="shared" si="63"/>
        <v>0</v>
      </c>
      <c r="K571">
        <f t="shared" si="60"/>
        <v>0</v>
      </c>
      <c r="M571" t="str">
        <f t="shared" si="57"/>
        <v xml:space="preserve"> </v>
      </c>
      <c r="N571" t="str">
        <f t="shared" si="61"/>
        <v/>
      </c>
      <c r="O571" t="e">
        <f t="shared" si="62"/>
        <v>#N/A</v>
      </c>
    </row>
    <row r="572" spans="1:15" ht="30" customHeight="1" x14ac:dyDescent="0.35">
      <c r="A572" s="11"/>
      <c r="B572" s="58" t="s">
        <v>699</v>
      </c>
      <c r="C572" s="88"/>
      <c r="D572" s="93"/>
      <c r="E572" s="93"/>
      <c r="F572" s="90"/>
      <c r="G572" s="17" t="str">
        <f t="shared" si="58"/>
        <v xml:space="preserve"> </v>
      </c>
      <c r="H572" s="18" t="str">
        <f t="shared" si="58"/>
        <v/>
      </c>
      <c r="I572">
        <f t="shared" si="59"/>
        <v>0</v>
      </c>
      <c r="J572">
        <f t="shared" si="63"/>
        <v>0</v>
      </c>
      <c r="K572">
        <f t="shared" si="60"/>
        <v>0</v>
      </c>
      <c r="M572" t="str">
        <f t="shared" si="57"/>
        <v xml:space="preserve"> </v>
      </c>
      <c r="N572" t="str">
        <f t="shared" si="61"/>
        <v/>
      </c>
      <c r="O572" t="e">
        <f t="shared" si="62"/>
        <v>#N/A</v>
      </c>
    </row>
    <row r="573" spans="1:15" ht="30" customHeight="1" x14ac:dyDescent="0.35">
      <c r="A573" s="11"/>
      <c r="B573" s="58" t="s">
        <v>700</v>
      </c>
      <c r="C573" s="88"/>
      <c r="D573" s="93"/>
      <c r="E573" s="93"/>
      <c r="F573" s="90"/>
      <c r="G573" s="17" t="str">
        <f t="shared" si="58"/>
        <v xml:space="preserve"> </v>
      </c>
      <c r="H573" s="18" t="str">
        <f t="shared" si="58"/>
        <v/>
      </c>
      <c r="I573">
        <f t="shared" si="59"/>
        <v>0</v>
      </c>
      <c r="J573">
        <f t="shared" si="63"/>
        <v>0</v>
      </c>
      <c r="K573">
        <f t="shared" si="60"/>
        <v>0</v>
      </c>
      <c r="M573" t="str">
        <f t="shared" si="57"/>
        <v xml:space="preserve"> </v>
      </c>
      <c r="N573" t="str">
        <f t="shared" si="61"/>
        <v/>
      </c>
      <c r="O573" t="e">
        <f t="shared" si="62"/>
        <v>#N/A</v>
      </c>
    </row>
    <row r="574" spans="1:15" ht="30" customHeight="1" x14ac:dyDescent="0.35">
      <c r="A574" s="11"/>
      <c r="B574" s="58" t="s">
        <v>701</v>
      </c>
      <c r="C574" s="88"/>
      <c r="D574" s="93"/>
      <c r="E574" s="93"/>
      <c r="F574" s="90"/>
      <c r="G574" s="17" t="str">
        <f t="shared" si="58"/>
        <v xml:space="preserve"> </v>
      </c>
      <c r="H574" s="18" t="str">
        <f t="shared" si="58"/>
        <v/>
      </c>
      <c r="I574">
        <f t="shared" si="59"/>
        <v>0</v>
      </c>
      <c r="J574">
        <f t="shared" si="63"/>
        <v>0</v>
      </c>
      <c r="K574">
        <f t="shared" si="60"/>
        <v>0</v>
      </c>
      <c r="M574" t="str">
        <f t="shared" si="57"/>
        <v xml:space="preserve"> </v>
      </c>
      <c r="N574" t="str">
        <f t="shared" si="61"/>
        <v/>
      </c>
      <c r="O574" t="e">
        <f t="shared" si="62"/>
        <v>#N/A</v>
      </c>
    </row>
    <row r="575" spans="1:15" ht="30" customHeight="1" x14ac:dyDescent="0.35">
      <c r="A575" s="11"/>
      <c r="B575" s="58" t="s">
        <v>702</v>
      </c>
      <c r="C575" s="88"/>
      <c r="D575" s="93"/>
      <c r="E575" s="93"/>
      <c r="F575" s="90"/>
      <c r="G575" s="17" t="str">
        <f t="shared" si="58"/>
        <v xml:space="preserve"> </v>
      </c>
      <c r="H575" s="18" t="str">
        <f t="shared" si="58"/>
        <v/>
      </c>
      <c r="I575">
        <f t="shared" si="59"/>
        <v>0</v>
      </c>
      <c r="J575">
        <f t="shared" si="63"/>
        <v>0</v>
      </c>
      <c r="K575">
        <f t="shared" si="60"/>
        <v>0</v>
      </c>
      <c r="M575" t="str">
        <f t="shared" si="57"/>
        <v xml:space="preserve"> </v>
      </c>
      <c r="N575" t="str">
        <f t="shared" si="61"/>
        <v/>
      </c>
      <c r="O575" t="e">
        <f t="shared" si="62"/>
        <v>#N/A</v>
      </c>
    </row>
    <row r="576" spans="1:15" ht="30" customHeight="1" x14ac:dyDescent="0.35">
      <c r="A576" s="11"/>
      <c r="B576" s="58" t="s">
        <v>703</v>
      </c>
      <c r="C576" s="88"/>
      <c r="D576" s="93"/>
      <c r="E576" s="93"/>
      <c r="F576" s="90"/>
      <c r="G576" s="17" t="str">
        <f t="shared" si="58"/>
        <v xml:space="preserve"> </v>
      </c>
      <c r="H576" s="18" t="str">
        <f t="shared" si="58"/>
        <v/>
      </c>
      <c r="I576">
        <f t="shared" si="59"/>
        <v>0</v>
      </c>
      <c r="J576">
        <f t="shared" si="63"/>
        <v>0</v>
      </c>
      <c r="K576">
        <f t="shared" si="60"/>
        <v>0</v>
      </c>
      <c r="M576" t="str">
        <f t="shared" si="57"/>
        <v xml:space="preserve"> </v>
      </c>
      <c r="N576" t="str">
        <f t="shared" si="61"/>
        <v/>
      </c>
      <c r="O576" t="e">
        <f t="shared" si="62"/>
        <v>#N/A</v>
      </c>
    </row>
    <row r="577" spans="1:15" ht="30" customHeight="1" x14ac:dyDescent="0.35">
      <c r="A577" s="11"/>
      <c r="B577" s="58" t="s">
        <v>704</v>
      </c>
      <c r="C577" s="88"/>
      <c r="D577" s="93"/>
      <c r="E577" s="93"/>
      <c r="F577" s="90"/>
      <c r="G577" s="17" t="str">
        <f t="shared" si="58"/>
        <v xml:space="preserve"> </v>
      </c>
      <c r="H577" s="18" t="str">
        <f t="shared" si="58"/>
        <v/>
      </c>
      <c r="I577">
        <f t="shared" si="59"/>
        <v>0</v>
      </c>
      <c r="J577">
        <f t="shared" si="63"/>
        <v>0</v>
      </c>
      <c r="K577">
        <f t="shared" si="60"/>
        <v>0</v>
      </c>
      <c r="M577" t="str">
        <f t="shared" si="57"/>
        <v xml:space="preserve"> </v>
      </c>
      <c r="N577" t="str">
        <f t="shared" si="61"/>
        <v/>
      </c>
      <c r="O577" t="e">
        <f t="shared" si="62"/>
        <v>#N/A</v>
      </c>
    </row>
    <row r="578" spans="1:15" ht="30" customHeight="1" x14ac:dyDescent="0.35">
      <c r="A578" s="11"/>
      <c r="B578" s="58" t="s">
        <v>705</v>
      </c>
      <c r="C578" s="88"/>
      <c r="D578" s="93"/>
      <c r="E578" s="93"/>
      <c r="F578" s="90"/>
      <c r="G578" s="17" t="str">
        <f t="shared" si="58"/>
        <v xml:space="preserve"> </v>
      </c>
      <c r="H578" s="18" t="str">
        <f t="shared" si="58"/>
        <v/>
      </c>
      <c r="I578">
        <f t="shared" si="59"/>
        <v>0</v>
      </c>
      <c r="J578">
        <f t="shared" si="63"/>
        <v>0</v>
      </c>
      <c r="K578">
        <f t="shared" si="60"/>
        <v>0</v>
      </c>
      <c r="M578" t="str">
        <f t="shared" si="57"/>
        <v xml:space="preserve"> </v>
      </c>
      <c r="N578" t="str">
        <f t="shared" si="61"/>
        <v/>
      </c>
      <c r="O578" t="e">
        <f t="shared" si="62"/>
        <v>#N/A</v>
      </c>
    </row>
    <row r="579" spans="1:15" ht="30" customHeight="1" x14ac:dyDescent="0.35">
      <c r="A579" s="11"/>
      <c r="B579" s="58" t="s">
        <v>706</v>
      </c>
      <c r="C579" s="88"/>
      <c r="D579" s="93"/>
      <c r="E579" s="93"/>
      <c r="F579" s="90"/>
      <c r="G579" s="17" t="str">
        <f t="shared" si="58"/>
        <v xml:space="preserve"> </v>
      </c>
      <c r="H579" s="18" t="str">
        <f t="shared" si="58"/>
        <v/>
      </c>
      <c r="I579">
        <f t="shared" si="59"/>
        <v>0</v>
      </c>
      <c r="J579">
        <f t="shared" si="63"/>
        <v>0</v>
      </c>
      <c r="K579">
        <f t="shared" si="60"/>
        <v>0</v>
      </c>
      <c r="M579" t="str">
        <f t="shared" si="57"/>
        <v xml:space="preserve"> </v>
      </c>
      <c r="N579" t="str">
        <f t="shared" si="61"/>
        <v/>
      </c>
      <c r="O579" t="e">
        <f t="shared" si="62"/>
        <v>#N/A</v>
      </c>
    </row>
    <row r="580" spans="1:15" ht="30" customHeight="1" x14ac:dyDescent="0.35">
      <c r="A580" s="11"/>
      <c r="B580" s="58" t="s">
        <v>707</v>
      </c>
      <c r="C580" s="88"/>
      <c r="D580" s="93"/>
      <c r="E580" s="93"/>
      <c r="F580" s="90"/>
      <c r="G580" s="17" t="str">
        <f t="shared" si="58"/>
        <v xml:space="preserve"> </v>
      </c>
      <c r="H580" s="18" t="str">
        <f t="shared" si="58"/>
        <v/>
      </c>
      <c r="I580">
        <f t="shared" si="59"/>
        <v>0</v>
      </c>
      <c r="J580">
        <f t="shared" si="63"/>
        <v>0</v>
      </c>
      <c r="K580">
        <f t="shared" si="60"/>
        <v>0</v>
      </c>
      <c r="M580" t="str">
        <f t="shared" si="57"/>
        <v xml:space="preserve"> </v>
      </c>
      <c r="N580" t="str">
        <f t="shared" si="61"/>
        <v/>
      </c>
      <c r="O580" t="e">
        <f t="shared" si="62"/>
        <v>#N/A</v>
      </c>
    </row>
    <row r="581" spans="1:15" ht="30" customHeight="1" x14ac:dyDescent="0.35">
      <c r="A581" s="11"/>
      <c r="B581" s="58" t="s">
        <v>708</v>
      </c>
      <c r="C581" s="88"/>
      <c r="D581" s="93"/>
      <c r="E581" s="93"/>
      <c r="F581" s="90"/>
      <c r="G581" s="17" t="str">
        <f t="shared" si="58"/>
        <v xml:space="preserve"> </v>
      </c>
      <c r="H581" s="18" t="str">
        <f t="shared" si="58"/>
        <v/>
      </c>
      <c r="I581">
        <f t="shared" si="59"/>
        <v>0</v>
      </c>
      <c r="J581">
        <f t="shared" si="63"/>
        <v>0</v>
      </c>
      <c r="K581">
        <f t="shared" si="60"/>
        <v>0</v>
      </c>
      <c r="M581" t="str">
        <f t="shared" si="57"/>
        <v xml:space="preserve"> </v>
      </c>
      <c r="N581" t="str">
        <f t="shared" si="61"/>
        <v/>
      </c>
      <c r="O581" t="e">
        <f t="shared" si="62"/>
        <v>#N/A</v>
      </c>
    </row>
    <row r="582" spans="1:15" ht="30" customHeight="1" x14ac:dyDescent="0.35">
      <c r="A582" s="11"/>
      <c r="B582" s="58" t="s">
        <v>709</v>
      </c>
      <c r="C582" s="88"/>
      <c r="D582" s="93"/>
      <c r="E582" s="93"/>
      <c r="F582" s="90"/>
      <c r="G582" s="17" t="str">
        <f t="shared" si="58"/>
        <v xml:space="preserve"> </v>
      </c>
      <c r="H582" s="18" t="str">
        <f t="shared" si="58"/>
        <v/>
      </c>
      <c r="I582">
        <f t="shared" si="59"/>
        <v>0</v>
      </c>
      <c r="J582">
        <f t="shared" si="63"/>
        <v>0</v>
      </c>
      <c r="K582">
        <f t="shared" si="60"/>
        <v>0</v>
      </c>
      <c r="M582" t="str">
        <f t="shared" ref="M582:M605" si="64">VLOOKUP(K582,P$23:Q$25,2)</f>
        <v xml:space="preserve"> </v>
      </c>
      <c r="N582" t="str">
        <f t="shared" si="61"/>
        <v/>
      </c>
      <c r="O582" t="e">
        <f t="shared" si="62"/>
        <v>#N/A</v>
      </c>
    </row>
    <row r="583" spans="1:15" ht="30" customHeight="1" x14ac:dyDescent="0.35">
      <c r="A583" s="11"/>
      <c r="B583" s="58" t="s">
        <v>710</v>
      </c>
      <c r="C583" s="88"/>
      <c r="D583" s="93"/>
      <c r="E583" s="93"/>
      <c r="F583" s="90"/>
      <c r="G583" s="17" t="str">
        <f t="shared" ref="G583:H605" si="65">M583</f>
        <v xml:space="preserve"> </v>
      </c>
      <c r="H583" s="18" t="str">
        <f t="shared" si="65"/>
        <v/>
      </c>
      <c r="I583">
        <f t="shared" ref="I583:I605" si="66">IF(F583="",0,IF(AND(F583&gt;=1,F583&lt;=$Q$4),1,0))</f>
        <v>0</v>
      </c>
      <c r="J583">
        <f t="shared" si="63"/>
        <v>0</v>
      </c>
      <c r="K583">
        <f t="shared" ref="K583:K605" si="67">SUM(I583:J583)</f>
        <v>0</v>
      </c>
      <c r="M583" t="str">
        <f t="shared" si="64"/>
        <v xml:space="preserve"> </v>
      </c>
      <c r="N583" t="str">
        <f t="shared" ref="N583:N605" si="68">IF(K583=2,O583,"")</f>
        <v/>
      </c>
      <c r="O583" t="e">
        <f t="shared" ref="O583:O605" si="69">VLOOKUP(F583,$Q$6:$U$17,$Q$2)</f>
        <v>#N/A</v>
      </c>
    </row>
    <row r="584" spans="1:15" ht="30" customHeight="1" x14ac:dyDescent="0.35">
      <c r="A584" s="11"/>
      <c r="B584" s="58" t="s">
        <v>711</v>
      </c>
      <c r="C584" s="88"/>
      <c r="D584" s="93"/>
      <c r="E584" s="93"/>
      <c r="F584" s="90"/>
      <c r="G584" s="17" t="str">
        <f t="shared" si="65"/>
        <v xml:space="preserve"> </v>
      </c>
      <c r="H584" s="18" t="str">
        <f t="shared" si="65"/>
        <v/>
      </c>
      <c r="I584">
        <f t="shared" si="66"/>
        <v>0</v>
      </c>
      <c r="J584">
        <f t="shared" si="63"/>
        <v>0</v>
      </c>
      <c r="K584">
        <f t="shared" si="67"/>
        <v>0</v>
      </c>
      <c r="M584" t="str">
        <f t="shared" si="64"/>
        <v xml:space="preserve"> </v>
      </c>
      <c r="N584" t="str">
        <f t="shared" si="68"/>
        <v/>
      </c>
      <c r="O584" t="e">
        <f t="shared" si="69"/>
        <v>#N/A</v>
      </c>
    </row>
    <row r="585" spans="1:15" ht="30" customHeight="1" x14ac:dyDescent="0.35">
      <c r="A585" s="11"/>
      <c r="B585" s="58" t="s">
        <v>712</v>
      </c>
      <c r="C585" s="88"/>
      <c r="D585" s="93"/>
      <c r="E585" s="93"/>
      <c r="F585" s="90"/>
      <c r="G585" s="17" t="str">
        <f t="shared" si="65"/>
        <v xml:space="preserve"> </v>
      </c>
      <c r="H585" s="18" t="str">
        <f t="shared" si="65"/>
        <v/>
      </c>
      <c r="I585">
        <f t="shared" si="66"/>
        <v>0</v>
      </c>
      <c r="J585">
        <f t="shared" ref="J585:J605" si="70">IF(C585="",0, IF(C585=" ",0,1))</f>
        <v>0</v>
      </c>
      <c r="K585">
        <f t="shared" si="67"/>
        <v>0</v>
      </c>
      <c r="M585" t="str">
        <f t="shared" si="64"/>
        <v xml:space="preserve"> </v>
      </c>
      <c r="N585" t="str">
        <f t="shared" si="68"/>
        <v/>
      </c>
      <c r="O585" t="e">
        <f t="shared" si="69"/>
        <v>#N/A</v>
      </c>
    </row>
    <row r="586" spans="1:15" ht="30" customHeight="1" x14ac:dyDescent="0.35">
      <c r="A586" s="11"/>
      <c r="B586" s="58" t="s">
        <v>713</v>
      </c>
      <c r="C586" s="88"/>
      <c r="D586" s="93"/>
      <c r="E586" s="93"/>
      <c r="F586" s="90"/>
      <c r="G586" s="17" t="str">
        <f t="shared" si="65"/>
        <v xml:space="preserve"> </v>
      </c>
      <c r="H586" s="18" t="str">
        <f t="shared" si="65"/>
        <v/>
      </c>
      <c r="I586">
        <f t="shared" si="66"/>
        <v>0</v>
      </c>
      <c r="J586">
        <f t="shared" si="70"/>
        <v>0</v>
      </c>
      <c r="K586">
        <f t="shared" si="67"/>
        <v>0</v>
      </c>
      <c r="M586" t="str">
        <f t="shared" si="64"/>
        <v xml:space="preserve"> </v>
      </c>
      <c r="N586" t="str">
        <f t="shared" si="68"/>
        <v/>
      </c>
      <c r="O586" t="e">
        <f t="shared" si="69"/>
        <v>#N/A</v>
      </c>
    </row>
    <row r="587" spans="1:15" ht="30" customHeight="1" x14ac:dyDescent="0.35">
      <c r="A587" s="11"/>
      <c r="B587" s="58" t="s">
        <v>714</v>
      </c>
      <c r="C587" s="88"/>
      <c r="D587" s="93"/>
      <c r="E587" s="93"/>
      <c r="F587" s="90"/>
      <c r="G587" s="17" t="str">
        <f t="shared" si="65"/>
        <v xml:space="preserve"> </v>
      </c>
      <c r="H587" s="18" t="str">
        <f t="shared" si="65"/>
        <v/>
      </c>
      <c r="I587">
        <f t="shared" si="66"/>
        <v>0</v>
      </c>
      <c r="J587">
        <f t="shared" si="70"/>
        <v>0</v>
      </c>
      <c r="K587">
        <f t="shared" si="67"/>
        <v>0</v>
      </c>
      <c r="M587" t="str">
        <f t="shared" si="64"/>
        <v xml:space="preserve"> </v>
      </c>
      <c r="N587" t="str">
        <f t="shared" si="68"/>
        <v/>
      </c>
      <c r="O587" t="e">
        <f t="shared" si="69"/>
        <v>#N/A</v>
      </c>
    </row>
    <row r="588" spans="1:15" ht="30" customHeight="1" x14ac:dyDescent="0.35">
      <c r="A588" s="11"/>
      <c r="B588" s="58" t="s">
        <v>715</v>
      </c>
      <c r="C588" s="88"/>
      <c r="D588" s="93"/>
      <c r="E588" s="93"/>
      <c r="F588" s="90"/>
      <c r="G588" s="17" t="str">
        <f t="shared" si="65"/>
        <v xml:space="preserve"> </v>
      </c>
      <c r="H588" s="18" t="str">
        <f t="shared" si="65"/>
        <v/>
      </c>
      <c r="I588">
        <f t="shared" si="66"/>
        <v>0</v>
      </c>
      <c r="J588">
        <f t="shared" si="70"/>
        <v>0</v>
      </c>
      <c r="K588">
        <f t="shared" si="67"/>
        <v>0</v>
      </c>
      <c r="M588" t="str">
        <f t="shared" si="64"/>
        <v xml:space="preserve"> </v>
      </c>
      <c r="N588" t="str">
        <f t="shared" si="68"/>
        <v/>
      </c>
      <c r="O588" t="e">
        <f t="shared" si="69"/>
        <v>#N/A</v>
      </c>
    </row>
    <row r="589" spans="1:15" ht="30" customHeight="1" x14ac:dyDescent="0.35">
      <c r="A589" s="11"/>
      <c r="B589" s="58" t="s">
        <v>716</v>
      </c>
      <c r="C589" s="88"/>
      <c r="D589" s="93"/>
      <c r="E589" s="93"/>
      <c r="F589" s="90"/>
      <c r="G589" s="17" t="str">
        <f t="shared" si="65"/>
        <v xml:space="preserve"> </v>
      </c>
      <c r="H589" s="18" t="str">
        <f t="shared" si="65"/>
        <v/>
      </c>
      <c r="I589">
        <f t="shared" si="66"/>
        <v>0</v>
      </c>
      <c r="J589">
        <f t="shared" si="70"/>
        <v>0</v>
      </c>
      <c r="K589">
        <f t="shared" si="67"/>
        <v>0</v>
      </c>
      <c r="M589" t="str">
        <f t="shared" si="64"/>
        <v xml:space="preserve"> </v>
      </c>
      <c r="N589" t="str">
        <f t="shared" si="68"/>
        <v/>
      </c>
      <c r="O589" t="e">
        <f t="shared" si="69"/>
        <v>#N/A</v>
      </c>
    </row>
    <row r="590" spans="1:15" ht="30" customHeight="1" x14ac:dyDescent="0.35">
      <c r="A590" s="11"/>
      <c r="B590" s="58" t="s">
        <v>717</v>
      </c>
      <c r="C590" s="88"/>
      <c r="D590" s="93"/>
      <c r="E590" s="93"/>
      <c r="F590" s="90"/>
      <c r="G590" s="17" t="str">
        <f t="shared" si="65"/>
        <v xml:space="preserve"> </v>
      </c>
      <c r="H590" s="18" t="str">
        <f t="shared" si="65"/>
        <v/>
      </c>
      <c r="I590">
        <f t="shared" si="66"/>
        <v>0</v>
      </c>
      <c r="J590">
        <f t="shared" si="70"/>
        <v>0</v>
      </c>
      <c r="K590">
        <f t="shared" si="67"/>
        <v>0</v>
      </c>
      <c r="M590" t="str">
        <f t="shared" si="64"/>
        <v xml:space="preserve"> </v>
      </c>
      <c r="N590" t="str">
        <f t="shared" si="68"/>
        <v/>
      </c>
      <c r="O590" t="e">
        <f t="shared" si="69"/>
        <v>#N/A</v>
      </c>
    </row>
    <row r="591" spans="1:15" ht="30" customHeight="1" x14ac:dyDescent="0.35">
      <c r="A591" s="11"/>
      <c r="B591" s="58" t="s">
        <v>718</v>
      </c>
      <c r="C591" s="88"/>
      <c r="D591" s="93"/>
      <c r="E591" s="93"/>
      <c r="F591" s="90"/>
      <c r="G591" s="17" t="str">
        <f t="shared" si="65"/>
        <v xml:space="preserve"> </v>
      </c>
      <c r="H591" s="18" t="str">
        <f t="shared" si="65"/>
        <v/>
      </c>
      <c r="I591">
        <f t="shared" si="66"/>
        <v>0</v>
      </c>
      <c r="J591">
        <f t="shared" si="70"/>
        <v>0</v>
      </c>
      <c r="K591">
        <f t="shared" si="67"/>
        <v>0</v>
      </c>
      <c r="M591" t="str">
        <f t="shared" si="64"/>
        <v xml:space="preserve"> </v>
      </c>
      <c r="N591" t="str">
        <f t="shared" si="68"/>
        <v/>
      </c>
      <c r="O591" t="e">
        <f t="shared" si="69"/>
        <v>#N/A</v>
      </c>
    </row>
    <row r="592" spans="1:15" ht="30" customHeight="1" x14ac:dyDescent="0.35">
      <c r="A592" s="11"/>
      <c r="B592" s="58" t="s">
        <v>719</v>
      </c>
      <c r="C592" s="88"/>
      <c r="D592" s="93"/>
      <c r="E592" s="93"/>
      <c r="F592" s="90"/>
      <c r="G592" s="17" t="str">
        <f t="shared" si="65"/>
        <v xml:space="preserve"> </v>
      </c>
      <c r="H592" s="18" t="str">
        <f t="shared" si="65"/>
        <v/>
      </c>
      <c r="I592">
        <f t="shared" si="66"/>
        <v>0</v>
      </c>
      <c r="J592">
        <f t="shared" si="70"/>
        <v>0</v>
      </c>
      <c r="K592">
        <f t="shared" si="67"/>
        <v>0</v>
      </c>
      <c r="M592" t="str">
        <f t="shared" si="64"/>
        <v xml:space="preserve"> </v>
      </c>
      <c r="N592" t="str">
        <f t="shared" si="68"/>
        <v/>
      </c>
      <c r="O592" t="e">
        <f t="shared" si="69"/>
        <v>#N/A</v>
      </c>
    </row>
    <row r="593" spans="1:15" ht="30" customHeight="1" x14ac:dyDescent="0.35">
      <c r="A593" s="11"/>
      <c r="B593" s="58" t="s">
        <v>720</v>
      </c>
      <c r="C593" s="88"/>
      <c r="D593" s="93"/>
      <c r="E593" s="93"/>
      <c r="F593" s="90"/>
      <c r="G593" s="17" t="str">
        <f t="shared" si="65"/>
        <v xml:space="preserve"> </v>
      </c>
      <c r="H593" s="18" t="str">
        <f t="shared" si="65"/>
        <v/>
      </c>
      <c r="I593">
        <f t="shared" si="66"/>
        <v>0</v>
      </c>
      <c r="J593">
        <f t="shared" si="70"/>
        <v>0</v>
      </c>
      <c r="K593">
        <f t="shared" si="67"/>
        <v>0</v>
      </c>
      <c r="M593" t="str">
        <f t="shared" si="64"/>
        <v xml:space="preserve"> </v>
      </c>
      <c r="N593" t="str">
        <f t="shared" si="68"/>
        <v/>
      </c>
      <c r="O593" t="e">
        <f t="shared" si="69"/>
        <v>#N/A</v>
      </c>
    </row>
    <row r="594" spans="1:15" ht="30" customHeight="1" x14ac:dyDescent="0.35">
      <c r="A594" s="11"/>
      <c r="B594" s="58" t="s">
        <v>721</v>
      </c>
      <c r="C594" s="88"/>
      <c r="D594" s="93"/>
      <c r="E594" s="93"/>
      <c r="F594" s="90"/>
      <c r="G594" s="17" t="str">
        <f t="shared" si="65"/>
        <v xml:space="preserve"> </v>
      </c>
      <c r="H594" s="18" t="str">
        <f t="shared" si="65"/>
        <v/>
      </c>
      <c r="I594">
        <f t="shared" si="66"/>
        <v>0</v>
      </c>
      <c r="J594">
        <f t="shared" si="70"/>
        <v>0</v>
      </c>
      <c r="K594">
        <f t="shared" si="67"/>
        <v>0</v>
      </c>
      <c r="M594" t="str">
        <f t="shared" si="64"/>
        <v xml:space="preserve"> </v>
      </c>
      <c r="N594" t="str">
        <f t="shared" si="68"/>
        <v/>
      </c>
      <c r="O594" t="e">
        <f t="shared" si="69"/>
        <v>#N/A</v>
      </c>
    </row>
    <row r="595" spans="1:15" ht="30" customHeight="1" x14ac:dyDescent="0.35">
      <c r="A595" s="11"/>
      <c r="B595" s="58" t="s">
        <v>722</v>
      </c>
      <c r="C595" s="88"/>
      <c r="D595" s="93"/>
      <c r="E595" s="93"/>
      <c r="F595" s="90"/>
      <c r="G595" s="17" t="str">
        <f t="shared" si="65"/>
        <v xml:space="preserve"> </v>
      </c>
      <c r="H595" s="18" t="str">
        <f t="shared" si="65"/>
        <v/>
      </c>
      <c r="I595">
        <f t="shared" si="66"/>
        <v>0</v>
      </c>
      <c r="J595">
        <f t="shared" si="70"/>
        <v>0</v>
      </c>
      <c r="K595">
        <f t="shared" si="67"/>
        <v>0</v>
      </c>
      <c r="M595" t="str">
        <f t="shared" si="64"/>
        <v xml:space="preserve"> </v>
      </c>
      <c r="N595" t="str">
        <f t="shared" si="68"/>
        <v/>
      </c>
      <c r="O595" t="e">
        <f t="shared" si="69"/>
        <v>#N/A</v>
      </c>
    </row>
    <row r="596" spans="1:15" ht="30" customHeight="1" x14ac:dyDescent="0.35">
      <c r="A596" s="11"/>
      <c r="B596" s="58" t="s">
        <v>723</v>
      </c>
      <c r="C596" s="88"/>
      <c r="D596" s="93"/>
      <c r="E596" s="93"/>
      <c r="F596" s="90"/>
      <c r="G596" s="17" t="str">
        <f t="shared" si="65"/>
        <v xml:space="preserve"> </v>
      </c>
      <c r="H596" s="18" t="str">
        <f t="shared" si="65"/>
        <v/>
      </c>
      <c r="I596">
        <f t="shared" si="66"/>
        <v>0</v>
      </c>
      <c r="J596">
        <f t="shared" si="70"/>
        <v>0</v>
      </c>
      <c r="K596">
        <f t="shared" si="67"/>
        <v>0</v>
      </c>
      <c r="M596" t="str">
        <f t="shared" si="64"/>
        <v xml:space="preserve"> </v>
      </c>
      <c r="N596" t="str">
        <f t="shared" si="68"/>
        <v/>
      </c>
      <c r="O596" t="e">
        <f t="shared" si="69"/>
        <v>#N/A</v>
      </c>
    </row>
    <row r="597" spans="1:15" ht="30" customHeight="1" x14ac:dyDescent="0.35">
      <c r="A597" s="11"/>
      <c r="B597" s="58" t="s">
        <v>724</v>
      </c>
      <c r="C597" s="88"/>
      <c r="D597" s="93"/>
      <c r="E597" s="93"/>
      <c r="F597" s="90"/>
      <c r="G597" s="17" t="str">
        <f t="shared" si="65"/>
        <v xml:space="preserve"> </v>
      </c>
      <c r="H597" s="18" t="str">
        <f t="shared" si="65"/>
        <v/>
      </c>
      <c r="I597">
        <f t="shared" si="66"/>
        <v>0</v>
      </c>
      <c r="J597">
        <f t="shared" si="70"/>
        <v>0</v>
      </c>
      <c r="K597">
        <f t="shared" si="67"/>
        <v>0</v>
      </c>
      <c r="M597" t="str">
        <f t="shared" si="64"/>
        <v xml:space="preserve"> </v>
      </c>
      <c r="N597" t="str">
        <f t="shared" si="68"/>
        <v/>
      </c>
      <c r="O597" t="e">
        <f t="shared" si="69"/>
        <v>#N/A</v>
      </c>
    </row>
    <row r="598" spans="1:15" ht="30" customHeight="1" x14ac:dyDescent="0.35">
      <c r="A598" s="11"/>
      <c r="B598" s="58" t="s">
        <v>725</v>
      </c>
      <c r="C598" s="88"/>
      <c r="D598" s="93"/>
      <c r="E598" s="93"/>
      <c r="F598" s="90"/>
      <c r="G598" s="17" t="str">
        <f t="shared" si="65"/>
        <v xml:space="preserve"> </v>
      </c>
      <c r="H598" s="18" t="str">
        <f t="shared" si="65"/>
        <v/>
      </c>
      <c r="I598">
        <f t="shared" si="66"/>
        <v>0</v>
      </c>
      <c r="J598">
        <f t="shared" si="70"/>
        <v>0</v>
      </c>
      <c r="K598">
        <f t="shared" si="67"/>
        <v>0</v>
      </c>
      <c r="M598" t="str">
        <f t="shared" si="64"/>
        <v xml:space="preserve"> </v>
      </c>
      <c r="N598" t="str">
        <f t="shared" si="68"/>
        <v/>
      </c>
      <c r="O598" t="e">
        <f t="shared" si="69"/>
        <v>#N/A</v>
      </c>
    </row>
    <row r="599" spans="1:15" ht="30" customHeight="1" x14ac:dyDescent="0.35">
      <c r="A599" s="11"/>
      <c r="B599" s="58" t="s">
        <v>726</v>
      </c>
      <c r="C599" s="88"/>
      <c r="D599" s="93"/>
      <c r="E599" s="93"/>
      <c r="F599" s="90"/>
      <c r="G599" s="17" t="str">
        <f t="shared" si="65"/>
        <v xml:space="preserve"> </v>
      </c>
      <c r="H599" s="18" t="str">
        <f t="shared" si="65"/>
        <v/>
      </c>
      <c r="I599">
        <f t="shared" si="66"/>
        <v>0</v>
      </c>
      <c r="J599">
        <f t="shared" si="70"/>
        <v>0</v>
      </c>
      <c r="K599">
        <f t="shared" si="67"/>
        <v>0</v>
      </c>
      <c r="M599" t="str">
        <f t="shared" si="64"/>
        <v xml:space="preserve"> </v>
      </c>
      <c r="N599" t="str">
        <f t="shared" si="68"/>
        <v/>
      </c>
      <c r="O599" t="e">
        <f t="shared" si="69"/>
        <v>#N/A</v>
      </c>
    </row>
    <row r="600" spans="1:15" ht="30" customHeight="1" x14ac:dyDescent="0.35">
      <c r="A600" s="11"/>
      <c r="B600" s="58" t="s">
        <v>727</v>
      </c>
      <c r="C600" s="88"/>
      <c r="D600" s="93"/>
      <c r="E600" s="93"/>
      <c r="F600" s="90"/>
      <c r="G600" s="17" t="str">
        <f t="shared" si="65"/>
        <v xml:space="preserve"> </v>
      </c>
      <c r="H600" s="18" t="str">
        <f t="shared" si="65"/>
        <v/>
      </c>
      <c r="I600">
        <f t="shared" si="66"/>
        <v>0</v>
      </c>
      <c r="J600">
        <f t="shared" si="70"/>
        <v>0</v>
      </c>
      <c r="K600">
        <f t="shared" si="67"/>
        <v>0</v>
      </c>
      <c r="M600" t="str">
        <f t="shared" si="64"/>
        <v xml:space="preserve"> </v>
      </c>
      <c r="N600" t="str">
        <f t="shared" si="68"/>
        <v/>
      </c>
      <c r="O600" t="e">
        <f t="shared" si="69"/>
        <v>#N/A</v>
      </c>
    </row>
    <row r="601" spans="1:15" ht="30" customHeight="1" x14ac:dyDescent="0.35">
      <c r="A601" s="11"/>
      <c r="B601" s="58" t="s">
        <v>728</v>
      </c>
      <c r="C601" s="88"/>
      <c r="D601" s="93"/>
      <c r="E601" s="93"/>
      <c r="F601" s="90"/>
      <c r="G601" s="17" t="str">
        <f t="shared" si="65"/>
        <v xml:space="preserve"> </v>
      </c>
      <c r="H601" s="18" t="str">
        <f t="shared" si="65"/>
        <v/>
      </c>
      <c r="I601">
        <f t="shared" si="66"/>
        <v>0</v>
      </c>
      <c r="J601">
        <f t="shared" si="70"/>
        <v>0</v>
      </c>
      <c r="K601">
        <f t="shared" si="67"/>
        <v>0</v>
      </c>
      <c r="M601" t="str">
        <f t="shared" si="64"/>
        <v xml:space="preserve"> </v>
      </c>
      <c r="N601" t="str">
        <f t="shared" si="68"/>
        <v/>
      </c>
      <c r="O601" t="e">
        <f t="shared" si="69"/>
        <v>#N/A</v>
      </c>
    </row>
    <row r="602" spans="1:15" ht="30" customHeight="1" x14ac:dyDescent="0.35">
      <c r="A602" s="11"/>
      <c r="B602" s="58" t="s">
        <v>729</v>
      </c>
      <c r="C602" s="88"/>
      <c r="D602" s="93"/>
      <c r="E602" s="93"/>
      <c r="F602" s="90"/>
      <c r="G602" s="17" t="str">
        <f t="shared" si="65"/>
        <v xml:space="preserve"> </v>
      </c>
      <c r="H602" s="18" t="str">
        <f t="shared" si="65"/>
        <v/>
      </c>
      <c r="I602">
        <f t="shared" si="66"/>
        <v>0</v>
      </c>
      <c r="J602">
        <f t="shared" si="70"/>
        <v>0</v>
      </c>
      <c r="K602">
        <f t="shared" si="67"/>
        <v>0</v>
      </c>
      <c r="M602" t="str">
        <f t="shared" si="64"/>
        <v xml:space="preserve"> </v>
      </c>
      <c r="N602" t="str">
        <f t="shared" si="68"/>
        <v/>
      </c>
      <c r="O602" t="e">
        <f t="shared" si="69"/>
        <v>#N/A</v>
      </c>
    </row>
    <row r="603" spans="1:15" ht="30" customHeight="1" x14ac:dyDescent="0.35">
      <c r="A603" s="11"/>
      <c r="B603" s="58" t="s">
        <v>730</v>
      </c>
      <c r="C603" s="88"/>
      <c r="D603" s="93"/>
      <c r="E603" s="93"/>
      <c r="F603" s="90"/>
      <c r="G603" s="17" t="str">
        <f t="shared" si="65"/>
        <v xml:space="preserve"> </v>
      </c>
      <c r="H603" s="18" t="str">
        <f t="shared" si="65"/>
        <v/>
      </c>
      <c r="I603">
        <f t="shared" si="66"/>
        <v>0</v>
      </c>
      <c r="J603">
        <f t="shared" si="70"/>
        <v>0</v>
      </c>
      <c r="K603">
        <f t="shared" si="67"/>
        <v>0</v>
      </c>
      <c r="M603" t="str">
        <f t="shared" si="64"/>
        <v xml:space="preserve"> </v>
      </c>
      <c r="N603" t="str">
        <f t="shared" si="68"/>
        <v/>
      </c>
      <c r="O603" t="e">
        <f t="shared" si="69"/>
        <v>#N/A</v>
      </c>
    </row>
    <row r="604" spans="1:15" ht="30" customHeight="1" x14ac:dyDescent="0.35">
      <c r="A604" s="11"/>
      <c r="B604" s="58" t="s">
        <v>731</v>
      </c>
      <c r="C604" s="88"/>
      <c r="D604" s="93"/>
      <c r="E604" s="93"/>
      <c r="F604" s="90"/>
      <c r="G604" s="17" t="str">
        <f t="shared" si="65"/>
        <v xml:space="preserve"> </v>
      </c>
      <c r="H604" s="18" t="str">
        <f t="shared" si="65"/>
        <v/>
      </c>
      <c r="I604">
        <f t="shared" si="66"/>
        <v>0</v>
      </c>
      <c r="J604">
        <f t="shared" si="70"/>
        <v>0</v>
      </c>
      <c r="K604">
        <f t="shared" si="67"/>
        <v>0</v>
      </c>
      <c r="M604" t="str">
        <f t="shared" si="64"/>
        <v xml:space="preserve"> </v>
      </c>
      <c r="N604" t="str">
        <f t="shared" si="68"/>
        <v/>
      </c>
      <c r="O604" t="e">
        <f t="shared" si="69"/>
        <v>#N/A</v>
      </c>
    </row>
    <row r="605" spans="1:15" ht="30" customHeight="1" x14ac:dyDescent="0.35">
      <c r="A605" s="11"/>
      <c r="B605" s="58" t="s">
        <v>732</v>
      </c>
      <c r="C605" s="88"/>
      <c r="D605" s="93"/>
      <c r="E605" s="93"/>
      <c r="F605" s="90"/>
      <c r="G605" s="17" t="str">
        <f t="shared" si="65"/>
        <v xml:space="preserve"> </v>
      </c>
      <c r="H605" s="18" t="str">
        <f t="shared" si="65"/>
        <v/>
      </c>
      <c r="I605">
        <f t="shared" si="66"/>
        <v>0</v>
      </c>
      <c r="J605">
        <f t="shared" si="70"/>
        <v>0</v>
      </c>
      <c r="K605">
        <f t="shared" si="67"/>
        <v>0</v>
      </c>
      <c r="M605" t="str">
        <f t="shared" si="64"/>
        <v xml:space="preserve"> </v>
      </c>
      <c r="N605" t="str">
        <f t="shared" si="68"/>
        <v/>
      </c>
      <c r="O605" t="e">
        <f t="shared" si="69"/>
        <v>#N/A</v>
      </c>
    </row>
    <row r="606" spans="1:15" ht="24.95" customHeight="1" x14ac:dyDescent="0.25"/>
    <row r="607" spans="1:15" ht="24.95" customHeight="1" x14ac:dyDescent="0.25"/>
  </sheetData>
  <sheetProtection algorithmName="SHA-512" hashValue="zwjVGI/bkwZVR2W9HfOGLxnVSXYU/PwxlgV66D5vmT0MJ1bQe0ARId9D6HlrlREU9CgwSXUbK1ks09ayRpeU+g==" saltValue="Sv01Ke8CZyqkr6bsCYYHMQ==" spinCount="100000" sheet="1" objects="1" scenarios="1" selectLockedCells="1"/>
  <mergeCells count="1">
    <mergeCell ref="G1:H1"/>
  </mergeCells>
  <dataValidations count="1">
    <dataValidation type="whole" allowBlank="1" showInputMessage="1" showErrorMessage="1" sqref="F6:F605" xr:uid="{00000000-0002-0000-0600-000000000000}">
      <formula1>1</formula1>
      <formula2>11</formula2>
    </dataValidation>
  </dataValidations>
  <pageMargins left="0.2" right="0.2"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241BF-7B5A-4D01-B746-2BDD2871BDF5}">
  <dimension ref="A1:XFB608"/>
  <sheetViews>
    <sheetView topLeftCell="A2" workbookViewId="0">
      <selection activeCell="E9" sqref="E9:E17"/>
    </sheetView>
  </sheetViews>
  <sheetFormatPr defaultColWidth="9.140625" defaultRowHeight="15" x14ac:dyDescent="0.25"/>
  <cols>
    <col min="1" max="1" width="15.5703125" customWidth="1"/>
    <col min="2" max="2" width="15.42578125" style="2" customWidth="1"/>
    <col min="3" max="3" width="15.85546875" customWidth="1"/>
    <col min="4" max="4" width="9.140625" style="9" customWidth="1"/>
    <col min="5" max="11" width="9.140625" customWidth="1"/>
    <col min="12" max="12" width="3.5703125" customWidth="1"/>
    <col min="13" max="13" width="11.5703125" customWidth="1"/>
    <col min="14" max="14" width="27.140625" customWidth="1"/>
    <col min="15" max="15" width="9.140625" customWidth="1"/>
    <col min="16" max="16" width="11.85546875" customWidth="1"/>
    <col min="17" max="17" width="10.140625" customWidth="1"/>
    <col min="18" max="18" width="3" customWidth="1"/>
    <col min="19" max="890" width="9.140625" hidden="1" customWidth="1"/>
    <col min="891" max="891" width="1.5703125" customWidth="1"/>
    <col min="892" max="7127" width="9.140625" hidden="1" customWidth="1"/>
    <col min="7128" max="7128" width="1.28515625" customWidth="1"/>
    <col min="7129" max="16382" width="9.140625" hidden="1" customWidth="1"/>
    <col min="16383" max="16383" width="2.5703125" customWidth="1"/>
    <col min="16384" max="16384" width="2.42578125" customWidth="1"/>
  </cols>
  <sheetData>
    <row r="1" spans="1:36" ht="26.25" x14ac:dyDescent="0.4">
      <c r="A1" s="5" t="s">
        <v>2284</v>
      </c>
      <c r="B1" s="6"/>
      <c r="C1" s="7"/>
      <c r="D1" s="8"/>
    </row>
    <row r="2" spans="1:36" ht="26.25" x14ac:dyDescent="0.4">
      <c r="A2" s="3" t="s">
        <v>2192</v>
      </c>
      <c r="B2" s="6"/>
      <c r="C2" s="7"/>
      <c r="D2" s="8"/>
    </row>
    <row r="3" spans="1:36" ht="26.25" x14ac:dyDescent="0.4">
      <c r="A3" s="139" t="s">
        <v>2272</v>
      </c>
      <c r="B3" s="6"/>
      <c r="C3" s="7"/>
      <c r="D3" s="8"/>
    </row>
    <row r="4" spans="1:36" ht="26.25" x14ac:dyDescent="0.4">
      <c r="A4" s="3" t="s">
        <v>2273</v>
      </c>
      <c r="B4" s="6"/>
      <c r="C4" s="7"/>
      <c r="D4" s="8"/>
    </row>
    <row r="5" spans="1:36" ht="27" thickBot="1" x14ac:dyDescent="0.45">
      <c r="A5" s="3"/>
      <c r="B5" s="6"/>
      <c r="C5" s="7"/>
      <c r="D5" s="8"/>
    </row>
    <row r="6" spans="1:36" ht="27" thickBot="1" x14ac:dyDescent="0.45">
      <c r="A6" s="3" t="s">
        <v>2206</v>
      </c>
      <c r="B6" s="6"/>
      <c r="C6" s="101">
        <f>IF(T23=1,"Entry Error",SUM(K9:K608))</f>
        <v>0</v>
      </c>
      <c r="D6" s="7"/>
      <c r="E6" s="194" t="s">
        <v>2200</v>
      </c>
      <c r="F6" s="195"/>
      <c r="G6" s="195"/>
      <c r="H6" s="195"/>
      <c r="I6" s="195"/>
      <c r="J6" s="196"/>
      <c r="O6" s="199"/>
      <c r="P6" s="199"/>
      <c r="Q6" s="199"/>
    </row>
    <row r="7" spans="1:36" x14ac:dyDescent="0.25">
      <c r="A7" s="9"/>
      <c r="B7" s="25" t="s">
        <v>2</v>
      </c>
      <c r="C7" s="102" t="s">
        <v>1</v>
      </c>
      <c r="D7" s="102" t="s">
        <v>4</v>
      </c>
      <c r="E7" s="202">
        <v>1</v>
      </c>
      <c r="F7" s="204">
        <v>2</v>
      </c>
      <c r="G7" s="204">
        <v>3</v>
      </c>
      <c r="H7" s="204">
        <v>4</v>
      </c>
      <c r="I7" s="204">
        <v>5</v>
      </c>
      <c r="J7" s="204">
        <v>6</v>
      </c>
      <c r="K7" s="192" t="s">
        <v>2199</v>
      </c>
      <c r="L7" s="108"/>
      <c r="M7" s="206" t="s">
        <v>2193</v>
      </c>
      <c r="N7" s="206" t="s">
        <v>2201</v>
      </c>
      <c r="O7" s="208" t="s">
        <v>2208</v>
      </c>
      <c r="P7" s="208" t="s">
        <v>2285</v>
      </c>
      <c r="Q7" s="208" t="s">
        <v>2198</v>
      </c>
      <c r="R7" s="221"/>
      <c r="Z7" s="200">
        <v>1</v>
      </c>
      <c r="AA7" s="209">
        <v>2</v>
      </c>
      <c r="AB7" s="209">
        <v>3</v>
      </c>
      <c r="AC7" s="209">
        <v>4</v>
      </c>
      <c r="AD7" s="209">
        <v>5</v>
      </c>
      <c r="AE7" s="209">
        <v>6</v>
      </c>
      <c r="AF7" s="222"/>
      <c r="AG7" s="222"/>
      <c r="AH7" s="222"/>
      <c r="AI7" s="222"/>
    </row>
    <row r="8" spans="1:36" ht="15.75" thickBot="1" x14ac:dyDescent="0.3">
      <c r="A8" s="15" t="s">
        <v>5</v>
      </c>
      <c r="B8" s="26" t="s">
        <v>3</v>
      </c>
      <c r="C8" s="103" t="s">
        <v>6</v>
      </c>
      <c r="D8" s="104" t="s">
        <v>129</v>
      </c>
      <c r="E8" s="203"/>
      <c r="F8" s="205"/>
      <c r="G8" s="205"/>
      <c r="H8" s="205"/>
      <c r="I8" s="205"/>
      <c r="J8" s="205"/>
      <c r="K8" s="193"/>
      <c r="L8" s="108"/>
      <c r="M8" s="207"/>
      <c r="N8" s="207"/>
      <c r="O8" s="207"/>
      <c r="P8" s="207"/>
      <c r="Q8" s="207"/>
      <c r="R8" s="221"/>
      <c r="V8" t="s">
        <v>2203</v>
      </c>
      <c r="W8" t="s">
        <v>2204</v>
      </c>
      <c r="Z8" s="201"/>
      <c r="AA8" s="210"/>
      <c r="AB8" s="210"/>
      <c r="AC8" s="210"/>
      <c r="AD8" s="210"/>
      <c r="AE8" s="210"/>
      <c r="AF8" s="222"/>
      <c r="AG8" s="222"/>
      <c r="AH8" s="222"/>
      <c r="AI8" s="222"/>
    </row>
    <row r="9" spans="1:36" ht="42" customHeight="1" thickBot="1" x14ac:dyDescent="0.4">
      <c r="A9" s="13"/>
      <c r="B9" s="57" t="s">
        <v>733</v>
      </c>
      <c r="C9" s="113" t="str">
        <f>IF('Plant-Forage Samples'!C6="","",'Plant-Forage Samples'!C6)</f>
        <v/>
      </c>
      <c r="D9" s="223" t="str">
        <f>IF('Plant-Forage Samples'!F6="","",'Plant-Forage Samples'!F6)</f>
        <v/>
      </c>
      <c r="E9" s="111"/>
      <c r="F9" s="111"/>
      <c r="G9" s="111"/>
      <c r="H9" s="111"/>
      <c r="I9" s="111"/>
      <c r="J9" s="111"/>
      <c r="K9" s="224" t="str">
        <f>AG9</f>
        <v>No Entry</v>
      </c>
      <c r="L9" s="107"/>
      <c r="M9" s="68">
        <v>21</v>
      </c>
      <c r="N9" s="225" t="s">
        <v>97</v>
      </c>
      <c r="O9" s="106">
        <f>'Main sheet'!M104</f>
        <v>8</v>
      </c>
      <c r="P9" s="106">
        <v>1</v>
      </c>
      <c r="Q9" s="39">
        <f>COUNTIF(E9:J608,21)</f>
        <v>0</v>
      </c>
      <c r="S9" s="226">
        <f t="shared" ref="S9:S20" si="0">IF(Q9&gt;0,Q9/P9,0)</f>
        <v>0</v>
      </c>
      <c r="T9" s="2">
        <f t="shared" ref="T9:T15" si="1">IF(S9&gt;0.99999,Q9*O9,W9)</f>
        <v>8</v>
      </c>
      <c r="U9" s="2">
        <f t="shared" ref="U9:U15" si="2">IF(Q9=0,0,T9/Q9)</f>
        <v>0</v>
      </c>
      <c r="V9">
        <f>'Main sheet'!M104</f>
        <v>8</v>
      </c>
      <c r="W9">
        <f>O9*P9</f>
        <v>8</v>
      </c>
      <c r="X9">
        <f>COUNT(E9:J9)</f>
        <v>0</v>
      </c>
      <c r="Y9">
        <f>IF(C9="",0,1)</f>
        <v>0</v>
      </c>
      <c r="Z9" t="str">
        <f t="shared" ref="Z9:Z72" si="3">IF(E9="","",VLOOKUP(E9,M$9:U$20,9))</f>
        <v/>
      </c>
      <c r="AA9" t="str">
        <f t="shared" ref="AA9:AA72" si="4">IF(F9="","",VLOOKUP(F9,M$9:W$20,9))</f>
        <v/>
      </c>
      <c r="AB9" t="str">
        <f t="shared" ref="AB9:AB72" si="5">IF(G9="","",VLOOKUP(G9,M$9:U$20,9))</f>
        <v/>
      </c>
      <c r="AC9" t="str">
        <f t="shared" ref="AC9:AC72" si="6">IF(H9="","",VLOOKUP(H9,M$9:U$20,9))</f>
        <v/>
      </c>
      <c r="AD9" t="str">
        <f t="shared" ref="AD9:AD72" si="7">IF(I9="","",VLOOKUP(I9,M$9:U$20,9))</f>
        <v/>
      </c>
      <c r="AE9" t="str">
        <f t="shared" ref="AE9:AE72" si="8">IF(J9="","",VLOOKUP(J9,M$9:U$20,9))</f>
        <v/>
      </c>
      <c r="AF9">
        <f>IF(X9&gt;0,1,0)</f>
        <v>0</v>
      </c>
      <c r="AG9" t="str">
        <f>IF(AH9=0,AI9,IF(AF9&gt;Y9,"Entry Error",AJ9))</f>
        <v>No Entry</v>
      </c>
      <c r="AH9">
        <f>SUM(X9:Y9)</f>
        <v>0</v>
      </c>
      <c r="AI9" t="str">
        <f t="shared" ref="AI9:AI18" si="9">IF(AH9=0,"No Entry",IF(AH9=1,"Entry Error",IF(AH9=2,AJ9)))</f>
        <v>No Entry</v>
      </c>
      <c r="AJ9">
        <f>SUM(Z9:AE9)</f>
        <v>0</v>
      </c>
    </row>
    <row r="10" spans="1:36" ht="42" customHeight="1" thickBot="1" x14ac:dyDescent="0.4">
      <c r="A10" s="11"/>
      <c r="B10" s="58" t="s">
        <v>134</v>
      </c>
      <c r="C10" s="113" t="str">
        <f>IF('Plant-Forage Samples'!C7="","",'Plant-Forage Samples'!C7)</f>
        <v/>
      </c>
      <c r="D10" s="223" t="str">
        <f>IF('Plant-Forage Samples'!F7="","",'Plant-Forage Samples'!F7)</f>
        <v/>
      </c>
      <c r="E10" s="112"/>
      <c r="F10" s="112"/>
      <c r="G10" s="112"/>
      <c r="H10" s="112"/>
      <c r="I10" s="112"/>
      <c r="J10" s="112"/>
      <c r="K10" s="224" t="str">
        <f t="shared" ref="K10:K73" si="10">AG10</f>
        <v>No Entry</v>
      </c>
      <c r="L10" s="107"/>
      <c r="M10" s="68">
        <v>22</v>
      </c>
      <c r="N10" s="227" t="s">
        <v>2263</v>
      </c>
      <c r="O10" s="106">
        <f>'Main sheet'!M105</f>
        <v>10</v>
      </c>
      <c r="P10" s="106">
        <v>1</v>
      </c>
      <c r="Q10" s="39">
        <f>COUNTIF(E9:J608,22)</f>
        <v>0</v>
      </c>
      <c r="S10" s="226">
        <f t="shared" si="0"/>
        <v>0</v>
      </c>
      <c r="T10" s="2">
        <f t="shared" si="1"/>
        <v>10</v>
      </c>
      <c r="U10" s="2">
        <f t="shared" si="2"/>
        <v>0</v>
      </c>
      <c r="V10">
        <f>'Main sheet'!M105</f>
        <v>10</v>
      </c>
      <c r="W10">
        <f t="shared" ref="W10:W15" si="11">O10*P10</f>
        <v>10</v>
      </c>
      <c r="X10">
        <f t="shared" ref="X10:X73" si="12">COUNT(E10:J10)</f>
        <v>0</v>
      </c>
      <c r="Y10">
        <f t="shared" ref="Y10:Y73" si="13">IF(C10="",0,1)</f>
        <v>0</v>
      </c>
      <c r="Z10" t="str">
        <f t="shared" si="3"/>
        <v/>
      </c>
      <c r="AA10" t="str">
        <f t="shared" si="4"/>
        <v/>
      </c>
      <c r="AB10" t="str">
        <f t="shared" si="5"/>
        <v/>
      </c>
      <c r="AC10" t="str">
        <f t="shared" si="6"/>
        <v/>
      </c>
      <c r="AD10" t="str">
        <f t="shared" si="7"/>
        <v/>
      </c>
      <c r="AE10" t="str">
        <f t="shared" si="8"/>
        <v/>
      </c>
      <c r="AF10">
        <f t="shared" ref="AF10:AF73" si="14">IF(X10&gt;0,1,0)</f>
        <v>0</v>
      </c>
      <c r="AG10" t="str">
        <f t="shared" ref="AG10:AG73" si="15">IF(AH10=0,AI10,IF(AF10&gt;Y10,"Entry Error",AJ10))</f>
        <v>No Entry</v>
      </c>
      <c r="AH10">
        <f t="shared" ref="AH10:AH73" si="16">SUM(X10:Y10)</f>
        <v>0</v>
      </c>
      <c r="AI10" t="str">
        <f t="shared" si="9"/>
        <v>No Entry</v>
      </c>
      <c r="AJ10">
        <f t="shared" ref="AJ10:AJ73" si="17">SUM(Z10:AE10)</f>
        <v>0</v>
      </c>
    </row>
    <row r="11" spans="1:36" ht="42" customHeight="1" thickBot="1" x14ac:dyDescent="0.4">
      <c r="A11" s="11"/>
      <c r="B11" s="58" t="s">
        <v>135</v>
      </c>
      <c r="C11" s="113" t="str">
        <f>IF('Plant-Forage Samples'!C8="","",'Plant-Forage Samples'!C8)</f>
        <v/>
      </c>
      <c r="D11" s="223" t="str">
        <f>IF('Plant-Forage Samples'!F8="","",'Plant-Forage Samples'!F8)</f>
        <v/>
      </c>
      <c r="E11" s="112"/>
      <c r="F11" s="112"/>
      <c r="G11" s="112"/>
      <c r="H11" s="112"/>
      <c r="I11" s="112"/>
      <c r="J11" s="112"/>
      <c r="K11" s="224" t="str">
        <f t="shared" si="10"/>
        <v>No Entry</v>
      </c>
      <c r="L11" s="107"/>
      <c r="M11" s="68">
        <v>23</v>
      </c>
      <c r="N11" s="227" t="s">
        <v>2264</v>
      </c>
      <c r="O11" s="106">
        <f>'Main sheet'!M106</f>
        <v>13</v>
      </c>
      <c r="P11" s="106">
        <v>1</v>
      </c>
      <c r="Q11" s="39">
        <f>COUNTIF(E9:J608,23)</f>
        <v>0</v>
      </c>
      <c r="S11" s="226">
        <f t="shared" si="0"/>
        <v>0</v>
      </c>
      <c r="T11" s="2">
        <f t="shared" si="1"/>
        <v>13</v>
      </c>
      <c r="U11" s="2">
        <f t="shared" si="2"/>
        <v>0</v>
      </c>
      <c r="V11">
        <f>'Main sheet'!M106</f>
        <v>13</v>
      </c>
      <c r="W11">
        <f t="shared" si="11"/>
        <v>13</v>
      </c>
      <c r="X11">
        <f t="shared" si="12"/>
        <v>0</v>
      </c>
      <c r="Y11">
        <f t="shared" si="13"/>
        <v>0</v>
      </c>
      <c r="Z11" t="str">
        <f t="shared" si="3"/>
        <v/>
      </c>
      <c r="AA11" t="str">
        <f t="shared" si="4"/>
        <v/>
      </c>
      <c r="AB11" t="str">
        <f t="shared" si="5"/>
        <v/>
      </c>
      <c r="AC11" t="str">
        <f t="shared" si="6"/>
        <v/>
      </c>
      <c r="AD11" t="str">
        <f t="shared" si="7"/>
        <v/>
      </c>
      <c r="AE11" t="str">
        <f t="shared" si="8"/>
        <v/>
      </c>
      <c r="AF11">
        <f t="shared" si="14"/>
        <v>0</v>
      </c>
      <c r="AG11" t="str">
        <f t="shared" si="15"/>
        <v>No Entry</v>
      </c>
      <c r="AH11">
        <f t="shared" si="16"/>
        <v>0</v>
      </c>
      <c r="AI11" t="str">
        <f t="shared" si="9"/>
        <v>No Entry</v>
      </c>
      <c r="AJ11">
        <f t="shared" si="17"/>
        <v>0</v>
      </c>
    </row>
    <row r="12" spans="1:36" ht="42" customHeight="1" thickBot="1" x14ac:dyDescent="0.4">
      <c r="A12" s="11"/>
      <c r="B12" s="58" t="s">
        <v>136</v>
      </c>
      <c r="C12" s="113" t="str">
        <f>IF('Plant-Forage Samples'!C9="","",'Plant-Forage Samples'!C9)</f>
        <v/>
      </c>
      <c r="D12" s="223" t="str">
        <f>IF('Plant-Forage Samples'!F9="","",'Plant-Forage Samples'!F9)</f>
        <v/>
      </c>
      <c r="E12" s="112"/>
      <c r="F12" s="112"/>
      <c r="G12" s="112"/>
      <c r="H12" s="112"/>
      <c r="I12" s="112"/>
      <c r="J12" s="112"/>
      <c r="K12" s="224" t="str">
        <f t="shared" si="10"/>
        <v>No Entry</v>
      </c>
      <c r="L12" s="107"/>
      <c r="M12" s="68">
        <v>24</v>
      </c>
      <c r="N12" s="227" t="s">
        <v>2265</v>
      </c>
      <c r="O12" s="106">
        <f>'Main sheet'!M107</f>
        <v>9</v>
      </c>
      <c r="P12" s="106">
        <v>20</v>
      </c>
      <c r="Q12" s="39">
        <f>COUNTIF(E9:J608,24)</f>
        <v>0</v>
      </c>
      <c r="S12" s="226">
        <f t="shared" si="0"/>
        <v>0</v>
      </c>
      <c r="T12" s="2">
        <f t="shared" si="1"/>
        <v>180</v>
      </c>
      <c r="U12" s="2">
        <f t="shared" si="2"/>
        <v>0</v>
      </c>
      <c r="V12">
        <f>'Main sheet'!M107</f>
        <v>9</v>
      </c>
      <c r="W12">
        <f t="shared" si="11"/>
        <v>180</v>
      </c>
      <c r="X12">
        <f t="shared" si="12"/>
        <v>0</v>
      </c>
      <c r="Y12">
        <f t="shared" si="13"/>
        <v>0</v>
      </c>
      <c r="Z12" t="str">
        <f t="shared" si="3"/>
        <v/>
      </c>
      <c r="AA12" t="str">
        <f t="shared" si="4"/>
        <v/>
      </c>
      <c r="AB12" t="str">
        <f t="shared" si="5"/>
        <v/>
      </c>
      <c r="AC12" t="str">
        <f t="shared" si="6"/>
        <v/>
      </c>
      <c r="AD12" t="str">
        <f t="shared" si="7"/>
        <v/>
      </c>
      <c r="AE12" t="str">
        <f t="shared" si="8"/>
        <v/>
      </c>
      <c r="AF12">
        <f t="shared" si="14"/>
        <v>0</v>
      </c>
      <c r="AG12" t="str">
        <f t="shared" si="15"/>
        <v>No Entry</v>
      </c>
      <c r="AH12">
        <f t="shared" si="16"/>
        <v>0</v>
      </c>
      <c r="AI12" t="str">
        <f t="shared" si="9"/>
        <v>No Entry</v>
      </c>
      <c r="AJ12">
        <f t="shared" si="17"/>
        <v>0</v>
      </c>
    </row>
    <row r="13" spans="1:36" ht="42" customHeight="1" thickBot="1" x14ac:dyDescent="0.4">
      <c r="A13" s="11"/>
      <c r="B13" s="58" t="s">
        <v>137</v>
      </c>
      <c r="C13" s="113" t="str">
        <f>IF('Plant-Forage Samples'!C10="","",'Plant-Forage Samples'!C10)</f>
        <v/>
      </c>
      <c r="D13" s="223" t="str">
        <f>IF('Plant-Forage Samples'!F10="","",'Plant-Forage Samples'!F10)</f>
        <v/>
      </c>
      <c r="E13" s="112"/>
      <c r="F13" s="112"/>
      <c r="G13" s="112"/>
      <c r="H13" s="112"/>
      <c r="I13" s="112"/>
      <c r="J13" s="112"/>
      <c r="K13" s="224" t="str">
        <f t="shared" si="10"/>
        <v>No Entry</v>
      </c>
      <c r="L13" s="107"/>
      <c r="M13" s="68">
        <v>25</v>
      </c>
      <c r="N13" s="227" t="s">
        <v>2266</v>
      </c>
      <c r="O13" s="106">
        <f>'Main sheet'!M108</f>
        <v>20</v>
      </c>
      <c r="P13" s="106">
        <v>20</v>
      </c>
      <c r="Q13" s="39">
        <f>COUNTIF(E9:J608,25)</f>
        <v>0</v>
      </c>
      <c r="S13" s="226">
        <f t="shared" si="0"/>
        <v>0</v>
      </c>
      <c r="T13" s="2">
        <f t="shared" si="1"/>
        <v>400</v>
      </c>
      <c r="U13" s="2">
        <f t="shared" si="2"/>
        <v>0</v>
      </c>
      <c r="V13">
        <f>'Main sheet'!M108</f>
        <v>20</v>
      </c>
      <c r="W13">
        <f t="shared" si="11"/>
        <v>400</v>
      </c>
      <c r="X13">
        <f t="shared" si="12"/>
        <v>0</v>
      </c>
      <c r="Y13">
        <f t="shared" si="13"/>
        <v>0</v>
      </c>
      <c r="Z13" t="str">
        <f t="shared" si="3"/>
        <v/>
      </c>
      <c r="AA13" t="str">
        <f t="shared" si="4"/>
        <v/>
      </c>
      <c r="AB13" t="str">
        <f t="shared" si="5"/>
        <v/>
      </c>
      <c r="AC13" t="str">
        <f t="shared" si="6"/>
        <v/>
      </c>
      <c r="AD13" t="str">
        <f t="shared" si="7"/>
        <v/>
      </c>
      <c r="AE13" t="str">
        <f t="shared" si="8"/>
        <v/>
      </c>
      <c r="AF13">
        <f t="shared" si="14"/>
        <v>0</v>
      </c>
      <c r="AG13" t="str">
        <f t="shared" si="15"/>
        <v>No Entry</v>
      </c>
      <c r="AH13">
        <f t="shared" si="16"/>
        <v>0</v>
      </c>
      <c r="AI13" t="str">
        <f t="shared" si="9"/>
        <v>No Entry</v>
      </c>
      <c r="AJ13">
        <f t="shared" si="17"/>
        <v>0</v>
      </c>
    </row>
    <row r="14" spans="1:36" ht="42" customHeight="1" thickBot="1" x14ac:dyDescent="0.4">
      <c r="A14" s="11"/>
      <c r="B14" s="58" t="s">
        <v>138</v>
      </c>
      <c r="C14" s="113" t="str">
        <f>IF('Plant-Forage Samples'!C11="","",'Plant-Forage Samples'!C11)</f>
        <v/>
      </c>
      <c r="D14" s="223" t="str">
        <f>IF('Plant-Forage Samples'!F11="","",'Plant-Forage Samples'!F11)</f>
        <v/>
      </c>
      <c r="E14" s="112"/>
      <c r="F14" s="112"/>
      <c r="G14" s="112"/>
      <c r="H14" s="112"/>
      <c r="I14" s="112"/>
      <c r="J14" s="112"/>
      <c r="K14" s="224" t="str">
        <f t="shared" si="10"/>
        <v>No Entry</v>
      </c>
      <c r="L14" s="107"/>
      <c r="M14" s="68">
        <v>26</v>
      </c>
      <c r="N14" s="227" t="s">
        <v>2267</v>
      </c>
      <c r="O14" s="106">
        <f>'Main sheet'!M109</f>
        <v>30</v>
      </c>
      <c r="P14" s="106">
        <v>20</v>
      </c>
      <c r="Q14" s="39">
        <f>COUNTIF(E9:J608,26)</f>
        <v>0</v>
      </c>
      <c r="S14" s="226">
        <f t="shared" si="0"/>
        <v>0</v>
      </c>
      <c r="T14" s="2">
        <f t="shared" si="1"/>
        <v>600</v>
      </c>
      <c r="U14" s="2">
        <f t="shared" si="2"/>
        <v>0</v>
      </c>
      <c r="V14">
        <f>'Main sheet'!M109</f>
        <v>30</v>
      </c>
      <c r="W14">
        <f t="shared" si="11"/>
        <v>600</v>
      </c>
      <c r="X14">
        <f t="shared" si="12"/>
        <v>0</v>
      </c>
      <c r="Y14">
        <f t="shared" si="13"/>
        <v>0</v>
      </c>
      <c r="Z14" t="str">
        <f t="shared" si="3"/>
        <v/>
      </c>
      <c r="AA14" t="str">
        <f t="shared" si="4"/>
        <v/>
      </c>
      <c r="AB14" t="str">
        <f t="shared" si="5"/>
        <v/>
      </c>
      <c r="AC14" t="str">
        <f t="shared" si="6"/>
        <v/>
      </c>
      <c r="AD14" t="str">
        <f t="shared" si="7"/>
        <v/>
      </c>
      <c r="AE14" t="str">
        <f t="shared" si="8"/>
        <v/>
      </c>
      <c r="AF14">
        <f t="shared" si="14"/>
        <v>0</v>
      </c>
      <c r="AG14" t="str">
        <f t="shared" si="15"/>
        <v>No Entry</v>
      </c>
      <c r="AH14">
        <f t="shared" si="16"/>
        <v>0</v>
      </c>
      <c r="AI14" t="str">
        <f t="shared" si="9"/>
        <v>No Entry</v>
      </c>
      <c r="AJ14">
        <f t="shared" si="17"/>
        <v>0</v>
      </c>
    </row>
    <row r="15" spans="1:36" ht="42" customHeight="1" thickBot="1" x14ac:dyDescent="0.4">
      <c r="A15" s="11"/>
      <c r="B15" s="58" t="s">
        <v>139</v>
      </c>
      <c r="C15" s="113" t="str">
        <f>IF('Plant-Forage Samples'!C12="","",'Plant-Forage Samples'!C12)</f>
        <v/>
      </c>
      <c r="D15" s="223" t="str">
        <f>IF('Plant-Forage Samples'!F12="","",'Plant-Forage Samples'!F12)</f>
        <v/>
      </c>
      <c r="E15" s="112"/>
      <c r="F15" s="112"/>
      <c r="G15" s="112"/>
      <c r="H15" s="112"/>
      <c r="I15" s="112"/>
      <c r="J15" s="112"/>
      <c r="K15" s="224" t="str">
        <f t="shared" si="10"/>
        <v>No Entry</v>
      </c>
      <c r="L15" s="107"/>
      <c r="M15" s="68">
        <v>27</v>
      </c>
      <c r="N15" s="227" t="s">
        <v>2268</v>
      </c>
      <c r="O15" s="106">
        <f>'Main sheet'!M110</f>
        <v>10</v>
      </c>
      <c r="P15" s="106">
        <v>20</v>
      </c>
      <c r="Q15" s="39">
        <f>COUNTIF(E9:J608,27)</f>
        <v>0</v>
      </c>
      <c r="S15" s="226">
        <f t="shared" si="0"/>
        <v>0</v>
      </c>
      <c r="T15" s="2">
        <f t="shared" si="1"/>
        <v>200</v>
      </c>
      <c r="U15" s="2">
        <f t="shared" si="2"/>
        <v>0</v>
      </c>
      <c r="V15">
        <f>'Main sheet'!M110</f>
        <v>10</v>
      </c>
      <c r="W15">
        <f t="shared" si="11"/>
        <v>200</v>
      </c>
      <c r="X15">
        <f t="shared" si="12"/>
        <v>0</v>
      </c>
      <c r="Y15">
        <f t="shared" si="13"/>
        <v>0</v>
      </c>
      <c r="Z15" t="str">
        <f t="shared" si="3"/>
        <v/>
      </c>
      <c r="AA15" t="str">
        <f t="shared" si="4"/>
        <v/>
      </c>
      <c r="AB15" t="str">
        <f t="shared" si="5"/>
        <v/>
      </c>
      <c r="AC15" t="str">
        <f t="shared" si="6"/>
        <v/>
      </c>
      <c r="AD15" t="str">
        <f t="shared" si="7"/>
        <v/>
      </c>
      <c r="AE15" t="str">
        <f t="shared" si="8"/>
        <v/>
      </c>
      <c r="AF15">
        <f t="shared" si="14"/>
        <v>0</v>
      </c>
      <c r="AG15" t="str">
        <f t="shared" si="15"/>
        <v>No Entry</v>
      </c>
      <c r="AH15">
        <f t="shared" si="16"/>
        <v>0</v>
      </c>
      <c r="AI15" t="str">
        <f t="shared" si="9"/>
        <v>No Entry</v>
      </c>
      <c r="AJ15">
        <f t="shared" si="17"/>
        <v>0</v>
      </c>
    </row>
    <row r="16" spans="1:36" ht="42" customHeight="1" thickBot="1" x14ac:dyDescent="0.4">
      <c r="A16" s="11"/>
      <c r="B16" s="58" t="s">
        <v>140</v>
      </c>
      <c r="C16" s="113" t="str">
        <f>IF('Plant-Forage Samples'!C13="","",'Plant-Forage Samples'!C13)</f>
        <v/>
      </c>
      <c r="D16" s="223" t="str">
        <f>IF('Plant-Forage Samples'!F13="","",'Plant-Forage Samples'!F13)</f>
        <v/>
      </c>
      <c r="E16" s="112"/>
      <c r="F16" s="112"/>
      <c r="G16" s="112"/>
      <c r="H16" s="112"/>
      <c r="I16" s="112"/>
      <c r="J16" s="112"/>
      <c r="K16" s="224" t="str">
        <f t="shared" si="10"/>
        <v>No Entry</v>
      </c>
      <c r="L16" s="107"/>
      <c r="M16" s="228">
        <v>28</v>
      </c>
      <c r="N16" s="229" t="str">
        <f>'[1]Main sheet'!B79</f>
        <v xml:space="preserve"> </v>
      </c>
      <c r="O16" s="230" t="str">
        <f>'[1]Main sheet'!G106</f>
        <v xml:space="preserve"> </v>
      </c>
      <c r="P16" s="230"/>
      <c r="Q16" s="231">
        <f>COUNTIF(E9:J608,28)</f>
        <v>0</v>
      </c>
      <c r="R16" s="232"/>
      <c r="S16" s="226">
        <f t="shared" si="0"/>
        <v>0</v>
      </c>
      <c r="T16" s="2"/>
      <c r="U16" s="2"/>
      <c r="V16" t="str">
        <f>'[1]Main sheet'!E106</f>
        <v xml:space="preserve"> </v>
      </c>
      <c r="X16">
        <f t="shared" si="12"/>
        <v>0</v>
      </c>
      <c r="Y16">
        <f t="shared" si="13"/>
        <v>0</v>
      </c>
      <c r="Z16" t="str">
        <f t="shared" si="3"/>
        <v/>
      </c>
      <c r="AA16" t="str">
        <f t="shared" si="4"/>
        <v/>
      </c>
      <c r="AB16" t="str">
        <f t="shared" si="5"/>
        <v/>
      </c>
      <c r="AC16" t="str">
        <f t="shared" si="6"/>
        <v/>
      </c>
      <c r="AD16" t="str">
        <f t="shared" si="7"/>
        <v/>
      </c>
      <c r="AE16" t="str">
        <f t="shared" si="8"/>
        <v/>
      </c>
      <c r="AF16">
        <f t="shared" si="14"/>
        <v>0</v>
      </c>
      <c r="AG16" t="str">
        <f t="shared" si="15"/>
        <v>No Entry</v>
      </c>
      <c r="AH16">
        <f t="shared" si="16"/>
        <v>0</v>
      </c>
      <c r="AI16" t="str">
        <f t="shared" si="9"/>
        <v>No Entry</v>
      </c>
      <c r="AJ16">
        <f t="shared" si="17"/>
        <v>0</v>
      </c>
    </row>
    <row r="17" spans="1:36" ht="42" customHeight="1" thickBot="1" x14ac:dyDescent="0.4">
      <c r="A17" s="11"/>
      <c r="B17" s="58" t="s">
        <v>141</v>
      </c>
      <c r="C17" s="113" t="str">
        <f>IF('Plant-Forage Samples'!C14="","",'Plant-Forage Samples'!C14)</f>
        <v/>
      </c>
      <c r="D17" s="223" t="str">
        <f>IF('Plant-Forage Samples'!F14="","",'Plant-Forage Samples'!F14)</f>
        <v/>
      </c>
      <c r="E17" s="112"/>
      <c r="F17" s="112"/>
      <c r="G17" s="112"/>
      <c r="H17" s="112"/>
      <c r="I17" s="112"/>
      <c r="J17" s="112"/>
      <c r="K17" s="224" t="str">
        <f t="shared" si="10"/>
        <v>No Entry</v>
      </c>
      <c r="L17" s="107"/>
      <c r="M17" s="228">
        <v>29</v>
      </c>
      <c r="N17" s="229" t="str">
        <f>'[1]Main sheet'!B80</f>
        <v xml:space="preserve"> </v>
      </c>
      <c r="O17" s="230" t="str">
        <f>'[1]Main sheet'!G107</f>
        <v xml:space="preserve"> </v>
      </c>
      <c r="P17" s="230"/>
      <c r="Q17" s="231">
        <f>COUNTIF(E9:J608,29)</f>
        <v>0</v>
      </c>
      <c r="R17" s="232"/>
      <c r="S17" s="226">
        <f t="shared" si="0"/>
        <v>0</v>
      </c>
      <c r="T17" s="2"/>
      <c r="U17" s="2"/>
      <c r="V17" t="str">
        <f>'[1]Main sheet'!E107</f>
        <v xml:space="preserve"> </v>
      </c>
      <c r="X17">
        <f t="shared" si="12"/>
        <v>0</v>
      </c>
      <c r="Y17">
        <f t="shared" si="13"/>
        <v>0</v>
      </c>
      <c r="Z17" t="str">
        <f t="shared" si="3"/>
        <v/>
      </c>
      <c r="AA17" t="str">
        <f t="shared" si="4"/>
        <v/>
      </c>
      <c r="AB17" t="str">
        <f t="shared" si="5"/>
        <v/>
      </c>
      <c r="AC17" t="str">
        <f t="shared" si="6"/>
        <v/>
      </c>
      <c r="AD17" t="str">
        <f t="shared" si="7"/>
        <v/>
      </c>
      <c r="AE17" t="str">
        <f t="shared" si="8"/>
        <v/>
      </c>
      <c r="AF17">
        <f t="shared" si="14"/>
        <v>0</v>
      </c>
      <c r="AG17" t="str">
        <f t="shared" si="15"/>
        <v>No Entry</v>
      </c>
      <c r="AH17">
        <f t="shared" si="16"/>
        <v>0</v>
      </c>
      <c r="AI17" t="str">
        <f t="shared" si="9"/>
        <v>No Entry</v>
      </c>
      <c r="AJ17">
        <f t="shared" si="17"/>
        <v>0</v>
      </c>
    </row>
    <row r="18" spans="1:36" ht="42" customHeight="1" thickBot="1" x14ac:dyDescent="0.4">
      <c r="A18" s="11"/>
      <c r="B18" s="58" t="s">
        <v>142</v>
      </c>
      <c r="C18" s="113" t="str">
        <f>IF('Plant-Forage Samples'!C15="","",'Plant-Forage Samples'!C15)</f>
        <v/>
      </c>
      <c r="D18" s="223" t="str">
        <f>IF('Plant-Forage Samples'!F15="","",'Plant-Forage Samples'!F15)</f>
        <v/>
      </c>
      <c r="E18" s="112"/>
      <c r="F18" s="112"/>
      <c r="G18" s="112"/>
      <c r="H18" s="112"/>
      <c r="I18" s="112"/>
      <c r="J18" s="112"/>
      <c r="K18" s="224" t="str">
        <f t="shared" si="10"/>
        <v>No Entry</v>
      </c>
      <c r="L18" s="107"/>
      <c r="M18" s="228">
        <v>30</v>
      </c>
      <c r="N18" s="229" t="str">
        <f>'[1]Main sheet'!B81</f>
        <v xml:space="preserve"> </v>
      </c>
      <c r="O18" s="230" t="str">
        <f>'[1]Main sheet'!G108</f>
        <v xml:space="preserve"> </v>
      </c>
      <c r="P18" s="230"/>
      <c r="Q18" s="231">
        <f>COUNTIF(E9:J608,30)</f>
        <v>0</v>
      </c>
      <c r="R18" s="232"/>
      <c r="S18" s="226">
        <f t="shared" si="0"/>
        <v>0</v>
      </c>
      <c r="T18" s="2"/>
      <c r="U18" s="2"/>
      <c r="V18" t="str">
        <f>'[1]Main sheet'!E108</f>
        <v xml:space="preserve"> </v>
      </c>
      <c r="X18">
        <f t="shared" si="12"/>
        <v>0</v>
      </c>
      <c r="Y18">
        <f t="shared" si="13"/>
        <v>0</v>
      </c>
      <c r="Z18" t="str">
        <f t="shared" si="3"/>
        <v/>
      </c>
      <c r="AA18" t="str">
        <f t="shared" si="4"/>
        <v/>
      </c>
      <c r="AB18" t="str">
        <f t="shared" si="5"/>
        <v/>
      </c>
      <c r="AC18" t="str">
        <f t="shared" si="6"/>
        <v/>
      </c>
      <c r="AD18" t="str">
        <f t="shared" si="7"/>
        <v/>
      </c>
      <c r="AE18" t="str">
        <f t="shared" si="8"/>
        <v/>
      </c>
      <c r="AF18">
        <f t="shared" si="14"/>
        <v>0</v>
      </c>
      <c r="AG18" t="str">
        <f t="shared" si="15"/>
        <v>No Entry</v>
      </c>
      <c r="AH18">
        <f t="shared" si="16"/>
        <v>0</v>
      </c>
      <c r="AI18" t="str">
        <f t="shared" si="9"/>
        <v>No Entry</v>
      </c>
      <c r="AJ18">
        <f t="shared" si="17"/>
        <v>0</v>
      </c>
    </row>
    <row r="19" spans="1:36" ht="42" customHeight="1" thickBot="1" x14ac:dyDescent="0.4">
      <c r="A19" s="11"/>
      <c r="B19" s="58" t="s">
        <v>143</v>
      </c>
      <c r="C19" s="113" t="str">
        <f>IF('Plant-Forage Samples'!C16="","",'Plant-Forage Samples'!C16)</f>
        <v/>
      </c>
      <c r="D19" s="223" t="str">
        <f>IF('Plant-Forage Samples'!F16="","",'Plant-Forage Samples'!F16)</f>
        <v/>
      </c>
      <c r="E19" s="112"/>
      <c r="F19" s="112"/>
      <c r="G19" s="112"/>
      <c r="H19" s="112"/>
      <c r="I19" s="112"/>
      <c r="J19" s="112"/>
      <c r="K19" s="224" t="str">
        <f t="shared" si="10"/>
        <v>No Entry</v>
      </c>
      <c r="L19" s="107"/>
      <c r="M19" s="228">
        <v>31</v>
      </c>
      <c r="N19" s="229" t="str">
        <f>'[1]Main sheet'!B82</f>
        <v xml:space="preserve"> </v>
      </c>
      <c r="O19" s="230" t="str">
        <f>'[1]Main sheet'!G109</f>
        <v xml:space="preserve"> </v>
      </c>
      <c r="P19" s="230"/>
      <c r="Q19" s="231">
        <f>COUNTIF(E9:J608,31)</f>
        <v>0</v>
      </c>
      <c r="R19" s="232"/>
      <c r="S19" s="226">
        <f t="shared" si="0"/>
        <v>0</v>
      </c>
      <c r="T19" s="2"/>
      <c r="U19" s="2"/>
      <c r="V19" t="str">
        <f>'[1]Main sheet'!E109</f>
        <v xml:space="preserve"> </v>
      </c>
      <c r="X19">
        <f t="shared" si="12"/>
        <v>0</v>
      </c>
      <c r="Y19">
        <f t="shared" si="13"/>
        <v>0</v>
      </c>
      <c r="Z19" t="str">
        <f t="shared" si="3"/>
        <v/>
      </c>
      <c r="AA19" t="str">
        <f t="shared" si="4"/>
        <v/>
      </c>
      <c r="AB19" t="str">
        <f t="shared" si="5"/>
        <v/>
      </c>
      <c r="AC19" t="str">
        <f t="shared" si="6"/>
        <v/>
      </c>
      <c r="AD19" t="str">
        <f t="shared" si="7"/>
        <v/>
      </c>
      <c r="AE19" t="str">
        <f t="shared" si="8"/>
        <v/>
      </c>
      <c r="AF19">
        <f t="shared" si="14"/>
        <v>0</v>
      </c>
      <c r="AG19" t="str">
        <f t="shared" si="15"/>
        <v>No Entry</v>
      </c>
      <c r="AH19">
        <f t="shared" si="16"/>
        <v>0</v>
      </c>
      <c r="AI19" t="str">
        <f>IF(AH19=0,"No Entry",IF(AH19=1,"Entry Error",IF(AH19=2,AJ19)))</f>
        <v>No Entry</v>
      </c>
      <c r="AJ19">
        <f t="shared" si="17"/>
        <v>0</v>
      </c>
    </row>
    <row r="20" spans="1:36" ht="42" customHeight="1" thickBot="1" x14ac:dyDescent="0.4">
      <c r="A20" s="11"/>
      <c r="B20" s="58" t="s">
        <v>144</v>
      </c>
      <c r="C20" s="113" t="str">
        <f>IF('Plant-Forage Samples'!C17="","",'Plant-Forage Samples'!C17)</f>
        <v/>
      </c>
      <c r="D20" s="223" t="str">
        <f>IF('Plant-Forage Samples'!F17="","",'Plant-Forage Samples'!F17)</f>
        <v/>
      </c>
      <c r="E20" s="112"/>
      <c r="F20" s="112"/>
      <c r="G20" s="112"/>
      <c r="H20" s="112"/>
      <c r="I20" s="112"/>
      <c r="J20" s="112"/>
      <c r="K20" s="224" t="str">
        <f t="shared" si="10"/>
        <v>No Entry</v>
      </c>
      <c r="L20" s="107"/>
      <c r="M20" s="233">
        <v>32</v>
      </c>
      <c r="N20" s="229" t="str">
        <f>'[1]Main sheet'!B83</f>
        <v xml:space="preserve"> </v>
      </c>
      <c r="O20" s="230" t="str">
        <f>'[1]Main sheet'!G110</f>
        <v xml:space="preserve"> </v>
      </c>
      <c r="P20" s="230"/>
      <c r="Q20" s="234">
        <f>COUNTIF(E9:J608,32)</f>
        <v>0</v>
      </c>
      <c r="R20" s="232"/>
      <c r="S20" s="226">
        <f t="shared" si="0"/>
        <v>0</v>
      </c>
      <c r="T20" s="2"/>
      <c r="U20" s="2"/>
      <c r="V20" t="str">
        <f>'[1]Main sheet'!E110</f>
        <v xml:space="preserve"> </v>
      </c>
      <c r="X20">
        <f t="shared" si="12"/>
        <v>0</v>
      </c>
      <c r="Y20">
        <f t="shared" si="13"/>
        <v>0</v>
      </c>
      <c r="Z20" t="str">
        <f t="shared" si="3"/>
        <v/>
      </c>
      <c r="AA20" t="str">
        <f t="shared" si="4"/>
        <v/>
      </c>
      <c r="AB20" t="str">
        <f t="shared" si="5"/>
        <v/>
      </c>
      <c r="AC20" t="str">
        <f t="shared" si="6"/>
        <v/>
      </c>
      <c r="AD20" t="str">
        <f t="shared" si="7"/>
        <v/>
      </c>
      <c r="AE20" t="str">
        <f t="shared" si="8"/>
        <v/>
      </c>
      <c r="AF20">
        <f t="shared" si="14"/>
        <v>0</v>
      </c>
      <c r="AG20" t="str">
        <f t="shared" si="15"/>
        <v>No Entry</v>
      </c>
      <c r="AH20">
        <f t="shared" si="16"/>
        <v>0</v>
      </c>
      <c r="AI20" t="str">
        <f t="shared" ref="AI20:AI83" si="18">IF(AH20=0,"No Entry",IF(AH20=1,"Entry Error",IF(AH20=2,AJ20)))</f>
        <v>No Entry</v>
      </c>
      <c r="AJ20">
        <f t="shared" si="17"/>
        <v>0</v>
      </c>
    </row>
    <row r="21" spans="1:36" ht="42" customHeight="1" thickBot="1" x14ac:dyDescent="0.4">
      <c r="A21" s="11"/>
      <c r="B21" s="58" t="s">
        <v>145</v>
      </c>
      <c r="C21" s="113" t="str">
        <f>IF('Plant-Forage Samples'!C18="","",'Plant-Forage Samples'!C18)</f>
        <v/>
      </c>
      <c r="D21" s="223" t="str">
        <f>IF('Plant-Forage Samples'!F18="","",'Plant-Forage Samples'!F18)</f>
        <v/>
      </c>
      <c r="E21" s="112"/>
      <c r="F21" s="112"/>
      <c r="G21" s="112"/>
      <c r="H21" s="112"/>
      <c r="I21" s="112"/>
      <c r="J21" s="112"/>
      <c r="K21" s="224" t="str">
        <f t="shared" si="10"/>
        <v>No Entry</v>
      </c>
      <c r="L21" s="107"/>
      <c r="M21" s="197" t="s">
        <v>2209</v>
      </c>
      <c r="N21" s="197"/>
      <c r="O21" s="197"/>
      <c r="P21" s="197"/>
      <c r="Q21" s="197"/>
      <c r="R21" s="156"/>
      <c r="X21">
        <f t="shared" si="12"/>
        <v>0</v>
      </c>
      <c r="Y21">
        <f t="shared" si="13"/>
        <v>0</v>
      </c>
      <c r="Z21" t="str">
        <f t="shared" si="3"/>
        <v/>
      </c>
      <c r="AA21" t="str">
        <f t="shared" si="4"/>
        <v/>
      </c>
      <c r="AB21" t="str">
        <f t="shared" si="5"/>
        <v/>
      </c>
      <c r="AC21" t="str">
        <f t="shared" si="6"/>
        <v/>
      </c>
      <c r="AD21" t="str">
        <f t="shared" si="7"/>
        <v/>
      </c>
      <c r="AE21" t="str">
        <f t="shared" si="8"/>
        <v/>
      </c>
      <c r="AF21">
        <f t="shared" si="14"/>
        <v>0</v>
      </c>
      <c r="AG21" t="str">
        <f t="shared" si="15"/>
        <v>No Entry</v>
      </c>
      <c r="AH21">
        <f t="shared" si="16"/>
        <v>0</v>
      </c>
      <c r="AI21" t="str">
        <f t="shared" si="18"/>
        <v>No Entry</v>
      </c>
      <c r="AJ21">
        <f t="shared" si="17"/>
        <v>0</v>
      </c>
    </row>
    <row r="22" spans="1:36" ht="42" customHeight="1" thickBot="1" x14ac:dyDescent="0.4">
      <c r="A22" s="11"/>
      <c r="B22" s="58" t="s">
        <v>146</v>
      </c>
      <c r="C22" s="113" t="str">
        <f>IF('Plant-Forage Samples'!C19="","",'Plant-Forage Samples'!C19)</f>
        <v/>
      </c>
      <c r="D22" s="223" t="str">
        <f>IF('Plant-Forage Samples'!F19="","",'Plant-Forage Samples'!F19)</f>
        <v/>
      </c>
      <c r="E22" s="112"/>
      <c r="F22" s="112"/>
      <c r="G22" s="112"/>
      <c r="H22" s="112"/>
      <c r="I22" s="112"/>
      <c r="J22" s="112"/>
      <c r="K22" s="224" t="str">
        <f t="shared" si="10"/>
        <v>No Entry</v>
      </c>
      <c r="L22" s="107"/>
      <c r="M22" s="198"/>
      <c r="N22" s="198"/>
      <c r="O22" s="198"/>
      <c r="P22" s="198"/>
      <c r="Q22" s="198"/>
      <c r="R22" s="156"/>
      <c r="X22">
        <f t="shared" si="12"/>
        <v>0</v>
      </c>
      <c r="Y22">
        <f t="shared" si="13"/>
        <v>0</v>
      </c>
      <c r="Z22" t="str">
        <f t="shared" si="3"/>
        <v/>
      </c>
      <c r="AA22" t="str">
        <f t="shared" si="4"/>
        <v/>
      </c>
      <c r="AB22" t="str">
        <f t="shared" si="5"/>
        <v/>
      </c>
      <c r="AC22" t="str">
        <f t="shared" si="6"/>
        <v/>
      </c>
      <c r="AD22" t="str">
        <f t="shared" si="7"/>
        <v/>
      </c>
      <c r="AE22" t="str">
        <f t="shared" si="8"/>
        <v/>
      </c>
      <c r="AF22">
        <f t="shared" si="14"/>
        <v>0</v>
      </c>
      <c r="AG22" t="str">
        <f t="shared" si="15"/>
        <v>No Entry</v>
      </c>
      <c r="AH22">
        <f t="shared" si="16"/>
        <v>0</v>
      </c>
      <c r="AI22" t="str">
        <f t="shared" si="18"/>
        <v>No Entry</v>
      </c>
      <c r="AJ22">
        <f t="shared" si="17"/>
        <v>0</v>
      </c>
    </row>
    <row r="23" spans="1:36" ht="42" customHeight="1" thickBot="1" x14ac:dyDescent="0.4">
      <c r="A23" s="11"/>
      <c r="B23" s="58" t="s">
        <v>147</v>
      </c>
      <c r="C23" s="113" t="str">
        <f>IF('Plant-Forage Samples'!C20="","",'Plant-Forage Samples'!C20)</f>
        <v/>
      </c>
      <c r="D23" s="223" t="str">
        <f>IF('Plant-Forage Samples'!F20="","",'Plant-Forage Samples'!F20)</f>
        <v/>
      </c>
      <c r="E23" s="112"/>
      <c r="F23" s="112"/>
      <c r="G23" s="112"/>
      <c r="H23" s="112"/>
      <c r="I23" s="112"/>
      <c r="J23" s="112"/>
      <c r="K23" s="224" t="str">
        <f t="shared" si="10"/>
        <v>No Entry</v>
      </c>
      <c r="L23" s="107"/>
      <c r="M23" s="198"/>
      <c r="N23" s="198"/>
      <c r="O23" s="198"/>
      <c r="P23" s="198"/>
      <c r="Q23" s="198"/>
      <c r="R23" s="156"/>
      <c r="S23">
        <f>COUNTIF(K9:K608,"Entry Error")</f>
        <v>0</v>
      </c>
      <c r="T23">
        <f>IF(S23&gt;0,1,0)</f>
        <v>0</v>
      </c>
      <c r="X23">
        <f t="shared" si="12"/>
        <v>0</v>
      </c>
      <c r="Y23">
        <f t="shared" si="13"/>
        <v>0</v>
      </c>
      <c r="Z23" t="str">
        <f t="shared" si="3"/>
        <v/>
      </c>
      <c r="AA23" t="str">
        <f t="shared" si="4"/>
        <v/>
      </c>
      <c r="AB23" t="str">
        <f t="shared" si="5"/>
        <v/>
      </c>
      <c r="AC23" t="str">
        <f t="shared" si="6"/>
        <v/>
      </c>
      <c r="AD23" t="str">
        <f t="shared" si="7"/>
        <v/>
      </c>
      <c r="AE23" t="str">
        <f t="shared" si="8"/>
        <v/>
      </c>
      <c r="AF23">
        <f t="shared" si="14"/>
        <v>0</v>
      </c>
      <c r="AG23" t="str">
        <f t="shared" si="15"/>
        <v>No Entry</v>
      </c>
      <c r="AH23">
        <f t="shared" si="16"/>
        <v>0</v>
      </c>
      <c r="AI23" t="str">
        <f t="shared" si="18"/>
        <v>No Entry</v>
      </c>
      <c r="AJ23">
        <f t="shared" si="17"/>
        <v>0</v>
      </c>
    </row>
    <row r="24" spans="1:36" ht="42" customHeight="1" thickBot="1" x14ac:dyDescent="0.4">
      <c r="A24" s="11"/>
      <c r="B24" s="58" t="s">
        <v>148</v>
      </c>
      <c r="C24" s="113" t="str">
        <f>IF('Plant-Forage Samples'!C21="","",'Plant-Forage Samples'!C21)</f>
        <v/>
      </c>
      <c r="D24" s="223" t="str">
        <f>IF('Plant-Forage Samples'!F21="","",'Plant-Forage Samples'!F21)</f>
        <v/>
      </c>
      <c r="E24" s="112"/>
      <c r="F24" s="112"/>
      <c r="G24" s="112"/>
      <c r="H24" s="112"/>
      <c r="I24" s="112"/>
      <c r="J24" s="112"/>
      <c r="K24" s="224" t="str">
        <f t="shared" si="10"/>
        <v>No Entry</v>
      </c>
      <c r="L24" s="107"/>
      <c r="M24" s="235" t="s">
        <v>2286</v>
      </c>
      <c r="N24" s="235"/>
      <c r="O24" s="235"/>
      <c r="P24" s="235"/>
      <c r="Q24" s="235"/>
      <c r="X24">
        <f t="shared" si="12"/>
        <v>0</v>
      </c>
      <c r="Y24">
        <f t="shared" si="13"/>
        <v>0</v>
      </c>
      <c r="Z24" t="str">
        <f t="shared" si="3"/>
        <v/>
      </c>
      <c r="AA24" t="str">
        <f t="shared" si="4"/>
        <v/>
      </c>
      <c r="AB24" t="str">
        <f t="shared" si="5"/>
        <v/>
      </c>
      <c r="AC24" t="str">
        <f t="shared" si="6"/>
        <v/>
      </c>
      <c r="AD24" t="str">
        <f t="shared" si="7"/>
        <v/>
      </c>
      <c r="AE24" t="str">
        <f t="shared" si="8"/>
        <v/>
      </c>
      <c r="AF24">
        <f t="shared" si="14"/>
        <v>0</v>
      </c>
      <c r="AG24" t="str">
        <f t="shared" si="15"/>
        <v>No Entry</v>
      </c>
      <c r="AH24">
        <f t="shared" si="16"/>
        <v>0</v>
      </c>
      <c r="AI24" t="str">
        <f t="shared" si="18"/>
        <v>No Entry</v>
      </c>
      <c r="AJ24">
        <f t="shared" si="17"/>
        <v>0</v>
      </c>
    </row>
    <row r="25" spans="1:36" ht="42" customHeight="1" thickBot="1" x14ac:dyDescent="0.4">
      <c r="A25" s="11"/>
      <c r="B25" s="58" t="s">
        <v>149</v>
      </c>
      <c r="C25" s="113" t="str">
        <f>IF('Plant-Forage Samples'!C22="","",'Plant-Forage Samples'!C22)</f>
        <v/>
      </c>
      <c r="D25" s="223" t="str">
        <f>IF('Plant-Forage Samples'!F22="","",'Plant-Forage Samples'!F22)</f>
        <v/>
      </c>
      <c r="E25" s="112"/>
      <c r="F25" s="112"/>
      <c r="G25" s="112"/>
      <c r="H25" s="112"/>
      <c r="I25" s="112"/>
      <c r="J25" s="112"/>
      <c r="K25" s="224" t="str">
        <f t="shared" si="10"/>
        <v>No Entry</v>
      </c>
      <c r="L25" s="107"/>
      <c r="M25" s="235"/>
      <c r="N25" s="235"/>
      <c r="O25" s="235"/>
      <c r="P25" s="235"/>
      <c r="Q25" s="235"/>
      <c r="X25">
        <f t="shared" si="12"/>
        <v>0</v>
      </c>
      <c r="Y25">
        <f t="shared" si="13"/>
        <v>0</v>
      </c>
      <c r="Z25" t="str">
        <f t="shared" si="3"/>
        <v/>
      </c>
      <c r="AA25" t="str">
        <f t="shared" si="4"/>
        <v/>
      </c>
      <c r="AB25" t="str">
        <f t="shared" si="5"/>
        <v/>
      </c>
      <c r="AC25" t="str">
        <f t="shared" si="6"/>
        <v/>
      </c>
      <c r="AD25" t="str">
        <f t="shared" si="7"/>
        <v/>
      </c>
      <c r="AE25" t="str">
        <f t="shared" si="8"/>
        <v/>
      </c>
      <c r="AF25">
        <f t="shared" si="14"/>
        <v>0</v>
      </c>
      <c r="AG25" t="str">
        <f t="shared" si="15"/>
        <v>No Entry</v>
      </c>
      <c r="AH25">
        <f t="shared" si="16"/>
        <v>0</v>
      </c>
      <c r="AI25" t="str">
        <f t="shared" si="18"/>
        <v>No Entry</v>
      </c>
      <c r="AJ25">
        <f t="shared" si="17"/>
        <v>0</v>
      </c>
    </row>
    <row r="26" spans="1:36" ht="42" customHeight="1" thickBot="1" x14ac:dyDescent="0.4">
      <c r="A26" s="11"/>
      <c r="B26" s="58" t="s">
        <v>150</v>
      </c>
      <c r="C26" s="113" t="str">
        <f>IF('Plant-Forage Samples'!C23="","",'Plant-Forage Samples'!C23)</f>
        <v/>
      </c>
      <c r="D26" s="223" t="str">
        <f>IF('Plant-Forage Samples'!F23="","",'Plant-Forage Samples'!F23)</f>
        <v/>
      </c>
      <c r="E26" s="112"/>
      <c r="F26" s="112"/>
      <c r="G26" s="112"/>
      <c r="H26" s="112"/>
      <c r="I26" s="112"/>
      <c r="J26" s="112"/>
      <c r="K26" s="224" t="str">
        <f t="shared" si="10"/>
        <v>No Entry</v>
      </c>
      <c r="L26" s="107"/>
      <c r="M26" s="235"/>
      <c r="N26" s="235"/>
      <c r="O26" s="235"/>
      <c r="P26" s="235"/>
      <c r="Q26" s="235"/>
      <c r="X26">
        <f t="shared" si="12"/>
        <v>0</v>
      </c>
      <c r="Y26">
        <f t="shared" si="13"/>
        <v>0</v>
      </c>
      <c r="Z26" t="str">
        <f t="shared" si="3"/>
        <v/>
      </c>
      <c r="AA26" t="str">
        <f t="shared" si="4"/>
        <v/>
      </c>
      <c r="AB26" t="str">
        <f t="shared" si="5"/>
        <v/>
      </c>
      <c r="AC26" t="str">
        <f t="shared" si="6"/>
        <v/>
      </c>
      <c r="AD26" t="str">
        <f t="shared" si="7"/>
        <v/>
      </c>
      <c r="AE26" t="str">
        <f t="shared" si="8"/>
        <v/>
      </c>
      <c r="AF26">
        <f t="shared" si="14"/>
        <v>0</v>
      </c>
      <c r="AG26" t="str">
        <f t="shared" si="15"/>
        <v>No Entry</v>
      </c>
      <c r="AH26">
        <f t="shared" si="16"/>
        <v>0</v>
      </c>
      <c r="AI26" t="str">
        <f t="shared" si="18"/>
        <v>No Entry</v>
      </c>
      <c r="AJ26">
        <f t="shared" si="17"/>
        <v>0</v>
      </c>
    </row>
    <row r="27" spans="1:36" ht="42" customHeight="1" thickBot="1" x14ac:dyDescent="0.4">
      <c r="A27" s="11"/>
      <c r="B27" s="58" t="s">
        <v>151</v>
      </c>
      <c r="C27" s="113" t="str">
        <f>IF('Plant-Forage Samples'!C24="","",'Plant-Forage Samples'!C24)</f>
        <v/>
      </c>
      <c r="D27" s="223" t="str">
        <f>IF('Plant-Forage Samples'!F24="","",'Plant-Forage Samples'!F24)</f>
        <v/>
      </c>
      <c r="E27" s="112"/>
      <c r="F27" s="112"/>
      <c r="G27" s="112"/>
      <c r="H27" s="112"/>
      <c r="I27" s="112"/>
      <c r="J27" s="112"/>
      <c r="K27" s="224" t="str">
        <f t="shared" si="10"/>
        <v>No Entry</v>
      </c>
      <c r="L27" s="107"/>
      <c r="M27" s="235"/>
      <c r="N27" s="235"/>
      <c r="O27" s="235"/>
      <c r="P27" s="235"/>
      <c r="Q27" s="235"/>
      <c r="X27">
        <f t="shared" si="12"/>
        <v>0</v>
      </c>
      <c r="Y27">
        <f t="shared" si="13"/>
        <v>0</v>
      </c>
      <c r="Z27" t="str">
        <f t="shared" si="3"/>
        <v/>
      </c>
      <c r="AA27" t="str">
        <f t="shared" si="4"/>
        <v/>
      </c>
      <c r="AB27" t="str">
        <f t="shared" si="5"/>
        <v/>
      </c>
      <c r="AC27" t="str">
        <f t="shared" si="6"/>
        <v/>
      </c>
      <c r="AD27" t="str">
        <f t="shared" si="7"/>
        <v/>
      </c>
      <c r="AE27" t="str">
        <f t="shared" si="8"/>
        <v/>
      </c>
      <c r="AF27">
        <f t="shared" si="14"/>
        <v>0</v>
      </c>
      <c r="AG27" t="str">
        <f t="shared" si="15"/>
        <v>No Entry</v>
      </c>
      <c r="AH27">
        <f t="shared" si="16"/>
        <v>0</v>
      </c>
      <c r="AI27" t="str">
        <f t="shared" si="18"/>
        <v>No Entry</v>
      </c>
      <c r="AJ27">
        <f t="shared" si="17"/>
        <v>0</v>
      </c>
    </row>
    <row r="28" spans="1:36" ht="42" customHeight="1" thickBot="1" x14ac:dyDescent="0.4">
      <c r="A28" s="11"/>
      <c r="B28" s="58" t="s">
        <v>152</v>
      </c>
      <c r="C28" s="113" t="str">
        <f>IF('Plant-Forage Samples'!C25="","",'Plant-Forage Samples'!C25)</f>
        <v/>
      </c>
      <c r="D28" s="223" t="str">
        <f>IF('Plant-Forage Samples'!F25="","",'Plant-Forage Samples'!F25)</f>
        <v/>
      </c>
      <c r="E28" s="112"/>
      <c r="F28" s="112"/>
      <c r="G28" s="112"/>
      <c r="H28" s="112"/>
      <c r="I28" s="112"/>
      <c r="J28" s="112"/>
      <c r="K28" s="224" t="str">
        <f t="shared" si="10"/>
        <v>No Entry</v>
      </c>
      <c r="L28" s="107"/>
      <c r="X28">
        <f t="shared" si="12"/>
        <v>0</v>
      </c>
      <c r="Y28">
        <f t="shared" si="13"/>
        <v>0</v>
      </c>
      <c r="Z28" t="str">
        <f t="shared" si="3"/>
        <v/>
      </c>
      <c r="AA28" t="str">
        <f t="shared" si="4"/>
        <v/>
      </c>
      <c r="AB28" t="str">
        <f t="shared" si="5"/>
        <v/>
      </c>
      <c r="AC28" t="str">
        <f t="shared" si="6"/>
        <v/>
      </c>
      <c r="AD28" t="str">
        <f t="shared" si="7"/>
        <v/>
      </c>
      <c r="AE28" t="str">
        <f t="shared" si="8"/>
        <v/>
      </c>
      <c r="AF28">
        <f t="shared" si="14"/>
        <v>0</v>
      </c>
      <c r="AG28" t="str">
        <f t="shared" si="15"/>
        <v>No Entry</v>
      </c>
      <c r="AH28">
        <f t="shared" si="16"/>
        <v>0</v>
      </c>
      <c r="AI28" t="str">
        <f t="shared" si="18"/>
        <v>No Entry</v>
      </c>
      <c r="AJ28">
        <f t="shared" si="17"/>
        <v>0</v>
      </c>
    </row>
    <row r="29" spans="1:36" ht="42" customHeight="1" thickBot="1" x14ac:dyDescent="0.4">
      <c r="A29" s="11"/>
      <c r="B29" s="58" t="s">
        <v>153</v>
      </c>
      <c r="C29" s="113" t="str">
        <f>IF('Plant-Forage Samples'!C26="","",'Plant-Forage Samples'!C26)</f>
        <v/>
      </c>
      <c r="D29" s="223" t="str">
        <f>IF('Plant-Forage Samples'!F26="","",'Plant-Forage Samples'!F26)</f>
        <v/>
      </c>
      <c r="E29" s="112"/>
      <c r="F29" s="112"/>
      <c r="G29" s="112"/>
      <c r="H29" s="112"/>
      <c r="I29" s="112"/>
      <c r="J29" s="112"/>
      <c r="K29" s="224" t="str">
        <f t="shared" si="10"/>
        <v>No Entry</v>
      </c>
      <c r="L29" s="107"/>
      <c r="X29">
        <f t="shared" si="12"/>
        <v>0</v>
      </c>
      <c r="Y29">
        <f t="shared" si="13"/>
        <v>0</v>
      </c>
      <c r="Z29" t="str">
        <f t="shared" si="3"/>
        <v/>
      </c>
      <c r="AA29" t="str">
        <f t="shared" si="4"/>
        <v/>
      </c>
      <c r="AB29" t="str">
        <f t="shared" si="5"/>
        <v/>
      </c>
      <c r="AC29" t="str">
        <f t="shared" si="6"/>
        <v/>
      </c>
      <c r="AD29" t="str">
        <f t="shared" si="7"/>
        <v/>
      </c>
      <c r="AE29" t="str">
        <f t="shared" si="8"/>
        <v/>
      </c>
      <c r="AF29">
        <f t="shared" si="14"/>
        <v>0</v>
      </c>
      <c r="AG29" t="str">
        <f t="shared" si="15"/>
        <v>No Entry</v>
      </c>
      <c r="AH29">
        <f t="shared" si="16"/>
        <v>0</v>
      </c>
      <c r="AI29" t="str">
        <f t="shared" si="18"/>
        <v>No Entry</v>
      </c>
      <c r="AJ29">
        <f t="shared" si="17"/>
        <v>0</v>
      </c>
    </row>
    <row r="30" spans="1:36" ht="42" customHeight="1" thickBot="1" x14ac:dyDescent="0.4">
      <c r="A30" s="11"/>
      <c r="B30" s="58" t="s">
        <v>154</v>
      </c>
      <c r="C30" s="113" t="str">
        <f>IF('Plant-Forage Samples'!C27="","",'Plant-Forage Samples'!C27)</f>
        <v/>
      </c>
      <c r="D30" s="223" t="str">
        <f>IF('Plant-Forage Samples'!F27="","",'Plant-Forage Samples'!F27)</f>
        <v/>
      </c>
      <c r="E30" s="112"/>
      <c r="F30" s="112"/>
      <c r="G30" s="112"/>
      <c r="H30" s="112"/>
      <c r="I30" s="112"/>
      <c r="J30" s="112"/>
      <c r="K30" s="224" t="str">
        <f t="shared" si="10"/>
        <v>No Entry</v>
      </c>
      <c r="L30" s="107"/>
      <c r="X30">
        <f t="shared" si="12"/>
        <v>0</v>
      </c>
      <c r="Y30">
        <f t="shared" si="13"/>
        <v>0</v>
      </c>
      <c r="Z30" t="str">
        <f t="shared" si="3"/>
        <v/>
      </c>
      <c r="AA30" t="str">
        <f t="shared" si="4"/>
        <v/>
      </c>
      <c r="AB30" t="str">
        <f t="shared" si="5"/>
        <v/>
      </c>
      <c r="AC30" t="str">
        <f t="shared" si="6"/>
        <v/>
      </c>
      <c r="AD30" t="str">
        <f t="shared" si="7"/>
        <v/>
      </c>
      <c r="AE30" t="str">
        <f t="shared" si="8"/>
        <v/>
      </c>
      <c r="AF30">
        <f t="shared" si="14"/>
        <v>0</v>
      </c>
      <c r="AG30" t="str">
        <f t="shared" si="15"/>
        <v>No Entry</v>
      </c>
      <c r="AH30">
        <f t="shared" si="16"/>
        <v>0</v>
      </c>
      <c r="AI30" t="str">
        <f t="shared" si="18"/>
        <v>No Entry</v>
      </c>
      <c r="AJ30">
        <f t="shared" si="17"/>
        <v>0</v>
      </c>
    </row>
    <row r="31" spans="1:36" ht="42" customHeight="1" thickBot="1" x14ac:dyDescent="0.4">
      <c r="A31" s="11"/>
      <c r="B31" s="58" t="s">
        <v>155</v>
      </c>
      <c r="C31" s="113" t="str">
        <f>IF('Plant-Forage Samples'!C28="","",'Plant-Forage Samples'!C28)</f>
        <v/>
      </c>
      <c r="D31" s="223" t="str">
        <f>IF('Plant-Forage Samples'!F28="","",'Plant-Forage Samples'!F28)</f>
        <v/>
      </c>
      <c r="E31" s="112"/>
      <c r="F31" s="112"/>
      <c r="G31" s="112"/>
      <c r="H31" s="112"/>
      <c r="I31" s="112"/>
      <c r="J31" s="112"/>
      <c r="K31" s="224" t="str">
        <f t="shared" si="10"/>
        <v>No Entry</v>
      </c>
      <c r="L31" s="107"/>
      <c r="X31">
        <f t="shared" si="12"/>
        <v>0</v>
      </c>
      <c r="Y31">
        <f t="shared" si="13"/>
        <v>0</v>
      </c>
      <c r="Z31" t="str">
        <f t="shared" si="3"/>
        <v/>
      </c>
      <c r="AA31" t="str">
        <f t="shared" si="4"/>
        <v/>
      </c>
      <c r="AB31" t="str">
        <f t="shared" si="5"/>
        <v/>
      </c>
      <c r="AC31" t="str">
        <f t="shared" si="6"/>
        <v/>
      </c>
      <c r="AD31" t="str">
        <f t="shared" si="7"/>
        <v/>
      </c>
      <c r="AE31" t="str">
        <f t="shared" si="8"/>
        <v/>
      </c>
      <c r="AF31">
        <f t="shared" si="14"/>
        <v>0</v>
      </c>
      <c r="AG31" t="str">
        <f t="shared" si="15"/>
        <v>No Entry</v>
      </c>
      <c r="AH31">
        <f t="shared" si="16"/>
        <v>0</v>
      </c>
      <c r="AI31" t="str">
        <f t="shared" si="18"/>
        <v>No Entry</v>
      </c>
      <c r="AJ31">
        <f t="shared" si="17"/>
        <v>0</v>
      </c>
    </row>
    <row r="32" spans="1:36" ht="42" customHeight="1" thickBot="1" x14ac:dyDescent="0.4">
      <c r="A32" s="11"/>
      <c r="B32" s="58" t="s">
        <v>156</v>
      </c>
      <c r="C32" s="113" t="str">
        <f>IF('Plant-Forage Samples'!C29="","",'Plant-Forage Samples'!C29)</f>
        <v/>
      </c>
      <c r="D32" s="223" t="str">
        <f>IF('Plant-Forage Samples'!F29="","",'Plant-Forage Samples'!F29)</f>
        <v/>
      </c>
      <c r="E32" s="112"/>
      <c r="F32" s="112"/>
      <c r="G32" s="112"/>
      <c r="H32" s="112"/>
      <c r="I32" s="112"/>
      <c r="J32" s="112"/>
      <c r="K32" s="224" t="str">
        <f t="shared" si="10"/>
        <v>No Entry</v>
      </c>
      <c r="L32" s="107"/>
      <c r="X32">
        <f t="shared" si="12"/>
        <v>0</v>
      </c>
      <c r="Y32">
        <f t="shared" si="13"/>
        <v>0</v>
      </c>
      <c r="Z32" t="str">
        <f t="shared" si="3"/>
        <v/>
      </c>
      <c r="AA32" t="str">
        <f t="shared" si="4"/>
        <v/>
      </c>
      <c r="AB32" t="str">
        <f t="shared" si="5"/>
        <v/>
      </c>
      <c r="AC32" t="str">
        <f t="shared" si="6"/>
        <v/>
      </c>
      <c r="AD32" t="str">
        <f t="shared" si="7"/>
        <v/>
      </c>
      <c r="AE32" t="str">
        <f t="shared" si="8"/>
        <v/>
      </c>
      <c r="AF32">
        <f t="shared" si="14"/>
        <v>0</v>
      </c>
      <c r="AG32" t="str">
        <f t="shared" si="15"/>
        <v>No Entry</v>
      </c>
      <c r="AH32">
        <f t="shared" si="16"/>
        <v>0</v>
      </c>
      <c r="AI32" t="str">
        <f t="shared" si="18"/>
        <v>No Entry</v>
      </c>
      <c r="AJ32">
        <f t="shared" si="17"/>
        <v>0</v>
      </c>
    </row>
    <row r="33" spans="1:36" ht="42" customHeight="1" thickBot="1" x14ac:dyDescent="0.4">
      <c r="A33" s="11"/>
      <c r="B33" s="58" t="s">
        <v>157</v>
      </c>
      <c r="C33" s="113" t="str">
        <f>IF('Plant-Forage Samples'!C30="","",'Plant-Forage Samples'!C30)</f>
        <v/>
      </c>
      <c r="D33" s="223" t="str">
        <f>IF('Plant-Forage Samples'!F30="","",'Plant-Forage Samples'!F30)</f>
        <v/>
      </c>
      <c r="E33" s="112"/>
      <c r="F33" s="112"/>
      <c r="G33" s="112"/>
      <c r="H33" s="112"/>
      <c r="I33" s="112"/>
      <c r="J33" s="112"/>
      <c r="K33" s="224" t="str">
        <f t="shared" si="10"/>
        <v>No Entry</v>
      </c>
      <c r="L33" s="107"/>
      <c r="X33">
        <f t="shared" si="12"/>
        <v>0</v>
      </c>
      <c r="Y33">
        <f t="shared" si="13"/>
        <v>0</v>
      </c>
      <c r="Z33" t="str">
        <f t="shared" si="3"/>
        <v/>
      </c>
      <c r="AA33" t="str">
        <f t="shared" si="4"/>
        <v/>
      </c>
      <c r="AB33" t="str">
        <f t="shared" si="5"/>
        <v/>
      </c>
      <c r="AC33" t="str">
        <f t="shared" si="6"/>
        <v/>
      </c>
      <c r="AD33" t="str">
        <f t="shared" si="7"/>
        <v/>
      </c>
      <c r="AE33" t="str">
        <f t="shared" si="8"/>
        <v/>
      </c>
      <c r="AF33">
        <f t="shared" si="14"/>
        <v>0</v>
      </c>
      <c r="AG33" t="str">
        <f t="shared" si="15"/>
        <v>No Entry</v>
      </c>
      <c r="AH33">
        <f t="shared" si="16"/>
        <v>0</v>
      </c>
      <c r="AI33" t="str">
        <f t="shared" si="18"/>
        <v>No Entry</v>
      </c>
      <c r="AJ33">
        <f t="shared" si="17"/>
        <v>0</v>
      </c>
    </row>
    <row r="34" spans="1:36" ht="42" customHeight="1" thickBot="1" x14ac:dyDescent="0.4">
      <c r="A34" s="11"/>
      <c r="B34" s="58" t="s">
        <v>158</v>
      </c>
      <c r="C34" s="113" t="str">
        <f>IF('Plant-Forage Samples'!C31="","",'Plant-Forage Samples'!C31)</f>
        <v/>
      </c>
      <c r="D34" s="223" t="str">
        <f>IF('Plant-Forage Samples'!F31="","",'Plant-Forage Samples'!F31)</f>
        <v/>
      </c>
      <c r="E34" s="112"/>
      <c r="F34" s="112"/>
      <c r="G34" s="112"/>
      <c r="H34" s="112"/>
      <c r="I34" s="112"/>
      <c r="J34" s="112"/>
      <c r="K34" s="224" t="str">
        <f t="shared" si="10"/>
        <v>No Entry</v>
      </c>
      <c r="L34" s="107"/>
      <c r="X34">
        <f t="shared" si="12"/>
        <v>0</v>
      </c>
      <c r="Y34">
        <f t="shared" si="13"/>
        <v>0</v>
      </c>
      <c r="Z34" t="str">
        <f t="shared" si="3"/>
        <v/>
      </c>
      <c r="AA34" t="str">
        <f t="shared" si="4"/>
        <v/>
      </c>
      <c r="AB34" t="str">
        <f t="shared" si="5"/>
        <v/>
      </c>
      <c r="AC34" t="str">
        <f t="shared" si="6"/>
        <v/>
      </c>
      <c r="AD34" t="str">
        <f t="shared" si="7"/>
        <v/>
      </c>
      <c r="AE34" t="str">
        <f t="shared" si="8"/>
        <v/>
      </c>
      <c r="AF34">
        <f t="shared" si="14"/>
        <v>0</v>
      </c>
      <c r="AG34" t="str">
        <f t="shared" si="15"/>
        <v>No Entry</v>
      </c>
      <c r="AH34">
        <f t="shared" si="16"/>
        <v>0</v>
      </c>
      <c r="AI34" t="str">
        <f t="shared" si="18"/>
        <v>No Entry</v>
      </c>
      <c r="AJ34">
        <f t="shared" si="17"/>
        <v>0</v>
      </c>
    </row>
    <row r="35" spans="1:36" ht="42" customHeight="1" thickBot="1" x14ac:dyDescent="0.4">
      <c r="A35" s="11"/>
      <c r="B35" s="58" t="s">
        <v>159</v>
      </c>
      <c r="C35" s="113" t="str">
        <f>IF('Plant-Forage Samples'!C32="","",'Plant-Forage Samples'!C32)</f>
        <v/>
      </c>
      <c r="D35" s="223" t="str">
        <f>IF('Plant-Forage Samples'!F32="","",'Plant-Forage Samples'!F32)</f>
        <v/>
      </c>
      <c r="E35" s="112"/>
      <c r="F35" s="112"/>
      <c r="G35" s="112"/>
      <c r="H35" s="112"/>
      <c r="I35" s="112"/>
      <c r="J35" s="112"/>
      <c r="K35" s="224" t="str">
        <f t="shared" si="10"/>
        <v>No Entry</v>
      </c>
      <c r="L35" s="107"/>
      <c r="X35">
        <f t="shared" si="12"/>
        <v>0</v>
      </c>
      <c r="Y35">
        <f t="shared" si="13"/>
        <v>0</v>
      </c>
      <c r="Z35" t="str">
        <f t="shared" si="3"/>
        <v/>
      </c>
      <c r="AA35" t="str">
        <f t="shared" si="4"/>
        <v/>
      </c>
      <c r="AB35" t="str">
        <f t="shared" si="5"/>
        <v/>
      </c>
      <c r="AC35" t="str">
        <f t="shared" si="6"/>
        <v/>
      </c>
      <c r="AD35" t="str">
        <f t="shared" si="7"/>
        <v/>
      </c>
      <c r="AE35" t="str">
        <f t="shared" si="8"/>
        <v/>
      </c>
      <c r="AF35">
        <f t="shared" si="14"/>
        <v>0</v>
      </c>
      <c r="AG35" t="str">
        <f t="shared" si="15"/>
        <v>No Entry</v>
      </c>
      <c r="AH35">
        <f t="shared" si="16"/>
        <v>0</v>
      </c>
      <c r="AI35" t="str">
        <f t="shared" si="18"/>
        <v>No Entry</v>
      </c>
      <c r="AJ35">
        <f t="shared" si="17"/>
        <v>0</v>
      </c>
    </row>
    <row r="36" spans="1:36" ht="42" customHeight="1" thickBot="1" x14ac:dyDescent="0.4">
      <c r="A36" s="11"/>
      <c r="B36" s="58" t="s">
        <v>160</v>
      </c>
      <c r="C36" s="113" t="str">
        <f>IF('Plant-Forage Samples'!C33="","",'Plant-Forage Samples'!C33)</f>
        <v/>
      </c>
      <c r="D36" s="223" t="str">
        <f>IF('Plant-Forage Samples'!F33="","",'Plant-Forage Samples'!F33)</f>
        <v/>
      </c>
      <c r="E36" s="112"/>
      <c r="F36" s="112"/>
      <c r="G36" s="112"/>
      <c r="H36" s="112"/>
      <c r="I36" s="112"/>
      <c r="J36" s="112"/>
      <c r="K36" s="224" t="str">
        <f t="shared" si="10"/>
        <v>No Entry</v>
      </c>
      <c r="L36" s="107"/>
      <c r="X36">
        <f t="shared" si="12"/>
        <v>0</v>
      </c>
      <c r="Y36">
        <f t="shared" si="13"/>
        <v>0</v>
      </c>
      <c r="Z36" t="str">
        <f t="shared" si="3"/>
        <v/>
      </c>
      <c r="AA36" t="str">
        <f t="shared" si="4"/>
        <v/>
      </c>
      <c r="AB36" t="str">
        <f t="shared" si="5"/>
        <v/>
      </c>
      <c r="AC36" t="str">
        <f t="shared" si="6"/>
        <v/>
      </c>
      <c r="AD36" t="str">
        <f t="shared" si="7"/>
        <v/>
      </c>
      <c r="AE36" t="str">
        <f t="shared" si="8"/>
        <v/>
      </c>
      <c r="AF36">
        <f t="shared" si="14"/>
        <v>0</v>
      </c>
      <c r="AG36" t="str">
        <f t="shared" si="15"/>
        <v>No Entry</v>
      </c>
      <c r="AH36">
        <f t="shared" si="16"/>
        <v>0</v>
      </c>
      <c r="AI36" t="str">
        <f t="shared" si="18"/>
        <v>No Entry</v>
      </c>
      <c r="AJ36">
        <f t="shared" si="17"/>
        <v>0</v>
      </c>
    </row>
    <row r="37" spans="1:36" ht="42" customHeight="1" thickBot="1" x14ac:dyDescent="0.4">
      <c r="A37" s="11"/>
      <c r="B37" s="58" t="s">
        <v>161</v>
      </c>
      <c r="C37" s="113" t="str">
        <f>IF('Plant-Forage Samples'!C34="","",'Plant-Forage Samples'!C34)</f>
        <v/>
      </c>
      <c r="D37" s="223" t="str">
        <f>IF('Plant-Forage Samples'!F34="","",'Plant-Forage Samples'!F34)</f>
        <v/>
      </c>
      <c r="E37" s="112"/>
      <c r="F37" s="112"/>
      <c r="G37" s="112"/>
      <c r="H37" s="112"/>
      <c r="I37" s="112"/>
      <c r="J37" s="112"/>
      <c r="K37" s="224" t="str">
        <f t="shared" si="10"/>
        <v>No Entry</v>
      </c>
      <c r="L37" s="107"/>
      <c r="X37">
        <f t="shared" si="12"/>
        <v>0</v>
      </c>
      <c r="Y37">
        <f t="shared" si="13"/>
        <v>0</v>
      </c>
      <c r="Z37" t="str">
        <f t="shared" si="3"/>
        <v/>
      </c>
      <c r="AA37" t="str">
        <f t="shared" si="4"/>
        <v/>
      </c>
      <c r="AB37" t="str">
        <f t="shared" si="5"/>
        <v/>
      </c>
      <c r="AC37" t="str">
        <f t="shared" si="6"/>
        <v/>
      </c>
      <c r="AD37" t="str">
        <f t="shared" si="7"/>
        <v/>
      </c>
      <c r="AE37" t="str">
        <f t="shared" si="8"/>
        <v/>
      </c>
      <c r="AF37">
        <f t="shared" si="14"/>
        <v>0</v>
      </c>
      <c r="AG37" t="str">
        <f t="shared" si="15"/>
        <v>No Entry</v>
      </c>
      <c r="AH37">
        <f t="shared" si="16"/>
        <v>0</v>
      </c>
      <c r="AI37" t="str">
        <f t="shared" si="18"/>
        <v>No Entry</v>
      </c>
      <c r="AJ37">
        <f t="shared" si="17"/>
        <v>0</v>
      </c>
    </row>
    <row r="38" spans="1:36" ht="42" customHeight="1" thickBot="1" x14ac:dyDescent="0.4">
      <c r="A38" s="11"/>
      <c r="B38" s="58" t="s">
        <v>162</v>
      </c>
      <c r="C38" s="113" t="str">
        <f>IF('Plant-Forage Samples'!C35="","",'Plant-Forage Samples'!C35)</f>
        <v/>
      </c>
      <c r="D38" s="223" t="str">
        <f>IF('Plant-Forage Samples'!F35="","",'Plant-Forage Samples'!F35)</f>
        <v/>
      </c>
      <c r="E38" s="112"/>
      <c r="F38" s="112"/>
      <c r="G38" s="112"/>
      <c r="H38" s="112"/>
      <c r="I38" s="112"/>
      <c r="J38" s="112"/>
      <c r="K38" s="224" t="str">
        <f t="shared" si="10"/>
        <v>No Entry</v>
      </c>
      <c r="L38" s="107"/>
      <c r="X38">
        <f t="shared" si="12"/>
        <v>0</v>
      </c>
      <c r="Y38">
        <f t="shared" si="13"/>
        <v>0</v>
      </c>
      <c r="Z38" t="str">
        <f t="shared" si="3"/>
        <v/>
      </c>
      <c r="AA38" t="str">
        <f t="shared" si="4"/>
        <v/>
      </c>
      <c r="AB38" t="str">
        <f t="shared" si="5"/>
        <v/>
      </c>
      <c r="AC38" t="str">
        <f t="shared" si="6"/>
        <v/>
      </c>
      <c r="AD38" t="str">
        <f t="shared" si="7"/>
        <v/>
      </c>
      <c r="AE38" t="str">
        <f t="shared" si="8"/>
        <v/>
      </c>
      <c r="AF38">
        <f t="shared" si="14"/>
        <v>0</v>
      </c>
      <c r="AG38" t="str">
        <f t="shared" si="15"/>
        <v>No Entry</v>
      </c>
      <c r="AH38">
        <f t="shared" si="16"/>
        <v>0</v>
      </c>
      <c r="AI38" t="str">
        <f t="shared" si="18"/>
        <v>No Entry</v>
      </c>
      <c r="AJ38">
        <f t="shared" si="17"/>
        <v>0</v>
      </c>
    </row>
    <row r="39" spans="1:36" ht="42" customHeight="1" thickBot="1" x14ac:dyDescent="0.4">
      <c r="A39" s="11"/>
      <c r="B39" s="58" t="s">
        <v>163</v>
      </c>
      <c r="C39" s="113" t="str">
        <f>IF('Plant-Forage Samples'!C36="","",'Plant-Forage Samples'!C36)</f>
        <v/>
      </c>
      <c r="D39" s="223" t="str">
        <f>IF('Plant-Forage Samples'!F36="","",'Plant-Forage Samples'!F36)</f>
        <v/>
      </c>
      <c r="E39" s="112"/>
      <c r="F39" s="112"/>
      <c r="G39" s="112"/>
      <c r="H39" s="112"/>
      <c r="I39" s="112"/>
      <c r="J39" s="112"/>
      <c r="K39" s="224" t="str">
        <f t="shared" si="10"/>
        <v>No Entry</v>
      </c>
      <c r="L39" s="107"/>
      <c r="X39">
        <f t="shared" si="12"/>
        <v>0</v>
      </c>
      <c r="Y39">
        <f t="shared" si="13"/>
        <v>0</v>
      </c>
      <c r="Z39" t="str">
        <f t="shared" si="3"/>
        <v/>
      </c>
      <c r="AA39" t="str">
        <f t="shared" si="4"/>
        <v/>
      </c>
      <c r="AB39" t="str">
        <f t="shared" si="5"/>
        <v/>
      </c>
      <c r="AC39" t="str">
        <f t="shared" si="6"/>
        <v/>
      </c>
      <c r="AD39" t="str">
        <f t="shared" si="7"/>
        <v/>
      </c>
      <c r="AE39" t="str">
        <f t="shared" si="8"/>
        <v/>
      </c>
      <c r="AF39">
        <f t="shared" si="14"/>
        <v>0</v>
      </c>
      <c r="AG39" t="str">
        <f t="shared" si="15"/>
        <v>No Entry</v>
      </c>
      <c r="AH39">
        <f t="shared" si="16"/>
        <v>0</v>
      </c>
      <c r="AI39" t="str">
        <f t="shared" si="18"/>
        <v>No Entry</v>
      </c>
      <c r="AJ39">
        <f t="shared" si="17"/>
        <v>0</v>
      </c>
    </row>
    <row r="40" spans="1:36" ht="42" customHeight="1" thickBot="1" x14ac:dyDescent="0.4">
      <c r="A40" s="11"/>
      <c r="B40" s="58" t="s">
        <v>164</v>
      </c>
      <c r="C40" s="113" t="str">
        <f>IF('Plant-Forage Samples'!C37="","",'Plant-Forage Samples'!C37)</f>
        <v/>
      </c>
      <c r="D40" s="223" t="str">
        <f>IF('Plant-Forage Samples'!F37="","",'Plant-Forage Samples'!F37)</f>
        <v/>
      </c>
      <c r="E40" s="112"/>
      <c r="F40" s="112"/>
      <c r="G40" s="112"/>
      <c r="H40" s="112"/>
      <c r="I40" s="112"/>
      <c r="J40" s="112"/>
      <c r="K40" s="224" t="str">
        <f t="shared" si="10"/>
        <v>No Entry</v>
      </c>
      <c r="L40" s="107"/>
      <c r="X40">
        <f t="shared" si="12"/>
        <v>0</v>
      </c>
      <c r="Y40">
        <f t="shared" si="13"/>
        <v>0</v>
      </c>
      <c r="Z40" t="str">
        <f t="shared" si="3"/>
        <v/>
      </c>
      <c r="AA40" t="str">
        <f t="shared" si="4"/>
        <v/>
      </c>
      <c r="AB40" t="str">
        <f t="shared" si="5"/>
        <v/>
      </c>
      <c r="AC40" t="str">
        <f t="shared" si="6"/>
        <v/>
      </c>
      <c r="AD40" t="str">
        <f t="shared" si="7"/>
        <v/>
      </c>
      <c r="AE40" t="str">
        <f t="shared" si="8"/>
        <v/>
      </c>
      <c r="AF40">
        <f t="shared" si="14"/>
        <v>0</v>
      </c>
      <c r="AG40" t="str">
        <f t="shared" si="15"/>
        <v>No Entry</v>
      </c>
      <c r="AH40">
        <f t="shared" si="16"/>
        <v>0</v>
      </c>
      <c r="AI40" t="str">
        <f t="shared" si="18"/>
        <v>No Entry</v>
      </c>
      <c r="AJ40">
        <f t="shared" si="17"/>
        <v>0</v>
      </c>
    </row>
    <row r="41" spans="1:36" ht="42" customHeight="1" thickBot="1" x14ac:dyDescent="0.4">
      <c r="A41" s="11"/>
      <c r="B41" s="58" t="s">
        <v>165</v>
      </c>
      <c r="C41" s="113" t="str">
        <f>IF('Plant-Forage Samples'!C38="","",'Plant-Forage Samples'!C38)</f>
        <v/>
      </c>
      <c r="D41" s="223" t="str">
        <f>IF('Plant-Forage Samples'!F38="","",'Plant-Forage Samples'!F38)</f>
        <v/>
      </c>
      <c r="E41" s="112"/>
      <c r="F41" s="112"/>
      <c r="G41" s="112"/>
      <c r="H41" s="112"/>
      <c r="I41" s="112"/>
      <c r="J41" s="112"/>
      <c r="K41" s="224" t="str">
        <f t="shared" si="10"/>
        <v>No Entry</v>
      </c>
      <c r="L41" s="107"/>
      <c r="X41">
        <f t="shared" si="12"/>
        <v>0</v>
      </c>
      <c r="Y41">
        <f t="shared" si="13"/>
        <v>0</v>
      </c>
      <c r="Z41" t="str">
        <f t="shared" si="3"/>
        <v/>
      </c>
      <c r="AA41" t="str">
        <f t="shared" si="4"/>
        <v/>
      </c>
      <c r="AB41" t="str">
        <f t="shared" si="5"/>
        <v/>
      </c>
      <c r="AC41" t="str">
        <f t="shared" si="6"/>
        <v/>
      </c>
      <c r="AD41" t="str">
        <f t="shared" si="7"/>
        <v/>
      </c>
      <c r="AE41" t="str">
        <f t="shared" si="8"/>
        <v/>
      </c>
      <c r="AF41">
        <f t="shared" si="14"/>
        <v>0</v>
      </c>
      <c r="AG41" t="str">
        <f t="shared" si="15"/>
        <v>No Entry</v>
      </c>
      <c r="AH41">
        <f t="shared" si="16"/>
        <v>0</v>
      </c>
      <c r="AI41" t="str">
        <f t="shared" si="18"/>
        <v>No Entry</v>
      </c>
      <c r="AJ41">
        <f t="shared" si="17"/>
        <v>0</v>
      </c>
    </row>
    <row r="42" spans="1:36" ht="42" customHeight="1" thickBot="1" x14ac:dyDescent="0.4">
      <c r="A42" s="11"/>
      <c r="B42" s="58" t="s">
        <v>166</v>
      </c>
      <c r="C42" s="113" t="str">
        <f>IF('Plant-Forage Samples'!C39="","",'Plant-Forage Samples'!C39)</f>
        <v/>
      </c>
      <c r="D42" s="223" t="str">
        <f>IF('Plant-Forage Samples'!F39="","",'Plant-Forage Samples'!F39)</f>
        <v/>
      </c>
      <c r="E42" s="112"/>
      <c r="F42" s="112"/>
      <c r="G42" s="112"/>
      <c r="H42" s="112"/>
      <c r="I42" s="112"/>
      <c r="J42" s="112"/>
      <c r="K42" s="224" t="str">
        <f t="shared" si="10"/>
        <v>No Entry</v>
      </c>
      <c r="L42" s="107"/>
      <c r="X42">
        <f t="shared" si="12"/>
        <v>0</v>
      </c>
      <c r="Y42">
        <f t="shared" si="13"/>
        <v>0</v>
      </c>
      <c r="Z42" t="str">
        <f t="shared" si="3"/>
        <v/>
      </c>
      <c r="AA42" t="str">
        <f t="shared" si="4"/>
        <v/>
      </c>
      <c r="AB42" t="str">
        <f t="shared" si="5"/>
        <v/>
      </c>
      <c r="AC42" t="str">
        <f t="shared" si="6"/>
        <v/>
      </c>
      <c r="AD42" t="str">
        <f t="shared" si="7"/>
        <v/>
      </c>
      <c r="AE42" t="str">
        <f t="shared" si="8"/>
        <v/>
      </c>
      <c r="AF42">
        <f t="shared" si="14"/>
        <v>0</v>
      </c>
      <c r="AG42" t="str">
        <f t="shared" si="15"/>
        <v>No Entry</v>
      </c>
      <c r="AH42">
        <f t="shared" si="16"/>
        <v>0</v>
      </c>
      <c r="AI42" t="str">
        <f t="shared" si="18"/>
        <v>No Entry</v>
      </c>
      <c r="AJ42">
        <f t="shared" si="17"/>
        <v>0</v>
      </c>
    </row>
    <row r="43" spans="1:36" ht="42" customHeight="1" thickBot="1" x14ac:dyDescent="0.4">
      <c r="A43" s="11"/>
      <c r="B43" s="58" t="s">
        <v>167</v>
      </c>
      <c r="C43" s="113" t="str">
        <f>IF('Plant-Forage Samples'!C40="","",'Plant-Forage Samples'!C40)</f>
        <v/>
      </c>
      <c r="D43" s="223" t="str">
        <f>IF('Plant-Forage Samples'!F40="","",'Plant-Forage Samples'!F40)</f>
        <v/>
      </c>
      <c r="E43" s="112"/>
      <c r="F43" s="112"/>
      <c r="G43" s="112"/>
      <c r="H43" s="112"/>
      <c r="I43" s="112"/>
      <c r="J43" s="112"/>
      <c r="K43" s="224" t="str">
        <f t="shared" si="10"/>
        <v>No Entry</v>
      </c>
      <c r="L43" s="107"/>
      <c r="X43">
        <f t="shared" si="12"/>
        <v>0</v>
      </c>
      <c r="Y43">
        <f t="shared" si="13"/>
        <v>0</v>
      </c>
      <c r="Z43" t="str">
        <f t="shared" si="3"/>
        <v/>
      </c>
      <c r="AA43" t="str">
        <f t="shared" si="4"/>
        <v/>
      </c>
      <c r="AB43" t="str">
        <f t="shared" si="5"/>
        <v/>
      </c>
      <c r="AC43" t="str">
        <f t="shared" si="6"/>
        <v/>
      </c>
      <c r="AD43" t="str">
        <f t="shared" si="7"/>
        <v/>
      </c>
      <c r="AE43" t="str">
        <f t="shared" si="8"/>
        <v/>
      </c>
      <c r="AF43">
        <f t="shared" si="14"/>
        <v>0</v>
      </c>
      <c r="AG43" t="str">
        <f t="shared" si="15"/>
        <v>No Entry</v>
      </c>
      <c r="AH43">
        <f t="shared" si="16"/>
        <v>0</v>
      </c>
      <c r="AI43" t="str">
        <f t="shared" si="18"/>
        <v>No Entry</v>
      </c>
      <c r="AJ43">
        <f t="shared" si="17"/>
        <v>0</v>
      </c>
    </row>
    <row r="44" spans="1:36" ht="42" customHeight="1" thickBot="1" x14ac:dyDescent="0.4">
      <c r="A44" s="11"/>
      <c r="B44" s="58" t="s">
        <v>168</v>
      </c>
      <c r="C44" s="113" t="str">
        <f>IF('Plant-Forage Samples'!C41="","",'Plant-Forage Samples'!C41)</f>
        <v/>
      </c>
      <c r="D44" s="223" t="str">
        <f>IF('Plant-Forage Samples'!F41="","",'Plant-Forage Samples'!F41)</f>
        <v/>
      </c>
      <c r="E44" s="112"/>
      <c r="F44" s="112"/>
      <c r="G44" s="112"/>
      <c r="H44" s="112"/>
      <c r="I44" s="112"/>
      <c r="J44" s="112"/>
      <c r="K44" s="224" t="str">
        <f t="shared" si="10"/>
        <v>No Entry</v>
      </c>
      <c r="L44" s="107"/>
      <c r="X44">
        <f t="shared" si="12"/>
        <v>0</v>
      </c>
      <c r="Y44">
        <f t="shared" si="13"/>
        <v>0</v>
      </c>
      <c r="Z44" t="str">
        <f t="shared" si="3"/>
        <v/>
      </c>
      <c r="AA44" t="str">
        <f t="shared" si="4"/>
        <v/>
      </c>
      <c r="AB44" t="str">
        <f t="shared" si="5"/>
        <v/>
      </c>
      <c r="AC44" t="str">
        <f t="shared" si="6"/>
        <v/>
      </c>
      <c r="AD44" t="str">
        <f t="shared" si="7"/>
        <v/>
      </c>
      <c r="AE44" t="str">
        <f t="shared" si="8"/>
        <v/>
      </c>
      <c r="AF44">
        <f t="shared" si="14"/>
        <v>0</v>
      </c>
      <c r="AG44" t="str">
        <f t="shared" si="15"/>
        <v>No Entry</v>
      </c>
      <c r="AH44">
        <f t="shared" si="16"/>
        <v>0</v>
      </c>
      <c r="AI44" t="str">
        <f t="shared" si="18"/>
        <v>No Entry</v>
      </c>
      <c r="AJ44">
        <f t="shared" si="17"/>
        <v>0</v>
      </c>
    </row>
    <row r="45" spans="1:36" ht="42" customHeight="1" thickBot="1" x14ac:dyDescent="0.4">
      <c r="A45" s="11"/>
      <c r="B45" s="58" t="s">
        <v>169</v>
      </c>
      <c r="C45" s="113" t="str">
        <f>IF('Plant-Forage Samples'!C42="","",'Plant-Forage Samples'!C42)</f>
        <v/>
      </c>
      <c r="D45" s="223" t="str">
        <f>IF('Plant-Forage Samples'!F42="","",'Plant-Forage Samples'!F42)</f>
        <v/>
      </c>
      <c r="E45" s="112"/>
      <c r="F45" s="112"/>
      <c r="G45" s="112"/>
      <c r="H45" s="112"/>
      <c r="I45" s="112"/>
      <c r="J45" s="112"/>
      <c r="K45" s="224" t="str">
        <f t="shared" si="10"/>
        <v>No Entry</v>
      </c>
      <c r="L45" s="107"/>
      <c r="X45">
        <f t="shared" si="12"/>
        <v>0</v>
      </c>
      <c r="Y45">
        <f t="shared" si="13"/>
        <v>0</v>
      </c>
      <c r="Z45" t="str">
        <f t="shared" si="3"/>
        <v/>
      </c>
      <c r="AA45" t="str">
        <f t="shared" si="4"/>
        <v/>
      </c>
      <c r="AB45" t="str">
        <f t="shared" si="5"/>
        <v/>
      </c>
      <c r="AC45" t="str">
        <f t="shared" si="6"/>
        <v/>
      </c>
      <c r="AD45" t="str">
        <f t="shared" si="7"/>
        <v/>
      </c>
      <c r="AE45" t="str">
        <f t="shared" si="8"/>
        <v/>
      </c>
      <c r="AF45">
        <f t="shared" si="14"/>
        <v>0</v>
      </c>
      <c r="AG45" t="str">
        <f t="shared" si="15"/>
        <v>No Entry</v>
      </c>
      <c r="AH45">
        <f t="shared" si="16"/>
        <v>0</v>
      </c>
      <c r="AI45" t="str">
        <f t="shared" si="18"/>
        <v>No Entry</v>
      </c>
      <c r="AJ45">
        <f t="shared" si="17"/>
        <v>0</v>
      </c>
    </row>
    <row r="46" spans="1:36" ht="42" customHeight="1" thickBot="1" x14ac:dyDescent="0.4">
      <c r="A46" s="11"/>
      <c r="B46" s="58" t="s">
        <v>170</v>
      </c>
      <c r="C46" s="113" t="str">
        <f>IF('Plant-Forage Samples'!C43="","",'Plant-Forage Samples'!C43)</f>
        <v/>
      </c>
      <c r="D46" s="223" t="str">
        <f>IF('Plant-Forage Samples'!F43="","",'Plant-Forage Samples'!F43)</f>
        <v/>
      </c>
      <c r="E46" s="112"/>
      <c r="F46" s="112"/>
      <c r="G46" s="112"/>
      <c r="H46" s="112"/>
      <c r="I46" s="112"/>
      <c r="J46" s="112"/>
      <c r="K46" s="224" t="str">
        <f t="shared" si="10"/>
        <v>No Entry</v>
      </c>
      <c r="L46" s="107"/>
      <c r="X46">
        <f t="shared" si="12"/>
        <v>0</v>
      </c>
      <c r="Y46">
        <f t="shared" si="13"/>
        <v>0</v>
      </c>
      <c r="Z46" t="str">
        <f t="shared" si="3"/>
        <v/>
      </c>
      <c r="AA46" t="str">
        <f t="shared" si="4"/>
        <v/>
      </c>
      <c r="AB46" t="str">
        <f t="shared" si="5"/>
        <v/>
      </c>
      <c r="AC46" t="str">
        <f t="shared" si="6"/>
        <v/>
      </c>
      <c r="AD46" t="str">
        <f t="shared" si="7"/>
        <v/>
      </c>
      <c r="AE46" t="str">
        <f t="shared" si="8"/>
        <v/>
      </c>
      <c r="AF46">
        <f t="shared" si="14"/>
        <v>0</v>
      </c>
      <c r="AG46" t="str">
        <f t="shared" si="15"/>
        <v>No Entry</v>
      </c>
      <c r="AH46">
        <f t="shared" si="16"/>
        <v>0</v>
      </c>
      <c r="AI46" t="str">
        <f t="shared" si="18"/>
        <v>No Entry</v>
      </c>
      <c r="AJ46">
        <f t="shared" si="17"/>
        <v>0</v>
      </c>
    </row>
    <row r="47" spans="1:36" ht="42" customHeight="1" thickBot="1" x14ac:dyDescent="0.4">
      <c r="A47" s="11"/>
      <c r="B47" s="58" t="s">
        <v>171</v>
      </c>
      <c r="C47" s="113" t="str">
        <f>IF('Plant-Forage Samples'!C44="","",'Plant-Forage Samples'!C44)</f>
        <v/>
      </c>
      <c r="D47" s="223" t="str">
        <f>IF('Plant-Forage Samples'!F44="","",'Plant-Forage Samples'!F44)</f>
        <v/>
      </c>
      <c r="E47" s="112"/>
      <c r="F47" s="112"/>
      <c r="G47" s="112"/>
      <c r="H47" s="112"/>
      <c r="I47" s="112"/>
      <c r="J47" s="112"/>
      <c r="K47" s="224" t="str">
        <f t="shared" si="10"/>
        <v>No Entry</v>
      </c>
      <c r="L47" s="107"/>
      <c r="X47">
        <f t="shared" si="12"/>
        <v>0</v>
      </c>
      <c r="Y47">
        <f t="shared" si="13"/>
        <v>0</v>
      </c>
      <c r="Z47" t="str">
        <f t="shared" si="3"/>
        <v/>
      </c>
      <c r="AA47" t="str">
        <f t="shared" si="4"/>
        <v/>
      </c>
      <c r="AB47" t="str">
        <f t="shared" si="5"/>
        <v/>
      </c>
      <c r="AC47" t="str">
        <f t="shared" si="6"/>
        <v/>
      </c>
      <c r="AD47" t="str">
        <f t="shared" si="7"/>
        <v/>
      </c>
      <c r="AE47" t="str">
        <f t="shared" si="8"/>
        <v/>
      </c>
      <c r="AF47">
        <f t="shared" si="14"/>
        <v>0</v>
      </c>
      <c r="AG47" t="str">
        <f t="shared" si="15"/>
        <v>No Entry</v>
      </c>
      <c r="AH47">
        <f t="shared" si="16"/>
        <v>0</v>
      </c>
      <c r="AI47" t="str">
        <f t="shared" si="18"/>
        <v>No Entry</v>
      </c>
      <c r="AJ47">
        <f t="shared" si="17"/>
        <v>0</v>
      </c>
    </row>
    <row r="48" spans="1:36" ht="42" customHeight="1" thickBot="1" x14ac:dyDescent="0.4">
      <c r="A48" s="11"/>
      <c r="B48" s="58" t="s">
        <v>172</v>
      </c>
      <c r="C48" s="113" t="str">
        <f>IF('Plant-Forage Samples'!C45="","",'Plant-Forage Samples'!C45)</f>
        <v/>
      </c>
      <c r="D48" s="223" t="str">
        <f>IF('Plant-Forage Samples'!F45="","",'Plant-Forage Samples'!F45)</f>
        <v/>
      </c>
      <c r="E48" s="112"/>
      <c r="F48" s="112"/>
      <c r="G48" s="112"/>
      <c r="H48" s="112"/>
      <c r="I48" s="112"/>
      <c r="J48" s="112"/>
      <c r="K48" s="224" t="str">
        <f t="shared" si="10"/>
        <v>No Entry</v>
      </c>
      <c r="L48" s="107"/>
      <c r="X48">
        <f t="shared" si="12"/>
        <v>0</v>
      </c>
      <c r="Y48">
        <f t="shared" si="13"/>
        <v>0</v>
      </c>
      <c r="Z48" t="str">
        <f t="shared" si="3"/>
        <v/>
      </c>
      <c r="AA48" t="str">
        <f t="shared" si="4"/>
        <v/>
      </c>
      <c r="AB48" t="str">
        <f t="shared" si="5"/>
        <v/>
      </c>
      <c r="AC48" t="str">
        <f t="shared" si="6"/>
        <v/>
      </c>
      <c r="AD48" t="str">
        <f t="shared" si="7"/>
        <v/>
      </c>
      <c r="AE48" t="str">
        <f t="shared" si="8"/>
        <v/>
      </c>
      <c r="AF48">
        <f t="shared" si="14"/>
        <v>0</v>
      </c>
      <c r="AG48" t="str">
        <f t="shared" si="15"/>
        <v>No Entry</v>
      </c>
      <c r="AH48">
        <f t="shared" si="16"/>
        <v>0</v>
      </c>
      <c r="AI48" t="str">
        <f t="shared" si="18"/>
        <v>No Entry</v>
      </c>
      <c r="AJ48">
        <f t="shared" si="17"/>
        <v>0</v>
      </c>
    </row>
    <row r="49" spans="1:36" ht="42" customHeight="1" thickBot="1" x14ac:dyDescent="0.4">
      <c r="A49" s="11"/>
      <c r="B49" s="58" t="s">
        <v>173</v>
      </c>
      <c r="C49" s="113" t="str">
        <f>IF('Plant-Forage Samples'!C46="","",'Plant-Forage Samples'!C46)</f>
        <v/>
      </c>
      <c r="D49" s="223" t="str">
        <f>IF('Plant-Forage Samples'!F46="","",'Plant-Forage Samples'!F46)</f>
        <v/>
      </c>
      <c r="E49" s="112"/>
      <c r="F49" s="112"/>
      <c r="G49" s="112"/>
      <c r="H49" s="112"/>
      <c r="I49" s="112"/>
      <c r="J49" s="112"/>
      <c r="K49" s="224" t="str">
        <f t="shared" si="10"/>
        <v>No Entry</v>
      </c>
      <c r="L49" s="107"/>
      <c r="X49">
        <f t="shared" si="12"/>
        <v>0</v>
      </c>
      <c r="Y49">
        <f t="shared" si="13"/>
        <v>0</v>
      </c>
      <c r="Z49" t="str">
        <f t="shared" si="3"/>
        <v/>
      </c>
      <c r="AA49" t="str">
        <f t="shared" si="4"/>
        <v/>
      </c>
      <c r="AB49" t="str">
        <f t="shared" si="5"/>
        <v/>
      </c>
      <c r="AC49" t="str">
        <f t="shared" si="6"/>
        <v/>
      </c>
      <c r="AD49" t="str">
        <f t="shared" si="7"/>
        <v/>
      </c>
      <c r="AE49" t="str">
        <f t="shared" si="8"/>
        <v/>
      </c>
      <c r="AF49">
        <f t="shared" si="14"/>
        <v>0</v>
      </c>
      <c r="AG49" t="str">
        <f t="shared" si="15"/>
        <v>No Entry</v>
      </c>
      <c r="AH49">
        <f t="shared" si="16"/>
        <v>0</v>
      </c>
      <c r="AI49" t="str">
        <f t="shared" si="18"/>
        <v>No Entry</v>
      </c>
      <c r="AJ49">
        <f t="shared" si="17"/>
        <v>0</v>
      </c>
    </row>
    <row r="50" spans="1:36" ht="42" customHeight="1" thickBot="1" x14ac:dyDescent="0.4">
      <c r="A50" s="11"/>
      <c r="B50" s="58" t="s">
        <v>174</v>
      </c>
      <c r="C50" s="113" t="str">
        <f>IF('Plant-Forage Samples'!C47="","",'Plant-Forage Samples'!C47)</f>
        <v/>
      </c>
      <c r="D50" s="223" t="str">
        <f>IF('Plant-Forage Samples'!F47="","",'Plant-Forage Samples'!F47)</f>
        <v/>
      </c>
      <c r="E50" s="112"/>
      <c r="F50" s="112"/>
      <c r="G50" s="112"/>
      <c r="H50" s="112"/>
      <c r="I50" s="112"/>
      <c r="J50" s="112"/>
      <c r="K50" s="224" t="str">
        <f t="shared" si="10"/>
        <v>No Entry</v>
      </c>
      <c r="L50" s="107"/>
      <c r="X50">
        <f t="shared" si="12"/>
        <v>0</v>
      </c>
      <c r="Y50">
        <f t="shared" si="13"/>
        <v>0</v>
      </c>
      <c r="Z50" t="str">
        <f t="shared" si="3"/>
        <v/>
      </c>
      <c r="AA50" t="str">
        <f t="shared" si="4"/>
        <v/>
      </c>
      <c r="AB50" t="str">
        <f t="shared" si="5"/>
        <v/>
      </c>
      <c r="AC50" t="str">
        <f t="shared" si="6"/>
        <v/>
      </c>
      <c r="AD50" t="str">
        <f t="shared" si="7"/>
        <v/>
      </c>
      <c r="AE50" t="str">
        <f t="shared" si="8"/>
        <v/>
      </c>
      <c r="AF50">
        <f t="shared" si="14"/>
        <v>0</v>
      </c>
      <c r="AG50" t="str">
        <f t="shared" si="15"/>
        <v>No Entry</v>
      </c>
      <c r="AH50">
        <f t="shared" si="16"/>
        <v>0</v>
      </c>
      <c r="AI50" t="str">
        <f t="shared" si="18"/>
        <v>No Entry</v>
      </c>
      <c r="AJ50">
        <f t="shared" si="17"/>
        <v>0</v>
      </c>
    </row>
    <row r="51" spans="1:36" ht="42" customHeight="1" thickBot="1" x14ac:dyDescent="0.4">
      <c r="A51" s="11"/>
      <c r="B51" s="58" t="s">
        <v>175</v>
      </c>
      <c r="C51" s="113" t="str">
        <f>IF('Plant-Forage Samples'!C48="","",'Plant-Forage Samples'!C48)</f>
        <v/>
      </c>
      <c r="D51" s="223" t="str">
        <f>IF('Plant-Forage Samples'!F48="","",'Plant-Forage Samples'!F48)</f>
        <v/>
      </c>
      <c r="E51" s="112"/>
      <c r="F51" s="112"/>
      <c r="G51" s="112"/>
      <c r="H51" s="112"/>
      <c r="I51" s="112"/>
      <c r="J51" s="112"/>
      <c r="K51" s="224" t="str">
        <f t="shared" si="10"/>
        <v>No Entry</v>
      </c>
      <c r="L51" s="107"/>
      <c r="X51">
        <f t="shared" si="12"/>
        <v>0</v>
      </c>
      <c r="Y51">
        <f t="shared" si="13"/>
        <v>0</v>
      </c>
      <c r="Z51" t="str">
        <f t="shared" si="3"/>
        <v/>
      </c>
      <c r="AA51" t="str">
        <f t="shared" si="4"/>
        <v/>
      </c>
      <c r="AB51" t="str">
        <f t="shared" si="5"/>
        <v/>
      </c>
      <c r="AC51" t="str">
        <f t="shared" si="6"/>
        <v/>
      </c>
      <c r="AD51" t="str">
        <f t="shared" si="7"/>
        <v/>
      </c>
      <c r="AE51" t="str">
        <f t="shared" si="8"/>
        <v/>
      </c>
      <c r="AF51">
        <f t="shared" si="14"/>
        <v>0</v>
      </c>
      <c r="AG51" t="str">
        <f t="shared" si="15"/>
        <v>No Entry</v>
      </c>
      <c r="AH51">
        <f t="shared" si="16"/>
        <v>0</v>
      </c>
      <c r="AI51" t="str">
        <f t="shared" si="18"/>
        <v>No Entry</v>
      </c>
      <c r="AJ51">
        <f t="shared" si="17"/>
        <v>0</v>
      </c>
    </row>
    <row r="52" spans="1:36" ht="42" customHeight="1" thickBot="1" x14ac:dyDescent="0.4">
      <c r="A52" s="11"/>
      <c r="B52" s="58" t="s">
        <v>176</v>
      </c>
      <c r="C52" s="113" t="str">
        <f>IF('Plant-Forage Samples'!C49="","",'Plant-Forage Samples'!C49)</f>
        <v/>
      </c>
      <c r="D52" s="223" t="str">
        <f>IF('Plant-Forage Samples'!F49="","",'Plant-Forage Samples'!F49)</f>
        <v/>
      </c>
      <c r="E52" s="112"/>
      <c r="F52" s="112"/>
      <c r="G52" s="112"/>
      <c r="H52" s="112"/>
      <c r="I52" s="112"/>
      <c r="J52" s="112"/>
      <c r="K52" s="224" t="str">
        <f t="shared" si="10"/>
        <v>No Entry</v>
      </c>
      <c r="L52" s="107"/>
      <c r="X52">
        <f t="shared" si="12"/>
        <v>0</v>
      </c>
      <c r="Y52">
        <f t="shared" si="13"/>
        <v>0</v>
      </c>
      <c r="Z52" t="str">
        <f t="shared" si="3"/>
        <v/>
      </c>
      <c r="AA52" t="str">
        <f t="shared" si="4"/>
        <v/>
      </c>
      <c r="AB52" t="str">
        <f t="shared" si="5"/>
        <v/>
      </c>
      <c r="AC52" t="str">
        <f t="shared" si="6"/>
        <v/>
      </c>
      <c r="AD52" t="str">
        <f t="shared" si="7"/>
        <v/>
      </c>
      <c r="AE52" t="str">
        <f t="shared" si="8"/>
        <v/>
      </c>
      <c r="AF52">
        <f t="shared" si="14"/>
        <v>0</v>
      </c>
      <c r="AG52" t="str">
        <f t="shared" si="15"/>
        <v>No Entry</v>
      </c>
      <c r="AH52">
        <f t="shared" si="16"/>
        <v>0</v>
      </c>
      <c r="AI52" t="str">
        <f t="shared" si="18"/>
        <v>No Entry</v>
      </c>
      <c r="AJ52">
        <f t="shared" si="17"/>
        <v>0</v>
      </c>
    </row>
    <row r="53" spans="1:36" ht="42" customHeight="1" thickBot="1" x14ac:dyDescent="0.4">
      <c r="A53" s="11"/>
      <c r="B53" s="58" t="s">
        <v>177</v>
      </c>
      <c r="C53" s="113" t="str">
        <f>IF('Plant-Forage Samples'!C50="","",'Plant-Forage Samples'!C50)</f>
        <v/>
      </c>
      <c r="D53" s="223" t="str">
        <f>IF('Plant-Forage Samples'!F50="","",'Plant-Forage Samples'!F50)</f>
        <v/>
      </c>
      <c r="E53" s="112"/>
      <c r="F53" s="112"/>
      <c r="G53" s="112"/>
      <c r="H53" s="112"/>
      <c r="I53" s="112"/>
      <c r="J53" s="112"/>
      <c r="K53" s="224" t="str">
        <f t="shared" si="10"/>
        <v>No Entry</v>
      </c>
      <c r="L53" s="107"/>
      <c r="X53">
        <f t="shared" si="12"/>
        <v>0</v>
      </c>
      <c r="Y53">
        <f t="shared" si="13"/>
        <v>0</v>
      </c>
      <c r="Z53" t="str">
        <f t="shared" si="3"/>
        <v/>
      </c>
      <c r="AA53" t="str">
        <f t="shared" si="4"/>
        <v/>
      </c>
      <c r="AB53" t="str">
        <f t="shared" si="5"/>
        <v/>
      </c>
      <c r="AC53" t="str">
        <f t="shared" si="6"/>
        <v/>
      </c>
      <c r="AD53" t="str">
        <f t="shared" si="7"/>
        <v/>
      </c>
      <c r="AE53" t="str">
        <f t="shared" si="8"/>
        <v/>
      </c>
      <c r="AF53">
        <f t="shared" si="14"/>
        <v>0</v>
      </c>
      <c r="AG53" t="str">
        <f t="shared" si="15"/>
        <v>No Entry</v>
      </c>
      <c r="AH53">
        <f t="shared" si="16"/>
        <v>0</v>
      </c>
      <c r="AI53" t="str">
        <f t="shared" si="18"/>
        <v>No Entry</v>
      </c>
      <c r="AJ53">
        <f t="shared" si="17"/>
        <v>0</v>
      </c>
    </row>
    <row r="54" spans="1:36" ht="42" customHeight="1" thickBot="1" x14ac:dyDescent="0.4">
      <c r="A54" s="11"/>
      <c r="B54" s="58" t="s">
        <v>178</v>
      </c>
      <c r="C54" s="113" t="str">
        <f>IF('Plant-Forage Samples'!C51="","",'Plant-Forage Samples'!C51)</f>
        <v/>
      </c>
      <c r="D54" s="223" t="str">
        <f>IF('Plant-Forage Samples'!F51="","",'Plant-Forage Samples'!F51)</f>
        <v/>
      </c>
      <c r="E54" s="112"/>
      <c r="F54" s="112"/>
      <c r="G54" s="112"/>
      <c r="H54" s="112"/>
      <c r="I54" s="112"/>
      <c r="J54" s="112"/>
      <c r="K54" s="224" t="str">
        <f t="shared" si="10"/>
        <v>No Entry</v>
      </c>
      <c r="L54" s="107"/>
      <c r="X54">
        <f t="shared" si="12"/>
        <v>0</v>
      </c>
      <c r="Y54">
        <f t="shared" si="13"/>
        <v>0</v>
      </c>
      <c r="Z54" t="str">
        <f t="shared" si="3"/>
        <v/>
      </c>
      <c r="AA54" t="str">
        <f t="shared" si="4"/>
        <v/>
      </c>
      <c r="AB54" t="str">
        <f t="shared" si="5"/>
        <v/>
      </c>
      <c r="AC54" t="str">
        <f t="shared" si="6"/>
        <v/>
      </c>
      <c r="AD54" t="str">
        <f t="shared" si="7"/>
        <v/>
      </c>
      <c r="AE54" t="str">
        <f t="shared" si="8"/>
        <v/>
      </c>
      <c r="AF54">
        <f t="shared" si="14"/>
        <v>0</v>
      </c>
      <c r="AG54" t="str">
        <f t="shared" si="15"/>
        <v>No Entry</v>
      </c>
      <c r="AH54">
        <f t="shared" si="16"/>
        <v>0</v>
      </c>
      <c r="AI54" t="str">
        <f t="shared" si="18"/>
        <v>No Entry</v>
      </c>
      <c r="AJ54">
        <f t="shared" si="17"/>
        <v>0</v>
      </c>
    </row>
    <row r="55" spans="1:36" ht="42" customHeight="1" thickBot="1" x14ac:dyDescent="0.4">
      <c r="A55" s="11"/>
      <c r="B55" s="58" t="s">
        <v>179</v>
      </c>
      <c r="C55" s="113" t="str">
        <f>IF('Plant-Forage Samples'!C52="","",'Plant-Forage Samples'!C52)</f>
        <v/>
      </c>
      <c r="D55" s="223" t="str">
        <f>IF('Plant-Forage Samples'!F52="","",'Plant-Forage Samples'!F52)</f>
        <v/>
      </c>
      <c r="E55" s="112"/>
      <c r="F55" s="112"/>
      <c r="G55" s="112"/>
      <c r="H55" s="112"/>
      <c r="I55" s="112"/>
      <c r="J55" s="112"/>
      <c r="K55" s="224" t="str">
        <f t="shared" si="10"/>
        <v>No Entry</v>
      </c>
      <c r="L55" s="107"/>
      <c r="X55">
        <f t="shared" si="12"/>
        <v>0</v>
      </c>
      <c r="Y55">
        <f t="shared" si="13"/>
        <v>0</v>
      </c>
      <c r="Z55" t="str">
        <f t="shared" si="3"/>
        <v/>
      </c>
      <c r="AA55" t="str">
        <f t="shared" si="4"/>
        <v/>
      </c>
      <c r="AB55" t="str">
        <f t="shared" si="5"/>
        <v/>
      </c>
      <c r="AC55" t="str">
        <f t="shared" si="6"/>
        <v/>
      </c>
      <c r="AD55" t="str">
        <f t="shared" si="7"/>
        <v/>
      </c>
      <c r="AE55" t="str">
        <f t="shared" si="8"/>
        <v/>
      </c>
      <c r="AF55">
        <f t="shared" si="14"/>
        <v>0</v>
      </c>
      <c r="AG55" t="str">
        <f t="shared" si="15"/>
        <v>No Entry</v>
      </c>
      <c r="AH55">
        <f t="shared" si="16"/>
        <v>0</v>
      </c>
      <c r="AI55" t="str">
        <f t="shared" si="18"/>
        <v>No Entry</v>
      </c>
      <c r="AJ55">
        <f t="shared" si="17"/>
        <v>0</v>
      </c>
    </row>
    <row r="56" spans="1:36" ht="42" customHeight="1" thickBot="1" x14ac:dyDescent="0.4">
      <c r="A56" s="11"/>
      <c r="B56" s="58" t="s">
        <v>180</v>
      </c>
      <c r="C56" s="113" t="str">
        <f>IF('Plant-Forage Samples'!C53="","",'Plant-Forage Samples'!C53)</f>
        <v/>
      </c>
      <c r="D56" s="223" t="str">
        <f>IF('Plant-Forage Samples'!F53="","",'Plant-Forage Samples'!F53)</f>
        <v/>
      </c>
      <c r="E56" s="112"/>
      <c r="F56" s="112"/>
      <c r="G56" s="112"/>
      <c r="H56" s="112"/>
      <c r="I56" s="112"/>
      <c r="J56" s="112"/>
      <c r="K56" s="224" t="str">
        <f t="shared" si="10"/>
        <v>No Entry</v>
      </c>
      <c r="L56" s="107"/>
      <c r="X56">
        <f t="shared" si="12"/>
        <v>0</v>
      </c>
      <c r="Y56">
        <f t="shared" si="13"/>
        <v>0</v>
      </c>
      <c r="Z56" t="str">
        <f t="shared" si="3"/>
        <v/>
      </c>
      <c r="AA56" t="str">
        <f t="shared" si="4"/>
        <v/>
      </c>
      <c r="AB56" t="str">
        <f t="shared" si="5"/>
        <v/>
      </c>
      <c r="AC56" t="str">
        <f t="shared" si="6"/>
        <v/>
      </c>
      <c r="AD56" t="str">
        <f t="shared" si="7"/>
        <v/>
      </c>
      <c r="AE56" t="str">
        <f t="shared" si="8"/>
        <v/>
      </c>
      <c r="AF56">
        <f t="shared" si="14"/>
        <v>0</v>
      </c>
      <c r="AG56" t="str">
        <f t="shared" si="15"/>
        <v>No Entry</v>
      </c>
      <c r="AH56">
        <f t="shared" si="16"/>
        <v>0</v>
      </c>
      <c r="AI56" t="str">
        <f t="shared" si="18"/>
        <v>No Entry</v>
      </c>
      <c r="AJ56">
        <f t="shared" si="17"/>
        <v>0</v>
      </c>
    </row>
    <row r="57" spans="1:36" ht="42" customHeight="1" thickBot="1" x14ac:dyDescent="0.4">
      <c r="A57" s="11"/>
      <c r="B57" s="58" t="s">
        <v>181</v>
      </c>
      <c r="C57" s="113" t="str">
        <f>IF('Plant-Forage Samples'!C54="","",'Plant-Forage Samples'!C54)</f>
        <v/>
      </c>
      <c r="D57" s="223" t="str">
        <f>IF('Plant-Forage Samples'!F54="","",'Plant-Forage Samples'!F54)</f>
        <v/>
      </c>
      <c r="E57" s="112"/>
      <c r="F57" s="112"/>
      <c r="G57" s="112"/>
      <c r="H57" s="112"/>
      <c r="I57" s="112"/>
      <c r="J57" s="112"/>
      <c r="K57" s="224" t="str">
        <f t="shared" si="10"/>
        <v>No Entry</v>
      </c>
      <c r="L57" s="107"/>
      <c r="X57">
        <f t="shared" si="12"/>
        <v>0</v>
      </c>
      <c r="Y57">
        <f t="shared" si="13"/>
        <v>0</v>
      </c>
      <c r="Z57" t="str">
        <f t="shared" si="3"/>
        <v/>
      </c>
      <c r="AA57" t="str">
        <f t="shared" si="4"/>
        <v/>
      </c>
      <c r="AB57" t="str">
        <f t="shared" si="5"/>
        <v/>
      </c>
      <c r="AC57" t="str">
        <f t="shared" si="6"/>
        <v/>
      </c>
      <c r="AD57" t="str">
        <f t="shared" si="7"/>
        <v/>
      </c>
      <c r="AE57" t="str">
        <f t="shared" si="8"/>
        <v/>
      </c>
      <c r="AF57">
        <f t="shared" si="14"/>
        <v>0</v>
      </c>
      <c r="AG57" t="str">
        <f t="shared" si="15"/>
        <v>No Entry</v>
      </c>
      <c r="AH57">
        <f t="shared" si="16"/>
        <v>0</v>
      </c>
      <c r="AI57" t="str">
        <f t="shared" si="18"/>
        <v>No Entry</v>
      </c>
      <c r="AJ57">
        <f t="shared" si="17"/>
        <v>0</v>
      </c>
    </row>
    <row r="58" spans="1:36" ht="42" customHeight="1" thickBot="1" x14ac:dyDescent="0.4">
      <c r="A58" s="11"/>
      <c r="B58" s="58" t="s">
        <v>182</v>
      </c>
      <c r="C58" s="113" t="str">
        <f>IF('Plant-Forage Samples'!C55="","",'Plant-Forage Samples'!C55)</f>
        <v/>
      </c>
      <c r="D58" s="223" t="str">
        <f>IF('Plant-Forage Samples'!F55="","",'Plant-Forage Samples'!F55)</f>
        <v/>
      </c>
      <c r="E58" s="112"/>
      <c r="F58" s="112"/>
      <c r="G58" s="112"/>
      <c r="H58" s="112"/>
      <c r="I58" s="112"/>
      <c r="J58" s="112"/>
      <c r="K58" s="224" t="str">
        <f t="shared" si="10"/>
        <v>No Entry</v>
      </c>
      <c r="L58" s="107"/>
      <c r="X58">
        <f t="shared" si="12"/>
        <v>0</v>
      </c>
      <c r="Y58">
        <f t="shared" si="13"/>
        <v>0</v>
      </c>
      <c r="Z58" t="str">
        <f t="shared" si="3"/>
        <v/>
      </c>
      <c r="AA58" t="str">
        <f t="shared" si="4"/>
        <v/>
      </c>
      <c r="AB58" t="str">
        <f t="shared" si="5"/>
        <v/>
      </c>
      <c r="AC58" t="str">
        <f t="shared" si="6"/>
        <v/>
      </c>
      <c r="AD58" t="str">
        <f t="shared" si="7"/>
        <v/>
      </c>
      <c r="AE58" t="str">
        <f t="shared" si="8"/>
        <v/>
      </c>
      <c r="AF58">
        <f t="shared" si="14"/>
        <v>0</v>
      </c>
      <c r="AG58" t="str">
        <f t="shared" si="15"/>
        <v>No Entry</v>
      </c>
      <c r="AH58">
        <f t="shared" si="16"/>
        <v>0</v>
      </c>
      <c r="AI58" t="str">
        <f t="shared" si="18"/>
        <v>No Entry</v>
      </c>
      <c r="AJ58">
        <f t="shared" si="17"/>
        <v>0</v>
      </c>
    </row>
    <row r="59" spans="1:36" ht="42" customHeight="1" thickBot="1" x14ac:dyDescent="0.4">
      <c r="A59" s="11"/>
      <c r="B59" s="58" t="s">
        <v>183</v>
      </c>
      <c r="C59" s="113" t="str">
        <f>IF('Plant-Forage Samples'!C56="","",'Plant-Forage Samples'!C56)</f>
        <v/>
      </c>
      <c r="D59" s="223" t="str">
        <f>IF('Plant-Forage Samples'!F56="","",'Plant-Forage Samples'!F56)</f>
        <v/>
      </c>
      <c r="E59" s="112"/>
      <c r="F59" s="112"/>
      <c r="G59" s="112"/>
      <c r="H59" s="112"/>
      <c r="I59" s="112"/>
      <c r="J59" s="112"/>
      <c r="K59" s="224" t="str">
        <f t="shared" si="10"/>
        <v>No Entry</v>
      </c>
      <c r="L59" s="107"/>
      <c r="X59">
        <f t="shared" si="12"/>
        <v>0</v>
      </c>
      <c r="Y59">
        <f t="shared" si="13"/>
        <v>0</v>
      </c>
      <c r="Z59" t="str">
        <f t="shared" si="3"/>
        <v/>
      </c>
      <c r="AA59" t="str">
        <f t="shared" si="4"/>
        <v/>
      </c>
      <c r="AB59" t="str">
        <f t="shared" si="5"/>
        <v/>
      </c>
      <c r="AC59" t="str">
        <f t="shared" si="6"/>
        <v/>
      </c>
      <c r="AD59" t="str">
        <f t="shared" si="7"/>
        <v/>
      </c>
      <c r="AE59" t="str">
        <f t="shared" si="8"/>
        <v/>
      </c>
      <c r="AF59">
        <f t="shared" si="14"/>
        <v>0</v>
      </c>
      <c r="AG59" t="str">
        <f t="shared" si="15"/>
        <v>No Entry</v>
      </c>
      <c r="AH59">
        <f t="shared" si="16"/>
        <v>0</v>
      </c>
      <c r="AI59" t="str">
        <f t="shared" si="18"/>
        <v>No Entry</v>
      </c>
      <c r="AJ59">
        <f t="shared" si="17"/>
        <v>0</v>
      </c>
    </row>
    <row r="60" spans="1:36" ht="42" customHeight="1" thickBot="1" x14ac:dyDescent="0.4">
      <c r="A60" s="11"/>
      <c r="B60" s="58" t="s">
        <v>184</v>
      </c>
      <c r="C60" s="113" t="str">
        <f>IF('Plant-Forage Samples'!C57="","",'Plant-Forage Samples'!C57)</f>
        <v/>
      </c>
      <c r="D60" s="223" t="str">
        <f>IF('Plant-Forage Samples'!F57="","",'Plant-Forage Samples'!F57)</f>
        <v/>
      </c>
      <c r="E60" s="112"/>
      <c r="F60" s="112"/>
      <c r="G60" s="112"/>
      <c r="H60" s="112"/>
      <c r="I60" s="112"/>
      <c r="J60" s="112"/>
      <c r="K60" s="224" t="str">
        <f t="shared" si="10"/>
        <v>No Entry</v>
      </c>
      <c r="L60" s="107"/>
      <c r="X60">
        <f t="shared" si="12"/>
        <v>0</v>
      </c>
      <c r="Y60">
        <f t="shared" si="13"/>
        <v>0</v>
      </c>
      <c r="Z60" t="str">
        <f t="shared" si="3"/>
        <v/>
      </c>
      <c r="AA60" t="str">
        <f t="shared" si="4"/>
        <v/>
      </c>
      <c r="AB60" t="str">
        <f t="shared" si="5"/>
        <v/>
      </c>
      <c r="AC60" t="str">
        <f t="shared" si="6"/>
        <v/>
      </c>
      <c r="AD60" t="str">
        <f t="shared" si="7"/>
        <v/>
      </c>
      <c r="AE60" t="str">
        <f t="shared" si="8"/>
        <v/>
      </c>
      <c r="AF60">
        <f t="shared" si="14"/>
        <v>0</v>
      </c>
      <c r="AG60" t="str">
        <f t="shared" si="15"/>
        <v>No Entry</v>
      </c>
      <c r="AH60">
        <f t="shared" si="16"/>
        <v>0</v>
      </c>
      <c r="AI60" t="str">
        <f t="shared" si="18"/>
        <v>No Entry</v>
      </c>
      <c r="AJ60">
        <f t="shared" si="17"/>
        <v>0</v>
      </c>
    </row>
    <row r="61" spans="1:36" ht="42" customHeight="1" thickBot="1" x14ac:dyDescent="0.4">
      <c r="A61" s="11"/>
      <c r="B61" s="58" t="s">
        <v>185</v>
      </c>
      <c r="C61" s="113" t="str">
        <f>IF('Plant-Forage Samples'!C58="","",'Plant-Forage Samples'!C58)</f>
        <v/>
      </c>
      <c r="D61" s="223" t="str">
        <f>IF('Plant-Forage Samples'!F58="","",'Plant-Forage Samples'!F58)</f>
        <v/>
      </c>
      <c r="E61" s="112"/>
      <c r="F61" s="112"/>
      <c r="G61" s="112"/>
      <c r="H61" s="112"/>
      <c r="I61" s="112"/>
      <c r="J61" s="112"/>
      <c r="K61" s="224" t="str">
        <f t="shared" si="10"/>
        <v>No Entry</v>
      </c>
      <c r="L61" s="107"/>
      <c r="X61">
        <f t="shared" si="12"/>
        <v>0</v>
      </c>
      <c r="Y61">
        <f t="shared" si="13"/>
        <v>0</v>
      </c>
      <c r="Z61" t="str">
        <f t="shared" si="3"/>
        <v/>
      </c>
      <c r="AA61" t="str">
        <f t="shared" si="4"/>
        <v/>
      </c>
      <c r="AB61" t="str">
        <f t="shared" si="5"/>
        <v/>
      </c>
      <c r="AC61" t="str">
        <f t="shared" si="6"/>
        <v/>
      </c>
      <c r="AD61" t="str">
        <f t="shared" si="7"/>
        <v/>
      </c>
      <c r="AE61" t="str">
        <f t="shared" si="8"/>
        <v/>
      </c>
      <c r="AF61">
        <f t="shared" si="14"/>
        <v>0</v>
      </c>
      <c r="AG61" t="str">
        <f t="shared" si="15"/>
        <v>No Entry</v>
      </c>
      <c r="AH61">
        <f t="shared" si="16"/>
        <v>0</v>
      </c>
      <c r="AI61" t="str">
        <f t="shared" si="18"/>
        <v>No Entry</v>
      </c>
      <c r="AJ61">
        <f t="shared" si="17"/>
        <v>0</v>
      </c>
    </row>
    <row r="62" spans="1:36" ht="42" customHeight="1" thickBot="1" x14ac:dyDescent="0.4">
      <c r="A62" s="11"/>
      <c r="B62" s="58" t="s">
        <v>186</v>
      </c>
      <c r="C62" s="113" t="str">
        <f>IF('Plant-Forage Samples'!C59="","",'Plant-Forage Samples'!C59)</f>
        <v/>
      </c>
      <c r="D62" s="223" t="str">
        <f>IF('Plant-Forage Samples'!F59="","",'Plant-Forage Samples'!F59)</f>
        <v/>
      </c>
      <c r="E62" s="112"/>
      <c r="F62" s="112"/>
      <c r="G62" s="112"/>
      <c r="H62" s="112"/>
      <c r="I62" s="112"/>
      <c r="J62" s="112"/>
      <c r="K62" s="224" t="str">
        <f t="shared" si="10"/>
        <v>No Entry</v>
      </c>
      <c r="L62" s="107"/>
      <c r="X62">
        <f t="shared" si="12"/>
        <v>0</v>
      </c>
      <c r="Y62">
        <f t="shared" si="13"/>
        <v>0</v>
      </c>
      <c r="Z62" t="str">
        <f t="shared" si="3"/>
        <v/>
      </c>
      <c r="AA62" t="str">
        <f t="shared" si="4"/>
        <v/>
      </c>
      <c r="AB62" t="str">
        <f t="shared" si="5"/>
        <v/>
      </c>
      <c r="AC62" t="str">
        <f t="shared" si="6"/>
        <v/>
      </c>
      <c r="AD62" t="str">
        <f t="shared" si="7"/>
        <v/>
      </c>
      <c r="AE62" t="str">
        <f t="shared" si="8"/>
        <v/>
      </c>
      <c r="AF62">
        <f t="shared" si="14"/>
        <v>0</v>
      </c>
      <c r="AG62" t="str">
        <f t="shared" si="15"/>
        <v>No Entry</v>
      </c>
      <c r="AH62">
        <f t="shared" si="16"/>
        <v>0</v>
      </c>
      <c r="AI62" t="str">
        <f t="shared" si="18"/>
        <v>No Entry</v>
      </c>
      <c r="AJ62">
        <f t="shared" si="17"/>
        <v>0</v>
      </c>
    </row>
    <row r="63" spans="1:36" ht="42" customHeight="1" thickBot="1" x14ac:dyDescent="0.4">
      <c r="A63" s="11"/>
      <c r="B63" s="58" t="s">
        <v>187</v>
      </c>
      <c r="C63" s="113" t="str">
        <f>IF('Plant-Forage Samples'!C60="","",'Plant-Forage Samples'!C60)</f>
        <v/>
      </c>
      <c r="D63" s="223" t="str">
        <f>IF('Plant-Forage Samples'!F60="","",'Plant-Forage Samples'!F60)</f>
        <v/>
      </c>
      <c r="E63" s="112"/>
      <c r="F63" s="112"/>
      <c r="G63" s="112"/>
      <c r="H63" s="112"/>
      <c r="I63" s="112"/>
      <c r="J63" s="112"/>
      <c r="K63" s="224" t="str">
        <f t="shared" si="10"/>
        <v>No Entry</v>
      </c>
      <c r="L63" s="107"/>
      <c r="X63">
        <f t="shared" si="12"/>
        <v>0</v>
      </c>
      <c r="Y63">
        <f t="shared" si="13"/>
        <v>0</v>
      </c>
      <c r="Z63" t="str">
        <f t="shared" si="3"/>
        <v/>
      </c>
      <c r="AA63" t="str">
        <f t="shared" si="4"/>
        <v/>
      </c>
      <c r="AB63" t="str">
        <f t="shared" si="5"/>
        <v/>
      </c>
      <c r="AC63" t="str">
        <f t="shared" si="6"/>
        <v/>
      </c>
      <c r="AD63" t="str">
        <f t="shared" si="7"/>
        <v/>
      </c>
      <c r="AE63" t="str">
        <f t="shared" si="8"/>
        <v/>
      </c>
      <c r="AF63">
        <f t="shared" si="14"/>
        <v>0</v>
      </c>
      <c r="AG63" t="str">
        <f t="shared" si="15"/>
        <v>No Entry</v>
      </c>
      <c r="AH63">
        <f t="shared" si="16"/>
        <v>0</v>
      </c>
      <c r="AI63" t="str">
        <f t="shared" si="18"/>
        <v>No Entry</v>
      </c>
      <c r="AJ63">
        <f t="shared" si="17"/>
        <v>0</v>
      </c>
    </row>
    <row r="64" spans="1:36" ht="42" customHeight="1" thickBot="1" x14ac:dyDescent="0.4">
      <c r="A64" s="11"/>
      <c r="B64" s="58" t="s">
        <v>188</v>
      </c>
      <c r="C64" s="113" t="str">
        <f>IF('Plant-Forage Samples'!C61="","",'Plant-Forage Samples'!C61)</f>
        <v/>
      </c>
      <c r="D64" s="223" t="str">
        <f>IF('Plant-Forage Samples'!F61="","",'Plant-Forage Samples'!F61)</f>
        <v/>
      </c>
      <c r="E64" s="112"/>
      <c r="F64" s="112"/>
      <c r="G64" s="112"/>
      <c r="H64" s="112"/>
      <c r="I64" s="112"/>
      <c r="J64" s="112"/>
      <c r="K64" s="224" t="str">
        <f t="shared" si="10"/>
        <v>No Entry</v>
      </c>
      <c r="L64" s="107"/>
      <c r="X64">
        <f t="shared" si="12"/>
        <v>0</v>
      </c>
      <c r="Y64">
        <f t="shared" si="13"/>
        <v>0</v>
      </c>
      <c r="Z64" t="str">
        <f t="shared" si="3"/>
        <v/>
      </c>
      <c r="AA64" t="str">
        <f t="shared" si="4"/>
        <v/>
      </c>
      <c r="AB64" t="str">
        <f t="shared" si="5"/>
        <v/>
      </c>
      <c r="AC64" t="str">
        <f t="shared" si="6"/>
        <v/>
      </c>
      <c r="AD64" t="str">
        <f t="shared" si="7"/>
        <v/>
      </c>
      <c r="AE64" t="str">
        <f t="shared" si="8"/>
        <v/>
      </c>
      <c r="AF64">
        <f t="shared" si="14"/>
        <v>0</v>
      </c>
      <c r="AG64" t="str">
        <f t="shared" si="15"/>
        <v>No Entry</v>
      </c>
      <c r="AH64">
        <f t="shared" si="16"/>
        <v>0</v>
      </c>
      <c r="AI64" t="str">
        <f t="shared" si="18"/>
        <v>No Entry</v>
      </c>
      <c r="AJ64">
        <f t="shared" si="17"/>
        <v>0</v>
      </c>
    </row>
    <row r="65" spans="1:36" ht="42" customHeight="1" thickBot="1" x14ac:dyDescent="0.4">
      <c r="A65" s="11"/>
      <c r="B65" s="58" t="s">
        <v>189</v>
      </c>
      <c r="C65" s="113" t="str">
        <f>IF('Plant-Forage Samples'!C62="","",'Plant-Forage Samples'!C62)</f>
        <v/>
      </c>
      <c r="D65" s="223" t="str">
        <f>IF('Plant-Forage Samples'!F62="","",'Plant-Forage Samples'!F62)</f>
        <v/>
      </c>
      <c r="E65" s="112"/>
      <c r="F65" s="112"/>
      <c r="G65" s="112"/>
      <c r="H65" s="112"/>
      <c r="I65" s="112"/>
      <c r="J65" s="112"/>
      <c r="K65" s="224" t="str">
        <f t="shared" si="10"/>
        <v>No Entry</v>
      </c>
      <c r="L65" s="107"/>
      <c r="X65">
        <f t="shared" si="12"/>
        <v>0</v>
      </c>
      <c r="Y65">
        <f t="shared" si="13"/>
        <v>0</v>
      </c>
      <c r="Z65" t="str">
        <f t="shared" si="3"/>
        <v/>
      </c>
      <c r="AA65" t="str">
        <f t="shared" si="4"/>
        <v/>
      </c>
      <c r="AB65" t="str">
        <f t="shared" si="5"/>
        <v/>
      </c>
      <c r="AC65" t="str">
        <f t="shared" si="6"/>
        <v/>
      </c>
      <c r="AD65" t="str">
        <f t="shared" si="7"/>
        <v/>
      </c>
      <c r="AE65" t="str">
        <f t="shared" si="8"/>
        <v/>
      </c>
      <c r="AF65">
        <f t="shared" si="14"/>
        <v>0</v>
      </c>
      <c r="AG65" t="str">
        <f t="shared" si="15"/>
        <v>No Entry</v>
      </c>
      <c r="AH65">
        <f t="shared" si="16"/>
        <v>0</v>
      </c>
      <c r="AI65" t="str">
        <f t="shared" si="18"/>
        <v>No Entry</v>
      </c>
      <c r="AJ65">
        <f t="shared" si="17"/>
        <v>0</v>
      </c>
    </row>
    <row r="66" spans="1:36" ht="42" customHeight="1" thickBot="1" x14ac:dyDescent="0.4">
      <c r="A66" s="11"/>
      <c r="B66" s="58" t="s">
        <v>190</v>
      </c>
      <c r="C66" s="113" t="str">
        <f>IF('Plant-Forage Samples'!C63="","",'Plant-Forage Samples'!C63)</f>
        <v/>
      </c>
      <c r="D66" s="223" t="str">
        <f>IF('Plant-Forage Samples'!F63="","",'Plant-Forage Samples'!F63)</f>
        <v/>
      </c>
      <c r="E66" s="112"/>
      <c r="F66" s="112"/>
      <c r="G66" s="112"/>
      <c r="H66" s="112"/>
      <c r="I66" s="112"/>
      <c r="J66" s="112"/>
      <c r="K66" s="224" t="str">
        <f t="shared" si="10"/>
        <v>No Entry</v>
      </c>
      <c r="L66" s="107"/>
      <c r="X66">
        <f t="shared" si="12"/>
        <v>0</v>
      </c>
      <c r="Y66">
        <f t="shared" si="13"/>
        <v>0</v>
      </c>
      <c r="Z66" t="str">
        <f t="shared" si="3"/>
        <v/>
      </c>
      <c r="AA66" t="str">
        <f t="shared" si="4"/>
        <v/>
      </c>
      <c r="AB66" t="str">
        <f t="shared" si="5"/>
        <v/>
      </c>
      <c r="AC66" t="str">
        <f t="shared" si="6"/>
        <v/>
      </c>
      <c r="AD66" t="str">
        <f t="shared" si="7"/>
        <v/>
      </c>
      <c r="AE66" t="str">
        <f t="shared" si="8"/>
        <v/>
      </c>
      <c r="AF66">
        <f t="shared" si="14"/>
        <v>0</v>
      </c>
      <c r="AG66" t="str">
        <f t="shared" si="15"/>
        <v>No Entry</v>
      </c>
      <c r="AH66">
        <f t="shared" si="16"/>
        <v>0</v>
      </c>
      <c r="AI66" t="str">
        <f t="shared" si="18"/>
        <v>No Entry</v>
      </c>
      <c r="AJ66">
        <f t="shared" si="17"/>
        <v>0</v>
      </c>
    </row>
    <row r="67" spans="1:36" ht="42" customHeight="1" thickBot="1" x14ac:dyDescent="0.4">
      <c r="A67" s="11"/>
      <c r="B67" s="58" t="s">
        <v>191</v>
      </c>
      <c r="C67" s="113" t="str">
        <f>IF('Plant-Forage Samples'!C64="","",'Plant-Forage Samples'!C64)</f>
        <v/>
      </c>
      <c r="D67" s="223" t="str">
        <f>IF('Plant-Forage Samples'!F64="","",'Plant-Forage Samples'!F64)</f>
        <v/>
      </c>
      <c r="E67" s="112"/>
      <c r="F67" s="112"/>
      <c r="G67" s="112"/>
      <c r="H67" s="112"/>
      <c r="I67" s="112"/>
      <c r="J67" s="112"/>
      <c r="K67" s="224" t="str">
        <f t="shared" si="10"/>
        <v>No Entry</v>
      </c>
      <c r="L67" s="107"/>
      <c r="X67">
        <f t="shared" si="12"/>
        <v>0</v>
      </c>
      <c r="Y67">
        <f t="shared" si="13"/>
        <v>0</v>
      </c>
      <c r="Z67" t="str">
        <f t="shared" si="3"/>
        <v/>
      </c>
      <c r="AA67" t="str">
        <f t="shared" si="4"/>
        <v/>
      </c>
      <c r="AB67" t="str">
        <f t="shared" si="5"/>
        <v/>
      </c>
      <c r="AC67" t="str">
        <f t="shared" si="6"/>
        <v/>
      </c>
      <c r="AD67" t="str">
        <f t="shared" si="7"/>
        <v/>
      </c>
      <c r="AE67" t="str">
        <f t="shared" si="8"/>
        <v/>
      </c>
      <c r="AF67">
        <f t="shared" si="14"/>
        <v>0</v>
      </c>
      <c r="AG67" t="str">
        <f t="shared" si="15"/>
        <v>No Entry</v>
      </c>
      <c r="AH67">
        <f t="shared" si="16"/>
        <v>0</v>
      </c>
      <c r="AI67" t="str">
        <f t="shared" si="18"/>
        <v>No Entry</v>
      </c>
      <c r="AJ67">
        <f t="shared" si="17"/>
        <v>0</v>
      </c>
    </row>
    <row r="68" spans="1:36" ht="42" customHeight="1" thickBot="1" x14ac:dyDescent="0.4">
      <c r="A68" s="11"/>
      <c r="B68" s="58" t="s">
        <v>192</v>
      </c>
      <c r="C68" s="113" t="str">
        <f>IF('Plant-Forage Samples'!C65="","",'Plant-Forage Samples'!C65)</f>
        <v/>
      </c>
      <c r="D68" s="223" t="str">
        <f>IF('Plant-Forage Samples'!F65="","",'Plant-Forage Samples'!F65)</f>
        <v/>
      </c>
      <c r="E68" s="112"/>
      <c r="F68" s="112"/>
      <c r="G68" s="112"/>
      <c r="H68" s="112"/>
      <c r="I68" s="112"/>
      <c r="J68" s="112"/>
      <c r="K68" s="224" t="str">
        <f t="shared" si="10"/>
        <v>No Entry</v>
      </c>
      <c r="L68" s="107"/>
      <c r="X68">
        <f t="shared" si="12"/>
        <v>0</v>
      </c>
      <c r="Y68">
        <f t="shared" si="13"/>
        <v>0</v>
      </c>
      <c r="Z68" t="str">
        <f t="shared" si="3"/>
        <v/>
      </c>
      <c r="AA68" t="str">
        <f t="shared" si="4"/>
        <v/>
      </c>
      <c r="AB68" t="str">
        <f t="shared" si="5"/>
        <v/>
      </c>
      <c r="AC68" t="str">
        <f t="shared" si="6"/>
        <v/>
      </c>
      <c r="AD68" t="str">
        <f t="shared" si="7"/>
        <v/>
      </c>
      <c r="AE68" t="str">
        <f t="shared" si="8"/>
        <v/>
      </c>
      <c r="AF68">
        <f t="shared" si="14"/>
        <v>0</v>
      </c>
      <c r="AG68" t="str">
        <f t="shared" si="15"/>
        <v>No Entry</v>
      </c>
      <c r="AH68">
        <f t="shared" si="16"/>
        <v>0</v>
      </c>
      <c r="AI68" t="str">
        <f t="shared" si="18"/>
        <v>No Entry</v>
      </c>
      <c r="AJ68">
        <f t="shared" si="17"/>
        <v>0</v>
      </c>
    </row>
    <row r="69" spans="1:36" ht="42" customHeight="1" thickBot="1" x14ac:dyDescent="0.4">
      <c r="A69" s="11"/>
      <c r="B69" s="58" t="s">
        <v>193</v>
      </c>
      <c r="C69" s="113" t="str">
        <f>IF('Plant-Forage Samples'!C66="","",'Plant-Forage Samples'!C66)</f>
        <v/>
      </c>
      <c r="D69" s="223" t="str">
        <f>IF('Plant-Forage Samples'!F66="","",'Plant-Forage Samples'!F66)</f>
        <v/>
      </c>
      <c r="E69" s="112"/>
      <c r="F69" s="112"/>
      <c r="G69" s="112"/>
      <c r="H69" s="112"/>
      <c r="I69" s="112"/>
      <c r="J69" s="112"/>
      <c r="K69" s="224" t="str">
        <f t="shared" si="10"/>
        <v>No Entry</v>
      </c>
      <c r="L69" s="107"/>
      <c r="X69">
        <f t="shared" si="12"/>
        <v>0</v>
      </c>
      <c r="Y69">
        <f t="shared" si="13"/>
        <v>0</v>
      </c>
      <c r="Z69" t="str">
        <f t="shared" si="3"/>
        <v/>
      </c>
      <c r="AA69" t="str">
        <f t="shared" si="4"/>
        <v/>
      </c>
      <c r="AB69" t="str">
        <f t="shared" si="5"/>
        <v/>
      </c>
      <c r="AC69" t="str">
        <f t="shared" si="6"/>
        <v/>
      </c>
      <c r="AD69" t="str">
        <f t="shared" si="7"/>
        <v/>
      </c>
      <c r="AE69" t="str">
        <f t="shared" si="8"/>
        <v/>
      </c>
      <c r="AF69">
        <f t="shared" si="14"/>
        <v>0</v>
      </c>
      <c r="AG69" t="str">
        <f t="shared" si="15"/>
        <v>No Entry</v>
      </c>
      <c r="AH69">
        <f t="shared" si="16"/>
        <v>0</v>
      </c>
      <c r="AI69" t="str">
        <f t="shared" si="18"/>
        <v>No Entry</v>
      </c>
      <c r="AJ69">
        <f t="shared" si="17"/>
        <v>0</v>
      </c>
    </row>
    <row r="70" spans="1:36" ht="42" customHeight="1" thickBot="1" x14ac:dyDescent="0.4">
      <c r="A70" s="11"/>
      <c r="B70" s="58" t="s">
        <v>194</v>
      </c>
      <c r="C70" s="113" t="str">
        <f>IF('Plant-Forage Samples'!C67="","",'Plant-Forage Samples'!C67)</f>
        <v/>
      </c>
      <c r="D70" s="223" t="str">
        <f>IF('Plant-Forage Samples'!F67="","",'Plant-Forage Samples'!F67)</f>
        <v/>
      </c>
      <c r="E70" s="112"/>
      <c r="F70" s="112"/>
      <c r="G70" s="112"/>
      <c r="H70" s="112"/>
      <c r="I70" s="112"/>
      <c r="J70" s="112"/>
      <c r="K70" s="224" t="str">
        <f t="shared" si="10"/>
        <v>No Entry</v>
      </c>
      <c r="L70" s="107"/>
      <c r="X70">
        <f t="shared" si="12"/>
        <v>0</v>
      </c>
      <c r="Y70">
        <f t="shared" si="13"/>
        <v>0</v>
      </c>
      <c r="Z70" t="str">
        <f t="shared" si="3"/>
        <v/>
      </c>
      <c r="AA70" t="str">
        <f t="shared" si="4"/>
        <v/>
      </c>
      <c r="AB70" t="str">
        <f t="shared" si="5"/>
        <v/>
      </c>
      <c r="AC70" t="str">
        <f t="shared" si="6"/>
        <v/>
      </c>
      <c r="AD70" t="str">
        <f t="shared" si="7"/>
        <v/>
      </c>
      <c r="AE70" t="str">
        <f t="shared" si="8"/>
        <v/>
      </c>
      <c r="AF70">
        <f t="shared" si="14"/>
        <v>0</v>
      </c>
      <c r="AG70" t="str">
        <f t="shared" si="15"/>
        <v>No Entry</v>
      </c>
      <c r="AH70">
        <f t="shared" si="16"/>
        <v>0</v>
      </c>
      <c r="AI70" t="str">
        <f t="shared" si="18"/>
        <v>No Entry</v>
      </c>
      <c r="AJ70">
        <f t="shared" si="17"/>
        <v>0</v>
      </c>
    </row>
    <row r="71" spans="1:36" ht="42" customHeight="1" thickBot="1" x14ac:dyDescent="0.4">
      <c r="A71" s="11"/>
      <c r="B71" s="58" t="s">
        <v>195</v>
      </c>
      <c r="C71" s="113" t="str">
        <f>IF('Plant-Forage Samples'!C68="","",'Plant-Forage Samples'!C68)</f>
        <v/>
      </c>
      <c r="D71" s="223" t="str">
        <f>IF('Plant-Forage Samples'!F68="","",'Plant-Forage Samples'!F68)</f>
        <v/>
      </c>
      <c r="E71" s="112"/>
      <c r="F71" s="112"/>
      <c r="G71" s="112"/>
      <c r="H71" s="112"/>
      <c r="I71" s="112"/>
      <c r="J71" s="112"/>
      <c r="K71" s="224" t="str">
        <f t="shared" si="10"/>
        <v>No Entry</v>
      </c>
      <c r="L71" s="107"/>
      <c r="X71">
        <f t="shared" si="12"/>
        <v>0</v>
      </c>
      <c r="Y71">
        <f t="shared" si="13"/>
        <v>0</v>
      </c>
      <c r="Z71" t="str">
        <f t="shared" si="3"/>
        <v/>
      </c>
      <c r="AA71" t="str">
        <f t="shared" si="4"/>
        <v/>
      </c>
      <c r="AB71" t="str">
        <f t="shared" si="5"/>
        <v/>
      </c>
      <c r="AC71" t="str">
        <f t="shared" si="6"/>
        <v/>
      </c>
      <c r="AD71" t="str">
        <f t="shared" si="7"/>
        <v/>
      </c>
      <c r="AE71" t="str">
        <f t="shared" si="8"/>
        <v/>
      </c>
      <c r="AF71">
        <f t="shared" si="14"/>
        <v>0</v>
      </c>
      <c r="AG71" t="str">
        <f t="shared" si="15"/>
        <v>No Entry</v>
      </c>
      <c r="AH71">
        <f t="shared" si="16"/>
        <v>0</v>
      </c>
      <c r="AI71" t="str">
        <f t="shared" si="18"/>
        <v>No Entry</v>
      </c>
      <c r="AJ71">
        <f t="shared" si="17"/>
        <v>0</v>
      </c>
    </row>
    <row r="72" spans="1:36" ht="42" customHeight="1" thickBot="1" x14ac:dyDescent="0.4">
      <c r="A72" s="11"/>
      <c r="B72" s="58" t="s">
        <v>196</v>
      </c>
      <c r="C72" s="113" t="str">
        <f>IF('Plant-Forage Samples'!C69="","",'Plant-Forage Samples'!C69)</f>
        <v/>
      </c>
      <c r="D72" s="223" t="str">
        <f>IF('Plant-Forage Samples'!F69="","",'Plant-Forage Samples'!F69)</f>
        <v/>
      </c>
      <c r="E72" s="112"/>
      <c r="F72" s="112"/>
      <c r="G72" s="112"/>
      <c r="H72" s="112"/>
      <c r="I72" s="112"/>
      <c r="J72" s="112"/>
      <c r="K72" s="224" t="str">
        <f t="shared" si="10"/>
        <v>No Entry</v>
      </c>
      <c r="L72" s="107"/>
      <c r="X72">
        <f t="shared" si="12"/>
        <v>0</v>
      </c>
      <c r="Y72">
        <f t="shared" si="13"/>
        <v>0</v>
      </c>
      <c r="Z72" t="str">
        <f t="shared" si="3"/>
        <v/>
      </c>
      <c r="AA72" t="str">
        <f t="shared" si="4"/>
        <v/>
      </c>
      <c r="AB72" t="str">
        <f t="shared" si="5"/>
        <v/>
      </c>
      <c r="AC72" t="str">
        <f t="shared" si="6"/>
        <v/>
      </c>
      <c r="AD72" t="str">
        <f t="shared" si="7"/>
        <v/>
      </c>
      <c r="AE72" t="str">
        <f t="shared" si="8"/>
        <v/>
      </c>
      <c r="AF72">
        <f t="shared" si="14"/>
        <v>0</v>
      </c>
      <c r="AG72" t="str">
        <f t="shared" si="15"/>
        <v>No Entry</v>
      </c>
      <c r="AH72">
        <f t="shared" si="16"/>
        <v>0</v>
      </c>
      <c r="AI72" t="str">
        <f t="shared" si="18"/>
        <v>No Entry</v>
      </c>
      <c r="AJ72">
        <f t="shared" si="17"/>
        <v>0</v>
      </c>
    </row>
    <row r="73" spans="1:36" ht="42" customHeight="1" thickBot="1" x14ac:dyDescent="0.4">
      <c r="A73" s="11"/>
      <c r="B73" s="58" t="s">
        <v>197</v>
      </c>
      <c r="C73" s="113" t="str">
        <f>IF('Plant-Forage Samples'!C70="","",'Plant-Forage Samples'!C70)</f>
        <v/>
      </c>
      <c r="D73" s="223" t="str">
        <f>IF('Plant-Forage Samples'!F70="","",'Plant-Forage Samples'!F70)</f>
        <v/>
      </c>
      <c r="E73" s="112"/>
      <c r="F73" s="112"/>
      <c r="G73" s="112"/>
      <c r="H73" s="112"/>
      <c r="I73" s="112"/>
      <c r="J73" s="112"/>
      <c r="K73" s="224" t="str">
        <f t="shared" si="10"/>
        <v>No Entry</v>
      </c>
      <c r="L73" s="107"/>
      <c r="X73">
        <f t="shared" si="12"/>
        <v>0</v>
      </c>
      <c r="Y73">
        <f t="shared" si="13"/>
        <v>0</v>
      </c>
      <c r="Z73" t="str">
        <f t="shared" ref="Z73:Z136" si="19">IF(E73="","",VLOOKUP(E73,M$9:U$20,9))</f>
        <v/>
      </c>
      <c r="AA73" t="str">
        <f t="shared" ref="AA73:AA136" si="20">IF(F73="","",VLOOKUP(F73,M$9:W$20,9))</f>
        <v/>
      </c>
      <c r="AB73" t="str">
        <f t="shared" ref="AB73:AB136" si="21">IF(G73="","",VLOOKUP(G73,M$9:U$20,9))</f>
        <v/>
      </c>
      <c r="AC73" t="str">
        <f t="shared" ref="AC73:AC136" si="22">IF(H73="","",VLOOKUP(H73,M$9:U$20,9))</f>
        <v/>
      </c>
      <c r="AD73" t="str">
        <f t="shared" ref="AD73:AD136" si="23">IF(I73="","",VLOOKUP(I73,M$9:U$20,9))</f>
        <v/>
      </c>
      <c r="AE73" t="str">
        <f t="shared" ref="AE73:AE136" si="24">IF(J73="","",VLOOKUP(J73,M$9:U$20,9))</f>
        <v/>
      </c>
      <c r="AF73">
        <f t="shared" si="14"/>
        <v>0</v>
      </c>
      <c r="AG73" t="str">
        <f t="shared" si="15"/>
        <v>No Entry</v>
      </c>
      <c r="AH73">
        <f t="shared" si="16"/>
        <v>0</v>
      </c>
      <c r="AI73" t="str">
        <f t="shared" si="18"/>
        <v>No Entry</v>
      </c>
      <c r="AJ73">
        <f t="shared" si="17"/>
        <v>0</v>
      </c>
    </row>
    <row r="74" spans="1:36" ht="42" customHeight="1" thickBot="1" x14ac:dyDescent="0.4">
      <c r="A74" s="11"/>
      <c r="B74" s="58" t="s">
        <v>198</v>
      </c>
      <c r="C74" s="113" t="str">
        <f>IF('Plant-Forage Samples'!C71="","",'Plant-Forage Samples'!C71)</f>
        <v/>
      </c>
      <c r="D74" s="223" t="str">
        <f>IF('Plant-Forage Samples'!F71="","",'Plant-Forage Samples'!F71)</f>
        <v/>
      </c>
      <c r="E74" s="112"/>
      <c r="F74" s="112"/>
      <c r="G74" s="112"/>
      <c r="H74" s="112"/>
      <c r="I74" s="112"/>
      <c r="J74" s="112"/>
      <c r="K74" s="224" t="str">
        <f t="shared" ref="K74:K137" si="25">AG74</f>
        <v>No Entry</v>
      </c>
      <c r="L74" s="107"/>
      <c r="X74">
        <f t="shared" ref="X74:X137" si="26">COUNT(E74:J74)</f>
        <v>0</v>
      </c>
      <c r="Y74">
        <f t="shared" ref="Y74:Y137" si="27">IF(C74="",0,1)</f>
        <v>0</v>
      </c>
      <c r="Z74" t="str">
        <f t="shared" si="19"/>
        <v/>
      </c>
      <c r="AA74" t="str">
        <f t="shared" si="20"/>
        <v/>
      </c>
      <c r="AB74" t="str">
        <f t="shared" si="21"/>
        <v/>
      </c>
      <c r="AC74" t="str">
        <f t="shared" si="22"/>
        <v/>
      </c>
      <c r="AD74" t="str">
        <f t="shared" si="23"/>
        <v/>
      </c>
      <c r="AE74" t="str">
        <f t="shared" si="24"/>
        <v/>
      </c>
      <c r="AF74">
        <f t="shared" ref="AF74:AF137" si="28">IF(X74&gt;0,1,0)</f>
        <v>0</v>
      </c>
      <c r="AG74" t="str">
        <f t="shared" ref="AG74:AG137" si="29">IF(AH74=0,AI74,IF(AF74&gt;Y74,"Entry Error",AJ74))</f>
        <v>No Entry</v>
      </c>
      <c r="AH74">
        <f t="shared" ref="AH74:AH137" si="30">SUM(X74:Y74)</f>
        <v>0</v>
      </c>
      <c r="AI74" t="str">
        <f t="shared" si="18"/>
        <v>No Entry</v>
      </c>
      <c r="AJ74">
        <f t="shared" ref="AJ74:AJ137" si="31">SUM(Z74:AE74)</f>
        <v>0</v>
      </c>
    </row>
    <row r="75" spans="1:36" ht="42" customHeight="1" thickBot="1" x14ac:dyDescent="0.4">
      <c r="A75" s="11"/>
      <c r="B75" s="58" t="s">
        <v>199</v>
      </c>
      <c r="C75" s="113" t="str">
        <f>IF('Plant-Forage Samples'!C72="","",'Plant-Forage Samples'!C72)</f>
        <v/>
      </c>
      <c r="D75" s="223" t="str">
        <f>IF('Plant-Forage Samples'!F72="","",'Plant-Forage Samples'!F72)</f>
        <v/>
      </c>
      <c r="E75" s="112"/>
      <c r="F75" s="112"/>
      <c r="G75" s="112"/>
      <c r="H75" s="112"/>
      <c r="I75" s="112"/>
      <c r="J75" s="112"/>
      <c r="K75" s="224" t="str">
        <f t="shared" si="25"/>
        <v>No Entry</v>
      </c>
      <c r="L75" s="107"/>
      <c r="X75">
        <f t="shared" si="26"/>
        <v>0</v>
      </c>
      <c r="Y75">
        <f t="shared" si="27"/>
        <v>0</v>
      </c>
      <c r="Z75" t="str">
        <f t="shared" si="19"/>
        <v/>
      </c>
      <c r="AA75" t="str">
        <f t="shared" si="20"/>
        <v/>
      </c>
      <c r="AB75" t="str">
        <f t="shared" si="21"/>
        <v/>
      </c>
      <c r="AC75" t="str">
        <f t="shared" si="22"/>
        <v/>
      </c>
      <c r="AD75" t="str">
        <f t="shared" si="23"/>
        <v/>
      </c>
      <c r="AE75" t="str">
        <f t="shared" si="24"/>
        <v/>
      </c>
      <c r="AF75">
        <f t="shared" si="28"/>
        <v>0</v>
      </c>
      <c r="AG75" t="str">
        <f t="shared" si="29"/>
        <v>No Entry</v>
      </c>
      <c r="AH75">
        <f t="shared" si="30"/>
        <v>0</v>
      </c>
      <c r="AI75" t="str">
        <f t="shared" si="18"/>
        <v>No Entry</v>
      </c>
      <c r="AJ75">
        <f t="shared" si="31"/>
        <v>0</v>
      </c>
    </row>
    <row r="76" spans="1:36" ht="42" customHeight="1" thickBot="1" x14ac:dyDescent="0.4">
      <c r="A76" s="11"/>
      <c r="B76" s="58" t="s">
        <v>200</v>
      </c>
      <c r="C76" s="113" t="str">
        <f>IF('Plant-Forage Samples'!C73="","",'Plant-Forage Samples'!C73)</f>
        <v/>
      </c>
      <c r="D76" s="223" t="str">
        <f>IF('Plant-Forage Samples'!F73="","",'Plant-Forage Samples'!F73)</f>
        <v/>
      </c>
      <c r="E76" s="112"/>
      <c r="F76" s="112"/>
      <c r="G76" s="112"/>
      <c r="H76" s="112"/>
      <c r="I76" s="112"/>
      <c r="J76" s="112"/>
      <c r="K76" s="224" t="str">
        <f t="shared" si="25"/>
        <v>No Entry</v>
      </c>
      <c r="L76" s="107"/>
      <c r="X76">
        <f t="shared" si="26"/>
        <v>0</v>
      </c>
      <c r="Y76">
        <f t="shared" si="27"/>
        <v>0</v>
      </c>
      <c r="Z76" t="str">
        <f t="shared" si="19"/>
        <v/>
      </c>
      <c r="AA76" t="str">
        <f t="shared" si="20"/>
        <v/>
      </c>
      <c r="AB76" t="str">
        <f t="shared" si="21"/>
        <v/>
      </c>
      <c r="AC76" t="str">
        <f t="shared" si="22"/>
        <v/>
      </c>
      <c r="AD76" t="str">
        <f t="shared" si="23"/>
        <v/>
      </c>
      <c r="AE76" t="str">
        <f t="shared" si="24"/>
        <v/>
      </c>
      <c r="AF76">
        <f t="shared" si="28"/>
        <v>0</v>
      </c>
      <c r="AG76" t="str">
        <f t="shared" si="29"/>
        <v>No Entry</v>
      </c>
      <c r="AH76">
        <f t="shared" si="30"/>
        <v>0</v>
      </c>
      <c r="AI76" t="str">
        <f t="shared" si="18"/>
        <v>No Entry</v>
      </c>
      <c r="AJ76">
        <f t="shared" si="31"/>
        <v>0</v>
      </c>
    </row>
    <row r="77" spans="1:36" ht="42" customHeight="1" thickBot="1" x14ac:dyDescent="0.4">
      <c r="A77" s="11"/>
      <c r="B77" s="58" t="s">
        <v>201</v>
      </c>
      <c r="C77" s="113" t="str">
        <f>IF('Plant-Forage Samples'!C74="","",'Plant-Forage Samples'!C74)</f>
        <v/>
      </c>
      <c r="D77" s="223" t="str">
        <f>IF('Plant-Forage Samples'!F74="","",'Plant-Forage Samples'!F74)</f>
        <v/>
      </c>
      <c r="E77" s="112"/>
      <c r="F77" s="112"/>
      <c r="G77" s="112"/>
      <c r="H77" s="112"/>
      <c r="I77" s="112"/>
      <c r="J77" s="112"/>
      <c r="K77" s="224" t="str">
        <f t="shared" si="25"/>
        <v>No Entry</v>
      </c>
      <c r="L77" s="107"/>
      <c r="X77">
        <f t="shared" si="26"/>
        <v>0</v>
      </c>
      <c r="Y77">
        <f t="shared" si="27"/>
        <v>0</v>
      </c>
      <c r="Z77" t="str">
        <f t="shared" si="19"/>
        <v/>
      </c>
      <c r="AA77" t="str">
        <f t="shared" si="20"/>
        <v/>
      </c>
      <c r="AB77" t="str">
        <f t="shared" si="21"/>
        <v/>
      </c>
      <c r="AC77" t="str">
        <f t="shared" si="22"/>
        <v/>
      </c>
      <c r="AD77" t="str">
        <f t="shared" si="23"/>
        <v/>
      </c>
      <c r="AE77" t="str">
        <f t="shared" si="24"/>
        <v/>
      </c>
      <c r="AF77">
        <f t="shared" si="28"/>
        <v>0</v>
      </c>
      <c r="AG77" t="str">
        <f t="shared" si="29"/>
        <v>No Entry</v>
      </c>
      <c r="AH77">
        <f t="shared" si="30"/>
        <v>0</v>
      </c>
      <c r="AI77" t="str">
        <f t="shared" si="18"/>
        <v>No Entry</v>
      </c>
      <c r="AJ77">
        <f t="shared" si="31"/>
        <v>0</v>
      </c>
    </row>
    <row r="78" spans="1:36" ht="42" customHeight="1" thickBot="1" x14ac:dyDescent="0.4">
      <c r="A78" s="11"/>
      <c r="B78" s="58" t="s">
        <v>202</v>
      </c>
      <c r="C78" s="113" t="str">
        <f>IF('Plant-Forage Samples'!C75="","",'Plant-Forage Samples'!C75)</f>
        <v/>
      </c>
      <c r="D78" s="223" t="str">
        <f>IF('Plant-Forage Samples'!F75="","",'Plant-Forage Samples'!F75)</f>
        <v/>
      </c>
      <c r="E78" s="112"/>
      <c r="F78" s="112"/>
      <c r="G78" s="112"/>
      <c r="H78" s="112"/>
      <c r="I78" s="112"/>
      <c r="J78" s="112"/>
      <c r="K78" s="224" t="str">
        <f t="shared" si="25"/>
        <v>No Entry</v>
      </c>
      <c r="L78" s="107"/>
      <c r="X78">
        <f t="shared" si="26"/>
        <v>0</v>
      </c>
      <c r="Y78">
        <f t="shared" si="27"/>
        <v>0</v>
      </c>
      <c r="Z78" t="str">
        <f t="shared" si="19"/>
        <v/>
      </c>
      <c r="AA78" t="str">
        <f t="shared" si="20"/>
        <v/>
      </c>
      <c r="AB78" t="str">
        <f t="shared" si="21"/>
        <v/>
      </c>
      <c r="AC78" t="str">
        <f t="shared" si="22"/>
        <v/>
      </c>
      <c r="AD78" t="str">
        <f t="shared" si="23"/>
        <v/>
      </c>
      <c r="AE78" t="str">
        <f t="shared" si="24"/>
        <v/>
      </c>
      <c r="AF78">
        <f t="shared" si="28"/>
        <v>0</v>
      </c>
      <c r="AG78" t="str">
        <f t="shared" si="29"/>
        <v>No Entry</v>
      </c>
      <c r="AH78">
        <f t="shared" si="30"/>
        <v>0</v>
      </c>
      <c r="AI78" t="str">
        <f t="shared" si="18"/>
        <v>No Entry</v>
      </c>
      <c r="AJ78">
        <f t="shared" si="31"/>
        <v>0</v>
      </c>
    </row>
    <row r="79" spans="1:36" ht="42" customHeight="1" thickBot="1" x14ac:dyDescent="0.4">
      <c r="A79" s="11"/>
      <c r="B79" s="58" t="s">
        <v>203</v>
      </c>
      <c r="C79" s="113" t="str">
        <f>IF('Plant-Forage Samples'!C76="","",'Plant-Forage Samples'!C76)</f>
        <v/>
      </c>
      <c r="D79" s="223" t="str">
        <f>IF('Plant-Forage Samples'!F76="","",'Plant-Forage Samples'!F76)</f>
        <v/>
      </c>
      <c r="E79" s="112"/>
      <c r="F79" s="112"/>
      <c r="G79" s="112"/>
      <c r="H79" s="112"/>
      <c r="I79" s="112"/>
      <c r="J79" s="112"/>
      <c r="K79" s="224" t="str">
        <f t="shared" si="25"/>
        <v>No Entry</v>
      </c>
      <c r="L79" s="107"/>
      <c r="X79">
        <f t="shared" si="26"/>
        <v>0</v>
      </c>
      <c r="Y79">
        <f t="shared" si="27"/>
        <v>0</v>
      </c>
      <c r="Z79" t="str">
        <f t="shared" si="19"/>
        <v/>
      </c>
      <c r="AA79" t="str">
        <f t="shared" si="20"/>
        <v/>
      </c>
      <c r="AB79" t="str">
        <f t="shared" si="21"/>
        <v/>
      </c>
      <c r="AC79" t="str">
        <f t="shared" si="22"/>
        <v/>
      </c>
      <c r="AD79" t="str">
        <f t="shared" si="23"/>
        <v/>
      </c>
      <c r="AE79" t="str">
        <f t="shared" si="24"/>
        <v/>
      </c>
      <c r="AF79">
        <f t="shared" si="28"/>
        <v>0</v>
      </c>
      <c r="AG79" t="str">
        <f t="shared" si="29"/>
        <v>No Entry</v>
      </c>
      <c r="AH79">
        <f t="shared" si="30"/>
        <v>0</v>
      </c>
      <c r="AI79" t="str">
        <f t="shared" si="18"/>
        <v>No Entry</v>
      </c>
      <c r="AJ79">
        <f t="shared" si="31"/>
        <v>0</v>
      </c>
    </row>
    <row r="80" spans="1:36" ht="42" customHeight="1" thickBot="1" x14ac:dyDescent="0.4">
      <c r="A80" s="11"/>
      <c r="B80" s="58" t="s">
        <v>204</v>
      </c>
      <c r="C80" s="113" t="str">
        <f>IF('Plant-Forage Samples'!C77="","",'Plant-Forage Samples'!C77)</f>
        <v/>
      </c>
      <c r="D80" s="223" t="str">
        <f>IF('Plant-Forage Samples'!F77="","",'Plant-Forage Samples'!F77)</f>
        <v/>
      </c>
      <c r="E80" s="112"/>
      <c r="F80" s="112"/>
      <c r="G80" s="112"/>
      <c r="H80" s="112"/>
      <c r="I80" s="112"/>
      <c r="J80" s="112"/>
      <c r="K80" s="224" t="str">
        <f t="shared" si="25"/>
        <v>No Entry</v>
      </c>
      <c r="L80" s="107"/>
      <c r="X80">
        <f t="shared" si="26"/>
        <v>0</v>
      </c>
      <c r="Y80">
        <f t="shared" si="27"/>
        <v>0</v>
      </c>
      <c r="Z80" t="str">
        <f t="shared" si="19"/>
        <v/>
      </c>
      <c r="AA80" t="str">
        <f t="shared" si="20"/>
        <v/>
      </c>
      <c r="AB80" t="str">
        <f t="shared" si="21"/>
        <v/>
      </c>
      <c r="AC80" t="str">
        <f t="shared" si="22"/>
        <v/>
      </c>
      <c r="AD80" t="str">
        <f t="shared" si="23"/>
        <v/>
      </c>
      <c r="AE80" t="str">
        <f t="shared" si="24"/>
        <v/>
      </c>
      <c r="AF80">
        <f t="shared" si="28"/>
        <v>0</v>
      </c>
      <c r="AG80" t="str">
        <f t="shared" si="29"/>
        <v>No Entry</v>
      </c>
      <c r="AH80">
        <f t="shared" si="30"/>
        <v>0</v>
      </c>
      <c r="AI80" t="str">
        <f t="shared" si="18"/>
        <v>No Entry</v>
      </c>
      <c r="AJ80">
        <f t="shared" si="31"/>
        <v>0</v>
      </c>
    </row>
    <row r="81" spans="1:36" ht="42" customHeight="1" thickBot="1" x14ac:dyDescent="0.4">
      <c r="A81" s="11"/>
      <c r="B81" s="58" t="s">
        <v>205</v>
      </c>
      <c r="C81" s="113" t="str">
        <f>IF('Plant-Forage Samples'!C78="","",'Plant-Forage Samples'!C78)</f>
        <v/>
      </c>
      <c r="D81" s="223" t="str">
        <f>IF('Plant-Forage Samples'!F78="","",'Plant-Forage Samples'!F78)</f>
        <v/>
      </c>
      <c r="E81" s="112"/>
      <c r="F81" s="112"/>
      <c r="G81" s="112"/>
      <c r="H81" s="112"/>
      <c r="I81" s="112"/>
      <c r="J81" s="112"/>
      <c r="K81" s="224" t="str">
        <f t="shared" si="25"/>
        <v>No Entry</v>
      </c>
      <c r="L81" s="107"/>
      <c r="X81">
        <f t="shared" si="26"/>
        <v>0</v>
      </c>
      <c r="Y81">
        <f t="shared" si="27"/>
        <v>0</v>
      </c>
      <c r="Z81" t="str">
        <f t="shared" si="19"/>
        <v/>
      </c>
      <c r="AA81" t="str">
        <f t="shared" si="20"/>
        <v/>
      </c>
      <c r="AB81" t="str">
        <f t="shared" si="21"/>
        <v/>
      </c>
      <c r="AC81" t="str">
        <f t="shared" si="22"/>
        <v/>
      </c>
      <c r="AD81" t="str">
        <f t="shared" si="23"/>
        <v/>
      </c>
      <c r="AE81" t="str">
        <f t="shared" si="24"/>
        <v/>
      </c>
      <c r="AF81">
        <f t="shared" si="28"/>
        <v>0</v>
      </c>
      <c r="AG81" t="str">
        <f t="shared" si="29"/>
        <v>No Entry</v>
      </c>
      <c r="AH81">
        <f t="shared" si="30"/>
        <v>0</v>
      </c>
      <c r="AI81" t="str">
        <f t="shared" si="18"/>
        <v>No Entry</v>
      </c>
      <c r="AJ81">
        <f t="shared" si="31"/>
        <v>0</v>
      </c>
    </row>
    <row r="82" spans="1:36" ht="42" customHeight="1" thickBot="1" x14ac:dyDescent="0.4">
      <c r="A82" s="11"/>
      <c r="B82" s="58" t="s">
        <v>206</v>
      </c>
      <c r="C82" s="113" t="str">
        <f>IF('Plant-Forage Samples'!C79="","",'Plant-Forage Samples'!C79)</f>
        <v/>
      </c>
      <c r="D82" s="223" t="str">
        <f>IF('Plant-Forage Samples'!F79="","",'Plant-Forage Samples'!F79)</f>
        <v/>
      </c>
      <c r="E82" s="112"/>
      <c r="F82" s="112"/>
      <c r="G82" s="112"/>
      <c r="H82" s="112"/>
      <c r="I82" s="112"/>
      <c r="J82" s="112"/>
      <c r="K82" s="224" t="str">
        <f t="shared" si="25"/>
        <v>No Entry</v>
      </c>
      <c r="L82" s="107"/>
      <c r="X82">
        <f t="shared" si="26"/>
        <v>0</v>
      </c>
      <c r="Y82">
        <f t="shared" si="27"/>
        <v>0</v>
      </c>
      <c r="Z82" t="str">
        <f t="shared" si="19"/>
        <v/>
      </c>
      <c r="AA82" t="str">
        <f t="shared" si="20"/>
        <v/>
      </c>
      <c r="AB82" t="str">
        <f t="shared" si="21"/>
        <v/>
      </c>
      <c r="AC82" t="str">
        <f t="shared" si="22"/>
        <v/>
      </c>
      <c r="AD82" t="str">
        <f t="shared" si="23"/>
        <v/>
      </c>
      <c r="AE82" t="str">
        <f t="shared" si="24"/>
        <v/>
      </c>
      <c r="AF82">
        <f t="shared" si="28"/>
        <v>0</v>
      </c>
      <c r="AG82" t="str">
        <f t="shared" si="29"/>
        <v>No Entry</v>
      </c>
      <c r="AH82">
        <f t="shared" si="30"/>
        <v>0</v>
      </c>
      <c r="AI82" t="str">
        <f t="shared" si="18"/>
        <v>No Entry</v>
      </c>
      <c r="AJ82">
        <f t="shared" si="31"/>
        <v>0</v>
      </c>
    </row>
    <row r="83" spans="1:36" ht="42" customHeight="1" thickBot="1" x14ac:dyDescent="0.4">
      <c r="A83" s="11"/>
      <c r="B83" s="58" t="s">
        <v>207</v>
      </c>
      <c r="C83" s="113" t="str">
        <f>IF('Plant-Forage Samples'!C80="","",'Plant-Forage Samples'!C80)</f>
        <v/>
      </c>
      <c r="D83" s="223" t="str">
        <f>IF('Plant-Forage Samples'!F80="","",'Plant-Forage Samples'!F80)</f>
        <v/>
      </c>
      <c r="E83" s="112"/>
      <c r="F83" s="112"/>
      <c r="G83" s="112"/>
      <c r="H83" s="112"/>
      <c r="I83" s="112"/>
      <c r="J83" s="112"/>
      <c r="K83" s="224" t="str">
        <f t="shared" si="25"/>
        <v>No Entry</v>
      </c>
      <c r="L83" s="107"/>
      <c r="X83">
        <f t="shared" si="26"/>
        <v>0</v>
      </c>
      <c r="Y83">
        <f t="shared" si="27"/>
        <v>0</v>
      </c>
      <c r="Z83" t="str">
        <f t="shared" si="19"/>
        <v/>
      </c>
      <c r="AA83" t="str">
        <f t="shared" si="20"/>
        <v/>
      </c>
      <c r="AB83" t="str">
        <f t="shared" si="21"/>
        <v/>
      </c>
      <c r="AC83" t="str">
        <f t="shared" si="22"/>
        <v/>
      </c>
      <c r="AD83" t="str">
        <f t="shared" si="23"/>
        <v/>
      </c>
      <c r="AE83" t="str">
        <f t="shared" si="24"/>
        <v/>
      </c>
      <c r="AF83">
        <f t="shared" si="28"/>
        <v>0</v>
      </c>
      <c r="AG83" t="str">
        <f t="shared" si="29"/>
        <v>No Entry</v>
      </c>
      <c r="AH83">
        <f t="shared" si="30"/>
        <v>0</v>
      </c>
      <c r="AI83" t="str">
        <f t="shared" si="18"/>
        <v>No Entry</v>
      </c>
      <c r="AJ83">
        <f t="shared" si="31"/>
        <v>0</v>
      </c>
    </row>
    <row r="84" spans="1:36" ht="42" customHeight="1" thickBot="1" x14ac:dyDescent="0.4">
      <c r="A84" s="11"/>
      <c r="B84" s="58" t="s">
        <v>208</v>
      </c>
      <c r="C84" s="113" t="str">
        <f>IF('Plant-Forage Samples'!C81="","",'Plant-Forage Samples'!C81)</f>
        <v/>
      </c>
      <c r="D84" s="223" t="str">
        <f>IF('Plant-Forage Samples'!F81="","",'Plant-Forage Samples'!F81)</f>
        <v/>
      </c>
      <c r="E84" s="112"/>
      <c r="F84" s="112"/>
      <c r="G84" s="112"/>
      <c r="H84" s="112"/>
      <c r="I84" s="112"/>
      <c r="J84" s="112"/>
      <c r="K84" s="224" t="str">
        <f t="shared" si="25"/>
        <v>No Entry</v>
      </c>
      <c r="L84" s="107"/>
      <c r="X84">
        <f t="shared" si="26"/>
        <v>0</v>
      </c>
      <c r="Y84">
        <f t="shared" si="27"/>
        <v>0</v>
      </c>
      <c r="Z84" t="str">
        <f t="shared" si="19"/>
        <v/>
      </c>
      <c r="AA84" t="str">
        <f t="shared" si="20"/>
        <v/>
      </c>
      <c r="AB84" t="str">
        <f t="shared" si="21"/>
        <v/>
      </c>
      <c r="AC84" t="str">
        <f t="shared" si="22"/>
        <v/>
      </c>
      <c r="AD84" t="str">
        <f t="shared" si="23"/>
        <v/>
      </c>
      <c r="AE84" t="str">
        <f t="shared" si="24"/>
        <v/>
      </c>
      <c r="AF84">
        <f t="shared" si="28"/>
        <v>0</v>
      </c>
      <c r="AG84" t="str">
        <f t="shared" si="29"/>
        <v>No Entry</v>
      </c>
      <c r="AH84">
        <f t="shared" si="30"/>
        <v>0</v>
      </c>
      <c r="AI84" t="str">
        <f t="shared" ref="AI84:AI147" si="32">IF(AH84=0,"No Entry",IF(AH84=1,"Entry Error",IF(AH84=2,AJ84)))</f>
        <v>No Entry</v>
      </c>
      <c r="AJ84">
        <f t="shared" si="31"/>
        <v>0</v>
      </c>
    </row>
    <row r="85" spans="1:36" ht="42" customHeight="1" thickBot="1" x14ac:dyDescent="0.4">
      <c r="A85" s="11"/>
      <c r="B85" s="58" t="s">
        <v>209</v>
      </c>
      <c r="C85" s="113" t="str">
        <f>IF('Plant-Forage Samples'!C82="","",'Plant-Forage Samples'!C82)</f>
        <v/>
      </c>
      <c r="D85" s="223" t="str">
        <f>IF('Plant-Forage Samples'!F82="","",'Plant-Forage Samples'!F82)</f>
        <v/>
      </c>
      <c r="E85" s="112"/>
      <c r="F85" s="112"/>
      <c r="G85" s="112"/>
      <c r="H85" s="112"/>
      <c r="I85" s="112"/>
      <c r="J85" s="112"/>
      <c r="K85" s="224" t="str">
        <f t="shared" si="25"/>
        <v>No Entry</v>
      </c>
      <c r="L85" s="107"/>
      <c r="X85">
        <f t="shared" si="26"/>
        <v>0</v>
      </c>
      <c r="Y85">
        <f t="shared" si="27"/>
        <v>0</v>
      </c>
      <c r="Z85" t="str">
        <f t="shared" si="19"/>
        <v/>
      </c>
      <c r="AA85" t="str">
        <f t="shared" si="20"/>
        <v/>
      </c>
      <c r="AB85" t="str">
        <f t="shared" si="21"/>
        <v/>
      </c>
      <c r="AC85" t="str">
        <f t="shared" si="22"/>
        <v/>
      </c>
      <c r="AD85" t="str">
        <f t="shared" si="23"/>
        <v/>
      </c>
      <c r="AE85" t="str">
        <f t="shared" si="24"/>
        <v/>
      </c>
      <c r="AF85">
        <f t="shared" si="28"/>
        <v>0</v>
      </c>
      <c r="AG85" t="str">
        <f t="shared" si="29"/>
        <v>No Entry</v>
      </c>
      <c r="AH85">
        <f t="shared" si="30"/>
        <v>0</v>
      </c>
      <c r="AI85" t="str">
        <f t="shared" si="32"/>
        <v>No Entry</v>
      </c>
      <c r="AJ85">
        <f t="shared" si="31"/>
        <v>0</v>
      </c>
    </row>
    <row r="86" spans="1:36" ht="42" customHeight="1" thickBot="1" x14ac:dyDescent="0.4">
      <c r="A86" s="11"/>
      <c r="B86" s="58" t="s">
        <v>210</v>
      </c>
      <c r="C86" s="113" t="str">
        <f>IF('Plant-Forage Samples'!C83="","",'Plant-Forage Samples'!C83)</f>
        <v/>
      </c>
      <c r="D86" s="223" t="str">
        <f>IF('Plant-Forage Samples'!F83="","",'Plant-Forage Samples'!F83)</f>
        <v/>
      </c>
      <c r="E86" s="112"/>
      <c r="F86" s="112"/>
      <c r="G86" s="112"/>
      <c r="H86" s="112"/>
      <c r="I86" s="112"/>
      <c r="J86" s="112"/>
      <c r="K86" s="224" t="str">
        <f t="shared" si="25"/>
        <v>No Entry</v>
      </c>
      <c r="L86" s="107"/>
      <c r="X86">
        <f t="shared" si="26"/>
        <v>0</v>
      </c>
      <c r="Y86">
        <f t="shared" si="27"/>
        <v>0</v>
      </c>
      <c r="Z86" t="str">
        <f t="shared" si="19"/>
        <v/>
      </c>
      <c r="AA86" t="str">
        <f t="shared" si="20"/>
        <v/>
      </c>
      <c r="AB86" t="str">
        <f t="shared" si="21"/>
        <v/>
      </c>
      <c r="AC86" t="str">
        <f t="shared" si="22"/>
        <v/>
      </c>
      <c r="AD86" t="str">
        <f t="shared" si="23"/>
        <v/>
      </c>
      <c r="AE86" t="str">
        <f t="shared" si="24"/>
        <v/>
      </c>
      <c r="AF86">
        <f t="shared" si="28"/>
        <v>0</v>
      </c>
      <c r="AG86" t="str">
        <f t="shared" si="29"/>
        <v>No Entry</v>
      </c>
      <c r="AH86">
        <f t="shared" si="30"/>
        <v>0</v>
      </c>
      <c r="AI86" t="str">
        <f t="shared" si="32"/>
        <v>No Entry</v>
      </c>
      <c r="AJ86">
        <f t="shared" si="31"/>
        <v>0</v>
      </c>
    </row>
    <row r="87" spans="1:36" ht="42" customHeight="1" thickBot="1" x14ac:dyDescent="0.4">
      <c r="A87" s="11"/>
      <c r="B87" s="58" t="s">
        <v>211</v>
      </c>
      <c r="C87" s="113" t="str">
        <f>IF('Plant-Forage Samples'!C84="","",'Plant-Forage Samples'!C84)</f>
        <v/>
      </c>
      <c r="D87" s="223" t="str">
        <f>IF('Plant-Forage Samples'!F84="","",'Plant-Forage Samples'!F84)</f>
        <v/>
      </c>
      <c r="E87" s="112"/>
      <c r="F87" s="112"/>
      <c r="G87" s="112"/>
      <c r="H87" s="112"/>
      <c r="I87" s="112"/>
      <c r="J87" s="112"/>
      <c r="K87" s="224" t="str">
        <f t="shared" si="25"/>
        <v>No Entry</v>
      </c>
      <c r="L87" s="107"/>
      <c r="X87">
        <f t="shared" si="26"/>
        <v>0</v>
      </c>
      <c r="Y87">
        <f t="shared" si="27"/>
        <v>0</v>
      </c>
      <c r="Z87" t="str">
        <f t="shared" si="19"/>
        <v/>
      </c>
      <c r="AA87" t="str">
        <f t="shared" si="20"/>
        <v/>
      </c>
      <c r="AB87" t="str">
        <f t="shared" si="21"/>
        <v/>
      </c>
      <c r="AC87" t="str">
        <f t="shared" si="22"/>
        <v/>
      </c>
      <c r="AD87" t="str">
        <f t="shared" si="23"/>
        <v/>
      </c>
      <c r="AE87" t="str">
        <f t="shared" si="24"/>
        <v/>
      </c>
      <c r="AF87">
        <f t="shared" si="28"/>
        <v>0</v>
      </c>
      <c r="AG87" t="str">
        <f t="shared" si="29"/>
        <v>No Entry</v>
      </c>
      <c r="AH87">
        <f t="shared" si="30"/>
        <v>0</v>
      </c>
      <c r="AI87" t="str">
        <f t="shared" si="32"/>
        <v>No Entry</v>
      </c>
      <c r="AJ87">
        <f t="shared" si="31"/>
        <v>0</v>
      </c>
    </row>
    <row r="88" spans="1:36" ht="42" customHeight="1" thickBot="1" x14ac:dyDescent="0.4">
      <c r="A88" s="11"/>
      <c r="B88" s="58" t="s">
        <v>212</v>
      </c>
      <c r="C88" s="113" t="str">
        <f>IF('Plant-Forage Samples'!C85="","",'Plant-Forage Samples'!C85)</f>
        <v/>
      </c>
      <c r="D88" s="223" t="str">
        <f>IF('Plant-Forage Samples'!F85="","",'Plant-Forage Samples'!F85)</f>
        <v/>
      </c>
      <c r="E88" s="112"/>
      <c r="F88" s="112"/>
      <c r="G88" s="112"/>
      <c r="H88" s="112"/>
      <c r="I88" s="112"/>
      <c r="J88" s="112"/>
      <c r="K88" s="224" t="str">
        <f t="shared" si="25"/>
        <v>No Entry</v>
      </c>
      <c r="L88" s="107"/>
      <c r="X88">
        <f t="shared" si="26"/>
        <v>0</v>
      </c>
      <c r="Y88">
        <f t="shared" si="27"/>
        <v>0</v>
      </c>
      <c r="Z88" t="str">
        <f t="shared" si="19"/>
        <v/>
      </c>
      <c r="AA88" t="str">
        <f t="shared" si="20"/>
        <v/>
      </c>
      <c r="AB88" t="str">
        <f t="shared" si="21"/>
        <v/>
      </c>
      <c r="AC88" t="str">
        <f t="shared" si="22"/>
        <v/>
      </c>
      <c r="AD88" t="str">
        <f t="shared" si="23"/>
        <v/>
      </c>
      <c r="AE88" t="str">
        <f t="shared" si="24"/>
        <v/>
      </c>
      <c r="AF88">
        <f t="shared" si="28"/>
        <v>0</v>
      </c>
      <c r="AG88" t="str">
        <f t="shared" si="29"/>
        <v>No Entry</v>
      </c>
      <c r="AH88">
        <f t="shared" si="30"/>
        <v>0</v>
      </c>
      <c r="AI88" t="str">
        <f t="shared" si="32"/>
        <v>No Entry</v>
      </c>
      <c r="AJ88">
        <f t="shared" si="31"/>
        <v>0</v>
      </c>
    </row>
    <row r="89" spans="1:36" ht="42" customHeight="1" thickBot="1" x14ac:dyDescent="0.4">
      <c r="A89" s="11"/>
      <c r="B89" s="58" t="s">
        <v>213</v>
      </c>
      <c r="C89" s="113" t="str">
        <f>IF('Plant-Forage Samples'!C86="","",'Plant-Forage Samples'!C86)</f>
        <v/>
      </c>
      <c r="D89" s="223" t="str">
        <f>IF('Plant-Forage Samples'!F86="","",'Plant-Forage Samples'!F86)</f>
        <v/>
      </c>
      <c r="E89" s="112"/>
      <c r="F89" s="112"/>
      <c r="G89" s="112"/>
      <c r="H89" s="112"/>
      <c r="I89" s="112"/>
      <c r="J89" s="112"/>
      <c r="K89" s="224" t="str">
        <f t="shared" si="25"/>
        <v>No Entry</v>
      </c>
      <c r="L89" s="107"/>
      <c r="X89">
        <f t="shared" si="26"/>
        <v>0</v>
      </c>
      <c r="Y89">
        <f t="shared" si="27"/>
        <v>0</v>
      </c>
      <c r="Z89" t="str">
        <f t="shared" si="19"/>
        <v/>
      </c>
      <c r="AA89" t="str">
        <f t="shared" si="20"/>
        <v/>
      </c>
      <c r="AB89" t="str">
        <f t="shared" si="21"/>
        <v/>
      </c>
      <c r="AC89" t="str">
        <f t="shared" si="22"/>
        <v/>
      </c>
      <c r="AD89" t="str">
        <f t="shared" si="23"/>
        <v/>
      </c>
      <c r="AE89" t="str">
        <f t="shared" si="24"/>
        <v/>
      </c>
      <c r="AF89">
        <f t="shared" si="28"/>
        <v>0</v>
      </c>
      <c r="AG89" t="str">
        <f t="shared" si="29"/>
        <v>No Entry</v>
      </c>
      <c r="AH89">
        <f t="shared" si="30"/>
        <v>0</v>
      </c>
      <c r="AI89" t="str">
        <f t="shared" si="32"/>
        <v>No Entry</v>
      </c>
      <c r="AJ89">
        <f t="shared" si="31"/>
        <v>0</v>
      </c>
    </row>
    <row r="90" spans="1:36" ht="42" customHeight="1" thickBot="1" x14ac:dyDescent="0.4">
      <c r="A90" s="11"/>
      <c r="B90" s="58" t="s">
        <v>214</v>
      </c>
      <c r="C90" s="113" t="str">
        <f>IF('Plant-Forage Samples'!C87="","",'Plant-Forage Samples'!C87)</f>
        <v/>
      </c>
      <c r="D90" s="223" t="str">
        <f>IF('Plant-Forage Samples'!F87="","",'Plant-Forage Samples'!F87)</f>
        <v/>
      </c>
      <c r="E90" s="112"/>
      <c r="F90" s="112"/>
      <c r="G90" s="112"/>
      <c r="H90" s="112"/>
      <c r="I90" s="112"/>
      <c r="J90" s="112"/>
      <c r="K90" s="224" t="str">
        <f t="shared" si="25"/>
        <v>No Entry</v>
      </c>
      <c r="L90" s="107"/>
      <c r="X90">
        <f t="shared" si="26"/>
        <v>0</v>
      </c>
      <c r="Y90">
        <f t="shared" si="27"/>
        <v>0</v>
      </c>
      <c r="Z90" t="str">
        <f t="shared" si="19"/>
        <v/>
      </c>
      <c r="AA90" t="str">
        <f t="shared" si="20"/>
        <v/>
      </c>
      <c r="AB90" t="str">
        <f t="shared" si="21"/>
        <v/>
      </c>
      <c r="AC90" t="str">
        <f t="shared" si="22"/>
        <v/>
      </c>
      <c r="AD90" t="str">
        <f t="shared" si="23"/>
        <v/>
      </c>
      <c r="AE90" t="str">
        <f t="shared" si="24"/>
        <v/>
      </c>
      <c r="AF90">
        <f t="shared" si="28"/>
        <v>0</v>
      </c>
      <c r="AG90" t="str">
        <f t="shared" si="29"/>
        <v>No Entry</v>
      </c>
      <c r="AH90">
        <f t="shared" si="30"/>
        <v>0</v>
      </c>
      <c r="AI90" t="str">
        <f t="shared" si="32"/>
        <v>No Entry</v>
      </c>
      <c r="AJ90">
        <f t="shared" si="31"/>
        <v>0</v>
      </c>
    </row>
    <row r="91" spans="1:36" ht="42" customHeight="1" thickBot="1" x14ac:dyDescent="0.4">
      <c r="A91" s="11"/>
      <c r="B91" s="58" t="s">
        <v>215</v>
      </c>
      <c r="C91" s="113" t="str">
        <f>IF('Plant-Forage Samples'!C88="","",'Plant-Forage Samples'!C88)</f>
        <v/>
      </c>
      <c r="D91" s="223" t="str">
        <f>IF('Plant-Forage Samples'!F88="","",'Plant-Forage Samples'!F88)</f>
        <v/>
      </c>
      <c r="E91" s="112"/>
      <c r="F91" s="112"/>
      <c r="G91" s="112"/>
      <c r="H91" s="112"/>
      <c r="I91" s="112"/>
      <c r="J91" s="112"/>
      <c r="K91" s="224" t="str">
        <f t="shared" si="25"/>
        <v>No Entry</v>
      </c>
      <c r="L91" s="107"/>
      <c r="X91">
        <f t="shared" si="26"/>
        <v>0</v>
      </c>
      <c r="Y91">
        <f t="shared" si="27"/>
        <v>0</v>
      </c>
      <c r="Z91" t="str">
        <f t="shared" si="19"/>
        <v/>
      </c>
      <c r="AA91" t="str">
        <f t="shared" si="20"/>
        <v/>
      </c>
      <c r="AB91" t="str">
        <f t="shared" si="21"/>
        <v/>
      </c>
      <c r="AC91" t="str">
        <f t="shared" si="22"/>
        <v/>
      </c>
      <c r="AD91" t="str">
        <f t="shared" si="23"/>
        <v/>
      </c>
      <c r="AE91" t="str">
        <f t="shared" si="24"/>
        <v/>
      </c>
      <c r="AF91">
        <f t="shared" si="28"/>
        <v>0</v>
      </c>
      <c r="AG91" t="str">
        <f t="shared" si="29"/>
        <v>No Entry</v>
      </c>
      <c r="AH91">
        <f t="shared" si="30"/>
        <v>0</v>
      </c>
      <c r="AI91" t="str">
        <f t="shared" si="32"/>
        <v>No Entry</v>
      </c>
      <c r="AJ91">
        <f t="shared" si="31"/>
        <v>0</v>
      </c>
    </row>
    <row r="92" spans="1:36" ht="42" customHeight="1" thickBot="1" x14ac:dyDescent="0.4">
      <c r="A92" s="11"/>
      <c r="B92" s="58" t="s">
        <v>216</v>
      </c>
      <c r="C92" s="113" t="str">
        <f>IF('Plant-Forage Samples'!C89="","",'Plant-Forage Samples'!C89)</f>
        <v/>
      </c>
      <c r="D92" s="223" t="str">
        <f>IF('Plant-Forage Samples'!F89="","",'Plant-Forage Samples'!F89)</f>
        <v/>
      </c>
      <c r="E92" s="112"/>
      <c r="F92" s="112"/>
      <c r="G92" s="112"/>
      <c r="H92" s="112"/>
      <c r="I92" s="112"/>
      <c r="J92" s="112"/>
      <c r="K92" s="224" t="str">
        <f t="shared" si="25"/>
        <v>No Entry</v>
      </c>
      <c r="L92" s="107"/>
      <c r="X92">
        <f t="shared" si="26"/>
        <v>0</v>
      </c>
      <c r="Y92">
        <f t="shared" si="27"/>
        <v>0</v>
      </c>
      <c r="Z92" t="str">
        <f t="shared" si="19"/>
        <v/>
      </c>
      <c r="AA92" t="str">
        <f t="shared" si="20"/>
        <v/>
      </c>
      <c r="AB92" t="str">
        <f t="shared" si="21"/>
        <v/>
      </c>
      <c r="AC92" t="str">
        <f t="shared" si="22"/>
        <v/>
      </c>
      <c r="AD92" t="str">
        <f t="shared" si="23"/>
        <v/>
      </c>
      <c r="AE92" t="str">
        <f t="shared" si="24"/>
        <v/>
      </c>
      <c r="AF92">
        <f t="shared" si="28"/>
        <v>0</v>
      </c>
      <c r="AG92" t="str">
        <f t="shared" si="29"/>
        <v>No Entry</v>
      </c>
      <c r="AH92">
        <f t="shared" si="30"/>
        <v>0</v>
      </c>
      <c r="AI92" t="str">
        <f t="shared" si="32"/>
        <v>No Entry</v>
      </c>
      <c r="AJ92">
        <f t="shared" si="31"/>
        <v>0</v>
      </c>
    </row>
    <row r="93" spans="1:36" ht="42" customHeight="1" thickBot="1" x14ac:dyDescent="0.4">
      <c r="A93" s="11"/>
      <c r="B93" s="58" t="s">
        <v>217</v>
      </c>
      <c r="C93" s="113" t="str">
        <f>IF('Plant-Forage Samples'!C90="","",'Plant-Forage Samples'!C90)</f>
        <v/>
      </c>
      <c r="D93" s="223" t="str">
        <f>IF('Plant-Forage Samples'!F90="","",'Plant-Forage Samples'!F90)</f>
        <v/>
      </c>
      <c r="E93" s="112"/>
      <c r="F93" s="112"/>
      <c r="G93" s="112"/>
      <c r="H93" s="112"/>
      <c r="I93" s="112"/>
      <c r="J93" s="112"/>
      <c r="K93" s="224" t="str">
        <f t="shared" si="25"/>
        <v>No Entry</v>
      </c>
      <c r="L93" s="107"/>
      <c r="X93">
        <f t="shared" si="26"/>
        <v>0</v>
      </c>
      <c r="Y93">
        <f t="shared" si="27"/>
        <v>0</v>
      </c>
      <c r="Z93" t="str">
        <f t="shared" si="19"/>
        <v/>
      </c>
      <c r="AA93" t="str">
        <f t="shared" si="20"/>
        <v/>
      </c>
      <c r="AB93" t="str">
        <f t="shared" si="21"/>
        <v/>
      </c>
      <c r="AC93" t="str">
        <f t="shared" si="22"/>
        <v/>
      </c>
      <c r="AD93" t="str">
        <f t="shared" si="23"/>
        <v/>
      </c>
      <c r="AE93" t="str">
        <f t="shared" si="24"/>
        <v/>
      </c>
      <c r="AF93">
        <f t="shared" si="28"/>
        <v>0</v>
      </c>
      <c r="AG93" t="str">
        <f t="shared" si="29"/>
        <v>No Entry</v>
      </c>
      <c r="AH93">
        <f t="shared" si="30"/>
        <v>0</v>
      </c>
      <c r="AI93" t="str">
        <f t="shared" si="32"/>
        <v>No Entry</v>
      </c>
      <c r="AJ93">
        <f t="shared" si="31"/>
        <v>0</v>
      </c>
    </row>
    <row r="94" spans="1:36" ht="42" customHeight="1" thickBot="1" x14ac:dyDescent="0.4">
      <c r="A94" s="11"/>
      <c r="B94" s="58" t="s">
        <v>218</v>
      </c>
      <c r="C94" s="113" t="str">
        <f>IF('Plant-Forage Samples'!C91="","",'Plant-Forage Samples'!C91)</f>
        <v/>
      </c>
      <c r="D94" s="223" t="str">
        <f>IF('Plant-Forage Samples'!F91="","",'Plant-Forage Samples'!F91)</f>
        <v/>
      </c>
      <c r="E94" s="112"/>
      <c r="F94" s="112"/>
      <c r="G94" s="112"/>
      <c r="H94" s="112"/>
      <c r="I94" s="112"/>
      <c r="J94" s="112"/>
      <c r="K94" s="224" t="str">
        <f t="shared" si="25"/>
        <v>No Entry</v>
      </c>
      <c r="L94" s="107"/>
      <c r="X94">
        <f t="shared" si="26"/>
        <v>0</v>
      </c>
      <c r="Y94">
        <f t="shared" si="27"/>
        <v>0</v>
      </c>
      <c r="Z94" t="str">
        <f t="shared" si="19"/>
        <v/>
      </c>
      <c r="AA94" t="str">
        <f t="shared" si="20"/>
        <v/>
      </c>
      <c r="AB94" t="str">
        <f t="shared" si="21"/>
        <v/>
      </c>
      <c r="AC94" t="str">
        <f t="shared" si="22"/>
        <v/>
      </c>
      <c r="AD94" t="str">
        <f t="shared" si="23"/>
        <v/>
      </c>
      <c r="AE94" t="str">
        <f t="shared" si="24"/>
        <v/>
      </c>
      <c r="AF94">
        <f t="shared" si="28"/>
        <v>0</v>
      </c>
      <c r="AG94" t="str">
        <f t="shared" si="29"/>
        <v>No Entry</v>
      </c>
      <c r="AH94">
        <f t="shared" si="30"/>
        <v>0</v>
      </c>
      <c r="AI94" t="str">
        <f t="shared" si="32"/>
        <v>No Entry</v>
      </c>
      <c r="AJ94">
        <f t="shared" si="31"/>
        <v>0</v>
      </c>
    </row>
    <row r="95" spans="1:36" ht="42" customHeight="1" thickBot="1" x14ac:dyDescent="0.4">
      <c r="A95" s="11"/>
      <c r="B95" s="58" t="s">
        <v>219</v>
      </c>
      <c r="C95" s="113" t="str">
        <f>IF('Plant-Forage Samples'!C92="","",'Plant-Forage Samples'!C92)</f>
        <v/>
      </c>
      <c r="D95" s="223" t="str">
        <f>IF('Plant-Forage Samples'!F92="","",'Plant-Forage Samples'!F92)</f>
        <v/>
      </c>
      <c r="E95" s="112"/>
      <c r="F95" s="112"/>
      <c r="G95" s="112"/>
      <c r="H95" s="112"/>
      <c r="I95" s="112"/>
      <c r="J95" s="112"/>
      <c r="K95" s="224" t="str">
        <f t="shared" si="25"/>
        <v>No Entry</v>
      </c>
      <c r="L95" s="107"/>
      <c r="X95">
        <f t="shared" si="26"/>
        <v>0</v>
      </c>
      <c r="Y95">
        <f t="shared" si="27"/>
        <v>0</v>
      </c>
      <c r="Z95" t="str">
        <f t="shared" si="19"/>
        <v/>
      </c>
      <c r="AA95" t="str">
        <f t="shared" si="20"/>
        <v/>
      </c>
      <c r="AB95" t="str">
        <f t="shared" si="21"/>
        <v/>
      </c>
      <c r="AC95" t="str">
        <f t="shared" si="22"/>
        <v/>
      </c>
      <c r="AD95" t="str">
        <f t="shared" si="23"/>
        <v/>
      </c>
      <c r="AE95" t="str">
        <f t="shared" si="24"/>
        <v/>
      </c>
      <c r="AF95">
        <f t="shared" si="28"/>
        <v>0</v>
      </c>
      <c r="AG95" t="str">
        <f t="shared" si="29"/>
        <v>No Entry</v>
      </c>
      <c r="AH95">
        <f t="shared" si="30"/>
        <v>0</v>
      </c>
      <c r="AI95" t="str">
        <f t="shared" si="32"/>
        <v>No Entry</v>
      </c>
      <c r="AJ95">
        <f t="shared" si="31"/>
        <v>0</v>
      </c>
    </row>
    <row r="96" spans="1:36" ht="42" customHeight="1" thickBot="1" x14ac:dyDescent="0.4">
      <c r="A96" s="11"/>
      <c r="B96" s="58" t="s">
        <v>220</v>
      </c>
      <c r="C96" s="113" t="str">
        <f>IF('Plant-Forage Samples'!C93="","",'Plant-Forage Samples'!C93)</f>
        <v/>
      </c>
      <c r="D96" s="223" t="str">
        <f>IF('Plant-Forage Samples'!F93="","",'Plant-Forage Samples'!F93)</f>
        <v/>
      </c>
      <c r="E96" s="112"/>
      <c r="F96" s="112"/>
      <c r="G96" s="112"/>
      <c r="H96" s="112"/>
      <c r="I96" s="112"/>
      <c r="J96" s="112"/>
      <c r="K96" s="224" t="str">
        <f t="shared" si="25"/>
        <v>No Entry</v>
      </c>
      <c r="L96" s="107"/>
      <c r="X96">
        <f t="shared" si="26"/>
        <v>0</v>
      </c>
      <c r="Y96">
        <f t="shared" si="27"/>
        <v>0</v>
      </c>
      <c r="Z96" t="str">
        <f t="shared" si="19"/>
        <v/>
      </c>
      <c r="AA96" t="str">
        <f t="shared" si="20"/>
        <v/>
      </c>
      <c r="AB96" t="str">
        <f t="shared" si="21"/>
        <v/>
      </c>
      <c r="AC96" t="str">
        <f t="shared" si="22"/>
        <v/>
      </c>
      <c r="AD96" t="str">
        <f t="shared" si="23"/>
        <v/>
      </c>
      <c r="AE96" t="str">
        <f t="shared" si="24"/>
        <v/>
      </c>
      <c r="AF96">
        <f t="shared" si="28"/>
        <v>0</v>
      </c>
      <c r="AG96" t="str">
        <f t="shared" si="29"/>
        <v>No Entry</v>
      </c>
      <c r="AH96">
        <f t="shared" si="30"/>
        <v>0</v>
      </c>
      <c r="AI96" t="str">
        <f t="shared" si="32"/>
        <v>No Entry</v>
      </c>
      <c r="AJ96">
        <f t="shared" si="31"/>
        <v>0</v>
      </c>
    </row>
    <row r="97" spans="1:36" ht="42" customHeight="1" thickBot="1" x14ac:dyDescent="0.4">
      <c r="A97" s="11"/>
      <c r="B97" s="58" t="s">
        <v>221</v>
      </c>
      <c r="C97" s="113" t="str">
        <f>IF('Plant-Forage Samples'!C94="","",'Plant-Forage Samples'!C94)</f>
        <v/>
      </c>
      <c r="D97" s="223" t="str">
        <f>IF('Plant-Forage Samples'!F94="","",'Plant-Forage Samples'!F94)</f>
        <v/>
      </c>
      <c r="E97" s="112"/>
      <c r="F97" s="112"/>
      <c r="G97" s="112"/>
      <c r="H97" s="112"/>
      <c r="I97" s="112"/>
      <c r="J97" s="112"/>
      <c r="K97" s="224" t="str">
        <f t="shared" si="25"/>
        <v>No Entry</v>
      </c>
      <c r="L97" s="107"/>
      <c r="X97">
        <f t="shared" si="26"/>
        <v>0</v>
      </c>
      <c r="Y97">
        <f t="shared" si="27"/>
        <v>0</v>
      </c>
      <c r="Z97" t="str">
        <f t="shared" si="19"/>
        <v/>
      </c>
      <c r="AA97" t="str">
        <f t="shared" si="20"/>
        <v/>
      </c>
      <c r="AB97" t="str">
        <f t="shared" si="21"/>
        <v/>
      </c>
      <c r="AC97" t="str">
        <f t="shared" si="22"/>
        <v/>
      </c>
      <c r="AD97" t="str">
        <f t="shared" si="23"/>
        <v/>
      </c>
      <c r="AE97" t="str">
        <f t="shared" si="24"/>
        <v/>
      </c>
      <c r="AF97">
        <f t="shared" si="28"/>
        <v>0</v>
      </c>
      <c r="AG97" t="str">
        <f t="shared" si="29"/>
        <v>No Entry</v>
      </c>
      <c r="AH97">
        <f t="shared" si="30"/>
        <v>0</v>
      </c>
      <c r="AI97" t="str">
        <f t="shared" si="32"/>
        <v>No Entry</v>
      </c>
      <c r="AJ97">
        <f t="shared" si="31"/>
        <v>0</v>
      </c>
    </row>
    <row r="98" spans="1:36" ht="42" customHeight="1" thickBot="1" x14ac:dyDescent="0.4">
      <c r="A98" s="11"/>
      <c r="B98" s="58" t="s">
        <v>222</v>
      </c>
      <c r="C98" s="113" t="str">
        <f>IF('Plant-Forage Samples'!C95="","",'Plant-Forage Samples'!C95)</f>
        <v/>
      </c>
      <c r="D98" s="223" t="str">
        <f>IF('Plant-Forage Samples'!F95="","",'Plant-Forage Samples'!F95)</f>
        <v/>
      </c>
      <c r="E98" s="112"/>
      <c r="F98" s="112"/>
      <c r="G98" s="112"/>
      <c r="H98" s="112"/>
      <c r="I98" s="112"/>
      <c r="J98" s="112"/>
      <c r="K98" s="224" t="str">
        <f t="shared" si="25"/>
        <v>No Entry</v>
      </c>
      <c r="L98" s="107"/>
      <c r="X98">
        <f t="shared" si="26"/>
        <v>0</v>
      </c>
      <c r="Y98">
        <f t="shared" si="27"/>
        <v>0</v>
      </c>
      <c r="Z98" t="str">
        <f t="shared" si="19"/>
        <v/>
      </c>
      <c r="AA98" t="str">
        <f t="shared" si="20"/>
        <v/>
      </c>
      <c r="AB98" t="str">
        <f t="shared" si="21"/>
        <v/>
      </c>
      <c r="AC98" t="str">
        <f t="shared" si="22"/>
        <v/>
      </c>
      <c r="AD98" t="str">
        <f t="shared" si="23"/>
        <v/>
      </c>
      <c r="AE98" t="str">
        <f t="shared" si="24"/>
        <v/>
      </c>
      <c r="AF98">
        <f t="shared" si="28"/>
        <v>0</v>
      </c>
      <c r="AG98" t="str">
        <f t="shared" si="29"/>
        <v>No Entry</v>
      </c>
      <c r="AH98">
        <f t="shared" si="30"/>
        <v>0</v>
      </c>
      <c r="AI98" t="str">
        <f t="shared" si="32"/>
        <v>No Entry</v>
      </c>
      <c r="AJ98">
        <f t="shared" si="31"/>
        <v>0</v>
      </c>
    </row>
    <row r="99" spans="1:36" ht="42" customHeight="1" thickBot="1" x14ac:dyDescent="0.4">
      <c r="A99" s="11"/>
      <c r="B99" s="58" t="s">
        <v>223</v>
      </c>
      <c r="C99" s="113" t="str">
        <f>IF('Plant-Forage Samples'!C96="","",'Plant-Forage Samples'!C96)</f>
        <v/>
      </c>
      <c r="D99" s="223" t="str">
        <f>IF('Plant-Forage Samples'!F96="","",'Plant-Forage Samples'!F96)</f>
        <v/>
      </c>
      <c r="E99" s="112"/>
      <c r="F99" s="112"/>
      <c r="G99" s="112"/>
      <c r="H99" s="112"/>
      <c r="I99" s="112"/>
      <c r="J99" s="112"/>
      <c r="K99" s="224" t="str">
        <f t="shared" si="25"/>
        <v>No Entry</v>
      </c>
      <c r="L99" s="107"/>
      <c r="X99">
        <f t="shared" si="26"/>
        <v>0</v>
      </c>
      <c r="Y99">
        <f t="shared" si="27"/>
        <v>0</v>
      </c>
      <c r="Z99" t="str">
        <f t="shared" si="19"/>
        <v/>
      </c>
      <c r="AA99" t="str">
        <f t="shared" si="20"/>
        <v/>
      </c>
      <c r="AB99" t="str">
        <f t="shared" si="21"/>
        <v/>
      </c>
      <c r="AC99" t="str">
        <f t="shared" si="22"/>
        <v/>
      </c>
      <c r="AD99" t="str">
        <f t="shared" si="23"/>
        <v/>
      </c>
      <c r="AE99" t="str">
        <f t="shared" si="24"/>
        <v/>
      </c>
      <c r="AF99">
        <f t="shared" si="28"/>
        <v>0</v>
      </c>
      <c r="AG99" t="str">
        <f t="shared" si="29"/>
        <v>No Entry</v>
      </c>
      <c r="AH99">
        <f t="shared" si="30"/>
        <v>0</v>
      </c>
      <c r="AI99" t="str">
        <f t="shared" si="32"/>
        <v>No Entry</v>
      </c>
      <c r="AJ99">
        <f t="shared" si="31"/>
        <v>0</v>
      </c>
    </row>
    <row r="100" spans="1:36" ht="42" customHeight="1" thickBot="1" x14ac:dyDescent="0.4">
      <c r="A100" s="11"/>
      <c r="B100" s="58" t="s">
        <v>224</v>
      </c>
      <c r="C100" s="113" t="str">
        <f>IF('Plant-Forage Samples'!C97="","",'Plant-Forage Samples'!C97)</f>
        <v/>
      </c>
      <c r="D100" s="223" t="str">
        <f>IF('Plant-Forage Samples'!F97="","",'Plant-Forage Samples'!F97)</f>
        <v/>
      </c>
      <c r="E100" s="112"/>
      <c r="F100" s="112"/>
      <c r="G100" s="112"/>
      <c r="H100" s="112"/>
      <c r="I100" s="112"/>
      <c r="J100" s="112"/>
      <c r="K100" s="224" t="str">
        <f t="shared" si="25"/>
        <v>No Entry</v>
      </c>
      <c r="L100" s="107"/>
      <c r="X100">
        <f t="shared" si="26"/>
        <v>0</v>
      </c>
      <c r="Y100">
        <f t="shared" si="27"/>
        <v>0</v>
      </c>
      <c r="Z100" t="str">
        <f t="shared" si="19"/>
        <v/>
      </c>
      <c r="AA100" t="str">
        <f t="shared" si="20"/>
        <v/>
      </c>
      <c r="AB100" t="str">
        <f t="shared" si="21"/>
        <v/>
      </c>
      <c r="AC100" t="str">
        <f t="shared" si="22"/>
        <v/>
      </c>
      <c r="AD100" t="str">
        <f t="shared" si="23"/>
        <v/>
      </c>
      <c r="AE100" t="str">
        <f t="shared" si="24"/>
        <v/>
      </c>
      <c r="AF100">
        <f t="shared" si="28"/>
        <v>0</v>
      </c>
      <c r="AG100" t="str">
        <f t="shared" si="29"/>
        <v>No Entry</v>
      </c>
      <c r="AH100">
        <f t="shared" si="30"/>
        <v>0</v>
      </c>
      <c r="AI100" t="str">
        <f t="shared" si="32"/>
        <v>No Entry</v>
      </c>
      <c r="AJ100">
        <f t="shared" si="31"/>
        <v>0</v>
      </c>
    </row>
    <row r="101" spans="1:36" ht="42" customHeight="1" thickBot="1" x14ac:dyDescent="0.4">
      <c r="A101" s="11"/>
      <c r="B101" s="58" t="s">
        <v>225</v>
      </c>
      <c r="C101" s="113" t="str">
        <f>IF('Plant-Forage Samples'!C98="","",'Plant-Forage Samples'!C98)</f>
        <v/>
      </c>
      <c r="D101" s="223" t="str">
        <f>IF('Plant-Forage Samples'!F98="","",'Plant-Forage Samples'!F98)</f>
        <v/>
      </c>
      <c r="E101" s="112"/>
      <c r="F101" s="112"/>
      <c r="G101" s="112"/>
      <c r="H101" s="112"/>
      <c r="I101" s="112"/>
      <c r="J101" s="112"/>
      <c r="K101" s="224" t="str">
        <f t="shared" si="25"/>
        <v>No Entry</v>
      </c>
      <c r="L101" s="107"/>
      <c r="X101">
        <f t="shared" si="26"/>
        <v>0</v>
      </c>
      <c r="Y101">
        <f t="shared" si="27"/>
        <v>0</v>
      </c>
      <c r="Z101" t="str">
        <f t="shared" si="19"/>
        <v/>
      </c>
      <c r="AA101" t="str">
        <f t="shared" si="20"/>
        <v/>
      </c>
      <c r="AB101" t="str">
        <f t="shared" si="21"/>
        <v/>
      </c>
      <c r="AC101" t="str">
        <f t="shared" si="22"/>
        <v/>
      </c>
      <c r="AD101" t="str">
        <f t="shared" si="23"/>
        <v/>
      </c>
      <c r="AE101" t="str">
        <f t="shared" si="24"/>
        <v/>
      </c>
      <c r="AF101">
        <f t="shared" si="28"/>
        <v>0</v>
      </c>
      <c r="AG101" t="str">
        <f t="shared" si="29"/>
        <v>No Entry</v>
      </c>
      <c r="AH101">
        <f t="shared" si="30"/>
        <v>0</v>
      </c>
      <c r="AI101" t="str">
        <f t="shared" si="32"/>
        <v>No Entry</v>
      </c>
      <c r="AJ101">
        <f t="shared" si="31"/>
        <v>0</v>
      </c>
    </row>
    <row r="102" spans="1:36" ht="42" customHeight="1" thickBot="1" x14ac:dyDescent="0.4">
      <c r="A102" s="11"/>
      <c r="B102" s="58" t="s">
        <v>226</v>
      </c>
      <c r="C102" s="113" t="str">
        <f>IF('Plant-Forage Samples'!C99="","",'Plant-Forage Samples'!C99)</f>
        <v/>
      </c>
      <c r="D102" s="223" t="str">
        <f>IF('Plant-Forage Samples'!F99="","",'Plant-Forage Samples'!F99)</f>
        <v/>
      </c>
      <c r="E102" s="112"/>
      <c r="F102" s="112"/>
      <c r="G102" s="112"/>
      <c r="H102" s="112"/>
      <c r="I102" s="112"/>
      <c r="J102" s="112"/>
      <c r="K102" s="224" t="str">
        <f t="shared" si="25"/>
        <v>No Entry</v>
      </c>
      <c r="L102" s="107"/>
      <c r="X102">
        <f t="shared" si="26"/>
        <v>0</v>
      </c>
      <c r="Y102">
        <f t="shared" si="27"/>
        <v>0</v>
      </c>
      <c r="Z102" t="str">
        <f t="shared" si="19"/>
        <v/>
      </c>
      <c r="AA102" t="str">
        <f t="shared" si="20"/>
        <v/>
      </c>
      <c r="AB102" t="str">
        <f t="shared" si="21"/>
        <v/>
      </c>
      <c r="AC102" t="str">
        <f t="shared" si="22"/>
        <v/>
      </c>
      <c r="AD102" t="str">
        <f t="shared" si="23"/>
        <v/>
      </c>
      <c r="AE102" t="str">
        <f t="shared" si="24"/>
        <v/>
      </c>
      <c r="AF102">
        <f t="shared" si="28"/>
        <v>0</v>
      </c>
      <c r="AG102" t="str">
        <f t="shared" si="29"/>
        <v>No Entry</v>
      </c>
      <c r="AH102">
        <f t="shared" si="30"/>
        <v>0</v>
      </c>
      <c r="AI102" t="str">
        <f t="shared" si="32"/>
        <v>No Entry</v>
      </c>
      <c r="AJ102">
        <f t="shared" si="31"/>
        <v>0</v>
      </c>
    </row>
    <row r="103" spans="1:36" ht="42" customHeight="1" thickBot="1" x14ac:dyDescent="0.4">
      <c r="A103" s="11"/>
      <c r="B103" s="58" t="s">
        <v>227</v>
      </c>
      <c r="C103" s="113" t="str">
        <f>IF('Plant-Forage Samples'!C100="","",'Plant-Forage Samples'!C100)</f>
        <v/>
      </c>
      <c r="D103" s="223" t="str">
        <f>IF('Plant-Forage Samples'!F100="","",'Plant-Forage Samples'!F100)</f>
        <v/>
      </c>
      <c r="E103" s="112"/>
      <c r="F103" s="112"/>
      <c r="G103" s="112"/>
      <c r="H103" s="112"/>
      <c r="I103" s="112"/>
      <c r="J103" s="112"/>
      <c r="K103" s="224" t="str">
        <f t="shared" si="25"/>
        <v>No Entry</v>
      </c>
      <c r="L103" s="107"/>
      <c r="X103">
        <f t="shared" si="26"/>
        <v>0</v>
      </c>
      <c r="Y103">
        <f t="shared" si="27"/>
        <v>0</v>
      </c>
      <c r="Z103" t="str">
        <f t="shared" si="19"/>
        <v/>
      </c>
      <c r="AA103" t="str">
        <f t="shared" si="20"/>
        <v/>
      </c>
      <c r="AB103" t="str">
        <f t="shared" si="21"/>
        <v/>
      </c>
      <c r="AC103" t="str">
        <f t="shared" si="22"/>
        <v/>
      </c>
      <c r="AD103" t="str">
        <f t="shared" si="23"/>
        <v/>
      </c>
      <c r="AE103" t="str">
        <f t="shared" si="24"/>
        <v/>
      </c>
      <c r="AF103">
        <f t="shared" si="28"/>
        <v>0</v>
      </c>
      <c r="AG103" t="str">
        <f t="shared" si="29"/>
        <v>No Entry</v>
      </c>
      <c r="AH103">
        <f t="shared" si="30"/>
        <v>0</v>
      </c>
      <c r="AI103" t="str">
        <f t="shared" si="32"/>
        <v>No Entry</v>
      </c>
      <c r="AJ103">
        <f t="shared" si="31"/>
        <v>0</v>
      </c>
    </row>
    <row r="104" spans="1:36" ht="42" customHeight="1" thickBot="1" x14ac:dyDescent="0.4">
      <c r="A104" s="11"/>
      <c r="B104" s="58" t="s">
        <v>228</v>
      </c>
      <c r="C104" s="113" t="str">
        <f>IF('Plant-Forage Samples'!C101="","",'Plant-Forage Samples'!C101)</f>
        <v/>
      </c>
      <c r="D104" s="223" t="str">
        <f>IF('Plant-Forage Samples'!F101="","",'Plant-Forage Samples'!F101)</f>
        <v/>
      </c>
      <c r="E104" s="112"/>
      <c r="F104" s="112"/>
      <c r="G104" s="112"/>
      <c r="H104" s="112"/>
      <c r="I104" s="112"/>
      <c r="J104" s="112"/>
      <c r="K104" s="224" t="str">
        <f t="shared" si="25"/>
        <v>No Entry</v>
      </c>
      <c r="L104" s="107"/>
      <c r="X104">
        <f t="shared" si="26"/>
        <v>0</v>
      </c>
      <c r="Y104">
        <f t="shared" si="27"/>
        <v>0</v>
      </c>
      <c r="Z104" t="str">
        <f t="shared" si="19"/>
        <v/>
      </c>
      <c r="AA104" t="str">
        <f t="shared" si="20"/>
        <v/>
      </c>
      <c r="AB104" t="str">
        <f t="shared" si="21"/>
        <v/>
      </c>
      <c r="AC104" t="str">
        <f t="shared" si="22"/>
        <v/>
      </c>
      <c r="AD104" t="str">
        <f t="shared" si="23"/>
        <v/>
      </c>
      <c r="AE104" t="str">
        <f t="shared" si="24"/>
        <v/>
      </c>
      <c r="AF104">
        <f t="shared" si="28"/>
        <v>0</v>
      </c>
      <c r="AG104" t="str">
        <f t="shared" si="29"/>
        <v>No Entry</v>
      </c>
      <c r="AH104">
        <f t="shared" si="30"/>
        <v>0</v>
      </c>
      <c r="AI104" t="str">
        <f t="shared" si="32"/>
        <v>No Entry</v>
      </c>
      <c r="AJ104">
        <f t="shared" si="31"/>
        <v>0</v>
      </c>
    </row>
    <row r="105" spans="1:36" ht="42" customHeight="1" thickBot="1" x14ac:dyDescent="0.4">
      <c r="A105" s="11"/>
      <c r="B105" s="58" t="s">
        <v>229</v>
      </c>
      <c r="C105" s="113" t="str">
        <f>IF('Plant-Forage Samples'!C102="","",'Plant-Forage Samples'!C102)</f>
        <v/>
      </c>
      <c r="D105" s="223" t="str">
        <f>IF('Plant-Forage Samples'!F102="","",'Plant-Forage Samples'!F102)</f>
        <v/>
      </c>
      <c r="E105" s="112"/>
      <c r="F105" s="112"/>
      <c r="G105" s="112"/>
      <c r="H105" s="112"/>
      <c r="I105" s="112"/>
      <c r="J105" s="112"/>
      <c r="K105" s="224" t="str">
        <f t="shared" si="25"/>
        <v>No Entry</v>
      </c>
      <c r="L105" s="107"/>
      <c r="X105">
        <f t="shared" si="26"/>
        <v>0</v>
      </c>
      <c r="Y105">
        <f t="shared" si="27"/>
        <v>0</v>
      </c>
      <c r="Z105" t="str">
        <f t="shared" si="19"/>
        <v/>
      </c>
      <c r="AA105" t="str">
        <f t="shared" si="20"/>
        <v/>
      </c>
      <c r="AB105" t="str">
        <f t="shared" si="21"/>
        <v/>
      </c>
      <c r="AC105" t="str">
        <f t="shared" si="22"/>
        <v/>
      </c>
      <c r="AD105" t="str">
        <f t="shared" si="23"/>
        <v/>
      </c>
      <c r="AE105" t="str">
        <f t="shared" si="24"/>
        <v/>
      </c>
      <c r="AF105">
        <f t="shared" si="28"/>
        <v>0</v>
      </c>
      <c r="AG105" t="str">
        <f t="shared" si="29"/>
        <v>No Entry</v>
      </c>
      <c r="AH105">
        <f t="shared" si="30"/>
        <v>0</v>
      </c>
      <c r="AI105" t="str">
        <f t="shared" si="32"/>
        <v>No Entry</v>
      </c>
      <c r="AJ105">
        <f t="shared" si="31"/>
        <v>0</v>
      </c>
    </row>
    <row r="106" spans="1:36" ht="42" customHeight="1" thickBot="1" x14ac:dyDescent="0.4">
      <c r="A106" s="11"/>
      <c r="B106" s="58" t="s">
        <v>230</v>
      </c>
      <c r="C106" s="113" t="str">
        <f>IF('Plant-Forage Samples'!C103="","",'Plant-Forage Samples'!C103)</f>
        <v/>
      </c>
      <c r="D106" s="223" t="str">
        <f>IF('Plant-Forage Samples'!F103="","",'Plant-Forage Samples'!F103)</f>
        <v/>
      </c>
      <c r="E106" s="112"/>
      <c r="F106" s="112"/>
      <c r="G106" s="112"/>
      <c r="H106" s="112"/>
      <c r="I106" s="112"/>
      <c r="J106" s="112"/>
      <c r="K106" s="224" t="str">
        <f t="shared" si="25"/>
        <v>No Entry</v>
      </c>
      <c r="L106" s="107"/>
      <c r="X106">
        <f t="shared" si="26"/>
        <v>0</v>
      </c>
      <c r="Y106">
        <f t="shared" si="27"/>
        <v>0</v>
      </c>
      <c r="Z106" t="str">
        <f t="shared" si="19"/>
        <v/>
      </c>
      <c r="AA106" t="str">
        <f t="shared" si="20"/>
        <v/>
      </c>
      <c r="AB106" t="str">
        <f t="shared" si="21"/>
        <v/>
      </c>
      <c r="AC106" t="str">
        <f t="shared" si="22"/>
        <v/>
      </c>
      <c r="AD106" t="str">
        <f t="shared" si="23"/>
        <v/>
      </c>
      <c r="AE106" t="str">
        <f t="shared" si="24"/>
        <v/>
      </c>
      <c r="AF106">
        <f t="shared" si="28"/>
        <v>0</v>
      </c>
      <c r="AG106" t="str">
        <f t="shared" si="29"/>
        <v>No Entry</v>
      </c>
      <c r="AH106">
        <f t="shared" si="30"/>
        <v>0</v>
      </c>
      <c r="AI106" t="str">
        <f t="shared" si="32"/>
        <v>No Entry</v>
      </c>
      <c r="AJ106">
        <f t="shared" si="31"/>
        <v>0</v>
      </c>
    </row>
    <row r="107" spans="1:36" ht="42" customHeight="1" thickBot="1" x14ac:dyDescent="0.4">
      <c r="A107" s="11"/>
      <c r="B107" s="58" t="s">
        <v>231</v>
      </c>
      <c r="C107" s="113" t="str">
        <f>IF('Plant-Forage Samples'!C104="","",'Plant-Forage Samples'!C104)</f>
        <v/>
      </c>
      <c r="D107" s="223" t="str">
        <f>IF('Plant-Forage Samples'!F104="","",'Plant-Forage Samples'!F104)</f>
        <v/>
      </c>
      <c r="E107" s="112"/>
      <c r="F107" s="112"/>
      <c r="G107" s="112"/>
      <c r="H107" s="112"/>
      <c r="I107" s="112"/>
      <c r="J107" s="112"/>
      <c r="K107" s="224" t="str">
        <f t="shared" si="25"/>
        <v>No Entry</v>
      </c>
      <c r="L107" s="107"/>
      <c r="X107">
        <f t="shared" si="26"/>
        <v>0</v>
      </c>
      <c r="Y107">
        <f t="shared" si="27"/>
        <v>0</v>
      </c>
      <c r="Z107" t="str">
        <f t="shared" si="19"/>
        <v/>
      </c>
      <c r="AA107" t="str">
        <f t="shared" si="20"/>
        <v/>
      </c>
      <c r="AB107" t="str">
        <f t="shared" si="21"/>
        <v/>
      </c>
      <c r="AC107" t="str">
        <f t="shared" si="22"/>
        <v/>
      </c>
      <c r="AD107" t="str">
        <f t="shared" si="23"/>
        <v/>
      </c>
      <c r="AE107" t="str">
        <f t="shared" si="24"/>
        <v/>
      </c>
      <c r="AF107">
        <f t="shared" si="28"/>
        <v>0</v>
      </c>
      <c r="AG107" t="str">
        <f t="shared" si="29"/>
        <v>No Entry</v>
      </c>
      <c r="AH107">
        <f t="shared" si="30"/>
        <v>0</v>
      </c>
      <c r="AI107" t="str">
        <f t="shared" si="32"/>
        <v>No Entry</v>
      </c>
      <c r="AJ107">
        <f t="shared" si="31"/>
        <v>0</v>
      </c>
    </row>
    <row r="108" spans="1:36" ht="42" customHeight="1" thickBot="1" x14ac:dyDescent="0.4">
      <c r="A108" s="11"/>
      <c r="B108" s="58" t="s">
        <v>232</v>
      </c>
      <c r="C108" s="113" t="str">
        <f>IF('Plant-Forage Samples'!C105="","",'Plant-Forage Samples'!C105)</f>
        <v/>
      </c>
      <c r="D108" s="223" t="str">
        <f>IF('Plant-Forage Samples'!F105="","",'Plant-Forage Samples'!F105)</f>
        <v/>
      </c>
      <c r="E108" s="112"/>
      <c r="F108" s="112"/>
      <c r="G108" s="112"/>
      <c r="H108" s="112"/>
      <c r="I108" s="112"/>
      <c r="J108" s="112"/>
      <c r="K108" s="224" t="str">
        <f t="shared" si="25"/>
        <v>No Entry</v>
      </c>
      <c r="L108" s="107"/>
      <c r="X108">
        <f t="shared" si="26"/>
        <v>0</v>
      </c>
      <c r="Y108">
        <f t="shared" si="27"/>
        <v>0</v>
      </c>
      <c r="Z108" t="str">
        <f t="shared" si="19"/>
        <v/>
      </c>
      <c r="AA108" t="str">
        <f t="shared" si="20"/>
        <v/>
      </c>
      <c r="AB108" t="str">
        <f t="shared" si="21"/>
        <v/>
      </c>
      <c r="AC108" t="str">
        <f t="shared" si="22"/>
        <v/>
      </c>
      <c r="AD108" t="str">
        <f t="shared" si="23"/>
        <v/>
      </c>
      <c r="AE108" t="str">
        <f t="shared" si="24"/>
        <v/>
      </c>
      <c r="AF108">
        <f t="shared" si="28"/>
        <v>0</v>
      </c>
      <c r="AG108" t="str">
        <f t="shared" si="29"/>
        <v>No Entry</v>
      </c>
      <c r="AH108">
        <f t="shared" si="30"/>
        <v>0</v>
      </c>
      <c r="AI108" t="str">
        <f t="shared" si="32"/>
        <v>No Entry</v>
      </c>
      <c r="AJ108">
        <f t="shared" si="31"/>
        <v>0</v>
      </c>
    </row>
    <row r="109" spans="1:36" ht="42" customHeight="1" thickBot="1" x14ac:dyDescent="0.4">
      <c r="A109" s="11"/>
      <c r="B109" s="58" t="s">
        <v>233</v>
      </c>
      <c r="C109" s="113" t="str">
        <f>IF('Plant-Forage Samples'!C106="","",'Plant-Forage Samples'!C106)</f>
        <v/>
      </c>
      <c r="D109" s="223" t="str">
        <f>IF('Plant-Forage Samples'!F106="","",'Plant-Forage Samples'!F106)</f>
        <v/>
      </c>
      <c r="E109" s="112"/>
      <c r="F109" s="112"/>
      <c r="G109" s="112"/>
      <c r="H109" s="112"/>
      <c r="I109" s="112"/>
      <c r="J109" s="112"/>
      <c r="K109" s="224" t="str">
        <f t="shared" si="25"/>
        <v>No Entry</v>
      </c>
      <c r="L109" s="107"/>
      <c r="X109">
        <f t="shared" si="26"/>
        <v>0</v>
      </c>
      <c r="Y109">
        <f t="shared" si="27"/>
        <v>0</v>
      </c>
      <c r="Z109" t="str">
        <f t="shared" si="19"/>
        <v/>
      </c>
      <c r="AA109" t="str">
        <f t="shared" si="20"/>
        <v/>
      </c>
      <c r="AB109" t="str">
        <f t="shared" si="21"/>
        <v/>
      </c>
      <c r="AC109" t="str">
        <f t="shared" si="22"/>
        <v/>
      </c>
      <c r="AD109" t="str">
        <f t="shared" si="23"/>
        <v/>
      </c>
      <c r="AE109" t="str">
        <f t="shared" si="24"/>
        <v/>
      </c>
      <c r="AF109">
        <f t="shared" si="28"/>
        <v>0</v>
      </c>
      <c r="AG109" t="str">
        <f t="shared" si="29"/>
        <v>No Entry</v>
      </c>
      <c r="AH109">
        <f t="shared" si="30"/>
        <v>0</v>
      </c>
      <c r="AI109" t="str">
        <f t="shared" si="32"/>
        <v>No Entry</v>
      </c>
      <c r="AJ109">
        <f t="shared" si="31"/>
        <v>0</v>
      </c>
    </row>
    <row r="110" spans="1:36" ht="42" customHeight="1" thickBot="1" x14ac:dyDescent="0.4">
      <c r="A110" s="11"/>
      <c r="B110" s="58" t="s">
        <v>234</v>
      </c>
      <c r="C110" s="113" t="str">
        <f>IF('Plant-Forage Samples'!C107="","",'Plant-Forage Samples'!C107)</f>
        <v/>
      </c>
      <c r="D110" s="223" t="str">
        <f>IF('Plant-Forage Samples'!F107="","",'Plant-Forage Samples'!F107)</f>
        <v/>
      </c>
      <c r="E110" s="112"/>
      <c r="F110" s="112"/>
      <c r="G110" s="112"/>
      <c r="H110" s="112"/>
      <c r="I110" s="112"/>
      <c r="J110" s="112"/>
      <c r="K110" s="224" t="str">
        <f t="shared" si="25"/>
        <v>No Entry</v>
      </c>
      <c r="L110" s="107"/>
      <c r="X110">
        <f t="shared" si="26"/>
        <v>0</v>
      </c>
      <c r="Y110">
        <f t="shared" si="27"/>
        <v>0</v>
      </c>
      <c r="Z110" t="str">
        <f t="shared" si="19"/>
        <v/>
      </c>
      <c r="AA110" t="str">
        <f t="shared" si="20"/>
        <v/>
      </c>
      <c r="AB110" t="str">
        <f t="shared" si="21"/>
        <v/>
      </c>
      <c r="AC110" t="str">
        <f t="shared" si="22"/>
        <v/>
      </c>
      <c r="AD110" t="str">
        <f t="shared" si="23"/>
        <v/>
      </c>
      <c r="AE110" t="str">
        <f t="shared" si="24"/>
        <v/>
      </c>
      <c r="AF110">
        <f t="shared" si="28"/>
        <v>0</v>
      </c>
      <c r="AG110" t="str">
        <f t="shared" si="29"/>
        <v>No Entry</v>
      </c>
      <c r="AH110">
        <f t="shared" si="30"/>
        <v>0</v>
      </c>
      <c r="AI110" t="str">
        <f t="shared" si="32"/>
        <v>No Entry</v>
      </c>
      <c r="AJ110">
        <f t="shared" si="31"/>
        <v>0</v>
      </c>
    </row>
    <row r="111" spans="1:36" ht="42" customHeight="1" thickBot="1" x14ac:dyDescent="0.4">
      <c r="A111" s="11"/>
      <c r="B111" s="58" t="s">
        <v>235</v>
      </c>
      <c r="C111" s="113" t="str">
        <f>IF('Plant-Forage Samples'!C108="","",'Plant-Forage Samples'!C108)</f>
        <v/>
      </c>
      <c r="D111" s="223" t="str">
        <f>IF('Plant-Forage Samples'!F108="","",'Plant-Forage Samples'!F108)</f>
        <v/>
      </c>
      <c r="E111" s="112"/>
      <c r="F111" s="112"/>
      <c r="G111" s="112"/>
      <c r="H111" s="112"/>
      <c r="I111" s="112"/>
      <c r="J111" s="112"/>
      <c r="K111" s="224" t="str">
        <f t="shared" si="25"/>
        <v>No Entry</v>
      </c>
      <c r="L111" s="107"/>
      <c r="X111">
        <f t="shared" si="26"/>
        <v>0</v>
      </c>
      <c r="Y111">
        <f t="shared" si="27"/>
        <v>0</v>
      </c>
      <c r="Z111" t="str">
        <f t="shared" si="19"/>
        <v/>
      </c>
      <c r="AA111" t="str">
        <f t="shared" si="20"/>
        <v/>
      </c>
      <c r="AB111" t="str">
        <f t="shared" si="21"/>
        <v/>
      </c>
      <c r="AC111" t="str">
        <f t="shared" si="22"/>
        <v/>
      </c>
      <c r="AD111" t="str">
        <f t="shared" si="23"/>
        <v/>
      </c>
      <c r="AE111" t="str">
        <f t="shared" si="24"/>
        <v/>
      </c>
      <c r="AF111">
        <f t="shared" si="28"/>
        <v>0</v>
      </c>
      <c r="AG111" t="str">
        <f t="shared" si="29"/>
        <v>No Entry</v>
      </c>
      <c r="AH111">
        <f t="shared" si="30"/>
        <v>0</v>
      </c>
      <c r="AI111" t="str">
        <f t="shared" si="32"/>
        <v>No Entry</v>
      </c>
      <c r="AJ111">
        <f t="shared" si="31"/>
        <v>0</v>
      </c>
    </row>
    <row r="112" spans="1:36" ht="42" customHeight="1" thickBot="1" x14ac:dyDescent="0.4">
      <c r="A112" s="11"/>
      <c r="B112" s="58" t="s">
        <v>236</v>
      </c>
      <c r="C112" s="113" t="str">
        <f>IF('Plant-Forage Samples'!C109="","",'Plant-Forage Samples'!C109)</f>
        <v/>
      </c>
      <c r="D112" s="223" t="str">
        <f>IF('Plant-Forage Samples'!F109="","",'Plant-Forage Samples'!F109)</f>
        <v/>
      </c>
      <c r="E112" s="112"/>
      <c r="F112" s="112"/>
      <c r="G112" s="112"/>
      <c r="H112" s="112"/>
      <c r="I112" s="112"/>
      <c r="J112" s="112"/>
      <c r="K112" s="224" t="str">
        <f t="shared" si="25"/>
        <v>No Entry</v>
      </c>
      <c r="L112" s="107"/>
      <c r="X112">
        <f t="shared" si="26"/>
        <v>0</v>
      </c>
      <c r="Y112">
        <f t="shared" si="27"/>
        <v>0</v>
      </c>
      <c r="Z112" t="str">
        <f t="shared" si="19"/>
        <v/>
      </c>
      <c r="AA112" t="str">
        <f t="shared" si="20"/>
        <v/>
      </c>
      <c r="AB112" t="str">
        <f t="shared" si="21"/>
        <v/>
      </c>
      <c r="AC112" t="str">
        <f t="shared" si="22"/>
        <v/>
      </c>
      <c r="AD112" t="str">
        <f t="shared" si="23"/>
        <v/>
      </c>
      <c r="AE112" t="str">
        <f t="shared" si="24"/>
        <v/>
      </c>
      <c r="AF112">
        <f t="shared" si="28"/>
        <v>0</v>
      </c>
      <c r="AG112" t="str">
        <f t="shared" si="29"/>
        <v>No Entry</v>
      </c>
      <c r="AH112">
        <f t="shared" si="30"/>
        <v>0</v>
      </c>
      <c r="AI112" t="str">
        <f t="shared" si="32"/>
        <v>No Entry</v>
      </c>
      <c r="AJ112">
        <f t="shared" si="31"/>
        <v>0</v>
      </c>
    </row>
    <row r="113" spans="1:36" ht="42" customHeight="1" thickBot="1" x14ac:dyDescent="0.4">
      <c r="A113" s="11"/>
      <c r="B113" s="58" t="s">
        <v>237</v>
      </c>
      <c r="C113" s="113" t="str">
        <f>IF('Plant-Forage Samples'!C110="","",'Plant-Forage Samples'!C110)</f>
        <v/>
      </c>
      <c r="D113" s="223" t="str">
        <f>IF('Plant-Forage Samples'!F110="","",'Plant-Forage Samples'!F110)</f>
        <v/>
      </c>
      <c r="E113" s="112"/>
      <c r="F113" s="112"/>
      <c r="G113" s="112"/>
      <c r="H113" s="112"/>
      <c r="I113" s="112"/>
      <c r="J113" s="112"/>
      <c r="K113" s="224" t="str">
        <f t="shared" si="25"/>
        <v>No Entry</v>
      </c>
      <c r="L113" s="107"/>
      <c r="X113">
        <f t="shared" si="26"/>
        <v>0</v>
      </c>
      <c r="Y113">
        <f t="shared" si="27"/>
        <v>0</v>
      </c>
      <c r="Z113" t="str">
        <f t="shared" si="19"/>
        <v/>
      </c>
      <c r="AA113" t="str">
        <f t="shared" si="20"/>
        <v/>
      </c>
      <c r="AB113" t="str">
        <f t="shared" si="21"/>
        <v/>
      </c>
      <c r="AC113" t="str">
        <f t="shared" si="22"/>
        <v/>
      </c>
      <c r="AD113" t="str">
        <f t="shared" si="23"/>
        <v/>
      </c>
      <c r="AE113" t="str">
        <f t="shared" si="24"/>
        <v/>
      </c>
      <c r="AF113">
        <f t="shared" si="28"/>
        <v>0</v>
      </c>
      <c r="AG113" t="str">
        <f t="shared" si="29"/>
        <v>No Entry</v>
      </c>
      <c r="AH113">
        <f t="shared" si="30"/>
        <v>0</v>
      </c>
      <c r="AI113" t="str">
        <f t="shared" si="32"/>
        <v>No Entry</v>
      </c>
      <c r="AJ113">
        <f t="shared" si="31"/>
        <v>0</v>
      </c>
    </row>
    <row r="114" spans="1:36" ht="42" customHeight="1" thickBot="1" x14ac:dyDescent="0.4">
      <c r="A114" s="11"/>
      <c r="B114" s="58" t="s">
        <v>238</v>
      </c>
      <c r="C114" s="113" t="str">
        <f>IF('Plant-Forage Samples'!C111="","",'Plant-Forage Samples'!C111)</f>
        <v/>
      </c>
      <c r="D114" s="223" t="str">
        <f>IF('Plant-Forage Samples'!F111="","",'Plant-Forage Samples'!F111)</f>
        <v/>
      </c>
      <c r="E114" s="112"/>
      <c r="F114" s="112"/>
      <c r="G114" s="112"/>
      <c r="H114" s="112"/>
      <c r="I114" s="112"/>
      <c r="J114" s="112"/>
      <c r="K114" s="224" t="str">
        <f t="shared" si="25"/>
        <v>No Entry</v>
      </c>
      <c r="L114" s="107"/>
      <c r="X114">
        <f t="shared" si="26"/>
        <v>0</v>
      </c>
      <c r="Y114">
        <f t="shared" si="27"/>
        <v>0</v>
      </c>
      <c r="Z114" t="str">
        <f t="shared" si="19"/>
        <v/>
      </c>
      <c r="AA114" t="str">
        <f t="shared" si="20"/>
        <v/>
      </c>
      <c r="AB114" t="str">
        <f t="shared" si="21"/>
        <v/>
      </c>
      <c r="AC114" t="str">
        <f t="shared" si="22"/>
        <v/>
      </c>
      <c r="AD114" t="str">
        <f t="shared" si="23"/>
        <v/>
      </c>
      <c r="AE114" t="str">
        <f t="shared" si="24"/>
        <v/>
      </c>
      <c r="AF114">
        <f t="shared" si="28"/>
        <v>0</v>
      </c>
      <c r="AG114" t="str">
        <f t="shared" si="29"/>
        <v>No Entry</v>
      </c>
      <c r="AH114">
        <f t="shared" si="30"/>
        <v>0</v>
      </c>
      <c r="AI114" t="str">
        <f t="shared" si="32"/>
        <v>No Entry</v>
      </c>
      <c r="AJ114">
        <f t="shared" si="31"/>
        <v>0</v>
      </c>
    </row>
    <row r="115" spans="1:36" ht="42" customHeight="1" thickBot="1" x14ac:dyDescent="0.4">
      <c r="A115" s="11"/>
      <c r="B115" s="58" t="s">
        <v>239</v>
      </c>
      <c r="C115" s="113" t="str">
        <f>IF('Plant-Forage Samples'!C112="","",'Plant-Forage Samples'!C112)</f>
        <v/>
      </c>
      <c r="D115" s="223" t="str">
        <f>IF('Plant-Forage Samples'!F112="","",'Plant-Forage Samples'!F112)</f>
        <v/>
      </c>
      <c r="E115" s="112"/>
      <c r="F115" s="112"/>
      <c r="G115" s="112"/>
      <c r="H115" s="112"/>
      <c r="I115" s="112"/>
      <c r="J115" s="112"/>
      <c r="K115" s="224" t="str">
        <f t="shared" si="25"/>
        <v>No Entry</v>
      </c>
      <c r="L115" s="107"/>
      <c r="X115">
        <f t="shared" si="26"/>
        <v>0</v>
      </c>
      <c r="Y115">
        <f t="shared" si="27"/>
        <v>0</v>
      </c>
      <c r="Z115" t="str">
        <f t="shared" si="19"/>
        <v/>
      </c>
      <c r="AA115" t="str">
        <f t="shared" si="20"/>
        <v/>
      </c>
      <c r="AB115" t="str">
        <f t="shared" si="21"/>
        <v/>
      </c>
      <c r="AC115" t="str">
        <f t="shared" si="22"/>
        <v/>
      </c>
      <c r="AD115" t="str">
        <f t="shared" si="23"/>
        <v/>
      </c>
      <c r="AE115" t="str">
        <f t="shared" si="24"/>
        <v/>
      </c>
      <c r="AF115">
        <f t="shared" si="28"/>
        <v>0</v>
      </c>
      <c r="AG115" t="str">
        <f t="shared" si="29"/>
        <v>No Entry</v>
      </c>
      <c r="AH115">
        <f t="shared" si="30"/>
        <v>0</v>
      </c>
      <c r="AI115" t="str">
        <f t="shared" si="32"/>
        <v>No Entry</v>
      </c>
      <c r="AJ115">
        <f t="shared" si="31"/>
        <v>0</v>
      </c>
    </row>
    <row r="116" spans="1:36" ht="42" customHeight="1" thickBot="1" x14ac:dyDescent="0.4">
      <c r="A116" s="11"/>
      <c r="B116" s="58" t="s">
        <v>240</v>
      </c>
      <c r="C116" s="113" t="str">
        <f>IF('Plant-Forage Samples'!C113="","",'Plant-Forage Samples'!C113)</f>
        <v/>
      </c>
      <c r="D116" s="223" t="str">
        <f>IF('Plant-Forage Samples'!F113="","",'Plant-Forage Samples'!F113)</f>
        <v/>
      </c>
      <c r="E116" s="112"/>
      <c r="F116" s="112"/>
      <c r="G116" s="112"/>
      <c r="H116" s="112"/>
      <c r="I116" s="112"/>
      <c r="J116" s="112"/>
      <c r="K116" s="224" t="str">
        <f t="shared" si="25"/>
        <v>No Entry</v>
      </c>
      <c r="L116" s="107"/>
      <c r="X116">
        <f t="shared" si="26"/>
        <v>0</v>
      </c>
      <c r="Y116">
        <f t="shared" si="27"/>
        <v>0</v>
      </c>
      <c r="Z116" t="str">
        <f t="shared" si="19"/>
        <v/>
      </c>
      <c r="AA116" t="str">
        <f t="shared" si="20"/>
        <v/>
      </c>
      <c r="AB116" t="str">
        <f t="shared" si="21"/>
        <v/>
      </c>
      <c r="AC116" t="str">
        <f t="shared" si="22"/>
        <v/>
      </c>
      <c r="AD116" t="str">
        <f t="shared" si="23"/>
        <v/>
      </c>
      <c r="AE116" t="str">
        <f t="shared" si="24"/>
        <v/>
      </c>
      <c r="AF116">
        <f t="shared" si="28"/>
        <v>0</v>
      </c>
      <c r="AG116" t="str">
        <f t="shared" si="29"/>
        <v>No Entry</v>
      </c>
      <c r="AH116">
        <f t="shared" si="30"/>
        <v>0</v>
      </c>
      <c r="AI116" t="str">
        <f t="shared" si="32"/>
        <v>No Entry</v>
      </c>
      <c r="AJ116">
        <f t="shared" si="31"/>
        <v>0</v>
      </c>
    </row>
    <row r="117" spans="1:36" ht="42" customHeight="1" thickBot="1" x14ac:dyDescent="0.4">
      <c r="A117" s="11"/>
      <c r="B117" s="58" t="s">
        <v>241</v>
      </c>
      <c r="C117" s="113" t="str">
        <f>IF('Plant-Forage Samples'!C114="","",'Plant-Forage Samples'!C114)</f>
        <v/>
      </c>
      <c r="D117" s="223" t="str">
        <f>IF('Plant-Forage Samples'!F114="","",'Plant-Forage Samples'!F114)</f>
        <v/>
      </c>
      <c r="E117" s="112"/>
      <c r="F117" s="112"/>
      <c r="G117" s="112"/>
      <c r="H117" s="112"/>
      <c r="I117" s="112"/>
      <c r="J117" s="112"/>
      <c r="K117" s="224" t="str">
        <f t="shared" si="25"/>
        <v>No Entry</v>
      </c>
      <c r="L117" s="107"/>
      <c r="X117">
        <f t="shared" si="26"/>
        <v>0</v>
      </c>
      <c r="Y117">
        <f t="shared" si="27"/>
        <v>0</v>
      </c>
      <c r="Z117" t="str">
        <f t="shared" si="19"/>
        <v/>
      </c>
      <c r="AA117" t="str">
        <f t="shared" si="20"/>
        <v/>
      </c>
      <c r="AB117" t="str">
        <f t="shared" si="21"/>
        <v/>
      </c>
      <c r="AC117" t="str">
        <f t="shared" si="22"/>
        <v/>
      </c>
      <c r="AD117" t="str">
        <f t="shared" si="23"/>
        <v/>
      </c>
      <c r="AE117" t="str">
        <f t="shared" si="24"/>
        <v/>
      </c>
      <c r="AF117">
        <f t="shared" si="28"/>
        <v>0</v>
      </c>
      <c r="AG117" t="str">
        <f t="shared" si="29"/>
        <v>No Entry</v>
      </c>
      <c r="AH117">
        <f t="shared" si="30"/>
        <v>0</v>
      </c>
      <c r="AI117" t="str">
        <f t="shared" si="32"/>
        <v>No Entry</v>
      </c>
      <c r="AJ117">
        <f t="shared" si="31"/>
        <v>0</v>
      </c>
    </row>
    <row r="118" spans="1:36" ht="42" customHeight="1" thickBot="1" x14ac:dyDescent="0.4">
      <c r="A118" s="11"/>
      <c r="B118" s="58" t="s">
        <v>242</v>
      </c>
      <c r="C118" s="113" t="str">
        <f>IF('Plant-Forage Samples'!C115="","",'Plant-Forage Samples'!C115)</f>
        <v/>
      </c>
      <c r="D118" s="223" t="str">
        <f>IF('Plant-Forage Samples'!F115="","",'Plant-Forage Samples'!F115)</f>
        <v/>
      </c>
      <c r="E118" s="112"/>
      <c r="F118" s="112"/>
      <c r="G118" s="112"/>
      <c r="H118" s="112"/>
      <c r="I118" s="112"/>
      <c r="J118" s="112"/>
      <c r="K118" s="224" t="str">
        <f t="shared" si="25"/>
        <v>No Entry</v>
      </c>
      <c r="L118" s="107"/>
      <c r="X118">
        <f t="shared" si="26"/>
        <v>0</v>
      </c>
      <c r="Y118">
        <f t="shared" si="27"/>
        <v>0</v>
      </c>
      <c r="Z118" t="str">
        <f t="shared" si="19"/>
        <v/>
      </c>
      <c r="AA118" t="str">
        <f t="shared" si="20"/>
        <v/>
      </c>
      <c r="AB118" t="str">
        <f t="shared" si="21"/>
        <v/>
      </c>
      <c r="AC118" t="str">
        <f t="shared" si="22"/>
        <v/>
      </c>
      <c r="AD118" t="str">
        <f t="shared" si="23"/>
        <v/>
      </c>
      <c r="AE118" t="str">
        <f t="shared" si="24"/>
        <v/>
      </c>
      <c r="AF118">
        <f t="shared" si="28"/>
        <v>0</v>
      </c>
      <c r="AG118" t="str">
        <f t="shared" si="29"/>
        <v>No Entry</v>
      </c>
      <c r="AH118">
        <f t="shared" si="30"/>
        <v>0</v>
      </c>
      <c r="AI118" t="str">
        <f t="shared" si="32"/>
        <v>No Entry</v>
      </c>
      <c r="AJ118">
        <f t="shared" si="31"/>
        <v>0</v>
      </c>
    </row>
    <row r="119" spans="1:36" ht="42" customHeight="1" thickBot="1" x14ac:dyDescent="0.4">
      <c r="A119" s="11"/>
      <c r="B119" s="58" t="s">
        <v>243</v>
      </c>
      <c r="C119" s="113" t="str">
        <f>IF('Plant-Forage Samples'!C116="","",'Plant-Forage Samples'!C116)</f>
        <v/>
      </c>
      <c r="D119" s="223" t="str">
        <f>IF('Plant-Forage Samples'!F116="","",'Plant-Forage Samples'!F116)</f>
        <v/>
      </c>
      <c r="E119" s="112"/>
      <c r="F119" s="112"/>
      <c r="G119" s="112"/>
      <c r="H119" s="112"/>
      <c r="I119" s="112"/>
      <c r="J119" s="112"/>
      <c r="K119" s="224" t="str">
        <f t="shared" si="25"/>
        <v>No Entry</v>
      </c>
      <c r="L119" s="107"/>
      <c r="X119">
        <f t="shared" si="26"/>
        <v>0</v>
      </c>
      <c r="Y119">
        <f t="shared" si="27"/>
        <v>0</v>
      </c>
      <c r="Z119" t="str">
        <f t="shared" si="19"/>
        <v/>
      </c>
      <c r="AA119" t="str">
        <f t="shared" si="20"/>
        <v/>
      </c>
      <c r="AB119" t="str">
        <f t="shared" si="21"/>
        <v/>
      </c>
      <c r="AC119" t="str">
        <f t="shared" si="22"/>
        <v/>
      </c>
      <c r="AD119" t="str">
        <f t="shared" si="23"/>
        <v/>
      </c>
      <c r="AE119" t="str">
        <f t="shared" si="24"/>
        <v/>
      </c>
      <c r="AF119">
        <f t="shared" si="28"/>
        <v>0</v>
      </c>
      <c r="AG119" t="str">
        <f t="shared" si="29"/>
        <v>No Entry</v>
      </c>
      <c r="AH119">
        <f t="shared" si="30"/>
        <v>0</v>
      </c>
      <c r="AI119" t="str">
        <f t="shared" si="32"/>
        <v>No Entry</v>
      </c>
      <c r="AJ119">
        <f t="shared" si="31"/>
        <v>0</v>
      </c>
    </row>
    <row r="120" spans="1:36" ht="42" customHeight="1" thickBot="1" x14ac:dyDescent="0.4">
      <c r="A120" s="11"/>
      <c r="B120" s="58" t="s">
        <v>244</v>
      </c>
      <c r="C120" s="113" t="str">
        <f>IF('Plant-Forage Samples'!C117="","",'Plant-Forage Samples'!C117)</f>
        <v/>
      </c>
      <c r="D120" s="223" t="str">
        <f>IF('Plant-Forage Samples'!F117="","",'Plant-Forage Samples'!F117)</f>
        <v/>
      </c>
      <c r="E120" s="112"/>
      <c r="F120" s="112"/>
      <c r="G120" s="112"/>
      <c r="H120" s="112"/>
      <c r="I120" s="112"/>
      <c r="J120" s="112"/>
      <c r="K120" s="224" t="str">
        <f t="shared" si="25"/>
        <v>No Entry</v>
      </c>
      <c r="L120" s="107"/>
      <c r="X120">
        <f t="shared" si="26"/>
        <v>0</v>
      </c>
      <c r="Y120">
        <f t="shared" si="27"/>
        <v>0</v>
      </c>
      <c r="Z120" t="str">
        <f t="shared" si="19"/>
        <v/>
      </c>
      <c r="AA120" t="str">
        <f t="shared" si="20"/>
        <v/>
      </c>
      <c r="AB120" t="str">
        <f t="shared" si="21"/>
        <v/>
      </c>
      <c r="AC120" t="str">
        <f t="shared" si="22"/>
        <v/>
      </c>
      <c r="AD120" t="str">
        <f t="shared" si="23"/>
        <v/>
      </c>
      <c r="AE120" t="str">
        <f t="shared" si="24"/>
        <v/>
      </c>
      <c r="AF120">
        <f t="shared" si="28"/>
        <v>0</v>
      </c>
      <c r="AG120" t="str">
        <f t="shared" si="29"/>
        <v>No Entry</v>
      </c>
      <c r="AH120">
        <f t="shared" si="30"/>
        <v>0</v>
      </c>
      <c r="AI120" t="str">
        <f t="shared" si="32"/>
        <v>No Entry</v>
      </c>
      <c r="AJ120">
        <f t="shared" si="31"/>
        <v>0</v>
      </c>
    </row>
    <row r="121" spans="1:36" ht="42" customHeight="1" thickBot="1" x14ac:dyDescent="0.4">
      <c r="A121" s="11"/>
      <c r="B121" s="58" t="s">
        <v>245</v>
      </c>
      <c r="C121" s="113" t="str">
        <f>IF('Plant-Forage Samples'!C118="","",'Plant-Forage Samples'!C118)</f>
        <v/>
      </c>
      <c r="D121" s="223" t="str">
        <f>IF('Plant-Forage Samples'!F118="","",'Plant-Forage Samples'!F118)</f>
        <v/>
      </c>
      <c r="E121" s="112"/>
      <c r="F121" s="112"/>
      <c r="G121" s="112"/>
      <c r="H121" s="112"/>
      <c r="I121" s="112"/>
      <c r="J121" s="112"/>
      <c r="K121" s="224" t="str">
        <f t="shared" si="25"/>
        <v>No Entry</v>
      </c>
      <c r="L121" s="107"/>
      <c r="X121">
        <f t="shared" si="26"/>
        <v>0</v>
      </c>
      <c r="Y121">
        <f t="shared" si="27"/>
        <v>0</v>
      </c>
      <c r="Z121" t="str">
        <f t="shared" si="19"/>
        <v/>
      </c>
      <c r="AA121" t="str">
        <f t="shared" si="20"/>
        <v/>
      </c>
      <c r="AB121" t="str">
        <f t="shared" si="21"/>
        <v/>
      </c>
      <c r="AC121" t="str">
        <f t="shared" si="22"/>
        <v/>
      </c>
      <c r="AD121" t="str">
        <f t="shared" si="23"/>
        <v/>
      </c>
      <c r="AE121" t="str">
        <f t="shared" si="24"/>
        <v/>
      </c>
      <c r="AF121">
        <f t="shared" si="28"/>
        <v>0</v>
      </c>
      <c r="AG121" t="str">
        <f t="shared" si="29"/>
        <v>No Entry</v>
      </c>
      <c r="AH121">
        <f t="shared" si="30"/>
        <v>0</v>
      </c>
      <c r="AI121" t="str">
        <f t="shared" si="32"/>
        <v>No Entry</v>
      </c>
      <c r="AJ121">
        <f t="shared" si="31"/>
        <v>0</v>
      </c>
    </row>
    <row r="122" spans="1:36" ht="42" customHeight="1" thickBot="1" x14ac:dyDescent="0.4">
      <c r="A122" s="11"/>
      <c r="B122" s="58" t="s">
        <v>246</v>
      </c>
      <c r="C122" s="113" t="str">
        <f>IF('Plant-Forage Samples'!C119="","",'Plant-Forage Samples'!C119)</f>
        <v/>
      </c>
      <c r="D122" s="223" t="str">
        <f>IF('Plant-Forage Samples'!F119="","",'Plant-Forage Samples'!F119)</f>
        <v/>
      </c>
      <c r="E122" s="112"/>
      <c r="F122" s="112"/>
      <c r="G122" s="112"/>
      <c r="H122" s="112"/>
      <c r="I122" s="112"/>
      <c r="J122" s="112"/>
      <c r="K122" s="224" t="str">
        <f t="shared" si="25"/>
        <v>No Entry</v>
      </c>
      <c r="L122" s="107"/>
      <c r="X122">
        <f t="shared" si="26"/>
        <v>0</v>
      </c>
      <c r="Y122">
        <f t="shared" si="27"/>
        <v>0</v>
      </c>
      <c r="Z122" t="str">
        <f t="shared" si="19"/>
        <v/>
      </c>
      <c r="AA122" t="str">
        <f t="shared" si="20"/>
        <v/>
      </c>
      <c r="AB122" t="str">
        <f t="shared" si="21"/>
        <v/>
      </c>
      <c r="AC122" t="str">
        <f t="shared" si="22"/>
        <v/>
      </c>
      <c r="AD122" t="str">
        <f t="shared" si="23"/>
        <v/>
      </c>
      <c r="AE122" t="str">
        <f t="shared" si="24"/>
        <v/>
      </c>
      <c r="AF122">
        <f t="shared" si="28"/>
        <v>0</v>
      </c>
      <c r="AG122" t="str">
        <f t="shared" si="29"/>
        <v>No Entry</v>
      </c>
      <c r="AH122">
        <f t="shared" si="30"/>
        <v>0</v>
      </c>
      <c r="AI122" t="str">
        <f t="shared" si="32"/>
        <v>No Entry</v>
      </c>
      <c r="AJ122">
        <f t="shared" si="31"/>
        <v>0</v>
      </c>
    </row>
    <row r="123" spans="1:36" ht="42" customHeight="1" thickBot="1" x14ac:dyDescent="0.4">
      <c r="A123" s="11"/>
      <c r="B123" s="58" t="s">
        <v>247</v>
      </c>
      <c r="C123" s="113" t="str">
        <f>IF('Plant-Forage Samples'!C120="","",'Plant-Forage Samples'!C120)</f>
        <v/>
      </c>
      <c r="D123" s="223" t="str">
        <f>IF('Plant-Forage Samples'!F120="","",'Plant-Forage Samples'!F120)</f>
        <v/>
      </c>
      <c r="E123" s="112"/>
      <c r="F123" s="112"/>
      <c r="G123" s="112"/>
      <c r="H123" s="112"/>
      <c r="I123" s="112"/>
      <c r="J123" s="112"/>
      <c r="K123" s="224" t="str">
        <f t="shared" si="25"/>
        <v>No Entry</v>
      </c>
      <c r="L123" s="107"/>
      <c r="X123">
        <f t="shared" si="26"/>
        <v>0</v>
      </c>
      <c r="Y123">
        <f t="shared" si="27"/>
        <v>0</v>
      </c>
      <c r="Z123" t="str">
        <f t="shared" si="19"/>
        <v/>
      </c>
      <c r="AA123" t="str">
        <f t="shared" si="20"/>
        <v/>
      </c>
      <c r="AB123" t="str">
        <f t="shared" si="21"/>
        <v/>
      </c>
      <c r="AC123" t="str">
        <f t="shared" si="22"/>
        <v/>
      </c>
      <c r="AD123" t="str">
        <f t="shared" si="23"/>
        <v/>
      </c>
      <c r="AE123" t="str">
        <f t="shared" si="24"/>
        <v/>
      </c>
      <c r="AF123">
        <f t="shared" si="28"/>
        <v>0</v>
      </c>
      <c r="AG123" t="str">
        <f t="shared" si="29"/>
        <v>No Entry</v>
      </c>
      <c r="AH123">
        <f t="shared" si="30"/>
        <v>0</v>
      </c>
      <c r="AI123" t="str">
        <f t="shared" si="32"/>
        <v>No Entry</v>
      </c>
      <c r="AJ123">
        <f t="shared" si="31"/>
        <v>0</v>
      </c>
    </row>
    <row r="124" spans="1:36" ht="42" customHeight="1" thickBot="1" x14ac:dyDescent="0.4">
      <c r="A124" s="11"/>
      <c r="B124" s="58" t="s">
        <v>248</v>
      </c>
      <c r="C124" s="113" t="str">
        <f>IF('Plant-Forage Samples'!C121="","",'Plant-Forage Samples'!C121)</f>
        <v/>
      </c>
      <c r="D124" s="223" t="str">
        <f>IF('Plant-Forage Samples'!F121="","",'Plant-Forage Samples'!F121)</f>
        <v/>
      </c>
      <c r="E124" s="112"/>
      <c r="F124" s="112"/>
      <c r="G124" s="112"/>
      <c r="H124" s="112"/>
      <c r="I124" s="112"/>
      <c r="J124" s="112"/>
      <c r="K124" s="224" t="str">
        <f t="shared" si="25"/>
        <v>No Entry</v>
      </c>
      <c r="L124" s="107"/>
      <c r="X124">
        <f t="shared" si="26"/>
        <v>0</v>
      </c>
      <c r="Y124">
        <f t="shared" si="27"/>
        <v>0</v>
      </c>
      <c r="Z124" t="str">
        <f t="shared" si="19"/>
        <v/>
      </c>
      <c r="AA124" t="str">
        <f t="shared" si="20"/>
        <v/>
      </c>
      <c r="AB124" t="str">
        <f t="shared" si="21"/>
        <v/>
      </c>
      <c r="AC124" t="str">
        <f t="shared" si="22"/>
        <v/>
      </c>
      <c r="AD124" t="str">
        <f t="shared" si="23"/>
        <v/>
      </c>
      <c r="AE124" t="str">
        <f t="shared" si="24"/>
        <v/>
      </c>
      <c r="AF124">
        <f t="shared" si="28"/>
        <v>0</v>
      </c>
      <c r="AG124" t="str">
        <f t="shared" si="29"/>
        <v>No Entry</v>
      </c>
      <c r="AH124">
        <f t="shared" si="30"/>
        <v>0</v>
      </c>
      <c r="AI124" t="str">
        <f t="shared" si="32"/>
        <v>No Entry</v>
      </c>
      <c r="AJ124">
        <f t="shared" si="31"/>
        <v>0</v>
      </c>
    </row>
    <row r="125" spans="1:36" ht="42" customHeight="1" thickBot="1" x14ac:dyDescent="0.4">
      <c r="A125" s="11"/>
      <c r="B125" s="58" t="s">
        <v>249</v>
      </c>
      <c r="C125" s="113" t="str">
        <f>IF('Plant-Forage Samples'!C122="","",'Plant-Forage Samples'!C122)</f>
        <v/>
      </c>
      <c r="D125" s="223" t="str">
        <f>IF('Plant-Forage Samples'!F122="","",'Plant-Forage Samples'!F122)</f>
        <v/>
      </c>
      <c r="E125" s="112"/>
      <c r="F125" s="112"/>
      <c r="G125" s="112"/>
      <c r="H125" s="112"/>
      <c r="I125" s="112"/>
      <c r="J125" s="112"/>
      <c r="K125" s="224" t="str">
        <f t="shared" si="25"/>
        <v>No Entry</v>
      </c>
      <c r="L125" s="107"/>
      <c r="X125">
        <f t="shared" si="26"/>
        <v>0</v>
      </c>
      <c r="Y125">
        <f t="shared" si="27"/>
        <v>0</v>
      </c>
      <c r="Z125" t="str">
        <f t="shared" si="19"/>
        <v/>
      </c>
      <c r="AA125" t="str">
        <f t="shared" si="20"/>
        <v/>
      </c>
      <c r="AB125" t="str">
        <f t="shared" si="21"/>
        <v/>
      </c>
      <c r="AC125" t="str">
        <f t="shared" si="22"/>
        <v/>
      </c>
      <c r="AD125" t="str">
        <f t="shared" si="23"/>
        <v/>
      </c>
      <c r="AE125" t="str">
        <f t="shared" si="24"/>
        <v/>
      </c>
      <c r="AF125">
        <f t="shared" si="28"/>
        <v>0</v>
      </c>
      <c r="AG125" t="str">
        <f t="shared" si="29"/>
        <v>No Entry</v>
      </c>
      <c r="AH125">
        <f t="shared" si="30"/>
        <v>0</v>
      </c>
      <c r="AI125" t="str">
        <f t="shared" si="32"/>
        <v>No Entry</v>
      </c>
      <c r="AJ125">
        <f t="shared" si="31"/>
        <v>0</v>
      </c>
    </row>
    <row r="126" spans="1:36" ht="42" customHeight="1" thickBot="1" x14ac:dyDescent="0.4">
      <c r="A126" s="11"/>
      <c r="B126" s="58" t="s">
        <v>250</v>
      </c>
      <c r="C126" s="113" t="str">
        <f>IF('Plant-Forage Samples'!C123="","",'Plant-Forage Samples'!C123)</f>
        <v/>
      </c>
      <c r="D126" s="223" t="str">
        <f>IF('Plant-Forage Samples'!F123="","",'Plant-Forage Samples'!F123)</f>
        <v/>
      </c>
      <c r="E126" s="112"/>
      <c r="F126" s="112"/>
      <c r="G126" s="112"/>
      <c r="H126" s="112"/>
      <c r="I126" s="112"/>
      <c r="J126" s="112"/>
      <c r="K126" s="224" t="str">
        <f t="shared" si="25"/>
        <v>No Entry</v>
      </c>
      <c r="L126" s="107"/>
      <c r="X126">
        <f t="shared" si="26"/>
        <v>0</v>
      </c>
      <c r="Y126">
        <f t="shared" si="27"/>
        <v>0</v>
      </c>
      <c r="Z126" t="str">
        <f t="shared" si="19"/>
        <v/>
      </c>
      <c r="AA126" t="str">
        <f t="shared" si="20"/>
        <v/>
      </c>
      <c r="AB126" t="str">
        <f t="shared" si="21"/>
        <v/>
      </c>
      <c r="AC126" t="str">
        <f t="shared" si="22"/>
        <v/>
      </c>
      <c r="AD126" t="str">
        <f t="shared" si="23"/>
        <v/>
      </c>
      <c r="AE126" t="str">
        <f t="shared" si="24"/>
        <v/>
      </c>
      <c r="AF126">
        <f t="shared" si="28"/>
        <v>0</v>
      </c>
      <c r="AG126" t="str">
        <f t="shared" si="29"/>
        <v>No Entry</v>
      </c>
      <c r="AH126">
        <f t="shared" si="30"/>
        <v>0</v>
      </c>
      <c r="AI126" t="str">
        <f t="shared" si="32"/>
        <v>No Entry</v>
      </c>
      <c r="AJ126">
        <f t="shared" si="31"/>
        <v>0</v>
      </c>
    </row>
    <row r="127" spans="1:36" ht="42" customHeight="1" thickBot="1" x14ac:dyDescent="0.4">
      <c r="A127" s="11"/>
      <c r="B127" s="58" t="s">
        <v>251</v>
      </c>
      <c r="C127" s="113" t="str">
        <f>IF('Plant-Forage Samples'!C124="","",'Plant-Forage Samples'!C124)</f>
        <v/>
      </c>
      <c r="D127" s="223" t="str">
        <f>IF('Plant-Forage Samples'!F124="","",'Plant-Forage Samples'!F124)</f>
        <v/>
      </c>
      <c r="E127" s="112"/>
      <c r="F127" s="112"/>
      <c r="G127" s="112"/>
      <c r="H127" s="112"/>
      <c r="I127" s="112"/>
      <c r="J127" s="112"/>
      <c r="K127" s="224" t="str">
        <f t="shared" si="25"/>
        <v>No Entry</v>
      </c>
      <c r="L127" s="107"/>
      <c r="X127">
        <f t="shared" si="26"/>
        <v>0</v>
      </c>
      <c r="Y127">
        <f t="shared" si="27"/>
        <v>0</v>
      </c>
      <c r="Z127" t="str">
        <f t="shared" si="19"/>
        <v/>
      </c>
      <c r="AA127" t="str">
        <f t="shared" si="20"/>
        <v/>
      </c>
      <c r="AB127" t="str">
        <f t="shared" si="21"/>
        <v/>
      </c>
      <c r="AC127" t="str">
        <f t="shared" si="22"/>
        <v/>
      </c>
      <c r="AD127" t="str">
        <f t="shared" si="23"/>
        <v/>
      </c>
      <c r="AE127" t="str">
        <f t="shared" si="24"/>
        <v/>
      </c>
      <c r="AF127">
        <f t="shared" si="28"/>
        <v>0</v>
      </c>
      <c r="AG127" t="str">
        <f t="shared" si="29"/>
        <v>No Entry</v>
      </c>
      <c r="AH127">
        <f t="shared" si="30"/>
        <v>0</v>
      </c>
      <c r="AI127" t="str">
        <f t="shared" si="32"/>
        <v>No Entry</v>
      </c>
      <c r="AJ127">
        <f t="shared" si="31"/>
        <v>0</v>
      </c>
    </row>
    <row r="128" spans="1:36" ht="42" customHeight="1" thickBot="1" x14ac:dyDescent="0.4">
      <c r="A128" s="11"/>
      <c r="B128" s="58" t="s">
        <v>252</v>
      </c>
      <c r="C128" s="113" t="str">
        <f>IF('Plant-Forage Samples'!C125="","",'Plant-Forage Samples'!C125)</f>
        <v/>
      </c>
      <c r="D128" s="223" t="str">
        <f>IF('Plant-Forage Samples'!F125="","",'Plant-Forage Samples'!F125)</f>
        <v/>
      </c>
      <c r="E128" s="112"/>
      <c r="F128" s="112"/>
      <c r="G128" s="112"/>
      <c r="H128" s="112"/>
      <c r="I128" s="112"/>
      <c r="J128" s="112"/>
      <c r="K128" s="224" t="str">
        <f t="shared" si="25"/>
        <v>No Entry</v>
      </c>
      <c r="L128" s="107"/>
      <c r="X128">
        <f t="shared" si="26"/>
        <v>0</v>
      </c>
      <c r="Y128">
        <f t="shared" si="27"/>
        <v>0</v>
      </c>
      <c r="Z128" t="str">
        <f t="shared" si="19"/>
        <v/>
      </c>
      <c r="AA128" t="str">
        <f t="shared" si="20"/>
        <v/>
      </c>
      <c r="AB128" t="str">
        <f t="shared" si="21"/>
        <v/>
      </c>
      <c r="AC128" t="str">
        <f t="shared" si="22"/>
        <v/>
      </c>
      <c r="AD128" t="str">
        <f t="shared" si="23"/>
        <v/>
      </c>
      <c r="AE128" t="str">
        <f t="shared" si="24"/>
        <v/>
      </c>
      <c r="AF128">
        <f t="shared" si="28"/>
        <v>0</v>
      </c>
      <c r="AG128" t="str">
        <f t="shared" si="29"/>
        <v>No Entry</v>
      </c>
      <c r="AH128">
        <f t="shared" si="30"/>
        <v>0</v>
      </c>
      <c r="AI128" t="str">
        <f t="shared" si="32"/>
        <v>No Entry</v>
      </c>
      <c r="AJ128">
        <f t="shared" si="31"/>
        <v>0</v>
      </c>
    </row>
    <row r="129" spans="1:36" ht="42" customHeight="1" thickBot="1" x14ac:dyDescent="0.4">
      <c r="A129" s="11"/>
      <c r="B129" s="58" t="s">
        <v>253</v>
      </c>
      <c r="C129" s="113" t="str">
        <f>IF('Plant-Forage Samples'!C126="","",'Plant-Forage Samples'!C126)</f>
        <v/>
      </c>
      <c r="D129" s="223" t="str">
        <f>IF('Plant-Forage Samples'!F126="","",'Plant-Forage Samples'!F126)</f>
        <v/>
      </c>
      <c r="E129" s="112"/>
      <c r="F129" s="112"/>
      <c r="G129" s="112"/>
      <c r="H129" s="112"/>
      <c r="I129" s="112"/>
      <c r="J129" s="112"/>
      <c r="K129" s="224" t="str">
        <f t="shared" si="25"/>
        <v>No Entry</v>
      </c>
      <c r="L129" s="107"/>
      <c r="X129">
        <f t="shared" si="26"/>
        <v>0</v>
      </c>
      <c r="Y129">
        <f t="shared" si="27"/>
        <v>0</v>
      </c>
      <c r="Z129" t="str">
        <f t="shared" si="19"/>
        <v/>
      </c>
      <c r="AA129" t="str">
        <f t="shared" si="20"/>
        <v/>
      </c>
      <c r="AB129" t="str">
        <f t="shared" si="21"/>
        <v/>
      </c>
      <c r="AC129" t="str">
        <f t="shared" si="22"/>
        <v/>
      </c>
      <c r="AD129" t="str">
        <f t="shared" si="23"/>
        <v/>
      </c>
      <c r="AE129" t="str">
        <f t="shared" si="24"/>
        <v/>
      </c>
      <c r="AF129">
        <f t="shared" si="28"/>
        <v>0</v>
      </c>
      <c r="AG129" t="str">
        <f t="shared" si="29"/>
        <v>No Entry</v>
      </c>
      <c r="AH129">
        <f t="shared" si="30"/>
        <v>0</v>
      </c>
      <c r="AI129" t="str">
        <f t="shared" si="32"/>
        <v>No Entry</v>
      </c>
      <c r="AJ129">
        <f t="shared" si="31"/>
        <v>0</v>
      </c>
    </row>
    <row r="130" spans="1:36" ht="42" customHeight="1" thickBot="1" x14ac:dyDescent="0.4">
      <c r="A130" s="11"/>
      <c r="B130" s="58" t="s">
        <v>254</v>
      </c>
      <c r="C130" s="113" t="str">
        <f>IF('Plant-Forage Samples'!C127="","",'Plant-Forage Samples'!C127)</f>
        <v/>
      </c>
      <c r="D130" s="223" t="str">
        <f>IF('Plant-Forage Samples'!F127="","",'Plant-Forage Samples'!F127)</f>
        <v/>
      </c>
      <c r="E130" s="112"/>
      <c r="F130" s="112"/>
      <c r="G130" s="112"/>
      <c r="H130" s="112"/>
      <c r="I130" s="112"/>
      <c r="J130" s="112"/>
      <c r="K130" s="224" t="str">
        <f t="shared" si="25"/>
        <v>No Entry</v>
      </c>
      <c r="L130" s="107"/>
      <c r="X130">
        <f t="shared" si="26"/>
        <v>0</v>
      </c>
      <c r="Y130">
        <f t="shared" si="27"/>
        <v>0</v>
      </c>
      <c r="Z130" t="str">
        <f t="shared" si="19"/>
        <v/>
      </c>
      <c r="AA130" t="str">
        <f t="shared" si="20"/>
        <v/>
      </c>
      <c r="AB130" t="str">
        <f t="shared" si="21"/>
        <v/>
      </c>
      <c r="AC130" t="str">
        <f t="shared" si="22"/>
        <v/>
      </c>
      <c r="AD130" t="str">
        <f t="shared" si="23"/>
        <v/>
      </c>
      <c r="AE130" t="str">
        <f t="shared" si="24"/>
        <v/>
      </c>
      <c r="AF130">
        <f t="shared" si="28"/>
        <v>0</v>
      </c>
      <c r="AG130" t="str">
        <f t="shared" si="29"/>
        <v>No Entry</v>
      </c>
      <c r="AH130">
        <f t="shared" si="30"/>
        <v>0</v>
      </c>
      <c r="AI130" t="str">
        <f t="shared" si="32"/>
        <v>No Entry</v>
      </c>
      <c r="AJ130">
        <f t="shared" si="31"/>
        <v>0</v>
      </c>
    </row>
    <row r="131" spans="1:36" ht="42" customHeight="1" thickBot="1" x14ac:dyDescent="0.4">
      <c r="A131" s="11"/>
      <c r="B131" s="58" t="s">
        <v>255</v>
      </c>
      <c r="C131" s="113" t="str">
        <f>IF('Plant-Forage Samples'!C128="","",'Plant-Forage Samples'!C128)</f>
        <v/>
      </c>
      <c r="D131" s="223" t="str">
        <f>IF('Plant-Forage Samples'!F128="","",'Plant-Forage Samples'!F128)</f>
        <v/>
      </c>
      <c r="E131" s="112"/>
      <c r="F131" s="112"/>
      <c r="G131" s="112"/>
      <c r="H131" s="112"/>
      <c r="I131" s="112"/>
      <c r="J131" s="112"/>
      <c r="K131" s="224" t="str">
        <f t="shared" si="25"/>
        <v>No Entry</v>
      </c>
      <c r="L131" s="107"/>
      <c r="X131">
        <f t="shared" si="26"/>
        <v>0</v>
      </c>
      <c r="Y131">
        <f t="shared" si="27"/>
        <v>0</v>
      </c>
      <c r="Z131" t="str">
        <f t="shared" si="19"/>
        <v/>
      </c>
      <c r="AA131" t="str">
        <f t="shared" si="20"/>
        <v/>
      </c>
      <c r="AB131" t="str">
        <f t="shared" si="21"/>
        <v/>
      </c>
      <c r="AC131" t="str">
        <f t="shared" si="22"/>
        <v/>
      </c>
      <c r="AD131" t="str">
        <f t="shared" si="23"/>
        <v/>
      </c>
      <c r="AE131" t="str">
        <f t="shared" si="24"/>
        <v/>
      </c>
      <c r="AF131">
        <f t="shared" si="28"/>
        <v>0</v>
      </c>
      <c r="AG131" t="str">
        <f t="shared" si="29"/>
        <v>No Entry</v>
      </c>
      <c r="AH131">
        <f t="shared" si="30"/>
        <v>0</v>
      </c>
      <c r="AI131" t="str">
        <f t="shared" si="32"/>
        <v>No Entry</v>
      </c>
      <c r="AJ131">
        <f t="shared" si="31"/>
        <v>0</v>
      </c>
    </row>
    <row r="132" spans="1:36" ht="42" customHeight="1" thickBot="1" x14ac:dyDescent="0.4">
      <c r="A132" s="11"/>
      <c r="B132" s="58" t="s">
        <v>256</v>
      </c>
      <c r="C132" s="113" t="str">
        <f>IF('Plant-Forage Samples'!C129="","",'Plant-Forage Samples'!C129)</f>
        <v/>
      </c>
      <c r="D132" s="223" t="str">
        <f>IF('Plant-Forage Samples'!F129="","",'Plant-Forage Samples'!F129)</f>
        <v/>
      </c>
      <c r="E132" s="112"/>
      <c r="F132" s="112"/>
      <c r="G132" s="112"/>
      <c r="H132" s="112"/>
      <c r="I132" s="112"/>
      <c r="J132" s="112"/>
      <c r="K132" s="224" t="str">
        <f t="shared" si="25"/>
        <v>No Entry</v>
      </c>
      <c r="L132" s="107"/>
      <c r="X132">
        <f t="shared" si="26"/>
        <v>0</v>
      </c>
      <c r="Y132">
        <f t="shared" si="27"/>
        <v>0</v>
      </c>
      <c r="Z132" t="str">
        <f t="shared" si="19"/>
        <v/>
      </c>
      <c r="AA132" t="str">
        <f t="shared" si="20"/>
        <v/>
      </c>
      <c r="AB132" t="str">
        <f t="shared" si="21"/>
        <v/>
      </c>
      <c r="AC132" t="str">
        <f t="shared" si="22"/>
        <v/>
      </c>
      <c r="AD132" t="str">
        <f t="shared" si="23"/>
        <v/>
      </c>
      <c r="AE132" t="str">
        <f t="shared" si="24"/>
        <v/>
      </c>
      <c r="AF132">
        <f t="shared" si="28"/>
        <v>0</v>
      </c>
      <c r="AG132" t="str">
        <f t="shared" si="29"/>
        <v>No Entry</v>
      </c>
      <c r="AH132">
        <f t="shared" si="30"/>
        <v>0</v>
      </c>
      <c r="AI132" t="str">
        <f t="shared" si="32"/>
        <v>No Entry</v>
      </c>
      <c r="AJ132">
        <f t="shared" si="31"/>
        <v>0</v>
      </c>
    </row>
    <row r="133" spans="1:36" ht="42" customHeight="1" thickBot="1" x14ac:dyDescent="0.4">
      <c r="A133" s="11"/>
      <c r="B133" s="58" t="s">
        <v>257</v>
      </c>
      <c r="C133" s="113" t="str">
        <f>IF('Plant-Forage Samples'!C130="","",'Plant-Forage Samples'!C130)</f>
        <v/>
      </c>
      <c r="D133" s="223" t="str">
        <f>IF('Plant-Forage Samples'!F130="","",'Plant-Forage Samples'!F130)</f>
        <v/>
      </c>
      <c r="E133" s="112"/>
      <c r="F133" s="112"/>
      <c r="G133" s="112"/>
      <c r="H133" s="112"/>
      <c r="I133" s="112"/>
      <c r="J133" s="112"/>
      <c r="K133" s="224" t="str">
        <f t="shared" si="25"/>
        <v>No Entry</v>
      </c>
      <c r="L133" s="107"/>
      <c r="X133">
        <f t="shared" si="26"/>
        <v>0</v>
      </c>
      <c r="Y133">
        <f t="shared" si="27"/>
        <v>0</v>
      </c>
      <c r="Z133" t="str">
        <f t="shared" si="19"/>
        <v/>
      </c>
      <c r="AA133" t="str">
        <f t="shared" si="20"/>
        <v/>
      </c>
      <c r="AB133" t="str">
        <f t="shared" si="21"/>
        <v/>
      </c>
      <c r="AC133" t="str">
        <f t="shared" si="22"/>
        <v/>
      </c>
      <c r="AD133" t="str">
        <f t="shared" si="23"/>
        <v/>
      </c>
      <c r="AE133" t="str">
        <f t="shared" si="24"/>
        <v/>
      </c>
      <c r="AF133">
        <f t="shared" si="28"/>
        <v>0</v>
      </c>
      <c r="AG133" t="str">
        <f t="shared" si="29"/>
        <v>No Entry</v>
      </c>
      <c r="AH133">
        <f t="shared" si="30"/>
        <v>0</v>
      </c>
      <c r="AI133" t="str">
        <f t="shared" si="32"/>
        <v>No Entry</v>
      </c>
      <c r="AJ133">
        <f t="shared" si="31"/>
        <v>0</v>
      </c>
    </row>
    <row r="134" spans="1:36" ht="42" customHeight="1" thickBot="1" x14ac:dyDescent="0.4">
      <c r="A134" s="11"/>
      <c r="B134" s="58" t="s">
        <v>258</v>
      </c>
      <c r="C134" s="113" t="str">
        <f>IF('Plant-Forage Samples'!C131="","",'Plant-Forage Samples'!C131)</f>
        <v/>
      </c>
      <c r="D134" s="223" t="str">
        <f>IF('Plant-Forage Samples'!F131="","",'Plant-Forage Samples'!F131)</f>
        <v/>
      </c>
      <c r="E134" s="112"/>
      <c r="F134" s="112"/>
      <c r="G134" s="112"/>
      <c r="H134" s="112"/>
      <c r="I134" s="112"/>
      <c r="J134" s="112"/>
      <c r="K134" s="224" t="str">
        <f t="shared" si="25"/>
        <v>No Entry</v>
      </c>
      <c r="L134" s="107"/>
      <c r="X134">
        <f t="shared" si="26"/>
        <v>0</v>
      </c>
      <c r="Y134">
        <f t="shared" si="27"/>
        <v>0</v>
      </c>
      <c r="Z134" t="str">
        <f t="shared" si="19"/>
        <v/>
      </c>
      <c r="AA134" t="str">
        <f t="shared" si="20"/>
        <v/>
      </c>
      <c r="AB134" t="str">
        <f t="shared" si="21"/>
        <v/>
      </c>
      <c r="AC134" t="str">
        <f t="shared" si="22"/>
        <v/>
      </c>
      <c r="AD134" t="str">
        <f t="shared" si="23"/>
        <v/>
      </c>
      <c r="AE134" t="str">
        <f t="shared" si="24"/>
        <v/>
      </c>
      <c r="AF134">
        <f t="shared" si="28"/>
        <v>0</v>
      </c>
      <c r="AG134" t="str">
        <f t="shared" si="29"/>
        <v>No Entry</v>
      </c>
      <c r="AH134">
        <f t="shared" si="30"/>
        <v>0</v>
      </c>
      <c r="AI134" t="str">
        <f t="shared" si="32"/>
        <v>No Entry</v>
      </c>
      <c r="AJ134">
        <f t="shared" si="31"/>
        <v>0</v>
      </c>
    </row>
    <row r="135" spans="1:36" ht="42" customHeight="1" thickBot="1" x14ac:dyDescent="0.4">
      <c r="A135" s="11"/>
      <c r="B135" s="58" t="s">
        <v>259</v>
      </c>
      <c r="C135" s="113" t="str">
        <f>IF('Plant-Forage Samples'!C132="","",'Plant-Forage Samples'!C132)</f>
        <v/>
      </c>
      <c r="D135" s="223" t="str">
        <f>IF('Plant-Forage Samples'!F132="","",'Plant-Forage Samples'!F132)</f>
        <v/>
      </c>
      <c r="E135" s="112"/>
      <c r="F135" s="112"/>
      <c r="G135" s="112"/>
      <c r="H135" s="112"/>
      <c r="I135" s="112"/>
      <c r="J135" s="112"/>
      <c r="K135" s="224" t="str">
        <f t="shared" si="25"/>
        <v>No Entry</v>
      </c>
      <c r="L135" s="107"/>
      <c r="X135">
        <f t="shared" si="26"/>
        <v>0</v>
      </c>
      <c r="Y135">
        <f t="shared" si="27"/>
        <v>0</v>
      </c>
      <c r="Z135" t="str">
        <f t="shared" si="19"/>
        <v/>
      </c>
      <c r="AA135" t="str">
        <f t="shared" si="20"/>
        <v/>
      </c>
      <c r="AB135" t="str">
        <f t="shared" si="21"/>
        <v/>
      </c>
      <c r="AC135" t="str">
        <f t="shared" si="22"/>
        <v/>
      </c>
      <c r="AD135" t="str">
        <f t="shared" si="23"/>
        <v/>
      </c>
      <c r="AE135" t="str">
        <f t="shared" si="24"/>
        <v/>
      </c>
      <c r="AF135">
        <f t="shared" si="28"/>
        <v>0</v>
      </c>
      <c r="AG135" t="str">
        <f t="shared" si="29"/>
        <v>No Entry</v>
      </c>
      <c r="AH135">
        <f t="shared" si="30"/>
        <v>0</v>
      </c>
      <c r="AI135" t="str">
        <f t="shared" si="32"/>
        <v>No Entry</v>
      </c>
      <c r="AJ135">
        <f t="shared" si="31"/>
        <v>0</v>
      </c>
    </row>
    <row r="136" spans="1:36" ht="42" customHeight="1" thickBot="1" x14ac:dyDescent="0.4">
      <c r="A136" s="11"/>
      <c r="B136" s="58" t="s">
        <v>260</v>
      </c>
      <c r="C136" s="113" t="str">
        <f>IF('Plant-Forage Samples'!C133="","",'Plant-Forage Samples'!C133)</f>
        <v/>
      </c>
      <c r="D136" s="223" t="str">
        <f>IF('Plant-Forage Samples'!F133="","",'Plant-Forage Samples'!F133)</f>
        <v/>
      </c>
      <c r="E136" s="112"/>
      <c r="F136" s="112"/>
      <c r="G136" s="112"/>
      <c r="H136" s="112"/>
      <c r="I136" s="112"/>
      <c r="J136" s="112"/>
      <c r="K136" s="224" t="str">
        <f t="shared" si="25"/>
        <v>No Entry</v>
      </c>
      <c r="L136" s="107"/>
      <c r="X136">
        <f t="shared" si="26"/>
        <v>0</v>
      </c>
      <c r="Y136">
        <f t="shared" si="27"/>
        <v>0</v>
      </c>
      <c r="Z136" t="str">
        <f t="shared" si="19"/>
        <v/>
      </c>
      <c r="AA136" t="str">
        <f t="shared" si="20"/>
        <v/>
      </c>
      <c r="AB136" t="str">
        <f t="shared" si="21"/>
        <v/>
      </c>
      <c r="AC136" t="str">
        <f t="shared" si="22"/>
        <v/>
      </c>
      <c r="AD136" t="str">
        <f t="shared" si="23"/>
        <v/>
      </c>
      <c r="AE136" t="str">
        <f t="shared" si="24"/>
        <v/>
      </c>
      <c r="AF136">
        <f t="shared" si="28"/>
        <v>0</v>
      </c>
      <c r="AG136" t="str">
        <f t="shared" si="29"/>
        <v>No Entry</v>
      </c>
      <c r="AH136">
        <f t="shared" si="30"/>
        <v>0</v>
      </c>
      <c r="AI136" t="str">
        <f t="shared" si="32"/>
        <v>No Entry</v>
      </c>
      <c r="AJ136">
        <f t="shared" si="31"/>
        <v>0</v>
      </c>
    </row>
    <row r="137" spans="1:36" ht="42" customHeight="1" thickBot="1" x14ac:dyDescent="0.4">
      <c r="A137" s="11"/>
      <c r="B137" s="58" t="s">
        <v>261</v>
      </c>
      <c r="C137" s="113" t="str">
        <f>IF('Plant-Forage Samples'!C134="","",'Plant-Forage Samples'!C134)</f>
        <v/>
      </c>
      <c r="D137" s="223" t="str">
        <f>IF('Plant-Forage Samples'!F134="","",'Plant-Forage Samples'!F134)</f>
        <v/>
      </c>
      <c r="E137" s="112"/>
      <c r="F137" s="112"/>
      <c r="G137" s="112"/>
      <c r="H137" s="112"/>
      <c r="I137" s="112"/>
      <c r="J137" s="112"/>
      <c r="K137" s="224" t="str">
        <f t="shared" si="25"/>
        <v>No Entry</v>
      </c>
      <c r="L137" s="107"/>
      <c r="X137">
        <f t="shared" si="26"/>
        <v>0</v>
      </c>
      <c r="Y137">
        <f t="shared" si="27"/>
        <v>0</v>
      </c>
      <c r="Z137" t="str">
        <f t="shared" ref="Z137:Z200" si="33">IF(E137="","",VLOOKUP(E137,M$9:U$20,9))</f>
        <v/>
      </c>
      <c r="AA137" t="str">
        <f t="shared" ref="AA137:AA200" si="34">IF(F137="","",VLOOKUP(F137,M$9:W$20,9))</f>
        <v/>
      </c>
      <c r="AB137" t="str">
        <f t="shared" ref="AB137:AB200" si="35">IF(G137="","",VLOOKUP(G137,M$9:U$20,9))</f>
        <v/>
      </c>
      <c r="AC137" t="str">
        <f t="shared" ref="AC137:AC200" si="36">IF(H137="","",VLOOKUP(H137,M$9:U$20,9))</f>
        <v/>
      </c>
      <c r="AD137" t="str">
        <f t="shared" ref="AD137:AD200" si="37">IF(I137="","",VLOOKUP(I137,M$9:U$20,9))</f>
        <v/>
      </c>
      <c r="AE137" t="str">
        <f t="shared" ref="AE137:AE200" si="38">IF(J137="","",VLOOKUP(J137,M$9:U$20,9))</f>
        <v/>
      </c>
      <c r="AF137">
        <f t="shared" si="28"/>
        <v>0</v>
      </c>
      <c r="AG137" t="str">
        <f t="shared" si="29"/>
        <v>No Entry</v>
      </c>
      <c r="AH137">
        <f t="shared" si="30"/>
        <v>0</v>
      </c>
      <c r="AI137" t="str">
        <f t="shared" si="32"/>
        <v>No Entry</v>
      </c>
      <c r="AJ137">
        <f t="shared" si="31"/>
        <v>0</v>
      </c>
    </row>
    <row r="138" spans="1:36" ht="42" customHeight="1" thickBot="1" x14ac:dyDescent="0.4">
      <c r="A138" s="11"/>
      <c r="B138" s="58" t="s">
        <v>262</v>
      </c>
      <c r="C138" s="113" t="str">
        <f>IF('Plant-Forage Samples'!C135="","",'Plant-Forage Samples'!C135)</f>
        <v/>
      </c>
      <c r="D138" s="223" t="str">
        <f>IF('Plant-Forage Samples'!F135="","",'Plant-Forage Samples'!F135)</f>
        <v/>
      </c>
      <c r="E138" s="112"/>
      <c r="F138" s="112"/>
      <c r="G138" s="112"/>
      <c r="H138" s="112"/>
      <c r="I138" s="112"/>
      <c r="J138" s="112"/>
      <c r="K138" s="224" t="str">
        <f t="shared" ref="K138:K201" si="39">AG138</f>
        <v>No Entry</v>
      </c>
      <c r="L138" s="107"/>
      <c r="X138">
        <f t="shared" ref="X138:X201" si="40">COUNT(E138:J138)</f>
        <v>0</v>
      </c>
      <c r="Y138">
        <f t="shared" ref="Y138:Y201" si="41">IF(C138="",0,1)</f>
        <v>0</v>
      </c>
      <c r="Z138" t="str">
        <f t="shared" si="33"/>
        <v/>
      </c>
      <c r="AA138" t="str">
        <f t="shared" si="34"/>
        <v/>
      </c>
      <c r="AB138" t="str">
        <f t="shared" si="35"/>
        <v/>
      </c>
      <c r="AC138" t="str">
        <f t="shared" si="36"/>
        <v/>
      </c>
      <c r="AD138" t="str">
        <f t="shared" si="37"/>
        <v/>
      </c>
      <c r="AE138" t="str">
        <f t="shared" si="38"/>
        <v/>
      </c>
      <c r="AF138">
        <f t="shared" ref="AF138:AF201" si="42">IF(X138&gt;0,1,0)</f>
        <v>0</v>
      </c>
      <c r="AG138" t="str">
        <f t="shared" ref="AG138:AG201" si="43">IF(AH138=0,AI138,IF(AF138&gt;Y138,"Entry Error",AJ138))</f>
        <v>No Entry</v>
      </c>
      <c r="AH138">
        <f t="shared" ref="AH138:AH201" si="44">SUM(X138:Y138)</f>
        <v>0</v>
      </c>
      <c r="AI138" t="str">
        <f t="shared" si="32"/>
        <v>No Entry</v>
      </c>
      <c r="AJ138">
        <f t="shared" ref="AJ138:AJ201" si="45">SUM(Z138:AE138)</f>
        <v>0</v>
      </c>
    </row>
    <row r="139" spans="1:36" ht="42" customHeight="1" thickBot="1" x14ac:dyDescent="0.4">
      <c r="A139" s="11"/>
      <c r="B139" s="58" t="s">
        <v>263</v>
      </c>
      <c r="C139" s="113" t="str">
        <f>IF('Plant-Forage Samples'!C136="","",'Plant-Forage Samples'!C136)</f>
        <v/>
      </c>
      <c r="D139" s="223" t="str">
        <f>IF('Plant-Forage Samples'!F136="","",'Plant-Forage Samples'!F136)</f>
        <v/>
      </c>
      <c r="E139" s="112"/>
      <c r="F139" s="112"/>
      <c r="G139" s="112"/>
      <c r="H139" s="112"/>
      <c r="I139" s="112"/>
      <c r="J139" s="112"/>
      <c r="K139" s="224" t="str">
        <f t="shared" si="39"/>
        <v>No Entry</v>
      </c>
      <c r="L139" s="107"/>
      <c r="X139">
        <f t="shared" si="40"/>
        <v>0</v>
      </c>
      <c r="Y139">
        <f t="shared" si="41"/>
        <v>0</v>
      </c>
      <c r="Z139" t="str">
        <f t="shared" si="33"/>
        <v/>
      </c>
      <c r="AA139" t="str">
        <f t="shared" si="34"/>
        <v/>
      </c>
      <c r="AB139" t="str">
        <f t="shared" si="35"/>
        <v/>
      </c>
      <c r="AC139" t="str">
        <f t="shared" si="36"/>
        <v/>
      </c>
      <c r="AD139" t="str">
        <f t="shared" si="37"/>
        <v/>
      </c>
      <c r="AE139" t="str">
        <f t="shared" si="38"/>
        <v/>
      </c>
      <c r="AF139">
        <f t="shared" si="42"/>
        <v>0</v>
      </c>
      <c r="AG139" t="str">
        <f t="shared" si="43"/>
        <v>No Entry</v>
      </c>
      <c r="AH139">
        <f t="shared" si="44"/>
        <v>0</v>
      </c>
      <c r="AI139" t="str">
        <f t="shared" si="32"/>
        <v>No Entry</v>
      </c>
      <c r="AJ139">
        <f t="shared" si="45"/>
        <v>0</v>
      </c>
    </row>
    <row r="140" spans="1:36" ht="42" customHeight="1" thickBot="1" x14ac:dyDescent="0.4">
      <c r="A140" s="11"/>
      <c r="B140" s="58" t="s">
        <v>264</v>
      </c>
      <c r="C140" s="113" t="str">
        <f>IF('Plant-Forage Samples'!C137="","",'Plant-Forage Samples'!C137)</f>
        <v/>
      </c>
      <c r="D140" s="223" t="str">
        <f>IF('Plant-Forage Samples'!F137="","",'Plant-Forage Samples'!F137)</f>
        <v/>
      </c>
      <c r="E140" s="112"/>
      <c r="F140" s="112"/>
      <c r="G140" s="112"/>
      <c r="H140" s="112"/>
      <c r="I140" s="112"/>
      <c r="J140" s="112"/>
      <c r="K140" s="224" t="str">
        <f t="shared" si="39"/>
        <v>No Entry</v>
      </c>
      <c r="L140" s="107"/>
      <c r="X140">
        <f t="shared" si="40"/>
        <v>0</v>
      </c>
      <c r="Y140">
        <f t="shared" si="41"/>
        <v>0</v>
      </c>
      <c r="Z140" t="str">
        <f t="shared" si="33"/>
        <v/>
      </c>
      <c r="AA140" t="str">
        <f t="shared" si="34"/>
        <v/>
      </c>
      <c r="AB140" t="str">
        <f t="shared" si="35"/>
        <v/>
      </c>
      <c r="AC140" t="str">
        <f t="shared" si="36"/>
        <v/>
      </c>
      <c r="AD140" t="str">
        <f t="shared" si="37"/>
        <v/>
      </c>
      <c r="AE140" t="str">
        <f t="shared" si="38"/>
        <v/>
      </c>
      <c r="AF140">
        <f t="shared" si="42"/>
        <v>0</v>
      </c>
      <c r="AG140" t="str">
        <f t="shared" si="43"/>
        <v>No Entry</v>
      </c>
      <c r="AH140">
        <f t="shared" si="44"/>
        <v>0</v>
      </c>
      <c r="AI140" t="str">
        <f t="shared" si="32"/>
        <v>No Entry</v>
      </c>
      <c r="AJ140">
        <f t="shared" si="45"/>
        <v>0</v>
      </c>
    </row>
    <row r="141" spans="1:36" ht="42" customHeight="1" thickBot="1" x14ac:dyDescent="0.4">
      <c r="A141" s="11"/>
      <c r="B141" s="58" t="s">
        <v>265</v>
      </c>
      <c r="C141" s="113" t="str">
        <f>IF('Plant-Forage Samples'!C138="","",'Plant-Forage Samples'!C138)</f>
        <v/>
      </c>
      <c r="D141" s="223" t="str">
        <f>IF('Plant-Forage Samples'!F138="","",'Plant-Forage Samples'!F138)</f>
        <v/>
      </c>
      <c r="E141" s="112"/>
      <c r="F141" s="112"/>
      <c r="G141" s="112"/>
      <c r="H141" s="112"/>
      <c r="I141" s="112"/>
      <c r="J141" s="112"/>
      <c r="K141" s="224" t="str">
        <f t="shared" si="39"/>
        <v>No Entry</v>
      </c>
      <c r="L141" s="107"/>
      <c r="X141">
        <f t="shared" si="40"/>
        <v>0</v>
      </c>
      <c r="Y141">
        <f t="shared" si="41"/>
        <v>0</v>
      </c>
      <c r="Z141" t="str">
        <f t="shared" si="33"/>
        <v/>
      </c>
      <c r="AA141" t="str">
        <f t="shared" si="34"/>
        <v/>
      </c>
      <c r="AB141" t="str">
        <f t="shared" si="35"/>
        <v/>
      </c>
      <c r="AC141" t="str">
        <f t="shared" si="36"/>
        <v/>
      </c>
      <c r="AD141" t="str">
        <f t="shared" si="37"/>
        <v/>
      </c>
      <c r="AE141" t="str">
        <f t="shared" si="38"/>
        <v/>
      </c>
      <c r="AF141">
        <f t="shared" si="42"/>
        <v>0</v>
      </c>
      <c r="AG141" t="str">
        <f t="shared" si="43"/>
        <v>No Entry</v>
      </c>
      <c r="AH141">
        <f t="shared" si="44"/>
        <v>0</v>
      </c>
      <c r="AI141" t="str">
        <f t="shared" si="32"/>
        <v>No Entry</v>
      </c>
      <c r="AJ141">
        <f t="shared" si="45"/>
        <v>0</v>
      </c>
    </row>
    <row r="142" spans="1:36" ht="42" customHeight="1" thickBot="1" x14ac:dyDescent="0.4">
      <c r="A142" s="11"/>
      <c r="B142" s="58" t="s">
        <v>266</v>
      </c>
      <c r="C142" s="113" t="str">
        <f>IF('Plant-Forage Samples'!C139="","",'Plant-Forage Samples'!C139)</f>
        <v/>
      </c>
      <c r="D142" s="223" t="str">
        <f>IF('Plant-Forage Samples'!F139="","",'Plant-Forage Samples'!F139)</f>
        <v/>
      </c>
      <c r="E142" s="112"/>
      <c r="F142" s="112"/>
      <c r="G142" s="112"/>
      <c r="H142" s="112"/>
      <c r="I142" s="112"/>
      <c r="J142" s="112"/>
      <c r="K142" s="224" t="str">
        <f t="shared" si="39"/>
        <v>No Entry</v>
      </c>
      <c r="L142" s="107"/>
      <c r="X142">
        <f t="shared" si="40"/>
        <v>0</v>
      </c>
      <c r="Y142">
        <f t="shared" si="41"/>
        <v>0</v>
      </c>
      <c r="Z142" t="str">
        <f t="shared" si="33"/>
        <v/>
      </c>
      <c r="AA142" t="str">
        <f t="shared" si="34"/>
        <v/>
      </c>
      <c r="AB142" t="str">
        <f t="shared" si="35"/>
        <v/>
      </c>
      <c r="AC142" t="str">
        <f t="shared" si="36"/>
        <v/>
      </c>
      <c r="AD142" t="str">
        <f t="shared" si="37"/>
        <v/>
      </c>
      <c r="AE142" t="str">
        <f t="shared" si="38"/>
        <v/>
      </c>
      <c r="AF142">
        <f t="shared" si="42"/>
        <v>0</v>
      </c>
      <c r="AG142" t="str">
        <f t="shared" si="43"/>
        <v>No Entry</v>
      </c>
      <c r="AH142">
        <f t="shared" si="44"/>
        <v>0</v>
      </c>
      <c r="AI142" t="str">
        <f t="shared" si="32"/>
        <v>No Entry</v>
      </c>
      <c r="AJ142">
        <f t="shared" si="45"/>
        <v>0</v>
      </c>
    </row>
    <row r="143" spans="1:36" ht="42" customHeight="1" thickBot="1" x14ac:dyDescent="0.4">
      <c r="A143" s="11"/>
      <c r="B143" s="58" t="s">
        <v>267</v>
      </c>
      <c r="C143" s="113" t="str">
        <f>IF('Plant-Forage Samples'!C140="","",'Plant-Forage Samples'!C140)</f>
        <v/>
      </c>
      <c r="D143" s="223" t="str">
        <f>IF('Plant-Forage Samples'!F140="","",'Plant-Forage Samples'!F140)</f>
        <v/>
      </c>
      <c r="E143" s="112"/>
      <c r="F143" s="112"/>
      <c r="G143" s="112"/>
      <c r="H143" s="112"/>
      <c r="I143" s="112"/>
      <c r="J143" s="112"/>
      <c r="K143" s="224" t="str">
        <f t="shared" si="39"/>
        <v>No Entry</v>
      </c>
      <c r="L143" s="107"/>
      <c r="X143">
        <f t="shared" si="40"/>
        <v>0</v>
      </c>
      <c r="Y143">
        <f t="shared" si="41"/>
        <v>0</v>
      </c>
      <c r="Z143" t="str">
        <f t="shared" si="33"/>
        <v/>
      </c>
      <c r="AA143" t="str">
        <f t="shared" si="34"/>
        <v/>
      </c>
      <c r="AB143" t="str">
        <f t="shared" si="35"/>
        <v/>
      </c>
      <c r="AC143" t="str">
        <f t="shared" si="36"/>
        <v/>
      </c>
      <c r="AD143" t="str">
        <f t="shared" si="37"/>
        <v/>
      </c>
      <c r="AE143" t="str">
        <f t="shared" si="38"/>
        <v/>
      </c>
      <c r="AF143">
        <f t="shared" si="42"/>
        <v>0</v>
      </c>
      <c r="AG143" t="str">
        <f t="shared" si="43"/>
        <v>No Entry</v>
      </c>
      <c r="AH143">
        <f t="shared" si="44"/>
        <v>0</v>
      </c>
      <c r="AI143" t="str">
        <f t="shared" si="32"/>
        <v>No Entry</v>
      </c>
      <c r="AJ143">
        <f t="shared" si="45"/>
        <v>0</v>
      </c>
    </row>
    <row r="144" spans="1:36" ht="42" customHeight="1" thickBot="1" x14ac:dyDescent="0.4">
      <c r="A144" s="11"/>
      <c r="B144" s="58" t="s">
        <v>268</v>
      </c>
      <c r="C144" s="113" t="str">
        <f>IF('Plant-Forage Samples'!C141="","",'Plant-Forage Samples'!C141)</f>
        <v/>
      </c>
      <c r="D144" s="223" t="str">
        <f>IF('Plant-Forage Samples'!F141="","",'Plant-Forage Samples'!F141)</f>
        <v/>
      </c>
      <c r="E144" s="112"/>
      <c r="F144" s="112"/>
      <c r="G144" s="112"/>
      <c r="H144" s="112"/>
      <c r="I144" s="112"/>
      <c r="J144" s="112"/>
      <c r="K144" s="224" t="str">
        <f t="shared" si="39"/>
        <v>No Entry</v>
      </c>
      <c r="L144" s="107"/>
      <c r="X144">
        <f t="shared" si="40"/>
        <v>0</v>
      </c>
      <c r="Y144">
        <f t="shared" si="41"/>
        <v>0</v>
      </c>
      <c r="Z144" t="str">
        <f t="shared" si="33"/>
        <v/>
      </c>
      <c r="AA144" t="str">
        <f t="shared" si="34"/>
        <v/>
      </c>
      <c r="AB144" t="str">
        <f t="shared" si="35"/>
        <v/>
      </c>
      <c r="AC144" t="str">
        <f t="shared" si="36"/>
        <v/>
      </c>
      <c r="AD144" t="str">
        <f t="shared" si="37"/>
        <v/>
      </c>
      <c r="AE144" t="str">
        <f t="shared" si="38"/>
        <v/>
      </c>
      <c r="AF144">
        <f t="shared" si="42"/>
        <v>0</v>
      </c>
      <c r="AG144" t="str">
        <f t="shared" si="43"/>
        <v>No Entry</v>
      </c>
      <c r="AH144">
        <f t="shared" si="44"/>
        <v>0</v>
      </c>
      <c r="AI144" t="str">
        <f t="shared" si="32"/>
        <v>No Entry</v>
      </c>
      <c r="AJ144">
        <f t="shared" si="45"/>
        <v>0</v>
      </c>
    </row>
    <row r="145" spans="1:36" ht="42" customHeight="1" thickBot="1" x14ac:dyDescent="0.4">
      <c r="A145" s="11"/>
      <c r="B145" s="58" t="s">
        <v>269</v>
      </c>
      <c r="C145" s="113" t="str">
        <f>IF('Plant-Forage Samples'!C142="","",'Plant-Forage Samples'!C142)</f>
        <v/>
      </c>
      <c r="D145" s="223" t="str">
        <f>IF('Plant-Forage Samples'!F142="","",'Plant-Forage Samples'!F142)</f>
        <v/>
      </c>
      <c r="E145" s="112"/>
      <c r="F145" s="112"/>
      <c r="G145" s="112"/>
      <c r="H145" s="112"/>
      <c r="I145" s="112"/>
      <c r="J145" s="112"/>
      <c r="K145" s="224" t="str">
        <f t="shared" si="39"/>
        <v>No Entry</v>
      </c>
      <c r="L145" s="107"/>
      <c r="X145">
        <f t="shared" si="40"/>
        <v>0</v>
      </c>
      <c r="Y145">
        <f t="shared" si="41"/>
        <v>0</v>
      </c>
      <c r="Z145" t="str">
        <f t="shared" si="33"/>
        <v/>
      </c>
      <c r="AA145" t="str">
        <f t="shared" si="34"/>
        <v/>
      </c>
      <c r="AB145" t="str">
        <f t="shared" si="35"/>
        <v/>
      </c>
      <c r="AC145" t="str">
        <f t="shared" si="36"/>
        <v/>
      </c>
      <c r="AD145" t="str">
        <f t="shared" si="37"/>
        <v/>
      </c>
      <c r="AE145" t="str">
        <f t="shared" si="38"/>
        <v/>
      </c>
      <c r="AF145">
        <f t="shared" si="42"/>
        <v>0</v>
      </c>
      <c r="AG145" t="str">
        <f t="shared" si="43"/>
        <v>No Entry</v>
      </c>
      <c r="AH145">
        <f t="shared" si="44"/>
        <v>0</v>
      </c>
      <c r="AI145" t="str">
        <f t="shared" si="32"/>
        <v>No Entry</v>
      </c>
      <c r="AJ145">
        <f t="shared" si="45"/>
        <v>0</v>
      </c>
    </row>
    <row r="146" spans="1:36" ht="42" customHeight="1" thickBot="1" x14ac:dyDescent="0.4">
      <c r="A146" s="11"/>
      <c r="B146" s="58" t="s">
        <v>270</v>
      </c>
      <c r="C146" s="113" t="str">
        <f>IF('Plant-Forage Samples'!C143="","",'Plant-Forage Samples'!C143)</f>
        <v/>
      </c>
      <c r="D146" s="223" t="str">
        <f>IF('Plant-Forage Samples'!F143="","",'Plant-Forage Samples'!F143)</f>
        <v/>
      </c>
      <c r="E146" s="112"/>
      <c r="F146" s="112"/>
      <c r="G146" s="112"/>
      <c r="H146" s="112"/>
      <c r="I146" s="112"/>
      <c r="J146" s="112"/>
      <c r="K146" s="224" t="str">
        <f t="shared" si="39"/>
        <v>No Entry</v>
      </c>
      <c r="L146" s="107"/>
      <c r="X146">
        <f t="shared" si="40"/>
        <v>0</v>
      </c>
      <c r="Y146">
        <f t="shared" si="41"/>
        <v>0</v>
      </c>
      <c r="Z146" t="str">
        <f t="shared" si="33"/>
        <v/>
      </c>
      <c r="AA146" t="str">
        <f t="shared" si="34"/>
        <v/>
      </c>
      <c r="AB146" t="str">
        <f t="shared" si="35"/>
        <v/>
      </c>
      <c r="AC146" t="str">
        <f t="shared" si="36"/>
        <v/>
      </c>
      <c r="AD146" t="str">
        <f t="shared" si="37"/>
        <v/>
      </c>
      <c r="AE146" t="str">
        <f t="shared" si="38"/>
        <v/>
      </c>
      <c r="AF146">
        <f t="shared" si="42"/>
        <v>0</v>
      </c>
      <c r="AG146" t="str">
        <f t="shared" si="43"/>
        <v>No Entry</v>
      </c>
      <c r="AH146">
        <f t="shared" si="44"/>
        <v>0</v>
      </c>
      <c r="AI146" t="str">
        <f t="shared" si="32"/>
        <v>No Entry</v>
      </c>
      <c r="AJ146">
        <f t="shared" si="45"/>
        <v>0</v>
      </c>
    </row>
    <row r="147" spans="1:36" ht="42" customHeight="1" thickBot="1" x14ac:dyDescent="0.4">
      <c r="A147" s="11"/>
      <c r="B147" s="58" t="s">
        <v>271</v>
      </c>
      <c r="C147" s="113" t="str">
        <f>IF('Plant-Forage Samples'!C144="","",'Plant-Forage Samples'!C144)</f>
        <v/>
      </c>
      <c r="D147" s="223" t="str">
        <f>IF('Plant-Forage Samples'!F144="","",'Plant-Forage Samples'!F144)</f>
        <v/>
      </c>
      <c r="E147" s="112"/>
      <c r="F147" s="112"/>
      <c r="G147" s="112"/>
      <c r="H147" s="112"/>
      <c r="I147" s="112"/>
      <c r="J147" s="112"/>
      <c r="K147" s="224" t="str">
        <f t="shared" si="39"/>
        <v>No Entry</v>
      </c>
      <c r="L147" s="107"/>
      <c r="X147">
        <f t="shared" si="40"/>
        <v>0</v>
      </c>
      <c r="Y147">
        <f t="shared" si="41"/>
        <v>0</v>
      </c>
      <c r="Z147" t="str">
        <f t="shared" si="33"/>
        <v/>
      </c>
      <c r="AA147" t="str">
        <f t="shared" si="34"/>
        <v/>
      </c>
      <c r="AB147" t="str">
        <f t="shared" si="35"/>
        <v/>
      </c>
      <c r="AC147" t="str">
        <f t="shared" si="36"/>
        <v/>
      </c>
      <c r="AD147" t="str">
        <f t="shared" si="37"/>
        <v/>
      </c>
      <c r="AE147" t="str">
        <f t="shared" si="38"/>
        <v/>
      </c>
      <c r="AF147">
        <f t="shared" si="42"/>
        <v>0</v>
      </c>
      <c r="AG147" t="str">
        <f t="shared" si="43"/>
        <v>No Entry</v>
      </c>
      <c r="AH147">
        <f t="shared" si="44"/>
        <v>0</v>
      </c>
      <c r="AI147" t="str">
        <f t="shared" si="32"/>
        <v>No Entry</v>
      </c>
      <c r="AJ147">
        <f t="shared" si="45"/>
        <v>0</v>
      </c>
    </row>
    <row r="148" spans="1:36" ht="42" customHeight="1" thickBot="1" x14ac:dyDescent="0.4">
      <c r="A148" s="11"/>
      <c r="B148" s="58" t="s">
        <v>272</v>
      </c>
      <c r="C148" s="113" t="str">
        <f>IF('Plant-Forage Samples'!C145="","",'Plant-Forage Samples'!C145)</f>
        <v/>
      </c>
      <c r="D148" s="223" t="str">
        <f>IF('Plant-Forage Samples'!F145="","",'Plant-Forage Samples'!F145)</f>
        <v/>
      </c>
      <c r="E148" s="112"/>
      <c r="F148" s="112"/>
      <c r="G148" s="112"/>
      <c r="H148" s="112"/>
      <c r="I148" s="112"/>
      <c r="J148" s="112"/>
      <c r="K148" s="224" t="str">
        <f t="shared" si="39"/>
        <v>No Entry</v>
      </c>
      <c r="L148" s="107"/>
      <c r="X148">
        <f t="shared" si="40"/>
        <v>0</v>
      </c>
      <c r="Y148">
        <f t="shared" si="41"/>
        <v>0</v>
      </c>
      <c r="Z148" t="str">
        <f t="shared" si="33"/>
        <v/>
      </c>
      <c r="AA148" t="str">
        <f t="shared" si="34"/>
        <v/>
      </c>
      <c r="AB148" t="str">
        <f t="shared" si="35"/>
        <v/>
      </c>
      <c r="AC148" t="str">
        <f t="shared" si="36"/>
        <v/>
      </c>
      <c r="AD148" t="str">
        <f t="shared" si="37"/>
        <v/>
      </c>
      <c r="AE148" t="str">
        <f t="shared" si="38"/>
        <v/>
      </c>
      <c r="AF148">
        <f t="shared" si="42"/>
        <v>0</v>
      </c>
      <c r="AG148" t="str">
        <f t="shared" si="43"/>
        <v>No Entry</v>
      </c>
      <c r="AH148">
        <f t="shared" si="44"/>
        <v>0</v>
      </c>
      <c r="AI148" t="str">
        <f t="shared" ref="AI148:AI211" si="46">IF(AH148=0,"No Entry",IF(AH148=1,"Entry Error",IF(AH148=2,AJ148)))</f>
        <v>No Entry</v>
      </c>
      <c r="AJ148">
        <f t="shared" si="45"/>
        <v>0</v>
      </c>
    </row>
    <row r="149" spans="1:36" ht="42" customHeight="1" thickBot="1" x14ac:dyDescent="0.4">
      <c r="A149" s="11"/>
      <c r="B149" s="58" t="s">
        <v>273</v>
      </c>
      <c r="C149" s="113" t="str">
        <f>IF('Plant-Forage Samples'!C146="","",'Plant-Forage Samples'!C146)</f>
        <v/>
      </c>
      <c r="D149" s="223" t="str">
        <f>IF('Plant-Forage Samples'!F146="","",'Plant-Forage Samples'!F146)</f>
        <v/>
      </c>
      <c r="E149" s="112"/>
      <c r="F149" s="112"/>
      <c r="G149" s="112"/>
      <c r="H149" s="112"/>
      <c r="I149" s="112"/>
      <c r="J149" s="112"/>
      <c r="K149" s="224" t="str">
        <f t="shared" si="39"/>
        <v>No Entry</v>
      </c>
      <c r="L149" s="107"/>
      <c r="X149">
        <f t="shared" si="40"/>
        <v>0</v>
      </c>
      <c r="Y149">
        <f t="shared" si="41"/>
        <v>0</v>
      </c>
      <c r="Z149" t="str">
        <f t="shared" si="33"/>
        <v/>
      </c>
      <c r="AA149" t="str">
        <f t="shared" si="34"/>
        <v/>
      </c>
      <c r="AB149" t="str">
        <f t="shared" si="35"/>
        <v/>
      </c>
      <c r="AC149" t="str">
        <f t="shared" si="36"/>
        <v/>
      </c>
      <c r="AD149" t="str">
        <f t="shared" si="37"/>
        <v/>
      </c>
      <c r="AE149" t="str">
        <f t="shared" si="38"/>
        <v/>
      </c>
      <c r="AF149">
        <f t="shared" si="42"/>
        <v>0</v>
      </c>
      <c r="AG149" t="str">
        <f t="shared" si="43"/>
        <v>No Entry</v>
      </c>
      <c r="AH149">
        <f t="shared" si="44"/>
        <v>0</v>
      </c>
      <c r="AI149" t="str">
        <f t="shared" si="46"/>
        <v>No Entry</v>
      </c>
      <c r="AJ149">
        <f t="shared" si="45"/>
        <v>0</v>
      </c>
    </row>
    <row r="150" spans="1:36" ht="42" customHeight="1" thickBot="1" x14ac:dyDescent="0.4">
      <c r="A150" s="11"/>
      <c r="B150" s="58" t="s">
        <v>274</v>
      </c>
      <c r="C150" s="113" t="str">
        <f>IF('Plant-Forage Samples'!C147="","",'Plant-Forage Samples'!C147)</f>
        <v/>
      </c>
      <c r="D150" s="223" t="str">
        <f>IF('Plant-Forage Samples'!F147="","",'Plant-Forage Samples'!F147)</f>
        <v/>
      </c>
      <c r="E150" s="112"/>
      <c r="F150" s="112"/>
      <c r="G150" s="112"/>
      <c r="H150" s="112"/>
      <c r="I150" s="112"/>
      <c r="J150" s="112"/>
      <c r="K150" s="224" t="str">
        <f t="shared" si="39"/>
        <v>No Entry</v>
      </c>
      <c r="L150" s="107"/>
      <c r="X150">
        <f t="shared" si="40"/>
        <v>0</v>
      </c>
      <c r="Y150">
        <f t="shared" si="41"/>
        <v>0</v>
      </c>
      <c r="Z150" t="str">
        <f t="shared" si="33"/>
        <v/>
      </c>
      <c r="AA150" t="str">
        <f t="shared" si="34"/>
        <v/>
      </c>
      <c r="AB150" t="str">
        <f t="shared" si="35"/>
        <v/>
      </c>
      <c r="AC150" t="str">
        <f t="shared" si="36"/>
        <v/>
      </c>
      <c r="AD150" t="str">
        <f t="shared" si="37"/>
        <v/>
      </c>
      <c r="AE150" t="str">
        <f t="shared" si="38"/>
        <v/>
      </c>
      <c r="AF150">
        <f t="shared" si="42"/>
        <v>0</v>
      </c>
      <c r="AG150" t="str">
        <f t="shared" si="43"/>
        <v>No Entry</v>
      </c>
      <c r="AH150">
        <f t="shared" si="44"/>
        <v>0</v>
      </c>
      <c r="AI150" t="str">
        <f t="shared" si="46"/>
        <v>No Entry</v>
      </c>
      <c r="AJ150">
        <f t="shared" si="45"/>
        <v>0</v>
      </c>
    </row>
    <row r="151" spans="1:36" ht="42" customHeight="1" thickBot="1" x14ac:dyDescent="0.4">
      <c r="A151" s="11"/>
      <c r="B151" s="58" t="s">
        <v>275</v>
      </c>
      <c r="C151" s="113" t="str">
        <f>IF('Plant-Forage Samples'!C148="","",'Plant-Forage Samples'!C148)</f>
        <v/>
      </c>
      <c r="D151" s="223" t="str">
        <f>IF('Plant-Forage Samples'!F148="","",'Plant-Forage Samples'!F148)</f>
        <v/>
      </c>
      <c r="E151" s="112"/>
      <c r="F151" s="112"/>
      <c r="G151" s="112"/>
      <c r="H151" s="112"/>
      <c r="I151" s="112"/>
      <c r="J151" s="112"/>
      <c r="K151" s="224" t="str">
        <f t="shared" si="39"/>
        <v>No Entry</v>
      </c>
      <c r="L151" s="107"/>
      <c r="X151">
        <f t="shared" si="40"/>
        <v>0</v>
      </c>
      <c r="Y151">
        <f t="shared" si="41"/>
        <v>0</v>
      </c>
      <c r="Z151" t="str">
        <f t="shared" si="33"/>
        <v/>
      </c>
      <c r="AA151" t="str">
        <f t="shared" si="34"/>
        <v/>
      </c>
      <c r="AB151" t="str">
        <f t="shared" si="35"/>
        <v/>
      </c>
      <c r="AC151" t="str">
        <f t="shared" si="36"/>
        <v/>
      </c>
      <c r="AD151" t="str">
        <f t="shared" si="37"/>
        <v/>
      </c>
      <c r="AE151" t="str">
        <f t="shared" si="38"/>
        <v/>
      </c>
      <c r="AF151">
        <f t="shared" si="42"/>
        <v>0</v>
      </c>
      <c r="AG151" t="str">
        <f t="shared" si="43"/>
        <v>No Entry</v>
      </c>
      <c r="AH151">
        <f t="shared" si="44"/>
        <v>0</v>
      </c>
      <c r="AI151" t="str">
        <f t="shared" si="46"/>
        <v>No Entry</v>
      </c>
      <c r="AJ151">
        <f t="shared" si="45"/>
        <v>0</v>
      </c>
    </row>
    <row r="152" spans="1:36" ht="42" customHeight="1" thickBot="1" x14ac:dyDescent="0.4">
      <c r="A152" s="11"/>
      <c r="B152" s="58" t="s">
        <v>276</v>
      </c>
      <c r="C152" s="113" t="str">
        <f>IF('Plant-Forage Samples'!C149="","",'Plant-Forage Samples'!C149)</f>
        <v/>
      </c>
      <c r="D152" s="223" t="str">
        <f>IF('Plant-Forage Samples'!F149="","",'Plant-Forage Samples'!F149)</f>
        <v/>
      </c>
      <c r="E152" s="112"/>
      <c r="F152" s="112"/>
      <c r="G152" s="112"/>
      <c r="H152" s="112"/>
      <c r="I152" s="112"/>
      <c r="J152" s="112"/>
      <c r="K152" s="224" t="str">
        <f t="shared" si="39"/>
        <v>No Entry</v>
      </c>
      <c r="L152" s="107"/>
      <c r="X152">
        <f t="shared" si="40"/>
        <v>0</v>
      </c>
      <c r="Y152">
        <f t="shared" si="41"/>
        <v>0</v>
      </c>
      <c r="Z152" t="str">
        <f t="shared" si="33"/>
        <v/>
      </c>
      <c r="AA152" t="str">
        <f t="shared" si="34"/>
        <v/>
      </c>
      <c r="AB152" t="str">
        <f t="shared" si="35"/>
        <v/>
      </c>
      <c r="AC152" t="str">
        <f t="shared" si="36"/>
        <v/>
      </c>
      <c r="AD152" t="str">
        <f t="shared" si="37"/>
        <v/>
      </c>
      <c r="AE152" t="str">
        <f t="shared" si="38"/>
        <v/>
      </c>
      <c r="AF152">
        <f t="shared" si="42"/>
        <v>0</v>
      </c>
      <c r="AG152" t="str">
        <f t="shared" si="43"/>
        <v>No Entry</v>
      </c>
      <c r="AH152">
        <f t="shared" si="44"/>
        <v>0</v>
      </c>
      <c r="AI152" t="str">
        <f t="shared" si="46"/>
        <v>No Entry</v>
      </c>
      <c r="AJ152">
        <f t="shared" si="45"/>
        <v>0</v>
      </c>
    </row>
    <row r="153" spans="1:36" ht="42" customHeight="1" thickBot="1" x14ac:dyDescent="0.4">
      <c r="A153" s="11"/>
      <c r="B153" s="58" t="s">
        <v>277</v>
      </c>
      <c r="C153" s="113" t="str">
        <f>IF('Plant-Forage Samples'!C150="","",'Plant-Forage Samples'!C150)</f>
        <v/>
      </c>
      <c r="D153" s="223" t="str">
        <f>IF('Plant-Forage Samples'!F150="","",'Plant-Forage Samples'!F150)</f>
        <v/>
      </c>
      <c r="E153" s="112"/>
      <c r="F153" s="112"/>
      <c r="G153" s="112"/>
      <c r="H153" s="112"/>
      <c r="I153" s="112"/>
      <c r="J153" s="112"/>
      <c r="K153" s="224" t="str">
        <f t="shared" si="39"/>
        <v>No Entry</v>
      </c>
      <c r="L153" s="107"/>
      <c r="X153">
        <f t="shared" si="40"/>
        <v>0</v>
      </c>
      <c r="Y153">
        <f t="shared" si="41"/>
        <v>0</v>
      </c>
      <c r="Z153" t="str">
        <f t="shared" si="33"/>
        <v/>
      </c>
      <c r="AA153" t="str">
        <f t="shared" si="34"/>
        <v/>
      </c>
      <c r="AB153" t="str">
        <f t="shared" si="35"/>
        <v/>
      </c>
      <c r="AC153" t="str">
        <f t="shared" si="36"/>
        <v/>
      </c>
      <c r="AD153" t="str">
        <f t="shared" si="37"/>
        <v/>
      </c>
      <c r="AE153" t="str">
        <f t="shared" si="38"/>
        <v/>
      </c>
      <c r="AF153">
        <f t="shared" si="42"/>
        <v>0</v>
      </c>
      <c r="AG153" t="str">
        <f t="shared" si="43"/>
        <v>No Entry</v>
      </c>
      <c r="AH153">
        <f t="shared" si="44"/>
        <v>0</v>
      </c>
      <c r="AI153" t="str">
        <f t="shared" si="46"/>
        <v>No Entry</v>
      </c>
      <c r="AJ153">
        <f t="shared" si="45"/>
        <v>0</v>
      </c>
    </row>
    <row r="154" spans="1:36" ht="42" customHeight="1" thickBot="1" x14ac:dyDescent="0.4">
      <c r="A154" s="11"/>
      <c r="B154" s="58" t="s">
        <v>278</v>
      </c>
      <c r="C154" s="113" t="str">
        <f>IF('Plant-Forage Samples'!C151="","",'Plant-Forage Samples'!C151)</f>
        <v/>
      </c>
      <c r="D154" s="223" t="str">
        <f>IF('Plant-Forage Samples'!F151="","",'Plant-Forage Samples'!F151)</f>
        <v/>
      </c>
      <c r="E154" s="112"/>
      <c r="F154" s="112"/>
      <c r="G154" s="112"/>
      <c r="H154" s="112"/>
      <c r="I154" s="112"/>
      <c r="J154" s="112"/>
      <c r="K154" s="224" t="str">
        <f t="shared" si="39"/>
        <v>No Entry</v>
      </c>
      <c r="L154" s="107"/>
      <c r="X154">
        <f t="shared" si="40"/>
        <v>0</v>
      </c>
      <c r="Y154">
        <f t="shared" si="41"/>
        <v>0</v>
      </c>
      <c r="Z154" t="str">
        <f t="shared" si="33"/>
        <v/>
      </c>
      <c r="AA154" t="str">
        <f t="shared" si="34"/>
        <v/>
      </c>
      <c r="AB154" t="str">
        <f t="shared" si="35"/>
        <v/>
      </c>
      <c r="AC154" t="str">
        <f t="shared" si="36"/>
        <v/>
      </c>
      <c r="AD154" t="str">
        <f t="shared" si="37"/>
        <v/>
      </c>
      <c r="AE154" t="str">
        <f t="shared" si="38"/>
        <v/>
      </c>
      <c r="AF154">
        <f t="shared" si="42"/>
        <v>0</v>
      </c>
      <c r="AG154" t="str">
        <f t="shared" si="43"/>
        <v>No Entry</v>
      </c>
      <c r="AH154">
        <f t="shared" si="44"/>
        <v>0</v>
      </c>
      <c r="AI154" t="str">
        <f t="shared" si="46"/>
        <v>No Entry</v>
      </c>
      <c r="AJ154">
        <f t="shared" si="45"/>
        <v>0</v>
      </c>
    </row>
    <row r="155" spans="1:36" ht="42" customHeight="1" thickBot="1" x14ac:dyDescent="0.4">
      <c r="A155" s="11"/>
      <c r="B155" s="58" t="s">
        <v>279</v>
      </c>
      <c r="C155" s="113" t="str">
        <f>IF('Plant-Forage Samples'!C152="","",'Plant-Forage Samples'!C152)</f>
        <v/>
      </c>
      <c r="D155" s="223" t="str">
        <f>IF('Plant-Forage Samples'!F152="","",'Plant-Forage Samples'!F152)</f>
        <v/>
      </c>
      <c r="E155" s="112"/>
      <c r="F155" s="112"/>
      <c r="G155" s="112"/>
      <c r="H155" s="112"/>
      <c r="I155" s="112"/>
      <c r="J155" s="112"/>
      <c r="K155" s="224" t="str">
        <f t="shared" si="39"/>
        <v>No Entry</v>
      </c>
      <c r="L155" s="107"/>
      <c r="X155">
        <f t="shared" si="40"/>
        <v>0</v>
      </c>
      <c r="Y155">
        <f t="shared" si="41"/>
        <v>0</v>
      </c>
      <c r="Z155" t="str">
        <f t="shared" si="33"/>
        <v/>
      </c>
      <c r="AA155" t="str">
        <f t="shared" si="34"/>
        <v/>
      </c>
      <c r="AB155" t="str">
        <f t="shared" si="35"/>
        <v/>
      </c>
      <c r="AC155" t="str">
        <f t="shared" si="36"/>
        <v/>
      </c>
      <c r="AD155" t="str">
        <f t="shared" si="37"/>
        <v/>
      </c>
      <c r="AE155" t="str">
        <f t="shared" si="38"/>
        <v/>
      </c>
      <c r="AF155">
        <f t="shared" si="42"/>
        <v>0</v>
      </c>
      <c r="AG155" t="str">
        <f t="shared" si="43"/>
        <v>No Entry</v>
      </c>
      <c r="AH155">
        <f t="shared" si="44"/>
        <v>0</v>
      </c>
      <c r="AI155" t="str">
        <f t="shared" si="46"/>
        <v>No Entry</v>
      </c>
      <c r="AJ155">
        <f t="shared" si="45"/>
        <v>0</v>
      </c>
    </row>
    <row r="156" spans="1:36" ht="42" customHeight="1" thickBot="1" x14ac:dyDescent="0.4">
      <c r="A156" s="11"/>
      <c r="B156" s="58" t="s">
        <v>280</v>
      </c>
      <c r="C156" s="113" t="str">
        <f>IF('Plant-Forage Samples'!C153="","",'Plant-Forage Samples'!C153)</f>
        <v/>
      </c>
      <c r="D156" s="223" t="str">
        <f>IF('Plant-Forage Samples'!F153="","",'Plant-Forage Samples'!F153)</f>
        <v/>
      </c>
      <c r="E156" s="112"/>
      <c r="F156" s="112"/>
      <c r="G156" s="112"/>
      <c r="H156" s="112"/>
      <c r="I156" s="112"/>
      <c r="J156" s="112"/>
      <c r="K156" s="224" t="str">
        <f t="shared" si="39"/>
        <v>No Entry</v>
      </c>
      <c r="L156" s="107"/>
      <c r="X156">
        <f t="shared" si="40"/>
        <v>0</v>
      </c>
      <c r="Y156">
        <f t="shared" si="41"/>
        <v>0</v>
      </c>
      <c r="Z156" t="str">
        <f t="shared" si="33"/>
        <v/>
      </c>
      <c r="AA156" t="str">
        <f t="shared" si="34"/>
        <v/>
      </c>
      <c r="AB156" t="str">
        <f t="shared" si="35"/>
        <v/>
      </c>
      <c r="AC156" t="str">
        <f t="shared" si="36"/>
        <v/>
      </c>
      <c r="AD156" t="str">
        <f t="shared" si="37"/>
        <v/>
      </c>
      <c r="AE156" t="str">
        <f t="shared" si="38"/>
        <v/>
      </c>
      <c r="AF156">
        <f t="shared" si="42"/>
        <v>0</v>
      </c>
      <c r="AG156" t="str">
        <f t="shared" si="43"/>
        <v>No Entry</v>
      </c>
      <c r="AH156">
        <f t="shared" si="44"/>
        <v>0</v>
      </c>
      <c r="AI156" t="str">
        <f t="shared" si="46"/>
        <v>No Entry</v>
      </c>
      <c r="AJ156">
        <f t="shared" si="45"/>
        <v>0</v>
      </c>
    </row>
    <row r="157" spans="1:36" ht="42" customHeight="1" thickBot="1" x14ac:dyDescent="0.4">
      <c r="A157" s="11"/>
      <c r="B157" s="58" t="s">
        <v>281</v>
      </c>
      <c r="C157" s="113" t="str">
        <f>IF('Plant-Forage Samples'!C154="","",'Plant-Forage Samples'!C154)</f>
        <v/>
      </c>
      <c r="D157" s="223" t="str">
        <f>IF('Plant-Forage Samples'!F154="","",'Plant-Forage Samples'!F154)</f>
        <v/>
      </c>
      <c r="E157" s="112"/>
      <c r="F157" s="112"/>
      <c r="G157" s="112"/>
      <c r="H157" s="112"/>
      <c r="I157" s="112"/>
      <c r="J157" s="112"/>
      <c r="K157" s="224" t="str">
        <f t="shared" si="39"/>
        <v>No Entry</v>
      </c>
      <c r="L157" s="107"/>
      <c r="X157">
        <f t="shared" si="40"/>
        <v>0</v>
      </c>
      <c r="Y157">
        <f t="shared" si="41"/>
        <v>0</v>
      </c>
      <c r="Z157" t="str">
        <f t="shared" si="33"/>
        <v/>
      </c>
      <c r="AA157" t="str">
        <f t="shared" si="34"/>
        <v/>
      </c>
      <c r="AB157" t="str">
        <f t="shared" si="35"/>
        <v/>
      </c>
      <c r="AC157" t="str">
        <f t="shared" si="36"/>
        <v/>
      </c>
      <c r="AD157" t="str">
        <f t="shared" si="37"/>
        <v/>
      </c>
      <c r="AE157" t="str">
        <f t="shared" si="38"/>
        <v/>
      </c>
      <c r="AF157">
        <f t="shared" si="42"/>
        <v>0</v>
      </c>
      <c r="AG157" t="str">
        <f t="shared" si="43"/>
        <v>No Entry</v>
      </c>
      <c r="AH157">
        <f t="shared" si="44"/>
        <v>0</v>
      </c>
      <c r="AI157" t="str">
        <f t="shared" si="46"/>
        <v>No Entry</v>
      </c>
      <c r="AJ157">
        <f t="shared" si="45"/>
        <v>0</v>
      </c>
    </row>
    <row r="158" spans="1:36" ht="42" customHeight="1" thickBot="1" x14ac:dyDescent="0.4">
      <c r="A158" s="11"/>
      <c r="B158" s="58" t="s">
        <v>282</v>
      </c>
      <c r="C158" s="113" t="str">
        <f>IF('Plant-Forage Samples'!C155="","",'Plant-Forage Samples'!C155)</f>
        <v/>
      </c>
      <c r="D158" s="223" t="str">
        <f>IF('Plant-Forage Samples'!F155="","",'Plant-Forage Samples'!F155)</f>
        <v/>
      </c>
      <c r="E158" s="112"/>
      <c r="F158" s="112"/>
      <c r="G158" s="112"/>
      <c r="H158" s="112"/>
      <c r="I158" s="112"/>
      <c r="J158" s="112"/>
      <c r="K158" s="224" t="str">
        <f t="shared" si="39"/>
        <v>No Entry</v>
      </c>
      <c r="L158" s="107"/>
      <c r="X158">
        <f t="shared" si="40"/>
        <v>0</v>
      </c>
      <c r="Y158">
        <f t="shared" si="41"/>
        <v>0</v>
      </c>
      <c r="Z158" t="str">
        <f t="shared" si="33"/>
        <v/>
      </c>
      <c r="AA158" t="str">
        <f t="shared" si="34"/>
        <v/>
      </c>
      <c r="AB158" t="str">
        <f t="shared" si="35"/>
        <v/>
      </c>
      <c r="AC158" t="str">
        <f t="shared" si="36"/>
        <v/>
      </c>
      <c r="AD158" t="str">
        <f t="shared" si="37"/>
        <v/>
      </c>
      <c r="AE158" t="str">
        <f t="shared" si="38"/>
        <v/>
      </c>
      <c r="AF158">
        <f t="shared" si="42"/>
        <v>0</v>
      </c>
      <c r="AG158" t="str">
        <f t="shared" si="43"/>
        <v>No Entry</v>
      </c>
      <c r="AH158">
        <f t="shared" si="44"/>
        <v>0</v>
      </c>
      <c r="AI158" t="str">
        <f t="shared" si="46"/>
        <v>No Entry</v>
      </c>
      <c r="AJ158">
        <f t="shared" si="45"/>
        <v>0</v>
      </c>
    </row>
    <row r="159" spans="1:36" ht="42" customHeight="1" thickBot="1" x14ac:dyDescent="0.4">
      <c r="A159" s="11"/>
      <c r="B159" s="58" t="s">
        <v>283</v>
      </c>
      <c r="C159" s="113" t="str">
        <f>IF('Plant-Forage Samples'!C156="","",'Plant-Forage Samples'!C156)</f>
        <v/>
      </c>
      <c r="D159" s="223" t="str">
        <f>IF('Plant-Forage Samples'!F156="","",'Plant-Forage Samples'!F156)</f>
        <v/>
      </c>
      <c r="E159" s="112"/>
      <c r="F159" s="112"/>
      <c r="G159" s="112"/>
      <c r="H159" s="112"/>
      <c r="I159" s="112"/>
      <c r="J159" s="112"/>
      <c r="K159" s="224" t="str">
        <f t="shared" si="39"/>
        <v>No Entry</v>
      </c>
      <c r="L159" s="107"/>
      <c r="X159">
        <f t="shared" si="40"/>
        <v>0</v>
      </c>
      <c r="Y159">
        <f t="shared" si="41"/>
        <v>0</v>
      </c>
      <c r="Z159" t="str">
        <f t="shared" si="33"/>
        <v/>
      </c>
      <c r="AA159" t="str">
        <f t="shared" si="34"/>
        <v/>
      </c>
      <c r="AB159" t="str">
        <f t="shared" si="35"/>
        <v/>
      </c>
      <c r="AC159" t="str">
        <f t="shared" si="36"/>
        <v/>
      </c>
      <c r="AD159" t="str">
        <f t="shared" si="37"/>
        <v/>
      </c>
      <c r="AE159" t="str">
        <f t="shared" si="38"/>
        <v/>
      </c>
      <c r="AF159">
        <f t="shared" si="42"/>
        <v>0</v>
      </c>
      <c r="AG159" t="str">
        <f t="shared" si="43"/>
        <v>No Entry</v>
      </c>
      <c r="AH159">
        <f t="shared" si="44"/>
        <v>0</v>
      </c>
      <c r="AI159" t="str">
        <f t="shared" si="46"/>
        <v>No Entry</v>
      </c>
      <c r="AJ159">
        <f t="shared" si="45"/>
        <v>0</v>
      </c>
    </row>
    <row r="160" spans="1:36" ht="42" customHeight="1" thickBot="1" x14ac:dyDescent="0.4">
      <c r="A160" s="11"/>
      <c r="B160" s="58" t="s">
        <v>284</v>
      </c>
      <c r="C160" s="113" t="str">
        <f>IF('Plant-Forage Samples'!C157="","",'Plant-Forage Samples'!C157)</f>
        <v/>
      </c>
      <c r="D160" s="223" t="str">
        <f>IF('Plant-Forage Samples'!F157="","",'Plant-Forage Samples'!F157)</f>
        <v/>
      </c>
      <c r="E160" s="112"/>
      <c r="F160" s="112"/>
      <c r="G160" s="112"/>
      <c r="H160" s="112"/>
      <c r="I160" s="112"/>
      <c r="J160" s="112"/>
      <c r="K160" s="224" t="str">
        <f t="shared" si="39"/>
        <v>No Entry</v>
      </c>
      <c r="L160" s="107"/>
      <c r="X160">
        <f t="shared" si="40"/>
        <v>0</v>
      </c>
      <c r="Y160">
        <f t="shared" si="41"/>
        <v>0</v>
      </c>
      <c r="Z160" t="str">
        <f t="shared" si="33"/>
        <v/>
      </c>
      <c r="AA160" t="str">
        <f t="shared" si="34"/>
        <v/>
      </c>
      <c r="AB160" t="str">
        <f t="shared" si="35"/>
        <v/>
      </c>
      <c r="AC160" t="str">
        <f t="shared" si="36"/>
        <v/>
      </c>
      <c r="AD160" t="str">
        <f t="shared" si="37"/>
        <v/>
      </c>
      <c r="AE160" t="str">
        <f t="shared" si="38"/>
        <v/>
      </c>
      <c r="AF160">
        <f t="shared" si="42"/>
        <v>0</v>
      </c>
      <c r="AG160" t="str">
        <f t="shared" si="43"/>
        <v>No Entry</v>
      </c>
      <c r="AH160">
        <f t="shared" si="44"/>
        <v>0</v>
      </c>
      <c r="AI160" t="str">
        <f t="shared" si="46"/>
        <v>No Entry</v>
      </c>
      <c r="AJ160">
        <f t="shared" si="45"/>
        <v>0</v>
      </c>
    </row>
    <row r="161" spans="1:36" ht="42" customHeight="1" thickBot="1" x14ac:dyDescent="0.4">
      <c r="A161" s="11"/>
      <c r="B161" s="58" t="s">
        <v>285</v>
      </c>
      <c r="C161" s="113" t="str">
        <f>IF('Plant-Forage Samples'!C158="","",'Plant-Forage Samples'!C158)</f>
        <v/>
      </c>
      <c r="D161" s="223" t="str">
        <f>IF('Plant-Forage Samples'!F158="","",'Plant-Forage Samples'!F158)</f>
        <v/>
      </c>
      <c r="E161" s="112"/>
      <c r="F161" s="112"/>
      <c r="G161" s="112"/>
      <c r="H161" s="112"/>
      <c r="I161" s="112"/>
      <c r="J161" s="112"/>
      <c r="K161" s="224" t="str">
        <f t="shared" si="39"/>
        <v>No Entry</v>
      </c>
      <c r="L161" s="107"/>
      <c r="X161">
        <f t="shared" si="40"/>
        <v>0</v>
      </c>
      <c r="Y161">
        <f t="shared" si="41"/>
        <v>0</v>
      </c>
      <c r="Z161" t="str">
        <f t="shared" si="33"/>
        <v/>
      </c>
      <c r="AA161" t="str">
        <f t="shared" si="34"/>
        <v/>
      </c>
      <c r="AB161" t="str">
        <f t="shared" si="35"/>
        <v/>
      </c>
      <c r="AC161" t="str">
        <f t="shared" si="36"/>
        <v/>
      </c>
      <c r="AD161" t="str">
        <f t="shared" si="37"/>
        <v/>
      </c>
      <c r="AE161" t="str">
        <f t="shared" si="38"/>
        <v/>
      </c>
      <c r="AF161">
        <f t="shared" si="42"/>
        <v>0</v>
      </c>
      <c r="AG161" t="str">
        <f t="shared" si="43"/>
        <v>No Entry</v>
      </c>
      <c r="AH161">
        <f t="shared" si="44"/>
        <v>0</v>
      </c>
      <c r="AI161" t="str">
        <f t="shared" si="46"/>
        <v>No Entry</v>
      </c>
      <c r="AJ161">
        <f t="shared" si="45"/>
        <v>0</v>
      </c>
    </row>
    <row r="162" spans="1:36" ht="42" customHeight="1" thickBot="1" x14ac:dyDescent="0.4">
      <c r="A162" s="11"/>
      <c r="B162" s="58" t="s">
        <v>286</v>
      </c>
      <c r="C162" s="113" t="str">
        <f>IF('Plant-Forage Samples'!C159="","",'Plant-Forage Samples'!C159)</f>
        <v/>
      </c>
      <c r="D162" s="223" t="str">
        <f>IF('Plant-Forage Samples'!F159="","",'Plant-Forage Samples'!F159)</f>
        <v/>
      </c>
      <c r="E162" s="112"/>
      <c r="F162" s="112"/>
      <c r="G162" s="112"/>
      <c r="H162" s="112"/>
      <c r="I162" s="112"/>
      <c r="J162" s="112"/>
      <c r="K162" s="224" t="str">
        <f t="shared" si="39"/>
        <v>No Entry</v>
      </c>
      <c r="L162" s="107"/>
      <c r="X162">
        <f t="shared" si="40"/>
        <v>0</v>
      </c>
      <c r="Y162">
        <f t="shared" si="41"/>
        <v>0</v>
      </c>
      <c r="Z162" t="str">
        <f t="shared" si="33"/>
        <v/>
      </c>
      <c r="AA162" t="str">
        <f t="shared" si="34"/>
        <v/>
      </c>
      <c r="AB162" t="str">
        <f t="shared" si="35"/>
        <v/>
      </c>
      <c r="AC162" t="str">
        <f t="shared" si="36"/>
        <v/>
      </c>
      <c r="AD162" t="str">
        <f t="shared" si="37"/>
        <v/>
      </c>
      <c r="AE162" t="str">
        <f t="shared" si="38"/>
        <v/>
      </c>
      <c r="AF162">
        <f t="shared" si="42"/>
        <v>0</v>
      </c>
      <c r="AG162" t="str">
        <f t="shared" si="43"/>
        <v>No Entry</v>
      </c>
      <c r="AH162">
        <f t="shared" si="44"/>
        <v>0</v>
      </c>
      <c r="AI162" t="str">
        <f t="shared" si="46"/>
        <v>No Entry</v>
      </c>
      <c r="AJ162">
        <f t="shared" si="45"/>
        <v>0</v>
      </c>
    </row>
    <row r="163" spans="1:36" ht="42" customHeight="1" thickBot="1" x14ac:dyDescent="0.4">
      <c r="A163" s="11"/>
      <c r="B163" s="58" t="s">
        <v>287</v>
      </c>
      <c r="C163" s="113" t="str">
        <f>IF('Plant-Forage Samples'!C160="","",'Plant-Forage Samples'!C160)</f>
        <v/>
      </c>
      <c r="D163" s="223" t="str">
        <f>IF('Plant-Forage Samples'!F160="","",'Plant-Forage Samples'!F160)</f>
        <v/>
      </c>
      <c r="E163" s="112"/>
      <c r="F163" s="112"/>
      <c r="G163" s="112"/>
      <c r="H163" s="112"/>
      <c r="I163" s="112"/>
      <c r="J163" s="112"/>
      <c r="K163" s="224" t="str">
        <f t="shared" si="39"/>
        <v>No Entry</v>
      </c>
      <c r="L163" s="107"/>
      <c r="X163">
        <f t="shared" si="40"/>
        <v>0</v>
      </c>
      <c r="Y163">
        <f t="shared" si="41"/>
        <v>0</v>
      </c>
      <c r="Z163" t="str">
        <f t="shared" si="33"/>
        <v/>
      </c>
      <c r="AA163" t="str">
        <f t="shared" si="34"/>
        <v/>
      </c>
      <c r="AB163" t="str">
        <f t="shared" si="35"/>
        <v/>
      </c>
      <c r="AC163" t="str">
        <f t="shared" si="36"/>
        <v/>
      </c>
      <c r="AD163" t="str">
        <f t="shared" si="37"/>
        <v/>
      </c>
      <c r="AE163" t="str">
        <f t="shared" si="38"/>
        <v/>
      </c>
      <c r="AF163">
        <f t="shared" si="42"/>
        <v>0</v>
      </c>
      <c r="AG163" t="str">
        <f t="shared" si="43"/>
        <v>No Entry</v>
      </c>
      <c r="AH163">
        <f t="shared" si="44"/>
        <v>0</v>
      </c>
      <c r="AI163" t="str">
        <f t="shared" si="46"/>
        <v>No Entry</v>
      </c>
      <c r="AJ163">
        <f t="shared" si="45"/>
        <v>0</v>
      </c>
    </row>
    <row r="164" spans="1:36" ht="42" customHeight="1" thickBot="1" x14ac:dyDescent="0.4">
      <c r="A164" s="11"/>
      <c r="B164" s="58" t="s">
        <v>288</v>
      </c>
      <c r="C164" s="113" t="str">
        <f>IF('Plant-Forage Samples'!C161="","",'Plant-Forage Samples'!C161)</f>
        <v/>
      </c>
      <c r="D164" s="223" t="str">
        <f>IF('Plant-Forage Samples'!F161="","",'Plant-Forage Samples'!F161)</f>
        <v/>
      </c>
      <c r="E164" s="112"/>
      <c r="F164" s="112"/>
      <c r="G164" s="112"/>
      <c r="H164" s="112"/>
      <c r="I164" s="112"/>
      <c r="J164" s="112"/>
      <c r="K164" s="224" t="str">
        <f t="shared" si="39"/>
        <v>No Entry</v>
      </c>
      <c r="L164" s="107"/>
      <c r="X164">
        <f t="shared" si="40"/>
        <v>0</v>
      </c>
      <c r="Y164">
        <f t="shared" si="41"/>
        <v>0</v>
      </c>
      <c r="Z164" t="str">
        <f t="shared" si="33"/>
        <v/>
      </c>
      <c r="AA164" t="str">
        <f t="shared" si="34"/>
        <v/>
      </c>
      <c r="AB164" t="str">
        <f t="shared" si="35"/>
        <v/>
      </c>
      <c r="AC164" t="str">
        <f t="shared" si="36"/>
        <v/>
      </c>
      <c r="AD164" t="str">
        <f t="shared" si="37"/>
        <v/>
      </c>
      <c r="AE164" t="str">
        <f t="shared" si="38"/>
        <v/>
      </c>
      <c r="AF164">
        <f t="shared" si="42"/>
        <v>0</v>
      </c>
      <c r="AG164" t="str">
        <f t="shared" si="43"/>
        <v>No Entry</v>
      </c>
      <c r="AH164">
        <f t="shared" si="44"/>
        <v>0</v>
      </c>
      <c r="AI164" t="str">
        <f t="shared" si="46"/>
        <v>No Entry</v>
      </c>
      <c r="AJ164">
        <f t="shared" si="45"/>
        <v>0</v>
      </c>
    </row>
    <row r="165" spans="1:36" ht="42" customHeight="1" thickBot="1" x14ac:dyDescent="0.4">
      <c r="A165" s="11"/>
      <c r="B165" s="58" t="s">
        <v>289</v>
      </c>
      <c r="C165" s="113" t="str">
        <f>IF('Plant-Forage Samples'!C162="","",'Plant-Forage Samples'!C162)</f>
        <v/>
      </c>
      <c r="D165" s="223" t="str">
        <f>IF('Plant-Forage Samples'!F162="","",'Plant-Forage Samples'!F162)</f>
        <v/>
      </c>
      <c r="E165" s="112"/>
      <c r="F165" s="112"/>
      <c r="G165" s="112"/>
      <c r="H165" s="112"/>
      <c r="I165" s="112"/>
      <c r="J165" s="112"/>
      <c r="K165" s="224" t="str">
        <f t="shared" si="39"/>
        <v>No Entry</v>
      </c>
      <c r="L165" s="107"/>
      <c r="X165">
        <f t="shared" si="40"/>
        <v>0</v>
      </c>
      <c r="Y165">
        <f t="shared" si="41"/>
        <v>0</v>
      </c>
      <c r="Z165" t="str">
        <f t="shared" si="33"/>
        <v/>
      </c>
      <c r="AA165" t="str">
        <f t="shared" si="34"/>
        <v/>
      </c>
      <c r="AB165" t="str">
        <f t="shared" si="35"/>
        <v/>
      </c>
      <c r="AC165" t="str">
        <f t="shared" si="36"/>
        <v/>
      </c>
      <c r="AD165" t="str">
        <f t="shared" si="37"/>
        <v/>
      </c>
      <c r="AE165" t="str">
        <f t="shared" si="38"/>
        <v/>
      </c>
      <c r="AF165">
        <f t="shared" si="42"/>
        <v>0</v>
      </c>
      <c r="AG165" t="str">
        <f t="shared" si="43"/>
        <v>No Entry</v>
      </c>
      <c r="AH165">
        <f t="shared" si="44"/>
        <v>0</v>
      </c>
      <c r="AI165" t="str">
        <f t="shared" si="46"/>
        <v>No Entry</v>
      </c>
      <c r="AJ165">
        <f t="shared" si="45"/>
        <v>0</v>
      </c>
    </row>
    <row r="166" spans="1:36" ht="42" customHeight="1" thickBot="1" x14ac:dyDescent="0.4">
      <c r="A166" s="11"/>
      <c r="B166" s="58" t="s">
        <v>290</v>
      </c>
      <c r="C166" s="113" t="str">
        <f>IF('Plant-Forage Samples'!C163="","",'Plant-Forage Samples'!C163)</f>
        <v/>
      </c>
      <c r="D166" s="223" t="str">
        <f>IF('Plant-Forage Samples'!F163="","",'Plant-Forage Samples'!F163)</f>
        <v/>
      </c>
      <c r="E166" s="112"/>
      <c r="F166" s="112"/>
      <c r="G166" s="112"/>
      <c r="H166" s="112"/>
      <c r="I166" s="112"/>
      <c r="J166" s="112"/>
      <c r="K166" s="224" t="str">
        <f t="shared" si="39"/>
        <v>No Entry</v>
      </c>
      <c r="L166" s="107"/>
      <c r="X166">
        <f t="shared" si="40"/>
        <v>0</v>
      </c>
      <c r="Y166">
        <f t="shared" si="41"/>
        <v>0</v>
      </c>
      <c r="Z166" t="str">
        <f t="shared" si="33"/>
        <v/>
      </c>
      <c r="AA166" t="str">
        <f t="shared" si="34"/>
        <v/>
      </c>
      <c r="AB166" t="str">
        <f t="shared" si="35"/>
        <v/>
      </c>
      <c r="AC166" t="str">
        <f t="shared" si="36"/>
        <v/>
      </c>
      <c r="AD166" t="str">
        <f t="shared" si="37"/>
        <v/>
      </c>
      <c r="AE166" t="str">
        <f t="shared" si="38"/>
        <v/>
      </c>
      <c r="AF166">
        <f t="shared" si="42"/>
        <v>0</v>
      </c>
      <c r="AG166" t="str">
        <f t="shared" si="43"/>
        <v>No Entry</v>
      </c>
      <c r="AH166">
        <f t="shared" si="44"/>
        <v>0</v>
      </c>
      <c r="AI166" t="str">
        <f t="shared" si="46"/>
        <v>No Entry</v>
      </c>
      <c r="AJ166">
        <f t="shared" si="45"/>
        <v>0</v>
      </c>
    </row>
    <row r="167" spans="1:36" ht="42" customHeight="1" thickBot="1" x14ac:dyDescent="0.4">
      <c r="A167" s="11"/>
      <c r="B167" s="58" t="s">
        <v>291</v>
      </c>
      <c r="C167" s="113" t="str">
        <f>IF('Plant-Forage Samples'!C164="","",'Plant-Forage Samples'!C164)</f>
        <v/>
      </c>
      <c r="D167" s="223" t="str">
        <f>IF('Plant-Forage Samples'!F164="","",'Plant-Forage Samples'!F164)</f>
        <v/>
      </c>
      <c r="E167" s="112"/>
      <c r="F167" s="112"/>
      <c r="G167" s="112"/>
      <c r="H167" s="112"/>
      <c r="I167" s="112"/>
      <c r="J167" s="112"/>
      <c r="K167" s="224" t="str">
        <f t="shared" si="39"/>
        <v>No Entry</v>
      </c>
      <c r="L167" s="107"/>
      <c r="X167">
        <f t="shared" si="40"/>
        <v>0</v>
      </c>
      <c r="Y167">
        <f t="shared" si="41"/>
        <v>0</v>
      </c>
      <c r="Z167" t="str">
        <f t="shared" si="33"/>
        <v/>
      </c>
      <c r="AA167" t="str">
        <f t="shared" si="34"/>
        <v/>
      </c>
      <c r="AB167" t="str">
        <f t="shared" si="35"/>
        <v/>
      </c>
      <c r="AC167" t="str">
        <f t="shared" si="36"/>
        <v/>
      </c>
      <c r="AD167" t="str">
        <f t="shared" si="37"/>
        <v/>
      </c>
      <c r="AE167" t="str">
        <f t="shared" si="38"/>
        <v/>
      </c>
      <c r="AF167">
        <f t="shared" si="42"/>
        <v>0</v>
      </c>
      <c r="AG167" t="str">
        <f t="shared" si="43"/>
        <v>No Entry</v>
      </c>
      <c r="AH167">
        <f t="shared" si="44"/>
        <v>0</v>
      </c>
      <c r="AI167" t="str">
        <f t="shared" si="46"/>
        <v>No Entry</v>
      </c>
      <c r="AJ167">
        <f t="shared" si="45"/>
        <v>0</v>
      </c>
    </row>
    <row r="168" spans="1:36" ht="42" customHeight="1" thickBot="1" x14ac:dyDescent="0.4">
      <c r="A168" s="11"/>
      <c r="B168" s="58" t="s">
        <v>292</v>
      </c>
      <c r="C168" s="113" t="str">
        <f>IF('Plant-Forage Samples'!C165="","",'Plant-Forage Samples'!C165)</f>
        <v/>
      </c>
      <c r="D168" s="223" t="str">
        <f>IF('Plant-Forage Samples'!F165="","",'Plant-Forage Samples'!F165)</f>
        <v/>
      </c>
      <c r="E168" s="112"/>
      <c r="F168" s="112"/>
      <c r="G168" s="112"/>
      <c r="H168" s="112"/>
      <c r="I168" s="112"/>
      <c r="J168" s="112"/>
      <c r="K168" s="224" t="str">
        <f t="shared" si="39"/>
        <v>No Entry</v>
      </c>
      <c r="L168" s="107"/>
      <c r="X168">
        <f t="shared" si="40"/>
        <v>0</v>
      </c>
      <c r="Y168">
        <f t="shared" si="41"/>
        <v>0</v>
      </c>
      <c r="Z168" t="str">
        <f t="shared" si="33"/>
        <v/>
      </c>
      <c r="AA168" t="str">
        <f t="shared" si="34"/>
        <v/>
      </c>
      <c r="AB168" t="str">
        <f t="shared" si="35"/>
        <v/>
      </c>
      <c r="AC168" t="str">
        <f t="shared" si="36"/>
        <v/>
      </c>
      <c r="AD168" t="str">
        <f t="shared" si="37"/>
        <v/>
      </c>
      <c r="AE168" t="str">
        <f t="shared" si="38"/>
        <v/>
      </c>
      <c r="AF168">
        <f t="shared" si="42"/>
        <v>0</v>
      </c>
      <c r="AG168" t="str">
        <f t="shared" si="43"/>
        <v>No Entry</v>
      </c>
      <c r="AH168">
        <f t="shared" si="44"/>
        <v>0</v>
      </c>
      <c r="AI168" t="str">
        <f t="shared" si="46"/>
        <v>No Entry</v>
      </c>
      <c r="AJ168">
        <f t="shared" si="45"/>
        <v>0</v>
      </c>
    </row>
    <row r="169" spans="1:36" ht="42" customHeight="1" thickBot="1" x14ac:dyDescent="0.4">
      <c r="A169" s="11"/>
      <c r="B169" s="58" t="s">
        <v>293</v>
      </c>
      <c r="C169" s="113" t="str">
        <f>IF('Plant-Forage Samples'!C166="","",'Plant-Forage Samples'!C166)</f>
        <v/>
      </c>
      <c r="D169" s="223" t="str">
        <f>IF('Plant-Forage Samples'!F166="","",'Plant-Forage Samples'!F166)</f>
        <v/>
      </c>
      <c r="E169" s="112"/>
      <c r="F169" s="112"/>
      <c r="G169" s="112"/>
      <c r="H169" s="112"/>
      <c r="I169" s="112"/>
      <c r="J169" s="112"/>
      <c r="K169" s="224" t="str">
        <f t="shared" si="39"/>
        <v>No Entry</v>
      </c>
      <c r="L169" s="107"/>
      <c r="X169">
        <f t="shared" si="40"/>
        <v>0</v>
      </c>
      <c r="Y169">
        <f t="shared" si="41"/>
        <v>0</v>
      </c>
      <c r="Z169" t="str">
        <f t="shared" si="33"/>
        <v/>
      </c>
      <c r="AA169" t="str">
        <f t="shared" si="34"/>
        <v/>
      </c>
      <c r="AB169" t="str">
        <f t="shared" si="35"/>
        <v/>
      </c>
      <c r="AC169" t="str">
        <f t="shared" si="36"/>
        <v/>
      </c>
      <c r="AD169" t="str">
        <f t="shared" si="37"/>
        <v/>
      </c>
      <c r="AE169" t="str">
        <f t="shared" si="38"/>
        <v/>
      </c>
      <c r="AF169">
        <f t="shared" si="42"/>
        <v>0</v>
      </c>
      <c r="AG169" t="str">
        <f t="shared" si="43"/>
        <v>No Entry</v>
      </c>
      <c r="AH169">
        <f t="shared" si="44"/>
        <v>0</v>
      </c>
      <c r="AI169" t="str">
        <f t="shared" si="46"/>
        <v>No Entry</v>
      </c>
      <c r="AJ169">
        <f t="shared" si="45"/>
        <v>0</v>
      </c>
    </row>
    <row r="170" spans="1:36" ht="42" customHeight="1" thickBot="1" x14ac:dyDescent="0.4">
      <c r="A170" s="11"/>
      <c r="B170" s="58" t="s">
        <v>294</v>
      </c>
      <c r="C170" s="113" t="str">
        <f>IF('Plant-Forage Samples'!C167="","",'Plant-Forage Samples'!C167)</f>
        <v/>
      </c>
      <c r="D170" s="223" t="str">
        <f>IF('Plant-Forage Samples'!F167="","",'Plant-Forage Samples'!F167)</f>
        <v/>
      </c>
      <c r="E170" s="112"/>
      <c r="F170" s="112"/>
      <c r="G170" s="112"/>
      <c r="H170" s="112"/>
      <c r="I170" s="112"/>
      <c r="J170" s="112"/>
      <c r="K170" s="224" t="str">
        <f t="shared" si="39"/>
        <v>No Entry</v>
      </c>
      <c r="L170" s="107"/>
      <c r="X170">
        <f t="shared" si="40"/>
        <v>0</v>
      </c>
      <c r="Y170">
        <f t="shared" si="41"/>
        <v>0</v>
      </c>
      <c r="Z170" t="str">
        <f t="shared" si="33"/>
        <v/>
      </c>
      <c r="AA170" t="str">
        <f t="shared" si="34"/>
        <v/>
      </c>
      <c r="AB170" t="str">
        <f t="shared" si="35"/>
        <v/>
      </c>
      <c r="AC170" t="str">
        <f t="shared" si="36"/>
        <v/>
      </c>
      <c r="AD170" t="str">
        <f t="shared" si="37"/>
        <v/>
      </c>
      <c r="AE170" t="str">
        <f t="shared" si="38"/>
        <v/>
      </c>
      <c r="AF170">
        <f t="shared" si="42"/>
        <v>0</v>
      </c>
      <c r="AG170" t="str">
        <f t="shared" si="43"/>
        <v>No Entry</v>
      </c>
      <c r="AH170">
        <f t="shared" si="44"/>
        <v>0</v>
      </c>
      <c r="AI170" t="str">
        <f t="shared" si="46"/>
        <v>No Entry</v>
      </c>
      <c r="AJ170">
        <f t="shared" si="45"/>
        <v>0</v>
      </c>
    </row>
    <row r="171" spans="1:36" ht="42" customHeight="1" thickBot="1" x14ac:dyDescent="0.4">
      <c r="A171" s="11"/>
      <c r="B171" s="58" t="s">
        <v>295</v>
      </c>
      <c r="C171" s="113" t="str">
        <f>IF('Plant-Forage Samples'!C168="","",'Plant-Forage Samples'!C168)</f>
        <v/>
      </c>
      <c r="D171" s="223" t="str">
        <f>IF('Plant-Forage Samples'!F168="","",'Plant-Forage Samples'!F168)</f>
        <v/>
      </c>
      <c r="E171" s="112"/>
      <c r="F171" s="112"/>
      <c r="G171" s="112"/>
      <c r="H171" s="112"/>
      <c r="I171" s="112"/>
      <c r="J171" s="112"/>
      <c r="K171" s="224" t="str">
        <f t="shared" si="39"/>
        <v>No Entry</v>
      </c>
      <c r="L171" s="107"/>
      <c r="X171">
        <f t="shared" si="40"/>
        <v>0</v>
      </c>
      <c r="Y171">
        <f t="shared" si="41"/>
        <v>0</v>
      </c>
      <c r="Z171" t="str">
        <f t="shared" si="33"/>
        <v/>
      </c>
      <c r="AA171" t="str">
        <f t="shared" si="34"/>
        <v/>
      </c>
      <c r="AB171" t="str">
        <f t="shared" si="35"/>
        <v/>
      </c>
      <c r="AC171" t="str">
        <f t="shared" si="36"/>
        <v/>
      </c>
      <c r="AD171" t="str">
        <f t="shared" si="37"/>
        <v/>
      </c>
      <c r="AE171" t="str">
        <f t="shared" si="38"/>
        <v/>
      </c>
      <c r="AF171">
        <f t="shared" si="42"/>
        <v>0</v>
      </c>
      <c r="AG171" t="str">
        <f t="shared" si="43"/>
        <v>No Entry</v>
      </c>
      <c r="AH171">
        <f t="shared" si="44"/>
        <v>0</v>
      </c>
      <c r="AI171" t="str">
        <f t="shared" si="46"/>
        <v>No Entry</v>
      </c>
      <c r="AJ171">
        <f t="shared" si="45"/>
        <v>0</v>
      </c>
    </row>
    <row r="172" spans="1:36" ht="42" customHeight="1" thickBot="1" x14ac:dyDescent="0.4">
      <c r="A172" s="11"/>
      <c r="B172" s="58" t="s">
        <v>296</v>
      </c>
      <c r="C172" s="113" t="str">
        <f>IF('Plant-Forage Samples'!C169="","",'Plant-Forage Samples'!C169)</f>
        <v/>
      </c>
      <c r="D172" s="223" t="str">
        <f>IF('Plant-Forage Samples'!F169="","",'Plant-Forage Samples'!F169)</f>
        <v/>
      </c>
      <c r="E172" s="112"/>
      <c r="F172" s="112"/>
      <c r="G172" s="112"/>
      <c r="H172" s="112"/>
      <c r="I172" s="112"/>
      <c r="J172" s="112"/>
      <c r="K172" s="224" t="str">
        <f t="shared" si="39"/>
        <v>No Entry</v>
      </c>
      <c r="L172" s="107"/>
      <c r="X172">
        <f t="shared" si="40"/>
        <v>0</v>
      </c>
      <c r="Y172">
        <f t="shared" si="41"/>
        <v>0</v>
      </c>
      <c r="Z172" t="str">
        <f t="shared" si="33"/>
        <v/>
      </c>
      <c r="AA172" t="str">
        <f t="shared" si="34"/>
        <v/>
      </c>
      <c r="AB172" t="str">
        <f t="shared" si="35"/>
        <v/>
      </c>
      <c r="AC172" t="str">
        <f t="shared" si="36"/>
        <v/>
      </c>
      <c r="AD172" t="str">
        <f t="shared" si="37"/>
        <v/>
      </c>
      <c r="AE172" t="str">
        <f t="shared" si="38"/>
        <v/>
      </c>
      <c r="AF172">
        <f t="shared" si="42"/>
        <v>0</v>
      </c>
      <c r="AG172" t="str">
        <f t="shared" si="43"/>
        <v>No Entry</v>
      </c>
      <c r="AH172">
        <f t="shared" si="44"/>
        <v>0</v>
      </c>
      <c r="AI172" t="str">
        <f t="shared" si="46"/>
        <v>No Entry</v>
      </c>
      <c r="AJ172">
        <f t="shared" si="45"/>
        <v>0</v>
      </c>
    </row>
    <row r="173" spans="1:36" ht="42" customHeight="1" thickBot="1" x14ac:dyDescent="0.4">
      <c r="A173" s="11"/>
      <c r="B173" s="58" t="s">
        <v>297</v>
      </c>
      <c r="C173" s="113" t="str">
        <f>IF('Plant-Forage Samples'!C170="","",'Plant-Forage Samples'!C170)</f>
        <v/>
      </c>
      <c r="D173" s="223" t="str">
        <f>IF('Plant-Forage Samples'!F170="","",'Plant-Forage Samples'!F170)</f>
        <v/>
      </c>
      <c r="E173" s="112"/>
      <c r="F173" s="112"/>
      <c r="G173" s="112"/>
      <c r="H173" s="112"/>
      <c r="I173" s="112"/>
      <c r="J173" s="112"/>
      <c r="K173" s="224" t="str">
        <f t="shared" si="39"/>
        <v>No Entry</v>
      </c>
      <c r="L173" s="107"/>
      <c r="X173">
        <f t="shared" si="40"/>
        <v>0</v>
      </c>
      <c r="Y173">
        <f t="shared" si="41"/>
        <v>0</v>
      </c>
      <c r="Z173" t="str">
        <f t="shared" si="33"/>
        <v/>
      </c>
      <c r="AA173" t="str">
        <f t="shared" si="34"/>
        <v/>
      </c>
      <c r="AB173" t="str">
        <f t="shared" si="35"/>
        <v/>
      </c>
      <c r="AC173" t="str">
        <f t="shared" si="36"/>
        <v/>
      </c>
      <c r="AD173" t="str">
        <f t="shared" si="37"/>
        <v/>
      </c>
      <c r="AE173" t="str">
        <f t="shared" si="38"/>
        <v/>
      </c>
      <c r="AF173">
        <f t="shared" si="42"/>
        <v>0</v>
      </c>
      <c r="AG173" t="str">
        <f t="shared" si="43"/>
        <v>No Entry</v>
      </c>
      <c r="AH173">
        <f t="shared" si="44"/>
        <v>0</v>
      </c>
      <c r="AI173" t="str">
        <f t="shared" si="46"/>
        <v>No Entry</v>
      </c>
      <c r="AJ173">
        <f t="shared" si="45"/>
        <v>0</v>
      </c>
    </row>
    <row r="174" spans="1:36" ht="42" customHeight="1" thickBot="1" x14ac:dyDescent="0.4">
      <c r="A174" s="11"/>
      <c r="B174" s="58" t="s">
        <v>298</v>
      </c>
      <c r="C174" s="113" t="str">
        <f>IF('Plant-Forage Samples'!C171="","",'Plant-Forage Samples'!C171)</f>
        <v/>
      </c>
      <c r="D174" s="223" t="str">
        <f>IF('Plant-Forage Samples'!F171="","",'Plant-Forage Samples'!F171)</f>
        <v/>
      </c>
      <c r="E174" s="112"/>
      <c r="F174" s="112"/>
      <c r="G174" s="112"/>
      <c r="H174" s="112"/>
      <c r="I174" s="112"/>
      <c r="J174" s="112"/>
      <c r="K174" s="224" t="str">
        <f t="shared" si="39"/>
        <v>No Entry</v>
      </c>
      <c r="L174" s="107"/>
      <c r="X174">
        <f t="shared" si="40"/>
        <v>0</v>
      </c>
      <c r="Y174">
        <f t="shared" si="41"/>
        <v>0</v>
      </c>
      <c r="Z174" t="str">
        <f t="shared" si="33"/>
        <v/>
      </c>
      <c r="AA174" t="str">
        <f t="shared" si="34"/>
        <v/>
      </c>
      <c r="AB174" t="str">
        <f t="shared" si="35"/>
        <v/>
      </c>
      <c r="AC174" t="str">
        <f t="shared" si="36"/>
        <v/>
      </c>
      <c r="AD174" t="str">
        <f t="shared" si="37"/>
        <v/>
      </c>
      <c r="AE174" t="str">
        <f t="shared" si="38"/>
        <v/>
      </c>
      <c r="AF174">
        <f t="shared" si="42"/>
        <v>0</v>
      </c>
      <c r="AG174" t="str">
        <f t="shared" si="43"/>
        <v>No Entry</v>
      </c>
      <c r="AH174">
        <f t="shared" si="44"/>
        <v>0</v>
      </c>
      <c r="AI174" t="str">
        <f t="shared" si="46"/>
        <v>No Entry</v>
      </c>
      <c r="AJ174">
        <f t="shared" si="45"/>
        <v>0</v>
      </c>
    </row>
    <row r="175" spans="1:36" ht="42" customHeight="1" thickBot="1" x14ac:dyDescent="0.4">
      <c r="A175" s="11"/>
      <c r="B175" s="58" t="s">
        <v>299</v>
      </c>
      <c r="C175" s="113" t="str">
        <f>IF('Plant-Forage Samples'!C172="","",'Plant-Forage Samples'!C172)</f>
        <v/>
      </c>
      <c r="D175" s="223" t="str">
        <f>IF('Plant-Forage Samples'!F172="","",'Plant-Forage Samples'!F172)</f>
        <v/>
      </c>
      <c r="E175" s="112"/>
      <c r="F175" s="112"/>
      <c r="G175" s="112"/>
      <c r="H175" s="112"/>
      <c r="I175" s="112"/>
      <c r="J175" s="112"/>
      <c r="K175" s="224" t="str">
        <f t="shared" si="39"/>
        <v>No Entry</v>
      </c>
      <c r="L175" s="107"/>
      <c r="X175">
        <f t="shared" si="40"/>
        <v>0</v>
      </c>
      <c r="Y175">
        <f t="shared" si="41"/>
        <v>0</v>
      </c>
      <c r="Z175" t="str">
        <f t="shared" si="33"/>
        <v/>
      </c>
      <c r="AA175" t="str">
        <f t="shared" si="34"/>
        <v/>
      </c>
      <c r="AB175" t="str">
        <f t="shared" si="35"/>
        <v/>
      </c>
      <c r="AC175" t="str">
        <f t="shared" si="36"/>
        <v/>
      </c>
      <c r="AD175" t="str">
        <f t="shared" si="37"/>
        <v/>
      </c>
      <c r="AE175" t="str">
        <f t="shared" si="38"/>
        <v/>
      </c>
      <c r="AF175">
        <f t="shared" si="42"/>
        <v>0</v>
      </c>
      <c r="AG175" t="str">
        <f t="shared" si="43"/>
        <v>No Entry</v>
      </c>
      <c r="AH175">
        <f t="shared" si="44"/>
        <v>0</v>
      </c>
      <c r="AI175" t="str">
        <f t="shared" si="46"/>
        <v>No Entry</v>
      </c>
      <c r="AJ175">
        <f t="shared" si="45"/>
        <v>0</v>
      </c>
    </row>
    <row r="176" spans="1:36" ht="42" customHeight="1" thickBot="1" x14ac:dyDescent="0.4">
      <c r="A176" s="11"/>
      <c r="B176" s="58" t="s">
        <v>300</v>
      </c>
      <c r="C176" s="113" t="str">
        <f>IF('Plant-Forage Samples'!C173="","",'Plant-Forage Samples'!C173)</f>
        <v/>
      </c>
      <c r="D176" s="223" t="str">
        <f>IF('Plant-Forage Samples'!F173="","",'Plant-Forage Samples'!F173)</f>
        <v/>
      </c>
      <c r="E176" s="112"/>
      <c r="F176" s="112"/>
      <c r="G176" s="112"/>
      <c r="H176" s="112"/>
      <c r="I176" s="112"/>
      <c r="J176" s="112"/>
      <c r="K176" s="224" t="str">
        <f t="shared" si="39"/>
        <v>No Entry</v>
      </c>
      <c r="L176" s="107"/>
      <c r="X176">
        <f t="shared" si="40"/>
        <v>0</v>
      </c>
      <c r="Y176">
        <f t="shared" si="41"/>
        <v>0</v>
      </c>
      <c r="Z176" t="str">
        <f t="shared" si="33"/>
        <v/>
      </c>
      <c r="AA176" t="str">
        <f t="shared" si="34"/>
        <v/>
      </c>
      <c r="AB176" t="str">
        <f t="shared" si="35"/>
        <v/>
      </c>
      <c r="AC176" t="str">
        <f t="shared" si="36"/>
        <v/>
      </c>
      <c r="AD176" t="str">
        <f t="shared" si="37"/>
        <v/>
      </c>
      <c r="AE176" t="str">
        <f t="shared" si="38"/>
        <v/>
      </c>
      <c r="AF176">
        <f t="shared" si="42"/>
        <v>0</v>
      </c>
      <c r="AG176" t="str">
        <f t="shared" si="43"/>
        <v>No Entry</v>
      </c>
      <c r="AH176">
        <f t="shared" si="44"/>
        <v>0</v>
      </c>
      <c r="AI176" t="str">
        <f t="shared" si="46"/>
        <v>No Entry</v>
      </c>
      <c r="AJ176">
        <f t="shared" si="45"/>
        <v>0</v>
      </c>
    </row>
    <row r="177" spans="1:36" ht="42" customHeight="1" thickBot="1" x14ac:dyDescent="0.4">
      <c r="A177" s="11"/>
      <c r="B177" s="58" t="s">
        <v>301</v>
      </c>
      <c r="C177" s="113" t="str">
        <f>IF('Plant-Forage Samples'!C174="","",'Plant-Forage Samples'!C174)</f>
        <v/>
      </c>
      <c r="D177" s="223" t="str">
        <f>IF('Plant-Forage Samples'!F174="","",'Plant-Forage Samples'!F174)</f>
        <v/>
      </c>
      <c r="E177" s="112"/>
      <c r="F177" s="112"/>
      <c r="G177" s="112"/>
      <c r="H177" s="112"/>
      <c r="I177" s="112"/>
      <c r="J177" s="112"/>
      <c r="K177" s="224" t="str">
        <f t="shared" si="39"/>
        <v>No Entry</v>
      </c>
      <c r="L177" s="107"/>
      <c r="X177">
        <f t="shared" si="40"/>
        <v>0</v>
      </c>
      <c r="Y177">
        <f t="shared" si="41"/>
        <v>0</v>
      </c>
      <c r="Z177" t="str">
        <f t="shared" si="33"/>
        <v/>
      </c>
      <c r="AA177" t="str">
        <f t="shared" si="34"/>
        <v/>
      </c>
      <c r="AB177" t="str">
        <f t="shared" si="35"/>
        <v/>
      </c>
      <c r="AC177" t="str">
        <f t="shared" si="36"/>
        <v/>
      </c>
      <c r="AD177" t="str">
        <f t="shared" si="37"/>
        <v/>
      </c>
      <c r="AE177" t="str">
        <f t="shared" si="38"/>
        <v/>
      </c>
      <c r="AF177">
        <f t="shared" si="42"/>
        <v>0</v>
      </c>
      <c r="AG177" t="str">
        <f t="shared" si="43"/>
        <v>No Entry</v>
      </c>
      <c r="AH177">
        <f t="shared" si="44"/>
        <v>0</v>
      </c>
      <c r="AI177" t="str">
        <f t="shared" si="46"/>
        <v>No Entry</v>
      </c>
      <c r="AJ177">
        <f t="shared" si="45"/>
        <v>0</v>
      </c>
    </row>
    <row r="178" spans="1:36" ht="42" customHeight="1" thickBot="1" x14ac:dyDescent="0.4">
      <c r="A178" s="11"/>
      <c r="B178" s="58" t="s">
        <v>302</v>
      </c>
      <c r="C178" s="113" t="str">
        <f>IF('Plant-Forage Samples'!C175="","",'Plant-Forage Samples'!C175)</f>
        <v/>
      </c>
      <c r="D178" s="223" t="str">
        <f>IF('Plant-Forage Samples'!F175="","",'Plant-Forage Samples'!F175)</f>
        <v/>
      </c>
      <c r="E178" s="112"/>
      <c r="F178" s="112"/>
      <c r="G178" s="112"/>
      <c r="H178" s="112"/>
      <c r="I178" s="112"/>
      <c r="J178" s="112"/>
      <c r="K178" s="224" t="str">
        <f t="shared" si="39"/>
        <v>No Entry</v>
      </c>
      <c r="L178" s="107"/>
      <c r="X178">
        <f t="shared" si="40"/>
        <v>0</v>
      </c>
      <c r="Y178">
        <f t="shared" si="41"/>
        <v>0</v>
      </c>
      <c r="Z178" t="str">
        <f t="shared" si="33"/>
        <v/>
      </c>
      <c r="AA178" t="str">
        <f t="shared" si="34"/>
        <v/>
      </c>
      <c r="AB178" t="str">
        <f t="shared" si="35"/>
        <v/>
      </c>
      <c r="AC178" t="str">
        <f t="shared" si="36"/>
        <v/>
      </c>
      <c r="AD178" t="str">
        <f t="shared" si="37"/>
        <v/>
      </c>
      <c r="AE178" t="str">
        <f t="shared" si="38"/>
        <v/>
      </c>
      <c r="AF178">
        <f t="shared" si="42"/>
        <v>0</v>
      </c>
      <c r="AG178" t="str">
        <f t="shared" si="43"/>
        <v>No Entry</v>
      </c>
      <c r="AH178">
        <f t="shared" si="44"/>
        <v>0</v>
      </c>
      <c r="AI178" t="str">
        <f t="shared" si="46"/>
        <v>No Entry</v>
      </c>
      <c r="AJ178">
        <f t="shared" si="45"/>
        <v>0</v>
      </c>
    </row>
    <row r="179" spans="1:36" ht="42" customHeight="1" thickBot="1" x14ac:dyDescent="0.4">
      <c r="A179" s="11"/>
      <c r="B179" s="58" t="s">
        <v>303</v>
      </c>
      <c r="C179" s="113" t="str">
        <f>IF('Plant-Forage Samples'!C176="","",'Plant-Forage Samples'!C176)</f>
        <v/>
      </c>
      <c r="D179" s="223" t="str">
        <f>IF('Plant-Forage Samples'!F176="","",'Plant-Forage Samples'!F176)</f>
        <v/>
      </c>
      <c r="E179" s="112"/>
      <c r="F179" s="112"/>
      <c r="G179" s="112"/>
      <c r="H179" s="112"/>
      <c r="I179" s="112"/>
      <c r="J179" s="112"/>
      <c r="K179" s="224" t="str">
        <f t="shared" si="39"/>
        <v>No Entry</v>
      </c>
      <c r="L179" s="107"/>
      <c r="X179">
        <f t="shared" si="40"/>
        <v>0</v>
      </c>
      <c r="Y179">
        <f t="shared" si="41"/>
        <v>0</v>
      </c>
      <c r="Z179" t="str">
        <f t="shared" si="33"/>
        <v/>
      </c>
      <c r="AA179" t="str">
        <f t="shared" si="34"/>
        <v/>
      </c>
      <c r="AB179" t="str">
        <f t="shared" si="35"/>
        <v/>
      </c>
      <c r="AC179" t="str">
        <f t="shared" si="36"/>
        <v/>
      </c>
      <c r="AD179" t="str">
        <f t="shared" si="37"/>
        <v/>
      </c>
      <c r="AE179" t="str">
        <f t="shared" si="38"/>
        <v/>
      </c>
      <c r="AF179">
        <f t="shared" si="42"/>
        <v>0</v>
      </c>
      <c r="AG179" t="str">
        <f t="shared" si="43"/>
        <v>No Entry</v>
      </c>
      <c r="AH179">
        <f t="shared" si="44"/>
        <v>0</v>
      </c>
      <c r="AI179" t="str">
        <f t="shared" si="46"/>
        <v>No Entry</v>
      </c>
      <c r="AJ179">
        <f t="shared" si="45"/>
        <v>0</v>
      </c>
    </row>
    <row r="180" spans="1:36" ht="42" customHeight="1" thickBot="1" x14ac:dyDescent="0.4">
      <c r="A180" s="11"/>
      <c r="B180" s="58" t="s">
        <v>304</v>
      </c>
      <c r="C180" s="113" t="str">
        <f>IF('Plant-Forage Samples'!C177="","",'Plant-Forage Samples'!C177)</f>
        <v/>
      </c>
      <c r="D180" s="223" t="str">
        <f>IF('Plant-Forage Samples'!F177="","",'Plant-Forage Samples'!F177)</f>
        <v/>
      </c>
      <c r="E180" s="112"/>
      <c r="F180" s="112"/>
      <c r="G180" s="112"/>
      <c r="H180" s="112"/>
      <c r="I180" s="112"/>
      <c r="J180" s="112"/>
      <c r="K180" s="224" t="str">
        <f t="shared" si="39"/>
        <v>No Entry</v>
      </c>
      <c r="L180" s="107"/>
      <c r="X180">
        <f t="shared" si="40"/>
        <v>0</v>
      </c>
      <c r="Y180">
        <f t="shared" si="41"/>
        <v>0</v>
      </c>
      <c r="Z180" t="str">
        <f t="shared" si="33"/>
        <v/>
      </c>
      <c r="AA180" t="str">
        <f t="shared" si="34"/>
        <v/>
      </c>
      <c r="AB180" t="str">
        <f t="shared" si="35"/>
        <v/>
      </c>
      <c r="AC180" t="str">
        <f t="shared" si="36"/>
        <v/>
      </c>
      <c r="AD180" t="str">
        <f t="shared" si="37"/>
        <v/>
      </c>
      <c r="AE180" t="str">
        <f t="shared" si="38"/>
        <v/>
      </c>
      <c r="AF180">
        <f t="shared" si="42"/>
        <v>0</v>
      </c>
      <c r="AG180" t="str">
        <f t="shared" si="43"/>
        <v>No Entry</v>
      </c>
      <c r="AH180">
        <f t="shared" si="44"/>
        <v>0</v>
      </c>
      <c r="AI180" t="str">
        <f t="shared" si="46"/>
        <v>No Entry</v>
      </c>
      <c r="AJ180">
        <f t="shared" si="45"/>
        <v>0</v>
      </c>
    </row>
    <row r="181" spans="1:36" ht="42" customHeight="1" thickBot="1" x14ac:dyDescent="0.4">
      <c r="A181" s="11"/>
      <c r="B181" s="58" t="s">
        <v>305</v>
      </c>
      <c r="C181" s="113" t="str">
        <f>IF('Plant-Forage Samples'!C178="","",'Plant-Forage Samples'!C178)</f>
        <v/>
      </c>
      <c r="D181" s="223" t="str">
        <f>IF('Plant-Forage Samples'!F178="","",'Plant-Forage Samples'!F178)</f>
        <v/>
      </c>
      <c r="E181" s="112"/>
      <c r="F181" s="112"/>
      <c r="G181" s="112"/>
      <c r="H181" s="112"/>
      <c r="I181" s="112"/>
      <c r="J181" s="112"/>
      <c r="K181" s="224" t="str">
        <f t="shared" si="39"/>
        <v>No Entry</v>
      </c>
      <c r="L181" s="107"/>
      <c r="X181">
        <f t="shared" si="40"/>
        <v>0</v>
      </c>
      <c r="Y181">
        <f t="shared" si="41"/>
        <v>0</v>
      </c>
      <c r="Z181" t="str">
        <f t="shared" si="33"/>
        <v/>
      </c>
      <c r="AA181" t="str">
        <f t="shared" si="34"/>
        <v/>
      </c>
      <c r="AB181" t="str">
        <f t="shared" si="35"/>
        <v/>
      </c>
      <c r="AC181" t="str">
        <f t="shared" si="36"/>
        <v/>
      </c>
      <c r="AD181" t="str">
        <f t="shared" si="37"/>
        <v/>
      </c>
      <c r="AE181" t="str">
        <f t="shared" si="38"/>
        <v/>
      </c>
      <c r="AF181">
        <f t="shared" si="42"/>
        <v>0</v>
      </c>
      <c r="AG181" t="str">
        <f t="shared" si="43"/>
        <v>No Entry</v>
      </c>
      <c r="AH181">
        <f t="shared" si="44"/>
        <v>0</v>
      </c>
      <c r="AI181" t="str">
        <f t="shared" si="46"/>
        <v>No Entry</v>
      </c>
      <c r="AJ181">
        <f t="shared" si="45"/>
        <v>0</v>
      </c>
    </row>
    <row r="182" spans="1:36" ht="42" customHeight="1" thickBot="1" x14ac:dyDescent="0.4">
      <c r="A182" s="11"/>
      <c r="B182" s="58" t="s">
        <v>306</v>
      </c>
      <c r="C182" s="113" t="str">
        <f>IF('Plant-Forage Samples'!C179="","",'Plant-Forage Samples'!C179)</f>
        <v/>
      </c>
      <c r="D182" s="223" t="str">
        <f>IF('Plant-Forage Samples'!F179="","",'Plant-Forage Samples'!F179)</f>
        <v/>
      </c>
      <c r="E182" s="112"/>
      <c r="F182" s="112"/>
      <c r="G182" s="112"/>
      <c r="H182" s="112"/>
      <c r="I182" s="112"/>
      <c r="J182" s="112"/>
      <c r="K182" s="224" t="str">
        <f t="shared" si="39"/>
        <v>No Entry</v>
      </c>
      <c r="L182" s="107"/>
      <c r="X182">
        <f t="shared" si="40"/>
        <v>0</v>
      </c>
      <c r="Y182">
        <f t="shared" si="41"/>
        <v>0</v>
      </c>
      <c r="Z182" t="str">
        <f t="shared" si="33"/>
        <v/>
      </c>
      <c r="AA182" t="str">
        <f t="shared" si="34"/>
        <v/>
      </c>
      <c r="AB182" t="str">
        <f t="shared" si="35"/>
        <v/>
      </c>
      <c r="AC182" t="str">
        <f t="shared" si="36"/>
        <v/>
      </c>
      <c r="AD182" t="str">
        <f t="shared" si="37"/>
        <v/>
      </c>
      <c r="AE182" t="str">
        <f t="shared" si="38"/>
        <v/>
      </c>
      <c r="AF182">
        <f t="shared" si="42"/>
        <v>0</v>
      </c>
      <c r="AG182" t="str">
        <f t="shared" si="43"/>
        <v>No Entry</v>
      </c>
      <c r="AH182">
        <f t="shared" si="44"/>
        <v>0</v>
      </c>
      <c r="AI182" t="str">
        <f t="shared" si="46"/>
        <v>No Entry</v>
      </c>
      <c r="AJ182">
        <f t="shared" si="45"/>
        <v>0</v>
      </c>
    </row>
    <row r="183" spans="1:36" ht="42" customHeight="1" thickBot="1" x14ac:dyDescent="0.4">
      <c r="A183" s="11"/>
      <c r="B183" s="58" t="s">
        <v>307</v>
      </c>
      <c r="C183" s="113" t="str">
        <f>IF('Plant-Forage Samples'!C180="","",'Plant-Forage Samples'!C180)</f>
        <v/>
      </c>
      <c r="D183" s="223" t="str">
        <f>IF('Plant-Forage Samples'!F180="","",'Plant-Forage Samples'!F180)</f>
        <v/>
      </c>
      <c r="E183" s="112"/>
      <c r="F183" s="112"/>
      <c r="G183" s="112"/>
      <c r="H183" s="112"/>
      <c r="I183" s="112"/>
      <c r="J183" s="112"/>
      <c r="K183" s="224" t="str">
        <f t="shared" si="39"/>
        <v>No Entry</v>
      </c>
      <c r="L183" s="107"/>
      <c r="X183">
        <f t="shared" si="40"/>
        <v>0</v>
      </c>
      <c r="Y183">
        <f t="shared" si="41"/>
        <v>0</v>
      </c>
      <c r="Z183" t="str">
        <f t="shared" si="33"/>
        <v/>
      </c>
      <c r="AA183" t="str">
        <f t="shared" si="34"/>
        <v/>
      </c>
      <c r="AB183" t="str">
        <f t="shared" si="35"/>
        <v/>
      </c>
      <c r="AC183" t="str">
        <f t="shared" si="36"/>
        <v/>
      </c>
      <c r="AD183" t="str">
        <f t="shared" si="37"/>
        <v/>
      </c>
      <c r="AE183" t="str">
        <f t="shared" si="38"/>
        <v/>
      </c>
      <c r="AF183">
        <f t="shared" si="42"/>
        <v>0</v>
      </c>
      <c r="AG183" t="str">
        <f t="shared" si="43"/>
        <v>No Entry</v>
      </c>
      <c r="AH183">
        <f t="shared" si="44"/>
        <v>0</v>
      </c>
      <c r="AI183" t="str">
        <f t="shared" si="46"/>
        <v>No Entry</v>
      </c>
      <c r="AJ183">
        <f t="shared" si="45"/>
        <v>0</v>
      </c>
    </row>
    <row r="184" spans="1:36" ht="42" customHeight="1" thickBot="1" x14ac:dyDescent="0.4">
      <c r="A184" s="11"/>
      <c r="B184" s="58" t="s">
        <v>308</v>
      </c>
      <c r="C184" s="113" t="str">
        <f>IF('Plant-Forage Samples'!C181="","",'Plant-Forage Samples'!C181)</f>
        <v/>
      </c>
      <c r="D184" s="223" t="str">
        <f>IF('Plant-Forage Samples'!F181="","",'Plant-Forage Samples'!F181)</f>
        <v/>
      </c>
      <c r="E184" s="112"/>
      <c r="F184" s="112"/>
      <c r="G184" s="112"/>
      <c r="H184" s="112"/>
      <c r="I184" s="112"/>
      <c r="J184" s="112"/>
      <c r="K184" s="224" t="str">
        <f t="shared" si="39"/>
        <v>No Entry</v>
      </c>
      <c r="L184" s="107"/>
      <c r="X184">
        <f t="shared" si="40"/>
        <v>0</v>
      </c>
      <c r="Y184">
        <f t="shared" si="41"/>
        <v>0</v>
      </c>
      <c r="Z184" t="str">
        <f t="shared" si="33"/>
        <v/>
      </c>
      <c r="AA184" t="str">
        <f t="shared" si="34"/>
        <v/>
      </c>
      <c r="AB184" t="str">
        <f t="shared" si="35"/>
        <v/>
      </c>
      <c r="AC184" t="str">
        <f t="shared" si="36"/>
        <v/>
      </c>
      <c r="AD184" t="str">
        <f t="shared" si="37"/>
        <v/>
      </c>
      <c r="AE184" t="str">
        <f t="shared" si="38"/>
        <v/>
      </c>
      <c r="AF184">
        <f t="shared" si="42"/>
        <v>0</v>
      </c>
      <c r="AG184" t="str">
        <f t="shared" si="43"/>
        <v>No Entry</v>
      </c>
      <c r="AH184">
        <f t="shared" si="44"/>
        <v>0</v>
      </c>
      <c r="AI184" t="str">
        <f t="shared" si="46"/>
        <v>No Entry</v>
      </c>
      <c r="AJ184">
        <f t="shared" si="45"/>
        <v>0</v>
      </c>
    </row>
    <row r="185" spans="1:36" ht="42" customHeight="1" thickBot="1" x14ac:dyDescent="0.4">
      <c r="A185" s="11"/>
      <c r="B185" s="58" t="s">
        <v>309</v>
      </c>
      <c r="C185" s="113" t="str">
        <f>IF('Plant-Forage Samples'!C182="","",'Plant-Forage Samples'!C182)</f>
        <v/>
      </c>
      <c r="D185" s="223" t="str">
        <f>IF('Plant-Forage Samples'!F182="","",'Plant-Forage Samples'!F182)</f>
        <v/>
      </c>
      <c r="E185" s="112"/>
      <c r="F185" s="112"/>
      <c r="G185" s="112"/>
      <c r="H185" s="112"/>
      <c r="I185" s="112"/>
      <c r="J185" s="112"/>
      <c r="K185" s="224" t="str">
        <f t="shared" si="39"/>
        <v>No Entry</v>
      </c>
      <c r="L185" s="107"/>
      <c r="X185">
        <f t="shared" si="40"/>
        <v>0</v>
      </c>
      <c r="Y185">
        <f t="shared" si="41"/>
        <v>0</v>
      </c>
      <c r="Z185" t="str">
        <f t="shared" si="33"/>
        <v/>
      </c>
      <c r="AA185" t="str">
        <f t="shared" si="34"/>
        <v/>
      </c>
      <c r="AB185" t="str">
        <f t="shared" si="35"/>
        <v/>
      </c>
      <c r="AC185" t="str">
        <f t="shared" si="36"/>
        <v/>
      </c>
      <c r="AD185" t="str">
        <f t="shared" si="37"/>
        <v/>
      </c>
      <c r="AE185" t="str">
        <f t="shared" si="38"/>
        <v/>
      </c>
      <c r="AF185">
        <f t="shared" si="42"/>
        <v>0</v>
      </c>
      <c r="AG185" t="str">
        <f t="shared" si="43"/>
        <v>No Entry</v>
      </c>
      <c r="AH185">
        <f t="shared" si="44"/>
        <v>0</v>
      </c>
      <c r="AI185" t="str">
        <f t="shared" si="46"/>
        <v>No Entry</v>
      </c>
      <c r="AJ185">
        <f t="shared" si="45"/>
        <v>0</v>
      </c>
    </row>
    <row r="186" spans="1:36" ht="42" customHeight="1" thickBot="1" x14ac:dyDescent="0.4">
      <c r="A186" s="11"/>
      <c r="B186" s="58" t="s">
        <v>310</v>
      </c>
      <c r="C186" s="113" t="str">
        <f>IF('Plant-Forage Samples'!C183="","",'Plant-Forage Samples'!C183)</f>
        <v/>
      </c>
      <c r="D186" s="223" t="str">
        <f>IF('Plant-Forage Samples'!F183="","",'Plant-Forage Samples'!F183)</f>
        <v/>
      </c>
      <c r="E186" s="112"/>
      <c r="F186" s="112"/>
      <c r="G186" s="112"/>
      <c r="H186" s="112"/>
      <c r="I186" s="112"/>
      <c r="J186" s="112"/>
      <c r="K186" s="224" t="str">
        <f t="shared" si="39"/>
        <v>No Entry</v>
      </c>
      <c r="L186" s="107"/>
      <c r="X186">
        <f t="shared" si="40"/>
        <v>0</v>
      </c>
      <c r="Y186">
        <f t="shared" si="41"/>
        <v>0</v>
      </c>
      <c r="Z186" t="str">
        <f t="shared" si="33"/>
        <v/>
      </c>
      <c r="AA186" t="str">
        <f t="shared" si="34"/>
        <v/>
      </c>
      <c r="AB186" t="str">
        <f t="shared" si="35"/>
        <v/>
      </c>
      <c r="AC186" t="str">
        <f t="shared" si="36"/>
        <v/>
      </c>
      <c r="AD186" t="str">
        <f t="shared" si="37"/>
        <v/>
      </c>
      <c r="AE186" t="str">
        <f t="shared" si="38"/>
        <v/>
      </c>
      <c r="AF186">
        <f t="shared" si="42"/>
        <v>0</v>
      </c>
      <c r="AG186" t="str">
        <f t="shared" si="43"/>
        <v>No Entry</v>
      </c>
      <c r="AH186">
        <f t="shared" si="44"/>
        <v>0</v>
      </c>
      <c r="AI186" t="str">
        <f t="shared" si="46"/>
        <v>No Entry</v>
      </c>
      <c r="AJ186">
        <f t="shared" si="45"/>
        <v>0</v>
      </c>
    </row>
    <row r="187" spans="1:36" ht="42" customHeight="1" thickBot="1" x14ac:dyDescent="0.4">
      <c r="A187" s="11"/>
      <c r="B187" s="58" t="s">
        <v>311</v>
      </c>
      <c r="C187" s="113" t="str">
        <f>IF('Plant-Forage Samples'!C184="","",'Plant-Forage Samples'!C184)</f>
        <v/>
      </c>
      <c r="D187" s="223" t="str">
        <f>IF('Plant-Forage Samples'!F184="","",'Plant-Forage Samples'!F184)</f>
        <v/>
      </c>
      <c r="E187" s="112"/>
      <c r="F187" s="112"/>
      <c r="G187" s="112"/>
      <c r="H187" s="112"/>
      <c r="I187" s="112"/>
      <c r="J187" s="112"/>
      <c r="K187" s="224" t="str">
        <f t="shared" si="39"/>
        <v>No Entry</v>
      </c>
      <c r="L187" s="107"/>
      <c r="X187">
        <f t="shared" si="40"/>
        <v>0</v>
      </c>
      <c r="Y187">
        <f t="shared" si="41"/>
        <v>0</v>
      </c>
      <c r="Z187" t="str">
        <f t="shared" si="33"/>
        <v/>
      </c>
      <c r="AA187" t="str">
        <f t="shared" si="34"/>
        <v/>
      </c>
      <c r="AB187" t="str">
        <f t="shared" si="35"/>
        <v/>
      </c>
      <c r="AC187" t="str">
        <f t="shared" si="36"/>
        <v/>
      </c>
      <c r="AD187" t="str">
        <f t="shared" si="37"/>
        <v/>
      </c>
      <c r="AE187" t="str">
        <f t="shared" si="38"/>
        <v/>
      </c>
      <c r="AF187">
        <f t="shared" si="42"/>
        <v>0</v>
      </c>
      <c r="AG187" t="str">
        <f t="shared" si="43"/>
        <v>No Entry</v>
      </c>
      <c r="AH187">
        <f t="shared" si="44"/>
        <v>0</v>
      </c>
      <c r="AI187" t="str">
        <f t="shared" si="46"/>
        <v>No Entry</v>
      </c>
      <c r="AJ187">
        <f t="shared" si="45"/>
        <v>0</v>
      </c>
    </row>
    <row r="188" spans="1:36" ht="42" customHeight="1" thickBot="1" x14ac:dyDescent="0.4">
      <c r="A188" s="11"/>
      <c r="B188" s="58" t="s">
        <v>312</v>
      </c>
      <c r="C188" s="113" t="str">
        <f>IF('Plant-Forage Samples'!C185="","",'Plant-Forage Samples'!C185)</f>
        <v/>
      </c>
      <c r="D188" s="223" t="str">
        <f>IF('Plant-Forage Samples'!F185="","",'Plant-Forage Samples'!F185)</f>
        <v/>
      </c>
      <c r="E188" s="112"/>
      <c r="F188" s="112"/>
      <c r="G188" s="112"/>
      <c r="H188" s="112"/>
      <c r="I188" s="112"/>
      <c r="J188" s="112"/>
      <c r="K188" s="224" t="str">
        <f t="shared" si="39"/>
        <v>No Entry</v>
      </c>
      <c r="L188" s="107"/>
      <c r="X188">
        <f t="shared" si="40"/>
        <v>0</v>
      </c>
      <c r="Y188">
        <f t="shared" si="41"/>
        <v>0</v>
      </c>
      <c r="Z188" t="str">
        <f t="shared" si="33"/>
        <v/>
      </c>
      <c r="AA188" t="str">
        <f t="shared" si="34"/>
        <v/>
      </c>
      <c r="AB188" t="str">
        <f t="shared" si="35"/>
        <v/>
      </c>
      <c r="AC188" t="str">
        <f t="shared" si="36"/>
        <v/>
      </c>
      <c r="AD188" t="str">
        <f t="shared" si="37"/>
        <v/>
      </c>
      <c r="AE188" t="str">
        <f t="shared" si="38"/>
        <v/>
      </c>
      <c r="AF188">
        <f t="shared" si="42"/>
        <v>0</v>
      </c>
      <c r="AG188" t="str">
        <f t="shared" si="43"/>
        <v>No Entry</v>
      </c>
      <c r="AH188">
        <f t="shared" si="44"/>
        <v>0</v>
      </c>
      <c r="AI188" t="str">
        <f t="shared" si="46"/>
        <v>No Entry</v>
      </c>
      <c r="AJ188">
        <f t="shared" si="45"/>
        <v>0</v>
      </c>
    </row>
    <row r="189" spans="1:36" ht="42" customHeight="1" thickBot="1" x14ac:dyDescent="0.4">
      <c r="A189" s="11"/>
      <c r="B189" s="58" t="s">
        <v>313</v>
      </c>
      <c r="C189" s="113" t="str">
        <f>IF('Plant-Forage Samples'!C186="","",'Plant-Forage Samples'!C186)</f>
        <v/>
      </c>
      <c r="D189" s="223" t="str">
        <f>IF('Plant-Forage Samples'!F186="","",'Plant-Forage Samples'!F186)</f>
        <v/>
      </c>
      <c r="E189" s="112"/>
      <c r="F189" s="112"/>
      <c r="G189" s="112"/>
      <c r="H189" s="112"/>
      <c r="I189" s="112"/>
      <c r="J189" s="112"/>
      <c r="K189" s="224" t="str">
        <f t="shared" si="39"/>
        <v>No Entry</v>
      </c>
      <c r="L189" s="107"/>
      <c r="X189">
        <f t="shared" si="40"/>
        <v>0</v>
      </c>
      <c r="Y189">
        <f t="shared" si="41"/>
        <v>0</v>
      </c>
      <c r="Z189" t="str">
        <f t="shared" si="33"/>
        <v/>
      </c>
      <c r="AA189" t="str">
        <f t="shared" si="34"/>
        <v/>
      </c>
      <c r="AB189" t="str">
        <f t="shared" si="35"/>
        <v/>
      </c>
      <c r="AC189" t="str">
        <f t="shared" si="36"/>
        <v/>
      </c>
      <c r="AD189" t="str">
        <f t="shared" si="37"/>
        <v/>
      </c>
      <c r="AE189" t="str">
        <f t="shared" si="38"/>
        <v/>
      </c>
      <c r="AF189">
        <f t="shared" si="42"/>
        <v>0</v>
      </c>
      <c r="AG189" t="str">
        <f t="shared" si="43"/>
        <v>No Entry</v>
      </c>
      <c r="AH189">
        <f t="shared" si="44"/>
        <v>0</v>
      </c>
      <c r="AI189" t="str">
        <f t="shared" si="46"/>
        <v>No Entry</v>
      </c>
      <c r="AJ189">
        <f t="shared" si="45"/>
        <v>0</v>
      </c>
    </row>
    <row r="190" spans="1:36" ht="42" customHeight="1" thickBot="1" x14ac:dyDescent="0.4">
      <c r="A190" s="11"/>
      <c r="B190" s="58" t="s">
        <v>314</v>
      </c>
      <c r="C190" s="113" t="str">
        <f>IF('Plant-Forage Samples'!C187="","",'Plant-Forage Samples'!C187)</f>
        <v/>
      </c>
      <c r="D190" s="223" t="str">
        <f>IF('Plant-Forage Samples'!F187="","",'Plant-Forage Samples'!F187)</f>
        <v/>
      </c>
      <c r="E190" s="112"/>
      <c r="F190" s="112"/>
      <c r="G190" s="112"/>
      <c r="H190" s="112"/>
      <c r="I190" s="112"/>
      <c r="J190" s="112"/>
      <c r="K190" s="224" t="str">
        <f t="shared" si="39"/>
        <v>No Entry</v>
      </c>
      <c r="L190" s="107"/>
      <c r="X190">
        <f t="shared" si="40"/>
        <v>0</v>
      </c>
      <c r="Y190">
        <f t="shared" si="41"/>
        <v>0</v>
      </c>
      <c r="Z190" t="str">
        <f t="shared" si="33"/>
        <v/>
      </c>
      <c r="AA190" t="str">
        <f t="shared" si="34"/>
        <v/>
      </c>
      <c r="AB190" t="str">
        <f t="shared" si="35"/>
        <v/>
      </c>
      <c r="AC190" t="str">
        <f t="shared" si="36"/>
        <v/>
      </c>
      <c r="AD190" t="str">
        <f t="shared" si="37"/>
        <v/>
      </c>
      <c r="AE190" t="str">
        <f t="shared" si="38"/>
        <v/>
      </c>
      <c r="AF190">
        <f t="shared" si="42"/>
        <v>0</v>
      </c>
      <c r="AG190" t="str">
        <f t="shared" si="43"/>
        <v>No Entry</v>
      </c>
      <c r="AH190">
        <f t="shared" si="44"/>
        <v>0</v>
      </c>
      <c r="AI190" t="str">
        <f t="shared" si="46"/>
        <v>No Entry</v>
      </c>
      <c r="AJ190">
        <f t="shared" si="45"/>
        <v>0</v>
      </c>
    </row>
    <row r="191" spans="1:36" ht="42" customHeight="1" thickBot="1" x14ac:dyDescent="0.4">
      <c r="A191" s="11"/>
      <c r="B191" s="58" t="s">
        <v>315</v>
      </c>
      <c r="C191" s="113" t="str">
        <f>IF('Plant-Forage Samples'!C188="","",'Plant-Forage Samples'!C188)</f>
        <v/>
      </c>
      <c r="D191" s="223" t="str">
        <f>IF('Plant-Forage Samples'!F188="","",'Plant-Forage Samples'!F188)</f>
        <v/>
      </c>
      <c r="E191" s="112"/>
      <c r="F191" s="112"/>
      <c r="G191" s="112"/>
      <c r="H191" s="112"/>
      <c r="I191" s="112"/>
      <c r="J191" s="112"/>
      <c r="K191" s="224" t="str">
        <f t="shared" si="39"/>
        <v>No Entry</v>
      </c>
      <c r="L191" s="107"/>
      <c r="X191">
        <f t="shared" si="40"/>
        <v>0</v>
      </c>
      <c r="Y191">
        <f t="shared" si="41"/>
        <v>0</v>
      </c>
      <c r="Z191" t="str">
        <f t="shared" si="33"/>
        <v/>
      </c>
      <c r="AA191" t="str">
        <f t="shared" si="34"/>
        <v/>
      </c>
      <c r="AB191" t="str">
        <f t="shared" si="35"/>
        <v/>
      </c>
      <c r="AC191" t="str">
        <f t="shared" si="36"/>
        <v/>
      </c>
      <c r="AD191" t="str">
        <f t="shared" si="37"/>
        <v/>
      </c>
      <c r="AE191" t="str">
        <f t="shared" si="38"/>
        <v/>
      </c>
      <c r="AF191">
        <f t="shared" si="42"/>
        <v>0</v>
      </c>
      <c r="AG191" t="str">
        <f t="shared" si="43"/>
        <v>No Entry</v>
      </c>
      <c r="AH191">
        <f t="shared" si="44"/>
        <v>0</v>
      </c>
      <c r="AI191" t="str">
        <f t="shared" si="46"/>
        <v>No Entry</v>
      </c>
      <c r="AJ191">
        <f t="shared" si="45"/>
        <v>0</v>
      </c>
    </row>
    <row r="192" spans="1:36" ht="42" customHeight="1" thickBot="1" x14ac:dyDescent="0.4">
      <c r="A192" s="11"/>
      <c r="B192" s="58" t="s">
        <v>316</v>
      </c>
      <c r="C192" s="113" t="str">
        <f>IF('Plant-Forage Samples'!C189="","",'Plant-Forage Samples'!C189)</f>
        <v/>
      </c>
      <c r="D192" s="223" t="str">
        <f>IF('Plant-Forage Samples'!F189="","",'Plant-Forage Samples'!F189)</f>
        <v/>
      </c>
      <c r="E192" s="112"/>
      <c r="F192" s="112"/>
      <c r="G192" s="112"/>
      <c r="H192" s="112"/>
      <c r="I192" s="112"/>
      <c r="J192" s="112"/>
      <c r="K192" s="224" t="str">
        <f t="shared" si="39"/>
        <v>No Entry</v>
      </c>
      <c r="L192" s="107"/>
      <c r="X192">
        <f t="shared" si="40"/>
        <v>0</v>
      </c>
      <c r="Y192">
        <f t="shared" si="41"/>
        <v>0</v>
      </c>
      <c r="Z192" t="str">
        <f t="shared" si="33"/>
        <v/>
      </c>
      <c r="AA192" t="str">
        <f t="shared" si="34"/>
        <v/>
      </c>
      <c r="AB192" t="str">
        <f t="shared" si="35"/>
        <v/>
      </c>
      <c r="AC192" t="str">
        <f t="shared" si="36"/>
        <v/>
      </c>
      <c r="AD192" t="str">
        <f t="shared" si="37"/>
        <v/>
      </c>
      <c r="AE192" t="str">
        <f t="shared" si="38"/>
        <v/>
      </c>
      <c r="AF192">
        <f t="shared" si="42"/>
        <v>0</v>
      </c>
      <c r="AG192" t="str">
        <f t="shared" si="43"/>
        <v>No Entry</v>
      </c>
      <c r="AH192">
        <f t="shared" si="44"/>
        <v>0</v>
      </c>
      <c r="AI192" t="str">
        <f t="shared" si="46"/>
        <v>No Entry</v>
      </c>
      <c r="AJ192">
        <f t="shared" si="45"/>
        <v>0</v>
      </c>
    </row>
    <row r="193" spans="1:36" ht="42" customHeight="1" thickBot="1" x14ac:dyDescent="0.4">
      <c r="A193" s="11"/>
      <c r="B193" s="58" t="s">
        <v>317</v>
      </c>
      <c r="C193" s="113" t="str">
        <f>IF('Plant-Forage Samples'!C190="","",'Plant-Forage Samples'!C190)</f>
        <v/>
      </c>
      <c r="D193" s="223" t="str">
        <f>IF('Plant-Forage Samples'!F190="","",'Plant-Forage Samples'!F190)</f>
        <v/>
      </c>
      <c r="E193" s="112"/>
      <c r="F193" s="112"/>
      <c r="G193" s="112"/>
      <c r="H193" s="112"/>
      <c r="I193" s="112"/>
      <c r="J193" s="112"/>
      <c r="K193" s="224" t="str">
        <f t="shared" si="39"/>
        <v>No Entry</v>
      </c>
      <c r="L193" s="107"/>
      <c r="X193">
        <f t="shared" si="40"/>
        <v>0</v>
      </c>
      <c r="Y193">
        <f t="shared" si="41"/>
        <v>0</v>
      </c>
      <c r="Z193" t="str">
        <f t="shared" si="33"/>
        <v/>
      </c>
      <c r="AA193" t="str">
        <f t="shared" si="34"/>
        <v/>
      </c>
      <c r="AB193" t="str">
        <f t="shared" si="35"/>
        <v/>
      </c>
      <c r="AC193" t="str">
        <f t="shared" si="36"/>
        <v/>
      </c>
      <c r="AD193" t="str">
        <f t="shared" si="37"/>
        <v/>
      </c>
      <c r="AE193" t="str">
        <f t="shared" si="38"/>
        <v/>
      </c>
      <c r="AF193">
        <f t="shared" si="42"/>
        <v>0</v>
      </c>
      <c r="AG193" t="str">
        <f t="shared" si="43"/>
        <v>No Entry</v>
      </c>
      <c r="AH193">
        <f t="shared" si="44"/>
        <v>0</v>
      </c>
      <c r="AI193" t="str">
        <f t="shared" si="46"/>
        <v>No Entry</v>
      </c>
      <c r="AJ193">
        <f t="shared" si="45"/>
        <v>0</v>
      </c>
    </row>
    <row r="194" spans="1:36" ht="42" customHeight="1" thickBot="1" x14ac:dyDescent="0.4">
      <c r="A194" s="11"/>
      <c r="B194" s="58" t="s">
        <v>318</v>
      </c>
      <c r="C194" s="113" t="str">
        <f>IF('Plant-Forage Samples'!C191="","",'Plant-Forage Samples'!C191)</f>
        <v/>
      </c>
      <c r="D194" s="223" t="str">
        <f>IF('Plant-Forage Samples'!F191="","",'Plant-Forage Samples'!F191)</f>
        <v/>
      </c>
      <c r="E194" s="112"/>
      <c r="F194" s="112"/>
      <c r="G194" s="112"/>
      <c r="H194" s="112"/>
      <c r="I194" s="112"/>
      <c r="J194" s="112"/>
      <c r="K194" s="224" t="str">
        <f t="shared" si="39"/>
        <v>No Entry</v>
      </c>
      <c r="L194" s="107"/>
      <c r="X194">
        <f t="shared" si="40"/>
        <v>0</v>
      </c>
      <c r="Y194">
        <f t="shared" si="41"/>
        <v>0</v>
      </c>
      <c r="Z194" t="str">
        <f t="shared" si="33"/>
        <v/>
      </c>
      <c r="AA194" t="str">
        <f t="shared" si="34"/>
        <v/>
      </c>
      <c r="AB194" t="str">
        <f t="shared" si="35"/>
        <v/>
      </c>
      <c r="AC194" t="str">
        <f t="shared" si="36"/>
        <v/>
      </c>
      <c r="AD194" t="str">
        <f t="shared" si="37"/>
        <v/>
      </c>
      <c r="AE194" t="str">
        <f t="shared" si="38"/>
        <v/>
      </c>
      <c r="AF194">
        <f t="shared" si="42"/>
        <v>0</v>
      </c>
      <c r="AG194" t="str">
        <f t="shared" si="43"/>
        <v>No Entry</v>
      </c>
      <c r="AH194">
        <f t="shared" si="44"/>
        <v>0</v>
      </c>
      <c r="AI194" t="str">
        <f t="shared" si="46"/>
        <v>No Entry</v>
      </c>
      <c r="AJ194">
        <f t="shared" si="45"/>
        <v>0</v>
      </c>
    </row>
    <row r="195" spans="1:36" ht="42" customHeight="1" thickBot="1" x14ac:dyDescent="0.4">
      <c r="A195" s="11"/>
      <c r="B195" s="58" t="s">
        <v>319</v>
      </c>
      <c r="C195" s="113" t="str">
        <f>IF('Plant-Forage Samples'!C192="","",'Plant-Forage Samples'!C192)</f>
        <v/>
      </c>
      <c r="D195" s="223" t="str">
        <f>IF('Plant-Forage Samples'!F192="","",'Plant-Forage Samples'!F192)</f>
        <v/>
      </c>
      <c r="E195" s="112"/>
      <c r="F195" s="112"/>
      <c r="G195" s="112"/>
      <c r="H195" s="112"/>
      <c r="I195" s="112"/>
      <c r="J195" s="112"/>
      <c r="K195" s="224" t="str">
        <f t="shared" si="39"/>
        <v>No Entry</v>
      </c>
      <c r="L195" s="107"/>
      <c r="X195">
        <f t="shared" si="40"/>
        <v>0</v>
      </c>
      <c r="Y195">
        <f t="shared" si="41"/>
        <v>0</v>
      </c>
      <c r="Z195" t="str">
        <f t="shared" si="33"/>
        <v/>
      </c>
      <c r="AA195" t="str">
        <f t="shared" si="34"/>
        <v/>
      </c>
      <c r="AB195" t="str">
        <f t="shared" si="35"/>
        <v/>
      </c>
      <c r="AC195" t="str">
        <f t="shared" si="36"/>
        <v/>
      </c>
      <c r="AD195" t="str">
        <f t="shared" si="37"/>
        <v/>
      </c>
      <c r="AE195" t="str">
        <f t="shared" si="38"/>
        <v/>
      </c>
      <c r="AF195">
        <f t="shared" si="42"/>
        <v>0</v>
      </c>
      <c r="AG195" t="str">
        <f t="shared" si="43"/>
        <v>No Entry</v>
      </c>
      <c r="AH195">
        <f t="shared" si="44"/>
        <v>0</v>
      </c>
      <c r="AI195" t="str">
        <f t="shared" si="46"/>
        <v>No Entry</v>
      </c>
      <c r="AJ195">
        <f t="shared" si="45"/>
        <v>0</v>
      </c>
    </row>
    <row r="196" spans="1:36" ht="42" customHeight="1" thickBot="1" x14ac:dyDescent="0.4">
      <c r="A196" s="11"/>
      <c r="B196" s="58" t="s">
        <v>320</v>
      </c>
      <c r="C196" s="113" t="str">
        <f>IF('Plant-Forage Samples'!C193="","",'Plant-Forage Samples'!C193)</f>
        <v/>
      </c>
      <c r="D196" s="223" t="str">
        <f>IF('Plant-Forage Samples'!F193="","",'Plant-Forage Samples'!F193)</f>
        <v/>
      </c>
      <c r="E196" s="112"/>
      <c r="F196" s="112"/>
      <c r="G196" s="112"/>
      <c r="H196" s="112"/>
      <c r="I196" s="112"/>
      <c r="J196" s="112"/>
      <c r="K196" s="224" t="str">
        <f t="shared" si="39"/>
        <v>No Entry</v>
      </c>
      <c r="L196" s="107"/>
      <c r="X196">
        <f t="shared" si="40"/>
        <v>0</v>
      </c>
      <c r="Y196">
        <f t="shared" si="41"/>
        <v>0</v>
      </c>
      <c r="Z196" t="str">
        <f t="shared" si="33"/>
        <v/>
      </c>
      <c r="AA196" t="str">
        <f t="shared" si="34"/>
        <v/>
      </c>
      <c r="AB196" t="str">
        <f t="shared" si="35"/>
        <v/>
      </c>
      <c r="AC196" t="str">
        <f t="shared" si="36"/>
        <v/>
      </c>
      <c r="AD196" t="str">
        <f t="shared" si="37"/>
        <v/>
      </c>
      <c r="AE196" t="str">
        <f t="shared" si="38"/>
        <v/>
      </c>
      <c r="AF196">
        <f t="shared" si="42"/>
        <v>0</v>
      </c>
      <c r="AG196" t="str">
        <f t="shared" si="43"/>
        <v>No Entry</v>
      </c>
      <c r="AH196">
        <f t="shared" si="44"/>
        <v>0</v>
      </c>
      <c r="AI196" t="str">
        <f t="shared" si="46"/>
        <v>No Entry</v>
      </c>
      <c r="AJ196">
        <f t="shared" si="45"/>
        <v>0</v>
      </c>
    </row>
    <row r="197" spans="1:36" ht="42" customHeight="1" thickBot="1" x14ac:dyDescent="0.4">
      <c r="A197" s="11"/>
      <c r="B197" s="58" t="s">
        <v>321</v>
      </c>
      <c r="C197" s="113" t="str">
        <f>IF('Plant-Forage Samples'!C194="","",'Plant-Forage Samples'!C194)</f>
        <v/>
      </c>
      <c r="D197" s="223" t="str">
        <f>IF('Plant-Forage Samples'!F194="","",'Plant-Forage Samples'!F194)</f>
        <v/>
      </c>
      <c r="E197" s="112"/>
      <c r="F197" s="112"/>
      <c r="G197" s="112"/>
      <c r="H197" s="112"/>
      <c r="I197" s="112"/>
      <c r="J197" s="112"/>
      <c r="K197" s="224" t="str">
        <f t="shared" si="39"/>
        <v>No Entry</v>
      </c>
      <c r="L197" s="107"/>
      <c r="X197">
        <f t="shared" si="40"/>
        <v>0</v>
      </c>
      <c r="Y197">
        <f t="shared" si="41"/>
        <v>0</v>
      </c>
      <c r="Z197" t="str">
        <f t="shared" si="33"/>
        <v/>
      </c>
      <c r="AA197" t="str">
        <f t="shared" si="34"/>
        <v/>
      </c>
      <c r="AB197" t="str">
        <f t="shared" si="35"/>
        <v/>
      </c>
      <c r="AC197" t="str">
        <f t="shared" si="36"/>
        <v/>
      </c>
      <c r="AD197" t="str">
        <f t="shared" si="37"/>
        <v/>
      </c>
      <c r="AE197" t="str">
        <f t="shared" si="38"/>
        <v/>
      </c>
      <c r="AF197">
        <f t="shared" si="42"/>
        <v>0</v>
      </c>
      <c r="AG197" t="str">
        <f t="shared" si="43"/>
        <v>No Entry</v>
      </c>
      <c r="AH197">
        <f t="shared" si="44"/>
        <v>0</v>
      </c>
      <c r="AI197" t="str">
        <f t="shared" si="46"/>
        <v>No Entry</v>
      </c>
      <c r="AJ197">
        <f t="shared" si="45"/>
        <v>0</v>
      </c>
    </row>
    <row r="198" spans="1:36" ht="42" customHeight="1" thickBot="1" x14ac:dyDescent="0.4">
      <c r="A198" s="11"/>
      <c r="B198" s="58" t="s">
        <v>322</v>
      </c>
      <c r="C198" s="113" t="str">
        <f>IF('Plant-Forage Samples'!C195="","",'Plant-Forage Samples'!C195)</f>
        <v/>
      </c>
      <c r="D198" s="223" t="str">
        <f>IF('Plant-Forage Samples'!F195="","",'Plant-Forage Samples'!F195)</f>
        <v/>
      </c>
      <c r="E198" s="112"/>
      <c r="F198" s="112"/>
      <c r="G198" s="112"/>
      <c r="H198" s="112"/>
      <c r="I198" s="112"/>
      <c r="J198" s="112"/>
      <c r="K198" s="224" t="str">
        <f t="shared" si="39"/>
        <v>No Entry</v>
      </c>
      <c r="L198" s="107"/>
      <c r="X198">
        <f t="shared" si="40"/>
        <v>0</v>
      </c>
      <c r="Y198">
        <f t="shared" si="41"/>
        <v>0</v>
      </c>
      <c r="Z198" t="str">
        <f t="shared" si="33"/>
        <v/>
      </c>
      <c r="AA198" t="str">
        <f t="shared" si="34"/>
        <v/>
      </c>
      <c r="AB198" t="str">
        <f t="shared" si="35"/>
        <v/>
      </c>
      <c r="AC198" t="str">
        <f t="shared" si="36"/>
        <v/>
      </c>
      <c r="AD198" t="str">
        <f t="shared" si="37"/>
        <v/>
      </c>
      <c r="AE198" t="str">
        <f t="shared" si="38"/>
        <v/>
      </c>
      <c r="AF198">
        <f t="shared" si="42"/>
        <v>0</v>
      </c>
      <c r="AG198" t="str">
        <f t="shared" si="43"/>
        <v>No Entry</v>
      </c>
      <c r="AH198">
        <f t="shared" si="44"/>
        <v>0</v>
      </c>
      <c r="AI198" t="str">
        <f t="shared" si="46"/>
        <v>No Entry</v>
      </c>
      <c r="AJ198">
        <f t="shared" si="45"/>
        <v>0</v>
      </c>
    </row>
    <row r="199" spans="1:36" ht="42" customHeight="1" thickBot="1" x14ac:dyDescent="0.4">
      <c r="A199" s="11"/>
      <c r="B199" s="58" t="s">
        <v>323</v>
      </c>
      <c r="C199" s="113" t="str">
        <f>IF('Plant-Forage Samples'!C196="","",'Plant-Forage Samples'!C196)</f>
        <v/>
      </c>
      <c r="D199" s="223" t="str">
        <f>IF('Plant-Forage Samples'!F196="","",'Plant-Forage Samples'!F196)</f>
        <v/>
      </c>
      <c r="E199" s="112"/>
      <c r="F199" s="112"/>
      <c r="G199" s="112"/>
      <c r="H199" s="112"/>
      <c r="I199" s="112"/>
      <c r="J199" s="112"/>
      <c r="K199" s="224" t="str">
        <f t="shared" si="39"/>
        <v>No Entry</v>
      </c>
      <c r="L199" s="107"/>
      <c r="X199">
        <f t="shared" si="40"/>
        <v>0</v>
      </c>
      <c r="Y199">
        <f t="shared" si="41"/>
        <v>0</v>
      </c>
      <c r="Z199" t="str">
        <f t="shared" si="33"/>
        <v/>
      </c>
      <c r="AA199" t="str">
        <f t="shared" si="34"/>
        <v/>
      </c>
      <c r="AB199" t="str">
        <f t="shared" si="35"/>
        <v/>
      </c>
      <c r="AC199" t="str">
        <f t="shared" si="36"/>
        <v/>
      </c>
      <c r="AD199" t="str">
        <f t="shared" si="37"/>
        <v/>
      </c>
      <c r="AE199" t="str">
        <f t="shared" si="38"/>
        <v/>
      </c>
      <c r="AF199">
        <f t="shared" si="42"/>
        <v>0</v>
      </c>
      <c r="AG199" t="str">
        <f t="shared" si="43"/>
        <v>No Entry</v>
      </c>
      <c r="AH199">
        <f t="shared" si="44"/>
        <v>0</v>
      </c>
      <c r="AI199" t="str">
        <f t="shared" si="46"/>
        <v>No Entry</v>
      </c>
      <c r="AJ199">
        <f t="shared" si="45"/>
        <v>0</v>
      </c>
    </row>
    <row r="200" spans="1:36" ht="42" customHeight="1" thickBot="1" x14ac:dyDescent="0.4">
      <c r="A200" s="11"/>
      <c r="B200" s="58" t="s">
        <v>324</v>
      </c>
      <c r="C200" s="113" t="str">
        <f>IF('Plant-Forage Samples'!C197="","",'Plant-Forage Samples'!C197)</f>
        <v/>
      </c>
      <c r="D200" s="223" t="str">
        <f>IF('Plant-Forage Samples'!F197="","",'Plant-Forage Samples'!F197)</f>
        <v/>
      </c>
      <c r="E200" s="112"/>
      <c r="F200" s="112"/>
      <c r="G200" s="112"/>
      <c r="H200" s="112"/>
      <c r="I200" s="112"/>
      <c r="J200" s="112"/>
      <c r="K200" s="224" t="str">
        <f t="shared" si="39"/>
        <v>No Entry</v>
      </c>
      <c r="L200" s="107"/>
      <c r="X200">
        <f t="shared" si="40"/>
        <v>0</v>
      </c>
      <c r="Y200">
        <f t="shared" si="41"/>
        <v>0</v>
      </c>
      <c r="Z200" t="str">
        <f t="shared" si="33"/>
        <v/>
      </c>
      <c r="AA200" t="str">
        <f t="shared" si="34"/>
        <v/>
      </c>
      <c r="AB200" t="str">
        <f t="shared" si="35"/>
        <v/>
      </c>
      <c r="AC200" t="str">
        <f t="shared" si="36"/>
        <v/>
      </c>
      <c r="AD200" t="str">
        <f t="shared" si="37"/>
        <v/>
      </c>
      <c r="AE200" t="str">
        <f t="shared" si="38"/>
        <v/>
      </c>
      <c r="AF200">
        <f t="shared" si="42"/>
        <v>0</v>
      </c>
      <c r="AG200" t="str">
        <f t="shared" si="43"/>
        <v>No Entry</v>
      </c>
      <c r="AH200">
        <f t="shared" si="44"/>
        <v>0</v>
      </c>
      <c r="AI200" t="str">
        <f t="shared" si="46"/>
        <v>No Entry</v>
      </c>
      <c r="AJ200">
        <f t="shared" si="45"/>
        <v>0</v>
      </c>
    </row>
    <row r="201" spans="1:36" ht="42" customHeight="1" thickBot="1" x14ac:dyDescent="0.4">
      <c r="A201" s="11"/>
      <c r="B201" s="58" t="s">
        <v>325</v>
      </c>
      <c r="C201" s="113" t="str">
        <f>IF('Plant-Forage Samples'!C198="","",'Plant-Forage Samples'!C198)</f>
        <v/>
      </c>
      <c r="D201" s="223" t="str">
        <f>IF('Plant-Forage Samples'!F198="","",'Plant-Forage Samples'!F198)</f>
        <v/>
      </c>
      <c r="E201" s="112"/>
      <c r="F201" s="112"/>
      <c r="G201" s="112"/>
      <c r="H201" s="112"/>
      <c r="I201" s="112"/>
      <c r="J201" s="112"/>
      <c r="K201" s="224" t="str">
        <f t="shared" si="39"/>
        <v>No Entry</v>
      </c>
      <c r="L201" s="107"/>
      <c r="X201">
        <f t="shared" si="40"/>
        <v>0</v>
      </c>
      <c r="Y201">
        <f t="shared" si="41"/>
        <v>0</v>
      </c>
      <c r="Z201" t="str">
        <f t="shared" ref="Z201:Z264" si="47">IF(E201="","",VLOOKUP(E201,M$9:U$20,9))</f>
        <v/>
      </c>
      <c r="AA201" t="str">
        <f t="shared" ref="AA201:AA264" si="48">IF(F201="","",VLOOKUP(F201,M$9:W$20,9))</f>
        <v/>
      </c>
      <c r="AB201" t="str">
        <f t="shared" ref="AB201:AB264" si="49">IF(G201="","",VLOOKUP(G201,M$9:U$20,9))</f>
        <v/>
      </c>
      <c r="AC201" t="str">
        <f t="shared" ref="AC201:AC264" si="50">IF(H201="","",VLOOKUP(H201,M$9:U$20,9))</f>
        <v/>
      </c>
      <c r="AD201" t="str">
        <f t="shared" ref="AD201:AD264" si="51">IF(I201="","",VLOOKUP(I201,M$9:U$20,9))</f>
        <v/>
      </c>
      <c r="AE201" t="str">
        <f t="shared" ref="AE201:AE264" si="52">IF(J201="","",VLOOKUP(J201,M$9:U$20,9))</f>
        <v/>
      </c>
      <c r="AF201">
        <f t="shared" si="42"/>
        <v>0</v>
      </c>
      <c r="AG201" t="str">
        <f t="shared" si="43"/>
        <v>No Entry</v>
      </c>
      <c r="AH201">
        <f t="shared" si="44"/>
        <v>0</v>
      </c>
      <c r="AI201" t="str">
        <f t="shared" si="46"/>
        <v>No Entry</v>
      </c>
      <c r="AJ201">
        <f t="shared" si="45"/>
        <v>0</v>
      </c>
    </row>
    <row r="202" spans="1:36" ht="42" customHeight="1" thickBot="1" x14ac:dyDescent="0.4">
      <c r="A202" s="11"/>
      <c r="B202" s="58" t="s">
        <v>326</v>
      </c>
      <c r="C202" s="113" t="str">
        <f>IF('Plant-Forage Samples'!C199="","",'Plant-Forage Samples'!C199)</f>
        <v/>
      </c>
      <c r="D202" s="223" t="str">
        <f>IF('Plant-Forage Samples'!F199="","",'Plant-Forage Samples'!F199)</f>
        <v/>
      </c>
      <c r="E202" s="112"/>
      <c r="F202" s="112"/>
      <c r="G202" s="112"/>
      <c r="H202" s="112"/>
      <c r="I202" s="112"/>
      <c r="J202" s="112"/>
      <c r="K202" s="224" t="str">
        <f t="shared" ref="K202:K265" si="53">AG202</f>
        <v>No Entry</v>
      </c>
      <c r="L202" s="107"/>
      <c r="X202">
        <f t="shared" ref="X202:X265" si="54">COUNT(E202:J202)</f>
        <v>0</v>
      </c>
      <c r="Y202">
        <f t="shared" ref="Y202:Y265" si="55">IF(C202="",0,1)</f>
        <v>0</v>
      </c>
      <c r="Z202" t="str">
        <f t="shared" si="47"/>
        <v/>
      </c>
      <c r="AA202" t="str">
        <f t="shared" si="48"/>
        <v/>
      </c>
      <c r="AB202" t="str">
        <f t="shared" si="49"/>
        <v/>
      </c>
      <c r="AC202" t="str">
        <f t="shared" si="50"/>
        <v/>
      </c>
      <c r="AD202" t="str">
        <f t="shared" si="51"/>
        <v/>
      </c>
      <c r="AE202" t="str">
        <f t="shared" si="52"/>
        <v/>
      </c>
      <c r="AF202">
        <f t="shared" ref="AF202:AF265" si="56">IF(X202&gt;0,1,0)</f>
        <v>0</v>
      </c>
      <c r="AG202" t="str">
        <f t="shared" ref="AG202:AG265" si="57">IF(AH202=0,AI202,IF(AF202&gt;Y202,"Entry Error",AJ202))</f>
        <v>No Entry</v>
      </c>
      <c r="AH202">
        <f t="shared" ref="AH202:AH265" si="58">SUM(X202:Y202)</f>
        <v>0</v>
      </c>
      <c r="AI202" t="str">
        <f t="shared" si="46"/>
        <v>No Entry</v>
      </c>
      <c r="AJ202">
        <f t="shared" ref="AJ202:AJ265" si="59">SUM(Z202:AE202)</f>
        <v>0</v>
      </c>
    </row>
    <row r="203" spans="1:36" ht="42" customHeight="1" thickBot="1" x14ac:dyDescent="0.4">
      <c r="A203" s="11"/>
      <c r="B203" s="58" t="s">
        <v>327</v>
      </c>
      <c r="C203" s="113" t="str">
        <f>IF('Plant-Forage Samples'!C200="","",'Plant-Forage Samples'!C200)</f>
        <v/>
      </c>
      <c r="D203" s="223" t="str">
        <f>IF('Plant-Forage Samples'!F200="","",'Plant-Forage Samples'!F200)</f>
        <v/>
      </c>
      <c r="E203" s="112"/>
      <c r="F203" s="112"/>
      <c r="G203" s="112"/>
      <c r="H203" s="112"/>
      <c r="I203" s="112"/>
      <c r="J203" s="112"/>
      <c r="K203" s="224" t="str">
        <f t="shared" si="53"/>
        <v>No Entry</v>
      </c>
      <c r="L203" s="107"/>
      <c r="X203">
        <f t="shared" si="54"/>
        <v>0</v>
      </c>
      <c r="Y203">
        <f t="shared" si="55"/>
        <v>0</v>
      </c>
      <c r="Z203" t="str">
        <f t="shared" si="47"/>
        <v/>
      </c>
      <c r="AA203" t="str">
        <f t="shared" si="48"/>
        <v/>
      </c>
      <c r="AB203" t="str">
        <f t="shared" si="49"/>
        <v/>
      </c>
      <c r="AC203" t="str">
        <f t="shared" si="50"/>
        <v/>
      </c>
      <c r="AD203" t="str">
        <f t="shared" si="51"/>
        <v/>
      </c>
      <c r="AE203" t="str">
        <f t="shared" si="52"/>
        <v/>
      </c>
      <c r="AF203">
        <f t="shared" si="56"/>
        <v>0</v>
      </c>
      <c r="AG203" t="str">
        <f t="shared" si="57"/>
        <v>No Entry</v>
      </c>
      <c r="AH203">
        <f t="shared" si="58"/>
        <v>0</v>
      </c>
      <c r="AI203" t="str">
        <f t="shared" si="46"/>
        <v>No Entry</v>
      </c>
      <c r="AJ203">
        <f t="shared" si="59"/>
        <v>0</v>
      </c>
    </row>
    <row r="204" spans="1:36" ht="42" customHeight="1" thickBot="1" x14ac:dyDescent="0.4">
      <c r="A204" s="11"/>
      <c r="B204" s="58" t="s">
        <v>328</v>
      </c>
      <c r="C204" s="113" t="str">
        <f>IF('Plant-Forage Samples'!C201="","",'Plant-Forage Samples'!C201)</f>
        <v/>
      </c>
      <c r="D204" s="223" t="str">
        <f>IF('Plant-Forage Samples'!F201="","",'Plant-Forage Samples'!F201)</f>
        <v/>
      </c>
      <c r="E204" s="112"/>
      <c r="F204" s="112"/>
      <c r="G204" s="112"/>
      <c r="H204" s="112"/>
      <c r="I204" s="112"/>
      <c r="J204" s="112"/>
      <c r="K204" s="224" t="str">
        <f t="shared" si="53"/>
        <v>No Entry</v>
      </c>
      <c r="L204" s="107"/>
      <c r="X204">
        <f t="shared" si="54"/>
        <v>0</v>
      </c>
      <c r="Y204">
        <f t="shared" si="55"/>
        <v>0</v>
      </c>
      <c r="Z204" t="str">
        <f t="shared" si="47"/>
        <v/>
      </c>
      <c r="AA204" t="str">
        <f t="shared" si="48"/>
        <v/>
      </c>
      <c r="AB204" t="str">
        <f t="shared" si="49"/>
        <v/>
      </c>
      <c r="AC204" t="str">
        <f t="shared" si="50"/>
        <v/>
      </c>
      <c r="AD204" t="str">
        <f t="shared" si="51"/>
        <v/>
      </c>
      <c r="AE204" t="str">
        <f t="shared" si="52"/>
        <v/>
      </c>
      <c r="AF204">
        <f t="shared" si="56"/>
        <v>0</v>
      </c>
      <c r="AG204" t="str">
        <f t="shared" si="57"/>
        <v>No Entry</v>
      </c>
      <c r="AH204">
        <f t="shared" si="58"/>
        <v>0</v>
      </c>
      <c r="AI204" t="str">
        <f t="shared" si="46"/>
        <v>No Entry</v>
      </c>
      <c r="AJ204">
        <f t="shared" si="59"/>
        <v>0</v>
      </c>
    </row>
    <row r="205" spans="1:36" ht="42" customHeight="1" thickBot="1" x14ac:dyDescent="0.4">
      <c r="A205" s="11"/>
      <c r="B205" s="58" t="s">
        <v>329</v>
      </c>
      <c r="C205" s="113" t="str">
        <f>IF('Plant-Forage Samples'!C202="","",'Plant-Forage Samples'!C202)</f>
        <v/>
      </c>
      <c r="D205" s="223" t="str">
        <f>IF('Plant-Forage Samples'!F202="","",'Plant-Forage Samples'!F202)</f>
        <v/>
      </c>
      <c r="E205" s="112"/>
      <c r="F205" s="112"/>
      <c r="G205" s="112"/>
      <c r="H205" s="112"/>
      <c r="I205" s="112"/>
      <c r="J205" s="112"/>
      <c r="K205" s="224" t="str">
        <f t="shared" si="53"/>
        <v>No Entry</v>
      </c>
      <c r="L205" s="107"/>
      <c r="X205">
        <f t="shared" si="54"/>
        <v>0</v>
      </c>
      <c r="Y205">
        <f t="shared" si="55"/>
        <v>0</v>
      </c>
      <c r="Z205" t="str">
        <f t="shared" si="47"/>
        <v/>
      </c>
      <c r="AA205" t="str">
        <f t="shared" si="48"/>
        <v/>
      </c>
      <c r="AB205" t="str">
        <f t="shared" si="49"/>
        <v/>
      </c>
      <c r="AC205" t="str">
        <f t="shared" si="50"/>
        <v/>
      </c>
      <c r="AD205" t="str">
        <f t="shared" si="51"/>
        <v/>
      </c>
      <c r="AE205" t="str">
        <f t="shared" si="52"/>
        <v/>
      </c>
      <c r="AF205">
        <f t="shared" si="56"/>
        <v>0</v>
      </c>
      <c r="AG205" t="str">
        <f t="shared" si="57"/>
        <v>No Entry</v>
      </c>
      <c r="AH205">
        <f t="shared" si="58"/>
        <v>0</v>
      </c>
      <c r="AI205" t="str">
        <f t="shared" si="46"/>
        <v>No Entry</v>
      </c>
      <c r="AJ205">
        <f t="shared" si="59"/>
        <v>0</v>
      </c>
    </row>
    <row r="206" spans="1:36" ht="42" customHeight="1" thickBot="1" x14ac:dyDescent="0.4">
      <c r="A206" s="11"/>
      <c r="B206" s="58" t="s">
        <v>330</v>
      </c>
      <c r="C206" s="113" t="str">
        <f>IF('Plant-Forage Samples'!C203="","",'Plant-Forage Samples'!C203)</f>
        <v/>
      </c>
      <c r="D206" s="223" t="str">
        <f>IF('Plant-Forage Samples'!F203="","",'Plant-Forage Samples'!F203)</f>
        <v/>
      </c>
      <c r="E206" s="112"/>
      <c r="F206" s="112"/>
      <c r="G206" s="112"/>
      <c r="H206" s="112"/>
      <c r="I206" s="112"/>
      <c r="J206" s="112"/>
      <c r="K206" s="224" t="str">
        <f t="shared" si="53"/>
        <v>No Entry</v>
      </c>
      <c r="L206" s="107"/>
      <c r="X206">
        <f t="shared" si="54"/>
        <v>0</v>
      </c>
      <c r="Y206">
        <f t="shared" si="55"/>
        <v>0</v>
      </c>
      <c r="Z206" t="str">
        <f t="shared" si="47"/>
        <v/>
      </c>
      <c r="AA206" t="str">
        <f t="shared" si="48"/>
        <v/>
      </c>
      <c r="AB206" t="str">
        <f t="shared" si="49"/>
        <v/>
      </c>
      <c r="AC206" t="str">
        <f t="shared" si="50"/>
        <v/>
      </c>
      <c r="AD206" t="str">
        <f t="shared" si="51"/>
        <v/>
      </c>
      <c r="AE206" t="str">
        <f t="shared" si="52"/>
        <v/>
      </c>
      <c r="AF206">
        <f t="shared" si="56"/>
        <v>0</v>
      </c>
      <c r="AG206" t="str">
        <f t="shared" si="57"/>
        <v>No Entry</v>
      </c>
      <c r="AH206">
        <f t="shared" si="58"/>
        <v>0</v>
      </c>
      <c r="AI206" t="str">
        <f t="shared" si="46"/>
        <v>No Entry</v>
      </c>
      <c r="AJ206">
        <f t="shared" si="59"/>
        <v>0</v>
      </c>
    </row>
    <row r="207" spans="1:36" ht="42" customHeight="1" thickBot="1" x14ac:dyDescent="0.4">
      <c r="A207" s="11"/>
      <c r="B207" s="58" t="s">
        <v>331</v>
      </c>
      <c r="C207" s="113" t="str">
        <f>IF('Plant-Forage Samples'!C204="","",'Plant-Forage Samples'!C204)</f>
        <v/>
      </c>
      <c r="D207" s="223" t="str">
        <f>IF('Plant-Forage Samples'!F204="","",'Plant-Forage Samples'!F204)</f>
        <v/>
      </c>
      <c r="E207" s="112"/>
      <c r="F207" s="112"/>
      <c r="G207" s="112"/>
      <c r="H207" s="112"/>
      <c r="I207" s="112"/>
      <c r="J207" s="112"/>
      <c r="K207" s="224" t="str">
        <f t="shared" si="53"/>
        <v>No Entry</v>
      </c>
      <c r="L207" s="107"/>
      <c r="X207">
        <f t="shared" si="54"/>
        <v>0</v>
      </c>
      <c r="Y207">
        <f t="shared" si="55"/>
        <v>0</v>
      </c>
      <c r="Z207" t="str">
        <f t="shared" si="47"/>
        <v/>
      </c>
      <c r="AA207" t="str">
        <f t="shared" si="48"/>
        <v/>
      </c>
      <c r="AB207" t="str">
        <f t="shared" si="49"/>
        <v/>
      </c>
      <c r="AC207" t="str">
        <f t="shared" si="50"/>
        <v/>
      </c>
      <c r="AD207" t="str">
        <f t="shared" si="51"/>
        <v/>
      </c>
      <c r="AE207" t="str">
        <f t="shared" si="52"/>
        <v/>
      </c>
      <c r="AF207">
        <f t="shared" si="56"/>
        <v>0</v>
      </c>
      <c r="AG207" t="str">
        <f t="shared" si="57"/>
        <v>No Entry</v>
      </c>
      <c r="AH207">
        <f t="shared" si="58"/>
        <v>0</v>
      </c>
      <c r="AI207" t="str">
        <f t="shared" si="46"/>
        <v>No Entry</v>
      </c>
      <c r="AJ207">
        <f t="shared" si="59"/>
        <v>0</v>
      </c>
    </row>
    <row r="208" spans="1:36" ht="42" customHeight="1" thickBot="1" x14ac:dyDescent="0.4">
      <c r="A208" s="11"/>
      <c r="B208" s="58" t="s">
        <v>332</v>
      </c>
      <c r="C208" s="113" t="str">
        <f>IF('Plant-Forage Samples'!C205="","",'Plant-Forage Samples'!C205)</f>
        <v/>
      </c>
      <c r="D208" s="223" t="str">
        <f>IF('Plant-Forage Samples'!F205="","",'Plant-Forage Samples'!F205)</f>
        <v/>
      </c>
      <c r="E208" s="112"/>
      <c r="F208" s="112"/>
      <c r="G208" s="112"/>
      <c r="H208" s="112"/>
      <c r="I208" s="112"/>
      <c r="J208" s="112"/>
      <c r="K208" s="224" t="str">
        <f t="shared" si="53"/>
        <v>No Entry</v>
      </c>
      <c r="L208" s="107"/>
      <c r="X208">
        <f t="shared" si="54"/>
        <v>0</v>
      </c>
      <c r="Y208">
        <f t="shared" si="55"/>
        <v>0</v>
      </c>
      <c r="Z208" t="str">
        <f t="shared" si="47"/>
        <v/>
      </c>
      <c r="AA208" t="str">
        <f t="shared" si="48"/>
        <v/>
      </c>
      <c r="AB208" t="str">
        <f t="shared" si="49"/>
        <v/>
      </c>
      <c r="AC208" t="str">
        <f t="shared" si="50"/>
        <v/>
      </c>
      <c r="AD208" t="str">
        <f t="shared" si="51"/>
        <v/>
      </c>
      <c r="AE208" t="str">
        <f t="shared" si="52"/>
        <v/>
      </c>
      <c r="AF208">
        <f t="shared" si="56"/>
        <v>0</v>
      </c>
      <c r="AG208" t="str">
        <f t="shared" si="57"/>
        <v>No Entry</v>
      </c>
      <c r="AH208">
        <f t="shared" si="58"/>
        <v>0</v>
      </c>
      <c r="AI208" t="str">
        <f t="shared" si="46"/>
        <v>No Entry</v>
      </c>
      <c r="AJ208">
        <f t="shared" si="59"/>
        <v>0</v>
      </c>
    </row>
    <row r="209" spans="1:36" ht="42" customHeight="1" thickBot="1" x14ac:dyDescent="0.4">
      <c r="A209" s="11"/>
      <c r="B209" s="58" t="s">
        <v>333</v>
      </c>
      <c r="C209" s="113" t="str">
        <f>IF('Plant-Forage Samples'!C206="","",'Plant-Forage Samples'!C206)</f>
        <v/>
      </c>
      <c r="D209" s="223" t="str">
        <f>IF('Plant-Forage Samples'!F206="","",'Plant-Forage Samples'!F206)</f>
        <v/>
      </c>
      <c r="E209" s="112"/>
      <c r="F209" s="112"/>
      <c r="G209" s="112"/>
      <c r="H209" s="112"/>
      <c r="I209" s="112"/>
      <c r="J209" s="112"/>
      <c r="K209" s="224" t="str">
        <f t="shared" si="53"/>
        <v>No Entry</v>
      </c>
      <c r="L209" s="107"/>
      <c r="X209">
        <f t="shared" si="54"/>
        <v>0</v>
      </c>
      <c r="Y209">
        <f t="shared" si="55"/>
        <v>0</v>
      </c>
      <c r="Z209" t="str">
        <f t="shared" si="47"/>
        <v/>
      </c>
      <c r="AA209" t="str">
        <f t="shared" si="48"/>
        <v/>
      </c>
      <c r="AB209" t="str">
        <f t="shared" si="49"/>
        <v/>
      </c>
      <c r="AC209" t="str">
        <f t="shared" si="50"/>
        <v/>
      </c>
      <c r="AD209" t="str">
        <f t="shared" si="51"/>
        <v/>
      </c>
      <c r="AE209" t="str">
        <f t="shared" si="52"/>
        <v/>
      </c>
      <c r="AF209">
        <f t="shared" si="56"/>
        <v>0</v>
      </c>
      <c r="AG209" t="str">
        <f t="shared" si="57"/>
        <v>No Entry</v>
      </c>
      <c r="AH209">
        <f t="shared" si="58"/>
        <v>0</v>
      </c>
      <c r="AI209" t="str">
        <f t="shared" si="46"/>
        <v>No Entry</v>
      </c>
      <c r="AJ209">
        <f t="shared" si="59"/>
        <v>0</v>
      </c>
    </row>
    <row r="210" spans="1:36" ht="42" customHeight="1" thickBot="1" x14ac:dyDescent="0.4">
      <c r="A210" s="11"/>
      <c r="B210" s="58" t="s">
        <v>334</v>
      </c>
      <c r="C210" s="113" t="str">
        <f>IF('Plant-Forage Samples'!C207="","",'Plant-Forage Samples'!C207)</f>
        <v/>
      </c>
      <c r="D210" s="223" t="str">
        <f>IF('Plant-Forage Samples'!F207="","",'Plant-Forage Samples'!F207)</f>
        <v/>
      </c>
      <c r="E210" s="112"/>
      <c r="F210" s="112"/>
      <c r="G210" s="112"/>
      <c r="H210" s="112"/>
      <c r="I210" s="112"/>
      <c r="J210" s="112"/>
      <c r="K210" s="224" t="str">
        <f t="shared" si="53"/>
        <v>No Entry</v>
      </c>
      <c r="L210" s="107"/>
      <c r="X210">
        <f t="shared" si="54"/>
        <v>0</v>
      </c>
      <c r="Y210">
        <f t="shared" si="55"/>
        <v>0</v>
      </c>
      <c r="Z210" t="str">
        <f t="shared" si="47"/>
        <v/>
      </c>
      <c r="AA210" t="str">
        <f t="shared" si="48"/>
        <v/>
      </c>
      <c r="AB210" t="str">
        <f t="shared" si="49"/>
        <v/>
      </c>
      <c r="AC210" t="str">
        <f t="shared" si="50"/>
        <v/>
      </c>
      <c r="AD210" t="str">
        <f t="shared" si="51"/>
        <v/>
      </c>
      <c r="AE210" t="str">
        <f t="shared" si="52"/>
        <v/>
      </c>
      <c r="AF210">
        <f t="shared" si="56"/>
        <v>0</v>
      </c>
      <c r="AG210" t="str">
        <f t="shared" si="57"/>
        <v>No Entry</v>
      </c>
      <c r="AH210">
        <f t="shared" si="58"/>
        <v>0</v>
      </c>
      <c r="AI210" t="str">
        <f t="shared" si="46"/>
        <v>No Entry</v>
      </c>
      <c r="AJ210">
        <f t="shared" si="59"/>
        <v>0</v>
      </c>
    </row>
    <row r="211" spans="1:36" ht="42" customHeight="1" thickBot="1" x14ac:dyDescent="0.4">
      <c r="A211" s="11"/>
      <c r="B211" s="58" t="s">
        <v>335</v>
      </c>
      <c r="C211" s="113" t="str">
        <f>IF('Plant-Forage Samples'!C208="","",'Plant-Forage Samples'!C208)</f>
        <v/>
      </c>
      <c r="D211" s="223" t="str">
        <f>IF('Plant-Forage Samples'!F208="","",'Plant-Forage Samples'!F208)</f>
        <v/>
      </c>
      <c r="E211" s="112"/>
      <c r="F211" s="112"/>
      <c r="G211" s="112"/>
      <c r="H211" s="112"/>
      <c r="I211" s="112"/>
      <c r="J211" s="112"/>
      <c r="K211" s="224" t="str">
        <f t="shared" si="53"/>
        <v>No Entry</v>
      </c>
      <c r="L211" s="107"/>
      <c r="X211">
        <f t="shared" si="54"/>
        <v>0</v>
      </c>
      <c r="Y211">
        <f t="shared" si="55"/>
        <v>0</v>
      </c>
      <c r="Z211" t="str">
        <f t="shared" si="47"/>
        <v/>
      </c>
      <c r="AA211" t="str">
        <f t="shared" si="48"/>
        <v/>
      </c>
      <c r="AB211" t="str">
        <f t="shared" si="49"/>
        <v/>
      </c>
      <c r="AC211" t="str">
        <f t="shared" si="50"/>
        <v/>
      </c>
      <c r="AD211" t="str">
        <f t="shared" si="51"/>
        <v/>
      </c>
      <c r="AE211" t="str">
        <f t="shared" si="52"/>
        <v/>
      </c>
      <c r="AF211">
        <f t="shared" si="56"/>
        <v>0</v>
      </c>
      <c r="AG211" t="str">
        <f t="shared" si="57"/>
        <v>No Entry</v>
      </c>
      <c r="AH211">
        <f t="shared" si="58"/>
        <v>0</v>
      </c>
      <c r="AI211" t="str">
        <f t="shared" si="46"/>
        <v>No Entry</v>
      </c>
      <c r="AJ211">
        <f t="shared" si="59"/>
        <v>0</v>
      </c>
    </row>
    <row r="212" spans="1:36" ht="42" customHeight="1" thickBot="1" x14ac:dyDescent="0.4">
      <c r="A212" s="11"/>
      <c r="B212" s="58" t="s">
        <v>336</v>
      </c>
      <c r="C212" s="113" t="str">
        <f>IF('Plant-Forage Samples'!C209="","",'Plant-Forage Samples'!C209)</f>
        <v/>
      </c>
      <c r="D212" s="223" t="str">
        <f>IF('Plant-Forage Samples'!F209="","",'Plant-Forage Samples'!F209)</f>
        <v/>
      </c>
      <c r="E212" s="112"/>
      <c r="F212" s="112"/>
      <c r="G212" s="112"/>
      <c r="H212" s="112"/>
      <c r="I212" s="112"/>
      <c r="J212" s="112"/>
      <c r="K212" s="224" t="str">
        <f t="shared" si="53"/>
        <v>No Entry</v>
      </c>
      <c r="L212" s="107"/>
      <c r="X212">
        <f t="shared" si="54"/>
        <v>0</v>
      </c>
      <c r="Y212">
        <f t="shared" si="55"/>
        <v>0</v>
      </c>
      <c r="Z212" t="str">
        <f t="shared" si="47"/>
        <v/>
      </c>
      <c r="AA212" t="str">
        <f t="shared" si="48"/>
        <v/>
      </c>
      <c r="AB212" t="str">
        <f t="shared" si="49"/>
        <v/>
      </c>
      <c r="AC212" t="str">
        <f t="shared" si="50"/>
        <v/>
      </c>
      <c r="AD212" t="str">
        <f t="shared" si="51"/>
        <v/>
      </c>
      <c r="AE212" t="str">
        <f t="shared" si="52"/>
        <v/>
      </c>
      <c r="AF212">
        <f t="shared" si="56"/>
        <v>0</v>
      </c>
      <c r="AG212" t="str">
        <f t="shared" si="57"/>
        <v>No Entry</v>
      </c>
      <c r="AH212">
        <f t="shared" si="58"/>
        <v>0</v>
      </c>
      <c r="AI212" t="str">
        <f t="shared" ref="AI212:AI275" si="60">IF(AH212=0,"No Entry",IF(AH212=1,"Entry Error",IF(AH212=2,AJ212)))</f>
        <v>No Entry</v>
      </c>
      <c r="AJ212">
        <f t="shared" si="59"/>
        <v>0</v>
      </c>
    </row>
    <row r="213" spans="1:36" ht="42" customHeight="1" thickBot="1" x14ac:dyDescent="0.4">
      <c r="A213" s="11"/>
      <c r="B213" s="58" t="s">
        <v>337</v>
      </c>
      <c r="C213" s="113" t="str">
        <f>IF('Plant-Forage Samples'!C210="","",'Plant-Forage Samples'!C210)</f>
        <v/>
      </c>
      <c r="D213" s="223" t="str">
        <f>IF('Plant-Forage Samples'!F210="","",'Plant-Forage Samples'!F210)</f>
        <v/>
      </c>
      <c r="E213" s="112"/>
      <c r="F213" s="112"/>
      <c r="G213" s="112"/>
      <c r="H213" s="112"/>
      <c r="I213" s="112"/>
      <c r="J213" s="112"/>
      <c r="K213" s="224" t="str">
        <f t="shared" si="53"/>
        <v>No Entry</v>
      </c>
      <c r="L213" s="107"/>
      <c r="X213">
        <f t="shared" si="54"/>
        <v>0</v>
      </c>
      <c r="Y213">
        <f t="shared" si="55"/>
        <v>0</v>
      </c>
      <c r="Z213" t="str">
        <f t="shared" si="47"/>
        <v/>
      </c>
      <c r="AA213" t="str">
        <f t="shared" si="48"/>
        <v/>
      </c>
      <c r="AB213" t="str">
        <f t="shared" si="49"/>
        <v/>
      </c>
      <c r="AC213" t="str">
        <f t="shared" si="50"/>
        <v/>
      </c>
      <c r="AD213" t="str">
        <f t="shared" si="51"/>
        <v/>
      </c>
      <c r="AE213" t="str">
        <f t="shared" si="52"/>
        <v/>
      </c>
      <c r="AF213">
        <f t="shared" si="56"/>
        <v>0</v>
      </c>
      <c r="AG213" t="str">
        <f t="shared" si="57"/>
        <v>No Entry</v>
      </c>
      <c r="AH213">
        <f t="shared" si="58"/>
        <v>0</v>
      </c>
      <c r="AI213" t="str">
        <f t="shared" si="60"/>
        <v>No Entry</v>
      </c>
      <c r="AJ213">
        <f t="shared" si="59"/>
        <v>0</v>
      </c>
    </row>
    <row r="214" spans="1:36" ht="42" customHeight="1" thickBot="1" x14ac:dyDescent="0.4">
      <c r="A214" s="11"/>
      <c r="B214" s="58" t="s">
        <v>338</v>
      </c>
      <c r="C214" s="113" t="str">
        <f>IF('Plant-Forage Samples'!C211="","",'Plant-Forage Samples'!C211)</f>
        <v/>
      </c>
      <c r="D214" s="223" t="str">
        <f>IF('Plant-Forage Samples'!F211="","",'Plant-Forage Samples'!F211)</f>
        <v/>
      </c>
      <c r="E214" s="112"/>
      <c r="F214" s="112"/>
      <c r="G214" s="112"/>
      <c r="H214" s="112"/>
      <c r="I214" s="112"/>
      <c r="J214" s="112"/>
      <c r="K214" s="224" t="str">
        <f t="shared" si="53"/>
        <v>No Entry</v>
      </c>
      <c r="L214" s="107"/>
      <c r="X214">
        <f t="shared" si="54"/>
        <v>0</v>
      </c>
      <c r="Y214">
        <f t="shared" si="55"/>
        <v>0</v>
      </c>
      <c r="Z214" t="str">
        <f t="shared" si="47"/>
        <v/>
      </c>
      <c r="AA214" t="str">
        <f t="shared" si="48"/>
        <v/>
      </c>
      <c r="AB214" t="str">
        <f t="shared" si="49"/>
        <v/>
      </c>
      <c r="AC214" t="str">
        <f t="shared" si="50"/>
        <v/>
      </c>
      <c r="AD214" t="str">
        <f t="shared" si="51"/>
        <v/>
      </c>
      <c r="AE214" t="str">
        <f t="shared" si="52"/>
        <v/>
      </c>
      <c r="AF214">
        <f t="shared" si="56"/>
        <v>0</v>
      </c>
      <c r="AG214" t="str">
        <f t="shared" si="57"/>
        <v>No Entry</v>
      </c>
      <c r="AH214">
        <f t="shared" si="58"/>
        <v>0</v>
      </c>
      <c r="AI214" t="str">
        <f t="shared" si="60"/>
        <v>No Entry</v>
      </c>
      <c r="AJ214">
        <f t="shared" si="59"/>
        <v>0</v>
      </c>
    </row>
    <row r="215" spans="1:36" ht="42" customHeight="1" thickBot="1" x14ac:dyDescent="0.4">
      <c r="A215" s="11"/>
      <c r="B215" s="58" t="s">
        <v>339</v>
      </c>
      <c r="C215" s="113" t="str">
        <f>IF('Plant-Forage Samples'!C212="","",'Plant-Forage Samples'!C212)</f>
        <v/>
      </c>
      <c r="D215" s="223" t="str">
        <f>IF('Plant-Forage Samples'!F212="","",'Plant-Forage Samples'!F212)</f>
        <v/>
      </c>
      <c r="E215" s="112"/>
      <c r="F215" s="112"/>
      <c r="G215" s="112"/>
      <c r="H215" s="112"/>
      <c r="I215" s="112"/>
      <c r="J215" s="112"/>
      <c r="K215" s="224" t="str">
        <f t="shared" si="53"/>
        <v>No Entry</v>
      </c>
      <c r="L215" s="107"/>
      <c r="X215">
        <f t="shared" si="54"/>
        <v>0</v>
      </c>
      <c r="Y215">
        <f t="shared" si="55"/>
        <v>0</v>
      </c>
      <c r="Z215" t="str">
        <f t="shared" si="47"/>
        <v/>
      </c>
      <c r="AA215" t="str">
        <f t="shared" si="48"/>
        <v/>
      </c>
      <c r="AB215" t="str">
        <f t="shared" si="49"/>
        <v/>
      </c>
      <c r="AC215" t="str">
        <f t="shared" si="50"/>
        <v/>
      </c>
      <c r="AD215" t="str">
        <f t="shared" si="51"/>
        <v/>
      </c>
      <c r="AE215" t="str">
        <f t="shared" si="52"/>
        <v/>
      </c>
      <c r="AF215">
        <f t="shared" si="56"/>
        <v>0</v>
      </c>
      <c r="AG215" t="str">
        <f t="shared" si="57"/>
        <v>No Entry</v>
      </c>
      <c r="AH215">
        <f t="shared" si="58"/>
        <v>0</v>
      </c>
      <c r="AI215" t="str">
        <f t="shared" si="60"/>
        <v>No Entry</v>
      </c>
      <c r="AJ215">
        <f t="shared" si="59"/>
        <v>0</v>
      </c>
    </row>
    <row r="216" spans="1:36" ht="42" customHeight="1" thickBot="1" x14ac:dyDescent="0.4">
      <c r="A216" s="11"/>
      <c r="B216" s="58" t="s">
        <v>340</v>
      </c>
      <c r="C216" s="113" t="str">
        <f>IF('Plant-Forage Samples'!C213="","",'Plant-Forage Samples'!C213)</f>
        <v/>
      </c>
      <c r="D216" s="223" t="str">
        <f>IF('Plant-Forage Samples'!F213="","",'Plant-Forage Samples'!F213)</f>
        <v/>
      </c>
      <c r="E216" s="112"/>
      <c r="F216" s="112"/>
      <c r="G216" s="112"/>
      <c r="H216" s="112"/>
      <c r="I216" s="112"/>
      <c r="J216" s="112"/>
      <c r="K216" s="224" t="str">
        <f t="shared" si="53"/>
        <v>No Entry</v>
      </c>
      <c r="L216" s="107"/>
      <c r="X216">
        <f t="shared" si="54"/>
        <v>0</v>
      </c>
      <c r="Y216">
        <f t="shared" si="55"/>
        <v>0</v>
      </c>
      <c r="Z216" t="str">
        <f t="shared" si="47"/>
        <v/>
      </c>
      <c r="AA216" t="str">
        <f t="shared" si="48"/>
        <v/>
      </c>
      <c r="AB216" t="str">
        <f t="shared" si="49"/>
        <v/>
      </c>
      <c r="AC216" t="str">
        <f t="shared" si="50"/>
        <v/>
      </c>
      <c r="AD216" t="str">
        <f t="shared" si="51"/>
        <v/>
      </c>
      <c r="AE216" t="str">
        <f t="shared" si="52"/>
        <v/>
      </c>
      <c r="AF216">
        <f t="shared" si="56"/>
        <v>0</v>
      </c>
      <c r="AG216" t="str">
        <f t="shared" si="57"/>
        <v>No Entry</v>
      </c>
      <c r="AH216">
        <f t="shared" si="58"/>
        <v>0</v>
      </c>
      <c r="AI216" t="str">
        <f t="shared" si="60"/>
        <v>No Entry</v>
      </c>
      <c r="AJ216">
        <f t="shared" si="59"/>
        <v>0</v>
      </c>
    </row>
    <row r="217" spans="1:36" ht="42" customHeight="1" thickBot="1" x14ac:dyDescent="0.4">
      <c r="A217" s="11"/>
      <c r="B217" s="58" t="s">
        <v>341</v>
      </c>
      <c r="C217" s="113" t="str">
        <f>IF('Plant-Forage Samples'!C214="","",'Plant-Forage Samples'!C214)</f>
        <v/>
      </c>
      <c r="D217" s="223" t="str">
        <f>IF('Plant-Forage Samples'!F214="","",'Plant-Forage Samples'!F214)</f>
        <v/>
      </c>
      <c r="E217" s="112"/>
      <c r="F217" s="112"/>
      <c r="G217" s="112"/>
      <c r="H217" s="112"/>
      <c r="I217" s="112"/>
      <c r="J217" s="112"/>
      <c r="K217" s="224" t="str">
        <f t="shared" si="53"/>
        <v>No Entry</v>
      </c>
      <c r="L217" s="107"/>
      <c r="X217">
        <f t="shared" si="54"/>
        <v>0</v>
      </c>
      <c r="Y217">
        <f t="shared" si="55"/>
        <v>0</v>
      </c>
      <c r="Z217" t="str">
        <f t="shared" si="47"/>
        <v/>
      </c>
      <c r="AA217" t="str">
        <f t="shared" si="48"/>
        <v/>
      </c>
      <c r="AB217" t="str">
        <f t="shared" si="49"/>
        <v/>
      </c>
      <c r="AC217" t="str">
        <f t="shared" si="50"/>
        <v/>
      </c>
      <c r="AD217" t="str">
        <f t="shared" si="51"/>
        <v/>
      </c>
      <c r="AE217" t="str">
        <f t="shared" si="52"/>
        <v/>
      </c>
      <c r="AF217">
        <f t="shared" si="56"/>
        <v>0</v>
      </c>
      <c r="AG217" t="str">
        <f t="shared" si="57"/>
        <v>No Entry</v>
      </c>
      <c r="AH217">
        <f t="shared" si="58"/>
        <v>0</v>
      </c>
      <c r="AI217" t="str">
        <f t="shared" si="60"/>
        <v>No Entry</v>
      </c>
      <c r="AJ217">
        <f t="shared" si="59"/>
        <v>0</v>
      </c>
    </row>
    <row r="218" spans="1:36" ht="42" customHeight="1" thickBot="1" x14ac:dyDescent="0.4">
      <c r="A218" s="11"/>
      <c r="B218" s="58" t="s">
        <v>342</v>
      </c>
      <c r="C218" s="113" t="str">
        <f>IF('Plant-Forage Samples'!C215="","",'Plant-Forage Samples'!C215)</f>
        <v/>
      </c>
      <c r="D218" s="223" t="str">
        <f>IF('Plant-Forage Samples'!F215="","",'Plant-Forage Samples'!F215)</f>
        <v/>
      </c>
      <c r="E218" s="112"/>
      <c r="F218" s="112"/>
      <c r="G218" s="112"/>
      <c r="H218" s="112"/>
      <c r="I218" s="112"/>
      <c r="J218" s="112"/>
      <c r="K218" s="224" t="str">
        <f t="shared" si="53"/>
        <v>No Entry</v>
      </c>
      <c r="L218" s="107"/>
      <c r="X218">
        <f t="shared" si="54"/>
        <v>0</v>
      </c>
      <c r="Y218">
        <f t="shared" si="55"/>
        <v>0</v>
      </c>
      <c r="Z218" t="str">
        <f t="shared" si="47"/>
        <v/>
      </c>
      <c r="AA218" t="str">
        <f t="shared" si="48"/>
        <v/>
      </c>
      <c r="AB218" t="str">
        <f t="shared" si="49"/>
        <v/>
      </c>
      <c r="AC218" t="str">
        <f t="shared" si="50"/>
        <v/>
      </c>
      <c r="AD218" t="str">
        <f t="shared" si="51"/>
        <v/>
      </c>
      <c r="AE218" t="str">
        <f t="shared" si="52"/>
        <v/>
      </c>
      <c r="AF218">
        <f t="shared" si="56"/>
        <v>0</v>
      </c>
      <c r="AG218" t="str">
        <f t="shared" si="57"/>
        <v>No Entry</v>
      </c>
      <c r="AH218">
        <f t="shared" si="58"/>
        <v>0</v>
      </c>
      <c r="AI218" t="str">
        <f t="shared" si="60"/>
        <v>No Entry</v>
      </c>
      <c r="AJ218">
        <f t="shared" si="59"/>
        <v>0</v>
      </c>
    </row>
    <row r="219" spans="1:36" ht="42" customHeight="1" thickBot="1" x14ac:dyDescent="0.4">
      <c r="A219" s="11"/>
      <c r="B219" s="58" t="s">
        <v>343</v>
      </c>
      <c r="C219" s="113" t="str">
        <f>IF('Plant-Forage Samples'!C216="","",'Plant-Forage Samples'!C216)</f>
        <v/>
      </c>
      <c r="D219" s="223" t="str">
        <f>IF('Plant-Forage Samples'!F216="","",'Plant-Forage Samples'!F216)</f>
        <v/>
      </c>
      <c r="E219" s="112"/>
      <c r="F219" s="112"/>
      <c r="G219" s="112"/>
      <c r="H219" s="112"/>
      <c r="I219" s="112"/>
      <c r="J219" s="112"/>
      <c r="K219" s="224" t="str">
        <f t="shared" si="53"/>
        <v>No Entry</v>
      </c>
      <c r="L219" s="107"/>
      <c r="X219">
        <f t="shared" si="54"/>
        <v>0</v>
      </c>
      <c r="Y219">
        <f t="shared" si="55"/>
        <v>0</v>
      </c>
      <c r="Z219" t="str">
        <f t="shared" si="47"/>
        <v/>
      </c>
      <c r="AA219" t="str">
        <f t="shared" si="48"/>
        <v/>
      </c>
      <c r="AB219" t="str">
        <f t="shared" si="49"/>
        <v/>
      </c>
      <c r="AC219" t="str">
        <f t="shared" si="50"/>
        <v/>
      </c>
      <c r="AD219" t="str">
        <f t="shared" si="51"/>
        <v/>
      </c>
      <c r="AE219" t="str">
        <f t="shared" si="52"/>
        <v/>
      </c>
      <c r="AF219">
        <f t="shared" si="56"/>
        <v>0</v>
      </c>
      <c r="AG219" t="str">
        <f t="shared" si="57"/>
        <v>No Entry</v>
      </c>
      <c r="AH219">
        <f t="shared" si="58"/>
        <v>0</v>
      </c>
      <c r="AI219" t="str">
        <f t="shared" si="60"/>
        <v>No Entry</v>
      </c>
      <c r="AJ219">
        <f t="shared" si="59"/>
        <v>0</v>
      </c>
    </row>
    <row r="220" spans="1:36" ht="42" customHeight="1" thickBot="1" x14ac:dyDescent="0.4">
      <c r="A220" s="11"/>
      <c r="B220" s="58" t="s">
        <v>344</v>
      </c>
      <c r="C220" s="113" t="str">
        <f>IF('Plant-Forage Samples'!C217="","",'Plant-Forage Samples'!C217)</f>
        <v/>
      </c>
      <c r="D220" s="223" t="str">
        <f>IF('Plant-Forage Samples'!F217="","",'Plant-Forage Samples'!F217)</f>
        <v/>
      </c>
      <c r="E220" s="112"/>
      <c r="F220" s="112"/>
      <c r="G220" s="112"/>
      <c r="H220" s="112"/>
      <c r="I220" s="112"/>
      <c r="J220" s="112"/>
      <c r="K220" s="224" t="str">
        <f t="shared" si="53"/>
        <v>No Entry</v>
      </c>
      <c r="L220" s="107"/>
      <c r="X220">
        <f t="shared" si="54"/>
        <v>0</v>
      </c>
      <c r="Y220">
        <f t="shared" si="55"/>
        <v>0</v>
      </c>
      <c r="Z220" t="str">
        <f t="shared" si="47"/>
        <v/>
      </c>
      <c r="AA220" t="str">
        <f t="shared" si="48"/>
        <v/>
      </c>
      <c r="AB220" t="str">
        <f t="shared" si="49"/>
        <v/>
      </c>
      <c r="AC220" t="str">
        <f t="shared" si="50"/>
        <v/>
      </c>
      <c r="AD220" t="str">
        <f t="shared" si="51"/>
        <v/>
      </c>
      <c r="AE220" t="str">
        <f t="shared" si="52"/>
        <v/>
      </c>
      <c r="AF220">
        <f t="shared" si="56"/>
        <v>0</v>
      </c>
      <c r="AG220" t="str">
        <f t="shared" si="57"/>
        <v>No Entry</v>
      </c>
      <c r="AH220">
        <f t="shared" si="58"/>
        <v>0</v>
      </c>
      <c r="AI220" t="str">
        <f t="shared" si="60"/>
        <v>No Entry</v>
      </c>
      <c r="AJ220">
        <f t="shared" si="59"/>
        <v>0</v>
      </c>
    </row>
    <row r="221" spans="1:36" ht="42" customHeight="1" thickBot="1" x14ac:dyDescent="0.4">
      <c r="A221" s="11"/>
      <c r="B221" s="58" t="s">
        <v>345</v>
      </c>
      <c r="C221" s="113" t="str">
        <f>IF('Plant-Forage Samples'!C218="","",'Plant-Forage Samples'!C218)</f>
        <v/>
      </c>
      <c r="D221" s="223" t="str">
        <f>IF('Plant-Forage Samples'!F218="","",'Plant-Forage Samples'!F218)</f>
        <v/>
      </c>
      <c r="E221" s="112"/>
      <c r="F221" s="112"/>
      <c r="G221" s="112"/>
      <c r="H221" s="112"/>
      <c r="I221" s="112"/>
      <c r="J221" s="112"/>
      <c r="K221" s="224" t="str">
        <f t="shared" si="53"/>
        <v>No Entry</v>
      </c>
      <c r="L221" s="107"/>
      <c r="X221">
        <f t="shared" si="54"/>
        <v>0</v>
      </c>
      <c r="Y221">
        <f t="shared" si="55"/>
        <v>0</v>
      </c>
      <c r="Z221" t="str">
        <f t="shared" si="47"/>
        <v/>
      </c>
      <c r="AA221" t="str">
        <f t="shared" si="48"/>
        <v/>
      </c>
      <c r="AB221" t="str">
        <f t="shared" si="49"/>
        <v/>
      </c>
      <c r="AC221" t="str">
        <f t="shared" si="50"/>
        <v/>
      </c>
      <c r="AD221" t="str">
        <f t="shared" si="51"/>
        <v/>
      </c>
      <c r="AE221" t="str">
        <f t="shared" si="52"/>
        <v/>
      </c>
      <c r="AF221">
        <f t="shared" si="56"/>
        <v>0</v>
      </c>
      <c r="AG221" t="str">
        <f t="shared" si="57"/>
        <v>No Entry</v>
      </c>
      <c r="AH221">
        <f t="shared" si="58"/>
        <v>0</v>
      </c>
      <c r="AI221" t="str">
        <f t="shared" si="60"/>
        <v>No Entry</v>
      </c>
      <c r="AJ221">
        <f t="shared" si="59"/>
        <v>0</v>
      </c>
    </row>
    <row r="222" spans="1:36" ht="42" customHeight="1" thickBot="1" x14ac:dyDescent="0.4">
      <c r="A222" s="11"/>
      <c r="B222" s="58" t="s">
        <v>346</v>
      </c>
      <c r="C222" s="113" t="str">
        <f>IF('Plant-Forage Samples'!C219="","",'Plant-Forage Samples'!C219)</f>
        <v/>
      </c>
      <c r="D222" s="223" t="str">
        <f>IF('Plant-Forage Samples'!F219="","",'Plant-Forage Samples'!F219)</f>
        <v/>
      </c>
      <c r="E222" s="112"/>
      <c r="F222" s="112"/>
      <c r="G222" s="112"/>
      <c r="H222" s="112"/>
      <c r="I222" s="112"/>
      <c r="J222" s="112"/>
      <c r="K222" s="224" t="str">
        <f t="shared" si="53"/>
        <v>No Entry</v>
      </c>
      <c r="L222" s="107"/>
      <c r="X222">
        <f t="shared" si="54"/>
        <v>0</v>
      </c>
      <c r="Y222">
        <f t="shared" si="55"/>
        <v>0</v>
      </c>
      <c r="Z222" t="str">
        <f t="shared" si="47"/>
        <v/>
      </c>
      <c r="AA222" t="str">
        <f t="shared" si="48"/>
        <v/>
      </c>
      <c r="AB222" t="str">
        <f t="shared" si="49"/>
        <v/>
      </c>
      <c r="AC222" t="str">
        <f t="shared" si="50"/>
        <v/>
      </c>
      <c r="AD222" t="str">
        <f t="shared" si="51"/>
        <v/>
      </c>
      <c r="AE222" t="str">
        <f t="shared" si="52"/>
        <v/>
      </c>
      <c r="AF222">
        <f t="shared" si="56"/>
        <v>0</v>
      </c>
      <c r="AG222" t="str">
        <f t="shared" si="57"/>
        <v>No Entry</v>
      </c>
      <c r="AH222">
        <f t="shared" si="58"/>
        <v>0</v>
      </c>
      <c r="AI222" t="str">
        <f t="shared" si="60"/>
        <v>No Entry</v>
      </c>
      <c r="AJ222">
        <f t="shared" si="59"/>
        <v>0</v>
      </c>
    </row>
    <row r="223" spans="1:36" ht="42" customHeight="1" thickBot="1" x14ac:dyDescent="0.4">
      <c r="A223" s="11"/>
      <c r="B223" s="58" t="s">
        <v>347</v>
      </c>
      <c r="C223" s="113" t="str">
        <f>IF('Plant-Forage Samples'!C220="","",'Plant-Forage Samples'!C220)</f>
        <v/>
      </c>
      <c r="D223" s="223" t="str">
        <f>IF('Plant-Forage Samples'!F220="","",'Plant-Forage Samples'!F220)</f>
        <v/>
      </c>
      <c r="E223" s="112"/>
      <c r="F223" s="112"/>
      <c r="G223" s="112"/>
      <c r="H223" s="112"/>
      <c r="I223" s="112"/>
      <c r="J223" s="112"/>
      <c r="K223" s="224" t="str">
        <f t="shared" si="53"/>
        <v>No Entry</v>
      </c>
      <c r="L223" s="107"/>
      <c r="X223">
        <f t="shared" si="54"/>
        <v>0</v>
      </c>
      <c r="Y223">
        <f t="shared" si="55"/>
        <v>0</v>
      </c>
      <c r="Z223" t="str">
        <f t="shared" si="47"/>
        <v/>
      </c>
      <c r="AA223" t="str">
        <f t="shared" si="48"/>
        <v/>
      </c>
      <c r="AB223" t="str">
        <f t="shared" si="49"/>
        <v/>
      </c>
      <c r="AC223" t="str">
        <f t="shared" si="50"/>
        <v/>
      </c>
      <c r="AD223" t="str">
        <f t="shared" si="51"/>
        <v/>
      </c>
      <c r="AE223" t="str">
        <f t="shared" si="52"/>
        <v/>
      </c>
      <c r="AF223">
        <f t="shared" si="56"/>
        <v>0</v>
      </c>
      <c r="AG223" t="str">
        <f t="shared" si="57"/>
        <v>No Entry</v>
      </c>
      <c r="AH223">
        <f t="shared" si="58"/>
        <v>0</v>
      </c>
      <c r="AI223" t="str">
        <f t="shared" si="60"/>
        <v>No Entry</v>
      </c>
      <c r="AJ223">
        <f t="shared" si="59"/>
        <v>0</v>
      </c>
    </row>
    <row r="224" spans="1:36" ht="42" customHeight="1" thickBot="1" x14ac:dyDescent="0.4">
      <c r="A224" s="11"/>
      <c r="B224" s="58" t="s">
        <v>348</v>
      </c>
      <c r="C224" s="113" t="str">
        <f>IF('Plant-Forage Samples'!C221="","",'Plant-Forage Samples'!C221)</f>
        <v/>
      </c>
      <c r="D224" s="223" t="str">
        <f>IF('Plant-Forage Samples'!F221="","",'Plant-Forage Samples'!F221)</f>
        <v/>
      </c>
      <c r="E224" s="112"/>
      <c r="F224" s="112"/>
      <c r="G224" s="112"/>
      <c r="H224" s="112"/>
      <c r="I224" s="112"/>
      <c r="J224" s="112"/>
      <c r="K224" s="224" t="str">
        <f t="shared" si="53"/>
        <v>No Entry</v>
      </c>
      <c r="L224" s="107"/>
      <c r="X224">
        <f t="shared" si="54"/>
        <v>0</v>
      </c>
      <c r="Y224">
        <f t="shared" si="55"/>
        <v>0</v>
      </c>
      <c r="Z224" t="str">
        <f t="shared" si="47"/>
        <v/>
      </c>
      <c r="AA224" t="str">
        <f t="shared" si="48"/>
        <v/>
      </c>
      <c r="AB224" t="str">
        <f t="shared" si="49"/>
        <v/>
      </c>
      <c r="AC224" t="str">
        <f t="shared" si="50"/>
        <v/>
      </c>
      <c r="AD224" t="str">
        <f t="shared" si="51"/>
        <v/>
      </c>
      <c r="AE224" t="str">
        <f t="shared" si="52"/>
        <v/>
      </c>
      <c r="AF224">
        <f t="shared" si="56"/>
        <v>0</v>
      </c>
      <c r="AG224" t="str">
        <f t="shared" si="57"/>
        <v>No Entry</v>
      </c>
      <c r="AH224">
        <f t="shared" si="58"/>
        <v>0</v>
      </c>
      <c r="AI224" t="str">
        <f t="shared" si="60"/>
        <v>No Entry</v>
      </c>
      <c r="AJ224">
        <f t="shared" si="59"/>
        <v>0</v>
      </c>
    </row>
    <row r="225" spans="1:36" ht="42" customHeight="1" thickBot="1" x14ac:dyDescent="0.4">
      <c r="A225" s="11"/>
      <c r="B225" s="58" t="s">
        <v>349</v>
      </c>
      <c r="C225" s="113" t="str">
        <f>IF('Plant-Forage Samples'!C222="","",'Plant-Forage Samples'!C222)</f>
        <v/>
      </c>
      <c r="D225" s="223" t="str">
        <f>IF('Plant-Forage Samples'!F222="","",'Plant-Forage Samples'!F222)</f>
        <v/>
      </c>
      <c r="E225" s="112"/>
      <c r="F225" s="112"/>
      <c r="G225" s="112"/>
      <c r="H225" s="112"/>
      <c r="I225" s="112"/>
      <c r="J225" s="112"/>
      <c r="K225" s="224" t="str">
        <f t="shared" si="53"/>
        <v>No Entry</v>
      </c>
      <c r="L225" s="107"/>
      <c r="X225">
        <f t="shared" si="54"/>
        <v>0</v>
      </c>
      <c r="Y225">
        <f t="shared" si="55"/>
        <v>0</v>
      </c>
      <c r="Z225" t="str">
        <f t="shared" si="47"/>
        <v/>
      </c>
      <c r="AA225" t="str">
        <f t="shared" si="48"/>
        <v/>
      </c>
      <c r="AB225" t="str">
        <f t="shared" si="49"/>
        <v/>
      </c>
      <c r="AC225" t="str">
        <f t="shared" si="50"/>
        <v/>
      </c>
      <c r="AD225" t="str">
        <f t="shared" si="51"/>
        <v/>
      </c>
      <c r="AE225" t="str">
        <f t="shared" si="52"/>
        <v/>
      </c>
      <c r="AF225">
        <f t="shared" si="56"/>
        <v>0</v>
      </c>
      <c r="AG225" t="str">
        <f t="shared" si="57"/>
        <v>No Entry</v>
      </c>
      <c r="AH225">
        <f t="shared" si="58"/>
        <v>0</v>
      </c>
      <c r="AI225" t="str">
        <f t="shared" si="60"/>
        <v>No Entry</v>
      </c>
      <c r="AJ225">
        <f t="shared" si="59"/>
        <v>0</v>
      </c>
    </row>
    <row r="226" spans="1:36" ht="42" customHeight="1" thickBot="1" x14ac:dyDescent="0.4">
      <c r="A226" s="11"/>
      <c r="B226" s="58" t="s">
        <v>350</v>
      </c>
      <c r="C226" s="113" t="str">
        <f>IF('Plant-Forage Samples'!C223="","",'Plant-Forage Samples'!C223)</f>
        <v/>
      </c>
      <c r="D226" s="223" t="str">
        <f>IF('Plant-Forage Samples'!F223="","",'Plant-Forage Samples'!F223)</f>
        <v/>
      </c>
      <c r="E226" s="112"/>
      <c r="F226" s="112"/>
      <c r="G226" s="112"/>
      <c r="H226" s="112"/>
      <c r="I226" s="112"/>
      <c r="J226" s="112"/>
      <c r="K226" s="224" t="str">
        <f t="shared" si="53"/>
        <v>No Entry</v>
      </c>
      <c r="L226" s="107"/>
      <c r="X226">
        <f t="shared" si="54"/>
        <v>0</v>
      </c>
      <c r="Y226">
        <f t="shared" si="55"/>
        <v>0</v>
      </c>
      <c r="Z226" t="str">
        <f t="shared" si="47"/>
        <v/>
      </c>
      <c r="AA226" t="str">
        <f t="shared" si="48"/>
        <v/>
      </c>
      <c r="AB226" t="str">
        <f t="shared" si="49"/>
        <v/>
      </c>
      <c r="AC226" t="str">
        <f t="shared" si="50"/>
        <v/>
      </c>
      <c r="AD226" t="str">
        <f t="shared" si="51"/>
        <v/>
      </c>
      <c r="AE226" t="str">
        <f t="shared" si="52"/>
        <v/>
      </c>
      <c r="AF226">
        <f t="shared" si="56"/>
        <v>0</v>
      </c>
      <c r="AG226" t="str">
        <f t="shared" si="57"/>
        <v>No Entry</v>
      </c>
      <c r="AH226">
        <f t="shared" si="58"/>
        <v>0</v>
      </c>
      <c r="AI226" t="str">
        <f t="shared" si="60"/>
        <v>No Entry</v>
      </c>
      <c r="AJ226">
        <f t="shared" si="59"/>
        <v>0</v>
      </c>
    </row>
    <row r="227" spans="1:36" ht="42" customHeight="1" thickBot="1" x14ac:dyDescent="0.4">
      <c r="A227" s="11"/>
      <c r="B227" s="58" t="s">
        <v>351</v>
      </c>
      <c r="C227" s="113" t="str">
        <f>IF('Plant-Forage Samples'!C224="","",'Plant-Forage Samples'!C224)</f>
        <v/>
      </c>
      <c r="D227" s="223" t="str">
        <f>IF('Plant-Forage Samples'!F224="","",'Plant-Forage Samples'!F224)</f>
        <v/>
      </c>
      <c r="E227" s="112"/>
      <c r="F227" s="112"/>
      <c r="G227" s="112"/>
      <c r="H227" s="112"/>
      <c r="I227" s="112"/>
      <c r="J227" s="112"/>
      <c r="K227" s="224" t="str">
        <f t="shared" si="53"/>
        <v>No Entry</v>
      </c>
      <c r="L227" s="107"/>
      <c r="X227">
        <f t="shared" si="54"/>
        <v>0</v>
      </c>
      <c r="Y227">
        <f t="shared" si="55"/>
        <v>0</v>
      </c>
      <c r="Z227" t="str">
        <f t="shared" si="47"/>
        <v/>
      </c>
      <c r="AA227" t="str">
        <f t="shared" si="48"/>
        <v/>
      </c>
      <c r="AB227" t="str">
        <f t="shared" si="49"/>
        <v/>
      </c>
      <c r="AC227" t="str">
        <f t="shared" si="50"/>
        <v/>
      </c>
      <c r="AD227" t="str">
        <f t="shared" si="51"/>
        <v/>
      </c>
      <c r="AE227" t="str">
        <f t="shared" si="52"/>
        <v/>
      </c>
      <c r="AF227">
        <f t="shared" si="56"/>
        <v>0</v>
      </c>
      <c r="AG227" t="str">
        <f t="shared" si="57"/>
        <v>No Entry</v>
      </c>
      <c r="AH227">
        <f t="shared" si="58"/>
        <v>0</v>
      </c>
      <c r="AI227" t="str">
        <f t="shared" si="60"/>
        <v>No Entry</v>
      </c>
      <c r="AJ227">
        <f t="shared" si="59"/>
        <v>0</v>
      </c>
    </row>
    <row r="228" spans="1:36" ht="42" customHeight="1" thickBot="1" x14ac:dyDescent="0.4">
      <c r="A228" s="11"/>
      <c r="B228" s="58" t="s">
        <v>352</v>
      </c>
      <c r="C228" s="113" t="str">
        <f>IF('Plant-Forage Samples'!C225="","",'Plant-Forage Samples'!C225)</f>
        <v/>
      </c>
      <c r="D228" s="223" t="str">
        <f>IF('Plant-Forage Samples'!F225="","",'Plant-Forage Samples'!F225)</f>
        <v/>
      </c>
      <c r="E228" s="112"/>
      <c r="F228" s="112"/>
      <c r="G228" s="112"/>
      <c r="H228" s="112"/>
      <c r="I228" s="112"/>
      <c r="J228" s="112"/>
      <c r="K228" s="224" t="str">
        <f t="shared" si="53"/>
        <v>No Entry</v>
      </c>
      <c r="L228" s="107"/>
      <c r="X228">
        <f t="shared" si="54"/>
        <v>0</v>
      </c>
      <c r="Y228">
        <f t="shared" si="55"/>
        <v>0</v>
      </c>
      <c r="Z228" t="str">
        <f t="shared" si="47"/>
        <v/>
      </c>
      <c r="AA228" t="str">
        <f t="shared" si="48"/>
        <v/>
      </c>
      <c r="AB228" t="str">
        <f t="shared" si="49"/>
        <v/>
      </c>
      <c r="AC228" t="str">
        <f t="shared" si="50"/>
        <v/>
      </c>
      <c r="AD228" t="str">
        <f t="shared" si="51"/>
        <v/>
      </c>
      <c r="AE228" t="str">
        <f t="shared" si="52"/>
        <v/>
      </c>
      <c r="AF228">
        <f t="shared" si="56"/>
        <v>0</v>
      </c>
      <c r="AG228" t="str">
        <f t="shared" si="57"/>
        <v>No Entry</v>
      </c>
      <c r="AH228">
        <f t="shared" si="58"/>
        <v>0</v>
      </c>
      <c r="AI228" t="str">
        <f t="shared" si="60"/>
        <v>No Entry</v>
      </c>
      <c r="AJ228">
        <f t="shared" si="59"/>
        <v>0</v>
      </c>
    </row>
    <row r="229" spans="1:36" ht="42" customHeight="1" thickBot="1" x14ac:dyDescent="0.4">
      <c r="A229" s="11"/>
      <c r="B229" s="58" t="s">
        <v>353</v>
      </c>
      <c r="C229" s="113" t="str">
        <f>IF('Plant-Forage Samples'!C226="","",'Plant-Forage Samples'!C226)</f>
        <v/>
      </c>
      <c r="D229" s="223" t="str">
        <f>IF('Plant-Forage Samples'!F226="","",'Plant-Forage Samples'!F226)</f>
        <v/>
      </c>
      <c r="E229" s="112"/>
      <c r="F229" s="112"/>
      <c r="G229" s="112"/>
      <c r="H229" s="112"/>
      <c r="I229" s="112"/>
      <c r="J229" s="112"/>
      <c r="K229" s="224" t="str">
        <f t="shared" si="53"/>
        <v>No Entry</v>
      </c>
      <c r="L229" s="107"/>
      <c r="X229">
        <f t="shared" si="54"/>
        <v>0</v>
      </c>
      <c r="Y229">
        <f t="shared" si="55"/>
        <v>0</v>
      </c>
      <c r="Z229" t="str">
        <f t="shared" si="47"/>
        <v/>
      </c>
      <c r="AA229" t="str">
        <f t="shared" si="48"/>
        <v/>
      </c>
      <c r="AB229" t="str">
        <f t="shared" si="49"/>
        <v/>
      </c>
      <c r="AC229" t="str">
        <f t="shared" si="50"/>
        <v/>
      </c>
      <c r="AD229" t="str">
        <f t="shared" si="51"/>
        <v/>
      </c>
      <c r="AE229" t="str">
        <f t="shared" si="52"/>
        <v/>
      </c>
      <c r="AF229">
        <f t="shared" si="56"/>
        <v>0</v>
      </c>
      <c r="AG229" t="str">
        <f t="shared" si="57"/>
        <v>No Entry</v>
      </c>
      <c r="AH229">
        <f t="shared" si="58"/>
        <v>0</v>
      </c>
      <c r="AI229" t="str">
        <f t="shared" si="60"/>
        <v>No Entry</v>
      </c>
      <c r="AJ229">
        <f t="shared" si="59"/>
        <v>0</v>
      </c>
    </row>
    <row r="230" spans="1:36" ht="42" customHeight="1" thickBot="1" x14ac:dyDescent="0.4">
      <c r="A230" s="11"/>
      <c r="B230" s="58" t="s">
        <v>354</v>
      </c>
      <c r="C230" s="113" t="str">
        <f>IF('Plant-Forage Samples'!C227="","",'Plant-Forage Samples'!C227)</f>
        <v/>
      </c>
      <c r="D230" s="223" t="str">
        <f>IF('Plant-Forage Samples'!F227="","",'Plant-Forage Samples'!F227)</f>
        <v/>
      </c>
      <c r="E230" s="112"/>
      <c r="F230" s="112"/>
      <c r="G230" s="112"/>
      <c r="H230" s="112"/>
      <c r="I230" s="112"/>
      <c r="J230" s="112"/>
      <c r="K230" s="224" t="str">
        <f t="shared" si="53"/>
        <v>No Entry</v>
      </c>
      <c r="L230" s="107"/>
      <c r="X230">
        <f t="shared" si="54"/>
        <v>0</v>
      </c>
      <c r="Y230">
        <f t="shared" si="55"/>
        <v>0</v>
      </c>
      <c r="Z230" t="str">
        <f t="shared" si="47"/>
        <v/>
      </c>
      <c r="AA230" t="str">
        <f t="shared" si="48"/>
        <v/>
      </c>
      <c r="AB230" t="str">
        <f t="shared" si="49"/>
        <v/>
      </c>
      <c r="AC230" t="str">
        <f t="shared" si="50"/>
        <v/>
      </c>
      <c r="AD230" t="str">
        <f t="shared" si="51"/>
        <v/>
      </c>
      <c r="AE230" t="str">
        <f t="shared" si="52"/>
        <v/>
      </c>
      <c r="AF230">
        <f t="shared" si="56"/>
        <v>0</v>
      </c>
      <c r="AG230" t="str">
        <f t="shared" si="57"/>
        <v>No Entry</v>
      </c>
      <c r="AH230">
        <f t="shared" si="58"/>
        <v>0</v>
      </c>
      <c r="AI230" t="str">
        <f t="shared" si="60"/>
        <v>No Entry</v>
      </c>
      <c r="AJ230">
        <f t="shared" si="59"/>
        <v>0</v>
      </c>
    </row>
    <row r="231" spans="1:36" ht="42" customHeight="1" thickBot="1" x14ac:dyDescent="0.4">
      <c r="A231" s="11"/>
      <c r="B231" s="58" t="s">
        <v>355</v>
      </c>
      <c r="C231" s="113" t="str">
        <f>IF('Plant-Forage Samples'!C228="","",'Plant-Forage Samples'!C228)</f>
        <v/>
      </c>
      <c r="D231" s="223" t="str">
        <f>IF('Plant-Forage Samples'!F228="","",'Plant-Forage Samples'!F228)</f>
        <v/>
      </c>
      <c r="E231" s="112"/>
      <c r="F231" s="112"/>
      <c r="G231" s="112"/>
      <c r="H231" s="112"/>
      <c r="I231" s="112"/>
      <c r="J231" s="112"/>
      <c r="K231" s="224" t="str">
        <f t="shared" si="53"/>
        <v>No Entry</v>
      </c>
      <c r="L231" s="107"/>
      <c r="X231">
        <f t="shared" si="54"/>
        <v>0</v>
      </c>
      <c r="Y231">
        <f t="shared" si="55"/>
        <v>0</v>
      </c>
      <c r="Z231" t="str">
        <f t="shared" si="47"/>
        <v/>
      </c>
      <c r="AA231" t="str">
        <f t="shared" si="48"/>
        <v/>
      </c>
      <c r="AB231" t="str">
        <f t="shared" si="49"/>
        <v/>
      </c>
      <c r="AC231" t="str">
        <f t="shared" si="50"/>
        <v/>
      </c>
      <c r="AD231" t="str">
        <f t="shared" si="51"/>
        <v/>
      </c>
      <c r="AE231" t="str">
        <f t="shared" si="52"/>
        <v/>
      </c>
      <c r="AF231">
        <f t="shared" si="56"/>
        <v>0</v>
      </c>
      <c r="AG231" t="str">
        <f t="shared" si="57"/>
        <v>No Entry</v>
      </c>
      <c r="AH231">
        <f t="shared" si="58"/>
        <v>0</v>
      </c>
      <c r="AI231" t="str">
        <f t="shared" si="60"/>
        <v>No Entry</v>
      </c>
      <c r="AJ231">
        <f t="shared" si="59"/>
        <v>0</v>
      </c>
    </row>
    <row r="232" spans="1:36" ht="42" customHeight="1" thickBot="1" x14ac:dyDescent="0.4">
      <c r="A232" s="11"/>
      <c r="B232" s="58" t="s">
        <v>356</v>
      </c>
      <c r="C232" s="113" t="str">
        <f>IF('Plant-Forage Samples'!C229="","",'Plant-Forage Samples'!C229)</f>
        <v/>
      </c>
      <c r="D232" s="223" t="str">
        <f>IF('Plant-Forage Samples'!F229="","",'Plant-Forage Samples'!F229)</f>
        <v/>
      </c>
      <c r="E232" s="112"/>
      <c r="F232" s="112"/>
      <c r="G232" s="112"/>
      <c r="H232" s="112"/>
      <c r="I232" s="112"/>
      <c r="J232" s="112"/>
      <c r="K232" s="224" t="str">
        <f t="shared" si="53"/>
        <v>No Entry</v>
      </c>
      <c r="L232" s="107"/>
      <c r="X232">
        <f t="shared" si="54"/>
        <v>0</v>
      </c>
      <c r="Y232">
        <f t="shared" si="55"/>
        <v>0</v>
      </c>
      <c r="Z232" t="str">
        <f t="shared" si="47"/>
        <v/>
      </c>
      <c r="AA232" t="str">
        <f t="shared" si="48"/>
        <v/>
      </c>
      <c r="AB232" t="str">
        <f t="shared" si="49"/>
        <v/>
      </c>
      <c r="AC232" t="str">
        <f t="shared" si="50"/>
        <v/>
      </c>
      <c r="AD232" t="str">
        <f t="shared" si="51"/>
        <v/>
      </c>
      <c r="AE232" t="str">
        <f t="shared" si="52"/>
        <v/>
      </c>
      <c r="AF232">
        <f t="shared" si="56"/>
        <v>0</v>
      </c>
      <c r="AG232" t="str">
        <f t="shared" si="57"/>
        <v>No Entry</v>
      </c>
      <c r="AH232">
        <f t="shared" si="58"/>
        <v>0</v>
      </c>
      <c r="AI232" t="str">
        <f t="shared" si="60"/>
        <v>No Entry</v>
      </c>
      <c r="AJ232">
        <f t="shared" si="59"/>
        <v>0</v>
      </c>
    </row>
    <row r="233" spans="1:36" ht="42" customHeight="1" thickBot="1" x14ac:dyDescent="0.4">
      <c r="A233" s="11"/>
      <c r="B233" s="58" t="s">
        <v>357</v>
      </c>
      <c r="C233" s="113" t="str">
        <f>IF('Plant-Forage Samples'!C230="","",'Plant-Forage Samples'!C230)</f>
        <v/>
      </c>
      <c r="D233" s="223" t="str">
        <f>IF('Plant-Forage Samples'!F230="","",'Plant-Forage Samples'!F230)</f>
        <v/>
      </c>
      <c r="E233" s="112"/>
      <c r="F233" s="112"/>
      <c r="G233" s="112"/>
      <c r="H233" s="112"/>
      <c r="I233" s="112"/>
      <c r="J233" s="112"/>
      <c r="K233" s="224" t="str">
        <f t="shared" si="53"/>
        <v>No Entry</v>
      </c>
      <c r="L233" s="107"/>
      <c r="X233">
        <f t="shared" si="54"/>
        <v>0</v>
      </c>
      <c r="Y233">
        <f t="shared" si="55"/>
        <v>0</v>
      </c>
      <c r="Z233" t="str">
        <f t="shared" si="47"/>
        <v/>
      </c>
      <c r="AA233" t="str">
        <f t="shared" si="48"/>
        <v/>
      </c>
      <c r="AB233" t="str">
        <f t="shared" si="49"/>
        <v/>
      </c>
      <c r="AC233" t="str">
        <f t="shared" si="50"/>
        <v/>
      </c>
      <c r="AD233" t="str">
        <f t="shared" si="51"/>
        <v/>
      </c>
      <c r="AE233" t="str">
        <f t="shared" si="52"/>
        <v/>
      </c>
      <c r="AF233">
        <f t="shared" si="56"/>
        <v>0</v>
      </c>
      <c r="AG233" t="str">
        <f t="shared" si="57"/>
        <v>No Entry</v>
      </c>
      <c r="AH233">
        <f t="shared" si="58"/>
        <v>0</v>
      </c>
      <c r="AI233" t="str">
        <f t="shared" si="60"/>
        <v>No Entry</v>
      </c>
      <c r="AJ233">
        <f t="shared" si="59"/>
        <v>0</v>
      </c>
    </row>
    <row r="234" spans="1:36" ht="42" customHeight="1" thickBot="1" x14ac:dyDescent="0.4">
      <c r="A234" s="11"/>
      <c r="B234" s="58" t="s">
        <v>358</v>
      </c>
      <c r="C234" s="113" t="str">
        <f>IF('Plant-Forage Samples'!C231="","",'Plant-Forage Samples'!C231)</f>
        <v/>
      </c>
      <c r="D234" s="223" t="str">
        <f>IF('Plant-Forage Samples'!F231="","",'Plant-Forage Samples'!F231)</f>
        <v/>
      </c>
      <c r="E234" s="112"/>
      <c r="F234" s="112"/>
      <c r="G234" s="112"/>
      <c r="H234" s="112"/>
      <c r="I234" s="112"/>
      <c r="J234" s="112"/>
      <c r="K234" s="224" t="str">
        <f t="shared" si="53"/>
        <v>No Entry</v>
      </c>
      <c r="L234" s="107"/>
      <c r="X234">
        <f t="shared" si="54"/>
        <v>0</v>
      </c>
      <c r="Y234">
        <f t="shared" si="55"/>
        <v>0</v>
      </c>
      <c r="Z234" t="str">
        <f t="shared" si="47"/>
        <v/>
      </c>
      <c r="AA234" t="str">
        <f t="shared" si="48"/>
        <v/>
      </c>
      <c r="AB234" t="str">
        <f t="shared" si="49"/>
        <v/>
      </c>
      <c r="AC234" t="str">
        <f t="shared" si="50"/>
        <v/>
      </c>
      <c r="AD234" t="str">
        <f t="shared" si="51"/>
        <v/>
      </c>
      <c r="AE234" t="str">
        <f t="shared" si="52"/>
        <v/>
      </c>
      <c r="AF234">
        <f t="shared" si="56"/>
        <v>0</v>
      </c>
      <c r="AG234" t="str">
        <f t="shared" si="57"/>
        <v>No Entry</v>
      </c>
      <c r="AH234">
        <f t="shared" si="58"/>
        <v>0</v>
      </c>
      <c r="AI234" t="str">
        <f t="shared" si="60"/>
        <v>No Entry</v>
      </c>
      <c r="AJ234">
        <f t="shared" si="59"/>
        <v>0</v>
      </c>
    </row>
    <row r="235" spans="1:36" ht="42" customHeight="1" thickBot="1" x14ac:dyDescent="0.4">
      <c r="A235" s="11"/>
      <c r="B235" s="58" t="s">
        <v>359</v>
      </c>
      <c r="C235" s="113" t="str">
        <f>IF('Plant-Forage Samples'!C232="","",'Plant-Forage Samples'!C232)</f>
        <v/>
      </c>
      <c r="D235" s="223" t="str">
        <f>IF('Plant-Forage Samples'!F232="","",'Plant-Forage Samples'!F232)</f>
        <v/>
      </c>
      <c r="E235" s="112"/>
      <c r="F235" s="112"/>
      <c r="G235" s="112"/>
      <c r="H235" s="112"/>
      <c r="I235" s="112"/>
      <c r="J235" s="112"/>
      <c r="K235" s="224" t="str">
        <f t="shared" si="53"/>
        <v>No Entry</v>
      </c>
      <c r="L235" s="107"/>
      <c r="X235">
        <f t="shared" si="54"/>
        <v>0</v>
      </c>
      <c r="Y235">
        <f t="shared" si="55"/>
        <v>0</v>
      </c>
      <c r="Z235" t="str">
        <f t="shared" si="47"/>
        <v/>
      </c>
      <c r="AA235" t="str">
        <f t="shared" si="48"/>
        <v/>
      </c>
      <c r="AB235" t="str">
        <f t="shared" si="49"/>
        <v/>
      </c>
      <c r="AC235" t="str">
        <f t="shared" si="50"/>
        <v/>
      </c>
      <c r="AD235" t="str">
        <f t="shared" si="51"/>
        <v/>
      </c>
      <c r="AE235" t="str">
        <f t="shared" si="52"/>
        <v/>
      </c>
      <c r="AF235">
        <f t="shared" si="56"/>
        <v>0</v>
      </c>
      <c r="AG235" t="str">
        <f t="shared" si="57"/>
        <v>No Entry</v>
      </c>
      <c r="AH235">
        <f t="shared" si="58"/>
        <v>0</v>
      </c>
      <c r="AI235" t="str">
        <f t="shared" si="60"/>
        <v>No Entry</v>
      </c>
      <c r="AJ235">
        <f t="shared" si="59"/>
        <v>0</v>
      </c>
    </row>
    <row r="236" spans="1:36" ht="42" customHeight="1" thickBot="1" x14ac:dyDescent="0.4">
      <c r="A236" s="11"/>
      <c r="B236" s="58" t="s">
        <v>360</v>
      </c>
      <c r="C236" s="113" t="str">
        <f>IF('Plant-Forage Samples'!C233="","",'Plant-Forage Samples'!C233)</f>
        <v/>
      </c>
      <c r="D236" s="223" t="str">
        <f>IF('Plant-Forage Samples'!F233="","",'Plant-Forage Samples'!F233)</f>
        <v/>
      </c>
      <c r="E236" s="112"/>
      <c r="F236" s="112"/>
      <c r="G236" s="112"/>
      <c r="H236" s="112"/>
      <c r="I236" s="112"/>
      <c r="J236" s="112"/>
      <c r="K236" s="224" t="str">
        <f t="shared" si="53"/>
        <v>No Entry</v>
      </c>
      <c r="L236" s="107"/>
      <c r="X236">
        <f t="shared" si="54"/>
        <v>0</v>
      </c>
      <c r="Y236">
        <f t="shared" si="55"/>
        <v>0</v>
      </c>
      <c r="Z236" t="str">
        <f t="shared" si="47"/>
        <v/>
      </c>
      <c r="AA236" t="str">
        <f t="shared" si="48"/>
        <v/>
      </c>
      <c r="AB236" t="str">
        <f t="shared" si="49"/>
        <v/>
      </c>
      <c r="AC236" t="str">
        <f t="shared" si="50"/>
        <v/>
      </c>
      <c r="AD236" t="str">
        <f t="shared" si="51"/>
        <v/>
      </c>
      <c r="AE236" t="str">
        <f t="shared" si="52"/>
        <v/>
      </c>
      <c r="AF236">
        <f t="shared" si="56"/>
        <v>0</v>
      </c>
      <c r="AG236" t="str">
        <f t="shared" si="57"/>
        <v>No Entry</v>
      </c>
      <c r="AH236">
        <f t="shared" si="58"/>
        <v>0</v>
      </c>
      <c r="AI236" t="str">
        <f t="shared" si="60"/>
        <v>No Entry</v>
      </c>
      <c r="AJ236">
        <f t="shared" si="59"/>
        <v>0</v>
      </c>
    </row>
    <row r="237" spans="1:36" ht="42" customHeight="1" thickBot="1" x14ac:dyDescent="0.4">
      <c r="A237" s="11"/>
      <c r="B237" s="58" t="s">
        <v>361</v>
      </c>
      <c r="C237" s="113" t="str">
        <f>IF('Plant-Forage Samples'!C234="","",'Plant-Forage Samples'!C234)</f>
        <v/>
      </c>
      <c r="D237" s="223" t="str">
        <f>IF('Plant-Forage Samples'!F234="","",'Plant-Forage Samples'!F234)</f>
        <v/>
      </c>
      <c r="E237" s="112"/>
      <c r="F237" s="112"/>
      <c r="G237" s="112"/>
      <c r="H237" s="112"/>
      <c r="I237" s="112"/>
      <c r="J237" s="112"/>
      <c r="K237" s="224" t="str">
        <f t="shared" si="53"/>
        <v>No Entry</v>
      </c>
      <c r="L237" s="107"/>
      <c r="X237">
        <f t="shared" si="54"/>
        <v>0</v>
      </c>
      <c r="Y237">
        <f t="shared" si="55"/>
        <v>0</v>
      </c>
      <c r="Z237" t="str">
        <f t="shared" si="47"/>
        <v/>
      </c>
      <c r="AA237" t="str">
        <f t="shared" si="48"/>
        <v/>
      </c>
      <c r="AB237" t="str">
        <f t="shared" si="49"/>
        <v/>
      </c>
      <c r="AC237" t="str">
        <f t="shared" si="50"/>
        <v/>
      </c>
      <c r="AD237" t="str">
        <f t="shared" si="51"/>
        <v/>
      </c>
      <c r="AE237" t="str">
        <f t="shared" si="52"/>
        <v/>
      </c>
      <c r="AF237">
        <f t="shared" si="56"/>
        <v>0</v>
      </c>
      <c r="AG237" t="str">
        <f t="shared" si="57"/>
        <v>No Entry</v>
      </c>
      <c r="AH237">
        <f t="shared" si="58"/>
        <v>0</v>
      </c>
      <c r="AI237" t="str">
        <f t="shared" si="60"/>
        <v>No Entry</v>
      </c>
      <c r="AJ237">
        <f t="shared" si="59"/>
        <v>0</v>
      </c>
    </row>
    <row r="238" spans="1:36" ht="42" customHeight="1" thickBot="1" x14ac:dyDescent="0.4">
      <c r="A238" s="11"/>
      <c r="B238" s="58" t="s">
        <v>362</v>
      </c>
      <c r="C238" s="113" t="str">
        <f>IF('Plant-Forage Samples'!C235="","",'Plant-Forage Samples'!C235)</f>
        <v/>
      </c>
      <c r="D238" s="223" t="str">
        <f>IF('Plant-Forage Samples'!F235="","",'Plant-Forage Samples'!F235)</f>
        <v/>
      </c>
      <c r="E238" s="112"/>
      <c r="F238" s="112"/>
      <c r="G238" s="112"/>
      <c r="H238" s="112"/>
      <c r="I238" s="112"/>
      <c r="J238" s="112"/>
      <c r="K238" s="224" t="str">
        <f t="shared" si="53"/>
        <v>No Entry</v>
      </c>
      <c r="L238" s="107"/>
      <c r="X238">
        <f t="shared" si="54"/>
        <v>0</v>
      </c>
      <c r="Y238">
        <f t="shared" si="55"/>
        <v>0</v>
      </c>
      <c r="Z238" t="str">
        <f t="shared" si="47"/>
        <v/>
      </c>
      <c r="AA238" t="str">
        <f t="shared" si="48"/>
        <v/>
      </c>
      <c r="AB238" t="str">
        <f t="shared" si="49"/>
        <v/>
      </c>
      <c r="AC238" t="str">
        <f t="shared" si="50"/>
        <v/>
      </c>
      <c r="AD238" t="str">
        <f t="shared" si="51"/>
        <v/>
      </c>
      <c r="AE238" t="str">
        <f t="shared" si="52"/>
        <v/>
      </c>
      <c r="AF238">
        <f t="shared" si="56"/>
        <v>0</v>
      </c>
      <c r="AG238" t="str">
        <f t="shared" si="57"/>
        <v>No Entry</v>
      </c>
      <c r="AH238">
        <f t="shared" si="58"/>
        <v>0</v>
      </c>
      <c r="AI238" t="str">
        <f t="shared" si="60"/>
        <v>No Entry</v>
      </c>
      <c r="AJ238">
        <f t="shared" si="59"/>
        <v>0</v>
      </c>
    </row>
    <row r="239" spans="1:36" ht="42" customHeight="1" thickBot="1" x14ac:dyDescent="0.4">
      <c r="A239" s="11"/>
      <c r="B239" s="58" t="s">
        <v>363</v>
      </c>
      <c r="C239" s="113" t="str">
        <f>IF('Plant-Forage Samples'!C236="","",'Plant-Forage Samples'!C236)</f>
        <v/>
      </c>
      <c r="D239" s="223" t="str">
        <f>IF('Plant-Forage Samples'!F236="","",'Plant-Forage Samples'!F236)</f>
        <v/>
      </c>
      <c r="E239" s="112"/>
      <c r="F239" s="112"/>
      <c r="G239" s="112"/>
      <c r="H239" s="112"/>
      <c r="I239" s="112"/>
      <c r="J239" s="112"/>
      <c r="K239" s="224" t="str">
        <f t="shared" si="53"/>
        <v>No Entry</v>
      </c>
      <c r="L239" s="107"/>
      <c r="X239">
        <f t="shared" si="54"/>
        <v>0</v>
      </c>
      <c r="Y239">
        <f t="shared" si="55"/>
        <v>0</v>
      </c>
      <c r="Z239" t="str">
        <f t="shared" si="47"/>
        <v/>
      </c>
      <c r="AA239" t="str">
        <f t="shared" si="48"/>
        <v/>
      </c>
      <c r="AB239" t="str">
        <f t="shared" si="49"/>
        <v/>
      </c>
      <c r="AC239" t="str">
        <f t="shared" si="50"/>
        <v/>
      </c>
      <c r="AD239" t="str">
        <f t="shared" si="51"/>
        <v/>
      </c>
      <c r="AE239" t="str">
        <f t="shared" si="52"/>
        <v/>
      </c>
      <c r="AF239">
        <f t="shared" si="56"/>
        <v>0</v>
      </c>
      <c r="AG239" t="str">
        <f t="shared" si="57"/>
        <v>No Entry</v>
      </c>
      <c r="AH239">
        <f t="shared" si="58"/>
        <v>0</v>
      </c>
      <c r="AI239" t="str">
        <f t="shared" si="60"/>
        <v>No Entry</v>
      </c>
      <c r="AJ239">
        <f t="shared" si="59"/>
        <v>0</v>
      </c>
    </row>
    <row r="240" spans="1:36" ht="42" customHeight="1" thickBot="1" x14ac:dyDescent="0.4">
      <c r="A240" s="11"/>
      <c r="B240" s="58" t="s">
        <v>364</v>
      </c>
      <c r="C240" s="113" t="str">
        <f>IF('Plant-Forage Samples'!C237="","",'Plant-Forage Samples'!C237)</f>
        <v/>
      </c>
      <c r="D240" s="223" t="str">
        <f>IF('Plant-Forage Samples'!F237="","",'Plant-Forage Samples'!F237)</f>
        <v/>
      </c>
      <c r="E240" s="112"/>
      <c r="F240" s="112"/>
      <c r="G240" s="112"/>
      <c r="H240" s="112"/>
      <c r="I240" s="112"/>
      <c r="J240" s="112"/>
      <c r="K240" s="224" t="str">
        <f t="shared" si="53"/>
        <v>No Entry</v>
      </c>
      <c r="L240" s="107"/>
      <c r="X240">
        <f t="shared" si="54"/>
        <v>0</v>
      </c>
      <c r="Y240">
        <f t="shared" si="55"/>
        <v>0</v>
      </c>
      <c r="Z240" t="str">
        <f t="shared" si="47"/>
        <v/>
      </c>
      <c r="AA240" t="str">
        <f t="shared" si="48"/>
        <v/>
      </c>
      <c r="AB240" t="str">
        <f t="shared" si="49"/>
        <v/>
      </c>
      <c r="AC240" t="str">
        <f t="shared" si="50"/>
        <v/>
      </c>
      <c r="AD240" t="str">
        <f t="shared" si="51"/>
        <v/>
      </c>
      <c r="AE240" t="str">
        <f t="shared" si="52"/>
        <v/>
      </c>
      <c r="AF240">
        <f t="shared" si="56"/>
        <v>0</v>
      </c>
      <c r="AG240" t="str">
        <f t="shared" si="57"/>
        <v>No Entry</v>
      </c>
      <c r="AH240">
        <f t="shared" si="58"/>
        <v>0</v>
      </c>
      <c r="AI240" t="str">
        <f t="shared" si="60"/>
        <v>No Entry</v>
      </c>
      <c r="AJ240">
        <f t="shared" si="59"/>
        <v>0</v>
      </c>
    </row>
    <row r="241" spans="1:36" ht="42" customHeight="1" thickBot="1" x14ac:dyDescent="0.4">
      <c r="A241" s="11"/>
      <c r="B241" s="58" t="s">
        <v>365</v>
      </c>
      <c r="C241" s="113" t="str">
        <f>IF('Plant-Forage Samples'!C238="","",'Plant-Forage Samples'!C238)</f>
        <v/>
      </c>
      <c r="D241" s="223" t="str">
        <f>IF('Plant-Forage Samples'!F238="","",'Plant-Forage Samples'!F238)</f>
        <v/>
      </c>
      <c r="E241" s="112"/>
      <c r="F241" s="112"/>
      <c r="G241" s="112"/>
      <c r="H241" s="112"/>
      <c r="I241" s="112"/>
      <c r="J241" s="112"/>
      <c r="K241" s="224" t="str">
        <f t="shared" si="53"/>
        <v>No Entry</v>
      </c>
      <c r="L241" s="107"/>
      <c r="X241">
        <f t="shared" si="54"/>
        <v>0</v>
      </c>
      <c r="Y241">
        <f t="shared" si="55"/>
        <v>0</v>
      </c>
      <c r="Z241" t="str">
        <f t="shared" si="47"/>
        <v/>
      </c>
      <c r="AA241" t="str">
        <f t="shared" si="48"/>
        <v/>
      </c>
      <c r="AB241" t="str">
        <f t="shared" si="49"/>
        <v/>
      </c>
      <c r="AC241" t="str">
        <f t="shared" si="50"/>
        <v/>
      </c>
      <c r="AD241" t="str">
        <f t="shared" si="51"/>
        <v/>
      </c>
      <c r="AE241" t="str">
        <f t="shared" si="52"/>
        <v/>
      </c>
      <c r="AF241">
        <f t="shared" si="56"/>
        <v>0</v>
      </c>
      <c r="AG241" t="str">
        <f t="shared" si="57"/>
        <v>No Entry</v>
      </c>
      <c r="AH241">
        <f t="shared" si="58"/>
        <v>0</v>
      </c>
      <c r="AI241" t="str">
        <f t="shared" si="60"/>
        <v>No Entry</v>
      </c>
      <c r="AJ241">
        <f t="shared" si="59"/>
        <v>0</v>
      </c>
    </row>
    <row r="242" spans="1:36" ht="42" customHeight="1" thickBot="1" x14ac:dyDescent="0.4">
      <c r="A242" s="11"/>
      <c r="B242" s="58" t="s">
        <v>366</v>
      </c>
      <c r="C242" s="113" t="str">
        <f>IF('Plant-Forage Samples'!C239="","",'Plant-Forage Samples'!C239)</f>
        <v/>
      </c>
      <c r="D242" s="223" t="str">
        <f>IF('Plant-Forage Samples'!F239="","",'Plant-Forage Samples'!F239)</f>
        <v/>
      </c>
      <c r="E242" s="112"/>
      <c r="F242" s="112"/>
      <c r="G242" s="112"/>
      <c r="H242" s="112"/>
      <c r="I242" s="112"/>
      <c r="J242" s="112"/>
      <c r="K242" s="224" t="str">
        <f t="shared" si="53"/>
        <v>No Entry</v>
      </c>
      <c r="L242" s="107"/>
      <c r="X242">
        <f t="shared" si="54"/>
        <v>0</v>
      </c>
      <c r="Y242">
        <f t="shared" si="55"/>
        <v>0</v>
      </c>
      <c r="Z242" t="str">
        <f t="shared" si="47"/>
        <v/>
      </c>
      <c r="AA242" t="str">
        <f t="shared" si="48"/>
        <v/>
      </c>
      <c r="AB242" t="str">
        <f t="shared" si="49"/>
        <v/>
      </c>
      <c r="AC242" t="str">
        <f t="shared" si="50"/>
        <v/>
      </c>
      <c r="AD242" t="str">
        <f t="shared" si="51"/>
        <v/>
      </c>
      <c r="AE242" t="str">
        <f t="shared" si="52"/>
        <v/>
      </c>
      <c r="AF242">
        <f t="shared" si="56"/>
        <v>0</v>
      </c>
      <c r="AG242" t="str">
        <f t="shared" si="57"/>
        <v>No Entry</v>
      </c>
      <c r="AH242">
        <f t="shared" si="58"/>
        <v>0</v>
      </c>
      <c r="AI242" t="str">
        <f t="shared" si="60"/>
        <v>No Entry</v>
      </c>
      <c r="AJ242">
        <f t="shared" si="59"/>
        <v>0</v>
      </c>
    </row>
    <row r="243" spans="1:36" ht="42" customHeight="1" thickBot="1" x14ac:dyDescent="0.4">
      <c r="A243" s="11"/>
      <c r="B243" s="58" t="s">
        <v>367</v>
      </c>
      <c r="C243" s="113" t="str">
        <f>IF('Plant-Forage Samples'!C240="","",'Plant-Forage Samples'!C240)</f>
        <v/>
      </c>
      <c r="D243" s="223" t="str">
        <f>IF('Plant-Forage Samples'!F240="","",'Plant-Forage Samples'!F240)</f>
        <v/>
      </c>
      <c r="E243" s="112"/>
      <c r="F243" s="112"/>
      <c r="G243" s="112"/>
      <c r="H243" s="112"/>
      <c r="I243" s="112"/>
      <c r="J243" s="112"/>
      <c r="K243" s="224" t="str">
        <f t="shared" si="53"/>
        <v>No Entry</v>
      </c>
      <c r="L243" s="107"/>
      <c r="X243">
        <f t="shared" si="54"/>
        <v>0</v>
      </c>
      <c r="Y243">
        <f t="shared" si="55"/>
        <v>0</v>
      </c>
      <c r="Z243" t="str">
        <f t="shared" si="47"/>
        <v/>
      </c>
      <c r="AA243" t="str">
        <f t="shared" si="48"/>
        <v/>
      </c>
      <c r="AB243" t="str">
        <f t="shared" si="49"/>
        <v/>
      </c>
      <c r="AC243" t="str">
        <f t="shared" si="50"/>
        <v/>
      </c>
      <c r="AD243" t="str">
        <f t="shared" si="51"/>
        <v/>
      </c>
      <c r="AE243" t="str">
        <f t="shared" si="52"/>
        <v/>
      </c>
      <c r="AF243">
        <f t="shared" si="56"/>
        <v>0</v>
      </c>
      <c r="AG243" t="str">
        <f t="shared" si="57"/>
        <v>No Entry</v>
      </c>
      <c r="AH243">
        <f t="shared" si="58"/>
        <v>0</v>
      </c>
      <c r="AI243" t="str">
        <f t="shared" si="60"/>
        <v>No Entry</v>
      </c>
      <c r="AJ243">
        <f t="shared" si="59"/>
        <v>0</v>
      </c>
    </row>
    <row r="244" spans="1:36" ht="42" customHeight="1" thickBot="1" x14ac:dyDescent="0.4">
      <c r="A244" s="11"/>
      <c r="B244" s="58" t="s">
        <v>368</v>
      </c>
      <c r="C244" s="113" t="str">
        <f>IF('Plant-Forage Samples'!C241="","",'Plant-Forage Samples'!C241)</f>
        <v/>
      </c>
      <c r="D244" s="223" t="str">
        <f>IF('Plant-Forage Samples'!F241="","",'Plant-Forage Samples'!F241)</f>
        <v/>
      </c>
      <c r="E244" s="112"/>
      <c r="F244" s="112"/>
      <c r="G244" s="112"/>
      <c r="H244" s="112"/>
      <c r="I244" s="112"/>
      <c r="J244" s="112"/>
      <c r="K244" s="224" t="str">
        <f t="shared" si="53"/>
        <v>No Entry</v>
      </c>
      <c r="L244" s="107"/>
      <c r="X244">
        <f t="shared" si="54"/>
        <v>0</v>
      </c>
      <c r="Y244">
        <f t="shared" si="55"/>
        <v>0</v>
      </c>
      <c r="Z244" t="str">
        <f t="shared" si="47"/>
        <v/>
      </c>
      <c r="AA244" t="str">
        <f t="shared" si="48"/>
        <v/>
      </c>
      <c r="AB244" t="str">
        <f t="shared" si="49"/>
        <v/>
      </c>
      <c r="AC244" t="str">
        <f t="shared" si="50"/>
        <v/>
      </c>
      <c r="AD244" t="str">
        <f t="shared" si="51"/>
        <v/>
      </c>
      <c r="AE244" t="str">
        <f t="shared" si="52"/>
        <v/>
      </c>
      <c r="AF244">
        <f t="shared" si="56"/>
        <v>0</v>
      </c>
      <c r="AG244" t="str">
        <f t="shared" si="57"/>
        <v>No Entry</v>
      </c>
      <c r="AH244">
        <f t="shared" si="58"/>
        <v>0</v>
      </c>
      <c r="AI244" t="str">
        <f t="shared" si="60"/>
        <v>No Entry</v>
      </c>
      <c r="AJ244">
        <f t="shared" si="59"/>
        <v>0</v>
      </c>
    </row>
    <row r="245" spans="1:36" ht="42" customHeight="1" thickBot="1" x14ac:dyDescent="0.4">
      <c r="A245" s="11"/>
      <c r="B245" s="58" t="s">
        <v>369</v>
      </c>
      <c r="C245" s="113" t="str">
        <f>IF('Plant-Forage Samples'!C242="","",'Plant-Forage Samples'!C242)</f>
        <v/>
      </c>
      <c r="D245" s="223" t="str">
        <f>IF('Plant-Forage Samples'!F242="","",'Plant-Forage Samples'!F242)</f>
        <v/>
      </c>
      <c r="E245" s="112"/>
      <c r="F245" s="112"/>
      <c r="G245" s="112"/>
      <c r="H245" s="112"/>
      <c r="I245" s="112"/>
      <c r="J245" s="112"/>
      <c r="K245" s="224" t="str">
        <f t="shared" si="53"/>
        <v>No Entry</v>
      </c>
      <c r="L245" s="107"/>
      <c r="X245">
        <f t="shared" si="54"/>
        <v>0</v>
      </c>
      <c r="Y245">
        <f t="shared" si="55"/>
        <v>0</v>
      </c>
      <c r="Z245" t="str">
        <f t="shared" si="47"/>
        <v/>
      </c>
      <c r="AA245" t="str">
        <f t="shared" si="48"/>
        <v/>
      </c>
      <c r="AB245" t="str">
        <f t="shared" si="49"/>
        <v/>
      </c>
      <c r="AC245" t="str">
        <f t="shared" si="50"/>
        <v/>
      </c>
      <c r="AD245" t="str">
        <f t="shared" si="51"/>
        <v/>
      </c>
      <c r="AE245" t="str">
        <f t="shared" si="52"/>
        <v/>
      </c>
      <c r="AF245">
        <f t="shared" si="56"/>
        <v>0</v>
      </c>
      <c r="AG245" t="str">
        <f t="shared" si="57"/>
        <v>No Entry</v>
      </c>
      <c r="AH245">
        <f t="shared" si="58"/>
        <v>0</v>
      </c>
      <c r="AI245" t="str">
        <f t="shared" si="60"/>
        <v>No Entry</v>
      </c>
      <c r="AJ245">
        <f t="shared" si="59"/>
        <v>0</v>
      </c>
    </row>
    <row r="246" spans="1:36" ht="42" customHeight="1" thickBot="1" x14ac:dyDescent="0.4">
      <c r="A246" s="11"/>
      <c r="B246" s="58" t="s">
        <v>370</v>
      </c>
      <c r="C246" s="113" t="str">
        <f>IF('Plant-Forage Samples'!C243="","",'Plant-Forage Samples'!C243)</f>
        <v/>
      </c>
      <c r="D246" s="223" t="str">
        <f>IF('Plant-Forage Samples'!F243="","",'Plant-Forage Samples'!F243)</f>
        <v/>
      </c>
      <c r="E246" s="112"/>
      <c r="F246" s="112"/>
      <c r="G246" s="112"/>
      <c r="H246" s="112"/>
      <c r="I246" s="112"/>
      <c r="J246" s="112"/>
      <c r="K246" s="224" t="str">
        <f t="shared" si="53"/>
        <v>No Entry</v>
      </c>
      <c r="L246" s="107"/>
      <c r="X246">
        <f t="shared" si="54"/>
        <v>0</v>
      </c>
      <c r="Y246">
        <f t="shared" si="55"/>
        <v>0</v>
      </c>
      <c r="Z246" t="str">
        <f t="shared" si="47"/>
        <v/>
      </c>
      <c r="AA246" t="str">
        <f t="shared" si="48"/>
        <v/>
      </c>
      <c r="AB246" t="str">
        <f t="shared" si="49"/>
        <v/>
      </c>
      <c r="AC246" t="str">
        <f t="shared" si="50"/>
        <v/>
      </c>
      <c r="AD246" t="str">
        <f t="shared" si="51"/>
        <v/>
      </c>
      <c r="AE246" t="str">
        <f t="shared" si="52"/>
        <v/>
      </c>
      <c r="AF246">
        <f t="shared" si="56"/>
        <v>0</v>
      </c>
      <c r="AG246" t="str">
        <f t="shared" si="57"/>
        <v>No Entry</v>
      </c>
      <c r="AH246">
        <f t="shared" si="58"/>
        <v>0</v>
      </c>
      <c r="AI246" t="str">
        <f t="shared" si="60"/>
        <v>No Entry</v>
      </c>
      <c r="AJ246">
        <f t="shared" si="59"/>
        <v>0</v>
      </c>
    </row>
    <row r="247" spans="1:36" ht="42" customHeight="1" thickBot="1" x14ac:dyDescent="0.4">
      <c r="A247" s="11"/>
      <c r="B247" s="58" t="s">
        <v>371</v>
      </c>
      <c r="C247" s="113" t="str">
        <f>IF('Plant-Forage Samples'!C244="","",'Plant-Forage Samples'!C244)</f>
        <v/>
      </c>
      <c r="D247" s="223" t="str">
        <f>IF('Plant-Forage Samples'!F244="","",'Plant-Forage Samples'!F244)</f>
        <v/>
      </c>
      <c r="E247" s="112"/>
      <c r="F247" s="112"/>
      <c r="G247" s="112"/>
      <c r="H247" s="112"/>
      <c r="I247" s="112"/>
      <c r="J247" s="112"/>
      <c r="K247" s="224" t="str">
        <f t="shared" si="53"/>
        <v>No Entry</v>
      </c>
      <c r="L247" s="107"/>
      <c r="X247">
        <f t="shared" si="54"/>
        <v>0</v>
      </c>
      <c r="Y247">
        <f t="shared" si="55"/>
        <v>0</v>
      </c>
      <c r="Z247" t="str">
        <f t="shared" si="47"/>
        <v/>
      </c>
      <c r="AA247" t="str">
        <f t="shared" si="48"/>
        <v/>
      </c>
      <c r="AB247" t="str">
        <f t="shared" si="49"/>
        <v/>
      </c>
      <c r="AC247" t="str">
        <f t="shared" si="50"/>
        <v/>
      </c>
      <c r="AD247" t="str">
        <f t="shared" si="51"/>
        <v/>
      </c>
      <c r="AE247" t="str">
        <f t="shared" si="52"/>
        <v/>
      </c>
      <c r="AF247">
        <f t="shared" si="56"/>
        <v>0</v>
      </c>
      <c r="AG247" t="str">
        <f t="shared" si="57"/>
        <v>No Entry</v>
      </c>
      <c r="AH247">
        <f t="shared" si="58"/>
        <v>0</v>
      </c>
      <c r="AI247" t="str">
        <f t="shared" si="60"/>
        <v>No Entry</v>
      </c>
      <c r="AJ247">
        <f t="shared" si="59"/>
        <v>0</v>
      </c>
    </row>
    <row r="248" spans="1:36" ht="42" customHeight="1" thickBot="1" x14ac:dyDescent="0.4">
      <c r="A248" s="11"/>
      <c r="B248" s="58" t="s">
        <v>372</v>
      </c>
      <c r="C248" s="113" t="str">
        <f>IF('Plant-Forage Samples'!C245="","",'Plant-Forage Samples'!C245)</f>
        <v/>
      </c>
      <c r="D248" s="223" t="str">
        <f>IF('Plant-Forage Samples'!F245="","",'Plant-Forage Samples'!F245)</f>
        <v/>
      </c>
      <c r="E248" s="112"/>
      <c r="F248" s="112"/>
      <c r="G248" s="112"/>
      <c r="H248" s="112"/>
      <c r="I248" s="112"/>
      <c r="J248" s="112"/>
      <c r="K248" s="224" t="str">
        <f t="shared" si="53"/>
        <v>No Entry</v>
      </c>
      <c r="L248" s="107"/>
      <c r="X248">
        <f t="shared" si="54"/>
        <v>0</v>
      </c>
      <c r="Y248">
        <f t="shared" si="55"/>
        <v>0</v>
      </c>
      <c r="Z248" t="str">
        <f t="shared" si="47"/>
        <v/>
      </c>
      <c r="AA248" t="str">
        <f t="shared" si="48"/>
        <v/>
      </c>
      <c r="AB248" t="str">
        <f t="shared" si="49"/>
        <v/>
      </c>
      <c r="AC248" t="str">
        <f t="shared" si="50"/>
        <v/>
      </c>
      <c r="AD248" t="str">
        <f t="shared" si="51"/>
        <v/>
      </c>
      <c r="AE248" t="str">
        <f t="shared" si="52"/>
        <v/>
      </c>
      <c r="AF248">
        <f t="shared" si="56"/>
        <v>0</v>
      </c>
      <c r="AG248" t="str">
        <f t="shared" si="57"/>
        <v>No Entry</v>
      </c>
      <c r="AH248">
        <f t="shared" si="58"/>
        <v>0</v>
      </c>
      <c r="AI248" t="str">
        <f t="shared" si="60"/>
        <v>No Entry</v>
      </c>
      <c r="AJ248">
        <f t="shared" si="59"/>
        <v>0</v>
      </c>
    </row>
    <row r="249" spans="1:36" ht="42" customHeight="1" thickBot="1" x14ac:dyDescent="0.4">
      <c r="A249" s="11"/>
      <c r="B249" s="58" t="s">
        <v>373</v>
      </c>
      <c r="C249" s="113" t="str">
        <f>IF('Plant-Forage Samples'!C246="","",'Plant-Forage Samples'!C246)</f>
        <v/>
      </c>
      <c r="D249" s="223" t="str">
        <f>IF('Plant-Forage Samples'!F246="","",'Plant-Forage Samples'!F246)</f>
        <v/>
      </c>
      <c r="E249" s="112"/>
      <c r="F249" s="112"/>
      <c r="G249" s="112"/>
      <c r="H249" s="112"/>
      <c r="I249" s="112"/>
      <c r="J249" s="112"/>
      <c r="K249" s="224" t="str">
        <f t="shared" si="53"/>
        <v>No Entry</v>
      </c>
      <c r="L249" s="107"/>
      <c r="X249">
        <f t="shared" si="54"/>
        <v>0</v>
      </c>
      <c r="Y249">
        <f t="shared" si="55"/>
        <v>0</v>
      </c>
      <c r="Z249" t="str">
        <f t="shared" si="47"/>
        <v/>
      </c>
      <c r="AA249" t="str">
        <f t="shared" si="48"/>
        <v/>
      </c>
      <c r="AB249" t="str">
        <f t="shared" si="49"/>
        <v/>
      </c>
      <c r="AC249" t="str">
        <f t="shared" si="50"/>
        <v/>
      </c>
      <c r="AD249" t="str">
        <f t="shared" si="51"/>
        <v/>
      </c>
      <c r="AE249" t="str">
        <f t="shared" si="52"/>
        <v/>
      </c>
      <c r="AF249">
        <f t="shared" si="56"/>
        <v>0</v>
      </c>
      <c r="AG249" t="str">
        <f t="shared" si="57"/>
        <v>No Entry</v>
      </c>
      <c r="AH249">
        <f t="shared" si="58"/>
        <v>0</v>
      </c>
      <c r="AI249" t="str">
        <f t="shared" si="60"/>
        <v>No Entry</v>
      </c>
      <c r="AJ249">
        <f t="shared" si="59"/>
        <v>0</v>
      </c>
    </row>
    <row r="250" spans="1:36" ht="42" customHeight="1" thickBot="1" x14ac:dyDescent="0.4">
      <c r="A250" s="11"/>
      <c r="B250" s="58" t="s">
        <v>374</v>
      </c>
      <c r="C250" s="113" t="str">
        <f>IF('Plant-Forage Samples'!C247="","",'Plant-Forage Samples'!C247)</f>
        <v/>
      </c>
      <c r="D250" s="223" t="str">
        <f>IF('Plant-Forage Samples'!F247="","",'Plant-Forage Samples'!F247)</f>
        <v/>
      </c>
      <c r="E250" s="112"/>
      <c r="F250" s="112"/>
      <c r="G250" s="112"/>
      <c r="H250" s="112"/>
      <c r="I250" s="112"/>
      <c r="J250" s="112"/>
      <c r="K250" s="224" t="str">
        <f t="shared" si="53"/>
        <v>No Entry</v>
      </c>
      <c r="L250" s="107"/>
      <c r="X250">
        <f t="shared" si="54"/>
        <v>0</v>
      </c>
      <c r="Y250">
        <f t="shared" si="55"/>
        <v>0</v>
      </c>
      <c r="Z250" t="str">
        <f t="shared" si="47"/>
        <v/>
      </c>
      <c r="AA250" t="str">
        <f t="shared" si="48"/>
        <v/>
      </c>
      <c r="AB250" t="str">
        <f t="shared" si="49"/>
        <v/>
      </c>
      <c r="AC250" t="str">
        <f t="shared" si="50"/>
        <v/>
      </c>
      <c r="AD250" t="str">
        <f t="shared" si="51"/>
        <v/>
      </c>
      <c r="AE250" t="str">
        <f t="shared" si="52"/>
        <v/>
      </c>
      <c r="AF250">
        <f t="shared" si="56"/>
        <v>0</v>
      </c>
      <c r="AG250" t="str">
        <f t="shared" si="57"/>
        <v>No Entry</v>
      </c>
      <c r="AH250">
        <f t="shared" si="58"/>
        <v>0</v>
      </c>
      <c r="AI250" t="str">
        <f t="shared" si="60"/>
        <v>No Entry</v>
      </c>
      <c r="AJ250">
        <f t="shared" si="59"/>
        <v>0</v>
      </c>
    </row>
    <row r="251" spans="1:36" ht="42" customHeight="1" thickBot="1" x14ac:dyDescent="0.4">
      <c r="A251" s="11"/>
      <c r="B251" s="58" t="s">
        <v>375</v>
      </c>
      <c r="C251" s="113" t="str">
        <f>IF('Plant-Forage Samples'!C248="","",'Plant-Forage Samples'!C248)</f>
        <v/>
      </c>
      <c r="D251" s="223" t="str">
        <f>IF('Plant-Forage Samples'!F248="","",'Plant-Forage Samples'!F248)</f>
        <v/>
      </c>
      <c r="E251" s="112"/>
      <c r="F251" s="112"/>
      <c r="G251" s="112"/>
      <c r="H251" s="112"/>
      <c r="I251" s="112"/>
      <c r="J251" s="112"/>
      <c r="K251" s="224" t="str">
        <f t="shared" si="53"/>
        <v>No Entry</v>
      </c>
      <c r="L251" s="107"/>
      <c r="X251">
        <f t="shared" si="54"/>
        <v>0</v>
      </c>
      <c r="Y251">
        <f t="shared" si="55"/>
        <v>0</v>
      </c>
      <c r="Z251" t="str">
        <f t="shared" si="47"/>
        <v/>
      </c>
      <c r="AA251" t="str">
        <f t="shared" si="48"/>
        <v/>
      </c>
      <c r="AB251" t="str">
        <f t="shared" si="49"/>
        <v/>
      </c>
      <c r="AC251" t="str">
        <f t="shared" si="50"/>
        <v/>
      </c>
      <c r="AD251" t="str">
        <f t="shared" si="51"/>
        <v/>
      </c>
      <c r="AE251" t="str">
        <f t="shared" si="52"/>
        <v/>
      </c>
      <c r="AF251">
        <f t="shared" si="56"/>
        <v>0</v>
      </c>
      <c r="AG251" t="str">
        <f t="shared" si="57"/>
        <v>No Entry</v>
      </c>
      <c r="AH251">
        <f t="shared" si="58"/>
        <v>0</v>
      </c>
      <c r="AI251" t="str">
        <f t="shared" si="60"/>
        <v>No Entry</v>
      </c>
      <c r="AJ251">
        <f t="shared" si="59"/>
        <v>0</v>
      </c>
    </row>
    <row r="252" spans="1:36" ht="42" customHeight="1" thickBot="1" x14ac:dyDescent="0.4">
      <c r="A252" s="11"/>
      <c r="B252" s="58" t="s">
        <v>376</v>
      </c>
      <c r="C252" s="113" t="str">
        <f>IF('Plant-Forage Samples'!C249="","",'Plant-Forage Samples'!C249)</f>
        <v/>
      </c>
      <c r="D252" s="223" t="str">
        <f>IF('Plant-Forage Samples'!F249="","",'Plant-Forage Samples'!F249)</f>
        <v/>
      </c>
      <c r="E252" s="112"/>
      <c r="F252" s="112"/>
      <c r="G252" s="112"/>
      <c r="H252" s="112"/>
      <c r="I252" s="112"/>
      <c r="J252" s="112"/>
      <c r="K252" s="224" t="str">
        <f t="shared" si="53"/>
        <v>No Entry</v>
      </c>
      <c r="L252" s="107"/>
      <c r="X252">
        <f t="shared" si="54"/>
        <v>0</v>
      </c>
      <c r="Y252">
        <f t="shared" si="55"/>
        <v>0</v>
      </c>
      <c r="Z252" t="str">
        <f t="shared" si="47"/>
        <v/>
      </c>
      <c r="AA252" t="str">
        <f t="shared" si="48"/>
        <v/>
      </c>
      <c r="AB252" t="str">
        <f t="shared" si="49"/>
        <v/>
      </c>
      <c r="AC252" t="str">
        <f t="shared" si="50"/>
        <v/>
      </c>
      <c r="AD252" t="str">
        <f t="shared" si="51"/>
        <v/>
      </c>
      <c r="AE252" t="str">
        <f t="shared" si="52"/>
        <v/>
      </c>
      <c r="AF252">
        <f t="shared" si="56"/>
        <v>0</v>
      </c>
      <c r="AG252" t="str">
        <f t="shared" si="57"/>
        <v>No Entry</v>
      </c>
      <c r="AH252">
        <f t="shared" si="58"/>
        <v>0</v>
      </c>
      <c r="AI252" t="str">
        <f t="shared" si="60"/>
        <v>No Entry</v>
      </c>
      <c r="AJ252">
        <f t="shared" si="59"/>
        <v>0</v>
      </c>
    </row>
    <row r="253" spans="1:36" ht="42" customHeight="1" thickBot="1" x14ac:dyDescent="0.4">
      <c r="A253" s="11"/>
      <c r="B253" s="58" t="s">
        <v>377</v>
      </c>
      <c r="C253" s="113" t="str">
        <f>IF('Plant-Forage Samples'!C250="","",'Plant-Forage Samples'!C250)</f>
        <v/>
      </c>
      <c r="D253" s="223" t="str">
        <f>IF('Plant-Forage Samples'!F250="","",'Plant-Forage Samples'!F250)</f>
        <v/>
      </c>
      <c r="E253" s="112"/>
      <c r="F253" s="112"/>
      <c r="G253" s="112"/>
      <c r="H253" s="112"/>
      <c r="I253" s="112"/>
      <c r="J253" s="112"/>
      <c r="K253" s="224" t="str">
        <f t="shared" si="53"/>
        <v>No Entry</v>
      </c>
      <c r="L253" s="107"/>
      <c r="X253">
        <f t="shared" si="54"/>
        <v>0</v>
      </c>
      <c r="Y253">
        <f t="shared" si="55"/>
        <v>0</v>
      </c>
      <c r="Z253" t="str">
        <f t="shared" si="47"/>
        <v/>
      </c>
      <c r="AA253" t="str">
        <f t="shared" si="48"/>
        <v/>
      </c>
      <c r="AB253" t="str">
        <f t="shared" si="49"/>
        <v/>
      </c>
      <c r="AC253" t="str">
        <f t="shared" si="50"/>
        <v/>
      </c>
      <c r="AD253" t="str">
        <f t="shared" si="51"/>
        <v/>
      </c>
      <c r="AE253" t="str">
        <f t="shared" si="52"/>
        <v/>
      </c>
      <c r="AF253">
        <f t="shared" si="56"/>
        <v>0</v>
      </c>
      <c r="AG253" t="str">
        <f t="shared" si="57"/>
        <v>No Entry</v>
      </c>
      <c r="AH253">
        <f t="shared" si="58"/>
        <v>0</v>
      </c>
      <c r="AI253" t="str">
        <f t="shared" si="60"/>
        <v>No Entry</v>
      </c>
      <c r="AJ253">
        <f t="shared" si="59"/>
        <v>0</v>
      </c>
    </row>
    <row r="254" spans="1:36" ht="42" customHeight="1" thickBot="1" x14ac:dyDescent="0.4">
      <c r="A254" s="11"/>
      <c r="B254" s="58" t="s">
        <v>378</v>
      </c>
      <c r="C254" s="113" t="str">
        <f>IF('Plant-Forage Samples'!C251="","",'Plant-Forage Samples'!C251)</f>
        <v/>
      </c>
      <c r="D254" s="223" t="str">
        <f>IF('Plant-Forage Samples'!F251="","",'Plant-Forage Samples'!F251)</f>
        <v/>
      </c>
      <c r="E254" s="112"/>
      <c r="F254" s="112"/>
      <c r="G254" s="112"/>
      <c r="H254" s="112"/>
      <c r="I254" s="112"/>
      <c r="J254" s="112"/>
      <c r="K254" s="224" t="str">
        <f t="shared" si="53"/>
        <v>No Entry</v>
      </c>
      <c r="L254" s="107"/>
      <c r="X254">
        <f t="shared" si="54"/>
        <v>0</v>
      </c>
      <c r="Y254">
        <f t="shared" si="55"/>
        <v>0</v>
      </c>
      <c r="Z254" t="str">
        <f t="shared" si="47"/>
        <v/>
      </c>
      <c r="AA254" t="str">
        <f t="shared" si="48"/>
        <v/>
      </c>
      <c r="AB254" t="str">
        <f t="shared" si="49"/>
        <v/>
      </c>
      <c r="AC254" t="str">
        <f t="shared" si="50"/>
        <v/>
      </c>
      <c r="AD254" t="str">
        <f t="shared" si="51"/>
        <v/>
      </c>
      <c r="AE254" t="str">
        <f t="shared" si="52"/>
        <v/>
      </c>
      <c r="AF254">
        <f t="shared" si="56"/>
        <v>0</v>
      </c>
      <c r="AG254" t="str">
        <f t="shared" si="57"/>
        <v>No Entry</v>
      </c>
      <c r="AH254">
        <f t="shared" si="58"/>
        <v>0</v>
      </c>
      <c r="AI254" t="str">
        <f t="shared" si="60"/>
        <v>No Entry</v>
      </c>
      <c r="AJ254">
        <f t="shared" si="59"/>
        <v>0</v>
      </c>
    </row>
    <row r="255" spans="1:36" ht="42" customHeight="1" thickBot="1" x14ac:dyDescent="0.4">
      <c r="A255" s="11"/>
      <c r="B255" s="58" t="s">
        <v>379</v>
      </c>
      <c r="C255" s="113" t="str">
        <f>IF('Plant-Forage Samples'!C252="","",'Plant-Forage Samples'!C252)</f>
        <v/>
      </c>
      <c r="D255" s="223" t="str">
        <f>IF('Plant-Forage Samples'!F252="","",'Plant-Forage Samples'!F252)</f>
        <v/>
      </c>
      <c r="E255" s="112"/>
      <c r="F255" s="112"/>
      <c r="G255" s="112"/>
      <c r="H255" s="112"/>
      <c r="I255" s="112"/>
      <c r="J255" s="112"/>
      <c r="K255" s="224" t="str">
        <f t="shared" si="53"/>
        <v>No Entry</v>
      </c>
      <c r="L255" s="107"/>
      <c r="X255">
        <f t="shared" si="54"/>
        <v>0</v>
      </c>
      <c r="Y255">
        <f t="shared" si="55"/>
        <v>0</v>
      </c>
      <c r="Z255" t="str">
        <f t="shared" si="47"/>
        <v/>
      </c>
      <c r="AA255" t="str">
        <f t="shared" si="48"/>
        <v/>
      </c>
      <c r="AB255" t="str">
        <f t="shared" si="49"/>
        <v/>
      </c>
      <c r="AC255" t="str">
        <f t="shared" si="50"/>
        <v/>
      </c>
      <c r="AD255" t="str">
        <f t="shared" si="51"/>
        <v/>
      </c>
      <c r="AE255" t="str">
        <f t="shared" si="52"/>
        <v/>
      </c>
      <c r="AF255">
        <f t="shared" si="56"/>
        <v>0</v>
      </c>
      <c r="AG255" t="str">
        <f t="shared" si="57"/>
        <v>No Entry</v>
      </c>
      <c r="AH255">
        <f t="shared" si="58"/>
        <v>0</v>
      </c>
      <c r="AI255" t="str">
        <f t="shared" si="60"/>
        <v>No Entry</v>
      </c>
      <c r="AJ255">
        <f t="shared" si="59"/>
        <v>0</v>
      </c>
    </row>
    <row r="256" spans="1:36" ht="42" customHeight="1" thickBot="1" x14ac:dyDescent="0.4">
      <c r="A256" s="11"/>
      <c r="B256" s="58" t="s">
        <v>380</v>
      </c>
      <c r="C256" s="113" t="str">
        <f>IF('Plant-Forage Samples'!C253="","",'Plant-Forage Samples'!C253)</f>
        <v/>
      </c>
      <c r="D256" s="223" t="str">
        <f>IF('Plant-Forage Samples'!F253="","",'Plant-Forage Samples'!F253)</f>
        <v/>
      </c>
      <c r="E256" s="112"/>
      <c r="F256" s="112"/>
      <c r="G256" s="112"/>
      <c r="H256" s="112"/>
      <c r="I256" s="112"/>
      <c r="J256" s="112"/>
      <c r="K256" s="224" t="str">
        <f t="shared" si="53"/>
        <v>No Entry</v>
      </c>
      <c r="L256" s="107"/>
      <c r="X256">
        <f t="shared" si="54"/>
        <v>0</v>
      </c>
      <c r="Y256">
        <f t="shared" si="55"/>
        <v>0</v>
      </c>
      <c r="Z256" t="str">
        <f t="shared" si="47"/>
        <v/>
      </c>
      <c r="AA256" t="str">
        <f t="shared" si="48"/>
        <v/>
      </c>
      <c r="AB256" t="str">
        <f t="shared" si="49"/>
        <v/>
      </c>
      <c r="AC256" t="str">
        <f t="shared" si="50"/>
        <v/>
      </c>
      <c r="AD256" t="str">
        <f t="shared" si="51"/>
        <v/>
      </c>
      <c r="AE256" t="str">
        <f t="shared" si="52"/>
        <v/>
      </c>
      <c r="AF256">
        <f t="shared" si="56"/>
        <v>0</v>
      </c>
      <c r="AG256" t="str">
        <f t="shared" si="57"/>
        <v>No Entry</v>
      </c>
      <c r="AH256">
        <f t="shared" si="58"/>
        <v>0</v>
      </c>
      <c r="AI256" t="str">
        <f t="shared" si="60"/>
        <v>No Entry</v>
      </c>
      <c r="AJ256">
        <f t="shared" si="59"/>
        <v>0</v>
      </c>
    </row>
    <row r="257" spans="1:36" ht="42" customHeight="1" thickBot="1" x14ac:dyDescent="0.4">
      <c r="A257" s="11"/>
      <c r="B257" s="58" t="s">
        <v>381</v>
      </c>
      <c r="C257" s="113" t="str">
        <f>IF('Plant-Forage Samples'!C254="","",'Plant-Forage Samples'!C254)</f>
        <v/>
      </c>
      <c r="D257" s="223" t="str">
        <f>IF('Plant-Forage Samples'!F254="","",'Plant-Forage Samples'!F254)</f>
        <v/>
      </c>
      <c r="E257" s="112"/>
      <c r="F257" s="112"/>
      <c r="G257" s="112"/>
      <c r="H257" s="112"/>
      <c r="I257" s="112"/>
      <c r="J257" s="112"/>
      <c r="K257" s="224" t="str">
        <f t="shared" si="53"/>
        <v>No Entry</v>
      </c>
      <c r="L257" s="107"/>
      <c r="X257">
        <f t="shared" si="54"/>
        <v>0</v>
      </c>
      <c r="Y257">
        <f t="shared" si="55"/>
        <v>0</v>
      </c>
      <c r="Z257" t="str">
        <f t="shared" si="47"/>
        <v/>
      </c>
      <c r="AA257" t="str">
        <f t="shared" si="48"/>
        <v/>
      </c>
      <c r="AB257" t="str">
        <f t="shared" si="49"/>
        <v/>
      </c>
      <c r="AC257" t="str">
        <f t="shared" si="50"/>
        <v/>
      </c>
      <c r="AD257" t="str">
        <f t="shared" si="51"/>
        <v/>
      </c>
      <c r="AE257" t="str">
        <f t="shared" si="52"/>
        <v/>
      </c>
      <c r="AF257">
        <f t="shared" si="56"/>
        <v>0</v>
      </c>
      <c r="AG257" t="str">
        <f t="shared" si="57"/>
        <v>No Entry</v>
      </c>
      <c r="AH257">
        <f t="shared" si="58"/>
        <v>0</v>
      </c>
      <c r="AI257" t="str">
        <f t="shared" si="60"/>
        <v>No Entry</v>
      </c>
      <c r="AJ257">
        <f t="shared" si="59"/>
        <v>0</v>
      </c>
    </row>
    <row r="258" spans="1:36" ht="42" customHeight="1" thickBot="1" x14ac:dyDescent="0.4">
      <c r="A258" s="11"/>
      <c r="B258" s="58" t="s">
        <v>382</v>
      </c>
      <c r="C258" s="113" t="str">
        <f>IF('Plant-Forage Samples'!C255="","",'Plant-Forage Samples'!C255)</f>
        <v/>
      </c>
      <c r="D258" s="223" t="str">
        <f>IF('Plant-Forage Samples'!F255="","",'Plant-Forage Samples'!F255)</f>
        <v/>
      </c>
      <c r="E258" s="112"/>
      <c r="F258" s="112"/>
      <c r="G258" s="112"/>
      <c r="H258" s="112"/>
      <c r="I258" s="112"/>
      <c r="J258" s="112"/>
      <c r="K258" s="224" t="str">
        <f t="shared" si="53"/>
        <v>No Entry</v>
      </c>
      <c r="L258" s="107"/>
      <c r="X258">
        <f t="shared" si="54"/>
        <v>0</v>
      </c>
      <c r="Y258">
        <f t="shared" si="55"/>
        <v>0</v>
      </c>
      <c r="Z258" t="str">
        <f t="shared" si="47"/>
        <v/>
      </c>
      <c r="AA258" t="str">
        <f t="shared" si="48"/>
        <v/>
      </c>
      <c r="AB258" t="str">
        <f t="shared" si="49"/>
        <v/>
      </c>
      <c r="AC258" t="str">
        <f t="shared" si="50"/>
        <v/>
      </c>
      <c r="AD258" t="str">
        <f t="shared" si="51"/>
        <v/>
      </c>
      <c r="AE258" t="str">
        <f t="shared" si="52"/>
        <v/>
      </c>
      <c r="AF258">
        <f t="shared" si="56"/>
        <v>0</v>
      </c>
      <c r="AG258" t="str">
        <f t="shared" si="57"/>
        <v>No Entry</v>
      </c>
      <c r="AH258">
        <f t="shared" si="58"/>
        <v>0</v>
      </c>
      <c r="AI258" t="str">
        <f t="shared" si="60"/>
        <v>No Entry</v>
      </c>
      <c r="AJ258">
        <f t="shared" si="59"/>
        <v>0</v>
      </c>
    </row>
    <row r="259" spans="1:36" ht="42" customHeight="1" thickBot="1" x14ac:dyDescent="0.4">
      <c r="A259" s="11"/>
      <c r="B259" s="58" t="s">
        <v>383</v>
      </c>
      <c r="C259" s="113" t="str">
        <f>IF('Plant-Forage Samples'!C256="","",'Plant-Forage Samples'!C256)</f>
        <v/>
      </c>
      <c r="D259" s="223" t="str">
        <f>IF('Plant-Forage Samples'!F256="","",'Plant-Forage Samples'!F256)</f>
        <v/>
      </c>
      <c r="E259" s="112"/>
      <c r="F259" s="112"/>
      <c r="G259" s="112"/>
      <c r="H259" s="112"/>
      <c r="I259" s="112"/>
      <c r="J259" s="112"/>
      <c r="K259" s="224" t="str">
        <f t="shared" si="53"/>
        <v>No Entry</v>
      </c>
      <c r="L259" s="107"/>
      <c r="X259">
        <f t="shared" si="54"/>
        <v>0</v>
      </c>
      <c r="Y259">
        <f t="shared" si="55"/>
        <v>0</v>
      </c>
      <c r="Z259" t="str">
        <f t="shared" si="47"/>
        <v/>
      </c>
      <c r="AA259" t="str">
        <f t="shared" si="48"/>
        <v/>
      </c>
      <c r="AB259" t="str">
        <f t="shared" si="49"/>
        <v/>
      </c>
      <c r="AC259" t="str">
        <f t="shared" si="50"/>
        <v/>
      </c>
      <c r="AD259" t="str">
        <f t="shared" si="51"/>
        <v/>
      </c>
      <c r="AE259" t="str">
        <f t="shared" si="52"/>
        <v/>
      </c>
      <c r="AF259">
        <f t="shared" si="56"/>
        <v>0</v>
      </c>
      <c r="AG259" t="str">
        <f t="shared" si="57"/>
        <v>No Entry</v>
      </c>
      <c r="AH259">
        <f t="shared" si="58"/>
        <v>0</v>
      </c>
      <c r="AI259" t="str">
        <f t="shared" si="60"/>
        <v>No Entry</v>
      </c>
      <c r="AJ259">
        <f t="shared" si="59"/>
        <v>0</v>
      </c>
    </row>
    <row r="260" spans="1:36" ht="42" customHeight="1" thickBot="1" x14ac:dyDescent="0.4">
      <c r="A260" s="11"/>
      <c r="B260" s="58" t="s">
        <v>384</v>
      </c>
      <c r="C260" s="113" t="str">
        <f>IF('Plant-Forage Samples'!C257="","",'Plant-Forage Samples'!C257)</f>
        <v/>
      </c>
      <c r="D260" s="223" t="str">
        <f>IF('Plant-Forage Samples'!F257="","",'Plant-Forage Samples'!F257)</f>
        <v/>
      </c>
      <c r="E260" s="112"/>
      <c r="F260" s="112"/>
      <c r="G260" s="112"/>
      <c r="H260" s="112"/>
      <c r="I260" s="112"/>
      <c r="J260" s="112"/>
      <c r="K260" s="224" t="str">
        <f t="shared" si="53"/>
        <v>No Entry</v>
      </c>
      <c r="L260" s="107"/>
      <c r="X260">
        <f t="shared" si="54"/>
        <v>0</v>
      </c>
      <c r="Y260">
        <f t="shared" si="55"/>
        <v>0</v>
      </c>
      <c r="Z260" t="str">
        <f t="shared" si="47"/>
        <v/>
      </c>
      <c r="AA260" t="str">
        <f t="shared" si="48"/>
        <v/>
      </c>
      <c r="AB260" t="str">
        <f t="shared" si="49"/>
        <v/>
      </c>
      <c r="AC260" t="str">
        <f t="shared" si="50"/>
        <v/>
      </c>
      <c r="AD260" t="str">
        <f t="shared" si="51"/>
        <v/>
      </c>
      <c r="AE260" t="str">
        <f t="shared" si="52"/>
        <v/>
      </c>
      <c r="AF260">
        <f t="shared" si="56"/>
        <v>0</v>
      </c>
      <c r="AG260" t="str">
        <f t="shared" si="57"/>
        <v>No Entry</v>
      </c>
      <c r="AH260">
        <f t="shared" si="58"/>
        <v>0</v>
      </c>
      <c r="AI260" t="str">
        <f t="shared" si="60"/>
        <v>No Entry</v>
      </c>
      <c r="AJ260">
        <f t="shared" si="59"/>
        <v>0</v>
      </c>
    </row>
    <row r="261" spans="1:36" ht="42" customHeight="1" thickBot="1" x14ac:dyDescent="0.4">
      <c r="A261" s="11"/>
      <c r="B261" s="58" t="s">
        <v>385</v>
      </c>
      <c r="C261" s="113" t="str">
        <f>IF('Plant-Forage Samples'!C258="","",'Plant-Forage Samples'!C258)</f>
        <v/>
      </c>
      <c r="D261" s="223" t="str">
        <f>IF('Plant-Forage Samples'!F258="","",'Plant-Forage Samples'!F258)</f>
        <v/>
      </c>
      <c r="E261" s="112"/>
      <c r="F261" s="112"/>
      <c r="G261" s="112"/>
      <c r="H261" s="112"/>
      <c r="I261" s="112"/>
      <c r="J261" s="112"/>
      <c r="K261" s="224" t="str">
        <f t="shared" si="53"/>
        <v>No Entry</v>
      </c>
      <c r="L261" s="107"/>
      <c r="X261">
        <f t="shared" si="54"/>
        <v>0</v>
      </c>
      <c r="Y261">
        <f t="shared" si="55"/>
        <v>0</v>
      </c>
      <c r="Z261" t="str">
        <f t="shared" si="47"/>
        <v/>
      </c>
      <c r="AA261" t="str">
        <f t="shared" si="48"/>
        <v/>
      </c>
      <c r="AB261" t="str">
        <f t="shared" si="49"/>
        <v/>
      </c>
      <c r="AC261" t="str">
        <f t="shared" si="50"/>
        <v/>
      </c>
      <c r="AD261" t="str">
        <f t="shared" si="51"/>
        <v/>
      </c>
      <c r="AE261" t="str">
        <f t="shared" si="52"/>
        <v/>
      </c>
      <c r="AF261">
        <f t="shared" si="56"/>
        <v>0</v>
      </c>
      <c r="AG261" t="str">
        <f t="shared" si="57"/>
        <v>No Entry</v>
      </c>
      <c r="AH261">
        <f t="shared" si="58"/>
        <v>0</v>
      </c>
      <c r="AI261" t="str">
        <f t="shared" si="60"/>
        <v>No Entry</v>
      </c>
      <c r="AJ261">
        <f t="shared" si="59"/>
        <v>0</v>
      </c>
    </row>
    <row r="262" spans="1:36" ht="42" customHeight="1" thickBot="1" x14ac:dyDescent="0.4">
      <c r="A262" s="11"/>
      <c r="B262" s="58" t="s">
        <v>386</v>
      </c>
      <c r="C262" s="113" t="str">
        <f>IF('Plant-Forage Samples'!C259="","",'Plant-Forage Samples'!C259)</f>
        <v/>
      </c>
      <c r="D262" s="223" t="str">
        <f>IF('Plant-Forage Samples'!F259="","",'Plant-Forage Samples'!F259)</f>
        <v/>
      </c>
      <c r="E262" s="112"/>
      <c r="F262" s="112"/>
      <c r="G262" s="112"/>
      <c r="H262" s="112"/>
      <c r="I262" s="112"/>
      <c r="J262" s="112"/>
      <c r="K262" s="224" t="str">
        <f t="shared" si="53"/>
        <v>No Entry</v>
      </c>
      <c r="L262" s="107"/>
      <c r="X262">
        <f t="shared" si="54"/>
        <v>0</v>
      </c>
      <c r="Y262">
        <f t="shared" si="55"/>
        <v>0</v>
      </c>
      <c r="Z262" t="str">
        <f t="shared" si="47"/>
        <v/>
      </c>
      <c r="AA262" t="str">
        <f t="shared" si="48"/>
        <v/>
      </c>
      <c r="AB262" t="str">
        <f t="shared" si="49"/>
        <v/>
      </c>
      <c r="AC262" t="str">
        <f t="shared" si="50"/>
        <v/>
      </c>
      <c r="AD262" t="str">
        <f t="shared" si="51"/>
        <v/>
      </c>
      <c r="AE262" t="str">
        <f t="shared" si="52"/>
        <v/>
      </c>
      <c r="AF262">
        <f t="shared" si="56"/>
        <v>0</v>
      </c>
      <c r="AG262" t="str">
        <f t="shared" si="57"/>
        <v>No Entry</v>
      </c>
      <c r="AH262">
        <f t="shared" si="58"/>
        <v>0</v>
      </c>
      <c r="AI262" t="str">
        <f t="shared" si="60"/>
        <v>No Entry</v>
      </c>
      <c r="AJ262">
        <f t="shared" si="59"/>
        <v>0</v>
      </c>
    </row>
    <row r="263" spans="1:36" ht="42" customHeight="1" thickBot="1" x14ac:dyDescent="0.4">
      <c r="A263" s="11"/>
      <c r="B263" s="58" t="s">
        <v>387</v>
      </c>
      <c r="C263" s="113" t="str">
        <f>IF('Plant-Forage Samples'!C260="","",'Plant-Forage Samples'!C260)</f>
        <v/>
      </c>
      <c r="D263" s="223" t="str">
        <f>IF('Plant-Forage Samples'!F260="","",'Plant-Forage Samples'!F260)</f>
        <v/>
      </c>
      <c r="E263" s="112"/>
      <c r="F263" s="112"/>
      <c r="G263" s="112"/>
      <c r="H263" s="112"/>
      <c r="I263" s="112"/>
      <c r="J263" s="112"/>
      <c r="K263" s="224" t="str">
        <f t="shared" si="53"/>
        <v>No Entry</v>
      </c>
      <c r="L263" s="107"/>
      <c r="X263">
        <f t="shared" si="54"/>
        <v>0</v>
      </c>
      <c r="Y263">
        <f t="shared" si="55"/>
        <v>0</v>
      </c>
      <c r="Z263" t="str">
        <f t="shared" si="47"/>
        <v/>
      </c>
      <c r="AA263" t="str">
        <f t="shared" si="48"/>
        <v/>
      </c>
      <c r="AB263" t="str">
        <f t="shared" si="49"/>
        <v/>
      </c>
      <c r="AC263" t="str">
        <f t="shared" si="50"/>
        <v/>
      </c>
      <c r="AD263" t="str">
        <f t="shared" si="51"/>
        <v/>
      </c>
      <c r="AE263" t="str">
        <f t="shared" si="52"/>
        <v/>
      </c>
      <c r="AF263">
        <f t="shared" si="56"/>
        <v>0</v>
      </c>
      <c r="AG263" t="str">
        <f t="shared" si="57"/>
        <v>No Entry</v>
      </c>
      <c r="AH263">
        <f t="shared" si="58"/>
        <v>0</v>
      </c>
      <c r="AI263" t="str">
        <f t="shared" si="60"/>
        <v>No Entry</v>
      </c>
      <c r="AJ263">
        <f t="shared" si="59"/>
        <v>0</v>
      </c>
    </row>
    <row r="264" spans="1:36" ht="42" customHeight="1" thickBot="1" x14ac:dyDescent="0.4">
      <c r="A264" s="11"/>
      <c r="B264" s="58" t="s">
        <v>388</v>
      </c>
      <c r="C264" s="113" t="str">
        <f>IF('Plant-Forage Samples'!C261="","",'Plant-Forage Samples'!C261)</f>
        <v/>
      </c>
      <c r="D264" s="223" t="str">
        <f>IF('Plant-Forage Samples'!F261="","",'Plant-Forage Samples'!F261)</f>
        <v/>
      </c>
      <c r="E264" s="112"/>
      <c r="F264" s="112"/>
      <c r="G264" s="112"/>
      <c r="H264" s="112"/>
      <c r="I264" s="112"/>
      <c r="J264" s="112"/>
      <c r="K264" s="224" t="str">
        <f t="shared" si="53"/>
        <v>No Entry</v>
      </c>
      <c r="L264" s="107"/>
      <c r="X264">
        <f t="shared" si="54"/>
        <v>0</v>
      </c>
      <c r="Y264">
        <f t="shared" si="55"/>
        <v>0</v>
      </c>
      <c r="Z264" t="str">
        <f t="shared" si="47"/>
        <v/>
      </c>
      <c r="AA264" t="str">
        <f t="shared" si="48"/>
        <v/>
      </c>
      <c r="AB264" t="str">
        <f t="shared" si="49"/>
        <v/>
      </c>
      <c r="AC264" t="str">
        <f t="shared" si="50"/>
        <v/>
      </c>
      <c r="AD264" t="str">
        <f t="shared" si="51"/>
        <v/>
      </c>
      <c r="AE264" t="str">
        <f t="shared" si="52"/>
        <v/>
      </c>
      <c r="AF264">
        <f t="shared" si="56"/>
        <v>0</v>
      </c>
      <c r="AG264" t="str">
        <f t="shared" si="57"/>
        <v>No Entry</v>
      </c>
      <c r="AH264">
        <f t="shared" si="58"/>
        <v>0</v>
      </c>
      <c r="AI264" t="str">
        <f t="shared" si="60"/>
        <v>No Entry</v>
      </c>
      <c r="AJ264">
        <f t="shared" si="59"/>
        <v>0</v>
      </c>
    </row>
    <row r="265" spans="1:36" ht="42" customHeight="1" thickBot="1" x14ac:dyDescent="0.4">
      <c r="A265" s="11"/>
      <c r="B265" s="58" t="s">
        <v>389</v>
      </c>
      <c r="C265" s="113" t="str">
        <f>IF('Plant-Forage Samples'!C262="","",'Plant-Forage Samples'!C262)</f>
        <v/>
      </c>
      <c r="D265" s="223" t="str">
        <f>IF('Plant-Forage Samples'!F262="","",'Plant-Forage Samples'!F262)</f>
        <v/>
      </c>
      <c r="E265" s="112"/>
      <c r="F265" s="112"/>
      <c r="G265" s="112"/>
      <c r="H265" s="112"/>
      <c r="I265" s="112"/>
      <c r="J265" s="112"/>
      <c r="K265" s="224" t="str">
        <f t="shared" si="53"/>
        <v>No Entry</v>
      </c>
      <c r="L265" s="107"/>
      <c r="X265">
        <f t="shared" si="54"/>
        <v>0</v>
      </c>
      <c r="Y265">
        <f t="shared" si="55"/>
        <v>0</v>
      </c>
      <c r="Z265" t="str">
        <f t="shared" ref="Z265:Z328" si="61">IF(E265="","",VLOOKUP(E265,M$9:U$20,9))</f>
        <v/>
      </c>
      <c r="AA265" t="str">
        <f t="shared" ref="AA265:AA328" si="62">IF(F265="","",VLOOKUP(F265,M$9:W$20,9))</f>
        <v/>
      </c>
      <c r="AB265" t="str">
        <f t="shared" ref="AB265:AB328" si="63">IF(G265="","",VLOOKUP(G265,M$9:U$20,9))</f>
        <v/>
      </c>
      <c r="AC265" t="str">
        <f t="shared" ref="AC265:AC328" si="64">IF(H265="","",VLOOKUP(H265,M$9:U$20,9))</f>
        <v/>
      </c>
      <c r="AD265" t="str">
        <f t="shared" ref="AD265:AD328" si="65">IF(I265="","",VLOOKUP(I265,M$9:U$20,9))</f>
        <v/>
      </c>
      <c r="AE265" t="str">
        <f t="shared" ref="AE265:AE328" si="66">IF(J265="","",VLOOKUP(J265,M$9:U$20,9))</f>
        <v/>
      </c>
      <c r="AF265">
        <f t="shared" si="56"/>
        <v>0</v>
      </c>
      <c r="AG265" t="str">
        <f t="shared" si="57"/>
        <v>No Entry</v>
      </c>
      <c r="AH265">
        <f t="shared" si="58"/>
        <v>0</v>
      </c>
      <c r="AI265" t="str">
        <f t="shared" si="60"/>
        <v>No Entry</v>
      </c>
      <c r="AJ265">
        <f t="shared" si="59"/>
        <v>0</v>
      </c>
    </row>
    <row r="266" spans="1:36" ht="42" customHeight="1" thickBot="1" x14ac:dyDescent="0.4">
      <c r="A266" s="11"/>
      <c r="B266" s="58" t="s">
        <v>390</v>
      </c>
      <c r="C266" s="113" t="str">
        <f>IF('Plant-Forage Samples'!C263="","",'Plant-Forage Samples'!C263)</f>
        <v/>
      </c>
      <c r="D266" s="223" t="str">
        <f>IF('Plant-Forage Samples'!F263="","",'Plant-Forage Samples'!F263)</f>
        <v/>
      </c>
      <c r="E266" s="112"/>
      <c r="F266" s="112"/>
      <c r="G266" s="112"/>
      <c r="H266" s="112"/>
      <c r="I266" s="112"/>
      <c r="J266" s="112"/>
      <c r="K266" s="224" t="str">
        <f t="shared" ref="K266:K329" si="67">AG266</f>
        <v>No Entry</v>
      </c>
      <c r="L266" s="107"/>
      <c r="X266">
        <f t="shared" ref="X266:X329" si="68">COUNT(E266:J266)</f>
        <v>0</v>
      </c>
      <c r="Y266">
        <f t="shared" ref="Y266:Y329" si="69">IF(C266="",0,1)</f>
        <v>0</v>
      </c>
      <c r="Z266" t="str">
        <f t="shared" si="61"/>
        <v/>
      </c>
      <c r="AA266" t="str">
        <f t="shared" si="62"/>
        <v/>
      </c>
      <c r="AB266" t="str">
        <f t="shared" si="63"/>
        <v/>
      </c>
      <c r="AC266" t="str">
        <f t="shared" si="64"/>
        <v/>
      </c>
      <c r="AD266" t="str">
        <f t="shared" si="65"/>
        <v/>
      </c>
      <c r="AE266" t="str">
        <f t="shared" si="66"/>
        <v/>
      </c>
      <c r="AF266">
        <f t="shared" ref="AF266:AF329" si="70">IF(X266&gt;0,1,0)</f>
        <v>0</v>
      </c>
      <c r="AG266" t="str">
        <f t="shared" ref="AG266:AG329" si="71">IF(AH266=0,AI266,IF(AF266&gt;Y266,"Entry Error",AJ266))</f>
        <v>No Entry</v>
      </c>
      <c r="AH266">
        <f t="shared" ref="AH266:AH329" si="72">SUM(X266:Y266)</f>
        <v>0</v>
      </c>
      <c r="AI266" t="str">
        <f t="shared" si="60"/>
        <v>No Entry</v>
      </c>
      <c r="AJ266">
        <f t="shared" ref="AJ266:AJ329" si="73">SUM(Z266:AE266)</f>
        <v>0</v>
      </c>
    </row>
    <row r="267" spans="1:36" ht="42" customHeight="1" thickBot="1" x14ac:dyDescent="0.4">
      <c r="A267" s="11"/>
      <c r="B267" s="58" t="s">
        <v>391</v>
      </c>
      <c r="C267" s="113" t="str">
        <f>IF('Plant-Forage Samples'!C264="","",'Plant-Forage Samples'!C264)</f>
        <v/>
      </c>
      <c r="D267" s="223" t="str">
        <f>IF('Plant-Forage Samples'!F264="","",'Plant-Forage Samples'!F264)</f>
        <v/>
      </c>
      <c r="E267" s="112"/>
      <c r="F267" s="112"/>
      <c r="G267" s="112"/>
      <c r="H267" s="112"/>
      <c r="I267" s="112"/>
      <c r="J267" s="112"/>
      <c r="K267" s="224" t="str">
        <f t="shared" si="67"/>
        <v>No Entry</v>
      </c>
      <c r="L267" s="107"/>
      <c r="X267">
        <f t="shared" si="68"/>
        <v>0</v>
      </c>
      <c r="Y267">
        <f t="shared" si="69"/>
        <v>0</v>
      </c>
      <c r="Z267" t="str">
        <f t="shared" si="61"/>
        <v/>
      </c>
      <c r="AA267" t="str">
        <f t="shared" si="62"/>
        <v/>
      </c>
      <c r="AB267" t="str">
        <f t="shared" si="63"/>
        <v/>
      </c>
      <c r="AC267" t="str">
        <f t="shared" si="64"/>
        <v/>
      </c>
      <c r="AD267" t="str">
        <f t="shared" si="65"/>
        <v/>
      </c>
      <c r="AE267" t="str">
        <f t="shared" si="66"/>
        <v/>
      </c>
      <c r="AF267">
        <f t="shared" si="70"/>
        <v>0</v>
      </c>
      <c r="AG267" t="str">
        <f t="shared" si="71"/>
        <v>No Entry</v>
      </c>
      <c r="AH267">
        <f t="shared" si="72"/>
        <v>0</v>
      </c>
      <c r="AI267" t="str">
        <f t="shared" si="60"/>
        <v>No Entry</v>
      </c>
      <c r="AJ267">
        <f t="shared" si="73"/>
        <v>0</v>
      </c>
    </row>
    <row r="268" spans="1:36" ht="42" customHeight="1" thickBot="1" x14ac:dyDescent="0.4">
      <c r="A268" s="11"/>
      <c r="B268" s="58" t="s">
        <v>392</v>
      </c>
      <c r="C268" s="113" t="str">
        <f>IF('Plant-Forage Samples'!C265="","",'Plant-Forage Samples'!C265)</f>
        <v/>
      </c>
      <c r="D268" s="223" t="str">
        <f>IF('Plant-Forage Samples'!F265="","",'Plant-Forage Samples'!F265)</f>
        <v/>
      </c>
      <c r="E268" s="112"/>
      <c r="F268" s="112"/>
      <c r="G268" s="112"/>
      <c r="H268" s="112"/>
      <c r="I268" s="112"/>
      <c r="J268" s="112"/>
      <c r="K268" s="224" t="str">
        <f t="shared" si="67"/>
        <v>No Entry</v>
      </c>
      <c r="L268" s="107"/>
      <c r="X268">
        <f t="shared" si="68"/>
        <v>0</v>
      </c>
      <c r="Y268">
        <f t="shared" si="69"/>
        <v>0</v>
      </c>
      <c r="Z268" t="str">
        <f t="shared" si="61"/>
        <v/>
      </c>
      <c r="AA268" t="str">
        <f t="shared" si="62"/>
        <v/>
      </c>
      <c r="AB268" t="str">
        <f t="shared" si="63"/>
        <v/>
      </c>
      <c r="AC268" t="str">
        <f t="shared" si="64"/>
        <v/>
      </c>
      <c r="AD268" t="str">
        <f t="shared" si="65"/>
        <v/>
      </c>
      <c r="AE268" t="str">
        <f t="shared" si="66"/>
        <v/>
      </c>
      <c r="AF268">
        <f t="shared" si="70"/>
        <v>0</v>
      </c>
      <c r="AG268" t="str">
        <f t="shared" si="71"/>
        <v>No Entry</v>
      </c>
      <c r="AH268">
        <f t="shared" si="72"/>
        <v>0</v>
      </c>
      <c r="AI268" t="str">
        <f t="shared" si="60"/>
        <v>No Entry</v>
      </c>
      <c r="AJ268">
        <f t="shared" si="73"/>
        <v>0</v>
      </c>
    </row>
    <row r="269" spans="1:36" ht="42" customHeight="1" thickBot="1" x14ac:dyDescent="0.4">
      <c r="A269" s="11"/>
      <c r="B269" s="58" t="s">
        <v>393</v>
      </c>
      <c r="C269" s="113" t="str">
        <f>IF('Plant-Forage Samples'!C266="","",'Plant-Forage Samples'!C266)</f>
        <v/>
      </c>
      <c r="D269" s="223" t="str">
        <f>IF('Plant-Forage Samples'!F266="","",'Plant-Forage Samples'!F266)</f>
        <v/>
      </c>
      <c r="E269" s="112"/>
      <c r="F269" s="112"/>
      <c r="G269" s="112"/>
      <c r="H269" s="112"/>
      <c r="I269" s="112"/>
      <c r="J269" s="112"/>
      <c r="K269" s="224" t="str">
        <f t="shared" si="67"/>
        <v>No Entry</v>
      </c>
      <c r="L269" s="107"/>
      <c r="X269">
        <f t="shared" si="68"/>
        <v>0</v>
      </c>
      <c r="Y269">
        <f t="shared" si="69"/>
        <v>0</v>
      </c>
      <c r="Z269" t="str">
        <f t="shared" si="61"/>
        <v/>
      </c>
      <c r="AA269" t="str">
        <f t="shared" si="62"/>
        <v/>
      </c>
      <c r="AB269" t="str">
        <f t="shared" si="63"/>
        <v/>
      </c>
      <c r="AC269" t="str">
        <f t="shared" si="64"/>
        <v/>
      </c>
      <c r="AD269" t="str">
        <f t="shared" si="65"/>
        <v/>
      </c>
      <c r="AE269" t="str">
        <f t="shared" si="66"/>
        <v/>
      </c>
      <c r="AF269">
        <f t="shared" si="70"/>
        <v>0</v>
      </c>
      <c r="AG269" t="str">
        <f t="shared" si="71"/>
        <v>No Entry</v>
      </c>
      <c r="AH269">
        <f t="shared" si="72"/>
        <v>0</v>
      </c>
      <c r="AI269" t="str">
        <f t="shared" si="60"/>
        <v>No Entry</v>
      </c>
      <c r="AJ269">
        <f t="shared" si="73"/>
        <v>0</v>
      </c>
    </row>
    <row r="270" spans="1:36" ht="42" customHeight="1" thickBot="1" x14ac:dyDescent="0.4">
      <c r="A270" s="11"/>
      <c r="B270" s="58" t="s">
        <v>394</v>
      </c>
      <c r="C270" s="113" t="str">
        <f>IF('Plant-Forage Samples'!C267="","",'Plant-Forage Samples'!C267)</f>
        <v/>
      </c>
      <c r="D270" s="223" t="str">
        <f>IF('Plant-Forage Samples'!F267="","",'Plant-Forage Samples'!F267)</f>
        <v/>
      </c>
      <c r="E270" s="112"/>
      <c r="F270" s="112"/>
      <c r="G270" s="112"/>
      <c r="H270" s="112"/>
      <c r="I270" s="112"/>
      <c r="J270" s="112"/>
      <c r="K270" s="224" t="str">
        <f t="shared" si="67"/>
        <v>No Entry</v>
      </c>
      <c r="L270" s="107"/>
      <c r="X270">
        <f t="shared" si="68"/>
        <v>0</v>
      </c>
      <c r="Y270">
        <f t="shared" si="69"/>
        <v>0</v>
      </c>
      <c r="Z270" t="str">
        <f t="shared" si="61"/>
        <v/>
      </c>
      <c r="AA270" t="str">
        <f t="shared" si="62"/>
        <v/>
      </c>
      <c r="AB270" t="str">
        <f t="shared" si="63"/>
        <v/>
      </c>
      <c r="AC270" t="str">
        <f t="shared" si="64"/>
        <v/>
      </c>
      <c r="AD270" t="str">
        <f t="shared" si="65"/>
        <v/>
      </c>
      <c r="AE270" t="str">
        <f t="shared" si="66"/>
        <v/>
      </c>
      <c r="AF270">
        <f t="shared" si="70"/>
        <v>0</v>
      </c>
      <c r="AG270" t="str">
        <f t="shared" si="71"/>
        <v>No Entry</v>
      </c>
      <c r="AH270">
        <f t="shared" si="72"/>
        <v>0</v>
      </c>
      <c r="AI270" t="str">
        <f t="shared" si="60"/>
        <v>No Entry</v>
      </c>
      <c r="AJ270">
        <f t="shared" si="73"/>
        <v>0</v>
      </c>
    </row>
    <row r="271" spans="1:36" ht="42" customHeight="1" thickBot="1" x14ac:dyDescent="0.4">
      <c r="A271" s="11"/>
      <c r="B271" s="58" t="s">
        <v>395</v>
      </c>
      <c r="C271" s="113" t="str">
        <f>IF('Plant-Forage Samples'!C268="","",'Plant-Forage Samples'!C268)</f>
        <v/>
      </c>
      <c r="D271" s="223" t="str">
        <f>IF('Plant-Forage Samples'!F268="","",'Plant-Forage Samples'!F268)</f>
        <v/>
      </c>
      <c r="E271" s="112"/>
      <c r="F271" s="112"/>
      <c r="G271" s="112"/>
      <c r="H271" s="112"/>
      <c r="I271" s="112"/>
      <c r="J271" s="112"/>
      <c r="K271" s="224" t="str">
        <f t="shared" si="67"/>
        <v>No Entry</v>
      </c>
      <c r="L271" s="107"/>
      <c r="X271">
        <f t="shared" si="68"/>
        <v>0</v>
      </c>
      <c r="Y271">
        <f t="shared" si="69"/>
        <v>0</v>
      </c>
      <c r="Z271" t="str">
        <f t="shared" si="61"/>
        <v/>
      </c>
      <c r="AA271" t="str">
        <f t="shared" si="62"/>
        <v/>
      </c>
      <c r="AB271" t="str">
        <f t="shared" si="63"/>
        <v/>
      </c>
      <c r="AC271" t="str">
        <f t="shared" si="64"/>
        <v/>
      </c>
      <c r="AD271" t="str">
        <f t="shared" si="65"/>
        <v/>
      </c>
      <c r="AE271" t="str">
        <f t="shared" si="66"/>
        <v/>
      </c>
      <c r="AF271">
        <f t="shared" si="70"/>
        <v>0</v>
      </c>
      <c r="AG271" t="str">
        <f t="shared" si="71"/>
        <v>No Entry</v>
      </c>
      <c r="AH271">
        <f t="shared" si="72"/>
        <v>0</v>
      </c>
      <c r="AI271" t="str">
        <f t="shared" si="60"/>
        <v>No Entry</v>
      </c>
      <c r="AJ271">
        <f t="shared" si="73"/>
        <v>0</v>
      </c>
    </row>
    <row r="272" spans="1:36" ht="42" customHeight="1" thickBot="1" x14ac:dyDescent="0.4">
      <c r="A272" s="11"/>
      <c r="B272" s="58" t="s">
        <v>396</v>
      </c>
      <c r="C272" s="113" t="str">
        <f>IF('Plant-Forage Samples'!C269="","",'Plant-Forage Samples'!C269)</f>
        <v/>
      </c>
      <c r="D272" s="223" t="str">
        <f>IF('Plant-Forage Samples'!F269="","",'Plant-Forage Samples'!F269)</f>
        <v/>
      </c>
      <c r="E272" s="112"/>
      <c r="F272" s="112"/>
      <c r="G272" s="112"/>
      <c r="H272" s="112"/>
      <c r="I272" s="112"/>
      <c r="J272" s="112"/>
      <c r="K272" s="224" t="str">
        <f t="shared" si="67"/>
        <v>No Entry</v>
      </c>
      <c r="L272" s="107"/>
      <c r="X272">
        <f t="shared" si="68"/>
        <v>0</v>
      </c>
      <c r="Y272">
        <f t="shared" si="69"/>
        <v>0</v>
      </c>
      <c r="Z272" t="str">
        <f t="shared" si="61"/>
        <v/>
      </c>
      <c r="AA272" t="str">
        <f t="shared" si="62"/>
        <v/>
      </c>
      <c r="AB272" t="str">
        <f t="shared" si="63"/>
        <v/>
      </c>
      <c r="AC272" t="str">
        <f t="shared" si="64"/>
        <v/>
      </c>
      <c r="AD272" t="str">
        <f t="shared" si="65"/>
        <v/>
      </c>
      <c r="AE272" t="str">
        <f t="shared" si="66"/>
        <v/>
      </c>
      <c r="AF272">
        <f t="shared" si="70"/>
        <v>0</v>
      </c>
      <c r="AG272" t="str">
        <f t="shared" si="71"/>
        <v>No Entry</v>
      </c>
      <c r="AH272">
        <f t="shared" si="72"/>
        <v>0</v>
      </c>
      <c r="AI272" t="str">
        <f t="shared" si="60"/>
        <v>No Entry</v>
      </c>
      <c r="AJ272">
        <f t="shared" si="73"/>
        <v>0</v>
      </c>
    </row>
    <row r="273" spans="1:36" ht="42" customHeight="1" thickBot="1" x14ac:dyDescent="0.4">
      <c r="A273" s="11"/>
      <c r="B273" s="58" t="s">
        <v>397</v>
      </c>
      <c r="C273" s="113" t="str">
        <f>IF('Plant-Forage Samples'!C270="","",'Plant-Forage Samples'!C270)</f>
        <v/>
      </c>
      <c r="D273" s="223" t="str">
        <f>IF('Plant-Forage Samples'!F270="","",'Plant-Forage Samples'!F270)</f>
        <v/>
      </c>
      <c r="E273" s="112"/>
      <c r="F273" s="112"/>
      <c r="G273" s="112"/>
      <c r="H273" s="112"/>
      <c r="I273" s="112"/>
      <c r="J273" s="112"/>
      <c r="K273" s="224" t="str">
        <f t="shared" si="67"/>
        <v>No Entry</v>
      </c>
      <c r="L273" s="107"/>
      <c r="X273">
        <f t="shared" si="68"/>
        <v>0</v>
      </c>
      <c r="Y273">
        <f t="shared" si="69"/>
        <v>0</v>
      </c>
      <c r="Z273" t="str">
        <f t="shared" si="61"/>
        <v/>
      </c>
      <c r="AA273" t="str">
        <f t="shared" si="62"/>
        <v/>
      </c>
      <c r="AB273" t="str">
        <f t="shared" si="63"/>
        <v/>
      </c>
      <c r="AC273" t="str">
        <f t="shared" si="64"/>
        <v/>
      </c>
      <c r="AD273" t="str">
        <f t="shared" si="65"/>
        <v/>
      </c>
      <c r="AE273" t="str">
        <f t="shared" si="66"/>
        <v/>
      </c>
      <c r="AF273">
        <f t="shared" si="70"/>
        <v>0</v>
      </c>
      <c r="AG273" t="str">
        <f t="shared" si="71"/>
        <v>No Entry</v>
      </c>
      <c r="AH273">
        <f t="shared" si="72"/>
        <v>0</v>
      </c>
      <c r="AI273" t="str">
        <f t="shared" si="60"/>
        <v>No Entry</v>
      </c>
      <c r="AJ273">
        <f t="shared" si="73"/>
        <v>0</v>
      </c>
    </row>
    <row r="274" spans="1:36" ht="42" customHeight="1" thickBot="1" x14ac:dyDescent="0.4">
      <c r="A274" s="11"/>
      <c r="B274" s="58" t="s">
        <v>398</v>
      </c>
      <c r="C274" s="113" t="str">
        <f>IF('Plant-Forage Samples'!C271="","",'Plant-Forage Samples'!C271)</f>
        <v/>
      </c>
      <c r="D274" s="223" t="str">
        <f>IF('Plant-Forage Samples'!F271="","",'Plant-Forage Samples'!F271)</f>
        <v/>
      </c>
      <c r="E274" s="112"/>
      <c r="F274" s="112"/>
      <c r="G274" s="112"/>
      <c r="H274" s="112"/>
      <c r="I274" s="112"/>
      <c r="J274" s="112"/>
      <c r="K274" s="224" t="str">
        <f t="shared" si="67"/>
        <v>No Entry</v>
      </c>
      <c r="L274" s="107"/>
      <c r="X274">
        <f t="shared" si="68"/>
        <v>0</v>
      </c>
      <c r="Y274">
        <f t="shared" si="69"/>
        <v>0</v>
      </c>
      <c r="Z274" t="str">
        <f t="shared" si="61"/>
        <v/>
      </c>
      <c r="AA274" t="str">
        <f t="shared" si="62"/>
        <v/>
      </c>
      <c r="AB274" t="str">
        <f t="shared" si="63"/>
        <v/>
      </c>
      <c r="AC274" t="str">
        <f t="shared" si="64"/>
        <v/>
      </c>
      <c r="AD274" t="str">
        <f t="shared" si="65"/>
        <v/>
      </c>
      <c r="AE274" t="str">
        <f t="shared" si="66"/>
        <v/>
      </c>
      <c r="AF274">
        <f t="shared" si="70"/>
        <v>0</v>
      </c>
      <c r="AG274" t="str">
        <f t="shared" si="71"/>
        <v>No Entry</v>
      </c>
      <c r="AH274">
        <f t="shared" si="72"/>
        <v>0</v>
      </c>
      <c r="AI274" t="str">
        <f t="shared" si="60"/>
        <v>No Entry</v>
      </c>
      <c r="AJ274">
        <f t="shared" si="73"/>
        <v>0</v>
      </c>
    </row>
    <row r="275" spans="1:36" ht="42" customHeight="1" thickBot="1" x14ac:dyDescent="0.4">
      <c r="A275" s="11"/>
      <c r="B275" s="58" t="s">
        <v>399</v>
      </c>
      <c r="C275" s="113" t="str">
        <f>IF('Plant-Forage Samples'!C272="","",'Plant-Forage Samples'!C272)</f>
        <v/>
      </c>
      <c r="D275" s="223" t="str">
        <f>IF('Plant-Forage Samples'!F272="","",'Plant-Forage Samples'!F272)</f>
        <v/>
      </c>
      <c r="E275" s="112"/>
      <c r="F275" s="112"/>
      <c r="G275" s="112"/>
      <c r="H275" s="112"/>
      <c r="I275" s="112"/>
      <c r="J275" s="112"/>
      <c r="K275" s="224" t="str">
        <f t="shared" si="67"/>
        <v>No Entry</v>
      </c>
      <c r="L275" s="107"/>
      <c r="X275">
        <f t="shared" si="68"/>
        <v>0</v>
      </c>
      <c r="Y275">
        <f t="shared" si="69"/>
        <v>0</v>
      </c>
      <c r="Z275" t="str">
        <f t="shared" si="61"/>
        <v/>
      </c>
      <c r="AA275" t="str">
        <f t="shared" si="62"/>
        <v/>
      </c>
      <c r="AB275" t="str">
        <f t="shared" si="63"/>
        <v/>
      </c>
      <c r="AC275" t="str">
        <f t="shared" si="64"/>
        <v/>
      </c>
      <c r="AD275" t="str">
        <f t="shared" si="65"/>
        <v/>
      </c>
      <c r="AE275" t="str">
        <f t="shared" si="66"/>
        <v/>
      </c>
      <c r="AF275">
        <f t="shared" si="70"/>
        <v>0</v>
      </c>
      <c r="AG275" t="str">
        <f t="shared" si="71"/>
        <v>No Entry</v>
      </c>
      <c r="AH275">
        <f t="shared" si="72"/>
        <v>0</v>
      </c>
      <c r="AI275" t="str">
        <f t="shared" si="60"/>
        <v>No Entry</v>
      </c>
      <c r="AJ275">
        <f t="shared" si="73"/>
        <v>0</v>
      </c>
    </row>
    <row r="276" spans="1:36" ht="42" customHeight="1" thickBot="1" x14ac:dyDescent="0.4">
      <c r="A276" s="11"/>
      <c r="B276" s="58" t="s">
        <v>400</v>
      </c>
      <c r="C276" s="113" t="str">
        <f>IF('Plant-Forage Samples'!C273="","",'Plant-Forage Samples'!C273)</f>
        <v/>
      </c>
      <c r="D276" s="223" t="str">
        <f>IF('Plant-Forage Samples'!F273="","",'Plant-Forage Samples'!F273)</f>
        <v/>
      </c>
      <c r="E276" s="112"/>
      <c r="F276" s="112"/>
      <c r="G276" s="112"/>
      <c r="H276" s="112"/>
      <c r="I276" s="112"/>
      <c r="J276" s="112"/>
      <c r="K276" s="224" t="str">
        <f t="shared" si="67"/>
        <v>No Entry</v>
      </c>
      <c r="L276" s="107"/>
      <c r="X276">
        <f t="shared" si="68"/>
        <v>0</v>
      </c>
      <c r="Y276">
        <f t="shared" si="69"/>
        <v>0</v>
      </c>
      <c r="Z276" t="str">
        <f t="shared" si="61"/>
        <v/>
      </c>
      <c r="AA276" t="str">
        <f t="shared" si="62"/>
        <v/>
      </c>
      <c r="AB276" t="str">
        <f t="shared" si="63"/>
        <v/>
      </c>
      <c r="AC276" t="str">
        <f t="shared" si="64"/>
        <v/>
      </c>
      <c r="AD276" t="str">
        <f t="shared" si="65"/>
        <v/>
      </c>
      <c r="AE276" t="str">
        <f t="shared" si="66"/>
        <v/>
      </c>
      <c r="AF276">
        <f t="shared" si="70"/>
        <v>0</v>
      </c>
      <c r="AG276" t="str">
        <f t="shared" si="71"/>
        <v>No Entry</v>
      </c>
      <c r="AH276">
        <f t="shared" si="72"/>
        <v>0</v>
      </c>
      <c r="AI276" t="str">
        <f t="shared" ref="AI276:AI339" si="74">IF(AH276=0,"No Entry",IF(AH276=1,"Entry Error",IF(AH276=2,AJ276)))</f>
        <v>No Entry</v>
      </c>
      <c r="AJ276">
        <f t="shared" si="73"/>
        <v>0</v>
      </c>
    </row>
    <row r="277" spans="1:36" ht="42" customHeight="1" thickBot="1" x14ac:dyDescent="0.4">
      <c r="A277" s="11"/>
      <c r="B277" s="58" t="s">
        <v>401</v>
      </c>
      <c r="C277" s="113" t="str">
        <f>IF('Plant-Forage Samples'!C274="","",'Plant-Forage Samples'!C274)</f>
        <v/>
      </c>
      <c r="D277" s="223" t="str">
        <f>IF('Plant-Forage Samples'!F274="","",'Plant-Forage Samples'!F274)</f>
        <v/>
      </c>
      <c r="E277" s="112"/>
      <c r="F277" s="112"/>
      <c r="G277" s="112"/>
      <c r="H277" s="112"/>
      <c r="I277" s="112"/>
      <c r="J277" s="112"/>
      <c r="K277" s="224" t="str">
        <f t="shared" si="67"/>
        <v>No Entry</v>
      </c>
      <c r="L277" s="107"/>
      <c r="X277">
        <f t="shared" si="68"/>
        <v>0</v>
      </c>
      <c r="Y277">
        <f t="shared" si="69"/>
        <v>0</v>
      </c>
      <c r="Z277" t="str">
        <f t="shared" si="61"/>
        <v/>
      </c>
      <c r="AA277" t="str">
        <f t="shared" si="62"/>
        <v/>
      </c>
      <c r="AB277" t="str">
        <f t="shared" si="63"/>
        <v/>
      </c>
      <c r="AC277" t="str">
        <f t="shared" si="64"/>
        <v/>
      </c>
      <c r="AD277" t="str">
        <f t="shared" si="65"/>
        <v/>
      </c>
      <c r="AE277" t="str">
        <f t="shared" si="66"/>
        <v/>
      </c>
      <c r="AF277">
        <f t="shared" si="70"/>
        <v>0</v>
      </c>
      <c r="AG277" t="str">
        <f t="shared" si="71"/>
        <v>No Entry</v>
      </c>
      <c r="AH277">
        <f t="shared" si="72"/>
        <v>0</v>
      </c>
      <c r="AI277" t="str">
        <f t="shared" si="74"/>
        <v>No Entry</v>
      </c>
      <c r="AJ277">
        <f t="shared" si="73"/>
        <v>0</v>
      </c>
    </row>
    <row r="278" spans="1:36" ht="42" customHeight="1" thickBot="1" x14ac:dyDescent="0.4">
      <c r="A278" s="11"/>
      <c r="B278" s="58" t="s">
        <v>402</v>
      </c>
      <c r="C278" s="113" t="str">
        <f>IF('Plant-Forage Samples'!C275="","",'Plant-Forage Samples'!C275)</f>
        <v/>
      </c>
      <c r="D278" s="223" t="str">
        <f>IF('Plant-Forage Samples'!F275="","",'Plant-Forage Samples'!F275)</f>
        <v/>
      </c>
      <c r="E278" s="112"/>
      <c r="F278" s="112"/>
      <c r="G278" s="112"/>
      <c r="H278" s="112"/>
      <c r="I278" s="112"/>
      <c r="J278" s="112"/>
      <c r="K278" s="224" t="str">
        <f t="shared" si="67"/>
        <v>No Entry</v>
      </c>
      <c r="L278" s="107"/>
      <c r="X278">
        <f t="shared" si="68"/>
        <v>0</v>
      </c>
      <c r="Y278">
        <f t="shared" si="69"/>
        <v>0</v>
      </c>
      <c r="Z278" t="str">
        <f t="shared" si="61"/>
        <v/>
      </c>
      <c r="AA278" t="str">
        <f t="shared" si="62"/>
        <v/>
      </c>
      <c r="AB278" t="str">
        <f t="shared" si="63"/>
        <v/>
      </c>
      <c r="AC278" t="str">
        <f t="shared" si="64"/>
        <v/>
      </c>
      <c r="AD278" t="str">
        <f t="shared" si="65"/>
        <v/>
      </c>
      <c r="AE278" t="str">
        <f t="shared" si="66"/>
        <v/>
      </c>
      <c r="AF278">
        <f t="shared" si="70"/>
        <v>0</v>
      </c>
      <c r="AG278" t="str">
        <f t="shared" si="71"/>
        <v>No Entry</v>
      </c>
      <c r="AH278">
        <f t="shared" si="72"/>
        <v>0</v>
      </c>
      <c r="AI278" t="str">
        <f t="shared" si="74"/>
        <v>No Entry</v>
      </c>
      <c r="AJ278">
        <f t="shared" si="73"/>
        <v>0</v>
      </c>
    </row>
    <row r="279" spans="1:36" ht="42" customHeight="1" thickBot="1" x14ac:dyDescent="0.4">
      <c r="A279" s="11"/>
      <c r="B279" s="58" t="s">
        <v>403</v>
      </c>
      <c r="C279" s="113" t="str">
        <f>IF('Plant-Forage Samples'!C276="","",'Plant-Forage Samples'!C276)</f>
        <v/>
      </c>
      <c r="D279" s="223" t="str">
        <f>IF('Plant-Forage Samples'!F276="","",'Plant-Forage Samples'!F276)</f>
        <v/>
      </c>
      <c r="E279" s="112"/>
      <c r="F279" s="112"/>
      <c r="G279" s="112"/>
      <c r="H279" s="112"/>
      <c r="I279" s="112"/>
      <c r="J279" s="112"/>
      <c r="K279" s="224" t="str">
        <f t="shared" si="67"/>
        <v>No Entry</v>
      </c>
      <c r="L279" s="107"/>
      <c r="X279">
        <f t="shared" si="68"/>
        <v>0</v>
      </c>
      <c r="Y279">
        <f t="shared" si="69"/>
        <v>0</v>
      </c>
      <c r="Z279" t="str">
        <f t="shared" si="61"/>
        <v/>
      </c>
      <c r="AA279" t="str">
        <f t="shared" si="62"/>
        <v/>
      </c>
      <c r="AB279" t="str">
        <f t="shared" si="63"/>
        <v/>
      </c>
      <c r="AC279" t="str">
        <f t="shared" si="64"/>
        <v/>
      </c>
      <c r="AD279" t="str">
        <f t="shared" si="65"/>
        <v/>
      </c>
      <c r="AE279" t="str">
        <f t="shared" si="66"/>
        <v/>
      </c>
      <c r="AF279">
        <f t="shared" si="70"/>
        <v>0</v>
      </c>
      <c r="AG279" t="str">
        <f t="shared" si="71"/>
        <v>No Entry</v>
      </c>
      <c r="AH279">
        <f t="shared" si="72"/>
        <v>0</v>
      </c>
      <c r="AI279" t="str">
        <f t="shared" si="74"/>
        <v>No Entry</v>
      </c>
      <c r="AJ279">
        <f t="shared" si="73"/>
        <v>0</v>
      </c>
    </row>
    <row r="280" spans="1:36" ht="42" customHeight="1" thickBot="1" x14ac:dyDescent="0.4">
      <c r="A280" s="11"/>
      <c r="B280" s="58" t="s">
        <v>404</v>
      </c>
      <c r="C280" s="113" t="str">
        <f>IF('Plant-Forage Samples'!C277="","",'Plant-Forage Samples'!C277)</f>
        <v/>
      </c>
      <c r="D280" s="223" t="str">
        <f>IF('Plant-Forage Samples'!F277="","",'Plant-Forage Samples'!F277)</f>
        <v/>
      </c>
      <c r="E280" s="112"/>
      <c r="F280" s="112"/>
      <c r="G280" s="112"/>
      <c r="H280" s="112"/>
      <c r="I280" s="112"/>
      <c r="J280" s="112"/>
      <c r="K280" s="224" t="str">
        <f t="shared" si="67"/>
        <v>No Entry</v>
      </c>
      <c r="L280" s="107"/>
      <c r="X280">
        <f t="shared" si="68"/>
        <v>0</v>
      </c>
      <c r="Y280">
        <f t="shared" si="69"/>
        <v>0</v>
      </c>
      <c r="Z280" t="str">
        <f t="shared" si="61"/>
        <v/>
      </c>
      <c r="AA280" t="str">
        <f t="shared" si="62"/>
        <v/>
      </c>
      <c r="AB280" t="str">
        <f t="shared" si="63"/>
        <v/>
      </c>
      <c r="AC280" t="str">
        <f t="shared" si="64"/>
        <v/>
      </c>
      <c r="AD280" t="str">
        <f t="shared" si="65"/>
        <v/>
      </c>
      <c r="AE280" t="str">
        <f t="shared" si="66"/>
        <v/>
      </c>
      <c r="AF280">
        <f t="shared" si="70"/>
        <v>0</v>
      </c>
      <c r="AG280" t="str">
        <f t="shared" si="71"/>
        <v>No Entry</v>
      </c>
      <c r="AH280">
        <f t="shared" si="72"/>
        <v>0</v>
      </c>
      <c r="AI280" t="str">
        <f t="shared" si="74"/>
        <v>No Entry</v>
      </c>
      <c r="AJ280">
        <f t="shared" si="73"/>
        <v>0</v>
      </c>
    </row>
    <row r="281" spans="1:36" ht="42" customHeight="1" thickBot="1" x14ac:dyDescent="0.4">
      <c r="A281" s="11"/>
      <c r="B281" s="58" t="s">
        <v>405</v>
      </c>
      <c r="C281" s="113" t="str">
        <f>IF('Plant-Forage Samples'!C278="","",'Plant-Forage Samples'!C278)</f>
        <v/>
      </c>
      <c r="D281" s="223" t="str">
        <f>IF('Plant-Forage Samples'!F278="","",'Plant-Forage Samples'!F278)</f>
        <v/>
      </c>
      <c r="E281" s="112"/>
      <c r="F281" s="112"/>
      <c r="G281" s="112"/>
      <c r="H281" s="112"/>
      <c r="I281" s="112"/>
      <c r="J281" s="112"/>
      <c r="K281" s="224" t="str">
        <f t="shared" si="67"/>
        <v>No Entry</v>
      </c>
      <c r="L281" s="107"/>
      <c r="X281">
        <f t="shared" si="68"/>
        <v>0</v>
      </c>
      <c r="Y281">
        <f t="shared" si="69"/>
        <v>0</v>
      </c>
      <c r="Z281" t="str">
        <f t="shared" si="61"/>
        <v/>
      </c>
      <c r="AA281" t="str">
        <f t="shared" si="62"/>
        <v/>
      </c>
      <c r="AB281" t="str">
        <f t="shared" si="63"/>
        <v/>
      </c>
      <c r="AC281" t="str">
        <f t="shared" si="64"/>
        <v/>
      </c>
      <c r="AD281" t="str">
        <f t="shared" si="65"/>
        <v/>
      </c>
      <c r="AE281" t="str">
        <f t="shared" si="66"/>
        <v/>
      </c>
      <c r="AF281">
        <f t="shared" si="70"/>
        <v>0</v>
      </c>
      <c r="AG281" t="str">
        <f t="shared" si="71"/>
        <v>No Entry</v>
      </c>
      <c r="AH281">
        <f t="shared" si="72"/>
        <v>0</v>
      </c>
      <c r="AI281" t="str">
        <f t="shared" si="74"/>
        <v>No Entry</v>
      </c>
      <c r="AJ281">
        <f t="shared" si="73"/>
        <v>0</v>
      </c>
    </row>
    <row r="282" spans="1:36" ht="42" customHeight="1" thickBot="1" x14ac:dyDescent="0.4">
      <c r="A282" s="11"/>
      <c r="B282" s="58" t="s">
        <v>406</v>
      </c>
      <c r="C282" s="113" t="str">
        <f>IF('Plant-Forage Samples'!C279="","",'Plant-Forage Samples'!C279)</f>
        <v/>
      </c>
      <c r="D282" s="223" t="str">
        <f>IF('Plant-Forage Samples'!F279="","",'Plant-Forage Samples'!F279)</f>
        <v/>
      </c>
      <c r="E282" s="112"/>
      <c r="F282" s="112"/>
      <c r="G282" s="112"/>
      <c r="H282" s="112"/>
      <c r="I282" s="112"/>
      <c r="J282" s="112"/>
      <c r="K282" s="224" t="str">
        <f t="shared" si="67"/>
        <v>No Entry</v>
      </c>
      <c r="L282" s="107"/>
      <c r="X282">
        <f t="shared" si="68"/>
        <v>0</v>
      </c>
      <c r="Y282">
        <f t="shared" si="69"/>
        <v>0</v>
      </c>
      <c r="Z282" t="str">
        <f t="shared" si="61"/>
        <v/>
      </c>
      <c r="AA282" t="str">
        <f t="shared" si="62"/>
        <v/>
      </c>
      <c r="AB282" t="str">
        <f t="shared" si="63"/>
        <v/>
      </c>
      <c r="AC282" t="str">
        <f t="shared" si="64"/>
        <v/>
      </c>
      <c r="AD282" t="str">
        <f t="shared" si="65"/>
        <v/>
      </c>
      <c r="AE282" t="str">
        <f t="shared" si="66"/>
        <v/>
      </c>
      <c r="AF282">
        <f t="shared" si="70"/>
        <v>0</v>
      </c>
      <c r="AG282" t="str">
        <f t="shared" si="71"/>
        <v>No Entry</v>
      </c>
      <c r="AH282">
        <f t="shared" si="72"/>
        <v>0</v>
      </c>
      <c r="AI282" t="str">
        <f t="shared" si="74"/>
        <v>No Entry</v>
      </c>
      <c r="AJ282">
        <f t="shared" si="73"/>
        <v>0</v>
      </c>
    </row>
    <row r="283" spans="1:36" ht="42" customHeight="1" thickBot="1" x14ac:dyDescent="0.4">
      <c r="A283" s="11"/>
      <c r="B283" s="58" t="s">
        <v>407</v>
      </c>
      <c r="C283" s="113" t="str">
        <f>IF('Plant-Forage Samples'!C280="","",'Plant-Forage Samples'!C280)</f>
        <v/>
      </c>
      <c r="D283" s="223" t="str">
        <f>IF('Plant-Forage Samples'!F280="","",'Plant-Forage Samples'!F280)</f>
        <v/>
      </c>
      <c r="E283" s="112"/>
      <c r="F283" s="112"/>
      <c r="G283" s="112"/>
      <c r="H283" s="112"/>
      <c r="I283" s="112"/>
      <c r="J283" s="112"/>
      <c r="K283" s="224" t="str">
        <f t="shared" si="67"/>
        <v>No Entry</v>
      </c>
      <c r="L283" s="107"/>
      <c r="X283">
        <f t="shared" si="68"/>
        <v>0</v>
      </c>
      <c r="Y283">
        <f t="shared" si="69"/>
        <v>0</v>
      </c>
      <c r="Z283" t="str">
        <f t="shared" si="61"/>
        <v/>
      </c>
      <c r="AA283" t="str">
        <f t="shared" si="62"/>
        <v/>
      </c>
      <c r="AB283" t="str">
        <f t="shared" si="63"/>
        <v/>
      </c>
      <c r="AC283" t="str">
        <f t="shared" si="64"/>
        <v/>
      </c>
      <c r="AD283" t="str">
        <f t="shared" si="65"/>
        <v/>
      </c>
      <c r="AE283" t="str">
        <f t="shared" si="66"/>
        <v/>
      </c>
      <c r="AF283">
        <f t="shared" si="70"/>
        <v>0</v>
      </c>
      <c r="AG283" t="str">
        <f t="shared" si="71"/>
        <v>No Entry</v>
      </c>
      <c r="AH283">
        <f t="shared" si="72"/>
        <v>0</v>
      </c>
      <c r="AI283" t="str">
        <f t="shared" si="74"/>
        <v>No Entry</v>
      </c>
      <c r="AJ283">
        <f t="shared" si="73"/>
        <v>0</v>
      </c>
    </row>
    <row r="284" spans="1:36" ht="42" customHeight="1" thickBot="1" x14ac:dyDescent="0.4">
      <c r="A284" s="11"/>
      <c r="B284" s="58" t="s">
        <v>408</v>
      </c>
      <c r="C284" s="113" t="str">
        <f>IF('Plant-Forage Samples'!C281="","",'Plant-Forage Samples'!C281)</f>
        <v/>
      </c>
      <c r="D284" s="223" t="str">
        <f>IF('Plant-Forage Samples'!F281="","",'Plant-Forage Samples'!F281)</f>
        <v/>
      </c>
      <c r="E284" s="112"/>
      <c r="F284" s="112"/>
      <c r="G284" s="112"/>
      <c r="H284" s="112"/>
      <c r="I284" s="112"/>
      <c r="J284" s="112"/>
      <c r="K284" s="224" t="str">
        <f t="shared" si="67"/>
        <v>No Entry</v>
      </c>
      <c r="L284" s="107"/>
      <c r="X284">
        <f t="shared" si="68"/>
        <v>0</v>
      </c>
      <c r="Y284">
        <f t="shared" si="69"/>
        <v>0</v>
      </c>
      <c r="Z284" t="str">
        <f t="shared" si="61"/>
        <v/>
      </c>
      <c r="AA284" t="str">
        <f t="shared" si="62"/>
        <v/>
      </c>
      <c r="AB284" t="str">
        <f t="shared" si="63"/>
        <v/>
      </c>
      <c r="AC284" t="str">
        <f t="shared" si="64"/>
        <v/>
      </c>
      <c r="AD284" t="str">
        <f t="shared" si="65"/>
        <v/>
      </c>
      <c r="AE284" t="str">
        <f t="shared" si="66"/>
        <v/>
      </c>
      <c r="AF284">
        <f t="shared" si="70"/>
        <v>0</v>
      </c>
      <c r="AG284" t="str">
        <f t="shared" si="71"/>
        <v>No Entry</v>
      </c>
      <c r="AH284">
        <f t="shared" si="72"/>
        <v>0</v>
      </c>
      <c r="AI284" t="str">
        <f t="shared" si="74"/>
        <v>No Entry</v>
      </c>
      <c r="AJ284">
        <f t="shared" si="73"/>
        <v>0</v>
      </c>
    </row>
    <row r="285" spans="1:36" ht="42" customHeight="1" thickBot="1" x14ac:dyDescent="0.4">
      <c r="A285" s="11"/>
      <c r="B285" s="58" t="s">
        <v>409</v>
      </c>
      <c r="C285" s="113" t="str">
        <f>IF('Plant-Forage Samples'!C282="","",'Plant-Forage Samples'!C282)</f>
        <v/>
      </c>
      <c r="D285" s="223" t="str">
        <f>IF('Plant-Forage Samples'!F282="","",'Plant-Forage Samples'!F282)</f>
        <v/>
      </c>
      <c r="E285" s="112"/>
      <c r="F285" s="112"/>
      <c r="G285" s="112"/>
      <c r="H285" s="112"/>
      <c r="I285" s="112"/>
      <c r="J285" s="112"/>
      <c r="K285" s="224" t="str">
        <f t="shared" si="67"/>
        <v>No Entry</v>
      </c>
      <c r="L285" s="107"/>
      <c r="X285">
        <f t="shared" si="68"/>
        <v>0</v>
      </c>
      <c r="Y285">
        <f t="shared" si="69"/>
        <v>0</v>
      </c>
      <c r="Z285" t="str">
        <f t="shared" si="61"/>
        <v/>
      </c>
      <c r="AA285" t="str">
        <f t="shared" si="62"/>
        <v/>
      </c>
      <c r="AB285" t="str">
        <f t="shared" si="63"/>
        <v/>
      </c>
      <c r="AC285" t="str">
        <f t="shared" si="64"/>
        <v/>
      </c>
      <c r="AD285" t="str">
        <f t="shared" si="65"/>
        <v/>
      </c>
      <c r="AE285" t="str">
        <f t="shared" si="66"/>
        <v/>
      </c>
      <c r="AF285">
        <f t="shared" si="70"/>
        <v>0</v>
      </c>
      <c r="AG285" t="str">
        <f t="shared" si="71"/>
        <v>No Entry</v>
      </c>
      <c r="AH285">
        <f t="shared" si="72"/>
        <v>0</v>
      </c>
      <c r="AI285" t="str">
        <f t="shared" si="74"/>
        <v>No Entry</v>
      </c>
      <c r="AJ285">
        <f t="shared" si="73"/>
        <v>0</v>
      </c>
    </row>
    <row r="286" spans="1:36" ht="42" customHeight="1" thickBot="1" x14ac:dyDescent="0.4">
      <c r="A286" s="11"/>
      <c r="B286" s="58" t="s">
        <v>410</v>
      </c>
      <c r="C286" s="113" t="str">
        <f>IF('Plant-Forage Samples'!C283="","",'Plant-Forage Samples'!C283)</f>
        <v/>
      </c>
      <c r="D286" s="223" t="str">
        <f>IF('Plant-Forage Samples'!F283="","",'Plant-Forage Samples'!F283)</f>
        <v/>
      </c>
      <c r="E286" s="112"/>
      <c r="F286" s="112"/>
      <c r="G286" s="112"/>
      <c r="H286" s="112"/>
      <c r="I286" s="112"/>
      <c r="J286" s="112"/>
      <c r="K286" s="224" t="str">
        <f t="shared" si="67"/>
        <v>No Entry</v>
      </c>
      <c r="L286" s="107"/>
      <c r="X286">
        <f t="shared" si="68"/>
        <v>0</v>
      </c>
      <c r="Y286">
        <f t="shared" si="69"/>
        <v>0</v>
      </c>
      <c r="Z286" t="str">
        <f t="shared" si="61"/>
        <v/>
      </c>
      <c r="AA286" t="str">
        <f t="shared" si="62"/>
        <v/>
      </c>
      <c r="AB286" t="str">
        <f t="shared" si="63"/>
        <v/>
      </c>
      <c r="AC286" t="str">
        <f t="shared" si="64"/>
        <v/>
      </c>
      <c r="AD286" t="str">
        <f t="shared" si="65"/>
        <v/>
      </c>
      <c r="AE286" t="str">
        <f t="shared" si="66"/>
        <v/>
      </c>
      <c r="AF286">
        <f t="shared" si="70"/>
        <v>0</v>
      </c>
      <c r="AG286" t="str">
        <f t="shared" si="71"/>
        <v>No Entry</v>
      </c>
      <c r="AH286">
        <f t="shared" si="72"/>
        <v>0</v>
      </c>
      <c r="AI286" t="str">
        <f t="shared" si="74"/>
        <v>No Entry</v>
      </c>
      <c r="AJ286">
        <f t="shared" si="73"/>
        <v>0</v>
      </c>
    </row>
    <row r="287" spans="1:36" ht="42" customHeight="1" thickBot="1" x14ac:dyDescent="0.4">
      <c r="A287" s="11"/>
      <c r="B287" s="58" t="s">
        <v>411</v>
      </c>
      <c r="C287" s="113" t="str">
        <f>IF('Plant-Forage Samples'!C284="","",'Plant-Forage Samples'!C284)</f>
        <v/>
      </c>
      <c r="D287" s="223" t="str">
        <f>IF('Plant-Forage Samples'!F284="","",'Plant-Forage Samples'!F284)</f>
        <v/>
      </c>
      <c r="E287" s="112"/>
      <c r="F287" s="112"/>
      <c r="G287" s="112"/>
      <c r="H287" s="112"/>
      <c r="I287" s="112"/>
      <c r="J287" s="112"/>
      <c r="K287" s="224" t="str">
        <f t="shared" si="67"/>
        <v>No Entry</v>
      </c>
      <c r="L287" s="107"/>
      <c r="X287">
        <f t="shared" si="68"/>
        <v>0</v>
      </c>
      <c r="Y287">
        <f t="shared" si="69"/>
        <v>0</v>
      </c>
      <c r="Z287" t="str">
        <f t="shared" si="61"/>
        <v/>
      </c>
      <c r="AA287" t="str">
        <f t="shared" si="62"/>
        <v/>
      </c>
      <c r="AB287" t="str">
        <f t="shared" si="63"/>
        <v/>
      </c>
      <c r="AC287" t="str">
        <f t="shared" si="64"/>
        <v/>
      </c>
      <c r="AD287" t="str">
        <f t="shared" si="65"/>
        <v/>
      </c>
      <c r="AE287" t="str">
        <f t="shared" si="66"/>
        <v/>
      </c>
      <c r="AF287">
        <f t="shared" si="70"/>
        <v>0</v>
      </c>
      <c r="AG287" t="str">
        <f t="shared" si="71"/>
        <v>No Entry</v>
      </c>
      <c r="AH287">
        <f t="shared" si="72"/>
        <v>0</v>
      </c>
      <c r="AI287" t="str">
        <f t="shared" si="74"/>
        <v>No Entry</v>
      </c>
      <c r="AJ287">
        <f t="shared" si="73"/>
        <v>0</v>
      </c>
    </row>
    <row r="288" spans="1:36" ht="42" customHeight="1" thickBot="1" x14ac:dyDescent="0.4">
      <c r="A288" s="11"/>
      <c r="B288" s="58" t="s">
        <v>412</v>
      </c>
      <c r="C288" s="113" t="str">
        <f>IF('Plant-Forage Samples'!C285="","",'Plant-Forage Samples'!C285)</f>
        <v/>
      </c>
      <c r="D288" s="223" t="str">
        <f>IF('Plant-Forage Samples'!F285="","",'Plant-Forage Samples'!F285)</f>
        <v/>
      </c>
      <c r="E288" s="112"/>
      <c r="F288" s="112"/>
      <c r="G288" s="112"/>
      <c r="H288" s="112"/>
      <c r="I288" s="112"/>
      <c r="J288" s="112"/>
      <c r="K288" s="224" t="str">
        <f t="shared" si="67"/>
        <v>No Entry</v>
      </c>
      <c r="L288" s="107"/>
      <c r="X288">
        <f t="shared" si="68"/>
        <v>0</v>
      </c>
      <c r="Y288">
        <f t="shared" si="69"/>
        <v>0</v>
      </c>
      <c r="Z288" t="str">
        <f t="shared" si="61"/>
        <v/>
      </c>
      <c r="AA288" t="str">
        <f t="shared" si="62"/>
        <v/>
      </c>
      <c r="AB288" t="str">
        <f t="shared" si="63"/>
        <v/>
      </c>
      <c r="AC288" t="str">
        <f t="shared" si="64"/>
        <v/>
      </c>
      <c r="AD288" t="str">
        <f t="shared" si="65"/>
        <v/>
      </c>
      <c r="AE288" t="str">
        <f t="shared" si="66"/>
        <v/>
      </c>
      <c r="AF288">
        <f t="shared" si="70"/>
        <v>0</v>
      </c>
      <c r="AG288" t="str">
        <f t="shared" si="71"/>
        <v>No Entry</v>
      </c>
      <c r="AH288">
        <f t="shared" si="72"/>
        <v>0</v>
      </c>
      <c r="AI288" t="str">
        <f t="shared" si="74"/>
        <v>No Entry</v>
      </c>
      <c r="AJ288">
        <f t="shared" si="73"/>
        <v>0</v>
      </c>
    </row>
    <row r="289" spans="1:36" ht="42" customHeight="1" thickBot="1" x14ac:dyDescent="0.4">
      <c r="A289" s="11"/>
      <c r="B289" s="58" t="s">
        <v>413</v>
      </c>
      <c r="C289" s="113" t="str">
        <f>IF('Plant-Forage Samples'!C286="","",'Plant-Forage Samples'!C286)</f>
        <v/>
      </c>
      <c r="D289" s="223" t="str">
        <f>IF('Plant-Forage Samples'!F286="","",'Plant-Forage Samples'!F286)</f>
        <v/>
      </c>
      <c r="E289" s="112"/>
      <c r="F289" s="112"/>
      <c r="G289" s="112"/>
      <c r="H289" s="112"/>
      <c r="I289" s="112"/>
      <c r="J289" s="112"/>
      <c r="K289" s="224" t="str">
        <f t="shared" si="67"/>
        <v>No Entry</v>
      </c>
      <c r="L289" s="107"/>
      <c r="X289">
        <f t="shared" si="68"/>
        <v>0</v>
      </c>
      <c r="Y289">
        <f t="shared" si="69"/>
        <v>0</v>
      </c>
      <c r="Z289" t="str">
        <f t="shared" si="61"/>
        <v/>
      </c>
      <c r="AA289" t="str">
        <f t="shared" si="62"/>
        <v/>
      </c>
      <c r="AB289" t="str">
        <f t="shared" si="63"/>
        <v/>
      </c>
      <c r="AC289" t="str">
        <f t="shared" si="64"/>
        <v/>
      </c>
      <c r="AD289" t="str">
        <f t="shared" si="65"/>
        <v/>
      </c>
      <c r="AE289" t="str">
        <f t="shared" si="66"/>
        <v/>
      </c>
      <c r="AF289">
        <f t="shared" si="70"/>
        <v>0</v>
      </c>
      <c r="AG289" t="str">
        <f t="shared" si="71"/>
        <v>No Entry</v>
      </c>
      <c r="AH289">
        <f t="shared" si="72"/>
        <v>0</v>
      </c>
      <c r="AI289" t="str">
        <f t="shared" si="74"/>
        <v>No Entry</v>
      </c>
      <c r="AJ289">
        <f t="shared" si="73"/>
        <v>0</v>
      </c>
    </row>
    <row r="290" spans="1:36" ht="42" customHeight="1" thickBot="1" x14ac:dyDescent="0.4">
      <c r="A290" s="11"/>
      <c r="B290" s="58" t="s">
        <v>414</v>
      </c>
      <c r="C290" s="113" t="str">
        <f>IF('Plant-Forage Samples'!C287="","",'Plant-Forage Samples'!C287)</f>
        <v/>
      </c>
      <c r="D290" s="223" t="str">
        <f>IF('Plant-Forage Samples'!F287="","",'Plant-Forage Samples'!F287)</f>
        <v/>
      </c>
      <c r="E290" s="112"/>
      <c r="F290" s="112"/>
      <c r="G290" s="112"/>
      <c r="H290" s="112"/>
      <c r="I290" s="112"/>
      <c r="J290" s="112"/>
      <c r="K290" s="224" t="str">
        <f t="shared" si="67"/>
        <v>No Entry</v>
      </c>
      <c r="L290" s="107"/>
      <c r="X290">
        <f t="shared" si="68"/>
        <v>0</v>
      </c>
      <c r="Y290">
        <f t="shared" si="69"/>
        <v>0</v>
      </c>
      <c r="Z290" t="str">
        <f t="shared" si="61"/>
        <v/>
      </c>
      <c r="AA290" t="str">
        <f t="shared" si="62"/>
        <v/>
      </c>
      <c r="AB290" t="str">
        <f t="shared" si="63"/>
        <v/>
      </c>
      <c r="AC290" t="str">
        <f t="shared" si="64"/>
        <v/>
      </c>
      <c r="AD290" t="str">
        <f t="shared" si="65"/>
        <v/>
      </c>
      <c r="AE290" t="str">
        <f t="shared" si="66"/>
        <v/>
      </c>
      <c r="AF290">
        <f t="shared" si="70"/>
        <v>0</v>
      </c>
      <c r="AG290" t="str">
        <f t="shared" si="71"/>
        <v>No Entry</v>
      </c>
      <c r="AH290">
        <f t="shared" si="72"/>
        <v>0</v>
      </c>
      <c r="AI290" t="str">
        <f t="shared" si="74"/>
        <v>No Entry</v>
      </c>
      <c r="AJ290">
        <f t="shared" si="73"/>
        <v>0</v>
      </c>
    </row>
    <row r="291" spans="1:36" ht="42" customHeight="1" thickBot="1" x14ac:dyDescent="0.4">
      <c r="A291" s="11"/>
      <c r="B291" s="58" t="s">
        <v>415</v>
      </c>
      <c r="C291" s="113" t="str">
        <f>IF('Plant-Forage Samples'!C288="","",'Plant-Forage Samples'!C288)</f>
        <v/>
      </c>
      <c r="D291" s="223" t="str">
        <f>IF('Plant-Forage Samples'!F288="","",'Plant-Forage Samples'!F288)</f>
        <v/>
      </c>
      <c r="E291" s="112"/>
      <c r="F291" s="112"/>
      <c r="G291" s="112"/>
      <c r="H291" s="112"/>
      <c r="I291" s="112"/>
      <c r="J291" s="112"/>
      <c r="K291" s="224" t="str">
        <f t="shared" si="67"/>
        <v>No Entry</v>
      </c>
      <c r="L291" s="107"/>
      <c r="X291">
        <f t="shared" si="68"/>
        <v>0</v>
      </c>
      <c r="Y291">
        <f t="shared" si="69"/>
        <v>0</v>
      </c>
      <c r="Z291" t="str">
        <f t="shared" si="61"/>
        <v/>
      </c>
      <c r="AA291" t="str">
        <f t="shared" si="62"/>
        <v/>
      </c>
      <c r="AB291" t="str">
        <f t="shared" si="63"/>
        <v/>
      </c>
      <c r="AC291" t="str">
        <f t="shared" si="64"/>
        <v/>
      </c>
      <c r="AD291" t="str">
        <f t="shared" si="65"/>
        <v/>
      </c>
      <c r="AE291" t="str">
        <f t="shared" si="66"/>
        <v/>
      </c>
      <c r="AF291">
        <f t="shared" si="70"/>
        <v>0</v>
      </c>
      <c r="AG291" t="str">
        <f t="shared" si="71"/>
        <v>No Entry</v>
      </c>
      <c r="AH291">
        <f t="shared" si="72"/>
        <v>0</v>
      </c>
      <c r="AI291" t="str">
        <f t="shared" si="74"/>
        <v>No Entry</v>
      </c>
      <c r="AJ291">
        <f t="shared" si="73"/>
        <v>0</v>
      </c>
    </row>
    <row r="292" spans="1:36" ht="42" customHeight="1" thickBot="1" x14ac:dyDescent="0.4">
      <c r="A292" s="11"/>
      <c r="B292" s="58" t="s">
        <v>416</v>
      </c>
      <c r="C292" s="113" t="str">
        <f>IF('Plant-Forage Samples'!C289="","",'Plant-Forage Samples'!C289)</f>
        <v/>
      </c>
      <c r="D292" s="223" t="str">
        <f>IF('Plant-Forage Samples'!F289="","",'Plant-Forage Samples'!F289)</f>
        <v/>
      </c>
      <c r="E292" s="112"/>
      <c r="F292" s="112"/>
      <c r="G292" s="112"/>
      <c r="H292" s="112"/>
      <c r="I292" s="112"/>
      <c r="J292" s="112"/>
      <c r="K292" s="224" t="str">
        <f t="shared" si="67"/>
        <v>No Entry</v>
      </c>
      <c r="L292" s="107"/>
      <c r="X292">
        <f t="shared" si="68"/>
        <v>0</v>
      </c>
      <c r="Y292">
        <f t="shared" si="69"/>
        <v>0</v>
      </c>
      <c r="Z292" t="str">
        <f t="shared" si="61"/>
        <v/>
      </c>
      <c r="AA292" t="str">
        <f t="shared" si="62"/>
        <v/>
      </c>
      <c r="AB292" t="str">
        <f t="shared" si="63"/>
        <v/>
      </c>
      <c r="AC292" t="str">
        <f t="shared" si="64"/>
        <v/>
      </c>
      <c r="AD292" t="str">
        <f t="shared" si="65"/>
        <v/>
      </c>
      <c r="AE292" t="str">
        <f t="shared" si="66"/>
        <v/>
      </c>
      <c r="AF292">
        <f t="shared" si="70"/>
        <v>0</v>
      </c>
      <c r="AG292" t="str">
        <f t="shared" si="71"/>
        <v>No Entry</v>
      </c>
      <c r="AH292">
        <f t="shared" si="72"/>
        <v>0</v>
      </c>
      <c r="AI292" t="str">
        <f t="shared" si="74"/>
        <v>No Entry</v>
      </c>
      <c r="AJ292">
        <f t="shared" si="73"/>
        <v>0</v>
      </c>
    </row>
    <row r="293" spans="1:36" ht="42" customHeight="1" thickBot="1" x14ac:dyDescent="0.4">
      <c r="A293" s="11"/>
      <c r="B293" s="58" t="s">
        <v>417</v>
      </c>
      <c r="C293" s="113" t="str">
        <f>IF('Plant-Forage Samples'!C290="","",'Plant-Forage Samples'!C290)</f>
        <v/>
      </c>
      <c r="D293" s="223" t="str">
        <f>IF('Plant-Forage Samples'!F290="","",'Plant-Forage Samples'!F290)</f>
        <v/>
      </c>
      <c r="E293" s="112"/>
      <c r="F293" s="112"/>
      <c r="G293" s="112"/>
      <c r="H293" s="112"/>
      <c r="I293" s="112"/>
      <c r="J293" s="112"/>
      <c r="K293" s="224" t="str">
        <f t="shared" si="67"/>
        <v>No Entry</v>
      </c>
      <c r="L293" s="107"/>
      <c r="X293">
        <f t="shared" si="68"/>
        <v>0</v>
      </c>
      <c r="Y293">
        <f t="shared" si="69"/>
        <v>0</v>
      </c>
      <c r="Z293" t="str">
        <f t="shared" si="61"/>
        <v/>
      </c>
      <c r="AA293" t="str">
        <f t="shared" si="62"/>
        <v/>
      </c>
      <c r="AB293" t="str">
        <f t="shared" si="63"/>
        <v/>
      </c>
      <c r="AC293" t="str">
        <f t="shared" si="64"/>
        <v/>
      </c>
      <c r="AD293" t="str">
        <f t="shared" si="65"/>
        <v/>
      </c>
      <c r="AE293" t="str">
        <f t="shared" si="66"/>
        <v/>
      </c>
      <c r="AF293">
        <f t="shared" si="70"/>
        <v>0</v>
      </c>
      <c r="AG293" t="str">
        <f t="shared" si="71"/>
        <v>No Entry</v>
      </c>
      <c r="AH293">
        <f t="shared" si="72"/>
        <v>0</v>
      </c>
      <c r="AI293" t="str">
        <f t="shared" si="74"/>
        <v>No Entry</v>
      </c>
      <c r="AJ293">
        <f t="shared" si="73"/>
        <v>0</v>
      </c>
    </row>
    <row r="294" spans="1:36" ht="42" customHeight="1" thickBot="1" x14ac:dyDescent="0.4">
      <c r="A294" s="11"/>
      <c r="B294" s="58" t="s">
        <v>418</v>
      </c>
      <c r="C294" s="113" t="str">
        <f>IF('Plant-Forage Samples'!C291="","",'Plant-Forage Samples'!C291)</f>
        <v/>
      </c>
      <c r="D294" s="223" t="str">
        <f>IF('Plant-Forage Samples'!F291="","",'Plant-Forage Samples'!F291)</f>
        <v/>
      </c>
      <c r="E294" s="112"/>
      <c r="F294" s="112"/>
      <c r="G294" s="112"/>
      <c r="H294" s="112"/>
      <c r="I294" s="112"/>
      <c r="J294" s="112"/>
      <c r="K294" s="224" t="str">
        <f t="shared" si="67"/>
        <v>No Entry</v>
      </c>
      <c r="L294" s="107"/>
      <c r="X294">
        <f t="shared" si="68"/>
        <v>0</v>
      </c>
      <c r="Y294">
        <f t="shared" si="69"/>
        <v>0</v>
      </c>
      <c r="Z294" t="str">
        <f t="shared" si="61"/>
        <v/>
      </c>
      <c r="AA294" t="str">
        <f t="shared" si="62"/>
        <v/>
      </c>
      <c r="AB294" t="str">
        <f t="shared" si="63"/>
        <v/>
      </c>
      <c r="AC294" t="str">
        <f t="shared" si="64"/>
        <v/>
      </c>
      <c r="AD294" t="str">
        <f t="shared" si="65"/>
        <v/>
      </c>
      <c r="AE294" t="str">
        <f t="shared" si="66"/>
        <v/>
      </c>
      <c r="AF294">
        <f t="shared" si="70"/>
        <v>0</v>
      </c>
      <c r="AG294" t="str">
        <f t="shared" si="71"/>
        <v>No Entry</v>
      </c>
      <c r="AH294">
        <f t="shared" si="72"/>
        <v>0</v>
      </c>
      <c r="AI294" t="str">
        <f t="shared" si="74"/>
        <v>No Entry</v>
      </c>
      <c r="AJ294">
        <f t="shared" si="73"/>
        <v>0</v>
      </c>
    </row>
    <row r="295" spans="1:36" ht="42" customHeight="1" thickBot="1" x14ac:dyDescent="0.4">
      <c r="A295" s="11"/>
      <c r="B295" s="58" t="s">
        <v>419</v>
      </c>
      <c r="C295" s="113" t="str">
        <f>IF('Plant-Forage Samples'!C292="","",'Plant-Forage Samples'!C292)</f>
        <v/>
      </c>
      <c r="D295" s="223" t="str">
        <f>IF('Plant-Forage Samples'!F292="","",'Plant-Forage Samples'!F292)</f>
        <v/>
      </c>
      <c r="E295" s="112"/>
      <c r="F295" s="112"/>
      <c r="G295" s="112"/>
      <c r="H295" s="112"/>
      <c r="I295" s="112"/>
      <c r="J295" s="112"/>
      <c r="K295" s="224" t="str">
        <f t="shared" si="67"/>
        <v>No Entry</v>
      </c>
      <c r="L295" s="107"/>
      <c r="X295">
        <f t="shared" si="68"/>
        <v>0</v>
      </c>
      <c r="Y295">
        <f t="shared" si="69"/>
        <v>0</v>
      </c>
      <c r="Z295" t="str">
        <f t="shared" si="61"/>
        <v/>
      </c>
      <c r="AA295" t="str">
        <f t="shared" si="62"/>
        <v/>
      </c>
      <c r="AB295" t="str">
        <f t="shared" si="63"/>
        <v/>
      </c>
      <c r="AC295" t="str">
        <f t="shared" si="64"/>
        <v/>
      </c>
      <c r="AD295" t="str">
        <f t="shared" si="65"/>
        <v/>
      </c>
      <c r="AE295" t="str">
        <f t="shared" si="66"/>
        <v/>
      </c>
      <c r="AF295">
        <f t="shared" si="70"/>
        <v>0</v>
      </c>
      <c r="AG295" t="str">
        <f t="shared" si="71"/>
        <v>No Entry</v>
      </c>
      <c r="AH295">
        <f t="shared" si="72"/>
        <v>0</v>
      </c>
      <c r="AI295" t="str">
        <f t="shared" si="74"/>
        <v>No Entry</v>
      </c>
      <c r="AJ295">
        <f t="shared" si="73"/>
        <v>0</v>
      </c>
    </row>
    <row r="296" spans="1:36" ht="42" customHeight="1" thickBot="1" x14ac:dyDescent="0.4">
      <c r="A296" s="11"/>
      <c r="B296" s="58" t="s">
        <v>420</v>
      </c>
      <c r="C296" s="113" t="str">
        <f>IF('Plant-Forage Samples'!C293="","",'Plant-Forage Samples'!C293)</f>
        <v/>
      </c>
      <c r="D296" s="223" t="str">
        <f>IF('Plant-Forage Samples'!F293="","",'Plant-Forage Samples'!F293)</f>
        <v/>
      </c>
      <c r="E296" s="112"/>
      <c r="F296" s="112"/>
      <c r="G296" s="112"/>
      <c r="H296" s="112"/>
      <c r="I296" s="112"/>
      <c r="J296" s="112"/>
      <c r="K296" s="224" t="str">
        <f t="shared" si="67"/>
        <v>No Entry</v>
      </c>
      <c r="L296" s="107"/>
      <c r="X296">
        <f t="shared" si="68"/>
        <v>0</v>
      </c>
      <c r="Y296">
        <f t="shared" si="69"/>
        <v>0</v>
      </c>
      <c r="Z296" t="str">
        <f t="shared" si="61"/>
        <v/>
      </c>
      <c r="AA296" t="str">
        <f t="shared" si="62"/>
        <v/>
      </c>
      <c r="AB296" t="str">
        <f t="shared" si="63"/>
        <v/>
      </c>
      <c r="AC296" t="str">
        <f t="shared" si="64"/>
        <v/>
      </c>
      <c r="AD296" t="str">
        <f t="shared" si="65"/>
        <v/>
      </c>
      <c r="AE296" t="str">
        <f t="shared" si="66"/>
        <v/>
      </c>
      <c r="AF296">
        <f t="shared" si="70"/>
        <v>0</v>
      </c>
      <c r="AG296" t="str">
        <f t="shared" si="71"/>
        <v>No Entry</v>
      </c>
      <c r="AH296">
        <f t="shared" si="72"/>
        <v>0</v>
      </c>
      <c r="AI296" t="str">
        <f t="shared" si="74"/>
        <v>No Entry</v>
      </c>
      <c r="AJ296">
        <f t="shared" si="73"/>
        <v>0</v>
      </c>
    </row>
    <row r="297" spans="1:36" ht="42" customHeight="1" thickBot="1" x14ac:dyDescent="0.4">
      <c r="A297" s="11"/>
      <c r="B297" s="58" t="s">
        <v>421</v>
      </c>
      <c r="C297" s="113" t="str">
        <f>IF('Plant-Forage Samples'!C294="","",'Plant-Forage Samples'!C294)</f>
        <v/>
      </c>
      <c r="D297" s="223" t="str">
        <f>IF('Plant-Forage Samples'!F294="","",'Plant-Forage Samples'!F294)</f>
        <v/>
      </c>
      <c r="E297" s="112"/>
      <c r="F297" s="112"/>
      <c r="G297" s="112"/>
      <c r="H297" s="112"/>
      <c r="I297" s="112"/>
      <c r="J297" s="112"/>
      <c r="K297" s="224" t="str">
        <f t="shared" si="67"/>
        <v>No Entry</v>
      </c>
      <c r="L297" s="107"/>
      <c r="X297">
        <f t="shared" si="68"/>
        <v>0</v>
      </c>
      <c r="Y297">
        <f t="shared" si="69"/>
        <v>0</v>
      </c>
      <c r="Z297" t="str">
        <f t="shared" si="61"/>
        <v/>
      </c>
      <c r="AA297" t="str">
        <f t="shared" si="62"/>
        <v/>
      </c>
      <c r="AB297" t="str">
        <f t="shared" si="63"/>
        <v/>
      </c>
      <c r="AC297" t="str">
        <f t="shared" si="64"/>
        <v/>
      </c>
      <c r="AD297" t="str">
        <f t="shared" si="65"/>
        <v/>
      </c>
      <c r="AE297" t="str">
        <f t="shared" si="66"/>
        <v/>
      </c>
      <c r="AF297">
        <f t="shared" si="70"/>
        <v>0</v>
      </c>
      <c r="AG297" t="str">
        <f t="shared" si="71"/>
        <v>No Entry</v>
      </c>
      <c r="AH297">
        <f t="shared" si="72"/>
        <v>0</v>
      </c>
      <c r="AI297" t="str">
        <f t="shared" si="74"/>
        <v>No Entry</v>
      </c>
      <c r="AJ297">
        <f t="shared" si="73"/>
        <v>0</v>
      </c>
    </row>
    <row r="298" spans="1:36" ht="42" customHeight="1" thickBot="1" x14ac:dyDescent="0.4">
      <c r="A298" s="11"/>
      <c r="B298" s="58" t="s">
        <v>422</v>
      </c>
      <c r="C298" s="113" t="str">
        <f>IF('Plant-Forage Samples'!C295="","",'Plant-Forage Samples'!C295)</f>
        <v/>
      </c>
      <c r="D298" s="223" t="str">
        <f>IF('Plant-Forage Samples'!F295="","",'Plant-Forage Samples'!F295)</f>
        <v/>
      </c>
      <c r="E298" s="112"/>
      <c r="F298" s="112"/>
      <c r="G298" s="112"/>
      <c r="H298" s="112"/>
      <c r="I298" s="112"/>
      <c r="J298" s="112"/>
      <c r="K298" s="224" t="str">
        <f t="shared" si="67"/>
        <v>No Entry</v>
      </c>
      <c r="L298" s="107"/>
      <c r="X298">
        <f t="shared" si="68"/>
        <v>0</v>
      </c>
      <c r="Y298">
        <f t="shared" si="69"/>
        <v>0</v>
      </c>
      <c r="Z298" t="str">
        <f t="shared" si="61"/>
        <v/>
      </c>
      <c r="AA298" t="str">
        <f t="shared" si="62"/>
        <v/>
      </c>
      <c r="AB298" t="str">
        <f t="shared" si="63"/>
        <v/>
      </c>
      <c r="AC298" t="str">
        <f t="shared" si="64"/>
        <v/>
      </c>
      <c r="AD298" t="str">
        <f t="shared" si="65"/>
        <v/>
      </c>
      <c r="AE298" t="str">
        <f t="shared" si="66"/>
        <v/>
      </c>
      <c r="AF298">
        <f t="shared" si="70"/>
        <v>0</v>
      </c>
      <c r="AG298" t="str">
        <f t="shared" si="71"/>
        <v>No Entry</v>
      </c>
      <c r="AH298">
        <f t="shared" si="72"/>
        <v>0</v>
      </c>
      <c r="AI298" t="str">
        <f t="shared" si="74"/>
        <v>No Entry</v>
      </c>
      <c r="AJ298">
        <f t="shared" si="73"/>
        <v>0</v>
      </c>
    </row>
    <row r="299" spans="1:36" ht="42" customHeight="1" thickBot="1" x14ac:dyDescent="0.4">
      <c r="A299" s="11"/>
      <c r="B299" s="58" t="s">
        <v>423</v>
      </c>
      <c r="C299" s="113" t="str">
        <f>IF('Plant-Forage Samples'!C296="","",'Plant-Forage Samples'!C296)</f>
        <v/>
      </c>
      <c r="D299" s="223" t="str">
        <f>IF('Plant-Forage Samples'!F296="","",'Plant-Forage Samples'!F296)</f>
        <v/>
      </c>
      <c r="E299" s="112"/>
      <c r="F299" s="112"/>
      <c r="G299" s="112"/>
      <c r="H299" s="112"/>
      <c r="I299" s="112"/>
      <c r="J299" s="112"/>
      <c r="K299" s="224" t="str">
        <f t="shared" si="67"/>
        <v>No Entry</v>
      </c>
      <c r="L299" s="107"/>
      <c r="X299">
        <f t="shared" si="68"/>
        <v>0</v>
      </c>
      <c r="Y299">
        <f t="shared" si="69"/>
        <v>0</v>
      </c>
      <c r="Z299" t="str">
        <f t="shared" si="61"/>
        <v/>
      </c>
      <c r="AA299" t="str">
        <f t="shared" si="62"/>
        <v/>
      </c>
      <c r="AB299" t="str">
        <f t="shared" si="63"/>
        <v/>
      </c>
      <c r="AC299" t="str">
        <f t="shared" si="64"/>
        <v/>
      </c>
      <c r="AD299" t="str">
        <f t="shared" si="65"/>
        <v/>
      </c>
      <c r="AE299" t="str">
        <f t="shared" si="66"/>
        <v/>
      </c>
      <c r="AF299">
        <f t="shared" si="70"/>
        <v>0</v>
      </c>
      <c r="AG299" t="str">
        <f t="shared" si="71"/>
        <v>No Entry</v>
      </c>
      <c r="AH299">
        <f t="shared" si="72"/>
        <v>0</v>
      </c>
      <c r="AI299" t="str">
        <f t="shared" si="74"/>
        <v>No Entry</v>
      </c>
      <c r="AJ299">
        <f t="shared" si="73"/>
        <v>0</v>
      </c>
    </row>
    <row r="300" spans="1:36" ht="42" customHeight="1" thickBot="1" x14ac:dyDescent="0.4">
      <c r="A300" s="11"/>
      <c r="B300" s="58" t="s">
        <v>424</v>
      </c>
      <c r="C300" s="113" t="str">
        <f>IF('Plant-Forage Samples'!C297="","",'Plant-Forage Samples'!C297)</f>
        <v/>
      </c>
      <c r="D300" s="223" t="str">
        <f>IF('Plant-Forage Samples'!F297="","",'Plant-Forage Samples'!F297)</f>
        <v/>
      </c>
      <c r="E300" s="112"/>
      <c r="F300" s="112"/>
      <c r="G300" s="112"/>
      <c r="H300" s="112"/>
      <c r="I300" s="112"/>
      <c r="J300" s="112"/>
      <c r="K300" s="224" t="str">
        <f t="shared" si="67"/>
        <v>No Entry</v>
      </c>
      <c r="L300" s="107"/>
      <c r="X300">
        <f t="shared" si="68"/>
        <v>0</v>
      </c>
      <c r="Y300">
        <f t="shared" si="69"/>
        <v>0</v>
      </c>
      <c r="Z300" t="str">
        <f t="shared" si="61"/>
        <v/>
      </c>
      <c r="AA300" t="str">
        <f t="shared" si="62"/>
        <v/>
      </c>
      <c r="AB300" t="str">
        <f t="shared" si="63"/>
        <v/>
      </c>
      <c r="AC300" t="str">
        <f t="shared" si="64"/>
        <v/>
      </c>
      <c r="AD300" t="str">
        <f t="shared" si="65"/>
        <v/>
      </c>
      <c r="AE300" t="str">
        <f t="shared" si="66"/>
        <v/>
      </c>
      <c r="AF300">
        <f t="shared" si="70"/>
        <v>0</v>
      </c>
      <c r="AG300" t="str">
        <f t="shared" si="71"/>
        <v>No Entry</v>
      </c>
      <c r="AH300">
        <f t="shared" si="72"/>
        <v>0</v>
      </c>
      <c r="AI300" t="str">
        <f t="shared" si="74"/>
        <v>No Entry</v>
      </c>
      <c r="AJ300">
        <f t="shared" si="73"/>
        <v>0</v>
      </c>
    </row>
    <row r="301" spans="1:36" ht="42" customHeight="1" thickBot="1" x14ac:dyDescent="0.4">
      <c r="A301" s="11"/>
      <c r="B301" s="58" t="s">
        <v>425</v>
      </c>
      <c r="C301" s="113" t="str">
        <f>IF('Plant-Forage Samples'!C298="","",'Plant-Forage Samples'!C298)</f>
        <v/>
      </c>
      <c r="D301" s="223" t="str">
        <f>IF('Plant-Forage Samples'!F298="","",'Plant-Forage Samples'!F298)</f>
        <v/>
      </c>
      <c r="E301" s="112"/>
      <c r="F301" s="112"/>
      <c r="G301" s="112"/>
      <c r="H301" s="112"/>
      <c r="I301" s="112"/>
      <c r="J301" s="112"/>
      <c r="K301" s="224" t="str">
        <f t="shared" si="67"/>
        <v>No Entry</v>
      </c>
      <c r="L301" s="107"/>
      <c r="X301">
        <f t="shared" si="68"/>
        <v>0</v>
      </c>
      <c r="Y301">
        <f t="shared" si="69"/>
        <v>0</v>
      </c>
      <c r="Z301" t="str">
        <f t="shared" si="61"/>
        <v/>
      </c>
      <c r="AA301" t="str">
        <f t="shared" si="62"/>
        <v/>
      </c>
      <c r="AB301" t="str">
        <f t="shared" si="63"/>
        <v/>
      </c>
      <c r="AC301" t="str">
        <f t="shared" si="64"/>
        <v/>
      </c>
      <c r="AD301" t="str">
        <f t="shared" si="65"/>
        <v/>
      </c>
      <c r="AE301" t="str">
        <f t="shared" si="66"/>
        <v/>
      </c>
      <c r="AF301">
        <f t="shared" si="70"/>
        <v>0</v>
      </c>
      <c r="AG301" t="str">
        <f t="shared" si="71"/>
        <v>No Entry</v>
      </c>
      <c r="AH301">
        <f t="shared" si="72"/>
        <v>0</v>
      </c>
      <c r="AI301" t="str">
        <f t="shared" si="74"/>
        <v>No Entry</v>
      </c>
      <c r="AJ301">
        <f t="shared" si="73"/>
        <v>0</v>
      </c>
    </row>
    <row r="302" spans="1:36" ht="42" customHeight="1" thickBot="1" x14ac:dyDescent="0.4">
      <c r="A302" s="11"/>
      <c r="B302" s="58" t="s">
        <v>426</v>
      </c>
      <c r="C302" s="113" t="str">
        <f>IF('Plant-Forage Samples'!C299="","",'Plant-Forage Samples'!C299)</f>
        <v/>
      </c>
      <c r="D302" s="223" t="str">
        <f>IF('Plant-Forage Samples'!F299="","",'Plant-Forage Samples'!F299)</f>
        <v/>
      </c>
      <c r="E302" s="112"/>
      <c r="F302" s="112"/>
      <c r="G302" s="112"/>
      <c r="H302" s="112"/>
      <c r="I302" s="112"/>
      <c r="J302" s="112"/>
      <c r="K302" s="224" t="str">
        <f t="shared" si="67"/>
        <v>No Entry</v>
      </c>
      <c r="L302" s="107"/>
      <c r="X302">
        <f t="shared" si="68"/>
        <v>0</v>
      </c>
      <c r="Y302">
        <f t="shared" si="69"/>
        <v>0</v>
      </c>
      <c r="Z302" t="str">
        <f t="shared" si="61"/>
        <v/>
      </c>
      <c r="AA302" t="str">
        <f t="shared" si="62"/>
        <v/>
      </c>
      <c r="AB302" t="str">
        <f t="shared" si="63"/>
        <v/>
      </c>
      <c r="AC302" t="str">
        <f t="shared" si="64"/>
        <v/>
      </c>
      <c r="AD302" t="str">
        <f t="shared" si="65"/>
        <v/>
      </c>
      <c r="AE302" t="str">
        <f t="shared" si="66"/>
        <v/>
      </c>
      <c r="AF302">
        <f t="shared" si="70"/>
        <v>0</v>
      </c>
      <c r="AG302" t="str">
        <f t="shared" si="71"/>
        <v>No Entry</v>
      </c>
      <c r="AH302">
        <f t="shared" si="72"/>
        <v>0</v>
      </c>
      <c r="AI302" t="str">
        <f t="shared" si="74"/>
        <v>No Entry</v>
      </c>
      <c r="AJ302">
        <f t="shared" si="73"/>
        <v>0</v>
      </c>
    </row>
    <row r="303" spans="1:36" ht="42" customHeight="1" thickBot="1" x14ac:dyDescent="0.4">
      <c r="A303" s="11"/>
      <c r="B303" s="58" t="s">
        <v>427</v>
      </c>
      <c r="C303" s="113" t="str">
        <f>IF('Plant-Forage Samples'!C300="","",'Plant-Forage Samples'!C300)</f>
        <v/>
      </c>
      <c r="D303" s="223" t="str">
        <f>IF('Plant-Forage Samples'!F300="","",'Plant-Forage Samples'!F300)</f>
        <v/>
      </c>
      <c r="E303" s="112"/>
      <c r="F303" s="112"/>
      <c r="G303" s="112"/>
      <c r="H303" s="112"/>
      <c r="I303" s="112"/>
      <c r="J303" s="112"/>
      <c r="K303" s="224" t="str">
        <f t="shared" si="67"/>
        <v>No Entry</v>
      </c>
      <c r="L303" s="107"/>
      <c r="X303">
        <f t="shared" si="68"/>
        <v>0</v>
      </c>
      <c r="Y303">
        <f t="shared" si="69"/>
        <v>0</v>
      </c>
      <c r="Z303" t="str">
        <f t="shared" si="61"/>
        <v/>
      </c>
      <c r="AA303" t="str">
        <f t="shared" si="62"/>
        <v/>
      </c>
      <c r="AB303" t="str">
        <f t="shared" si="63"/>
        <v/>
      </c>
      <c r="AC303" t="str">
        <f t="shared" si="64"/>
        <v/>
      </c>
      <c r="AD303" t="str">
        <f t="shared" si="65"/>
        <v/>
      </c>
      <c r="AE303" t="str">
        <f t="shared" si="66"/>
        <v/>
      </c>
      <c r="AF303">
        <f t="shared" si="70"/>
        <v>0</v>
      </c>
      <c r="AG303" t="str">
        <f t="shared" si="71"/>
        <v>No Entry</v>
      </c>
      <c r="AH303">
        <f t="shared" si="72"/>
        <v>0</v>
      </c>
      <c r="AI303" t="str">
        <f t="shared" si="74"/>
        <v>No Entry</v>
      </c>
      <c r="AJ303">
        <f t="shared" si="73"/>
        <v>0</v>
      </c>
    </row>
    <row r="304" spans="1:36" ht="42" customHeight="1" thickBot="1" x14ac:dyDescent="0.4">
      <c r="A304" s="11"/>
      <c r="B304" s="58" t="s">
        <v>428</v>
      </c>
      <c r="C304" s="113" t="str">
        <f>IF('Plant-Forage Samples'!C301="","",'Plant-Forage Samples'!C301)</f>
        <v/>
      </c>
      <c r="D304" s="223" t="str">
        <f>IF('Plant-Forage Samples'!F301="","",'Plant-Forage Samples'!F301)</f>
        <v/>
      </c>
      <c r="E304" s="112"/>
      <c r="F304" s="112"/>
      <c r="G304" s="112"/>
      <c r="H304" s="112"/>
      <c r="I304" s="112"/>
      <c r="J304" s="112"/>
      <c r="K304" s="224" t="str">
        <f t="shared" si="67"/>
        <v>No Entry</v>
      </c>
      <c r="L304" s="107"/>
      <c r="X304">
        <f t="shared" si="68"/>
        <v>0</v>
      </c>
      <c r="Y304">
        <f t="shared" si="69"/>
        <v>0</v>
      </c>
      <c r="Z304" t="str">
        <f t="shared" si="61"/>
        <v/>
      </c>
      <c r="AA304" t="str">
        <f t="shared" si="62"/>
        <v/>
      </c>
      <c r="AB304" t="str">
        <f t="shared" si="63"/>
        <v/>
      </c>
      <c r="AC304" t="str">
        <f t="shared" si="64"/>
        <v/>
      </c>
      <c r="AD304" t="str">
        <f t="shared" si="65"/>
        <v/>
      </c>
      <c r="AE304" t="str">
        <f t="shared" si="66"/>
        <v/>
      </c>
      <c r="AF304">
        <f t="shared" si="70"/>
        <v>0</v>
      </c>
      <c r="AG304" t="str">
        <f t="shared" si="71"/>
        <v>No Entry</v>
      </c>
      <c r="AH304">
        <f t="shared" si="72"/>
        <v>0</v>
      </c>
      <c r="AI304" t="str">
        <f t="shared" si="74"/>
        <v>No Entry</v>
      </c>
      <c r="AJ304">
        <f t="shared" si="73"/>
        <v>0</v>
      </c>
    </row>
    <row r="305" spans="1:36" ht="42" customHeight="1" thickBot="1" x14ac:dyDescent="0.4">
      <c r="A305" s="11"/>
      <c r="B305" s="58" t="s">
        <v>429</v>
      </c>
      <c r="C305" s="113" t="str">
        <f>IF('Plant-Forage Samples'!C302="","",'Plant-Forage Samples'!C302)</f>
        <v/>
      </c>
      <c r="D305" s="223" t="str">
        <f>IF('Plant-Forage Samples'!F302="","",'Plant-Forage Samples'!F302)</f>
        <v/>
      </c>
      <c r="E305" s="112"/>
      <c r="F305" s="112"/>
      <c r="G305" s="112"/>
      <c r="H305" s="112"/>
      <c r="I305" s="112"/>
      <c r="J305" s="112"/>
      <c r="K305" s="224" t="str">
        <f t="shared" si="67"/>
        <v>No Entry</v>
      </c>
      <c r="L305" s="107"/>
      <c r="X305">
        <f t="shared" si="68"/>
        <v>0</v>
      </c>
      <c r="Y305">
        <f t="shared" si="69"/>
        <v>0</v>
      </c>
      <c r="Z305" t="str">
        <f t="shared" si="61"/>
        <v/>
      </c>
      <c r="AA305" t="str">
        <f t="shared" si="62"/>
        <v/>
      </c>
      <c r="AB305" t="str">
        <f t="shared" si="63"/>
        <v/>
      </c>
      <c r="AC305" t="str">
        <f t="shared" si="64"/>
        <v/>
      </c>
      <c r="AD305" t="str">
        <f t="shared" si="65"/>
        <v/>
      </c>
      <c r="AE305" t="str">
        <f t="shared" si="66"/>
        <v/>
      </c>
      <c r="AF305">
        <f t="shared" si="70"/>
        <v>0</v>
      </c>
      <c r="AG305" t="str">
        <f t="shared" si="71"/>
        <v>No Entry</v>
      </c>
      <c r="AH305">
        <f t="shared" si="72"/>
        <v>0</v>
      </c>
      <c r="AI305" t="str">
        <f t="shared" si="74"/>
        <v>No Entry</v>
      </c>
      <c r="AJ305">
        <f t="shared" si="73"/>
        <v>0</v>
      </c>
    </row>
    <row r="306" spans="1:36" ht="42" customHeight="1" thickBot="1" x14ac:dyDescent="0.4">
      <c r="A306" s="11"/>
      <c r="B306" s="58" t="s">
        <v>430</v>
      </c>
      <c r="C306" s="113" t="str">
        <f>IF('Plant-Forage Samples'!C303="","",'Plant-Forage Samples'!C303)</f>
        <v/>
      </c>
      <c r="D306" s="223" t="str">
        <f>IF('Plant-Forage Samples'!F303="","",'Plant-Forage Samples'!F303)</f>
        <v/>
      </c>
      <c r="E306" s="112"/>
      <c r="F306" s="112"/>
      <c r="G306" s="112"/>
      <c r="H306" s="112"/>
      <c r="I306" s="112"/>
      <c r="J306" s="112"/>
      <c r="K306" s="224" t="str">
        <f t="shared" si="67"/>
        <v>No Entry</v>
      </c>
      <c r="L306" s="107"/>
      <c r="X306">
        <f t="shared" si="68"/>
        <v>0</v>
      </c>
      <c r="Y306">
        <f t="shared" si="69"/>
        <v>0</v>
      </c>
      <c r="Z306" t="str">
        <f t="shared" si="61"/>
        <v/>
      </c>
      <c r="AA306" t="str">
        <f t="shared" si="62"/>
        <v/>
      </c>
      <c r="AB306" t="str">
        <f t="shared" si="63"/>
        <v/>
      </c>
      <c r="AC306" t="str">
        <f t="shared" si="64"/>
        <v/>
      </c>
      <c r="AD306" t="str">
        <f t="shared" si="65"/>
        <v/>
      </c>
      <c r="AE306" t="str">
        <f t="shared" si="66"/>
        <v/>
      </c>
      <c r="AF306">
        <f t="shared" si="70"/>
        <v>0</v>
      </c>
      <c r="AG306" t="str">
        <f t="shared" si="71"/>
        <v>No Entry</v>
      </c>
      <c r="AH306">
        <f t="shared" si="72"/>
        <v>0</v>
      </c>
      <c r="AI306" t="str">
        <f t="shared" si="74"/>
        <v>No Entry</v>
      </c>
      <c r="AJ306">
        <f t="shared" si="73"/>
        <v>0</v>
      </c>
    </row>
    <row r="307" spans="1:36" ht="42" customHeight="1" thickBot="1" x14ac:dyDescent="0.4">
      <c r="A307" s="11"/>
      <c r="B307" s="58" t="s">
        <v>431</v>
      </c>
      <c r="C307" s="113" t="str">
        <f>IF('Plant-Forage Samples'!C304="","",'Plant-Forage Samples'!C304)</f>
        <v/>
      </c>
      <c r="D307" s="223" t="str">
        <f>IF('Plant-Forage Samples'!F304="","",'Plant-Forage Samples'!F304)</f>
        <v/>
      </c>
      <c r="E307" s="112"/>
      <c r="F307" s="112"/>
      <c r="G307" s="112"/>
      <c r="H307" s="112"/>
      <c r="I307" s="112"/>
      <c r="J307" s="112"/>
      <c r="K307" s="224" t="str">
        <f t="shared" si="67"/>
        <v>No Entry</v>
      </c>
      <c r="L307" s="107"/>
      <c r="X307">
        <f t="shared" si="68"/>
        <v>0</v>
      </c>
      <c r="Y307">
        <f t="shared" si="69"/>
        <v>0</v>
      </c>
      <c r="Z307" t="str">
        <f t="shared" si="61"/>
        <v/>
      </c>
      <c r="AA307" t="str">
        <f t="shared" si="62"/>
        <v/>
      </c>
      <c r="AB307" t="str">
        <f t="shared" si="63"/>
        <v/>
      </c>
      <c r="AC307" t="str">
        <f t="shared" si="64"/>
        <v/>
      </c>
      <c r="AD307" t="str">
        <f t="shared" si="65"/>
        <v/>
      </c>
      <c r="AE307" t="str">
        <f t="shared" si="66"/>
        <v/>
      </c>
      <c r="AF307">
        <f t="shared" si="70"/>
        <v>0</v>
      </c>
      <c r="AG307" t="str">
        <f t="shared" si="71"/>
        <v>No Entry</v>
      </c>
      <c r="AH307">
        <f t="shared" si="72"/>
        <v>0</v>
      </c>
      <c r="AI307" t="str">
        <f t="shared" si="74"/>
        <v>No Entry</v>
      </c>
      <c r="AJ307">
        <f t="shared" si="73"/>
        <v>0</v>
      </c>
    </row>
    <row r="308" spans="1:36" ht="42" customHeight="1" thickBot="1" x14ac:dyDescent="0.4">
      <c r="A308" s="11"/>
      <c r="B308" s="58" t="s">
        <v>432</v>
      </c>
      <c r="C308" s="113" t="str">
        <f>IF('Plant-Forage Samples'!C305="","",'Plant-Forage Samples'!C305)</f>
        <v/>
      </c>
      <c r="D308" s="223" t="str">
        <f>IF('Plant-Forage Samples'!F305="","",'Plant-Forage Samples'!F305)</f>
        <v/>
      </c>
      <c r="E308" s="112"/>
      <c r="F308" s="112"/>
      <c r="G308" s="112"/>
      <c r="H308" s="112"/>
      <c r="I308" s="112"/>
      <c r="J308" s="112"/>
      <c r="K308" s="224" t="str">
        <f t="shared" si="67"/>
        <v>No Entry</v>
      </c>
      <c r="L308" s="107"/>
      <c r="X308">
        <f t="shared" si="68"/>
        <v>0</v>
      </c>
      <c r="Y308">
        <f t="shared" si="69"/>
        <v>0</v>
      </c>
      <c r="Z308" t="str">
        <f t="shared" si="61"/>
        <v/>
      </c>
      <c r="AA308" t="str">
        <f t="shared" si="62"/>
        <v/>
      </c>
      <c r="AB308" t="str">
        <f t="shared" si="63"/>
        <v/>
      </c>
      <c r="AC308" t="str">
        <f t="shared" si="64"/>
        <v/>
      </c>
      <c r="AD308" t="str">
        <f t="shared" si="65"/>
        <v/>
      </c>
      <c r="AE308" t="str">
        <f t="shared" si="66"/>
        <v/>
      </c>
      <c r="AF308">
        <f t="shared" si="70"/>
        <v>0</v>
      </c>
      <c r="AG308" t="str">
        <f t="shared" si="71"/>
        <v>No Entry</v>
      </c>
      <c r="AH308">
        <f t="shared" si="72"/>
        <v>0</v>
      </c>
      <c r="AI308" t="str">
        <f t="shared" si="74"/>
        <v>No Entry</v>
      </c>
      <c r="AJ308">
        <f t="shared" si="73"/>
        <v>0</v>
      </c>
    </row>
    <row r="309" spans="1:36" ht="42" customHeight="1" thickBot="1" x14ac:dyDescent="0.4">
      <c r="A309" s="11"/>
      <c r="B309" s="58" t="s">
        <v>433</v>
      </c>
      <c r="C309" s="113" t="str">
        <f>IF('Plant-Forage Samples'!C306="","",'Plant-Forage Samples'!C306)</f>
        <v/>
      </c>
      <c r="D309" s="223" t="str">
        <f>IF('Plant-Forage Samples'!F306="","",'Plant-Forage Samples'!F306)</f>
        <v/>
      </c>
      <c r="E309" s="112"/>
      <c r="F309" s="112"/>
      <c r="G309" s="112"/>
      <c r="H309" s="112"/>
      <c r="I309" s="112"/>
      <c r="J309" s="112"/>
      <c r="K309" s="224" t="str">
        <f t="shared" si="67"/>
        <v>No Entry</v>
      </c>
      <c r="L309" s="107"/>
      <c r="X309">
        <f t="shared" si="68"/>
        <v>0</v>
      </c>
      <c r="Y309">
        <f t="shared" si="69"/>
        <v>0</v>
      </c>
      <c r="Z309" t="str">
        <f t="shared" si="61"/>
        <v/>
      </c>
      <c r="AA309" t="str">
        <f t="shared" si="62"/>
        <v/>
      </c>
      <c r="AB309" t="str">
        <f t="shared" si="63"/>
        <v/>
      </c>
      <c r="AC309" t="str">
        <f t="shared" si="64"/>
        <v/>
      </c>
      <c r="AD309" t="str">
        <f t="shared" si="65"/>
        <v/>
      </c>
      <c r="AE309" t="str">
        <f t="shared" si="66"/>
        <v/>
      </c>
      <c r="AF309">
        <f t="shared" si="70"/>
        <v>0</v>
      </c>
      <c r="AG309" t="str">
        <f t="shared" si="71"/>
        <v>No Entry</v>
      </c>
      <c r="AH309">
        <f t="shared" si="72"/>
        <v>0</v>
      </c>
      <c r="AI309" t="str">
        <f t="shared" si="74"/>
        <v>No Entry</v>
      </c>
      <c r="AJ309">
        <f t="shared" si="73"/>
        <v>0</v>
      </c>
    </row>
    <row r="310" spans="1:36" ht="42" customHeight="1" thickBot="1" x14ac:dyDescent="0.4">
      <c r="A310" s="11"/>
      <c r="B310" s="58" t="s">
        <v>434</v>
      </c>
      <c r="C310" s="113" t="str">
        <f>IF('Plant-Forage Samples'!C307="","",'Plant-Forage Samples'!C307)</f>
        <v/>
      </c>
      <c r="D310" s="223" t="str">
        <f>IF('Plant-Forage Samples'!F307="","",'Plant-Forage Samples'!F307)</f>
        <v/>
      </c>
      <c r="E310" s="112"/>
      <c r="F310" s="112"/>
      <c r="G310" s="112"/>
      <c r="H310" s="112"/>
      <c r="I310" s="112"/>
      <c r="J310" s="112"/>
      <c r="K310" s="224" t="str">
        <f t="shared" si="67"/>
        <v>No Entry</v>
      </c>
      <c r="L310" s="107"/>
      <c r="X310">
        <f t="shared" si="68"/>
        <v>0</v>
      </c>
      <c r="Y310">
        <f t="shared" si="69"/>
        <v>0</v>
      </c>
      <c r="Z310" t="str">
        <f t="shared" si="61"/>
        <v/>
      </c>
      <c r="AA310" t="str">
        <f t="shared" si="62"/>
        <v/>
      </c>
      <c r="AB310" t="str">
        <f t="shared" si="63"/>
        <v/>
      </c>
      <c r="AC310" t="str">
        <f t="shared" si="64"/>
        <v/>
      </c>
      <c r="AD310" t="str">
        <f t="shared" si="65"/>
        <v/>
      </c>
      <c r="AE310" t="str">
        <f t="shared" si="66"/>
        <v/>
      </c>
      <c r="AF310">
        <f t="shared" si="70"/>
        <v>0</v>
      </c>
      <c r="AG310" t="str">
        <f t="shared" si="71"/>
        <v>No Entry</v>
      </c>
      <c r="AH310">
        <f t="shared" si="72"/>
        <v>0</v>
      </c>
      <c r="AI310" t="str">
        <f t="shared" si="74"/>
        <v>No Entry</v>
      </c>
      <c r="AJ310">
        <f t="shared" si="73"/>
        <v>0</v>
      </c>
    </row>
    <row r="311" spans="1:36" ht="42" customHeight="1" thickBot="1" x14ac:dyDescent="0.4">
      <c r="A311" s="11"/>
      <c r="B311" s="58" t="s">
        <v>435</v>
      </c>
      <c r="C311" s="113" t="str">
        <f>IF('Plant-Forage Samples'!C308="","",'Plant-Forage Samples'!C308)</f>
        <v/>
      </c>
      <c r="D311" s="223" t="str">
        <f>IF('Plant-Forage Samples'!F308="","",'Plant-Forage Samples'!F308)</f>
        <v/>
      </c>
      <c r="E311" s="112"/>
      <c r="F311" s="112"/>
      <c r="G311" s="112"/>
      <c r="H311" s="112"/>
      <c r="I311" s="112"/>
      <c r="J311" s="112"/>
      <c r="K311" s="224" t="str">
        <f t="shared" si="67"/>
        <v>No Entry</v>
      </c>
      <c r="L311" s="107"/>
      <c r="X311">
        <f t="shared" si="68"/>
        <v>0</v>
      </c>
      <c r="Y311">
        <f t="shared" si="69"/>
        <v>0</v>
      </c>
      <c r="Z311" t="str">
        <f t="shared" si="61"/>
        <v/>
      </c>
      <c r="AA311" t="str">
        <f t="shared" si="62"/>
        <v/>
      </c>
      <c r="AB311" t="str">
        <f t="shared" si="63"/>
        <v/>
      </c>
      <c r="AC311" t="str">
        <f t="shared" si="64"/>
        <v/>
      </c>
      <c r="AD311" t="str">
        <f t="shared" si="65"/>
        <v/>
      </c>
      <c r="AE311" t="str">
        <f t="shared" si="66"/>
        <v/>
      </c>
      <c r="AF311">
        <f t="shared" si="70"/>
        <v>0</v>
      </c>
      <c r="AG311" t="str">
        <f t="shared" si="71"/>
        <v>No Entry</v>
      </c>
      <c r="AH311">
        <f t="shared" si="72"/>
        <v>0</v>
      </c>
      <c r="AI311" t="str">
        <f t="shared" si="74"/>
        <v>No Entry</v>
      </c>
      <c r="AJ311">
        <f t="shared" si="73"/>
        <v>0</v>
      </c>
    </row>
    <row r="312" spans="1:36" ht="42" customHeight="1" thickBot="1" x14ac:dyDescent="0.4">
      <c r="A312" s="11"/>
      <c r="B312" s="58" t="s">
        <v>436</v>
      </c>
      <c r="C312" s="113" t="str">
        <f>IF('Plant-Forage Samples'!C309="","",'Plant-Forage Samples'!C309)</f>
        <v/>
      </c>
      <c r="D312" s="223" t="str">
        <f>IF('Plant-Forage Samples'!F309="","",'Plant-Forage Samples'!F309)</f>
        <v/>
      </c>
      <c r="E312" s="112"/>
      <c r="F312" s="112"/>
      <c r="G312" s="112"/>
      <c r="H312" s="112"/>
      <c r="I312" s="112"/>
      <c r="J312" s="112"/>
      <c r="K312" s="224" t="str">
        <f t="shared" si="67"/>
        <v>No Entry</v>
      </c>
      <c r="L312" s="107"/>
      <c r="X312">
        <f t="shared" si="68"/>
        <v>0</v>
      </c>
      <c r="Y312">
        <f t="shared" si="69"/>
        <v>0</v>
      </c>
      <c r="Z312" t="str">
        <f t="shared" si="61"/>
        <v/>
      </c>
      <c r="AA312" t="str">
        <f t="shared" si="62"/>
        <v/>
      </c>
      <c r="AB312" t="str">
        <f t="shared" si="63"/>
        <v/>
      </c>
      <c r="AC312" t="str">
        <f t="shared" si="64"/>
        <v/>
      </c>
      <c r="AD312" t="str">
        <f t="shared" si="65"/>
        <v/>
      </c>
      <c r="AE312" t="str">
        <f t="shared" si="66"/>
        <v/>
      </c>
      <c r="AF312">
        <f t="shared" si="70"/>
        <v>0</v>
      </c>
      <c r="AG312" t="str">
        <f t="shared" si="71"/>
        <v>No Entry</v>
      </c>
      <c r="AH312">
        <f t="shared" si="72"/>
        <v>0</v>
      </c>
      <c r="AI312" t="str">
        <f t="shared" si="74"/>
        <v>No Entry</v>
      </c>
      <c r="AJ312">
        <f t="shared" si="73"/>
        <v>0</v>
      </c>
    </row>
    <row r="313" spans="1:36" ht="42" customHeight="1" thickBot="1" x14ac:dyDescent="0.4">
      <c r="A313" s="11"/>
      <c r="B313" s="58" t="s">
        <v>437</v>
      </c>
      <c r="C313" s="113" t="str">
        <f>IF('Plant-Forage Samples'!C310="","",'Plant-Forage Samples'!C310)</f>
        <v/>
      </c>
      <c r="D313" s="223" t="str">
        <f>IF('Plant-Forage Samples'!F310="","",'Plant-Forage Samples'!F310)</f>
        <v/>
      </c>
      <c r="E313" s="112"/>
      <c r="F313" s="112"/>
      <c r="G313" s="112"/>
      <c r="H313" s="112"/>
      <c r="I313" s="112"/>
      <c r="J313" s="112"/>
      <c r="K313" s="224" t="str">
        <f t="shared" si="67"/>
        <v>No Entry</v>
      </c>
      <c r="L313" s="107"/>
      <c r="X313">
        <f t="shared" si="68"/>
        <v>0</v>
      </c>
      <c r="Y313">
        <f t="shared" si="69"/>
        <v>0</v>
      </c>
      <c r="Z313" t="str">
        <f t="shared" si="61"/>
        <v/>
      </c>
      <c r="AA313" t="str">
        <f t="shared" si="62"/>
        <v/>
      </c>
      <c r="AB313" t="str">
        <f t="shared" si="63"/>
        <v/>
      </c>
      <c r="AC313" t="str">
        <f t="shared" si="64"/>
        <v/>
      </c>
      <c r="AD313" t="str">
        <f t="shared" si="65"/>
        <v/>
      </c>
      <c r="AE313" t="str">
        <f t="shared" si="66"/>
        <v/>
      </c>
      <c r="AF313">
        <f t="shared" si="70"/>
        <v>0</v>
      </c>
      <c r="AG313" t="str">
        <f t="shared" si="71"/>
        <v>No Entry</v>
      </c>
      <c r="AH313">
        <f t="shared" si="72"/>
        <v>0</v>
      </c>
      <c r="AI313" t="str">
        <f t="shared" si="74"/>
        <v>No Entry</v>
      </c>
      <c r="AJ313">
        <f t="shared" si="73"/>
        <v>0</v>
      </c>
    </row>
    <row r="314" spans="1:36" ht="42" customHeight="1" thickBot="1" x14ac:dyDescent="0.4">
      <c r="A314" s="11"/>
      <c r="B314" s="58" t="s">
        <v>438</v>
      </c>
      <c r="C314" s="113" t="str">
        <f>IF('Plant-Forage Samples'!C311="","",'Plant-Forage Samples'!C311)</f>
        <v/>
      </c>
      <c r="D314" s="223" t="str">
        <f>IF('Plant-Forage Samples'!F311="","",'Plant-Forage Samples'!F311)</f>
        <v/>
      </c>
      <c r="E314" s="112"/>
      <c r="F314" s="112"/>
      <c r="G314" s="112"/>
      <c r="H314" s="112"/>
      <c r="I314" s="112"/>
      <c r="J314" s="112"/>
      <c r="K314" s="224" t="str">
        <f t="shared" si="67"/>
        <v>No Entry</v>
      </c>
      <c r="L314" s="107"/>
      <c r="X314">
        <f t="shared" si="68"/>
        <v>0</v>
      </c>
      <c r="Y314">
        <f t="shared" si="69"/>
        <v>0</v>
      </c>
      <c r="Z314" t="str">
        <f t="shared" si="61"/>
        <v/>
      </c>
      <c r="AA314" t="str">
        <f t="shared" si="62"/>
        <v/>
      </c>
      <c r="AB314" t="str">
        <f t="shared" si="63"/>
        <v/>
      </c>
      <c r="AC314" t="str">
        <f t="shared" si="64"/>
        <v/>
      </c>
      <c r="AD314" t="str">
        <f t="shared" si="65"/>
        <v/>
      </c>
      <c r="AE314" t="str">
        <f t="shared" si="66"/>
        <v/>
      </c>
      <c r="AF314">
        <f t="shared" si="70"/>
        <v>0</v>
      </c>
      <c r="AG314" t="str">
        <f t="shared" si="71"/>
        <v>No Entry</v>
      </c>
      <c r="AH314">
        <f t="shared" si="72"/>
        <v>0</v>
      </c>
      <c r="AI314" t="str">
        <f t="shared" si="74"/>
        <v>No Entry</v>
      </c>
      <c r="AJ314">
        <f t="shared" si="73"/>
        <v>0</v>
      </c>
    </row>
    <row r="315" spans="1:36" ht="42" customHeight="1" thickBot="1" x14ac:dyDescent="0.4">
      <c r="A315" s="11"/>
      <c r="B315" s="58" t="s">
        <v>439</v>
      </c>
      <c r="C315" s="113" t="str">
        <f>IF('Plant-Forage Samples'!C312="","",'Plant-Forage Samples'!C312)</f>
        <v/>
      </c>
      <c r="D315" s="223" t="str">
        <f>IF('Plant-Forage Samples'!F312="","",'Plant-Forage Samples'!F312)</f>
        <v/>
      </c>
      <c r="E315" s="112"/>
      <c r="F315" s="112"/>
      <c r="G315" s="112"/>
      <c r="H315" s="112"/>
      <c r="I315" s="112"/>
      <c r="J315" s="112"/>
      <c r="K315" s="224" t="str">
        <f t="shared" si="67"/>
        <v>No Entry</v>
      </c>
      <c r="L315" s="107"/>
      <c r="X315">
        <f t="shared" si="68"/>
        <v>0</v>
      </c>
      <c r="Y315">
        <f t="shared" si="69"/>
        <v>0</v>
      </c>
      <c r="Z315" t="str">
        <f t="shared" si="61"/>
        <v/>
      </c>
      <c r="AA315" t="str">
        <f t="shared" si="62"/>
        <v/>
      </c>
      <c r="AB315" t="str">
        <f t="shared" si="63"/>
        <v/>
      </c>
      <c r="AC315" t="str">
        <f t="shared" si="64"/>
        <v/>
      </c>
      <c r="AD315" t="str">
        <f t="shared" si="65"/>
        <v/>
      </c>
      <c r="AE315" t="str">
        <f t="shared" si="66"/>
        <v/>
      </c>
      <c r="AF315">
        <f t="shared" si="70"/>
        <v>0</v>
      </c>
      <c r="AG315" t="str">
        <f t="shared" si="71"/>
        <v>No Entry</v>
      </c>
      <c r="AH315">
        <f t="shared" si="72"/>
        <v>0</v>
      </c>
      <c r="AI315" t="str">
        <f t="shared" si="74"/>
        <v>No Entry</v>
      </c>
      <c r="AJ315">
        <f t="shared" si="73"/>
        <v>0</v>
      </c>
    </row>
    <row r="316" spans="1:36" ht="42" customHeight="1" thickBot="1" x14ac:dyDescent="0.4">
      <c r="A316" s="11"/>
      <c r="B316" s="58" t="s">
        <v>440</v>
      </c>
      <c r="C316" s="113" t="str">
        <f>IF('Plant-Forage Samples'!C313="","",'Plant-Forage Samples'!C313)</f>
        <v/>
      </c>
      <c r="D316" s="223" t="str">
        <f>IF('Plant-Forage Samples'!F313="","",'Plant-Forage Samples'!F313)</f>
        <v/>
      </c>
      <c r="E316" s="112"/>
      <c r="F316" s="112"/>
      <c r="G316" s="112"/>
      <c r="H316" s="112"/>
      <c r="I316" s="112"/>
      <c r="J316" s="112"/>
      <c r="K316" s="224" t="str">
        <f t="shared" si="67"/>
        <v>No Entry</v>
      </c>
      <c r="L316" s="107"/>
      <c r="X316">
        <f t="shared" si="68"/>
        <v>0</v>
      </c>
      <c r="Y316">
        <f t="shared" si="69"/>
        <v>0</v>
      </c>
      <c r="Z316" t="str">
        <f t="shared" si="61"/>
        <v/>
      </c>
      <c r="AA316" t="str">
        <f t="shared" si="62"/>
        <v/>
      </c>
      <c r="AB316" t="str">
        <f t="shared" si="63"/>
        <v/>
      </c>
      <c r="AC316" t="str">
        <f t="shared" si="64"/>
        <v/>
      </c>
      <c r="AD316" t="str">
        <f t="shared" si="65"/>
        <v/>
      </c>
      <c r="AE316" t="str">
        <f t="shared" si="66"/>
        <v/>
      </c>
      <c r="AF316">
        <f t="shared" si="70"/>
        <v>0</v>
      </c>
      <c r="AG316" t="str">
        <f t="shared" si="71"/>
        <v>No Entry</v>
      </c>
      <c r="AH316">
        <f t="shared" si="72"/>
        <v>0</v>
      </c>
      <c r="AI316" t="str">
        <f t="shared" si="74"/>
        <v>No Entry</v>
      </c>
      <c r="AJ316">
        <f t="shared" si="73"/>
        <v>0</v>
      </c>
    </row>
    <row r="317" spans="1:36" ht="42" customHeight="1" thickBot="1" x14ac:dyDescent="0.4">
      <c r="A317" s="11"/>
      <c r="B317" s="58" t="s">
        <v>441</v>
      </c>
      <c r="C317" s="113" t="str">
        <f>IF('Plant-Forage Samples'!C314="","",'Plant-Forage Samples'!C314)</f>
        <v/>
      </c>
      <c r="D317" s="223" t="str">
        <f>IF('Plant-Forage Samples'!F314="","",'Plant-Forage Samples'!F314)</f>
        <v/>
      </c>
      <c r="E317" s="112"/>
      <c r="F317" s="112"/>
      <c r="G317" s="112"/>
      <c r="H317" s="112"/>
      <c r="I317" s="112"/>
      <c r="J317" s="112"/>
      <c r="K317" s="224" t="str">
        <f t="shared" si="67"/>
        <v>No Entry</v>
      </c>
      <c r="L317" s="107"/>
      <c r="X317">
        <f t="shared" si="68"/>
        <v>0</v>
      </c>
      <c r="Y317">
        <f t="shared" si="69"/>
        <v>0</v>
      </c>
      <c r="Z317" t="str">
        <f t="shared" si="61"/>
        <v/>
      </c>
      <c r="AA317" t="str">
        <f t="shared" si="62"/>
        <v/>
      </c>
      <c r="AB317" t="str">
        <f t="shared" si="63"/>
        <v/>
      </c>
      <c r="AC317" t="str">
        <f t="shared" si="64"/>
        <v/>
      </c>
      <c r="AD317" t="str">
        <f t="shared" si="65"/>
        <v/>
      </c>
      <c r="AE317" t="str">
        <f t="shared" si="66"/>
        <v/>
      </c>
      <c r="AF317">
        <f t="shared" si="70"/>
        <v>0</v>
      </c>
      <c r="AG317" t="str">
        <f t="shared" si="71"/>
        <v>No Entry</v>
      </c>
      <c r="AH317">
        <f t="shared" si="72"/>
        <v>0</v>
      </c>
      <c r="AI317" t="str">
        <f t="shared" si="74"/>
        <v>No Entry</v>
      </c>
      <c r="AJ317">
        <f t="shared" si="73"/>
        <v>0</v>
      </c>
    </row>
    <row r="318" spans="1:36" ht="42" customHeight="1" thickBot="1" x14ac:dyDescent="0.4">
      <c r="A318" s="11"/>
      <c r="B318" s="58" t="s">
        <v>442</v>
      </c>
      <c r="C318" s="113" t="str">
        <f>IF('Plant-Forage Samples'!C315="","",'Plant-Forage Samples'!C315)</f>
        <v/>
      </c>
      <c r="D318" s="223" t="str">
        <f>IF('Plant-Forage Samples'!F315="","",'Plant-Forage Samples'!F315)</f>
        <v/>
      </c>
      <c r="E318" s="112"/>
      <c r="F318" s="112"/>
      <c r="G318" s="112"/>
      <c r="H318" s="112"/>
      <c r="I318" s="112"/>
      <c r="J318" s="112"/>
      <c r="K318" s="224" t="str">
        <f t="shared" si="67"/>
        <v>No Entry</v>
      </c>
      <c r="L318" s="107"/>
      <c r="X318">
        <f t="shared" si="68"/>
        <v>0</v>
      </c>
      <c r="Y318">
        <f t="shared" si="69"/>
        <v>0</v>
      </c>
      <c r="Z318" t="str">
        <f t="shared" si="61"/>
        <v/>
      </c>
      <c r="AA318" t="str">
        <f t="shared" si="62"/>
        <v/>
      </c>
      <c r="AB318" t="str">
        <f t="shared" si="63"/>
        <v/>
      </c>
      <c r="AC318" t="str">
        <f t="shared" si="64"/>
        <v/>
      </c>
      <c r="AD318" t="str">
        <f t="shared" si="65"/>
        <v/>
      </c>
      <c r="AE318" t="str">
        <f t="shared" si="66"/>
        <v/>
      </c>
      <c r="AF318">
        <f t="shared" si="70"/>
        <v>0</v>
      </c>
      <c r="AG318" t="str">
        <f t="shared" si="71"/>
        <v>No Entry</v>
      </c>
      <c r="AH318">
        <f t="shared" si="72"/>
        <v>0</v>
      </c>
      <c r="AI318" t="str">
        <f t="shared" si="74"/>
        <v>No Entry</v>
      </c>
      <c r="AJ318">
        <f t="shared" si="73"/>
        <v>0</v>
      </c>
    </row>
    <row r="319" spans="1:36" ht="42" customHeight="1" thickBot="1" x14ac:dyDescent="0.4">
      <c r="A319" s="11"/>
      <c r="B319" s="58" t="s">
        <v>443</v>
      </c>
      <c r="C319" s="113" t="str">
        <f>IF('Plant-Forage Samples'!C316="","",'Plant-Forage Samples'!C316)</f>
        <v/>
      </c>
      <c r="D319" s="223" t="str">
        <f>IF('Plant-Forage Samples'!F316="","",'Plant-Forage Samples'!F316)</f>
        <v/>
      </c>
      <c r="E319" s="112"/>
      <c r="F319" s="112"/>
      <c r="G319" s="112"/>
      <c r="H319" s="112"/>
      <c r="I319" s="112"/>
      <c r="J319" s="112"/>
      <c r="K319" s="224" t="str">
        <f t="shared" si="67"/>
        <v>No Entry</v>
      </c>
      <c r="L319" s="107"/>
      <c r="X319">
        <f t="shared" si="68"/>
        <v>0</v>
      </c>
      <c r="Y319">
        <f t="shared" si="69"/>
        <v>0</v>
      </c>
      <c r="Z319" t="str">
        <f t="shared" si="61"/>
        <v/>
      </c>
      <c r="AA319" t="str">
        <f t="shared" si="62"/>
        <v/>
      </c>
      <c r="AB319" t="str">
        <f t="shared" si="63"/>
        <v/>
      </c>
      <c r="AC319" t="str">
        <f t="shared" si="64"/>
        <v/>
      </c>
      <c r="AD319" t="str">
        <f t="shared" si="65"/>
        <v/>
      </c>
      <c r="AE319" t="str">
        <f t="shared" si="66"/>
        <v/>
      </c>
      <c r="AF319">
        <f t="shared" si="70"/>
        <v>0</v>
      </c>
      <c r="AG319" t="str">
        <f t="shared" si="71"/>
        <v>No Entry</v>
      </c>
      <c r="AH319">
        <f t="shared" si="72"/>
        <v>0</v>
      </c>
      <c r="AI319" t="str">
        <f t="shared" si="74"/>
        <v>No Entry</v>
      </c>
      <c r="AJ319">
        <f t="shared" si="73"/>
        <v>0</v>
      </c>
    </row>
    <row r="320" spans="1:36" ht="42" customHeight="1" thickBot="1" x14ac:dyDescent="0.4">
      <c r="A320" s="11"/>
      <c r="B320" s="58" t="s">
        <v>444</v>
      </c>
      <c r="C320" s="113" t="str">
        <f>IF('Plant-Forage Samples'!C317="","",'Plant-Forage Samples'!C317)</f>
        <v/>
      </c>
      <c r="D320" s="223" t="str">
        <f>IF('Plant-Forage Samples'!F317="","",'Plant-Forage Samples'!F317)</f>
        <v/>
      </c>
      <c r="E320" s="112"/>
      <c r="F320" s="112"/>
      <c r="G320" s="112"/>
      <c r="H320" s="112"/>
      <c r="I320" s="112"/>
      <c r="J320" s="112"/>
      <c r="K320" s="224" t="str">
        <f t="shared" si="67"/>
        <v>No Entry</v>
      </c>
      <c r="L320" s="107"/>
      <c r="X320">
        <f t="shared" si="68"/>
        <v>0</v>
      </c>
      <c r="Y320">
        <f t="shared" si="69"/>
        <v>0</v>
      </c>
      <c r="Z320" t="str">
        <f t="shared" si="61"/>
        <v/>
      </c>
      <c r="AA320" t="str">
        <f t="shared" si="62"/>
        <v/>
      </c>
      <c r="AB320" t="str">
        <f t="shared" si="63"/>
        <v/>
      </c>
      <c r="AC320" t="str">
        <f t="shared" si="64"/>
        <v/>
      </c>
      <c r="AD320" t="str">
        <f t="shared" si="65"/>
        <v/>
      </c>
      <c r="AE320" t="str">
        <f t="shared" si="66"/>
        <v/>
      </c>
      <c r="AF320">
        <f t="shared" si="70"/>
        <v>0</v>
      </c>
      <c r="AG320" t="str">
        <f t="shared" si="71"/>
        <v>No Entry</v>
      </c>
      <c r="AH320">
        <f t="shared" si="72"/>
        <v>0</v>
      </c>
      <c r="AI320" t="str">
        <f t="shared" si="74"/>
        <v>No Entry</v>
      </c>
      <c r="AJ320">
        <f t="shared" si="73"/>
        <v>0</v>
      </c>
    </row>
    <row r="321" spans="1:36" ht="42" customHeight="1" thickBot="1" x14ac:dyDescent="0.4">
      <c r="A321" s="11"/>
      <c r="B321" s="58" t="s">
        <v>445</v>
      </c>
      <c r="C321" s="113" t="str">
        <f>IF('Plant-Forage Samples'!C318="","",'Plant-Forage Samples'!C318)</f>
        <v/>
      </c>
      <c r="D321" s="223" t="str">
        <f>IF('Plant-Forage Samples'!F318="","",'Plant-Forage Samples'!F318)</f>
        <v/>
      </c>
      <c r="E321" s="112"/>
      <c r="F321" s="112"/>
      <c r="G321" s="112"/>
      <c r="H321" s="112"/>
      <c r="I321" s="112"/>
      <c r="J321" s="112"/>
      <c r="K321" s="224" t="str">
        <f t="shared" si="67"/>
        <v>No Entry</v>
      </c>
      <c r="L321" s="107"/>
      <c r="X321">
        <f t="shared" si="68"/>
        <v>0</v>
      </c>
      <c r="Y321">
        <f t="shared" si="69"/>
        <v>0</v>
      </c>
      <c r="Z321" t="str">
        <f t="shared" si="61"/>
        <v/>
      </c>
      <c r="AA321" t="str">
        <f t="shared" si="62"/>
        <v/>
      </c>
      <c r="AB321" t="str">
        <f t="shared" si="63"/>
        <v/>
      </c>
      <c r="AC321" t="str">
        <f t="shared" si="64"/>
        <v/>
      </c>
      <c r="AD321" t="str">
        <f t="shared" si="65"/>
        <v/>
      </c>
      <c r="AE321" t="str">
        <f t="shared" si="66"/>
        <v/>
      </c>
      <c r="AF321">
        <f t="shared" si="70"/>
        <v>0</v>
      </c>
      <c r="AG321" t="str">
        <f t="shared" si="71"/>
        <v>No Entry</v>
      </c>
      <c r="AH321">
        <f t="shared" si="72"/>
        <v>0</v>
      </c>
      <c r="AI321" t="str">
        <f t="shared" si="74"/>
        <v>No Entry</v>
      </c>
      <c r="AJ321">
        <f t="shared" si="73"/>
        <v>0</v>
      </c>
    </row>
    <row r="322" spans="1:36" ht="42" customHeight="1" thickBot="1" x14ac:dyDescent="0.4">
      <c r="A322" s="11"/>
      <c r="B322" s="58" t="s">
        <v>446</v>
      </c>
      <c r="C322" s="113" t="str">
        <f>IF('Plant-Forage Samples'!C319="","",'Plant-Forage Samples'!C319)</f>
        <v/>
      </c>
      <c r="D322" s="223" t="str">
        <f>IF('Plant-Forage Samples'!F319="","",'Plant-Forage Samples'!F319)</f>
        <v/>
      </c>
      <c r="E322" s="112"/>
      <c r="F322" s="112"/>
      <c r="G322" s="112"/>
      <c r="H322" s="112"/>
      <c r="I322" s="112"/>
      <c r="J322" s="112"/>
      <c r="K322" s="224" t="str">
        <f t="shared" si="67"/>
        <v>No Entry</v>
      </c>
      <c r="L322" s="107"/>
      <c r="X322">
        <f t="shared" si="68"/>
        <v>0</v>
      </c>
      <c r="Y322">
        <f t="shared" si="69"/>
        <v>0</v>
      </c>
      <c r="Z322" t="str">
        <f t="shared" si="61"/>
        <v/>
      </c>
      <c r="AA322" t="str">
        <f t="shared" si="62"/>
        <v/>
      </c>
      <c r="AB322" t="str">
        <f t="shared" si="63"/>
        <v/>
      </c>
      <c r="AC322" t="str">
        <f t="shared" si="64"/>
        <v/>
      </c>
      <c r="AD322" t="str">
        <f t="shared" si="65"/>
        <v/>
      </c>
      <c r="AE322" t="str">
        <f t="shared" si="66"/>
        <v/>
      </c>
      <c r="AF322">
        <f t="shared" si="70"/>
        <v>0</v>
      </c>
      <c r="AG322" t="str">
        <f t="shared" si="71"/>
        <v>No Entry</v>
      </c>
      <c r="AH322">
        <f t="shared" si="72"/>
        <v>0</v>
      </c>
      <c r="AI322" t="str">
        <f t="shared" si="74"/>
        <v>No Entry</v>
      </c>
      <c r="AJ322">
        <f t="shared" si="73"/>
        <v>0</v>
      </c>
    </row>
    <row r="323" spans="1:36" ht="42" customHeight="1" thickBot="1" x14ac:dyDescent="0.4">
      <c r="A323" s="11"/>
      <c r="B323" s="58" t="s">
        <v>447</v>
      </c>
      <c r="C323" s="113" t="str">
        <f>IF('Plant-Forage Samples'!C320="","",'Plant-Forage Samples'!C320)</f>
        <v/>
      </c>
      <c r="D323" s="223" t="str">
        <f>IF('Plant-Forage Samples'!F320="","",'Plant-Forage Samples'!F320)</f>
        <v/>
      </c>
      <c r="E323" s="112"/>
      <c r="F323" s="112"/>
      <c r="G323" s="112"/>
      <c r="H323" s="112"/>
      <c r="I323" s="112"/>
      <c r="J323" s="112"/>
      <c r="K323" s="224" t="str">
        <f t="shared" si="67"/>
        <v>No Entry</v>
      </c>
      <c r="L323" s="107"/>
      <c r="X323">
        <f t="shared" si="68"/>
        <v>0</v>
      </c>
      <c r="Y323">
        <f t="shared" si="69"/>
        <v>0</v>
      </c>
      <c r="Z323" t="str">
        <f t="shared" si="61"/>
        <v/>
      </c>
      <c r="AA323" t="str">
        <f t="shared" si="62"/>
        <v/>
      </c>
      <c r="AB323" t="str">
        <f t="shared" si="63"/>
        <v/>
      </c>
      <c r="AC323" t="str">
        <f t="shared" si="64"/>
        <v/>
      </c>
      <c r="AD323" t="str">
        <f t="shared" si="65"/>
        <v/>
      </c>
      <c r="AE323" t="str">
        <f t="shared" si="66"/>
        <v/>
      </c>
      <c r="AF323">
        <f t="shared" si="70"/>
        <v>0</v>
      </c>
      <c r="AG323" t="str">
        <f t="shared" si="71"/>
        <v>No Entry</v>
      </c>
      <c r="AH323">
        <f t="shared" si="72"/>
        <v>0</v>
      </c>
      <c r="AI323" t="str">
        <f t="shared" si="74"/>
        <v>No Entry</v>
      </c>
      <c r="AJ323">
        <f t="shared" si="73"/>
        <v>0</v>
      </c>
    </row>
    <row r="324" spans="1:36" ht="42" customHeight="1" thickBot="1" x14ac:dyDescent="0.4">
      <c r="A324" s="11"/>
      <c r="B324" s="58" t="s">
        <v>448</v>
      </c>
      <c r="C324" s="113" t="str">
        <f>IF('Plant-Forage Samples'!C321="","",'Plant-Forage Samples'!C321)</f>
        <v/>
      </c>
      <c r="D324" s="223" t="str">
        <f>IF('Plant-Forage Samples'!F321="","",'Plant-Forage Samples'!F321)</f>
        <v/>
      </c>
      <c r="E324" s="112"/>
      <c r="F324" s="112"/>
      <c r="G324" s="112"/>
      <c r="H324" s="112"/>
      <c r="I324" s="112"/>
      <c r="J324" s="112"/>
      <c r="K324" s="224" t="str">
        <f t="shared" si="67"/>
        <v>No Entry</v>
      </c>
      <c r="L324" s="107"/>
      <c r="X324">
        <f t="shared" si="68"/>
        <v>0</v>
      </c>
      <c r="Y324">
        <f t="shared" si="69"/>
        <v>0</v>
      </c>
      <c r="Z324" t="str">
        <f t="shared" si="61"/>
        <v/>
      </c>
      <c r="AA324" t="str">
        <f t="shared" si="62"/>
        <v/>
      </c>
      <c r="AB324" t="str">
        <f t="shared" si="63"/>
        <v/>
      </c>
      <c r="AC324" t="str">
        <f t="shared" si="64"/>
        <v/>
      </c>
      <c r="AD324" t="str">
        <f t="shared" si="65"/>
        <v/>
      </c>
      <c r="AE324" t="str">
        <f t="shared" si="66"/>
        <v/>
      </c>
      <c r="AF324">
        <f t="shared" si="70"/>
        <v>0</v>
      </c>
      <c r="AG324" t="str">
        <f t="shared" si="71"/>
        <v>No Entry</v>
      </c>
      <c r="AH324">
        <f t="shared" si="72"/>
        <v>0</v>
      </c>
      <c r="AI324" t="str">
        <f t="shared" si="74"/>
        <v>No Entry</v>
      </c>
      <c r="AJ324">
        <f t="shared" si="73"/>
        <v>0</v>
      </c>
    </row>
    <row r="325" spans="1:36" ht="42" customHeight="1" thickBot="1" x14ac:dyDescent="0.4">
      <c r="A325" s="11"/>
      <c r="B325" s="58" t="s">
        <v>449</v>
      </c>
      <c r="C325" s="113" t="str">
        <f>IF('Plant-Forage Samples'!C322="","",'Plant-Forage Samples'!C322)</f>
        <v/>
      </c>
      <c r="D325" s="223" t="str">
        <f>IF('Plant-Forage Samples'!F322="","",'Plant-Forage Samples'!F322)</f>
        <v/>
      </c>
      <c r="E325" s="112"/>
      <c r="F325" s="112"/>
      <c r="G325" s="112"/>
      <c r="H325" s="112"/>
      <c r="I325" s="112"/>
      <c r="J325" s="112"/>
      <c r="K325" s="224" t="str">
        <f t="shared" si="67"/>
        <v>No Entry</v>
      </c>
      <c r="L325" s="107"/>
      <c r="X325">
        <f t="shared" si="68"/>
        <v>0</v>
      </c>
      <c r="Y325">
        <f t="shared" si="69"/>
        <v>0</v>
      </c>
      <c r="Z325" t="str">
        <f t="shared" si="61"/>
        <v/>
      </c>
      <c r="AA325" t="str">
        <f t="shared" si="62"/>
        <v/>
      </c>
      <c r="AB325" t="str">
        <f t="shared" si="63"/>
        <v/>
      </c>
      <c r="AC325" t="str">
        <f t="shared" si="64"/>
        <v/>
      </c>
      <c r="AD325" t="str">
        <f t="shared" si="65"/>
        <v/>
      </c>
      <c r="AE325" t="str">
        <f t="shared" si="66"/>
        <v/>
      </c>
      <c r="AF325">
        <f t="shared" si="70"/>
        <v>0</v>
      </c>
      <c r="AG325" t="str">
        <f t="shared" si="71"/>
        <v>No Entry</v>
      </c>
      <c r="AH325">
        <f t="shared" si="72"/>
        <v>0</v>
      </c>
      <c r="AI325" t="str">
        <f t="shared" si="74"/>
        <v>No Entry</v>
      </c>
      <c r="AJ325">
        <f t="shared" si="73"/>
        <v>0</v>
      </c>
    </row>
    <row r="326" spans="1:36" ht="42" customHeight="1" thickBot="1" x14ac:dyDescent="0.4">
      <c r="A326" s="11"/>
      <c r="B326" s="58" t="s">
        <v>450</v>
      </c>
      <c r="C326" s="113" t="str">
        <f>IF('Plant-Forage Samples'!C323="","",'Plant-Forage Samples'!C323)</f>
        <v/>
      </c>
      <c r="D326" s="223" t="str">
        <f>IF('Plant-Forage Samples'!F323="","",'Plant-Forage Samples'!F323)</f>
        <v/>
      </c>
      <c r="E326" s="112"/>
      <c r="F326" s="112"/>
      <c r="G326" s="112"/>
      <c r="H326" s="112"/>
      <c r="I326" s="112"/>
      <c r="J326" s="112"/>
      <c r="K326" s="224" t="str">
        <f t="shared" si="67"/>
        <v>No Entry</v>
      </c>
      <c r="L326" s="107"/>
      <c r="X326">
        <f t="shared" si="68"/>
        <v>0</v>
      </c>
      <c r="Y326">
        <f t="shared" si="69"/>
        <v>0</v>
      </c>
      <c r="Z326" t="str">
        <f t="shared" si="61"/>
        <v/>
      </c>
      <c r="AA326" t="str">
        <f t="shared" si="62"/>
        <v/>
      </c>
      <c r="AB326" t="str">
        <f t="shared" si="63"/>
        <v/>
      </c>
      <c r="AC326" t="str">
        <f t="shared" si="64"/>
        <v/>
      </c>
      <c r="AD326" t="str">
        <f t="shared" si="65"/>
        <v/>
      </c>
      <c r="AE326" t="str">
        <f t="shared" si="66"/>
        <v/>
      </c>
      <c r="AF326">
        <f t="shared" si="70"/>
        <v>0</v>
      </c>
      <c r="AG326" t="str">
        <f t="shared" si="71"/>
        <v>No Entry</v>
      </c>
      <c r="AH326">
        <f t="shared" si="72"/>
        <v>0</v>
      </c>
      <c r="AI326" t="str">
        <f t="shared" si="74"/>
        <v>No Entry</v>
      </c>
      <c r="AJ326">
        <f t="shared" si="73"/>
        <v>0</v>
      </c>
    </row>
    <row r="327" spans="1:36" ht="42" customHeight="1" thickBot="1" x14ac:dyDescent="0.4">
      <c r="A327" s="11"/>
      <c r="B327" s="58" t="s">
        <v>451</v>
      </c>
      <c r="C327" s="113" t="str">
        <f>IF('Plant-Forage Samples'!C324="","",'Plant-Forage Samples'!C324)</f>
        <v/>
      </c>
      <c r="D327" s="223" t="str">
        <f>IF('Plant-Forage Samples'!F324="","",'Plant-Forage Samples'!F324)</f>
        <v/>
      </c>
      <c r="E327" s="112"/>
      <c r="F327" s="112"/>
      <c r="G327" s="112"/>
      <c r="H327" s="112"/>
      <c r="I327" s="112"/>
      <c r="J327" s="112"/>
      <c r="K327" s="224" t="str">
        <f t="shared" si="67"/>
        <v>No Entry</v>
      </c>
      <c r="L327" s="107"/>
      <c r="X327">
        <f t="shared" si="68"/>
        <v>0</v>
      </c>
      <c r="Y327">
        <f t="shared" si="69"/>
        <v>0</v>
      </c>
      <c r="Z327" t="str">
        <f t="shared" si="61"/>
        <v/>
      </c>
      <c r="AA327" t="str">
        <f t="shared" si="62"/>
        <v/>
      </c>
      <c r="AB327" t="str">
        <f t="shared" si="63"/>
        <v/>
      </c>
      <c r="AC327" t="str">
        <f t="shared" si="64"/>
        <v/>
      </c>
      <c r="AD327" t="str">
        <f t="shared" si="65"/>
        <v/>
      </c>
      <c r="AE327" t="str">
        <f t="shared" si="66"/>
        <v/>
      </c>
      <c r="AF327">
        <f t="shared" si="70"/>
        <v>0</v>
      </c>
      <c r="AG327" t="str">
        <f t="shared" si="71"/>
        <v>No Entry</v>
      </c>
      <c r="AH327">
        <f t="shared" si="72"/>
        <v>0</v>
      </c>
      <c r="AI327" t="str">
        <f t="shared" si="74"/>
        <v>No Entry</v>
      </c>
      <c r="AJ327">
        <f t="shared" si="73"/>
        <v>0</v>
      </c>
    </row>
    <row r="328" spans="1:36" ht="42" customHeight="1" thickBot="1" x14ac:dyDescent="0.4">
      <c r="A328" s="11"/>
      <c r="B328" s="58" t="s">
        <v>452</v>
      </c>
      <c r="C328" s="113" t="str">
        <f>IF('Plant-Forage Samples'!C325="","",'Plant-Forage Samples'!C325)</f>
        <v/>
      </c>
      <c r="D328" s="223" t="str">
        <f>IF('Plant-Forage Samples'!F325="","",'Plant-Forage Samples'!F325)</f>
        <v/>
      </c>
      <c r="E328" s="112"/>
      <c r="F328" s="112"/>
      <c r="G328" s="112"/>
      <c r="H328" s="112"/>
      <c r="I328" s="112"/>
      <c r="J328" s="112"/>
      <c r="K328" s="224" t="str">
        <f t="shared" si="67"/>
        <v>No Entry</v>
      </c>
      <c r="L328" s="107"/>
      <c r="X328">
        <f t="shared" si="68"/>
        <v>0</v>
      </c>
      <c r="Y328">
        <f t="shared" si="69"/>
        <v>0</v>
      </c>
      <c r="Z328" t="str">
        <f t="shared" si="61"/>
        <v/>
      </c>
      <c r="AA328" t="str">
        <f t="shared" si="62"/>
        <v/>
      </c>
      <c r="AB328" t="str">
        <f t="shared" si="63"/>
        <v/>
      </c>
      <c r="AC328" t="str">
        <f t="shared" si="64"/>
        <v/>
      </c>
      <c r="AD328" t="str">
        <f t="shared" si="65"/>
        <v/>
      </c>
      <c r="AE328" t="str">
        <f t="shared" si="66"/>
        <v/>
      </c>
      <c r="AF328">
        <f t="shared" si="70"/>
        <v>0</v>
      </c>
      <c r="AG328" t="str">
        <f t="shared" si="71"/>
        <v>No Entry</v>
      </c>
      <c r="AH328">
        <f t="shared" si="72"/>
        <v>0</v>
      </c>
      <c r="AI328" t="str">
        <f t="shared" si="74"/>
        <v>No Entry</v>
      </c>
      <c r="AJ328">
        <f t="shared" si="73"/>
        <v>0</v>
      </c>
    </row>
    <row r="329" spans="1:36" ht="42" customHeight="1" thickBot="1" x14ac:dyDescent="0.4">
      <c r="A329" s="11"/>
      <c r="B329" s="58" t="s">
        <v>453</v>
      </c>
      <c r="C329" s="113" t="str">
        <f>IF('Plant-Forage Samples'!C326="","",'Plant-Forage Samples'!C326)</f>
        <v/>
      </c>
      <c r="D329" s="223" t="str">
        <f>IF('Plant-Forage Samples'!F326="","",'Plant-Forage Samples'!F326)</f>
        <v/>
      </c>
      <c r="E329" s="112"/>
      <c r="F329" s="112"/>
      <c r="G329" s="112"/>
      <c r="H329" s="112"/>
      <c r="I329" s="112"/>
      <c r="J329" s="112"/>
      <c r="K329" s="224" t="str">
        <f t="shared" si="67"/>
        <v>No Entry</v>
      </c>
      <c r="L329" s="107"/>
      <c r="X329">
        <f t="shared" si="68"/>
        <v>0</v>
      </c>
      <c r="Y329">
        <f t="shared" si="69"/>
        <v>0</v>
      </c>
      <c r="Z329" t="str">
        <f t="shared" ref="Z329:Z392" si="75">IF(E329="","",VLOOKUP(E329,M$9:U$20,9))</f>
        <v/>
      </c>
      <c r="AA329" t="str">
        <f t="shared" ref="AA329:AA392" si="76">IF(F329="","",VLOOKUP(F329,M$9:W$20,9))</f>
        <v/>
      </c>
      <c r="AB329" t="str">
        <f t="shared" ref="AB329:AB392" si="77">IF(G329="","",VLOOKUP(G329,M$9:U$20,9))</f>
        <v/>
      </c>
      <c r="AC329" t="str">
        <f t="shared" ref="AC329:AC392" si="78">IF(H329="","",VLOOKUP(H329,M$9:U$20,9))</f>
        <v/>
      </c>
      <c r="AD329" t="str">
        <f t="shared" ref="AD329:AD392" si="79">IF(I329="","",VLOOKUP(I329,M$9:U$20,9))</f>
        <v/>
      </c>
      <c r="AE329" t="str">
        <f t="shared" ref="AE329:AE392" si="80">IF(J329="","",VLOOKUP(J329,M$9:U$20,9))</f>
        <v/>
      </c>
      <c r="AF329">
        <f t="shared" si="70"/>
        <v>0</v>
      </c>
      <c r="AG329" t="str">
        <f t="shared" si="71"/>
        <v>No Entry</v>
      </c>
      <c r="AH329">
        <f t="shared" si="72"/>
        <v>0</v>
      </c>
      <c r="AI329" t="str">
        <f t="shared" si="74"/>
        <v>No Entry</v>
      </c>
      <c r="AJ329">
        <f t="shared" si="73"/>
        <v>0</v>
      </c>
    </row>
    <row r="330" spans="1:36" ht="42" customHeight="1" thickBot="1" x14ac:dyDescent="0.4">
      <c r="A330" s="11"/>
      <c r="B330" s="58" t="s">
        <v>454</v>
      </c>
      <c r="C330" s="113" t="str">
        <f>IF('Plant-Forage Samples'!C327="","",'Plant-Forage Samples'!C327)</f>
        <v/>
      </c>
      <c r="D330" s="223" t="str">
        <f>IF('Plant-Forage Samples'!F327="","",'Plant-Forage Samples'!F327)</f>
        <v/>
      </c>
      <c r="E330" s="112"/>
      <c r="F330" s="112"/>
      <c r="G330" s="112"/>
      <c r="H330" s="112"/>
      <c r="I330" s="112"/>
      <c r="J330" s="112"/>
      <c r="K330" s="224" t="str">
        <f t="shared" ref="K330:K393" si="81">AG330</f>
        <v>No Entry</v>
      </c>
      <c r="L330" s="107"/>
      <c r="X330">
        <f t="shared" ref="X330:X393" si="82">COUNT(E330:J330)</f>
        <v>0</v>
      </c>
      <c r="Y330">
        <f t="shared" ref="Y330:Y393" si="83">IF(C330="",0,1)</f>
        <v>0</v>
      </c>
      <c r="Z330" t="str">
        <f t="shared" si="75"/>
        <v/>
      </c>
      <c r="AA330" t="str">
        <f t="shared" si="76"/>
        <v/>
      </c>
      <c r="AB330" t="str">
        <f t="shared" si="77"/>
        <v/>
      </c>
      <c r="AC330" t="str">
        <f t="shared" si="78"/>
        <v/>
      </c>
      <c r="AD330" t="str">
        <f t="shared" si="79"/>
        <v/>
      </c>
      <c r="AE330" t="str">
        <f t="shared" si="80"/>
        <v/>
      </c>
      <c r="AF330">
        <f t="shared" ref="AF330:AF393" si="84">IF(X330&gt;0,1,0)</f>
        <v>0</v>
      </c>
      <c r="AG330" t="str">
        <f t="shared" ref="AG330:AG393" si="85">IF(AH330=0,AI330,IF(AF330&gt;Y330,"Entry Error",AJ330))</f>
        <v>No Entry</v>
      </c>
      <c r="AH330">
        <f t="shared" ref="AH330:AH393" si="86">SUM(X330:Y330)</f>
        <v>0</v>
      </c>
      <c r="AI330" t="str">
        <f t="shared" si="74"/>
        <v>No Entry</v>
      </c>
      <c r="AJ330">
        <f t="shared" ref="AJ330:AJ393" si="87">SUM(Z330:AE330)</f>
        <v>0</v>
      </c>
    </row>
    <row r="331" spans="1:36" ht="42" customHeight="1" thickBot="1" x14ac:dyDescent="0.4">
      <c r="A331" s="11"/>
      <c r="B331" s="58" t="s">
        <v>455</v>
      </c>
      <c r="C331" s="113" t="str">
        <f>IF('Plant-Forage Samples'!C328="","",'Plant-Forage Samples'!C328)</f>
        <v/>
      </c>
      <c r="D331" s="223" t="str">
        <f>IF('Plant-Forage Samples'!F328="","",'Plant-Forage Samples'!F328)</f>
        <v/>
      </c>
      <c r="E331" s="112"/>
      <c r="F331" s="112"/>
      <c r="G331" s="112"/>
      <c r="H331" s="112"/>
      <c r="I331" s="112"/>
      <c r="J331" s="112"/>
      <c r="K331" s="224" t="str">
        <f t="shared" si="81"/>
        <v>No Entry</v>
      </c>
      <c r="L331" s="107"/>
      <c r="X331">
        <f t="shared" si="82"/>
        <v>0</v>
      </c>
      <c r="Y331">
        <f t="shared" si="83"/>
        <v>0</v>
      </c>
      <c r="Z331" t="str">
        <f t="shared" si="75"/>
        <v/>
      </c>
      <c r="AA331" t="str">
        <f t="shared" si="76"/>
        <v/>
      </c>
      <c r="AB331" t="str">
        <f t="shared" si="77"/>
        <v/>
      </c>
      <c r="AC331" t="str">
        <f t="shared" si="78"/>
        <v/>
      </c>
      <c r="AD331" t="str">
        <f t="shared" si="79"/>
        <v/>
      </c>
      <c r="AE331" t="str">
        <f t="shared" si="80"/>
        <v/>
      </c>
      <c r="AF331">
        <f t="shared" si="84"/>
        <v>0</v>
      </c>
      <c r="AG331" t="str">
        <f t="shared" si="85"/>
        <v>No Entry</v>
      </c>
      <c r="AH331">
        <f t="shared" si="86"/>
        <v>0</v>
      </c>
      <c r="AI331" t="str">
        <f t="shared" si="74"/>
        <v>No Entry</v>
      </c>
      <c r="AJ331">
        <f t="shared" si="87"/>
        <v>0</v>
      </c>
    </row>
    <row r="332" spans="1:36" ht="42" customHeight="1" thickBot="1" x14ac:dyDescent="0.4">
      <c r="A332" s="11"/>
      <c r="B332" s="58" t="s">
        <v>456</v>
      </c>
      <c r="C332" s="113" t="str">
        <f>IF('Plant-Forage Samples'!C329="","",'Plant-Forage Samples'!C329)</f>
        <v/>
      </c>
      <c r="D332" s="223" t="str">
        <f>IF('Plant-Forage Samples'!F329="","",'Plant-Forage Samples'!F329)</f>
        <v/>
      </c>
      <c r="E332" s="112"/>
      <c r="F332" s="112"/>
      <c r="G332" s="112"/>
      <c r="H332" s="112"/>
      <c r="I332" s="112"/>
      <c r="J332" s="112"/>
      <c r="K332" s="224" t="str">
        <f t="shared" si="81"/>
        <v>No Entry</v>
      </c>
      <c r="L332" s="107"/>
      <c r="X332">
        <f t="shared" si="82"/>
        <v>0</v>
      </c>
      <c r="Y332">
        <f t="shared" si="83"/>
        <v>0</v>
      </c>
      <c r="Z332" t="str">
        <f t="shared" si="75"/>
        <v/>
      </c>
      <c r="AA332" t="str">
        <f t="shared" si="76"/>
        <v/>
      </c>
      <c r="AB332" t="str">
        <f t="shared" si="77"/>
        <v/>
      </c>
      <c r="AC332" t="str">
        <f t="shared" si="78"/>
        <v/>
      </c>
      <c r="AD332" t="str">
        <f t="shared" si="79"/>
        <v/>
      </c>
      <c r="AE332" t="str">
        <f t="shared" si="80"/>
        <v/>
      </c>
      <c r="AF332">
        <f t="shared" si="84"/>
        <v>0</v>
      </c>
      <c r="AG332" t="str">
        <f t="shared" si="85"/>
        <v>No Entry</v>
      </c>
      <c r="AH332">
        <f t="shared" si="86"/>
        <v>0</v>
      </c>
      <c r="AI332" t="str">
        <f t="shared" si="74"/>
        <v>No Entry</v>
      </c>
      <c r="AJ332">
        <f t="shared" si="87"/>
        <v>0</v>
      </c>
    </row>
    <row r="333" spans="1:36" ht="42" customHeight="1" thickBot="1" x14ac:dyDescent="0.4">
      <c r="A333" s="11"/>
      <c r="B333" s="58" t="s">
        <v>457</v>
      </c>
      <c r="C333" s="113" t="str">
        <f>IF('Plant-Forage Samples'!C330="","",'Plant-Forage Samples'!C330)</f>
        <v/>
      </c>
      <c r="D333" s="223" t="str">
        <f>IF('Plant-Forage Samples'!F330="","",'Plant-Forage Samples'!F330)</f>
        <v/>
      </c>
      <c r="E333" s="112"/>
      <c r="F333" s="112"/>
      <c r="G333" s="112"/>
      <c r="H333" s="112"/>
      <c r="I333" s="112"/>
      <c r="J333" s="112"/>
      <c r="K333" s="224" t="str">
        <f t="shared" si="81"/>
        <v>No Entry</v>
      </c>
      <c r="L333" s="107"/>
      <c r="X333">
        <f t="shared" si="82"/>
        <v>0</v>
      </c>
      <c r="Y333">
        <f t="shared" si="83"/>
        <v>0</v>
      </c>
      <c r="Z333" t="str">
        <f t="shared" si="75"/>
        <v/>
      </c>
      <c r="AA333" t="str">
        <f t="shared" si="76"/>
        <v/>
      </c>
      <c r="AB333" t="str">
        <f t="shared" si="77"/>
        <v/>
      </c>
      <c r="AC333" t="str">
        <f t="shared" si="78"/>
        <v/>
      </c>
      <c r="AD333" t="str">
        <f t="shared" si="79"/>
        <v/>
      </c>
      <c r="AE333" t="str">
        <f t="shared" si="80"/>
        <v/>
      </c>
      <c r="AF333">
        <f t="shared" si="84"/>
        <v>0</v>
      </c>
      <c r="AG333" t="str">
        <f t="shared" si="85"/>
        <v>No Entry</v>
      </c>
      <c r="AH333">
        <f t="shared" si="86"/>
        <v>0</v>
      </c>
      <c r="AI333" t="str">
        <f t="shared" si="74"/>
        <v>No Entry</v>
      </c>
      <c r="AJ333">
        <f t="shared" si="87"/>
        <v>0</v>
      </c>
    </row>
    <row r="334" spans="1:36" ht="42" customHeight="1" thickBot="1" x14ac:dyDescent="0.4">
      <c r="A334" s="11"/>
      <c r="B334" s="58" t="s">
        <v>458</v>
      </c>
      <c r="C334" s="113" t="str">
        <f>IF('Plant-Forage Samples'!C331="","",'Plant-Forage Samples'!C331)</f>
        <v/>
      </c>
      <c r="D334" s="223" t="str">
        <f>IF('Plant-Forage Samples'!F331="","",'Plant-Forage Samples'!F331)</f>
        <v/>
      </c>
      <c r="E334" s="112"/>
      <c r="F334" s="112"/>
      <c r="G334" s="112"/>
      <c r="H334" s="112"/>
      <c r="I334" s="112"/>
      <c r="J334" s="112"/>
      <c r="K334" s="224" t="str">
        <f t="shared" si="81"/>
        <v>No Entry</v>
      </c>
      <c r="L334" s="107"/>
      <c r="X334">
        <f t="shared" si="82"/>
        <v>0</v>
      </c>
      <c r="Y334">
        <f t="shared" si="83"/>
        <v>0</v>
      </c>
      <c r="Z334" t="str">
        <f t="shared" si="75"/>
        <v/>
      </c>
      <c r="AA334" t="str">
        <f t="shared" si="76"/>
        <v/>
      </c>
      <c r="AB334" t="str">
        <f t="shared" si="77"/>
        <v/>
      </c>
      <c r="AC334" t="str">
        <f t="shared" si="78"/>
        <v/>
      </c>
      <c r="AD334" t="str">
        <f t="shared" si="79"/>
        <v/>
      </c>
      <c r="AE334" t="str">
        <f t="shared" si="80"/>
        <v/>
      </c>
      <c r="AF334">
        <f t="shared" si="84"/>
        <v>0</v>
      </c>
      <c r="AG334" t="str">
        <f t="shared" si="85"/>
        <v>No Entry</v>
      </c>
      <c r="AH334">
        <f t="shared" si="86"/>
        <v>0</v>
      </c>
      <c r="AI334" t="str">
        <f t="shared" si="74"/>
        <v>No Entry</v>
      </c>
      <c r="AJ334">
        <f t="shared" si="87"/>
        <v>0</v>
      </c>
    </row>
    <row r="335" spans="1:36" ht="42" customHeight="1" thickBot="1" x14ac:dyDescent="0.4">
      <c r="A335" s="11"/>
      <c r="B335" s="58" t="s">
        <v>459</v>
      </c>
      <c r="C335" s="113" t="str">
        <f>IF('Plant-Forage Samples'!C332="","",'Plant-Forage Samples'!C332)</f>
        <v/>
      </c>
      <c r="D335" s="223" t="str">
        <f>IF('Plant-Forage Samples'!F332="","",'Plant-Forage Samples'!F332)</f>
        <v/>
      </c>
      <c r="E335" s="112"/>
      <c r="F335" s="112"/>
      <c r="G335" s="112"/>
      <c r="H335" s="112"/>
      <c r="I335" s="112"/>
      <c r="J335" s="112"/>
      <c r="K335" s="224" t="str">
        <f t="shared" si="81"/>
        <v>No Entry</v>
      </c>
      <c r="L335" s="107"/>
      <c r="X335">
        <f t="shared" si="82"/>
        <v>0</v>
      </c>
      <c r="Y335">
        <f t="shared" si="83"/>
        <v>0</v>
      </c>
      <c r="Z335" t="str">
        <f t="shared" si="75"/>
        <v/>
      </c>
      <c r="AA335" t="str">
        <f t="shared" si="76"/>
        <v/>
      </c>
      <c r="AB335" t="str">
        <f t="shared" si="77"/>
        <v/>
      </c>
      <c r="AC335" t="str">
        <f t="shared" si="78"/>
        <v/>
      </c>
      <c r="AD335" t="str">
        <f t="shared" si="79"/>
        <v/>
      </c>
      <c r="AE335" t="str">
        <f t="shared" si="80"/>
        <v/>
      </c>
      <c r="AF335">
        <f t="shared" si="84"/>
        <v>0</v>
      </c>
      <c r="AG335" t="str">
        <f t="shared" si="85"/>
        <v>No Entry</v>
      </c>
      <c r="AH335">
        <f t="shared" si="86"/>
        <v>0</v>
      </c>
      <c r="AI335" t="str">
        <f t="shared" si="74"/>
        <v>No Entry</v>
      </c>
      <c r="AJ335">
        <f t="shared" si="87"/>
        <v>0</v>
      </c>
    </row>
    <row r="336" spans="1:36" ht="42" customHeight="1" thickBot="1" x14ac:dyDescent="0.4">
      <c r="A336" s="11"/>
      <c r="B336" s="58" t="s">
        <v>460</v>
      </c>
      <c r="C336" s="113" t="str">
        <f>IF('Plant-Forage Samples'!C333="","",'Plant-Forage Samples'!C333)</f>
        <v/>
      </c>
      <c r="D336" s="223" t="str">
        <f>IF('Plant-Forage Samples'!F333="","",'Plant-Forage Samples'!F333)</f>
        <v/>
      </c>
      <c r="E336" s="112"/>
      <c r="F336" s="112"/>
      <c r="G336" s="112"/>
      <c r="H336" s="112"/>
      <c r="I336" s="112"/>
      <c r="J336" s="112"/>
      <c r="K336" s="224" t="str">
        <f t="shared" si="81"/>
        <v>No Entry</v>
      </c>
      <c r="L336" s="107"/>
      <c r="X336">
        <f t="shared" si="82"/>
        <v>0</v>
      </c>
      <c r="Y336">
        <f t="shared" si="83"/>
        <v>0</v>
      </c>
      <c r="Z336" t="str">
        <f t="shared" si="75"/>
        <v/>
      </c>
      <c r="AA336" t="str">
        <f t="shared" si="76"/>
        <v/>
      </c>
      <c r="AB336" t="str">
        <f t="shared" si="77"/>
        <v/>
      </c>
      <c r="AC336" t="str">
        <f t="shared" si="78"/>
        <v/>
      </c>
      <c r="AD336" t="str">
        <f t="shared" si="79"/>
        <v/>
      </c>
      <c r="AE336" t="str">
        <f t="shared" si="80"/>
        <v/>
      </c>
      <c r="AF336">
        <f t="shared" si="84"/>
        <v>0</v>
      </c>
      <c r="AG336" t="str">
        <f t="shared" si="85"/>
        <v>No Entry</v>
      </c>
      <c r="AH336">
        <f t="shared" si="86"/>
        <v>0</v>
      </c>
      <c r="AI336" t="str">
        <f t="shared" si="74"/>
        <v>No Entry</v>
      </c>
      <c r="AJ336">
        <f t="shared" si="87"/>
        <v>0</v>
      </c>
    </row>
    <row r="337" spans="1:36" ht="42" customHeight="1" thickBot="1" x14ac:dyDescent="0.4">
      <c r="A337" s="11"/>
      <c r="B337" s="58" t="s">
        <v>461</v>
      </c>
      <c r="C337" s="113" t="str">
        <f>IF('Plant-Forage Samples'!C334="","",'Plant-Forage Samples'!C334)</f>
        <v/>
      </c>
      <c r="D337" s="223" t="str">
        <f>IF('Plant-Forage Samples'!F334="","",'Plant-Forage Samples'!F334)</f>
        <v/>
      </c>
      <c r="E337" s="112"/>
      <c r="F337" s="112"/>
      <c r="G337" s="112"/>
      <c r="H337" s="112"/>
      <c r="I337" s="112"/>
      <c r="J337" s="112"/>
      <c r="K337" s="224" t="str">
        <f t="shared" si="81"/>
        <v>No Entry</v>
      </c>
      <c r="L337" s="107"/>
      <c r="X337">
        <f t="shared" si="82"/>
        <v>0</v>
      </c>
      <c r="Y337">
        <f t="shared" si="83"/>
        <v>0</v>
      </c>
      <c r="Z337" t="str">
        <f t="shared" si="75"/>
        <v/>
      </c>
      <c r="AA337" t="str">
        <f t="shared" si="76"/>
        <v/>
      </c>
      <c r="AB337" t="str">
        <f t="shared" si="77"/>
        <v/>
      </c>
      <c r="AC337" t="str">
        <f t="shared" si="78"/>
        <v/>
      </c>
      <c r="AD337" t="str">
        <f t="shared" si="79"/>
        <v/>
      </c>
      <c r="AE337" t="str">
        <f t="shared" si="80"/>
        <v/>
      </c>
      <c r="AF337">
        <f t="shared" si="84"/>
        <v>0</v>
      </c>
      <c r="AG337" t="str">
        <f t="shared" si="85"/>
        <v>No Entry</v>
      </c>
      <c r="AH337">
        <f t="shared" si="86"/>
        <v>0</v>
      </c>
      <c r="AI337" t="str">
        <f t="shared" si="74"/>
        <v>No Entry</v>
      </c>
      <c r="AJ337">
        <f t="shared" si="87"/>
        <v>0</v>
      </c>
    </row>
    <row r="338" spans="1:36" ht="42" customHeight="1" thickBot="1" x14ac:dyDescent="0.4">
      <c r="A338" s="11"/>
      <c r="B338" s="58" t="s">
        <v>462</v>
      </c>
      <c r="C338" s="113" t="str">
        <f>IF('Plant-Forage Samples'!C335="","",'Plant-Forage Samples'!C335)</f>
        <v/>
      </c>
      <c r="D338" s="223" t="str">
        <f>IF('Plant-Forage Samples'!F335="","",'Plant-Forage Samples'!F335)</f>
        <v/>
      </c>
      <c r="E338" s="112"/>
      <c r="F338" s="112"/>
      <c r="G338" s="112"/>
      <c r="H338" s="112"/>
      <c r="I338" s="112"/>
      <c r="J338" s="112"/>
      <c r="K338" s="224" t="str">
        <f t="shared" si="81"/>
        <v>No Entry</v>
      </c>
      <c r="L338" s="107"/>
      <c r="X338">
        <f t="shared" si="82"/>
        <v>0</v>
      </c>
      <c r="Y338">
        <f t="shared" si="83"/>
        <v>0</v>
      </c>
      <c r="Z338" t="str">
        <f t="shared" si="75"/>
        <v/>
      </c>
      <c r="AA338" t="str">
        <f t="shared" si="76"/>
        <v/>
      </c>
      <c r="AB338" t="str">
        <f t="shared" si="77"/>
        <v/>
      </c>
      <c r="AC338" t="str">
        <f t="shared" si="78"/>
        <v/>
      </c>
      <c r="AD338" t="str">
        <f t="shared" si="79"/>
        <v/>
      </c>
      <c r="AE338" t="str">
        <f t="shared" si="80"/>
        <v/>
      </c>
      <c r="AF338">
        <f t="shared" si="84"/>
        <v>0</v>
      </c>
      <c r="AG338" t="str">
        <f t="shared" si="85"/>
        <v>No Entry</v>
      </c>
      <c r="AH338">
        <f t="shared" si="86"/>
        <v>0</v>
      </c>
      <c r="AI338" t="str">
        <f t="shared" si="74"/>
        <v>No Entry</v>
      </c>
      <c r="AJ338">
        <f t="shared" si="87"/>
        <v>0</v>
      </c>
    </row>
    <row r="339" spans="1:36" ht="42" customHeight="1" thickBot="1" x14ac:dyDescent="0.4">
      <c r="A339" s="11"/>
      <c r="B339" s="58" t="s">
        <v>463</v>
      </c>
      <c r="C339" s="113" t="str">
        <f>IF('Plant-Forage Samples'!C336="","",'Plant-Forage Samples'!C336)</f>
        <v/>
      </c>
      <c r="D339" s="223" t="str">
        <f>IF('Plant-Forage Samples'!F336="","",'Plant-Forage Samples'!F336)</f>
        <v/>
      </c>
      <c r="E339" s="112"/>
      <c r="F339" s="112"/>
      <c r="G339" s="112"/>
      <c r="H339" s="112"/>
      <c r="I339" s="112"/>
      <c r="J339" s="112"/>
      <c r="K339" s="224" t="str">
        <f t="shared" si="81"/>
        <v>No Entry</v>
      </c>
      <c r="L339" s="107"/>
      <c r="X339">
        <f t="shared" si="82"/>
        <v>0</v>
      </c>
      <c r="Y339">
        <f t="shared" si="83"/>
        <v>0</v>
      </c>
      <c r="Z339" t="str">
        <f t="shared" si="75"/>
        <v/>
      </c>
      <c r="AA339" t="str">
        <f t="shared" si="76"/>
        <v/>
      </c>
      <c r="AB339" t="str">
        <f t="shared" si="77"/>
        <v/>
      </c>
      <c r="AC339" t="str">
        <f t="shared" si="78"/>
        <v/>
      </c>
      <c r="AD339" t="str">
        <f t="shared" si="79"/>
        <v/>
      </c>
      <c r="AE339" t="str">
        <f t="shared" si="80"/>
        <v/>
      </c>
      <c r="AF339">
        <f t="shared" si="84"/>
        <v>0</v>
      </c>
      <c r="AG339" t="str">
        <f t="shared" si="85"/>
        <v>No Entry</v>
      </c>
      <c r="AH339">
        <f t="shared" si="86"/>
        <v>0</v>
      </c>
      <c r="AI339" t="str">
        <f t="shared" si="74"/>
        <v>No Entry</v>
      </c>
      <c r="AJ339">
        <f t="shared" si="87"/>
        <v>0</v>
      </c>
    </row>
    <row r="340" spans="1:36" ht="42" customHeight="1" thickBot="1" x14ac:dyDescent="0.4">
      <c r="A340" s="11"/>
      <c r="B340" s="58" t="s">
        <v>464</v>
      </c>
      <c r="C340" s="113" t="str">
        <f>IF('Plant-Forage Samples'!C337="","",'Plant-Forage Samples'!C337)</f>
        <v/>
      </c>
      <c r="D340" s="223" t="str">
        <f>IF('Plant-Forage Samples'!F337="","",'Plant-Forage Samples'!F337)</f>
        <v/>
      </c>
      <c r="E340" s="112"/>
      <c r="F340" s="112"/>
      <c r="G340" s="112"/>
      <c r="H340" s="112"/>
      <c r="I340" s="112"/>
      <c r="J340" s="112"/>
      <c r="K340" s="224" t="str">
        <f t="shared" si="81"/>
        <v>No Entry</v>
      </c>
      <c r="L340" s="107"/>
      <c r="X340">
        <f t="shared" si="82"/>
        <v>0</v>
      </c>
      <c r="Y340">
        <f t="shared" si="83"/>
        <v>0</v>
      </c>
      <c r="Z340" t="str">
        <f t="shared" si="75"/>
        <v/>
      </c>
      <c r="AA340" t="str">
        <f t="shared" si="76"/>
        <v/>
      </c>
      <c r="AB340" t="str">
        <f t="shared" si="77"/>
        <v/>
      </c>
      <c r="AC340" t="str">
        <f t="shared" si="78"/>
        <v/>
      </c>
      <c r="AD340" t="str">
        <f t="shared" si="79"/>
        <v/>
      </c>
      <c r="AE340" t="str">
        <f t="shared" si="80"/>
        <v/>
      </c>
      <c r="AF340">
        <f t="shared" si="84"/>
        <v>0</v>
      </c>
      <c r="AG340" t="str">
        <f t="shared" si="85"/>
        <v>No Entry</v>
      </c>
      <c r="AH340">
        <f t="shared" si="86"/>
        <v>0</v>
      </c>
      <c r="AI340" t="str">
        <f t="shared" ref="AI340:AI403" si="88">IF(AH340=0,"No Entry",IF(AH340=1,"Entry Error",IF(AH340=2,AJ340)))</f>
        <v>No Entry</v>
      </c>
      <c r="AJ340">
        <f t="shared" si="87"/>
        <v>0</v>
      </c>
    </row>
    <row r="341" spans="1:36" ht="42" customHeight="1" thickBot="1" x14ac:dyDescent="0.4">
      <c r="A341" s="11"/>
      <c r="B341" s="58" t="s">
        <v>465</v>
      </c>
      <c r="C341" s="113" t="str">
        <f>IF('Plant-Forage Samples'!C338="","",'Plant-Forage Samples'!C338)</f>
        <v/>
      </c>
      <c r="D341" s="223" t="str">
        <f>IF('Plant-Forage Samples'!F338="","",'Plant-Forage Samples'!F338)</f>
        <v/>
      </c>
      <c r="E341" s="112"/>
      <c r="F341" s="112"/>
      <c r="G341" s="112"/>
      <c r="H341" s="112"/>
      <c r="I341" s="112"/>
      <c r="J341" s="112"/>
      <c r="K341" s="224" t="str">
        <f t="shared" si="81"/>
        <v>No Entry</v>
      </c>
      <c r="L341" s="107"/>
      <c r="X341">
        <f t="shared" si="82"/>
        <v>0</v>
      </c>
      <c r="Y341">
        <f t="shared" si="83"/>
        <v>0</v>
      </c>
      <c r="Z341" t="str">
        <f t="shared" si="75"/>
        <v/>
      </c>
      <c r="AA341" t="str">
        <f t="shared" si="76"/>
        <v/>
      </c>
      <c r="AB341" t="str">
        <f t="shared" si="77"/>
        <v/>
      </c>
      <c r="AC341" t="str">
        <f t="shared" si="78"/>
        <v/>
      </c>
      <c r="AD341" t="str">
        <f t="shared" si="79"/>
        <v/>
      </c>
      <c r="AE341" t="str">
        <f t="shared" si="80"/>
        <v/>
      </c>
      <c r="AF341">
        <f t="shared" si="84"/>
        <v>0</v>
      </c>
      <c r="AG341" t="str">
        <f t="shared" si="85"/>
        <v>No Entry</v>
      </c>
      <c r="AH341">
        <f t="shared" si="86"/>
        <v>0</v>
      </c>
      <c r="AI341" t="str">
        <f t="shared" si="88"/>
        <v>No Entry</v>
      </c>
      <c r="AJ341">
        <f t="shared" si="87"/>
        <v>0</v>
      </c>
    </row>
    <row r="342" spans="1:36" ht="42" customHeight="1" thickBot="1" x14ac:dyDescent="0.4">
      <c r="A342" s="11"/>
      <c r="B342" s="58" t="s">
        <v>466</v>
      </c>
      <c r="C342" s="113" t="str">
        <f>IF('Plant-Forage Samples'!C339="","",'Plant-Forage Samples'!C339)</f>
        <v/>
      </c>
      <c r="D342" s="223" t="str">
        <f>IF('Plant-Forage Samples'!F339="","",'Plant-Forage Samples'!F339)</f>
        <v/>
      </c>
      <c r="E342" s="112"/>
      <c r="F342" s="112"/>
      <c r="G342" s="112"/>
      <c r="H342" s="112"/>
      <c r="I342" s="112"/>
      <c r="J342" s="112"/>
      <c r="K342" s="224" t="str">
        <f t="shared" si="81"/>
        <v>No Entry</v>
      </c>
      <c r="L342" s="107"/>
      <c r="X342">
        <f t="shared" si="82"/>
        <v>0</v>
      </c>
      <c r="Y342">
        <f t="shared" si="83"/>
        <v>0</v>
      </c>
      <c r="Z342" t="str">
        <f t="shared" si="75"/>
        <v/>
      </c>
      <c r="AA342" t="str">
        <f t="shared" si="76"/>
        <v/>
      </c>
      <c r="AB342" t="str">
        <f t="shared" si="77"/>
        <v/>
      </c>
      <c r="AC342" t="str">
        <f t="shared" si="78"/>
        <v/>
      </c>
      <c r="AD342" t="str">
        <f t="shared" si="79"/>
        <v/>
      </c>
      <c r="AE342" t="str">
        <f t="shared" si="80"/>
        <v/>
      </c>
      <c r="AF342">
        <f t="shared" si="84"/>
        <v>0</v>
      </c>
      <c r="AG342" t="str">
        <f t="shared" si="85"/>
        <v>No Entry</v>
      </c>
      <c r="AH342">
        <f t="shared" si="86"/>
        <v>0</v>
      </c>
      <c r="AI342" t="str">
        <f t="shared" si="88"/>
        <v>No Entry</v>
      </c>
      <c r="AJ342">
        <f t="shared" si="87"/>
        <v>0</v>
      </c>
    </row>
    <row r="343" spans="1:36" ht="42" customHeight="1" thickBot="1" x14ac:dyDescent="0.4">
      <c r="A343" s="11"/>
      <c r="B343" s="58" t="s">
        <v>467</v>
      </c>
      <c r="C343" s="113" t="str">
        <f>IF('Plant-Forage Samples'!C340="","",'Plant-Forage Samples'!C340)</f>
        <v/>
      </c>
      <c r="D343" s="223" t="str">
        <f>IF('Plant-Forage Samples'!F340="","",'Plant-Forage Samples'!F340)</f>
        <v/>
      </c>
      <c r="E343" s="112"/>
      <c r="F343" s="112"/>
      <c r="G343" s="112"/>
      <c r="H343" s="112"/>
      <c r="I343" s="112"/>
      <c r="J343" s="112"/>
      <c r="K343" s="224" t="str">
        <f t="shared" si="81"/>
        <v>No Entry</v>
      </c>
      <c r="L343" s="107"/>
      <c r="X343">
        <f t="shared" si="82"/>
        <v>0</v>
      </c>
      <c r="Y343">
        <f t="shared" si="83"/>
        <v>0</v>
      </c>
      <c r="Z343" t="str">
        <f t="shared" si="75"/>
        <v/>
      </c>
      <c r="AA343" t="str">
        <f t="shared" si="76"/>
        <v/>
      </c>
      <c r="AB343" t="str">
        <f t="shared" si="77"/>
        <v/>
      </c>
      <c r="AC343" t="str">
        <f t="shared" si="78"/>
        <v/>
      </c>
      <c r="AD343" t="str">
        <f t="shared" si="79"/>
        <v/>
      </c>
      <c r="AE343" t="str">
        <f t="shared" si="80"/>
        <v/>
      </c>
      <c r="AF343">
        <f t="shared" si="84"/>
        <v>0</v>
      </c>
      <c r="AG343" t="str">
        <f t="shared" si="85"/>
        <v>No Entry</v>
      </c>
      <c r="AH343">
        <f t="shared" si="86"/>
        <v>0</v>
      </c>
      <c r="AI343" t="str">
        <f t="shared" si="88"/>
        <v>No Entry</v>
      </c>
      <c r="AJ343">
        <f t="shared" si="87"/>
        <v>0</v>
      </c>
    </row>
    <row r="344" spans="1:36" ht="42" customHeight="1" thickBot="1" x14ac:dyDescent="0.4">
      <c r="A344" s="11"/>
      <c r="B344" s="58" t="s">
        <v>468</v>
      </c>
      <c r="C344" s="113" t="str">
        <f>IF('Plant-Forage Samples'!C341="","",'Plant-Forage Samples'!C341)</f>
        <v/>
      </c>
      <c r="D344" s="223" t="str">
        <f>IF('Plant-Forage Samples'!F341="","",'Plant-Forage Samples'!F341)</f>
        <v/>
      </c>
      <c r="E344" s="112"/>
      <c r="F344" s="112"/>
      <c r="G344" s="112"/>
      <c r="H344" s="112"/>
      <c r="I344" s="112"/>
      <c r="J344" s="112"/>
      <c r="K344" s="224" t="str">
        <f t="shared" si="81"/>
        <v>No Entry</v>
      </c>
      <c r="L344" s="107"/>
      <c r="X344">
        <f t="shared" si="82"/>
        <v>0</v>
      </c>
      <c r="Y344">
        <f t="shared" si="83"/>
        <v>0</v>
      </c>
      <c r="Z344" t="str">
        <f t="shared" si="75"/>
        <v/>
      </c>
      <c r="AA344" t="str">
        <f t="shared" si="76"/>
        <v/>
      </c>
      <c r="AB344" t="str">
        <f t="shared" si="77"/>
        <v/>
      </c>
      <c r="AC344" t="str">
        <f t="shared" si="78"/>
        <v/>
      </c>
      <c r="AD344" t="str">
        <f t="shared" si="79"/>
        <v/>
      </c>
      <c r="AE344" t="str">
        <f t="shared" si="80"/>
        <v/>
      </c>
      <c r="AF344">
        <f t="shared" si="84"/>
        <v>0</v>
      </c>
      <c r="AG344" t="str">
        <f t="shared" si="85"/>
        <v>No Entry</v>
      </c>
      <c r="AH344">
        <f t="shared" si="86"/>
        <v>0</v>
      </c>
      <c r="AI344" t="str">
        <f t="shared" si="88"/>
        <v>No Entry</v>
      </c>
      <c r="AJ344">
        <f t="shared" si="87"/>
        <v>0</v>
      </c>
    </row>
    <row r="345" spans="1:36" ht="42" customHeight="1" thickBot="1" x14ac:dyDescent="0.4">
      <c r="A345" s="11"/>
      <c r="B345" s="58" t="s">
        <v>469</v>
      </c>
      <c r="C345" s="113" t="str">
        <f>IF('Plant-Forage Samples'!C342="","",'Plant-Forage Samples'!C342)</f>
        <v/>
      </c>
      <c r="D345" s="223" t="str">
        <f>IF('Plant-Forage Samples'!F342="","",'Plant-Forage Samples'!F342)</f>
        <v/>
      </c>
      <c r="E345" s="112"/>
      <c r="F345" s="112"/>
      <c r="G345" s="112"/>
      <c r="H345" s="112"/>
      <c r="I345" s="112"/>
      <c r="J345" s="112"/>
      <c r="K345" s="224" t="str">
        <f t="shared" si="81"/>
        <v>No Entry</v>
      </c>
      <c r="L345" s="107"/>
      <c r="X345">
        <f t="shared" si="82"/>
        <v>0</v>
      </c>
      <c r="Y345">
        <f t="shared" si="83"/>
        <v>0</v>
      </c>
      <c r="Z345" t="str">
        <f t="shared" si="75"/>
        <v/>
      </c>
      <c r="AA345" t="str">
        <f t="shared" si="76"/>
        <v/>
      </c>
      <c r="AB345" t="str">
        <f t="shared" si="77"/>
        <v/>
      </c>
      <c r="AC345" t="str">
        <f t="shared" si="78"/>
        <v/>
      </c>
      <c r="AD345" t="str">
        <f t="shared" si="79"/>
        <v/>
      </c>
      <c r="AE345" t="str">
        <f t="shared" si="80"/>
        <v/>
      </c>
      <c r="AF345">
        <f t="shared" si="84"/>
        <v>0</v>
      </c>
      <c r="AG345" t="str">
        <f t="shared" si="85"/>
        <v>No Entry</v>
      </c>
      <c r="AH345">
        <f t="shared" si="86"/>
        <v>0</v>
      </c>
      <c r="AI345" t="str">
        <f t="shared" si="88"/>
        <v>No Entry</v>
      </c>
      <c r="AJ345">
        <f t="shared" si="87"/>
        <v>0</v>
      </c>
    </row>
    <row r="346" spans="1:36" ht="42" customHeight="1" thickBot="1" x14ac:dyDescent="0.4">
      <c r="A346" s="11"/>
      <c r="B346" s="58" t="s">
        <v>470</v>
      </c>
      <c r="C346" s="113" t="str">
        <f>IF('Plant-Forage Samples'!C343="","",'Plant-Forage Samples'!C343)</f>
        <v/>
      </c>
      <c r="D346" s="223" t="str">
        <f>IF('Plant-Forage Samples'!F343="","",'Plant-Forage Samples'!F343)</f>
        <v/>
      </c>
      <c r="E346" s="112"/>
      <c r="F346" s="112"/>
      <c r="G346" s="112"/>
      <c r="H346" s="112"/>
      <c r="I346" s="112"/>
      <c r="J346" s="112"/>
      <c r="K346" s="224" t="str">
        <f t="shared" si="81"/>
        <v>No Entry</v>
      </c>
      <c r="L346" s="107"/>
      <c r="X346">
        <f t="shared" si="82"/>
        <v>0</v>
      </c>
      <c r="Y346">
        <f t="shared" si="83"/>
        <v>0</v>
      </c>
      <c r="Z346" t="str">
        <f t="shared" si="75"/>
        <v/>
      </c>
      <c r="AA346" t="str">
        <f t="shared" si="76"/>
        <v/>
      </c>
      <c r="AB346" t="str">
        <f t="shared" si="77"/>
        <v/>
      </c>
      <c r="AC346" t="str">
        <f t="shared" si="78"/>
        <v/>
      </c>
      <c r="AD346" t="str">
        <f t="shared" si="79"/>
        <v/>
      </c>
      <c r="AE346" t="str">
        <f t="shared" si="80"/>
        <v/>
      </c>
      <c r="AF346">
        <f t="shared" si="84"/>
        <v>0</v>
      </c>
      <c r="AG346" t="str">
        <f t="shared" si="85"/>
        <v>No Entry</v>
      </c>
      <c r="AH346">
        <f t="shared" si="86"/>
        <v>0</v>
      </c>
      <c r="AI346" t="str">
        <f t="shared" si="88"/>
        <v>No Entry</v>
      </c>
      <c r="AJ346">
        <f t="shared" si="87"/>
        <v>0</v>
      </c>
    </row>
    <row r="347" spans="1:36" ht="42" customHeight="1" thickBot="1" x14ac:dyDescent="0.4">
      <c r="A347" s="11"/>
      <c r="B347" s="58" t="s">
        <v>471</v>
      </c>
      <c r="C347" s="113" t="str">
        <f>IF('Plant-Forage Samples'!C344="","",'Plant-Forage Samples'!C344)</f>
        <v/>
      </c>
      <c r="D347" s="223" t="str">
        <f>IF('Plant-Forage Samples'!F344="","",'Plant-Forage Samples'!F344)</f>
        <v/>
      </c>
      <c r="E347" s="112"/>
      <c r="F347" s="112"/>
      <c r="G347" s="112"/>
      <c r="H347" s="112"/>
      <c r="I347" s="112"/>
      <c r="J347" s="112"/>
      <c r="K347" s="224" t="str">
        <f t="shared" si="81"/>
        <v>No Entry</v>
      </c>
      <c r="L347" s="107"/>
      <c r="X347">
        <f t="shared" si="82"/>
        <v>0</v>
      </c>
      <c r="Y347">
        <f t="shared" si="83"/>
        <v>0</v>
      </c>
      <c r="Z347" t="str">
        <f t="shared" si="75"/>
        <v/>
      </c>
      <c r="AA347" t="str">
        <f t="shared" si="76"/>
        <v/>
      </c>
      <c r="AB347" t="str">
        <f t="shared" si="77"/>
        <v/>
      </c>
      <c r="AC347" t="str">
        <f t="shared" si="78"/>
        <v/>
      </c>
      <c r="AD347" t="str">
        <f t="shared" si="79"/>
        <v/>
      </c>
      <c r="AE347" t="str">
        <f t="shared" si="80"/>
        <v/>
      </c>
      <c r="AF347">
        <f t="shared" si="84"/>
        <v>0</v>
      </c>
      <c r="AG347" t="str">
        <f t="shared" si="85"/>
        <v>No Entry</v>
      </c>
      <c r="AH347">
        <f t="shared" si="86"/>
        <v>0</v>
      </c>
      <c r="AI347" t="str">
        <f t="shared" si="88"/>
        <v>No Entry</v>
      </c>
      <c r="AJ347">
        <f t="shared" si="87"/>
        <v>0</v>
      </c>
    </row>
    <row r="348" spans="1:36" ht="42" customHeight="1" thickBot="1" x14ac:dyDescent="0.4">
      <c r="A348" s="11"/>
      <c r="B348" s="58" t="s">
        <v>472</v>
      </c>
      <c r="C348" s="113" t="str">
        <f>IF('Plant-Forage Samples'!C345="","",'Plant-Forage Samples'!C345)</f>
        <v/>
      </c>
      <c r="D348" s="223" t="str">
        <f>IF('Plant-Forage Samples'!F345="","",'Plant-Forage Samples'!F345)</f>
        <v/>
      </c>
      <c r="E348" s="112"/>
      <c r="F348" s="112"/>
      <c r="G348" s="112"/>
      <c r="H348" s="112"/>
      <c r="I348" s="112"/>
      <c r="J348" s="112"/>
      <c r="K348" s="224" t="str">
        <f t="shared" si="81"/>
        <v>No Entry</v>
      </c>
      <c r="L348" s="107"/>
      <c r="X348">
        <f t="shared" si="82"/>
        <v>0</v>
      </c>
      <c r="Y348">
        <f t="shared" si="83"/>
        <v>0</v>
      </c>
      <c r="Z348" t="str">
        <f t="shared" si="75"/>
        <v/>
      </c>
      <c r="AA348" t="str">
        <f t="shared" si="76"/>
        <v/>
      </c>
      <c r="AB348" t="str">
        <f t="shared" si="77"/>
        <v/>
      </c>
      <c r="AC348" t="str">
        <f t="shared" si="78"/>
        <v/>
      </c>
      <c r="AD348" t="str">
        <f t="shared" si="79"/>
        <v/>
      </c>
      <c r="AE348" t="str">
        <f t="shared" si="80"/>
        <v/>
      </c>
      <c r="AF348">
        <f t="shared" si="84"/>
        <v>0</v>
      </c>
      <c r="AG348" t="str">
        <f t="shared" si="85"/>
        <v>No Entry</v>
      </c>
      <c r="AH348">
        <f t="shared" si="86"/>
        <v>0</v>
      </c>
      <c r="AI348" t="str">
        <f t="shared" si="88"/>
        <v>No Entry</v>
      </c>
      <c r="AJ348">
        <f t="shared" si="87"/>
        <v>0</v>
      </c>
    </row>
    <row r="349" spans="1:36" ht="42" customHeight="1" thickBot="1" x14ac:dyDescent="0.4">
      <c r="A349" s="11"/>
      <c r="B349" s="58" t="s">
        <v>473</v>
      </c>
      <c r="C349" s="113" t="str">
        <f>IF('Plant-Forage Samples'!C346="","",'Plant-Forage Samples'!C346)</f>
        <v/>
      </c>
      <c r="D349" s="223" t="str">
        <f>IF('Plant-Forage Samples'!F346="","",'Plant-Forage Samples'!F346)</f>
        <v/>
      </c>
      <c r="E349" s="112"/>
      <c r="F349" s="112"/>
      <c r="G349" s="112"/>
      <c r="H349" s="112"/>
      <c r="I349" s="112"/>
      <c r="J349" s="112"/>
      <c r="K349" s="224" t="str">
        <f t="shared" si="81"/>
        <v>No Entry</v>
      </c>
      <c r="L349" s="107"/>
      <c r="X349">
        <f t="shared" si="82"/>
        <v>0</v>
      </c>
      <c r="Y349">
        <f t="shared" si="83"/>
        <v>0</v>
      </c>
      <c r="Z349" t="str">
        <f t="shared" si="75"/>
        <v/>
      </c>
      <c r="AA349" t="str">
        <f t="shared" si="76"/>
        <v/>
      </c>
      <c r="AB349" t="str">
        <f t="shared" si="77"/>
        <v/>
      </c>
      <c r="AC349" t="str">
        <f t="shared" si="78"/>
        <v/>
      </c>
      <c r="AD349" t="str">
        <f t="shared" si="79"/>
        <v/>
      </c>
      <c r="AE349" t="str">
        <f t="shared" si="80"/>
        <v/>
      </c>
      <c r="AF349">
        <f t="shared" si="84"/>
        <v>0</v>
      </c>
      <c r="AG349" t="str">
        <f t="shared" si="85"/>
        <v>No Entry</v>
      </c>
      <c r="AH349">
        <f t="shared" si="86"/>
        <v>0</v>
      </c>
      <c r="AI349" t="str">
        <f t="shared" si="88"/>
        <v>No Entry</v>
      </c>
      <c r="AJ349">
        <f t="shared" si="87"/>
        <v>0</v>
      </c>
    </row>
    <row r="350" spans="1:36" ht="42" customHeight="1" thickBot="1" x14ac:dyDescent="0.4">
      <c r="A350" s="11"/>
      <c r="B350" s="58" t="s">
        <v>474</v>
      </c>
      <c r="C350" s="113" t="str">
        <f>IF('Plant-Forage Samples'!C347="","",'Plant-Forage Samples'!C347)</f>
        <v/>
      </c>
      <c r="D350" s="223" t="str">
        <f>IF('Plant-Forage Samples'!F347="","",'Plant-Forage Samples'!F347)</f>
        <v/>
      </c>
      <c r="E350" s="112"/>
      <c r="F350" s="112"/>
      <c r="G350" s="112"/>
      <c r="H350" s="112"/>
      <c r="I350" s="112"/>
      <c r="J350" s="112"/>
      <c r="K350" s="224" t="str">
        <f t="shared" si="81"/>
        <v>No Entry</v>
      </c>
      <c r="L350" s="107"/>
      <c r="X350">
        <f t="shared" si="82"/>
        <v>0</v>
      </c>
      <c r="Y350">
        <f t="shared" si="83"/>
        <v>0</v>
      </c>
      <c r="Z350" t="str">
        <f t="shared" si="75"/>
        <v/>
      </c>
      <c r="AA350" t="str">
        <f t="shared" si="76"/>
        <v/>
      </c>
      <c r="AB350" t="str">
        <f t="shared" si="77"/>
        <v/>
      </c>
      <c r="AC350" t="str">
        <f t="shared" si="78"/>
        <v/>
      </c>
      <c r="AD350" t="str">
        <f t="shared" si="79"/>
        <v/>
      </c>
      <c r="AE350" t="str">
        <f t="shared" si="80"/>
        <v/>
      </c>
      <c r="AF350">
        <f t="shared" si="84"/>
        <v>0</v>
      </c>
      <c r="AG350" t="str">
        <f t="shared" si="85"/>
        <v>No Entry</v>
      </c>
      <c r="AH350">
        <f t="shared" si="86"/>
        <v>0</v>
      </c>
      <c r="AI350" t="str">
        <f t="shared" si="88"/>
        <v>No Entry</v>
      </c>
      <c r="AJ350">
        <f t="shared" si="87"/>
        <v>0</v>
      </c>
    </row>
    <row r="351" spans="1:36" ht="42" customHeight="1" thickBot="1" x14ac:dyDescent="0.4">
      <c r="A351" s="11"/>
      <c r="B351" s="58" t="s">
        <v>475</v>
      </c>
      <c r="C351" s="113" t="str">
        <f>IF('Plant-Forage Samples'!C348="","",'Plant-Forage Samples'!C348)</f>
        <v/>
      </c>
      <c r="D351" s="223" t="str">
        <f>IF('Plant-Forage Samples'!F348="","",'Plant-Forage Samples'!F348)</f>
        <v/>
      </c>
      <c r="E351" s="112"/>
      <c r="F351" s="112"/>
      <c r="G351" s="112"/>
      <c r="H351" s="112"/>
      <c r="I351" s="112"/>
      <c r="J351" s="112"/>
      <c r="K351" s="224" t="str">
        <f t="shared" si="81"/>
        <v>No Entry</v>
      </c>
      <c r="L351" s="107"/>
      <c r="X351">
        <f t="shared" si="82"/>
        <v>0</v>
      </c>
      <c r="Y351">
        <f t="shared" si="83"/>
        <v>0</v>
      </c>
      <c r="Z351" t="str">
        <f t="shared" si="75"/>
        <v/>
      </c>
      <c r="AA351" t="str">
        <f t="shared" si="76"/>
        <v/>
      </c>
      <c r="AB351" t="str">
        <f t="shared" si="77"/>
        <v/>
      </c>
      <c r="AC351" t="str">
        <f t="shared" si="78"/>
        <v/>
      </c>
      <c r="AD351" t="str">
        <f t="shared" si="79"/>
        <v/>
      </c>
      <c r="AE351" t="str">
        <f t="shared" si="80"/>
        <v/>
      </c>
      <c r="AF351">
        <f t="shared" si="84"/>
        <v>0</v>
      </c>
      <c r="AG351" t="str">
        <f t="shared" si="85"/>
        <v>No Entry</v>
      </c>
      <c r="AH351">
        <f t="shared" si="86"/>
        <v>0</v>
      </c>
      <c r="AI351" t="str">
        <f t="shared" si="88"/>
        <v>No Entry</v>
      </c>
      <c r="AJ351">
        <f t="shared" si="87"/>
        <v>0</v>
      </c>
    </row>
    <row r="352" spans="1:36" ht="42" customHeight="1" thickBot="1" x14ac:dyDescent="0.4">
      <c r="A352" s="11"/>
      <c r="B352" s="58" t="s">
        <v>476</v>
      </c>
      <c r="C352" s="113" t="str">
        <f>IF('Plant-Forage Samples'!C349="","",'Plant-Forage Samples'!C349)</f>
        <v/>
      </c>
      <c r="D352" s="223" t="str">
        <f>IF('Plant-Forage Samples'!F349="","",'Plant-Forage Samples'!F349)</f>
        <v/>
      </c>
      <c r="E352" s="112"/>
      <c r="F352" s="112"/>
      <c r="G352" s="112"/>
      <c r="H352" s="112"/>
      <c r="I352" s="112"/>
      <c r="J352" s="112"/>
      <c r="K352" s="224" t="str">
        <f t="shared" si="81"/>
        <v>No Entry</v>
      </c>
      <c r="L352" s="107"/>
      <c r="X352">
        <f t="shared" si="82"/>
        <v>0</v>
      </c>
      <c r="Y352">
        <f t="shared" si="83"/>
        <v>0</v>
      </c>
      <c r="Z352" t="str">
        <f t="shared" si="75"/>
        <v/>
      </c>
      <c r="AA352" t="str">
        <f t="shared" si="76"/>
        <v/>
      </c>
      <c r="AB352" t="str">
        <f t="shared" si="77"/>
        <v/>
      </c>
      <c r="AC352" t="str">
        <f t="shared" si="78"/>
        <v/>
      </c>
      <c r="AD352" t="str">
        <f t="shared" si="79"/>
        <v/>
      </c>
      <c r="AE352" t="str">
        <f t="shared" si="80"/>
        <v/>
      </c>
      <c r="AF352">
        <f t="shared" si="84"/>
        <v>0</v>
      </c>
      <c r="AG352" t="str">
        <f t="shared" si="85"/>
        <v>No Entry</v>
      </c>
      <c r="AH352">
        <f t="shared" si="86"/>
        <v>0</v>
      </c>
      <c r="AI352" t="str">
        <f t="shared" si="88"/>
        <v>No Entry</v>
      </c>
      <c r="AJ352">
        <f t="shared" si="87"/>
        <v>0</v>
      </c>
    </row>
    <row r="353" spans="1:36" ht="42" customHeight="1" thickBot="1" x14ac:dyDescent="0.4">
      <c r="A353" s="11"/>
      <c r="B353" s="58" t="s">
        <v>477</v>
      </c>
      <c r="C353" s="113" t="str">
        <f>IF('Plant-Forage Samples'!C350="","",'Plant-Forage Samples'!C350)</f>
        <v/>
      </c>
      <c r="D353" s="223" t="str">
        <f>IF('Plant-Forage Samples'!F350="","",'Plant-Forage Samples'!F350)</f>
        <v/>
      </c>
      <c r="E353" s="112"/>
      <c r="F353" s="112"/>
      <c r="G353" s="112"/>
      <c r="H353" s="112"/>
      <c r="I353" s="112"/>
      <c r="J353" s="112"/>
      <c r="K353" s="224" t="str">
        <f t="shared" si="81"/>
        <v>No Entry</v>
      </c>
      <c r="L353" s="107"/>
      <c r="X353">
        <f t="shared" si="82"/>
        <v>0</v>
      </c>
      <c r="Y353">
        <f t="shared" si="83"/>
        <v>0</v>
      </c>
      <c r="Z353" t="str">
        <f t="shared" si="75"/>
        <v/>
      </c>
      <c r="AA353" t="str">
        <f t="shared" si="76"/>
        <v/>
      </c>
      <c r="AB353" t="str">
        <f t="shared" si="77"/>
        <v/>
      </c>
      <c r="AC353" t="str">
        <f t="shared" si="78"/>
        <v/>
      </c>
      <c r="AD353" t="str">
        <f t="shared" si="79"/>
        <v/>
      </c>
      <c r="AE353" t="str">
        <f t="shared" si="80"/>
        <v/>
      </c>
      <c r="AF353">
        <f t="shared" si="84"/>
        <v>0</v>
      </c>
      <c r="AG353" t="str">
        <f t="shared" si="85"/>
        <v>No Entry</v>
      </c>
      <c r="AH353">
        <f t="shared" si="86"/>
        <v>0</v>
      </c>
      <c r="AI353" t="str">
        <f t="shared" si="88"/>
        <v>No Entry</v>
      </c>
      <c r="AJ353">
        <f t="shared" si="87"/>
        <v>0</v>
      </c>
    </row>
    <row r="354" spans="1:36" ht="42" customHeight="1" thickBot="1" x14ac:dyDescent="0.4">
      <c r="A354" s="11"/>
      <c r="B354" s="58" t="s">
        <v>478</v>
      </c>
      <c r="C354" s="113" t="str">
        <f>IF('Plant-Forage Samples'!C351="","",'Plant-Forage Samples'!C351)</f>
        <v/>
      </c>
      <c r="D354" s="223" t="str">
        <f>IF('Plant-Forage Samples'!F351="","",'Plant-Forage Samples'!F351)</f>
        <v/>
      </c>
      <c r="E354" s="112"/>
      <c r="F354" s="112"/>
      <c r="G354" s="112"/>
      <c r="H354" s="112"/>
      <c r="I354" s="112"/>
      <c r="J354" s="112"/>
      <c r="K354" s="224" t="str">
        <f t="shared" si="81"/>
        <v>No Entry</v>
      </c>
      <c r="L354" s="107"/>
      <c r="X354">
        <f t="shared" si="82"/>
        <v>0</v>
      </c>
      <c r="Y354">
        <f t="shared" si="83"/>
        <v>0</v>
      </c>
      <c r="Z354" t="str">
        <f t="shared" si="75"/>
        <v/>
      </c>
      <c r="AA354" t="str">
        <f t="shared" si="76"/>
        <v/>
      </c>
      <c r="AB354" t="str">
        <f t="shared" si="77"/>
        <v/>
      </c>
      <c r="AC354" t="str">
        <f t="shared" si="78"/>
        <v/>
      </c>
      <c r="AD354" t="str">
        <f t="shared" si="79"/>
        <v/>
      </c>
      <c r="AE354" t="str">
        <f t="shared" si="80"/>
        <v/>
      </c>
      <c r="AF354">
        <f t="shared" si="84"/>
        <v>0</v>
      </c>
      <c r="AG354" t="str">
        <f t="shared" si="85"/>
        <v>No Entry</v>
      </c>
      <c r="AH354">
        <f t="shared" si="86"/>
        <v>0</v>
      </c>
      <c r="AI354" t="str">
        <f t="shared" si="88"/>
        <v>No Entry</v>
      </c>
      <c r="AJ354">
        <f t="shared" si="87"/>
        <v>0</v>
      </c>
    </row>
    <row r="355" spans="1:36" ht="42" customHeight="1" thickBot="1" x14ac:dyDescent="0.4">
      <c r="A355" s="11"/>
      <c r="B355" s="58" t="s">
        <v>479</v>
      </c>
      <c r="C355" s="113" t="str">
        <f>IF('Plant-Forage Samples'!C352="","",'Plant-Forage Samples'!C352)</f>
        <v/>
      </c>
      <c r="D355" s="223" t="str">
        <f>IF('Plant-Forage Samples'!F352="","",'Plant-Forage Samples'!F352)</f>
        <v/>
      </c>
      <c r="E355" s="112"/>
      <c r="F355" s="112"/>
      <c r="G355" s="112"/>
      <c r="H355" s="112"/>
      <c r="I355" s="112"/>
      <c r="J355" s="112"/>
      <c r="K355" s="224" t="str">
        <f t="shared" si="81"/>
        <v>No Entry</v>
      </c>
      <c r="L355" s="107"/>
      <c r="X355">
        <f t="shared" si="82"/>
        <v>0</v>
      </c>
      <c r="Y355">
        <f t="shared" si="83"/>
        <v>0</v>
      </c>
      <c r="Z355" t="str">
        <f t="shared" si="75"/>
        <v/>
      </c>
      <c r="AA355" t="str">
        <f t="shared" si="76"/>
        <v/>
      </c>
      <c r="AB355" t="str">
        <f t="shared" si="77"/>
        <v/>
      </c>
      <c r="AC355" t="str">
        <f t="shared" si="78"/>
        <v/>
      </c>
      <c r="AD355" t="str">
        <f t="shared" si="79"/>
        <v/>
      </c>
      <c r="AE355" t="str">
        <f t="shared" si="80"/>
        <v/>
      </c>
      <c r="AF355">
        <f t="shared" si="84"/>
        <v>0</v>
      </c>
      <c r="AG355" t="str">
        <f t="shared" si="85"/>
        <v>No Entry</v>
      </c>
      <c r="AH355">
        <f t="shared" si="86"/>
        <v>0</v>
      </c>
      <c r="AI355" t="str">
        <f t="shared" si="88"/>
        <v>No Entry</v>
      </c>
      <c r="AJ355">
        <f t="shared" si="87"/>
        <v>0</v>
      </c>
    </row>
    <row r="356" spans="1:36" ht="42" customHeight="1" thickBot="1" x14ac:dyDescent="0.4">
      <c r="A356" s="11"/>
      <c r="B356" s="58" t="s">
        <v>480</v>
      </c>
      <c r="C356" s="113" t="str">
        <f>IF('Plant-Forage Samples'!C353="","",'Plant-Forage Samples'!C353)</f>
        <v/>
      </c>
      <c r="D356" s="223" t="str">
        <f>IF('Plant-Forage Samples'!F353="","",'Plant-Forage Samples'!F353)</f>
        <v/>
      </c>
      <c r="E356" s="112"/>
      <c r="F356" s="112"/>
      <c r="G356" s="112"/>
      <c r="H356" s="112"/>
      <c r="I356" s="112"/>
      <c r="J356" s="112"/>
      <c r="K356" s="224" t="str">
        <f t="shared" si="81"/>
        <v>No Entry</v>
      </c>
      <c r="L356" s="107"/>
      <c r="X356">
        <f t="shared" si="82"/>
        <v>0</v>
      </c>
      <c r="Y356">
        <f t="shared" si="83"/>
        <v>0</v>
      </c>
      <c r="Z356" t="str">
        <f t="shared" si="75"/>
        <v/>
      </c>
      <c r="AA356" t="str">
        <f t="shared" si="76"/>
        <v/>
      </c>
      <c r="AB356" t="str">
        <f t="shared" si="77"/>
        <v/>
      </c>
      <c r="AC356" t="str">
        <f t="shared" si="78"/>
        <v/>
      </c>
      <c r="AD356" t="str">
        <f t="shared" si="79"/>
        <v/>
      </c>
      <c r="AE356" t="str">
        <f t="shared" si="80"/>
        <v/>
      </c>
      <c r="AF356">
        <f t="shared" si="84"/>
        <v>0</v>
      </c>
      <c r="AG356" t="str">
        <f t="shared" si="85"/>
        <v>No Entry</v>
      </c>
      <c r="AH356">
        <f t="shared" si="86"/>
        <v>0</v>
      </c>
      <c r="AI356" t="str">
        <f t="shared" si="88"/>
        <v>No Entry</v>
      </c>
      <c r="AJ356">
        <f t="shared" si="87"/>
        <v>0</v>
      </c>
    </row>
    <row r="357" spans="1:36" ht="42" customHeight="1" thickBot="1" x14ac:dyDescent="0.4">
      <c r="A357" s="11"/>
      <c r="B357" s="58" t="s">
        <v>481</v>
      </c>
      <c r="C357" s="113" t="str">
        <f>IF('Plant-Forage Samples'!C354="","",'Plant-Forage Samples'!C354)</f>
        <v/>
      </c>
      <c r="D357" s="223" t="str">
        <f>IF('Plant-Forage Samples'!F354="","",'Plant-Forage Samples'!F354)</f>
        <v/>
      </c>
      <c r="E357" s="112"/>
      <c r="F357" s="112"/>
      <c r="G357" s="112"/>
      <c r="H357" s="112"/>
      <c r="I357" s="112"/>
      <c r="J357" s="112"/>
      <c r="K357" s="224" t="str">
        <f t="shared" si="81"/>
        <v>No Entry</v>
      </c>
      <c r="L357" s="107"/>
      <c r="X357">
        <f t="shared" si="82"/>
        <v>0</v>
      </c>
      <c r="Y357">
        <f t="shared" si="83"/>
        <v>0</v>
      </c>
      <c r="Z357" t="str">
        <f t="shared" si="75"/>
        <v/>
      </c>
      <c r="AA357" t="str">
        <f t="shared" si="76"/>
        <v/>
      </c>
      <c r="AB357" t="str">
        <f t="shared" si="77"/>
        <v/>
      </c>
      <c r="AC357" t="str">
        <f t="shared" si="78"/>
        <v/>
      </c>
      <c r="AD357" t="str">
        <f t="shared" si="79"/>
        <v/>
      </c>
      <c r="AE357" t="str">
        <f t="shared" si="80"/>
        <v/>
      </c>
      <c r="AF357">
        <f t="shared" si="84"/>
        <v>0</v>
      </c>
      <c r="AG357" t="str">
        <f t="shared" si="85"/>
        <v>No Entry</v>
      </c>
      <c r="AH357">
        <f t="shared" si="86"/>
        <v>0</v>
      </c>
      <c r="AI357" t="str">
        <f t="shared" si="88"/>
        <v>No Entry</v>
      </c>
      <c r="AJ357">
        <f t="shared" si="87"/>
        <v>0</v>
      </c>
    </row>
    <row r="358" spans="1:36" ht="42" customHeight="1" thickBot="1" x14ac:dyDescent="0.4">
      <c r="A358" s="11"/>
      <c r="B358" s="58" t="s">
        <v>482</v>
      </c>
      <c r="C358" s="113" t="str">
        <f>IF('Plant-Forage Samples'!C355="","",'Plant-Forage Samples'!C355)</f>
        <v/>
      </c>
      <c r="D358" s="223" t="str">
        <f>IF('Plant-Forage Samples'!F355="","",'Plant-Forage Samples'!F355)</f>
        <v/>
      </c>
      <c r="E358" s="112"/>
      <c r="F358" s="112"/>
      <c r="G358" s="112"/>
      <c r="H358" s="112"/>
      <c r="I358" s="112"/>
      <c r="J358" s="112"/>
      <c r="K358" s="224" t="str">
        <f t="shared" si="81"/>
        <v>No Entry</v>
      </c>
      <c r="L358" s="107"/>
      <c r="X358">
        <f t="shared" si="82"/>
        <v>0</v>
      </c>
      <c r="Y358">
        <f t="shared" si="83"/>
        <v>0</v>
      </c>
      <c r="Z358" t="str">
        <f t="shared" si="75"/>
        <v/>
      </c>
      <c r="AA358" t="str">
        <f t="shared" si="76"/>
        <v/>
      </c>
      <c r="AB358" t="str">
        <f t="shared" si="77"/>
        <v/>
      </c>
      <c r="AC358" t="str">
        <f t="shared" si="78"/>
        <v/>
      </c>
      <c r="AD358" t="str">
        <f t="shared" si="79"/>
        <v/>
      </c>
      <c r="AE358" t="str">
        <f t="shared" si="80"/>
        <v/>
      </c>
      <c r="AF358">
        <f t="shared" si="84"/>
        <v>0</v>
      </c>
      <c r="AG358" t="str">
        <f t="shared" si="85"/>
        <v>No Entry</v>
      </c>
      <c r="AH358">
        <f t="shared" si="86"/>
        <v>0</v>
      </c>
      <c r="AI358" t="str">
        <f t="shared" si="88"/>
        <v>No Entry</v>
      </c>
      <c r="AJ358">
        <f t="shared" si="87"/>
        <v>0</v>
      </c>
    </row>
    <row r="359" spans="1:36" ht="42" customHeight="1" thickBot="1" x14ac:dyDescent="0.4">
      <c r="A359" s="11"/>
      <c r="B359" s="58" t="s">
        <v>483</v>
      </c>
      <c r="C359" s="113" t="str">
        <f>IF('Plant-Forage Samples'!C356="","",'Plant-Forage Samples'!C356)</f>
        <v/>
      </c>
      <c r="D359" s="223" t="str">
        <f>IF('Plant-Forage Samples'!F356="","",'Plant-Forage Samples'!F356)</f>
        <v/>
      </c>
      <c r="E359" s="112"/>
      <c r="F359" s="112"/>
      <c r="G359" s="112"/>
      <c r="H359" s="112"/>
      <c r="I359" s="112"/>
      <c r="J359" s="112"/>
      <c r="K359" s="224" t="str">
        <f t="shared" si="81"/>
        <v>No Entry</v>
      </c>
      <c r="L359" s="107"/>
      <c r="X359">
        <f t="shared" si="82"/>
        <v>0</v>
      </c>
      <c r="Y359">
        <f t="shared" si="83"/>
        <v>0</v>
      </c>
      <c r="Z359" t="str">
        <f t="shared" si="75"/>
        <v/>
      </c>
      <c r="AA359" t="str">
        <f t="shared" si="76"/>
        <v/>
      </c>
      <c r="AB359" t="str">
        <f t="shared" si="77"/>
        <v/>
      </c>
      <c r="AC359" t="str">
        <f t="shared" si="78"/>
        <v/>
      </c>
      <c r="AD359" t="str">
        <f t="shared" si="79"/>
        <v/>
      </c>
      <c r="AE359" t="str">
        <f t="shared" si="80"/>
        <v/>
      </c>
      <c r="AF359">
        <f t="shared" si="84"/>
        <v>0</v>
      </c>
      <c r="AG359" t="str">
        <f t="shared" si="85"/>
        <v>No Entry</v>
      </c>
      <c r="AH359">
        <f t="shared" si="86"/>
        <v>0</v>
      </c>
      <c r="AI359" t="str">
        <f t="shared" si="88"/>
        <v>No Entry</v>
      </c>
      <c r="AJ359">
        <f t="shared" si="87"/>
        <v>0</v>
      </c>
    </row>
    <row r="360" spans="1:36" ht="42" customHeight="1" thickBot="1" x14ac:dyDescent="0.4">
      <c r="A360" s="11"/>
      <c r="B360" s="58" t="s">
        <v>484</v>
      </c>
      <c r="C360" s="113" t="str">
        <f>IF('Plant-Forage Samples'!C357="","",'Plant-Forage Samples'!C357)</f>
        <v/>
      </c>
      <c r="D360" s="223" t="str">
        <f>IF('Plant-Forage Samples'!F357="","",'Plant-Forage Samples'!F357)</f>
        <v/>
      </c>
      <c r="E360" s="112"/>
      <c r="F360" s="112"/>
      <c r="G360" s="112"/>
      <c r="H360" s="112"/>
      <c r="I360" s="112"/>
      <c r="J360" s="112"/>
      <c r="K360" s="224" t="str">
        <f t="shared" si="81"/>
        <v>No Entry</v>
      </c>
      <c r="L360" s="107"/>
      <c r="X360">
        <f t="shared" si="82"/>
        <v>0</v>
      </c>
      <c r="Y360">
        <f t="shared" si="83"/>
        <v>0</v>
      </c>
      <c r="Z360" t="str">
        <f t="shared" si="75"/>
        <v/>
      </c>
      <c r="AA360" t="str">
        <f t="shared" si="76"/>
        <v/>
      </c>
      <c r="AB360" t="str">
        <f t="shared" si="77"/>
        <v/>
      </c>
      <c r="AC360" t="str">
        <f t="shared" si="78"/>
        <v/>
      </c>
      <c r="AD360" t="str">
        <f t="shared" si="79"/>
        <v/>
      </c>
      <c r="AE360" t="str">
        <f t="shared" si="80"/>
        <v/>
      </c>
      <c r="AF360">
        <f t="shared" si="84"/>
        <v>0</v>
      </c>
      <c r="AG360" t="str">
        <f t="shared" si="85"/>
        <v>No Entry</v>
      </c>
      <c r="AH360">
        <f t="shared" si="86"/>
        <v>0</v>
      </c>
      <c r="AI360" t="str">
        <f t="shared" si="88"/>
        <v>No Entry</v>
      </c>
      <c r="AJ360">
        <f t="shared" si="87"/>
        <v>0</v>
      </c>
    </row>
    <row r="361" spans="1:36" ht="42" customHeight="1" thickBot="1" x14ac:dyDescent="0.4">
      <c r="A361" s="11"/>
      <c r="B361" s="58" t="s">
        <v>485</v>
      </c>
      <c r="C361" s="113" t="str">
        <f>IF('Plant-Forage Samples'!C358="","",'Plant-Forage Samples'!C358)</f>
        <v/>
      </c>
      <c r="D361" s="223" t="str">
        <f>IF('Plant-Forage Samples'!F358="","",'Plant-Forage Samples'!F358)</f>
        <v/>
      </c>
      <c r="E361" s="112"/>
      <c r="F361" s="112"/>
      <c r="G361" s="112"/>
      <c r="H361" s="112"/>
      <c r="I361" s="112"/>
      <c r="J361" s="112"/>
      <c r="K361" s="224" t="str">
        <f t="shared" si="81"/>
        <v>No Entry</v>
      </c>
      <c r="L361" s="107"/>
      <c r="X361">
        <f t="shared" si="82"/>
        <v>0</v>
      </c>
      <c r="Y361">
        <f t="shared" si="83"/>
        <v>0</v>
      </c>
      <c r="Z361" t="str">
        <f t="shared" si="75"/>
        <v/>
      </c>
      <c r="AA361" t="str">
        <f t="shared" si="76"/>
        <v/>
      </c>
      <c r="AB361" t="str">
        <f t="shared" si="77"/>
        <v/>
      </c>
      <c r="AC361" t="str">
        <f t="shared" si="78"/>
        <v/>
      </c>
      <c r="AD361" t="str">
        <f t="shared" si="79"/>
        <v/>
      </c>
      <c r="AE361" t="str">
        <f t="shared" si="80"/>
        <v/>
      </c>
      <c r="AF361">
        <f t="shared" si="84"/>
        <v>0</v>
      </c>
      <c r="AG361" t="str">
        <f t="shared" si="85"/>
        <v>No Entry</v>
      </c>
      <c r="AH361">
        <f t="shared" si="86"/>
        <v>0</v>
      </c>
      <c r="AI361" t="str">
        <f t="shared" si="88"/>
        <v>No Entry</v>
      </c>
      <c r="AJ361">
        <f t="shared" si="87"/>
        <v>0</v>
      </c>
    </row>
    <row r="362" spans="1:36" ht="42" customHeight="1" thickBot="1" x14ac:dyDescent="0.4">
      <c r="A362" s="11"/>
      <c r="B362" s="58" t="s">
        <v>486</v>
      </c>
      <c r="C362" s="113" t="str">
        <f>IF('Plant-Forage Samples'!C359="","",'Plant-Forage Samples'!C359)</f>
        <v/>
      </c>
      <c r="D362" s="223" t="str">
        <f>IF('Plant-Forage Samples'!F359="","",'Plant-Forage Samples'!F359)</f>
        <v/>
      </c>
      <c r="E362" s="112"/>
      <c r="F362" s="112"/>
      <c r="G362" s="112"/>
      <c r="H362" s="112"/>
      <c r="I362" s="112"/>
      <c r="J362" s="112"/>
      <c r="K362" s="224" t="str">
        <f t="shared" si="81"/>
        <v>No Entry</v>
      </c>
      <c r="L362" s="107"/>
      <c r="X362">
        <f t="shared" si="82"/>
        <v>0</v>
      </c>
      <c r="Y362">
        <f t="shared" si="83"/>
        <v>0</v>
      </c>
      <c r="Z362" t="str">
        <f t="shared" si="75"/>
        <v/>
      </c>
      <c r="AA362" t="str">
        <f t="shared" si="76"/>
        <v/>
      </c>
      <c r="AB362" t="str">
        <f t="shared" si="77"/>
        <v/>
      </c>
      <c r="AC362" t="str">
        <f t="shared" si="78"/>
        <v/>
      </c>
      <c r="AD362" t="str">
        <f t="shared" si="79"/>
        <v/>
      </c>
      <c r="AE362" t="str">
        <f t="shared" si="80"/>
        <v/>
      </c>
      <c r="AF362">
        <f t="shared" si="84"/>
        <v>0</v>
      </c>
      <c r="AG362" t="str">
        <f t="shared" si="85"/>
        <v>No Entry</v>
      </c>
      <c r="AH362">
        <f t="shared" si="86"/>
        <v>0</v>
      </c>
      <c r="AI362" t="str">
        <f t="shared" si="88"/>
        <v>No Entry</v>
      </c>
      <c r="AJ362">
        <f t="shared" si="87"/>
        <v>0</v>
      </c>
    </row>
    <row r="363" spans="1:36" ht="42" customHeight="1" thickBot="1" x14ac:dyDescent="0.4">
      <c r="A363" s="11"/>
      <c r="B363" s="58" t="s">
        <v>487</v>
      </c>
      <c r="C363" s="113" t="str">
        <f>IF('Plant-Forage Samples'!C360="","",'Plant-Forage Samples'!C360)</f>
        <v/>
      </c>
      <c r="D363" s="223" t="str">
        <f>IF('Plant-Forage Samples'!F360="","",'Plant-Forage Samples'!F360)</f>
        <v/>
      </c>
      <c r="E363" s="112"/>
      <c r="F363" s="112"/>
      <c r="G363" s="112"/>
      <c r="H363" s="112"/>
      <c r="I363" s="112"/>
      <c r="J363" s="112"/>
      <c r="K363" s="224" t="str">
        <f t="shared" si="81"/>
        <v>No Entry</v>
      </c>
      <c r="L363" s="107"/>
      <c r="X363">
        <f t="shared" si="82"/>
        <v>0</v>
      </c>
      <c r="Y363">
        <f t="shared" si="83"/>
        <v>0</v>
      </c>
      <c r="Z363" t="str">
        <f t="shared" si="75"/>
        <v/>
      </c>
      <c r="AA363" t="str">
        <f t="shared" si="76"/>
        <v/>
      </c>
      <c r="AB363" t="str">
        <f t="shared" si="77"/>
        <v/>
      </c>
      <c r="AC363" t="str">
        <f t="shared" si="78"/>
        <v/>
      </c>
      <c r="AD363" t="str">
        <f t="shared" si="79"/>
        <v/>
      </c>
      <c r="AE363" t="str">
        <f t="shared" si="80"/>
        <v/>
      </c>
      <c r="AF363">
        <f t="shared" si="84"/>
        <v>0</v>
      </c>
      <c r="AG363" t="str">
        <f t="shared" si="85"/>
        <v>No Entry</v>
      </c>
      <c r="AH363">
        <f t="shared" si="86"/>
        <v>0</v>
      </c>
      <c r="AI363" t="str">
        <f t="shared" si="88"/>
        <v>No Entry</v>
      </c>
      <c r="AJ363">
        <f t="shared" si="87"/>
        <v>0</v>
      </c>
    </row>
    <row r="364" spans="1:36" ht="42" customHeight="1" thickBot="1" x14ac:dyDescent="0.4">
      <c r="A364" s="11"/>
      <c r="B364" s="58" t="s">
        <v>488</v>
      </c>
      <c r="C364" s="113" t="str">
        <f>IF('Plant-Forage Samples'!C361="","",'Plant-Forage Samples'!C361)</f>
        <v/>
      </c>
      <c r="D364" s="223" t="str">
        <f>IF('Plant-Forage Samples'!F361="","",'Plant-Forage Samples'!F361)</f>
        <v/>
      </c>
      <c r="E364" s="112"/>
      <c r="F364" s="112"/>
      <c r="G364" s="112"/>
      <c r="H364" s="112"/>
      <c r="I364" s="112"/>
      <c r="J364" s="112"/>
      <c r="K364" s="224" t="str">
        <f t="shared" si="81"/>
        <v>No Entry</v>
      </c>
      <c r="L364" s="107"/>
      <c r="X364">
        <f t="shared" si="82"/>
        <v>0</v>
      </c>
      <c r="Y364">
        <f t="shared" si="83"/>
        <v>0</v>
      </c>
      <c r="Z364" t="str">
        <f t="shared" si="75"/>
        <v/>
      </c>
      <c r="AA364" t="str">
        <f t="shared" si="76"/>
        <v/>
      </c>
      <c r="AB364" t="str">
        <f t="shared" si="77"/>
        <v/>
      </c>
      <c r="AC364" t="str">
        <f t="shared" si="78"/>
        <v/>
      </c>
      <c r="AD364" t="str">
        <f t="shared" si="79"/>
        <v/>
      </c>
      <c r="AE364" t="str">
        <f t="shared" si="80"/>
        <v/>
      </c>
      <c r="AF364">
        <f t="shared" si="84"/>
        <v>0</v>
      </c>
      <c r="AG364" t="str">
        <f t="shared" si="85"/>
        <v>No Entry</v>
      </c>
      <c r="AH364">
        <f t="shared" si="86"/>
        <v>0</v>
      </c>
      <c r="AI364" t="str">
        <f t="shared" si="88"/>
        <v>No Entry</v>
      </c>
      <c r="AJ364">
        <f t="shared" si="87"/>
        <v>0</v>
      </c>
    </row>
    <row r="365" spans="1:36" ht="42" customHeight="1" thickBot="1" x14ac:dyDescent="0.4">
      <c r="A365" s="11"/>
      <c r="B365" s="58" t="s">
        <v>489</v>
      </c>
      <c r="C365" s="113" t="str">
        <f>IF('Plant-Forage Samples'!C362="","",'Plant-Forage Samples'!C362)</f>
        <v/>
      </c>
      <c r="D365" s="223" t="str">
        <f>IF('Plant-Forage Samples'!F362="","",'Plant-Forage Samples'!F362)</f>
        <v/>
      </c>
      <c r="E365" s="112"/>
      <c r="F365" s="112"/>
      <c r="G365" s="112"/>
      <c r="H365" s="112"/>
      <c r="I365" s="112"/>
      <c r="J365" s="112"/>
      <c r="K365" s="224" t="str">
        <f t="shared" si="81"/>
        <v>No Entry</v>
      </c>
      <c r="L365" s="107"/>
      <c r="X365">
        <f t="shared" si="82"/>
        <v>0</v>
      </c>
      <c r="Y365">
        <f t="shared" si="83"/>
        <v>0</v>
      </c>
      <c r="Z365" t="str">
        <f t="shared" si="75"/>
        <v/>
      </c>
      <c r="AA365" t="str">
        <f t="shared" si="76"/>
        <v/>
      </c>
      <c r="AB365" t="str">
        <f t="shared" si="77"/>
        <v/>
      </c>
      <c r="AC365" t="str">
        <f t="shared" si="78"/>
        <v/>
      </c>
      <c r="AD365" t="str">
        <f t="shared" si="79"/>
        <v/>
      </c>
      <c r="AE365" t="str">
        <f t="shared" si="80"/>
        <v/>
      </c>
      <c r="AF365">
        <f t="shared" si="84"/>
        <v>0</v>
      </c>
      <c r="AG365" t="str">
        <f t="shared" si="85"/>
        <v>No Entry</v>
      </c>
      <c r="AH365">
        <f t="shared" si="86"/>
        <v>0</v>
      </c>
      <c r="AI365" t="str">
        <f t="shared" si="88"/>
        <v>No Entry</v>
      </c>
      <c r="AJ365">
        <f t="shared" si="87"/>
        <v>0</v>
      </c>
    </row>
    <row r="366" spans="1:36" ht="42" customHeight="1" thickBot="1" x14ac:dyDescent="0.4">
      <c r="A366" s="11"/>
      <c r="B366" s="58" t="s">
        <v>490</v>
      </c>
      <c r="C366" s="113" t="str">
        <f>IF('Plant-Forage Samples'!C363="","",'Plant-Forage Samples'!C363)</f>
        <v/>
      </c>
      <c r="D366" s="223" t="str">
        <f>IF('Plant-Forage Samples'!F363="","",'Plant-Forage Samples'!F363)</f>
        <v/>
      </c>
      <c r="E366" s="112"/>
      <c r="F366" s="112"/>
      <c r="G366" s="112"/>
      <c r="H366" s="112"/>
      <c r="I366" s="112"/>
      <c r="J366" s="112"/>
      <c r="K366" s="224" t="str">
        <f t="shared" si="81"/>
        <v>No Entry</v>
      </c>
      <c r="L366" s="107"/>
      <c r="X366">
        <f t="shared" si="82"/>
        <v>0</v>
      </c>
      <c r="Y366">
        <f t="shared" si="83"/>
        <v>0</v>
      </c>
      <c r="Z366" t="str">
        <f t="shared" si="75"/>
        <v/>
      </c>
      <c r="AA366" t="str">
        <f t="shared" si="76"/>
        <v/>
      </c>
      <c r="AB366" t="str">
        <f t="shared" si="77"/>
        <v/>
      </c>
      <c r="AC366" t="str">
        <f t="shared" si="78"/>
        <v/>
      </c>
      <c r="AD366" t="str">
        <f t="shared" si="79"/>
        <v/>
      </c>
      <c r="AE366" t="str">
        <f t="shared" si="80"/>
        <v/>
      </c>
      <c r="AF366">
        <f t="shared" si="84"/>
        <v>0</v>
      </c>
      <c r="AG366" t="str">
        <f t="shared" si="85"/>
        <v>No Entry</v>
      </c>
      <c r="AH366">
        <f t="shared" si="86"/>
        <v>0</v>
      </c>
      <c r="AI366" t="str">
        <f t="shared" si="88"/>
        <v>No Entry</v>
      </c>
      <c r="AJ366">
        <f t="shared" si="87"/>
        <v>0</v>
      </c>
    </row>
    <row r="367" spans="1:36" ht="42" customHeight="1" thickBot="1" x14ac:dyDescent="0.4">
      <c r="A367" s="11"/>
      <c r="B367" s="58" t="s">
        <v>491</v>
      </c>
      <c r="C367" s="113" t="str">
        <f>IF('Plant-Forage Samples'!C364="","",'Plant-Forage Samples'!C364)</f>
        <v/>
      </c>
      <c r="D367" s="223" t="str">
        <f>IF('Plant-Forage Samples'!F364="","",'Plant-Forage Samples'!F364)</f>
        <v/>
      </c>
      <c r="E367" s="112"/>
      <c r="F367" s="112"/>
      <c r="G367" s="112"/>
      <c r="H367" s="112"/>
      <c r="I367" s="112"/>
      <c r="J367" s="112"/>
      <c r="K367" s="224" t="str">
        <f t="shared" si="81"/>
        <v>No Entry</v>
      </c>
      <c r="L367" s="107"/>
      <c r="X367">
        <f t="shared" si="82"/>
        <v>0</v>
      </c>
      <c r="Y367">
        <f t="shared" si="83"/>
        <v>0</v>
      </c>
      <c r="Z367" t="str">
        <f t="shared" si="75"/>
        <v/>
      </c>
      <c r="AA367" t="str">
        <f t="shared" si="76"/>
        <v/>
      </c>
      <c r="AB367" t="str">
        <f t="shared" si="77"/>
        <v/>
      </c>
      <c r="AC367" t="str">
        <f t="shared" si="78"/>
        <v/>
      </c>
      <c r="AD367" t="str">
        <f t="shared" si="79"/>
        <v/>
      </c>
      <c r="AE367" t="str">
        <f t="shared" si="80"/>
        <v/>
      </c>
      <c r="AF367">
        <f t="shared" si="84"/>
        <v>0</v>
      </c>
      <c r="AG367" t="str">
        <f t="shared" si="85"/>
        <v>No Entry</v>
      </c>
      <c r="AH367">
        <f t="shared" si="86"/>
        <v>0</v>
      </c>
      <c r="AI367" t="str">
        <f t="shared" si="88"/>
        <v>No Entry</v>
      </c>
      <c r="AJ367">
        <f t="shared" si="87"/>
        <v>0</v>
      </c>
    </row>
    <row r="368" spans="1:36" ht="42" customHeight="1" thickBot="1" x14ac:dyDescent="0.4">
      <c r="A368" s="11"/>
      <c r="B368" s="58" t="s">
        <v>492</v>
      </c>
      <c r="C368" s="113" t="str">
        <f>IF('Plant-Forage Samples'!C365="","",'Plant-Forage Samples'!C365)</f>
        <v/>
      </c>
      <c r="D368" s="223" t="str">
        <f>IF('Plant-Forage Samples'!F365="","",'Plant-Forage Samples'!F365)</f>
        <v/>
      </c>
      <c r="E368" s="112"/>
      <c r="F368" s="112"/>
      <c r="G368" s="112"/>
      <c r="H368" s="112"/>
      <c r="I368" s="112"/>
      <c r="J368" s="112"/>
      <c r="K368" s="224" t="str">
        <f t="shared" si="81"/>
        <v>No Entry</v>
      </c>
      <c r="L368" s="107"/>
      <c r="X368">
        <f t="shared" si="82"/>
        <v>0</v>
      </c>
      <c r="Y368">
        <f t="shared" si="83"/>
        <v>0</v>
      </c>
      <c r="Z368" t="str">
        <f t="shared" si="75"/>
        <v/>
      </c>
      <c r="AA368" t="str">
        <f t="shared" si="76"/>
        <v/>
      </c>
      <c r="AB368" t="str">
        <f t="shared" si="77"/>
        <v/>
      </c>
      <c r="AC368" t="str">
        <f t="shared" si="78"/>
        <v/>
      </c>
      <c r="AD368" t="str">
        <f t="shared" si="79"/>
        <v/>
      </c>
      <c r="AE368" t="str">
        <f t="shared" si="80"/>
        <v/>
      </c>
      <c r="AF368">
        <f t="shared" si="84"/>
        <v>0</v>
      </c>
      <c r="AG368" t="str">
        <f t="shared" si="85"/>
        <v>No Entry</v>
      </c>
      <c r="AH368">
        <f t="shared" si="86"/>
        <v>0</v>
      </c>
      <c r="AI368" t="str">
        <f t="shared" si="88"/>
        <v>No Entry</v>
      </c>
      <c r="AJ368">
        <f t="shared" si="87"/>
        <v>0</v>
      </c>
    </row>
    <row r="369" spans="1:36" ht="42" customHeight="1" thickBot="1" x14ac:dyDescent="0.4">
      <c r="A369" s="11"/>
      <c r="B369" s="58" t="s">
        <v>493</v>
      </c>
      <c r="C369" s="113" t="str">
        <f>IF('Plant-Forage Samples'!C366="","",'Plant-Forage Samples'!C366)</f>
        <v/>
      </c>
      <c r="D369" s="223" t="str">
        <f>IF('Plant-Forage Samples'!F366="","",'Plant-Forage Samples'!F366)</f>
        <v/>
      </c>
      <c r="E369" s="112"/>
      <c r="F369" s="112"/>
      <c r="G369" s="112"/>
      <c r="H369" s="112"/>
      <c r="I369" s="112"/>
      <c r="J369" s="112"/>
      <c r="K369" s="224" t="str">
        <f t="shared" si="81"/>
        <v>No Entry</v>
      </c>
      <c r="L369" s="107"/>
      <c r="X369">
        <f t="shared" si="82"/>
        <v>0</v>
      </c>
      <c r="Y369">
        <f t="shared" si="83"/>
        <v>0</v>
      </c>
      <c r="Z369" t="str">
        <f t="shared" si="75"/>
        <v/>
      </c>
      <c r="AA369" t="str">
        <f t="shared" si="76"/>
        <v/>
      </c>
      <c r="AB369" t="str">
        <f t="shared" si="77"/>
        <v/>
      </c>
      <c r="AC369" t="str">
        <f t="shared" si="78"/>
        <v/>
      </c>
      <c r="AD369" t="str">
        <f t="shared" si="79"/>
        <v/>
      </c>
      <c r="AE369" t="str">
        <f t="shared" si="80"/>
        <v/>
      </c>
      <c r="AF369">
        <f t="shared" si="84"/>
        <v>0</v>
      </c>
      <c r="AG369" t="str">
        <f t="shared" si="85"/>
        <v>No Entry</v>
      </c>
      <c r="AH369">
        <f t="shared" si="86"/>
        <v>0</v>
      </c>
      <c r="AI369" t="str">
        <f t="shared" si="88"/>
        <v>No Entry</v>
      </c>
      <c r="AJ369">
        <f t="shared" si="87"/>
        <v>0</v>
      </c>
    </row>
    <row r="370" spans="1:36" ht="42" customHeight="1" thickBot="1" x14ac:dyDescent="0.4">
      <c r="A370" s="11"/>
      <c r="B370" s="58" t="s">
        <v>494</v>
      </c>
      <c r="C370" s="113" t="str">
        <f>IF('Plant-Forage Samples'!C367="","",'Plant-Forage Samples'!C367)</f>
        <v/>
      </c>
      <c r="D370" s="223" t="str">
        <f>IF('Plant-Forage Samples'!F367="","",'Plant-Forage Samples'!F367)</f>
        <v/>
      </c>
      <c r="E370" s="112"/>
      <c r="F370" s="112"/>
      <c r="G370" s="112"/>
      <c r="H370" s="112"/>
      <c r="I370" s="112"/>
      <c r="J370" s="112"/>
      <c r="K370" s="224" t="str">
        <f t="shared" si="81"/>
        <v>No Entry</v>
      </c>
      <c r="L370" s="107"/>
      <c r="X370">
        <f t="shared" si="82"/>
        <v>0</v>
      </c>
      <c r="Y370">
        <f t="shared" si="83"/>
        <v>0</v>
      </c>
      <c r="Z370" t="str">
        <f t="shared" si="75"/>
        <v/>
      </c>
      <c r="AA370" t="str">
        <f t="shared" si="76"/>
        <v/>
      </c>
      <c r="AB370" t="str">
        <f t="shared" si="77"/>
        <v/>
      </c>
      <c r="AC370" t="str">
        <f t="shared" si="78"/>
        <v/>
      </c>
      <c r="AD370" t="str">
        <f t="shared" si="79"/>
        <v/>
      </c>
      <c r="AE370" t="str">
        <f t="shared" si="80"/>
        <v/>
      </c>
      <c r="AF370">
        <f t="shared" si="84"/>
        <v>0</v>
      </c>
      <c r="AG370" t="str">
        <f t="shared" si="85"/>
        <v>No Entry</v>
      </c>
      <c r="AH370">
        <f t="shared" si="86"/>
        <v>0</v>
      </c>
      <c r="AI370" t="str">
        <f t="shared" si="88"/>
        <v>No Entry</v>
      </c>
      <c r="AJ370">
        <f t="shared" si="87"/>
        <v>0</v>
      </c>
    </row>
    <row r="371" spans="1:36" ht="42" customHeight="1" thickBot="1" x14ac:dyDescent="0.4">
      <c r="A371" s="11"/>
      <c r="B371" s="58" t="s">
        <v>495</v>
      </c>
      <c r="C371" s="113" t="str">
        <f>IF('Plant-Forage Samples'!C368="","",'Plant-Forage Samples'!C368)</f>
        <v/>
      </c>
      <c r="D371" s="223" t="str">
        <f>IF('Plant-Forage Samples'!F368="","",'Plant-Forage Samples'!F368)</f>
        <v/>
      </c>
      <c r="E371" s="112"/>
      <c r="F371" s="112"/>
      <c r="G371" s="112"/>
      <c r="H371" s="112"/>
      <c r="I371" s="112"/>
      <c r="J371" s="112"/>
      <c r="K371" s="224" t="str">
        <f t="shared" si="81"/>
        <v>No Entry</v>
      </c>
      <c r="L371" s="107"/>
      <c r="X371">
        <f t="shared" si="82"/>
        <v>0</v>
      </c>
      <c r="Y371">
        <f t="shared" si="83"/>
        <v>0</v>
      </c>
      <c r="Z371" t="str">
        <f t="shared" si="75"/>
        <v/>
      </c>
      <c r="AA371" t="str">
        <f t="shared" si="76"/>
        <v/>
      </c>
      <c r="AB371" t="str">
        <f t="shared" si="77"/>
        <v/>
      </c>
      <c r="AC371" t="str">
        <f t="shared" si="78"/>
        <v/>
      </c>
      <c r="AD371" t="str">
        <f t="shared" si="79"/>
        <v/>
      </c>
      <c r="AE371" t="str">
        <f t="shared" si="80"/>
        <v/>
      </c>
      <c r="AF371">
        <f t="shared" si="84"/>
        <v>0</v>
      </c>
      <c r="AG371" t="str">
        <f t="shared" si="85"/>
        <v>No Entry</v>
      </c>
      <c r="AH371">
        <f t="shared" si="86"/>
        <v>0</v>
      </c>
      <c r="AI371" t="str">
        <f t="shared" si="88"/>
        <v>No Entry</v>
      </c>
      <c r="AJ371">
        <f t="shared" si="87"/>
        <v>0</v>
      </c>
    </row>
    <row r="372" spans="1:36" ht="42" customHeight="1" thickBot="1" x14ac:dyDescent="0.4">
      <c r="A372" s="11"/>
      <c r="B372" s="58" t="s">
        <v>496</v>
      </c>
      <c r="C372" s="113" t="str">
        <f>IF('Plant-Forage Samples'!C369="","",'Plant-Forage Samples'!C369)</f>
        <v/>
      </c>
      <c r="D372" s="223" t="str">
        <f>IF('Plant-Forage Samples'!F369="","",'Plant-Forage Samples'!F369)</f>
        <v/>
      </c>
      <c r="E372" s="112"/>
      <c r="F372" s="112"/>
      <c r="G372" s="112"/>
      <c r="H372" s="112"/>
      <c r="I372" s="112"/>
      <c r="J372" s="112"/>
      <c r="K372" s="224" t="str">
        <f t="shared" si="81"/>
        <v>No Entry</v>
      </c>
      <c r="L372" s="107"/>
      <c r="X372">
        <f t="shared" si="82"/>
        <v>0</v>
      </c>
      <c r="Y372">
        <f t="shared" si="83"/>
        <v>0</v>
      </c>
      <c r="Z372" t="str">
        <f t="shared" si="75"/>
        <v/>
      </c>
      <c r="AA372" t="str">
        <f t="shared" si="76"/>
        <v/>
      </c>
      <c r="AB372" t="str">
        <f t="shared" si="77"/>
        <v/>
      </c>
      <c r="AC372" t="str">
        <f t="shared" si="78"/>
        <v/>
      </c>
      <c r="AD372" t="str">
        <f t="shared" si="79"/>
        <v/>
      </c>
      <c r="AE372" t="str">
        <f t="shared" si="80"/>
        <v/>
      </c>
      <c r="AF372">
        <f t="shared" si="84"/>
        <v>0</v>
      </c>
      <c r="AG372" t="str">
        <f t="shared" si="85"/>
        <v>No Entry</v>
      </c>
      <c r="AH372">
        <f t="shared" si="86"/>
        <v>0</v>
      </c>
      <c r="AI372" t="str">
        <f t="shared" si="88"/>
        <v>No Entry</v>
      </c>
      <c r="AJ372">
        <f t="shared" si="87"/>
        <v>0</v>
      </c>
    </row>
    <row r="373" spans="1:36" ht="42" customHeight="1" thickBot="1" x14ac:dyDescent="0.4">
      <c r="A373" s="11"/>
      <c r="B373" s="58" t="s">
        <v>497</v>
      </c>
      <c r="C373" s="113" t="str">
        <f>IF('Plant-Forage Samples'!C370="","",'Plant-Forage Samples'!C370)</f>
        <v/>
      </c>
      <c r="D373" s="223" t="str">
        <f>IF('Plant-Forage Samples'!F370="","",'Plant-Forage Samples'!F370)</f>
        <v/>
      </c>
      <c r="E373" s="112"/>
      <c r="F373" s="112"/>
      <c r="G373" s="112"/>
      <c r="H373" s="112"/>
      <c r="I373" s="112"/>
      <c r="J373" s="112"/>
      <c r="K373" s="224" t="str">
        <f t="shared" si="81"/>
        <v>No Entry</v>
      </c>
      <c r="L373" s="107"/>
      <c r="X373">
        <f t="shared" si="82"/>
        <v>0</v>
      </c>
      <c r="Y373">
        <f t="shared" si="83"/>
        <v>0</v>
      </c>
      <c r="Z373" t="str">
        <f t="shared" si="75"/>
        <v/>
      </c>
      <c r="AA373" t="str">
        <f t="shared" si="76"/>
        <v/>
      </c>
      <c r="AB373" t="str">
        <f t="shared" si="77"/>
        <v/>
      </c>
      <c r="AC373" t="str">
        <f t="shared" si="78"/>
        <v/>
      </c>
      <c r="AD373" t="str">
        <f t="shared" si="79"/>
        <v/>
      </c>
      <c r="AE373" t="str">
        <f t="shared" si="80"/>
        <v/>
      </c>
      <c r="AF373">
        <f t="shared" si="84"/>
        <v>0</v>
      </c>
      <c r="AG373" t="str">
        <f t="shared" si="85"/>
        <v>No Entry</v>
      </c>
      <c r="AH373">
        <f t="shared" si="86"/>
        <v>0</v>
      </c>
      <c r="AI373" t="str">
        <f t="shared" si="88"/>
        <v>No Entry</v>
      </c>
      <c r="AJ373">
        <f t="shared" si="87"/>
        <v>0</v>
      </c>
    </row>
    <row r="374" spans="1:36" ht="42" customHeight="1" thickBot="1" x14ac:dyDescent="0.4">
      <c r="A374" s="11"/>
      <c r="B374" s="58" t="s">
        <v>498</v>
      </c>
      <c r="C374" s="113" t="str">
        <f>IF('Plant-Forage Samples'!C371="","",'Plant-Forage Samples'!C371)</f>
        <v/>
      </c>
      <c r="D374" s="223" t="str">
        <f>IF('Plant-Forage Samples'!F371="","",'Plant-Forage Samples'!F371)</f>
        <v/>
      </c>
      <c r="E374" s="112"/>
      <c r="F374" s="112"/>
      <c r="G374" s="112"/>
      <c r="H374" s="112"/>
      <c r="I374" s="112"/>
      <c r="J374" s="112"/>
      <c r="K374" s="224" t="str">
        <f t="shared" si="81"/>
        <v>No Entry</v>
      </c>
      <c r="L374" s="107"/>
      <c r="X374">
        <f t="shared" si="82"/>
        <v>0</v>
      </c>
      <c r="Y374">
        <f t="shared" si="83"/>
        <v>0</v>
      </c>
      <c r="Z374" t="str">
        <f t="shared" si="75"/>
        <v/>
      </c>
      <c r="AA374" t="str">
        <f t="shared" si="76"/>
        <v/>
      </c>
      <c r="AB374" t="str">
        <f t="shared" si="77"/>
        <v/>
      </c>
      <c r="AC374" t="str">
        <f t="shared" si="78"/>
        <v/>
      </c>
      <c r="AD374" t="str">
        <f t="shared" si="79"/>
        <v/>
      </c>
      <c r="AE374" t="str">
        <f t="shared" si="80"/>
        <v/>
      </c>
      <c r="AF374">
        <f t="shared" si="84"/>
        <v>0</v>
      </c>
      <c r="AG374" t="str">
        <f t="shared" si="85"/>
        <v>No Entry</v>
      </c>
      <c r="AH374">
        <f t="shared" si="86"/>
        <v>0</v>
      </c>
      <c r="AI374" t="str">
        <f t="shared" si="88"/>
        <v>No Entry</v>
      </c>
      <c r="AJ374">
        <f t="shared" si="87"/>
        <v>0</v>
      </c>
    </row>
    <row r="375" spans="1:36" ht="42" customHeight="1" thickBot="1" x14ac:dyDescent="0.4">
      <c r="A375" s="11"/>
      <c r="B375" s="58" t="s">
        <v>499</v>
      </c>
      <c r="C375" s="113" t="str">
        <f>IF('Plant-Forage Samples'!C372="","",'Plant-Forage Samples'!C372)</f>
        <v/>
      </c>
      <c r="D375" s="223" t="str">
        <f>IF('Plant-Forage Samples'!F372="","",'Plant-Forage Samples'!F372)</f>
        <v/>
      </c>
      <c r="E375" s="112"/>
      <c r="F375" s="112"/>
      <c r="G375" s="112"/>
      <c r="H375" s="112"/>
      <c r="I375" s="112"/>
      <c r="J375" s="112"/>
      <c r="K375" s="224" t="str">
        <f t="shared" si="81"/>
        <v>No Entry</v>
      </c>
      <c r="L375" s="107"/>
      <c r="X375">
        <f t="shared" si="82"/>
        <v>0</v>
      </c>
      <c r="Y375">
        <f t="shared" si="83"/>
        <v>0</v>
      </c>
      <c r="Z375" t="str">
        <f t="shared" si="75"/>
        <v/>
      </c>
      <c r="AA375" t="str">
        <f t="shared" si="76"/>
        <v/>
      </c>
      <c r="AB375" t="str">
        <f t="shared" si="77"/>
        <v/>
      </c>
      <c r="AC375" t="str">
        <f t="shared" si="78"/>
        <v/>
      </c>
      <c r="AD375" t="str">
        <f t="shared" si="79"/>
        <v/>
      </c>
      <c r="AE375" t="str">
        <f t="shared" si="80"/>
        <v/>
      </c>
      <c r="AF375">
        <f t="shared" si="84"/>
        <v>0</v>
      </c>
      <c r="AG375" t="str">
        <f t="shared" si="85"/>
        <v>No Entry</v>
      </c>
      <c r="AH375">
        <f t="shared" si="86"/>
        <v>0</v>
      </c>
      <c r="AI375" t="str">
        <f t="shared" si="88"/>
        <v>No Entry</v>
      </c>
      <c r="AJ375">
        <f t="shared" si="87"/>
        <v>0</v>
      </c>
    </row>
    <row r="376" spans="1:36" ht="42" customHeight="1" thickBot="1" x14ac:dyDescent="0.4">
      <c r="A376" s="11"/>
      <c r="B376" s="58" t="s">
        <v>500</v>
      </c>
      <c r="C376" s="113" t="str">
        <f>IF('Plant-Forage Samples'!C373="","",'Plant-Forage Samples'!C373)</f>
        <v/>
      </c>
      <c r="D376" s="223" t="str">
        <f>IF('Plant-Forage Samples'!F373="","",'Plant-Forage Samples'!F373)</f>
        <v/>
      </c>
      <c r="E376" s="112"/>
      <c r="F376" s="112"/>
      <c r="G376" s="112"/>
      <c r="H376" s="112"/>
      <c r="I376" s="112"/>
      <c r="J376" s="112"/>
      <c r="K376" s="224" t="str">
        <f t="shared" si="81"/>
        <v>No Entry</v>
      </c>
      <c r="L376" s="107"/>
      <c r="X376">
        <f t="shared" si="82"/>
        <v>0</v>
      </c>
      <c r="Y376">
        <f t="shared" si="83"/>
        <v>0</v>
      </c>
      <c r="Z376" t="str">
        <f t="shared" si="75"/>
        <v/>
      </c>
      <c r="AA376" t="str">
        <f t="shared" si="76"/>
        <v/>
      </c>
      <c r="AB376" t="str">
        <f t="shared" si="77"/>
        <v/>
      </c>
      <c r="AC376" t="str">
        <f t="shared" si="78"/>
        <v/>
      </c>
      <c r="AD376" t="str">
        <f t="shared" si="79"/>
        <v/>
      </c>
      <c r="AE376" t="str">
        <f t="shared" si="80"/>
        <v/>
      </c>
      <c r="AF376">
        <f t="shared" si="84"/>
        <v>0</v>
      </c>
      <c r="AG376" t="str">
        <f t="shared" si="85"/>
        <v>No Entry</v>
      </c>
      <c r="AH376">
        <f t="shared" si="86"/>
        <v>0</v>
      </c>
      <c r="AI376" t="str">
        <f t="shared" si="88"/>
        <v>No Entry</v>
      </c>
      <c r="AJ376">
        <f t="shared" si="87"/>
        <v>0</v>
      </c>
    </row>
    <row r="377" spans="1:36" ht="42" customHeight="1" thickBot="1" x14ac:dyDescent="0.4">
      <c r="A377" s="11"/>
      <c r="B377" s="58" t="s">
        <v>501</v>
      </c>
      <c r="C377" s="113" t="str">
        <f>IF('Plant-Forage Samples'!C374="","",'Plant-Forage Samples'!C374)</f>
        <v/>
      </c>
      <c r="D377" s="223" t="str">
        <f>IF('Plant-Forage Samples'!F374="","",'Plant-Forage Samples'!F374)</f>
        <v/>
      </c>
      <c r="E377" s="112"/>
      <c r="F377" s="112"/>
      <c r="G377" s="112"/>
      <c r="H377" s="112"/>
      <c r="I377" s="112"/>
      <c r="J377" s="112"/>
      <c r="K377" s="224" t="str">
        <f t="shared" si="81"/>
        <v>No Entry</v>
      </c>
      <c r="L377" s="107"/>
      <c r="X377">
        <f t="shared" si="82"/>
        <v>0</v>
      </c>
      <c r="Y377">
        <f t="shared" si="83"/>
        <v>0</v>
      </c>
      <c r="Z377" t="str">
        <f t="shared" si="75"/>
        <v/>
      </c>
      <c r="AA377" t="str">
        <f t="shared" si="76"/>
        <v/>
      </c>
      <c r="AB377" t="str">
        <f t="shared" si="77"/>
        <v/>
      </c>
      <c r="AC377" t="str">
        <f t="shared" si="78"/>
        <v/>
      </c>
      <c r="AD377" t="str">
        <f t="shared" si="79"/>
        <v/>
      </c>
      <c r="AE377" t="str">
        <f t="shared" si="80"/>
        <v/>
      </c>
      <c r="AF377">
        <f t="shared" si="84"/>
        <v>0</v>
      </c>
      <c r="AG377" t="str">
        <f t="shared" si="85"/>
        <v>No Entry</v>
      </c>
      <c r="AH377">
        <f t="shared" si="86"/>
        <v>0</v>
      </c>
      <c r="AI377" t="str">
        <f t="shared" si="88"/>
        <v>No Entry</v>
      </c>
      <c r="AJ377">
        <f t="shared" si="87"/>
        <v>0</v>
      </c>
    </row>
    <row r="378" spans="1:36" ht="42" customHeight="1" thickBot="1" x14ac:dyDescent="0.4">
      <c r="A378" s="11"/>
      <c r="B378" s="58" t="s">
        <v>502</v>
      </c>
      <c r="C378" s="113" t="str">
        <f>IF('Plant-Forage Samples'!C375="","",'Plant-Forage Samples'!C375)</f>
        <v/>
      </c>
      <c r="D378" s="223" t="str">
        <f>IF('Plant-Forage Samples'!F375="","",'Plant-Forage Samples'!F375)</f>
        <v/>
      </c>
      <c r="E378" s="112"/>
      <c r="F378" s="112"/>
      <c r="G378" s="112"/>
      <c r="H378" s="112"/>
      <c r="I378" s="112"/>
      <c r="J378" s="112"/>
      <c r="K378" s="224" t="str">
        <f t="shared" si="81"/>
        <v>No Entry</v>
      </c>
      <c r="L378" s="107"/>
      <c r="X378">
        <f t="shared" si="82"/>
        <v>0</v>
      </c>
      <c r="Y378">
        <f t="shared" si="83"/>
        <v>0</v>
      </c>
      <c r="Z378" t="str">
        <f t="shared" si="75"/>
        <v/>
      </c>
      <c r="AA378" t="str">
        <f t="shared" si="76"/>
        <v/>
      </c>
      <c r="AB378" t="str">
        <f t="shared" si="77"/>
        <v/>
      </c>
      <c r="AC378" t="str">
        <f t="shared" si="78"/>
        <v/>
      </c>
      <c r="AD378" t="str">
        <f t="shared" si="79"/>
        <v/>
      </c>
      <c r="AE378" t="str">
        <f t="shared" si="80"/>
        <v/>
      </c>
      <c r="AF378">
        <f t="shared" si="84"/>
        <v>0</v>
      </c>
      <c r="AG378" t="str">
        <f t="shared" si="85"/>
        <v>No Entry</v>
      </c>
      <c r="AH378">
        <f t="shared" si="86"/>
        <v>0</v>
      </c>
      <c r="AI378" t="str">
        <f t="shared" si="88"/>
        <v>No Entry</v>
      </c>
      <c r="AJ378">
        <f t="shared" si="87"/>
        <v>0</v>
      </c>
    </row>
    <row r="379" spans="1:36" ht="42" customHeight="1" thickBot="1" x14ac:dyDescent="0.4">
      <c r="A379" s="11"/>
      <c r="B379" s="58" t="s">
        <v>503</v>
      </c>
      <c r="C379" s="113" t="str">
        <f>IF('Plant-Forage Samples'!C376="","",'Plant-Forage Samples'!C376)</f>
        <v/>
      </c>
      <c r="D379" s="223" t="str">
        <f>IF('Plant-Forage Samples'!F376="","",'Plant-Forage Samples'!F376)</f>
        <v/>
      </c>
      <c r="E379" s="112"/>
      <c r="F379" s="112"/>
      <c r="G379" s="112"/>
      <c r="H379" s="112"/>
      <c r="I379" s="112"/>
      <c r="J379" s="112"/>
      <c r="K379" s="224" t="str">
        <f t="shared" si="81"/>
        <v>No Entry</v>
      </c>
      <c r="L379" s="107"/>
      <c r="X379">
        <f t="shared" si="82"/>
        <v>0</v>
      </c>
      <c r="Y379">
        <f t="shared" si="83"/>
        <v>0</v>
      </c>
      <c r="Z379" t="str">
        <f t="shared" si="75"/>
        <v/>
      </c>
      <c r="AA379" t="str">
        <f t="shared" si="76"/>
        <v/>
      </c>
      <c r="AB379" t="str">
        <f t="shared" si="77"/>
        <v/>
      </c>
      <c r="AC379" t="str">
        <f t="shared" si="78"/>
        <v/>
      </c>
      <c r="AD379" t="str">
        <f t="shared" si="79"/>
        <v/>
      </c>
      <c r="AE379" t="str">
        <f t="shared" si="80"/>
        <v/>
      </c>
      <c r="AF379">
        <f t="shared" si="84"/>
        <v>0</v>
      </c>
      <c r="AG379" t="str">
        <f t="shared" si="85"/>
        <v>No Entry</v>
      </c>
      <c r="AH379">
        <f t="shared" si="86"/>
        <v>0</v>
      </c>
      <c r="AI379" t="str">
        <f t="shared" si="88"/>
        <v>No Entry</v>
      </c>
      <c r="AJ379">
        <f t="shared" si="87"/>
        <v>0</v>
      </c>
    </row>
    <row r="380" spans="1:36" ht="42" customHeight="1" thickBot="1" x14ac:dyDescent="0.4">
      <c r="A380" s="11"/>
      <c r="B380" s="58" t="s">
        <v>504</v>
      </c>
      <c r="C380" s="113" t="str">
        <f>IF('Plant-Forage Samples'!C377="","",'Plant-Forage Samples'!C377)</f>
        <v/>
      </c>
      <c r="D380" s="223" t="str">
        <f>IF('Plant-Forage Samples'!F377="","",'Plant-Forage Samples'!F377)</f>
        <v/>
      </c>
      <c r="E380" s="112"/>
      <c r="F380" s="112"/>
      <c r="G380" s="112"/>
      <c r="H380" s="112"/>
      <c r="I380" s="112"/>
      <c r="J380" s="112"/>
      <c r="K380" s="224" t="str">
        <f t="shared" si="81"/>
        <v>No Entry</v>
      </c>
      <c r="L380" s="107"/>
      <c r="X380">
        <f t="shared" si="82"/>
        <v>0</v>
      </c>
      <c r="Y380">
        <f t="shared" si="83"/>
        <v>0</v>
      </c>
      <c r="Z380" t="str">
        <f t="shared" si="75"/>
        <v/>
      </c>
      <c r="AA380" t="str">
        <f t="shared" si="76"/>
        <v/>
      </c>
      <c r="AB380" t="str">
        <f t="shared" si="77"/>
        <v/>
      </c>
      <c r="AC380" t="str">
        <f t="shared" si="78"/>
        <v/>
      </c>
      <c r="AD380" t="str">
        <f t="shared" si="79"/>
        <v/>
      </c>
      <c r="AE380" t="str">
        <f t="shared" si="80"/>
        <v/>
      </c>
      <c r="AF380">
        <f t="shared" si="84"/>
        <v>0</v>
      </c>
      <c r="AG380" t="str">
        <f t="shared" si="85"/>
        <v>No Entry</v>
      </c>
      <c r="AH380">
        <f t="shared" si="86"/>
        <v>0</v>
      </c>
      <c r="AI380" t="str">
        <f t="shared" si="88"/>
        <v>No Entry</v>
      </c>
      <c r="AJ380">
        <f t="shared" si="87"/>
        <v>0</v>
      </c>
    </row>
    <row r="381" spans="1:36" ht="42" customHeight="1" thickBot="1" x14ac:dyDescent="0.4">
      <c r="A381" s="11"/>
      <c r="B381" s="58" t="s">
        <v>505</v>
      </c>
      <c r="C381" s="113" t="str">
        <f>IF('Plant-Forage Samples'!C378="","",'Plant-Forage Samples'!C378)</f>
        <v/>
      </c>
      <c r="D381" s="223" t="str">
        <f>IF('Plant-Forage Samples'!F378="","",'Plant-Forage Samples'!F378)</f>
        <v/>
      </c>
      <c r="E381" s="112"/>
      <c r="F381" s="112"/>
      <c r="G381" s="112"/>
      <c r="H381" s="112"/>
      <c r="I381" s="112"/>
      <c r="J381" s="112"/>
      <c r="K381" s="224" t="str">
        <f t="shared" si="81"/>
        <v>No Entry</v>
      </c>
      <c r="L381" s="107"/>
      <c r="X381">
        <f t="shared" si="82"/>
        <v>0</v>
      </c>
      <c r="Y381">
        <f t="shared" si="83"/>
        <v>0</v>
      </c>
      <c r="Z381" t="str">
        <f t="shared" si="75"/>
        <v/>
      </c>
      <c r="AA381" t="str">
        <f t="shared" si="76"/>
        <v/>
      </c>
      <c r="AB381" t="str">
        <f t="shared" si="77"/>
        <v/>
      </c>
      <c r="AC381" t="str">
        <f t="shared" si="78"/>
        <v/>
      </c>
      <c r="AD381" t="str">
        <f t="shared" si="79"/>
        <v/>
      </c>
      <c r="AE381" t="str">
        <f t="shared" si="80"/>
        <v/>
      </c>
      <c r="AF381">
        <f t="shared" si="84"/>
        <v>0</v>
      </c>
      <c r="AG381" t="str">
        <f t="shared" si="85"/>
        <v>No Entry</v>
      </c>
      <c r="AH381">
        <f t="shared" si="86"/>
        <v>0</v>
      </c>
      <c r="AI381" t="str">
        <f t="shared" si="88"/>
        <v>No Entry</v>
      </c>
      <c r="AJ381">
        <f t="shared" si="87"/>
        <v>0</v>
      </c>
    </row>
    <row r="382" spans="1:36" ht="42" customHeight="1" thickBot="1" x14ac:dyDescent="0.4">
      <c r="A382" s="11"/>
      <c r="B382" s="58" t="s">
        <v>506</v>
      </c>
      <c r="C382" s="113" t="str">
        <f>IF('Plant-Forage Samples'!C379="","",'Plant-Forage Samples'!C379)</f>
        <v/>
      </c>
      <c r="D382" s="223" t="str">
        <f>IF('Plant-Forage Samples'!F379="","",'Plant-Forage Samples'!F379)</f>
        <v/>
      </c>
      <c r="E382" s="112"/>
      <c r="F382" s="112"/>
      <c r="G382" s="112"/>
      <c r="H382" s="112"/>
      <c r="I382" s="112"/>
      <c r="J382" s="112"/>
      <c r="K382" s="224" t="str">
        <f t="shared" si="81"/>
        <v>No Entry</v>
      </c>
      <c r="L382" s="107"/>
      <c r="X382">
        <f t="shared" si="82"/>
        <v>0</v>
      </c>
      <c r="Y382">
        <f t="shared" si="83"/>
        <v>0</v>
      </c>
      <c r="Z382" t="str">
        <f t="shared" si="75"/>
        <v/>
      </c>
      <c r="AA382" t="str">
        <f t="shared" si="76"/>
        <v/>
      </c>
      <c r="AB382" t="str">
        <f t="shared" si="77"/>
        <v/>
      </c>
      <c r="AC382" t="str">
        <f t="shared" si="78"/>
        <v/>
      </c>
      <c r="AD382" t="str">
        <f t="shared" si="79"/>
        <v/>
      </c>
      <c r="AE382" t="str">
        <f t="shared" si="80"/>
        <v/>
      </c>
      <c r="AF382">
        <f t="shared" si="84"/>
        <v>0</v>
      </c>
      <c r="AG382" t="str">
        <f t="shared" si="85"/>
        <v>No Entry</v>
      </c>
      <c r="AH382">
        <f t="shared" si="86"/>
        <v>0</v>
      </c>
      <c r="AI382" t="str">
        <f t="shared" si="88"/>
        <v>No Entry</v>
      </c>
      <c r="AJ382">
        <f t="shared" si="87"/>
        <v>0</v>
      </c>
    </row>
    <row r="383" spans="1:36" ht="42" customHeight="1" thickBot="1" x14ac:dyDescent="0.4">
      <c r="A383" s="11"/>
      <c r="B383" s="58" t="s">
        <v>507</v>
      </c>
      <c r="C383" s="113" t="str">
        <f>IF('Plant-Forage Samples'!C380="","",'Plant-Forage Samples'!C380)</f>
        <v/>
      </c>
      <c r="D383" s="223" t="str">
        <f>IF('Plant-Forage Samples'!F380="","",'Plant-Forage Samples'!F380)</f>
        <v/>
      </c>
      <c r="E383" s="112"/>
      <c r="F383" s="112"/>
      <c r="G383" s="112"/>
      <c r="H383" s="112"/>
      <c r="I383" s="112"/>
      <c r="J383" s="112"/>
      <c r="K383" s="224" t="str">
        <f t="shared" si="81"/>
        <v>No Entry</v>
      </c>
      <c r="L383" s="107"/>
      <c r="X383">
        <f t="shared" si="82"/>
        <v>0</v>
      </c>
      <c r="Y383">
        <f t="shared" si="83"/>
        <v>0</v>
      </c>
      <c r="Z383" t="str">
        <f t="shared" si="75"/>
        <v/>
      </c>
      <c r="AA383" t="str">
        <f t="shared" si="76"/>
        <v/>
      </c>
      <c r="AB383" t="str">
        <f t="shared" si="77"/>
        <v/>
      </c>
      <c r="AC383" t="str">
        <f t="shared" si="78"/>
        <v/>
      </c>
      <c r="AD383" t="str">
        <f t="shared" si="79"/>
        <v/>
      </c>
      <c r="AE383" t="str">
        <f t="shared" si="80"/>
        <v/>
      </c>
      <c r="AF383">
        <f t="shared" si="84"/>
        <v>0</v>
      </c>
      <c r="AG383" t="str">
        <f t="shared" si="85"/>
        <v>No Entry</v>
      </c>
      <c r="AH383">
        <f t="shared" si="86"/>
        <v>0</v>
      </c>
      <c r="AI383" t="str">
        <f t="shared" si="88"/>
        <v>No Entry</v>
      </c>
      <c r="AJ383">
        <f t="shared" si="87"/>
        <v>0</v>
      </c>
    </row>
    <row r="384" spans="1:36" ht="42" customHeight="1" thickBot="1" x14ac:dyDescent="0.4">
      <c r="A384" s="11"/>
      <c r="B384" s="58" t="s">
        <v>508</v>
      </c>
      <c r="C384" s="113" t="str">
        <f>IF('Plant-Forage Samples'!C381="","",'Plant-Forage Samples'!C381)</f>
        <v/>
      </c>
      <c r="D384" s="223" t="str">
        <f>IF('Plant-Forage Samples'!F381="","",'Plant-Forage Samples'!F381)</f>
        <v/>
      </c>
      <c r="E384" s="112"/>
      <c r="F384" s="112"/>
      <c r="G384" s="112"/>
      <c r="H384" s="112"/>
      <c r="I384" s="112"/>
      <c r="J384" s="112"/>
      <c r="K384" s="224" t="str">
        <f t="shared" si="81"/>
        <v>No Entry</v>
      </c>
      <c r="L384" s="107"/>
      <c r="X384">
        <f t="shared" si="82"/>
        <v>0</v>
      </c>
      <c r="Y384">
        <f t="shared" si="83"/>
        <v>0</v>
      </c>
      <c r="Z384" t="str">
        <f t="shared" si="75"/>
        <v/>
      </c>
      <c r="AA384" t="str">
        <f t="shared" si="76"/>
        <v/>
      </c>
      <c r="AB384" t="str">
        <f t="shared" si="77"/>
        <v/>
      </c>
      <c r="AC384" t="str">
        <f t="shared" si="78"/>
        <v/>
      </c>
      <c r="AD384" t="str">
        <f t="shared" si="79"/>
        <v/>
      </c>
      <c r="AE384" t="str">
        <f t="shared" si="80"/>
        <v/>
      </c>
      <c r="AF384">
        <f t="shared" si="84"/>
        <v>0</v>
      </c>
      <c r="AG384" t="str">
        <f t="shared" si="85"/>
        <v>No Entry</v>
      </c>
      <c r="AH384">
        <f t="shared" si="86"/>
        <v>0</v>
      </c>
      <c r="AI384" t="str">
        <f t="shared" si="88"/>
        <v>No Entry</v>
      </c>
      <c r="AJ384">
        <f t="shared" si="87"/>
        <v>0</v>
      </c>
    </row>
    <row r="385" spans="1:36" ht="42" customHeight="1" thickBot="1" x14ac:dyDescent="0.4">
      <c r="A385" s="11"/>
      <c r="B385" s="58" t="s">
        <v>509</v>
      </c>
      <c r="C385" s="113" t="str">
        <f>IF('Plant-Forage Samples'!C382="","",'Plant-Forage Samples'!C382)</f>
        <v/>
      </c>
      <c r="D385" s="223" t="str">
        <f>IF('Plant-Forage Samples'!F382="","",'Plant-Forage Samples'!F382)</f>
        <v/>
      </c>
      <c r="E385" s="112"/>
      <c r="F385" s="112"/>
      <c r="G385" s="112"/>
      <c r="H385" s="112"/>
      <c r="I385" s="112"/>
      <c r="J385" s="112"/>
      <c r="K385" s="224" t="str">
        <f t="shared" si="81"/>
        <v>No Entry</v>
      </c>
      <c r="L385" s="107"/>
      <c r="X385">
        <f t="shared" si="82"/>
        <v>0</v>
      </c>
      <c r="Y385">
        <f t="shared" si="83"/>
        <v>0</v>
      </c>
      <c r="Z385" t="str">
        <f t="shared" si="75"/>
        <v/>
      </c>
      <c r="AA385" t="str">
        <f t="shared" si="76"/>
        <v/>
      </c>
      <c r="AB385" t="str">
        <f t="shared" si="77"/>
        <v/>
      </c>
      <c r="AC385" t="str">
        <f t="shared" si="78"/>
        <v/>
      </c>
      <c r="AD385" t="str">
        <f t="shared" si="79"/>
        <v/>
      </c>
      <c r="AE385" t="str">
        <f t="shared" si="80"/>
        <v/>
      </c>
      <c r="AF385">
        <f t="shared" si="84"/>
        <v>0</v>
      </c>
      <c r="AG385" t="str">
        <f t="shared" si="85"/>
        <v>No Entry</v>
      </c>
      <c r="AH385">
        <f t="shared" si="86"/>
        <v>0</v>
      </c>
      <c r="AI385" t="str">
        <f t="shared" si="88"/>
        <v>No Entry</v>
      </c>
      <c r="AJ385">
        <f t="shared" si="87"/>
        <v>0</v>
      </c>
    </row>
    <row r="386" spans="1:36" ht="42" customHeight="1" thickBot="1" x14ac:dyDescent="0.4">
      <c r="A386" s="11"/>
      <c r="B386" s="58" t="s">
        <v>510</v>
      </c>
      <c r="C386" s="113" t="str">
        <f>IF('Plant-Forage Samples'!C383="","",'Plant-Forage Samples'!C383)</f>
        <v/>
      </c>
      <c r="D386" s="223" t="str">
        <f>IF('Plant-Forage Samples'!F383="","",'Plant-Forage Samples'!F383)</f>
        <v/>
      </c>
      <c r="E386" s="112"/>
      <c r="F386" s="112"/>
      <c r="G386" s="112"/>
      <c r="H386" s="112"/>
      <c r="I386" s="112"/>
      <c r="J386" s="112"/>
      <c r="K386" s="224" t="str">
        <f t="shared" si="81"/>
        <v>No Entry</v>
      </c>
      <c r="L386" s="107"/>
      <c r="X386">
        <f t="shared" si="82"/>
        <v>0</v>
      </c>
      <c r="Y386">
        <f t="shared" si="83"/>
        <v>0</v>
      </c>
      <c r="Z386" t="str">
        <f t="shared" si="75"/>
        <v/>
      </c>
      <c r="AA386" t="str">
        <f t="shared" si="76"/>
        <v/>
      </c>
      <c r="AB386" t="str">
        <f t="shared" si="77"/>
        <v/>
      </c>
      <c r="AC386" t="str">
        <f t="shared" si="78"/>
        <v/>
      </c>
      <c r="AD386" t="str">
        <f t="shared" si="79"/>
        <v/>
      </c>
      <c r="AE386" t="str">
        <f t="shared" si="80"/>
        <v/>
      </c>
      <c r="AF386">
        <f t="shared" si="84"/>
        <v>0</v>
      </c>
      <c r="AG386" t="str">
        <f t="shared" si="85"/>
        <v>No Entry</v>
      </c>
      <c r="AH386">
        <f t="shared" si="86"/>
        <v>0</v>
      </c>
      <c r="AI386" t="str">
        <f t="shared" si="88"/>
        <v>No Entry</v>
      </c>
      <c r="AJ386">
        <f t="shared" si="87"/>
        <v>0</v>
      </c>
    </row>
    <row r="387" spans="1:36" ht="42" customHeight="1" thickBot="1" x14ac:dyDescent="0.4">
      <c r="A387" s="11"/>
      <c r="B387" s="58" t="s">
        <v>511</v>
      </c>
      <c r="C387" s="113" t="str">
        <f>IF('Plant-Forage Samples'!C384="","",'Plant-Forage Samples'!C384)</f>
        <v/>
      </c>
      <c r="D387" s="223" t="str">
        <f>IF('Plant-Forage Samples'!F384="","",'Plant-Forage Samples'!F384)</f>
        <v/>
      </c>
      <c r="E387" s="112"/>
      <c r="F387" s="112"/>
      <c r="G387" s="112"/>
      <c r="H387" s="112"/>
      <c r="I387" s="112"/>
      <c r="J387" s="112"/>
      <c r="K387" s="224" t="str">
        <f t="shared" si="81"/>
        <v>No Entry</v>
      </c>
      <c r="L387" s="107"/>
      <c r="X387">
        <f t="shared" si="82"/>
        <v>0</v>
      </c>
      <c r="Y387">
        <f t="shared" si="83"/>
        <v>0</v>
      </c>
      <c r="Z387" t="str">
        <f t="shared" si="75"/>
        <v/>
      </c>
      <c r="AA387" t="str">
        <f t="shared" si="76"/>
        <v/>
      </c>
      <c r="AB387" t="str">
        <f t="shared" si="77"/>
        <v/>
      </c>
      <c r="AC387" t="str">
        <f t="shared" si="78"/>
        <v/>
      </c>
      <c r="AD387" t="str">
        <f t="shared" si="79"/>
        <v/>
      </c>
      <c r="AE387" t="str">
        <f t="shared" si="80"/>
        <v/>
      </c>
      <c r="AF387">
        <f t="shared" si="84"/>
        <v>0</v>
      </c>
      <c r="AG387" t="str">
        <f t="shared" si="85"/>
        <v>No Entry</v>
      </c>
      <c r="AH387">
        <f t="shared" si="86"/>
        <v>0</v>
      </c>
      <c r="AI387" t="str">
        <f t="shared" si="88"/>
        <v>No Entry</v>
      </c>
      <c r="AJ387">
        <f t="shared" si="87"/>
        <v>0</v>
      </c>
    </row>
    <row r="388" spans="1:36" ht="42" customHeight="1" thickBot="1" x14ac:dyDescent="0.4">
      <c r="A388" s="11"/>
      <c r="B388" s="58" t="s">
        <v>512</v>
      </c>
      <c r="C388" s="113" t="str">
        <f>IF('Plant-Forage Samples'!C385="","",'Plant-Forage Samples'!C385)</f>
        <v/>
      </c>
      <c r="D388" s="223" t="str">
        <f>IF('Plant-Forage Samples'!F385="","",'Plant-Forage Samples'!F385)</f>
        <v/>
      </c>
      <c r="E388" s="112"/>
      <c r="F388" s="112"/>
      <c r="G388" s="112"/>
      <c r="H388" s="112"/>
      <c r="I388" s="112"/>
      <c r="J388" s="112"/>
      <c r="K388" s="224" t="str">
        <f t="shared" si="81"/>
        <v>No Entry</v>
      </c>
      <c r="L388" s="107"/>
      <c r="X388">
        <f t="shared" si="82"/>
        <v>0</v>
      </c>
      <c r="Y388">
        <f t="shared" si="83"/>
        <v>0</v>
      </c>
      <c r="Z388" t="str">
        <f t="shared" si="75"/>
        <v/>
      </c>
      <c r="AA388" t="str">
        <f t="shared" si="76"/>
        <v/>
      </c>
      <c r="AB388" t="str">
        <f t="shared" si="77"/>
        <v/>
      </c>
      <c r="AC388" t="str">
        <f t="shared" si="78"/>
        <v/>
      </c>
      <c r="AD388" t="str">
        <f t="shared" si="79"/>
        <v/>
      </c>
      <c r="AE388" t="str">
        <f t="shared" si="80"/>
        <v/>
      </c>
      <c r="AF388">
        <f t="shared" si="84"/>
        <v>0</v>
      </c>
      <c r="AG388" t="str">
        <f t="shared" si="85"/>
        <v>No Entry</v>
      </c>
      <c r="AH388">
        <f t="shared" si="86"/>
        <v>0</v>
      </c>
      <c r="AI388" t="str">
        <f t="shared" si="88"/>
        <v>No Entry</v>
      </c>
      <c r="AJ388">
        <f t="shared" si="87"/>
        <v>0</v>
      </c>
    </row>
    <row r="389" spans="1:36" ht="42" customHeight="1" thickBot="1" x14ac:dyDescent="0.4">
      <c r="A389" s="11"/>
      <c r="B389" s="58" t="s">
        <v>513</v>
      </c>
      <c r="C389" s="113" t="str">
        <f>IF('Plant-Forage Samples'!C386="","",'Plant-Forage Samples'!C386)</f>
        <v/>
      </c>
      <c r="D389" s="223" t="str">
        <f>IF('Plant-Forage Samples'!F386="","",'Plant-Forage Samples'!F386)</f>
        <v/>
      </c>
      <c r="E389" s="112"/>
      <c r="F389" s="112"/>
      <c r="G389" s="112"/>
      <c r="H389" s="112"/>
      <c r="I389" s="112"/>
      <c r="J389" s="112"/>
      <c r="K389" s="224" t="str">
        <f t="shared" si="81"/>
        <v>No Entry</v>
      </c>
      <c r="L389" s="107"/>
      <c r="X389">
        <f t="shared" si="82"/>
        <v>0</v>
      </c>
      <c r="Y389">
        <f t="shared" si="83"/>
        <v>0</v>
      </c>
      <c r="Z389" t="str">
        <f t="shared" si="75"/>
        <v/>
      </c>
      <c r="AA389" t="str">
        <f t="shared" si="76"/>
        <v/>
      </c>
      <c r="AB389" t="str">
        <f t="shared" si="77"/>
        <v/>
      </c>
      <c r="AC389" t="str">
        <f t="shared" si="78"/>
        <v/>
      </c>
      <c r="AD389" t="str">
        <f t="shared" si="79"/>
        <v/>
      </c>
      <c r="AE389" t="str">
        <f t="shared" si="80"/>
        <v/>
      </c>
      <c r="AF389">
        <f t="shared" si="84"/>
        <v>0</v>
      </c>
      <c r="AG389" t="str">
        <f t="shared" si="85"/>
        <v>No Entry</v>
      </c>
      <c r="AH389">
        <f t="shared" si="86"/>
        <v>0</v>
      </c>
      <c r="AI389" t="str">
        <f t="shared" si="88"/>
        <v>No Entry</v>
      </c>
      <c r="AJ389">
        <f t="shared" si="87"/>
        <v>0</v>
      </c>
    </row>
    <row r="390" spans="1:36" ht="42" customHeight="1" thickBot="1" x14ac:dyDescent="0.4">
      <c r="A390" s="11"/>
      <c r="B390" s="58" t="s">
        <v>514</v>
      </c>
      <c r="C390" s="113" t="str">
        <f>IF('Plant-Forage Samples'!C387="","",'Plant-Forage Samples'!C387)</f>
        <v/>
      </c>
      <c r="D390" s="223" t="str">
        <f>IF('Plant-Forage Samples'!F387="","",'Plant-Forage Samples'!F387)</f>
        <v/>
      </c>
      <c r="E390" s="112"/>
      <c r="F390" s="112"/>
      <c r="G390" s="112"/>
      <c r="H390" s="112"/>
      <c r="I390" s="112"/>
      <c r="J390" s="112"/>
      <c r="K390" s="224" t="str">
        <f t="shared" si="81"/>
        <v>No Entry</v>
      </c>
      <c r="L390" s="107"/>
      <c r="X390">
        <f t="shared" si="82"/>
        <v>0</v>
      </c>
      <c r="Y390">
        <f t="shared" si="83"/>
        <v>0</v>
      </c>
      <c r="Z390" t="str">
        <f t="shared" si="75"/>
        <v/>
      </c>
      <c r="AA390" t="str">
        <f t="shared" si="76"/>
        <v/>
      </c>
      <c r="AB390" t="str">
        <f t="shared" si="77"/>
        <v/>
      </c>
      <c r="AC390" t="str">
        <f t="shared" si="78"/>
        <v/>
      </c>
      <c r="AD390" t="str">
        <f t="shared" si="79"/>
        <v/>
      </c>
      <c r="AE390" t="str">
        <f t="shared" si="80"/>
        <v/>
      </c>
      <c r="AF390">
        <f t="shared" si="84"/>
        <v>0</v>
      </c>
      <c r="AG390" t="str">
        <f t="shared" si="85"/>
        <v>No Entry</v>
      </c>
      <c r="AH390">
        <f t="shared" si="86"/>
        <v>0</v>
      </c>
      <c r="AI390" t="str">
        <f t="shared" si="88"/>
        <v>No Entry</v>
      </c>
      <c r="AJ390">
        <f t="shared" si="87"/>
        <v>0</v>
      </c>
    </row>
    <row r="391" spans="1:36" ht="42" customHeight="1" thickBot="1" x14ac:dyDescent="0.4">
      <c r="A391" s="11"/>
      <c r="B391" s="58" t="s">
        <v>515</v>
      </c>
      <c r="C391" s="113" t="str">
        <f>IF('Plant-Forage Samples'!C388="","",'Plant-Forage Samples'!C388)</f>
        <v/>
      </c>
      <c r="D391" s="223" t="str">
        <f>IF('Plant-Forage Samples'!F388="","",'Plant-Forage Samples'!F388)</f>
        <v/>
      </c>
      <c r="E391" s="112"/>
      <c r="F391" s="112"/>
      <c r="G391" s="112"/>
      <c r="H391" s="112"/>
      <c r="I391" s="112"/>
      <c r="J391" s="112"/>
      <c r="K391" s="224" t="str">
        <f t="shared" si="81"/>
        <v>No Entry</v>
      </c>
      <c r="L391" s="107"/>
      <c r="X391">
        <f t="shared" si="82"/>
        <v>0</v>
      </c>
      <c r="Y391">
        <f t="shared" si="83"/>
        <v>0</v>
      </c>
      <c r="Z391" t="str">
        <f t="shared" si="75"/>
        <v/>
      </c>
      <c r="AA391" t="str">
        <f t="shared" si="76"/>
        <v/>
      </c>
      <c r="AB391" t="str">
        <f t="shared" si="77"/>
        <v/>
      </c>
      <c r="AC391" t="str">
        <f t="shared" si="78"/>
        <v/>
      </c>
      <c r="AD391" t="str">
        <f t="shared" si="79"/>
        <v/>
      </c>
      <c r="AE391" t="str">
        <f t="shared" si="80"/>
        <v/>
      </c>
      <c r="AF391">
        <f t="shared" si="84"/>
        <v>0</v>
      </c>
      <c r="AG391" t="str">
        <f t="shared" si="85"/>
        <v>No Entry</v>
      </c>
      <c r="AH391">
        <f t="shared" si="86"/>
        <v>0</v>
      </c>
      <c r="AI391" t="str">
        <f t="shared" si="88"/>
        <v>No Entry</v>
      </c>
      <c r="AJ391">
        <f t="shared" si="87"/>
        <v>0</v>
      </c>
    </row>
    <row r="392" spans="1:36" ht="42" customHeight="1" thickBot="1" x14ac:dyDescent="0.4">
      <c r="A392" s="11"/>
      <c r="B392" s="58" t="s">
        <v>516</v>
      </c>
      <c r="C392" s="113" t="str">
        <f>IF('Plant-Forage Samples'!C389="","",'Plant-Forage Samples'!C389)</f>
        <v/>
      </c>
      <c r="D392" s="223" t="str">
        <f>IF('Plant-Forage Samples'!F389="","",'Plant-Forage Samples'!F389)</f>
        <v/>
      </c>
      <c r="E392" s="112"/>
      <c r="F392" s="112"/>
      <c r="G392" s="112"/>
      <c r="H392" s="112"/>
      <c r="I392" s="112"/>
      <c r="J392" s="112"/>
      <c r="K392" s="224" t="str">
        <f t="shared" si="81"/>
        <v>No Entry</v>
      </c>
      <c r="L392" s="107"/>
      <c r="X392">
        <f t="shared" si="82"/>
        <v>0</v>
      </c>
      <c r="Y392">
        <f t="shared" si="83"/>
        <v>0</v>
      </c>
      <c r="Z392" t="str">
        <f t="shared" si="75"/>
        <v/>
      </c>
      <c r="AA392" t="str">
        <f t="shared" si="76"/>
        <v/>
      </c>
      <c r="AB392" t="str">
        <f t="shared" si="77"/>
        <v/>
      </c>
      <c r="AC392" t="str">
        <f t="shared" si="78"/>
        <v/>
      </c>
      <c r="AD392" t="str">
        <f t="shared" si="79"/>
        <v/>
      </c>
      <c r="AE392" t="str">
        <f t="shared" si="80"/>
        <v/>
      </c>
      <c r="AF392">
        <f t="shared" si="84"/>
        <v>0</v>
      </c>
      <c r="AG392" t="str">
        <f t="shared" si="85"/>
        <v>No Entry</v>
      </c>
      <c r="AH392">
        <f t="shared" si="86"/>
        <v>0</v>
      </c>
      <c r="AI392" t="str">
        <f t="shared" si="88"/>
        <v>No Entry</v>
      </c>
      <c r="AJ392">
        <f t="shared" si="87"/>
        <v>0</v>
      </c>
    </row>
    <row r="393" spans="1:36" ht="42" customHeight="1" thickBot="1" x14ac:dyDescent="0.4">
      <c r="A393" s="11"/>
      <c r="B393" s="58" t="s">
        <v>517</v>
      </c>
      <c r="C393" s="113" t="str">
        <f>IF('Plant-Forage Samples'!C390="","",'Plant-Forage Samples'!C390)</f>
        <v/>
      </c>
      <c r="D393" s="223" t="str">
        <f>IF('Plant-Forage Samples'!F390="","",'Plant-Forage Samples'!F390)</f>
        <v/>
      </c>
      <c r="E393" s="112"/>
      <c r="F393" s="112"/>
      <c r="G393" s="112"/>
      <c r="H393" s="112"/>
      <c r="I393" s="112"/>
      <c r="J393" s="112"/>
      <c r="K393" s="224" t="str">
        <f t="shared" si="81"/>
        <v>No Entry</v>
      </c>
      <c r="L393" s="107"/>
      <c r="X393">
        <f t="shared" si="82"/>
        <v>0</v>
      </c>
      <c r="Y393">
        <f t="shared" si="83"/>
        <v>0</v>
      </c>
      <c r="Z393" t="str">
        <f t="shared" ref="Z393:Z456" si="89">IF(E393="","",VLOOKUP(E393,M$9:U$20,9))</f>
        <v/>
      </c>
      <c r="AA393" t="str">
        <f t="shared" ref="AA393:AA456" si="90">IF(F393="","",VLOOKUP(F393,M$9:W$20,9))</f>
        <v/>
      </c>
      <c r="AB393" t="str">
        <f t="shared" ref="AB393:AB456" si="91">IF(G393="","",VLOOKUP(G393,M$9:U$20,9))</f>
        <v/>
      </c>
      <c r="AC393" t="str">
        <f t="shared" ref="AC393:AC456" si="92">IF(H393="","",VLOOKUP(H393,M$9:U$20,9))</f>
        <v/>
      </c>
      <c r="AD393" t="str">
        <f t="shared" ref="AD393:AD456" si="93">IF(I393="","",VLOOKUP(I393,M$9:U$20,9))</f>
        <v/>
      </c>
      <c r="AE393" t="str">
        <f t="shared" ref="AE393:AE456" si="94">IF(J393="","",VLOOKUP(J393,M$9:U$20,9))</f>
        <v/>
      </c>
      <c r="AF393">
        <f t="shared" si="84"/>
        <v>0</v>
      </c>
      <c r="AG393" t="str">
        <f t="shared" si="85"/>
        <v>No Entry</v>
      </c>
      <c r="AH393">
        <f t="shared" si="86"/>
        <v>0</v>
      </c>
      <c r="AI393" t="str">
        <f t="shared" si="88"/>
        <v>No Entry</v>
      </c>
      <c r="AJ393">
        <f t="shared" si="87"/>
        <v>0</v>
      </c>
    </row>
    <row r="394" spans="1:36" ht="42" customHeight="1" thickBot="1" x14ac:dyDescent="0.4">
      <c r="A394" s="11"/>
      <c r="B394" s="58" t="s">
        <v>518</v>
      </c>
      <c r="C394" s="113" t="str">
        <f>IF('Plant-Forage Samples'!C391="","",'Plant-Forage Samples'!C391)</f>
        <v/>
      </c>
      <c r="D394" s="223" t="str">
        <f>IF('Plant-Forage Samples'!F391="","",'Plant-Forage Samples'!F391)</f>
        <v/>
      </c>
      <c r="E394" s="112"/>
      <c r="F394" s="112"/>
      <c r="G394" s="112"/>
      <c r="H394" s="112"/>
      <c r="I394" s="112"/>
      <c r="J394" s="112"/>
      <c r="K394" s="224" t="str">
        <f t="shared" ref="K394:K457" si="95">AG394</f>
        <v>No Entry</v>
      </c>
      <c r="L394" s="107"/>
      <c r="X394">
        <f t="shared" ref="X394:X457" si="96">COUNT(E394:J394)</f>
        <v>0</v>
      </c>
      <c r="Y394">
        <f t="shared" ref="Y394:Y457" si="97">IF(C394="",0,1)</f>
        <v>0</v>
      </c>
      <c r="Z394" t="str">
        <f t="shared" si="89"/>
        <v/>
      </c>
      <c r="AA394" t="str">
        <f t="shared" si="90"/>
        <v/>
      </c>
      <c r="AB394" t="str">
        <f t="shared" si="91"/>
        <v/>
      </c>
      <c r="AC394" t="str">
        <f t="shared" si="92"/>
        <v/>
      </c>
      <c r="AD394" t="str">
        <f t="shared" si="93"/>
        <v/>
      </c>
      <c r="AE394" t="str">
        <f t="shared" si="94"/>
        <v/>
      </c>
      <c r="AF394">
        <f t="shared" ref="AF394:AF457" si="98">IF(X394&gt;0,1,0)</f>
        <v>0</v>
      </c>
      <c r="AG394" t="str">
        <f t="shared" ref="AG394:AG457" si="99">IF(AH394=0,AI394,IF(AF394&gt;Y394,"Entry Error",AJ394))</f>
        <v>No Entry</v>
      </c>
      <c r="AH394">
        <f t="shared" ref="AH394:AH457" si="100">SUM(X394:Y394)</f>
        <v>0</v>
      </c>
      <c r="AI394" t="str">
        <f t="shared" si="88"/>
        <v>No Entry</v>
      </c>
      <c r="AJ394">
        <f t="shared" ref="AJ394:AJ457" si="101">SUM(Z394:AE394)</f>
        <v>0</v>
      </c>
    </row>
    <row r="395" spans="1:36" ht="42" customHeight="1" thickBot="1" x14ac:dyDescent="0.4">
      <c r="A395" s="11"/>
      <c r="B395" s="58" t="s">
        <v>519</v>
      </c>
      <c r="C395" s="113" t="str">
        <f>IF('Plant-Forage Samples'!C392="","",'Plant-Forage Samples'!C392)</f>
        <v/>
      </c>
      <c r="D395" s="223" t="str">
        <f>IF('Plant-Forage Samples'!F392="","",'Plant-Forage Samples'!F392)</f>
        <v/>
      </c>
      <c r="E395" s="112"/>
      <c r="F395" s="112"/>
      <c r="G395" s="112"/>
      <c r="H395" s="112"/>
      <c r="I395" s="112"/>
      <c r="J395" s="112"/>
      <c r="K395" s="224" t="str">
        <f t="shared" si="95"/>
        <v>No Entry</v>
      </c>
      <c r="L395" s="107"/>
      <c r="X395">
        <f t="shared" si="96"/>
        <v>0</v>
      </c>
      <c r="Y395">
        <f t="shared" si="97"/>
        <v>0</v>
      </c>
      <c r="Z395" t="str">
        <f t="shared" si="89"/>
        <v/>
      </c>
      <c r="AA395" t="str">
        <f t="shared" si="90"/>
        <v/>
      </c>
      <c r="AB395" t="str">
        <f t="shared" si="91"/>
        <v/>
      </c>
      <c r="AC395" t="str">
        <f t="shared" si="92"/>
        <v/>
      </c>
      <c r="AD395" t="str">
        <f t="shared" si="93"/>
        <v/>
      </c>
      <c r="AE395" t="str">
        <f t="shared" si="94"/>
        <v/>
      </c>
      <c r="AF395">
        <f t="shared" si="98"/>
        <v>0</v>
      </c>
      <c r="AG395" t="str">
        <f t="shared" si="99"/>
        <v>No Entry</v>
      </c>
      <c r="AH395">
        <f t="shared" si="100"/>
        <v>0</v>
      </c>
      <c r="AI395" t="str">
        <f t="shared" si="88"/>
        <v>No Entry</v>
      </c>
      <c r="AJ395">
        <f t="shared" si="101"/>
        <v>0</v>
      </c>
    </row>
    <row r="396" spans="1:36" ht="42" customHeight="1" thickBot="1" x14ac:dyDescent="0.4">
      <c r="A396" s="11"/>
      <c r="B396" s="58" t="s">
        <v>520</v>
      </c>
      <c r="C396" s="113" t="str">
        <f>IF('Plant-Forage Samples'!C393="","",'Plant-Forage Samples'!C393)</f>
        <v/>
      </c>
      <c r="D396" s="223" t="str">
        <f>IF('Plant-Forage Samples'!F393="","",'Plant-Forage Samples'!F393)</f>
        <v/>
      </c>
      <c r="E396" s="112"/>
      <c r="F396" s="112"/>
      <c r="G396" s="112"/>
      <c r="H396" s="112"/>
      <c r="I396" s="112"/>
      <c r="J396" s="112"/>
      <c r="K396" s="224" t="str">
        <f t="shared" si="95"/>
        <v>No Entry</v>
      </c>
      <c r="L396" s="107"/>
      <c r="X396">
        <f t="shared" si="96"/>
        <v>0</v>
      </c>
      <c r="Y396">
        <f t="shared" si="97"/>
        <v>0</v>
      </c>
      <c r="Z396" t="str">
        <f t="shared" si="89"/>
        <v/>
      </c>
      <c r="AA396" t="str">
        <f t="shared" si="90"/>
        <v/>
      </c>
      <c r="AB396" t="str">
        <f t="shared" si="91"/>
        <v/>
      </c>
      <c r="AC396" t="str">
        <f t="shared" si="92"/>
        <v/>
      </c>
      <c r="AD396" t="str">
        <f t="shared" si="93"/>
        <v/>
      </c>
      <c r="AE396" t="str">
        <f t="shared" si="94"/>
        <v/>
      </c>
      <c r="AF396">
        <f t="shared" si="98"/>
        <v>0</v>
      </c>
      <c r="AG396" t="str">
        <f t="shared" si="99"/>
        <v>No Entry</v>
      </c>
      <c r="AH396">
        <f t="shared" si="100"/>
        <v>0</v>
      </c>
      <c r="AI396" t="str">
        <f t="shared" si="88"/>
        <v>No Entry</v>
      </c>
      <c r="AJ396">
        <f t="shared" si="101"/>
        <v>0</v>
      </c>
    </row>
    <row r="397" spans="1:36" ht="42" customHeight="1" thickBot="1" x14ac:dyDescent="0.4">
      <c r="A397" s="11"/>
      <c r="B397" s="58" t="s">
        <v>521</v>
      </c>
      <c r="C397" s="113" t="str">
        <f>IF('Plant-Forage Samples'!C394="","",'Plant-Forage Samples'!C394)</f>
        <v/>
      </c>
      <c r="D397" s="223" t="str">
        <f>IF('Plant-Forage Samples'!F394="","",'Plant-Forage Samples'!F394)</f>
        <v/>
      </c>
      <c r="E397" s="112"/>
      <c r="F397" s="112"/>
      <c r="G397" s="112"/>
      <c r="H397" s="112"/>
      <c r="I397" s="112"/>
      <c r="J397" s="112"/>
      <c r="K397" s="224" t="str">
        <f t="shared" si="95"/>
        <v>No Entry</v>
      </c>
      <c r="L397" s="107"/>
      <c r="X397">
        <f t="shared" si="96"/>
        <v>0</v>
      </c>
      <c r="Y397">
        <f t="shared" si="97"/>
        <v>0</v>
      </c>
      <c r="Z397" t="str">
        <f t="shared" si="89"/>
        <v/>
      </c>
      <c r="AA397" t="str">
        <f t="shared" si="90"/>
        <v/>
      </c>
      <c r="AB397" t="str">
        <f t="shared" si="91"/>
        <v/>
      </c>
      <c r="AC397" t="str">
        <f t="shared" si="92"/>
        <v/>
      </c>
      <c r="AD397" t="str">
        <f t="shared" si="93"/>
        <v/>
      </c>
      <c r="AE397" t="str">
        <f t="shared" si="94"/>
        <v/>
      </c>
      <c r="AF397">
        <f t="shared" si="98"/>
        <v>0</v>
      </c>
      <c r="AG397" t="str">
        <f t="shared" si="99"/>
        <v>No Entry</v>
      </c>
      <c r="AH397">
        <f t="shared" si="100"/>
        <v>0</v>
      </c>
      <c r="AI397" t="str">
        <f t="shared" si="88"/>
        <v>No Entry</v>
      </c>
      <c r="AJ397">
        <f t="shared" si="101"/>
        <v>0</v>
      </c>
    </row>
    <row r="398" spans="1:36" ht="42" customHeight="1" thickBot="1" x14ac:dyDescent="0.4">
      <c r="A398" s="11"/>
      <c r="B398" s="58" t="s">
        <v>522</v>
      </c>
      <c r="C398" s="113" t="str">
        <f>IF('Plant-Forage Samples'!C395="","",'Plant-Forage Samples'!C395)</f>
        <v/>
      </c>
      <c r="D398" s="223" t="str">
        <f>IF('Plant-Forage Samples'!F395="","",'Plant-Forage Samples'!F395)</f>
        <v/>
      </c>
      <c r="E398" s="112"/>
      <c r="F398" s="112"/>
      <c r="G398" s="112"/>
      <c r="H398" s="112"/>
      <c r="I398" s="112"/>
      <c r="J398" s="112"/>
      <c r="K398" s="224" t="str">
        <f t="shared" si="95"/>
        <v>No Entry</v>
      </c>
      <c r="L398" s="107"/>
      <c r="X398">
        <f t="shared" si="96"/>
        <v>0</v>
      </c>
      <c r="Y398">
        <f t="shared" si="97"/>
        <v>0</v>
      </c>
      <c r="Z398" t="str">
        <f t="shared" si="89"/>
        <v/>
      </c>
      <c r="AA398" t="str">
        <f t="shared" si="90"/>
        <v/>
      </c>
      <c r="AB398" t="str">
        <f t="shared" si="91"/>
        <v/>
      </c>
      <c r="AC398" t="str">
        <f t="shared" si="92"/>
        <v/>
      </c>
      <c r="AD398" t="str">
        <f t="shared" si="93"/>
        <v/>
      </c>
      <c r="AE398" t="str">
        <f t="shared" si="94"/>
        <v/>
      </c>
      <c r="AF398">
        <f t="shared" si="98"/>
        <v>0</v>
      </c>
      <c r="AG398" t="str">
        <f t="shared" si="99"/>
        <v>No Entry</v>
      </c>
      <c r="AH398">
        <f t="shared" si="100"/>
        <v>0</v>
      </c>
      <c r="AI398" t="str">
        <f t="shared" si="88"/>
        <v>No Entry</v>
      </c>
      <c r="AJ398">
        <f t="shared" si="101"/>
        <v>0</v>
      </c>
    </row>
    <row r="399" spans="1:36" ht="42" customHeight="1" thickBot="1" x14ac:dyDescent="0.4">
      <c r="A399" s="11"/>
      <c r="B399" s="58" t="s">
        <v>523</v>
      </c>
      <c r="C399" s="113" t="str">
        <f>IF('Plant-Forage Samples'!C396="","",'Plant-Forage Samples'!C396)</f>
        <v/>
      </c>
      <c r="D399" s="223" t="str">
        <f>IF('Plant-Forage Samples'!F396="","",'Plant-Forage Samples'!F396)</f>
        <v/>
      </c>
      <c r="E399" s="112"/>
      <c r="F399" s="112"/>
      <c r="G399" s="112"/>
      <c r="H399" s="112"/>
      <c r="I399" s="112"/>
      <c r="J399" s="112"/>
      <c r="K399" s="224" t="str">
        <f t="shared" si="95"/>
        <v>No Entry</v>
      </c>
      <c r="L399" s="107"/>
      <c r="X399">
        <f t="shared" si="96"/>
        <v>0</v>
      </c>
      <c r="Y399">
        <f t="shared" si="97"/>
        <v>0</v>
      </c>
      <c r="Z399" t="str">
        <f t="shared" si="89"/>
        <v/>
      </c>
      <c r="AA399" t="str">
        <f t="shared" si="90"/>
        <v/>
      </c>
      <c r="AB399" t="str">
        <f t="shared" si="91"/>
        <v/>
      </c>
      <c r="AC399" t="str">
        <f t="shared" si="92"/>
        <v/>
      </c>
      <c r="AD399" t="str">
        <f t="shared" si="93"/>
        <v/>
      </c>
      <c r="AE399" t="str">
        <f t="shared" si="94"/>
        <v/>
      </c>
      <c r="AF399">
        <f t="shared" si="98"/>
        <v>0</v>
      </c>
      <c r="AG399" t="str">
        <f t="shared" si="99"/>
        <v>No Entry</v>
      </c>
      <c r="AH399">
        <f t="shared" si="100"/>
        <v>0</v>
      </c>
      <c r="AI399" t="str">
        <f t="shared" si="88"/>
        <v>No Entry</v>
      </c>
      <c r="AJ399">
        <f t="shared" si="101"/>
        <v>0</v>
      </c>
    </row>
    <row r="400" spans="1:36" ht="42" customHeight="1" thickBot="1" x14ac:dyDescent="0.4">
      <c r="A400" s="11"/>
      <c r="B400" s="58" t="s">
        <v>524</v>
      </c>
      <c r="C400" s="113" t="str">
        <f>IF('Plant-Forage Samples'!C397="","",'Plant-Forage Samples'!C397)</f>
        <v/>
      </c>
      <c r="D400" s="223" t="str">
        <f>IF('Plant-Forage Samples'!F397="","",'Plant-Forage Samples'!F397)</f>
        <v/>
      </c>
      <c r="E400" s="112"/>
      <c r="F400" s="112"/>
      <c r="G400" s="112"/>
      <c r="H400" s="112"/>
      <c r="I400" s="112"/>
      <c r="J400" s="112"/>
      <c r="K400" s="224" t="str">
        <f t="shared" si="95"/>
        <v>No Entry</v>
      </c>
      <c r="L400" s="107"/>
      <c r="X400">
        <f t="shared" si="96"/>
        <v>0</v>
      </c>
      <c r="Y400">
        <f t="shared" si="97"/>
        <v>0</v>
      </c>
      <c r="Z400" t="str">
        <f t="shared" si="89"/>
        <v/>
      </c>
      <c r="AA400" t="str">
        <f t="shared" si="90"/>
        <v/>
      </c>
      <c r="AB400" t="str">
        <f t="shared" si="91"/>
        <v/>
      </c>
      <c r="AC400" t="str">
        <f t="shared" si="92"/>
        <v/>
      </c>
      <c r="AD400" t="str">
        <f t="shared" si="93"/>
        <v/>
      </c>
      <c r="AE400" t="str">
        <f t="shared" si="94"/>
        <v/>
      </c>
      <c r="AF400">
        <f t="shared" si="98"/>
        <v>0</v>
      </c>
      <c r="AG400" t="str">
        <f t="shared" si="99"/>
        <v>No Entry</v>
      </c>
      <c r="AH400">
        <f t="shared" si="100"/>
        <v>0</v>
      </c>
      <c r="AI400" t="str">
        <f t="shared" si="88"/>
        <v>No Entry</v>
      </c>
      <c r="AJ400">
        <f t="shared" si="101"/>
        <v>0</v>
      </c>
    </row>
    <row r="401" spans="1:36" ht="42" customHeight="1" thickBot="1" x14ac:dyDescent="0.4">
      <c r="A401" s="11"/>
      <c r="B401" s="58" t="s">
        <v>525</v>
      </c>
      <c r="C401" s="113" t="str">
        <f>IF('Plant-Forage Samples'!C398="","",'Plant-Forage Samples'!C398)</f>
        <v/>
      </c>
      <c r="D401" s="223" t="str">
        <f>IF('Plant-Forage Samples'!F398="","",'Plant-Forage Samples'!F398)</f>
        <v/>
      </c>
      <c r="E401" s="112"/>
      <c r="F401" s="112"/>
      <c r="G401" s="112"/>
      <c r="H401" s="112"/>
      <c r="I401" s="112"/>
      <c r="J401" s="112"/>
      <c r="K401" s="224" t="str">
        <f t="shared" si="95"/>
        <v>No Entry</v>
      </c>
      <c r="L401" s="107"/>
      <c r="X401">
        <f t="shared" si="96"/>
        <v>0</v>
      </c>
      <c r="Y401">
        <f t="shared" si="97"/>
        <v>0</v>
      </c>
      <c r="Z401" t="str">
        <f t="shared" si="89"/>
        <v/>
      </c>
      <c r="AA401" t="str">
        <f t="shared" si="90"/>
        <v/>
      </c>
      <c r="AB401" t="str">
        <f t="shared" si="91"/>
        <v/>
      </c>
      <c r="AC401" t="str">
        <f t="shared" si="92"/>
        <v/>
      </c>
      <c r="AD401" t="str">
        <f t="shared" si="93"/>
        <v/>
      </c>
      <c r="AE401" t="str">
        <f t="shared" si="94"/>
        <v/>
      </c>
      <c r="AF401">
        <f t="shared" si="98"/>
        <v>0</v>
      </c>
      <c r="AG401" t="str">
        <f t="shared" si="99"/>
        <v>No Entry</v>
      </c>
      <c r="AH401">
        <f t="shared" si="100"/>
        <v>0</v>
      </c>
      <c r="AI401" t="str">
        <f t="shared" si="88"/>
        <v>No Entry</v>
      </c>
      <c r="AJ401">
        <f t="shared" si="101"/>
        <v>0</v>
      </c>
    </row>
    <row r="402" spans="1:36" ht="42" customHeight="1" thickBot="1" x14ac:dyDescent="0.4">
      <c r="A402" s="11"/>
      <c r="B402" s="58" t="s">
        <v>526</v>
      </c>
      <c r="C402" s="113" t="str">
        <f>IF('Plant-Forage Samples'!C399="","",'Plant-Forage Samples'!C399)</f>
        <v/>
      </c>
      <c r="D402" s="223" t="str">
        <f>IF('Plant-Forage Samples'!F399="","",'Plant-Forage Samples'!F399)</f>
        <v/>
      </c>
      <c r="E402" s="112"/>
      <c r="F402" s="112"/>
      <c r="G402" s="112"/>
      <c r="H402" s="112"/>
      <c r="I402" s="112"/>
      <c r="J402" s="112"/>
      <c r="K402" s="224" t="str">
        <f t="shared" si="95"/>
        <v>No Entry</v>
      </c>
      <c r="L402" s="107"/>
      <c r="X402">
        <f t="shared" si="96"/>
        <v>0</v>
      </c>
      <c r="Y402">
        <f t="shared" si="97"/>
        <v>0</v>
      </c>
      <c r="Z402" t="str">
        <f t="shared" si="89"/>
        <v/>
      </c>
      <c r="AA402" t="str">
        <f t="shared" si="90"/>
        <v/>
      </c>
      <c r="AB402" t="str">
        <f t="shared" si="91"/>
        <v/>
      </c>
      <c r="AC402" t="str">
        <f t="shared" si="92"/>
        <v/>
      </c>
      <c r="AD402" t="str">
        <f t="shared" si="93"/>
        <v/>
      </c>
      <c r="AE402" t="str">
        <f t="shared" si="94"/>
        <v/>
      </c>
      <c r="AF402">
        <f t="shared" si="98"/>
        <v>0</v>
      </c>
      <c r="AG402" t="str">
        <f t="shared" si="99"/>
        <v>No Entry</v>
      </c>
      <c r="AH402">
        <f t="shared" si="100"/>
        <v>0</v>
      </c>
      <c r="AI402" t="str">
        <f t="shared" si="88"/>
        <v>No Entry</v>
      </c>
      <c r="AJ402">
        <f t="shared" si="101"/>
        <v>0</v>
      </c>
    </row>
    <row r="403" spans="1:36" ht="42" customHeight="1" thickBot="1" x14ac:dyDescent="0.4">
      <c r="A403" s="11"/>
      <c r="B403" s="58" t="s">
        <v>527</v>
      </c>
      <c r="C403" s="113" t="str">
        <f>IF('Plant-Forage Samples'!C400="","",'Plant-Forage Samples'!C400)</f>
        <v/>
      </c>
      <c r="D403" s="223" t="str">
        <f>IF('Plant-Forage Samples'!F400="","",'Plant-Forage Samples'!F400)</f>
        <v/>
      </c>
      <c r="E403" s="112"/>
      <c r="F403" s="112"/>
      <c r="G403" s="112"/>
      <c r="H403" s="112"/>
      <c r="I403" s="112"/>
      <c r="J403" s="112"/>
      <c r="K403" s="224" t="str">
        <f t="shared" si="95"/>
        <v>No Entry</v>
      </c>
      <c r="L403" s="107"/>
      <c r="X403">
        <f t="shared" si="96"/>
        <v>0</v>
      </c>
      <c r="Y403">
        <f t="shared" si="97"/>
        <v>0</v>
      </c>
      <c r="Z403" t="str">
        <f t="shared" si="89"/>
        <v/>
      </c>
      <c r="AA403" t="str">
        <f t="shared" si="90"/>
        <v/>
      </c>
      <c r="AB403" t="str">
        <f t="shared" si="91"/>
        <v/>
      </c>
      <c r="AC403" t="str">
        <f t="shared" si="92"/>
        <v/>
      </c>
      <c r="AD403" t="str">
        <f t="shared" si="93"/>
        <v/>
      </c>
      <c r="AE403" t="str">
        <f t="shared" si="94"/>
        <v/>
      </c>
      <c r="AF403">
        <f t="shared" si="98"/>
        <v>0</v>
      </c>
      <c r="AG403" t="str">
        <f t="shared" si="99"/>
        <v>No Entry</v>
      </c>
      <c r="AH403">
        <f t="shared" si="100"/>
        <v>0</v>
      </c>
      <c r="AI403" t="str">
        <f t="shared" si="88"/>
        <v>No Entry</v>
      </c>
      <c r="AJ403">
        <f t="shared" si="101"/>
        <v>0</v>
      </c>
    </row>
    <row r="404" spans="1:36" ht="42" customHeight="1" thickBot="1" x14ac:dyDescent="0.4">
      <c r="A404" s="11"/>
      <c r="B404" s="58" t="s">
        <v>528</v>
      </c>
      <c r="C404" s="113" t="str">
        <f>IF('Plant-Forage Samples'!C401="","",'Plant-Forage Samples'!C401)</f>
        <v/>
      </c>
      <c r="D404" s="223" t="str">
        <f>IF('Plant-Forage Samples'!F401="","",'Plant-Forage Samples'!F401)</f>
        <v/>
      </c>
      <c r="E404" s="112"/>
      <c r="F404" s="112"/>
      <c r="G404" s="112"/>
      <c r="H404" s="112"/>
      <c r="I404" s="112"/>
      <c r="J404" s="112"/>
      <c r="K404" s="224" t="str">
        <f t="shared" si="95"/>
        <v>No Entry</v>
      </c>
      <c r="L404" s="107"/>
      <c r="X404">
        <f t="shared" si="96"/>
        <v>0</v>
      </c>
      <c r="Y404">
        <f t="shared" si="97"/>
        <v>0</v>
      </c>
      <c r="Z404" t="str">
        <f t="shared" si="89"/>
        <v/>
      </c>
      <c r="AA404" t="str">
        <f t="shared" si="90"/>
        <v/>
      </c>
      <c r="AB404" t="str">
        <f t="shared" si="91"/>
        <v/>
      </c>
      <c r="AC404" t="str">
        <f t="shared" si="92"/>
        <v/>
      </c>
      <c r="AD404" t="str">
        <f t="shared" si="93"/>
        <v/>
      </c>
      <c r="AE404" t="str">
        <f t="shared" si="94"/>
        <v/>
      </c>
      <c r="AF404">
        <f t="shared" si="98"/>
        <v>0</v>
      </c>
      <c r="AG404" t="str">
        <f t="shared" si="99"/>
        <v>No Entry</v>
      </c>
      <c r="AH404">
        <f t="shared" si="100"/>
        <v>0</v>
      </c>
      <c r="AI404" t="str">
        <f t="shared" ref="AI404:AI467" si="102">IF(AH404=0,"No Entry",IF(AH404=1,"Entry Error",IF(AH404=2,AJ404)))</f>
        <v>No Entry</v>
      </c>
      <c r="AJ404">
        <f t="shared" si="101"/>
        <v>0</v>
      </c>
    </row>
    <row r="405" spans="1:36" ht="42" customHeight="1" thickBot="1" x14ac:dyDescent="0.4">
      <c r="A405" s="11"/>
      <c r="B405" s="58" t="s">
        <v>529</v>
      </c>
      <c r="C405" s="113" t="str">
        <f>IF('Plant-Forage Samples'!C402="","",'Plant-Forage Samples'!C402)</f>
        <v/>
      </c>
      <c r="D405" s="223" t="str">
        <f>IF('Plant-Forage Samples'!F402="","",'Plant-Forage Samples'!F402)</f>
        <v/>
      </c>
      <c r="E405" s="112"/>
      <c r="F405" s="112"/>
      <c r="G405" s="112"/>
      <c r="H405" s="112"/>
      <c r="I405" s="112"/>
      <c r="J405" s="112"/>
      <c r="K405" s="224" t="str">
        <f t="shared" si="95"/>
        <v>No Entry</v>
      </c>
      <c r="L405" s="107"/>
      <c r="X405">
        <f t="shared" si="96"/>
        <v>0</v>
      </c>
      <c r="Y405">
        <f t="shared" si="97"/>
        <v>0</v>
      </c>
      <c r="Z405" t="str">
        <f t="shared" si="89"/>
        <v/>
      </c>
      <c r="AA405" t="str">
        <f t="shared" si="90"/>
        <v/>
      </c>
      <c r="AB405" t="str">
        <f t="shared" si="91"/>
        <v/>
      </c>
      <c r="AC405" t="str">
        <f t="shared" si="92"/>
        <v/>
      </c>
      <c r="AD405" t="str">
        <f t="shared" si="93"/>
        <v/>
      </c>
      <c r="AE405" t="str">
        <f t="shared" si="94"/>
        <v/>
      </c>
      <c r="AF405">
        <f t="shared" si="98"/>
        <v>0</v>
      </c>
      <c r="AG405" t="str">
        <f t="shared" si="99"/>
        <v>No Entry</v>
      </c>
      <c r="AH405">
        <f t="shared" si="100"/>
        <v>0</v>
      </c>
      <c r="AI405" t="str">
        <f t="shared" si="102"/>
        <v>No Entry</v>
      </c>
      <c r="AJ405">
        <f t="shared" si="101"/>
        <v>0</v>
      </c>
    </row>
    <row r="406" spans="1:36" ht="42" customHeight="1" thickBot="1" x14ac:dyDescent="0.4">
      <c r="A406" s="11"/>
      <c r="B406" s="58" t="s">
        <v>530</v>
      </c>
      <c r="C406" s="113" t="str">
        <f>IF('Plant-Forage Samples'!C403="","",'Plant-Forage Samples'!C403)</f>
        <v/>
      </c>
      <c r="D406" s="223" t="str">
        <f>IF('Plant-Forage Samples'!F403="","",'Plant-Forage Samples'!F403)</f>
        <v/>
      </c>
      <c r="E406" s="112"/>
      <c r="F406" s="112"/>
      <c r="G406" s="112"/>
      <c r="H406" s="112"/>
      <c r="I406" s="112"/>
      <c r="J406" s="112"/>
      <c r="K406" s="224" t="str">
        <f t="shared" si="95"/>
        <v>No Entry</v>
      </c>
      <c r="L406" s="107"/>
      <c r="X406">
        <f t="shared" si="96"/>
        <v>0</v>
      </c>
      <c r="Y406">
        <f t="shared" si="97"/>
        <v>0</v>
      </c>
      <c r="Z406" t="str">
        <f t="shared" si="89"/>
        <v/>
      </c>
      <c r="AA406" t="str">
        <f t="shared" si="90"/>
        <v/>
      </c>
      <c r="AB406" t="str">
        <f t="shared" si="91"/>
        <v/>
      </c>
      <c r="AC406" t="str">
        <f t="shared" si="92"/>
        <v/>
      </c>
      <c r="AD406" t="str">
        <f t="shared" si="93"/>
        <v/>
      </c>
      <c r="AE406" t="str">
        <f t="shared" si="94"/>
        <v/>
      </c>
      <c r="AF406">
        <f t="shared" si="98"/>
        <v>0</v>
      </c>
      <c r="AG406" t="str">
        <f t="shared" si="99"/>
        <v>No Entry</v>
      </c>
      <c r="AH406">
        <f t="shared" si="100"/>
        <v>0</v>
      </c>
      <c r="AI406" t="str">
        <f t="shared" si="102"/>
        <v>No Entry</v>
      </c>
      <c r="AJ406">
        <f t="shared" si="101"/>
        <v>0</v>
      </c>
    </row>
    <row r="407" spans="1:36" ht="42" customHeight="1" thickBot="1" x14ac:dyDescent="0.4">
      <c r="A407" s="11"/>
      <c r="B407" s="58" t="s">
        <v>531</v>
      </c>
      <c r="C407" s="113" t="str">
        <f>IF('Plant-Forage Samples'!C404="","",'Plant-Forage Samples'!C404)</f>
        <v/>
      </c>
      <c r="D407" s="223" t="str">
        <f>IF('Plant-Forage Samples'!F404="","",'Plant-Forage Samples'!F404)</f>
        <v/>
      </c>
      <c r="E407" s="112"/>
      <c r="F407" s="112"/>
      <c r="G407" s="112"/>
      <c r="H407" s="112"/>
      <c r="I407" s="112"/>
      <c r="J407" s="112"/>
      <c r="K407" s="224" t="str">
        <f t="shared" si="95"/>
        <v>No Entry</v>
      </c>
      <c r="L407" s="107"/>
      <c r="X407">
        <f t="shared" si="96"/>
        <v>0</v>
      </c>
      <c r="Y407">
        <f t="shared" si="97"/>
        <v>0</v>
      </c>
      <c r="Z407" t="str">
        <f t="shared" si="89"/>
        <v/>
      </c>
      <c r="AA407" t="str">
        <f t="shared" si="90"/>
        <v/>
      </c>
      <c r="AB407" t="str">
        <f t="shared" si="91"/>
        <v/>
      </c>
      <c r="AC407" t="str">
        <f t="shared" si="92"/>
        <v/>
      </c>
      <c r="AD407" t="str">
        <f t="shared" si="93"/>
        <v/>
      </c>
      <c r="AE407" t="str">
        <f t="shared" si="94"/>
        <v/>
      </c>
      <c r="AF407">
        <f t="shared" si="98"/>
        <v>0</v>
      </c>
      <c r="AG407" t="str">
        <f t="shared" si="99"/>
        <v>No Entry</v>
      </c>
      <c r="AH407">
        <f t="shared" si="100"/>
        <v>0</v>
      </c>
      <c r="AI407" t="str">
        <f t="shared" si="102"/>
        <v>No Entry</v>
      </c>
      <c r="AJ407">
        <f t="shared" si="101"/>
        <v>0</v>
      </c>
    </row>
    <row r="408" spans="1:36" ht="42" customHeight="1" thickBot="1" x14ac:dyDescent="0.4">
      <c r="A408" s="11"/>
      <c r="B408" s="58" t="s">
        <v>532</v>
      </c>
      <c r="C408" s="113" t="str">
        <f>IF('Plant-Forage Samples'!C405="","",'Plant-Forage Samples'!C405)</f>
        <v/>
      </c>
      <c r="D408" s="223" t="str">
        <f>IF('Plant-Forage Samples'!F405="","",'Plant-Forage Samples'!F405)</f>
        <v/>
      </c>
      <c r="E408" s="112"/>
      <c r="F408" s="112"/>
      <c r="G408" s="112"/>
      <c r="H408" s="112"/>
      <c r="I408" s="112"/>
      <c r="J408" s="112"/>
      <c r="K408" s="224" t="str">
        <f t="shared" si="95"/>
        <v>No Entry</v>
      </c>
      <c r="L408" s="107"/>
      <c r="X408">
        <f t="shared" si="96"/>
        <v>0</v>
      </c>
      <c r="Y408">
        <f t="shared" si="97"/>
        <v>0</v>
      </c>
      <c r="Z408" t="str">
        <f t="shared" si="89"/>
        <v/>
      </c>
      <c r="AA408" t="str">
        <f t="shared" si="90"/>
        <v/>
      </c>
      <c r="AB408" t="str">
        <f t="shared" si="91"/>
        <v/>
      </c>
      <c r="AC408" t="str">
        <f t="shared" si="92"/>
        <v/>
      </c>
      <c r="AD408" t="str">
        <f t="shared" si="93"/>
        <v/>
      </c>
      <c r="AE408" t="str">
        <f t="shared" si="94"/>
        <v/>
      </c>
      <c r="AF408">
        <f t="shared" si="98"/>
        <v>0</v>
      </c>
      <c r="AG408" t="str">
        <f t="shared" si="99"/>
        <v>No Entry</v>
      </c>
      <c r="AH408">
        <f t="shared" si="100"/>
        <v>0</v>
      </c>
      <c r="AI408" t="str">
        <f t="shared" si="102"/>
        <v>No Entry</v>
      </c>
      <c r="AJ408">
        <f t="shared" si="101"/>
        <v>0</v>
      </c>
    </row>
    <row r="409" spans="1:36" ht="42" customHeight="1" thickBot="1" x14ac:dyDescent="0.4">
      <c r="A409" s="11"/>
      <c r="B409" s="58" t="s">
        <v>533</v>
      </c>
      <c r="C409" s="113" t="str">
        <f>IF('Plant-Forage Samples'!C406="","",'Plant-Forage Samples'!C406)</f>
        <v/>
      </c>
      <c r="D409" s="223" t="str">
        <f>IF('Plant-Forage Samples'!F406="","",'Plant-Forage Samples'!F406)</f>
        <v/>
      </c>
      <c r="E409" s="112"/>
      <c r="F409" s="112"/>
      <c r="G409" s="112"/>
      <c r="H409" s="112"/>
      <c r="I409" s="112"/>
      <c r="J409" s="112"/>
      <c r="K409" s="224" t="str">
        <f t="shared" si="95"/>
        <v>No Entry</v>
      </c>
      <c r="L409" s="107"/>
      <c r="X409">
        <f t="shared" si="96"/>
        <v>0</v>
      </c>
      <c r="Y409">
        <f t="shared" si="97"/>
        <v>0</v>
      </c>
      <c r="Z409" t="str">
        <f t="shared" si="89"/>
        <v/>
      </c>
      <c r="AA409" t="str">
        <f t="shared" si="90"/>
        <v/>
      </c>
      <c r="AB409" t="str">
        <f t="shared" si="91"/>
        <v/>
      </c>
      <c r="AC409" t="str">
        <f t="shared" si="92"/>
        <v/>
      </c>
      <c r="AD409" t="str">
        <f t="shared" si="93"/>
        <v/>
      </c>
      <c r="AE409" t="str">
        <f t="shared" si="94"/>
        <v/>
      </c>
      <c r="AF409">
        <f t="shared" si="98"/>
        <v>0</v>
      </c>
      <c r="AG409" t="str">
        <f t="shared" si="99"/>
        <v>No Entry</v>
      </c>
      <c r="AH409">
        <f t="shared" si="100"/>
        <v>0</v>
      </c>
      <c r="AI409" t="str">
        <f t="shared" si="102"/>
        <v>No Entry</v>
      </c>
      <c r="AJ409">
        <f t="shared" si="101"/>
        <v>0</v>
      </c>
    </row>
    <row r="410" spans="1:36" ht="42" customHeight="1" thickBot="1" x14ac:dyDescent="0.4">
      <c r="A410" s="11"/>
      <c r="B410" s="58" t="s">
        <v>534</v>
      </c>
      <c r="C410" s="113" t="str">
        <f>IF('Plant-Forage Samples'!C407="","",'Plant-Forage Samples'!C407)</f>
        <v/>
      </c>
      <c r="D410" s="223" t="str">
        <f>IF('Plant-Forage Samples'!F407="","",'Plant-Forage Samples'!F407)</f>
        <v/>
      </c>
      <c r="E410" s="112"/>
      <c r="F410" s="112"/>
      <c r="G410" s="112"/>
      <c r="H410" s="112"/>
      <c r="I410" s="112"/>
      <c r="J410" s="112"/>
      <c r="K410" s="224" t="str">
        <f t="shared" si="95"/>
        <v>No Entry</v>
      </c>
      <c r="L410" s="107"/>
      <c r="X410">
        <f t="shared" si="96"/>
        <v>0</v>
      </c>
      <c r="Y410">
        <f t="shared" si="97"/>
        <v>0</v>
      </c>
      <c r="Z410" t="str">
        <f t="shared" si="89"/>
        <v/>
      </c>
      <c r="AA410" t="str">
        <f t="shared" si="90"/>
        <v/>
      </c>
      <c r="AB410" t="str">
        <f t="shared" si="91"/>
        <v/>
      </c>
      <c r="AC410" t="str">
        <f t="shared" si="92"/>
        <v/>
      </c>
      <c r="AD410" t="str">
        <f t="shared" si="93"/>
        <v/>
      </c>
      <c r="AE410" t="str">
        <f t="shared" si="94"/>
        <v/>
      </c>
      <c r="AF410">
        <f t="shared" si="98"/>
        <v>0</v>
      </c>
      <c r="AG410" t="str">
        <f t="shared" si="99"/>
        <v>No Entry</v>
      </c>
      <c r="AH410">
        <f t="shared" si="100"/>
        <v>0</v>
      </c>
      <c r="AI410" t="str">
        <f t="shared" si="102"/>
        <v>No Entry</v>
      </c>
      <c r="AJ410">
        <f t="shared" si="101"/>
        <v>0</v>
      </c>
    </row>
    <row r="411" spans="1:36" ht="42" customHeight="1" thickBot="1" x14ac:dyDescent="0.4">
      <c r="A411" s="11"/>
      <c r="B411" s="58" t="s">
        <v>535</v>
      </c>
      <c r="C411" s="113" t="str">
        <f>IF('Plant-Forage Samples'!C408="","",'Plant-Forage Samples'!C408)</f>
        <v/>
      </c>
      <c r="D411" s="223" t="str">
        <f>IF('Plant-Forage Samples'!F408="","",'Plant-Forage Samples'!F408)</f>
        <v/>
      </c>
      <c r="E411" s="112"/>
      <c r="F411" s="112"/>
      <c r="G411" s="112"/>
      <c r="H411" s="112"/>
      <c r="I411" s="112"/>
      <c r="J411" s="112"/>
      <c r="K411" s="224" t="str">
        <f t="shared" si="95"/>
        <v>No Entry</v>
      </c>
      <c r="L411" s="107"/>
      <c r="X411">
        <f t="shared" si="96"/>
        <v>0</v>
      </c>
      <c r="Y411">
        <f t="shared" si="97"/>
        <v>0</v>
      </c>
      <c r="Z411" t="str">
        <f t="shared" si="89"/>
        <v/>
      </c>
      <c r="AA411" t="str">
        <f t="shared" si="90"/>
        <v/>
      </c>
      <c r="AB411" t="str">
        <f t="shared" si="91"/>
        <v/>
      </c>
      <c r="AC411" t="str">
        <f t="shared" si="92"/>
        <v/>
      </c>
      <c r="AD411" t="str">
        <f t="shared" si="93"/>
        <v/>
      </c>
      <c r="AE411" t="str">
        <f t="shared" si="94"/>
        <v/>
      </c>
      <c r="AF411">
        <f t="shared" si="98"/>
        <v>0</v>
      </c>
      <c r="AG411" t="str">
        <f t="shared" si="99"/>
        <v>No Entry</v>
      </c>
      <c r="AH411">
        <f t="shared" si="100"/>
        <v>0</v>
      </c>
      <c r="AI411" t="str">
        <f t="shared" si="102"/>
        <v>No Entry</v>
      </c>
      <c r="AJ411">
        <f t="shared" si="101"/>
        <v>0</v>
      </c>
    </row>
    <row r="412" spans="1:36" ht="42" customHeight="1" thickBot="1" x14ac:dyDescent="0.4">
      <c r="A412" s="11"/>
      <c r="B412" s="58" t="s">
        <v>536</v>
      </c>
      <c r="C412" s="113" t="str">
        <f>IF('Plant-Forage Samples'!C409="","",'Plant-Forage Samples'!C409)</f>
        <v/>
      </c>
      <c r="D412" s="223" t="str">
        <f>IF('Plant-Forage Samples'!F409="","",'Plant-Forage Samples'!F409)</f>
        <v/>
      </c>
      <c r="E412" s="112"/>
      <c r="F412" s="112"/>
      <c r="G412" s="112"/>
      <c r="H412" s="112"/>
      <c r="I412" s="112"/>
      <c r="J412" s="112"/>
      <c r="K412" s="224" t="str">
        <f t="shared" si="95"/>
        <v>No Entry</v>
      </c>
      <c r="L412" s="107"/>
      <c r="X412">
        <f t="shared" si="96"/>
        <v>0</v>
      </c>
      <c r="Y412">
        <f t="shared" si="97"/>
        <v>0</v>
      </c>
      <c r="Z412" t="str">
        <f t="shared" si="89"/>
        <v/>
      </c>
      <c r="AA412" t="str">
        <f t="shared" si="90"/>
        <v/>
      </c>
      <c r="AB412" t="str">
        <f t="shared" si="91"/>
        <v/>
      </c>
      <c r="AC412" t="str">
        <f t="shared" si="92"/>
        <v/>
      </c>
      <c r="AD412" t="str">
        <f t="shared" si="93"/>
        <v/>
      </c>
      <c r="AE412" t="str">
        <f t="shared" si="94"/>
        <v/>
      </c>
      <c r="AF412">
        <f t="shared" si="98"/>
        <v>0</v>
      </c>
      <c r="AG412" t="str">
        <f t="shared" si="99"/>
        <v>No Entry</v>
      </c>
      <c r="AH412">
        <f t="shared" si="100"/>
        <v>0</v>
      </c>
      <c r="AI412" t="str">
        <f t="shared" si="102"/>
        <v>No Entry</v>
      </c>
      <c r="AJ412">
        <f t="shared" si="101"/>
        <v>0</v>
      </c>
    </row>
    <row r="413" spans="1:36" ht="42" customHeight="1" thickBot="1" x14ac:dyDescent="0.4">
      <c r="A413" s="11"/>
      <c r="B413" s="58" t="s">
        <v>537</v>
      </c>
      <c r="C413" s="113" t="str">
        <f>IF('Plant-Forage Samples'!C410="","",'Plant-Forage Samples'!C410)</f>
        <v/>
      </c>
      <c r="D413" s="223" t="str">
        <f>IF('Plant-Forage Samples'!F410="","",'Plant-Forage Samples'!F410)</f>
        <v/>
      </c>
      <c r="E413" s="112"/>
      <c r="F413" s="112"/>
      <c r="G413" s="112"/>
      <c r="H413" s="112"/>
      <c r="I413" s="112"/>
      <c r="J413" s="112"/>
      <c r="K413" s="224" t="str">
        <f t="shared" si="95"/>
        <v>No Entry</v>
      </c>
      <c r="L413" s="107"/>
      <c r="X413">
        <f t="shared" si="96"/>
        <v>0</v>
      </c>
      <c r="Y413">
        <f t="shared" si="97"/>
        <v>0</v>
      </c>
      <c r="Z413" t="str">
        <f t="shared" si="89"/>
        <v/>
      </c>
      <c r="AA413" t="str">
        <f t="shared" si="90"/>
        <v/>
      </c>
      <c r="AB413" t="str">
        <f t="shared" si="91"/>
        <v/>
      </c>
      <c r="AC413" t="str">
        <f t="shared" si="92"/>
        <v/>
      </c>
      <c r="AD413" t="str">
        <f t="shared" si="93"/>
        <v/>
      </c>
      <c r="AE413" t="str">
        <f t="shared" si="94"/>
        <v/>
      </c>
      <c r="AF413">
        <f t="shared" si="98"/>
        <v>0</v>
      </c>
      <c r="AG413" t="str">
        <f t="shared" si="99"/>
        <v>No Entry</v>
      </c>
      <c r="AH413">
        <f t="shared" si="100"/>
        <v>0</v>
      </c>
      <c r="AI413" t="str">
        <f t="shared" si="102"/>
        <v>No Entry</v>
      </c>
      <c r="AJ413">
        <f t="shared" si="101"/>
        <v>0</v>
      </c>
    </row>
    <row r="414" spans="1:36" ht="42" customHeight="1" thickBot="1" x14ac:dyDescent="0.4">
      <c r="A414" s="11"/>
      <c r="B414" s="58" t="s">
        <v>538</v>
      </c>
      <c r="C414" s="113" t="str">
        <f>IF('Plant-Forage Samples'!C411="","",'Plant-Forage Samples'!C411)</f>
        <v/>
      </c>
      <c r="D414" s="223" t="str">
        <f>IF('Plant-Forage Samples'!F411="","",'Plant-Forage Samples'!F411)</f>
        <v/>
      </c>
      <c r="E414" s="112"/>
      <c r="F414" s="112"/>
      <c r="G414" s="112"/>
      <c r="H414" s="112"/>
      <c r="I414" s="112"/>
      <c r="J414" s="112"/>
      <c r="K414" s="224" t="str">
        <f t="shared" si="95"/>
        <v>No Entry</v>
      </c>
      <c r="L414" s="107"/>
      <c r="X414">
        <f t="shared" si="96"/>
        <v>0</v>
      </c>
      <c r="Y414">
        <f t="shared" si="97"/>
        <v>0</v>
      </c>
      <c r="Z414" t="str">
        <f t="shared" si="89"/>
        <v/>
      </c>
      <c r="AA414" t="str">
        <f t="shared" si="90"/>
        <v/>
      </c>
      <c r="AB414" t="str">
        <f t="shared" si="91"/>
        <v/>
      </c>
      <c r="AC414" t="str">
        <f t="shared" si="92"/>
        <v/>
      </c>
      <c r="AD414" t="str">
        <f t="shared" si="93"/>
        <v/>
      </c>
      <c r="AE414" t="str">
        <f t="shared" si="94"/>
        <v/>
      </c>
      <c r="AF414">
        <f t="shared" si="98"/>
        <v>0</v>
      </c>
      <c r="AG414" t="str">
        <f t="shared" si="99"/>
        <v>No Entry</v>
      </c>
      <c r="AH414">
        <f t="shared" si="100"/>
        <v>0</v>
      </c>
      <c r="AI414" t="str">
        <f t="shared" si="102"/>
        <v>No Entry</v>
      </c>
      <c r="AJ414">
        <f t="shared" si="101"/>
        <v>0</v>
      </c>
    </row>
    <row r="415" spans="1:36" ht="42" customHeight="1" thickBot="1" x14ac:dyDescent="0.4">
      <c r="A415" s="11"/>
      <c r="B415" s="58" t="s">
        <v>539</v>
      </c>
      <c r="C415" s="113" t="str">
        <f>IF('Plant-Forage Samples'!C412="","",'Plant-Forage Samples'!C412)</f>
        <v/>
      </c>
      <c r="D415" s="223" t="str">
        <f>IF('Plant-Forage Samples'!F412="","",'Plant-Forage Samples'!F412)</f>
        <v/>
      </c>
      <c r="E415" s="112"/>
      <c r="F415" s="112"/>
      <c r="G415" s="112"/>
      <c r="H415" s="112"/>
      <c r="I415" s="112"/>
      <c r="J415" s="112"/>
      <c r="K415" s="224" t="str">
        <f t="shared" si="95"/>
        <v>No Entry</v>
      </c>
      <c r="L415" s="107"/>
      <c r="X415">
        <f t="shared" si="96"/>
        <v>0</v>
      </c>
      <c r="Y415">
        <f t="shared" si="97"/>
        <v>0</v>
      </c>
      <c r="Z415" t="str">
        <f t="shared" si="89"/>
        <v/>
      </c>
      <c r="AA415" t="str">
        <f t="shared" si="90"/>
        <v/>
      </c>
      <c r="AB415" t="str">
        <f t="shared" si="91"/>
        <v/>
      </c>
      <c r="AC415" t="str">
        <f t="shared" si="92"/>
        <v/>
      </c>
      <c r="AD415" t="str">
        <f t="shared" si="93"/>
        <v/>
      </c>
      <c r="AE415" t="str">
        <f t="shared" si="94"/>
        <v/>
      </c>
      <c r="AF415">
        <f t="shared" si="98"/>
        <v>0</v>
      </c>
      <c r="AG415" t="str">
        <f t="shared" si="99"/>
        <v>No Entry</v>
      </c>
      <c r="AH415">
        <f t="shared" si="100"/>
        <v>0</v>
      </c>
      <c r="AI415" t="str">
        <f t="shared" si="102"/>
        <v>No Entry</v>
      </c>
      <c r="AJ415">
        <f t="shared" si="101"/>
        <v>0</v>
      </c>
    </row>
    <row r="416" spans="1:36" ht="42" customHeight="1" thickBot="1" x14ac:dyDescent="0.4">
      <c r="A416" s="11"/>
      <c r="B416" s="58" t="s">
        <v>540</v>
      </c>
      <c r="C416" s="113" t="str">
        <f>IF('Plant-Forage Samples'!C413="","",'Plant-Forage Samples'!C413)</f>
        <v/>
      </c>
      <c r="D416" s="223" t="str">
        <f>IF('Plant-Forage Samples'!F413="","",'Plant-Forage Samples'!F413)</f>
        <v/>
      </c>
      <c r="E416" s="112"/>
      <c r="F416" s="112"/>
      <c r="G416" s="112"/>
      <c r="H416" s="112"/>
      <c r="I416" s="112"/>
      <c r="J416" s="112"/>
      <c r="K416" s="224" t="str">
        <f t="shared" si="95"/>
        <v>No Entry</v>
      </c>
      <c r="L416" s="107"/>
      <c r="X416">
        <f t="shared" si="96"/>
        <v>0</v>
      </c>
      <c r="Y416">
        <f t="shared" si="97"/>
        <v>0</v>
      </c>
      <c r="Z416" t="str">
        <f t="shared" si="89"/>
        <v/>
      </c>
      <c r="AA416" t="str">
        <f t="shared" si="90"/>
        <v/>
      </c>
      <c r="AB416" t="str">
        <f t="shared" si="91"/>
        <v/>
      </c>
      <c r="AC416" t="str">
        <f t="shared" si="92"/>
        <v/>
      </c>
      <c r="AD416" t="str">
        <f t="shared" si="93"/>
        <v/>
      </c>
      <c r="AE416" t="str">
        <f t="shared" si="94"/>
        <v/>
      </c>
      <c r="AF416">
        <f t="shared" si="98"/>
        <v>0</v>
      </c>
      <c r="AG416" t="str">
        <f t="shared" si="99"/>
        <v>No Entry</v>
      </c>
      <c r="AH416">
        <f t="shared" si="100"/>
        <v>0</v>
      </c>
      <c r="AI416" t="str">
        <f t="shared" si="102"/>
        <v>No Entry</v>
      </c>
      <c r="AJ416">
        <f t="shared" si="101"/>
        <v>0</v>
      </c>
    </row>
    <row r="417" spans="1:36" ht="42" customHeight="1" thickBot="1" x14ac:dyDescent="0.4">
      <c r="A417" s="11"/>
      <c r="B417" s="58" t="s">
        <v>541</v>
      </c>
      <c r="C417" s="113" t="str">
        <f>IF('Plant-Forage Samples'!C414="","",'Plant-Forage Samples'!C414)</f>
        <v/>
      </c>
      <c r="D417" s="223" t="str">
        <f>IF('Plant-Forage Samples'!F414="","",'Plant-Forage Samples'!F414)</f>
        <v/>
      </c>
      <c r="E417" s="112"/>
      <c r="F417" s="112"/>
      <c r="G417" s="112"/>
      <c r="H417" s="112"/>
      <c r="I417" s="112"/>
      <c r="J417" s="112"/>
      <c r="K417" s="224" t="str">
        <f t="shared" si="95"/>
        <v>No Entry</v>
      </c>
      <c r="L417" s="107"/>
      <c r="X417">
        <f t="shared" si="96"/>
        <v>0</v>
      </c>
      <c r="Y417">
        <f t="shared" si="97"/>
        <v>0</v>
      </c>
      <c r="Z417" t="str">
        <f t="shared" si="89"/>
        <v/>
      </c>
      <c r="AA417" t="str">
        <f t="shared" si="90"/>
        <v/>
      </c>
      <c r="AB417" t="str">
        <f t="shared" si="91"/>
        <v/>
      </c>
      <c r="AC417" t="str">
        <f t="shared" si="92"/>
        <v/>
      </c>
      <c r="AD417" t="str">
        <f t="shared" si="93"/>
        <v/>
      </c>
      <c r="AE417" t="str">
        <f t="shared" si="94"/>
        <v/>
      </c>
      <c r="AF417">
        <f t="shared" si="98"/>
        <v>0</v>
      </c>
      <c r="AG417" t="str">
        <f t="shared" si="99"/>
        <v>No Entry</v>
      </c>
      <c r="AH417">
        <f t="shared" si="100"/>
        <v>0</v>
      </c>
      <c r="AI417" t="str">
        <f t="shared" si="102"/>
        <v>No Entry</v>
      </c>
      <c r="AJ417">
        <f t="shared" si="101"/>
        <v>0</v>
      </c>
    </row>
    <row r="418" spans="1:36" ht="42" customHeight="1" thickBot="1" x14ac:dyDescent="0.4">
      <c r="A418" s="11"/>
      <c r="B418" s="58" t="s">
        <v>542</v>
      </c>
      <c r="C418" s="113" t="str">
        <f>IF('Plant-Forage Samples'!C415="","",'Plant-Forage Samples'!C415)</f>
        <v/>
      </c>
      <c r="D418" s="223" t="str">
        <f>IF('Plant-Forage Samples'!F415="","",'Plant-Forage Samples'!F415)</f>
        <v/>
      </c>
      <c r="E418" s="112"/>
      <c r="F418" s="112"/>
      <c r="G418" s="112"/>
      <c r="H418" s="112"/>
      <c r="I418" s="112"/>
      <c r="J418" s="112"/>
      <c r="K418" s="224" t="str">
        <f t="shared" si="95"/>
        <v>No Entry</v>
      </c>
      <c r="L418" s="107"/>
      <c r="X418">
        <f t="shared" si="96"/>
        <v>0</v>
      </c>
      <c r="Y418">
        <f t="shared" si="97"/>
        <v>0</v>
      </c>
      <c r="Z418" t="str">
        <f t="shared" si="89"/>
        <v/>
      </c>
      <c r="AA418" t="str">
        <f t="shared" si="90"/>
        <v/>
      </c>
      <c r="AB418" t="str">
        <f t="shared" si="91"/>
        <v/>
      </c>
      <c r="AC418" t="str">
        <f t="shared" si="92"/>
        <v/>
      </c>
      <c r="AD418" t="str">
        <f t="shared" si="93"/>
        <v/>
      </c>
      <c r="AE418" t="str">
        <f t="shared" si="94"/>
        <v/>
      </c>
      <c r="AF418">
        <f t="shared" si="98"/>
        <v>0</v>
      </c>
      <c r="AG418" t="str">
        <f t="shared" si="99"/>
        <v>No Entry</v>
      </c>
      <c r="AH418">
        <f t="shared" si="100"/>
        <v>0</v>
      </c>
      <c r="AI418" t="str">
        <f t="shared" si="102"/>
        <v>No Entry</v>
      </c>
      <c r="AJ418">
        <f t="shared" si="101"/>
        <v>0</v>
      </c>
    </row>
    <row r="419" spans="1:36" ht="42" customHeight="1" thickBot="1" x14ac:dyDescent="0.4">
      <c r="A419" s="11"/>
      <c r="B419" s="58" t="s">
        <v>543</v>
      </c>
      <c r="C419" s="113" t="str">
        <f>IF('Plant-Forage Samples'!C416="","",'Plant-Forage Samples'!C416)</f>
        <v/>
      </c>
      <c r="D419" s="223" t="str">
        <f>IF('Plant-Forage Samples'!F416="","",'Plant-Forage Samples'!F416)</f>
        <v/>
      </c>
      <c r="E419" s="112"/>
      <c r="F419" s="112"/>
      <c r="G419" s="112"/>
      <c r="H419" s="112"/>
      <c r="I419" s="112"/>
      <c r="J419" s="112"/>
      <c r="K419" s="224" t="str">
        <f t="shared" si="95"/>
        <v>No Entry</v>
      </c>
      <c r="L419" s="107"/>
      <c r="X419">
        <f t="shared" si="96"/>
        <v>0</v>
      </c>
      <c r="Y419">
        <f t="shared" si="97"/>
        <v>0</v>
      </c>
      <c r="Z419" t="str">
        <f t="shared" si="89"/>
        <v/>
      </c>
      <c r="AA419" t="str">
        <f t="shared" si="90"/>
        <v/>
      </c>
      <c r="AB419" t="str">
        <f t="shared" si="91"/>
        <v/>
      </c>
      <c r="AC419" t="str">
        <f t="shared" si="92"/>
        <v/>
      </c>
      <c r="AD419" t="str">
        <f t="shared" si="93"/>
        <v/>
      </c>
      <c r="AE419" t="str">
        <f t="shared" si="94"/>
        <v/>
      </c>
      <c r="AF419">
        <f t="shared" si="98"/>
        <v>0</v>
      </c>
      <c r="AG419" t="str">
        <f t="shared" si="99"/>
        <v>No Entry</v>
      </c>
      <c r="AH419">
        <f t="shared" si="100"/>
        <v>0</v>
      </c>
      <c r="AI419" t="str">
        <f t="shared" si="102"/>
        <v>No Entry</v>
      </c>
      <c r="AJ419">
        <f t="shared" si="101"/>
        <v>0</v>
      </c>
    </row>
    <row r="420" spans="1:36" ht="42" customHeight="1" thickBot="1" x14ac:dyDescent="0.4">
      <c r="A420" s="11"/>
      <c r="B420" s="58" t="s">
        <v>544</v>
      </c>
      <c r="C420" s="113" t="str">
        <f>IF('Plant-Forage Samples'!C417="","",'Plant-Forage Samples'!C417)</f>
        <v/>
      </c>
      <c r="D420" s="223" t="str">
        <f>IF('Plant-Forage Samples'!F417="","",'Plant-Forage Samples'!F417)</f>
        <v/>
      </c>
      <c r="E420" s="112"/>
      <c r="F420" s="112"/>
      <c r="G420" s="112"/>
      <c r="H420" s="112"/>
      <c r="I420" s="112"/>
      <c r="J420" s="112"/>
      <c r="K420" s="224" t="str">
        <f t="shared" si="95"/>
        <v>No Entry</v>
      </c>
      <c r="L420" s="107"/>
      <c r="X420">
        <f t="shared" si="96"/>
        <v>0</v>
      </c>
      <c r="Y420">
        <f t="shared" si="97"/>
        <v>0</v>
      </c>
      <c r="Z420" t="str">
        <f t="shared" si="89"/>
        <v/>
      </c>
      <c r="AA420" t="str">
        <f t="shared" si="90"/>
        <v/>
      </c>
      <c r="AB420" t="str">
        <f t="shared" si="91"/>
        <v/>
      </c>
      <c r="AC420" t="str">
        <f t="shared" si="92"/>
        <v/>
      </c>
      <c r="AD420" t="str">
        <f t="shared" si="93"/>
        <v/>
      </c>
      <c r="AE420" t="str">
        <f t="shared" si="94"/>
        <v/>
      </c>
      <c r="AF420">
        <f t="shared" si="98"/>
        <v>0</v>
      </c>
      <c r="AG420" t="str">
        <f t="shared" si="99"/>
        <v>No Entry</v>
      </c>
      <c r="AH420">
        <f t="shared" si="100"/>
        <v>0</v>
      </c>
      <c r="AI420" t="str">
        <f t="shared" si="102"/>
        <v>No Entry</v>
      </c>
      <c r="AJ420">
        <f t="shared" si="101"/>
        <v>0</v>
      </c>
    </row>
    <row r="421" spans="1:36" ht="42" customHeight="1" thickBot="1" x14ac:dyDescent="0.4">
      <c r="A421" s="11"/>
      <c r="B421" s="58" t="s">
        <v>545</v>
      </c>
      <c r="C421" s="113" t="str">
        <f>IF('Plant-Forage Samples'!C418="","",'Plant-Forage Samples'!C418)</f>
        <v/>
      </c>
      <c r="D421" s="223" t="str">
        <f>IF('Plant-Forage Samples'!F418="","",'Plant-Forage Samples'!F418)</f>
        <v/>
      </c>
      <c r="E421" s="112"/>
      <c r="F421" s="112"/>
      <c r="G421" s="112"/>
      <c r="H421" s="112"/>
      <c r="I421" s="112"/>
      <c r="J421" s="112"/>
      <c r="K421" s="224" t="str">
        <f t="shared" si="95"/>
        <v>No Entry</v>
      </c>
      <c r="L421" s="107"/>
      <c r="X421">
        <f t="shared" si="96"/>
        <v>0</v>
      </c>
      <c r="Y421">
        <f t="shared" si="97"/>
        <v>0</v>
      </c>
      <c r="Z421" t="str">
        <f t="shared" si="89"/>
        <v/>
      </c>
      <c r="AA421" t="str">
        <f t="shared" si="90"/>
        <v/>
      </c>
      <c r="AB421" t="str">
        <f t="shared" si="91"/>
        <v/>
      </c>
      <c r="AC421" t="str">
        <f t="shared" si="92"/>
        <v/>
      </c>
      <c r="AD421" t="str">
        <f t="shared" si="93"/>
        <v/>
      </c>
      <c r="AE421" t="str">
        <f t="shared" si="94"/>
        <v/>
      </c>
      <c r="AF421">
        <f t="shared" si="98"/>
        <v>0</v>
      </c>
      <c r="AG421" t="str">
        <f t="shared" si="99"/>
        <v>No Entry</v>
      </c>
      <c r="AH421">
        <f t="shared" si="100"/>
        <v>0</v>
      </c>
      <c r="AI421" t="str">
        <f t="shared" si="102"/>
        <v>No Entry</v>
      </c>
      <c r="AJ421">
        <f t="shared" si="101"/>
        <v>0</v>
      </c>
    </row>
    <row r="422" spans="1:36" ht="42" customHeight="1" thickBot="1" x14ac:dyDescent="0.4">
      <c r="A422" s="11"/>
      <c r="B422" s="58" t="s">
        <v>546</v>
      </c>
      <c r="C422" s="113" t="str">
        <f>IF('Plant-Forage Samples'!C419="","",'Plant-Forage Samples'!C419)</f>
        <v/>
      </c>
      <c r="D422" s="223" t="str">
        <f>IF('Plant-Forage Samples'!F419="","",'Plant-Forage Samples'!F419)</f>
        <v/>
      </c>
      <c r="E422" s="112"/>
      <c r="F422" s="112"/>
      <c r="G422" s="112"/>
      <c r="H422" s="112"/>
      <c r="I422" s="112"/>
      <c r="J422" s="112"/>
      <c r="K422" s="224" t="str">
        <f t="shared" si="95"/>
        <v>No Entry</v>
      </c>
      <c r="L422" s="107"/>
      <c r="X422">
        <f t="shared" si="96"/>
        <v>0</v>
      </c>
      <c r="Y422">
        <f t="shared" si="97"/>
        <v>0</v>
      </c>
      <c r="Z422" t="str">
        <f t="shared" si="89"/>
        <v/>
      </c>
      <c r="AA422" t="str">
        <f t="shared" si="90"/>
        <v/>
      </c>
      <c r="AB422" t="str">
        <f t="shared" si="91"/>
        <v/>
      </c>
      <c r="AC422" t="str">
        <f t="shared" si="92"/>
        <v/>
      </c>
      <c r="AD422" t="str">
        <f t="shared" si="93"/>
        <v/>
      </c>
      <c r="AE422" t="str">
        <f t="shared" si="94"/>
        <v/>
      </c>
      <c r="AF422">
        <f t="shared" si="98"/>
        <v>0</v>
      </c>
      <c r="AG422" t="str">
        <f t="shared" si="99"/>
        <v>No Entry</v>
      </c>
      <c r="AH422">
        <f t="shared" si="100"/>
        <v>0</v>
      </c>
      <c r="AI422" t="str">
        <f t="shared" si="102"/>
        <v>No Entry</v>
      </c>
      <c r="AJ422">
        <f t="shared" si="101"/>
        <v>0</v>
      </c>
    </row>
    <row r="423" spans="1:36" ht="42" customHeight="1" thickBot="1" x14ac:dyDescent="0.4">
      <c r="A423" s="11"/>
      <c r="B423" s="58" t="s">
        <v>547</v>
      </c>
      <c r="C423" s="113" t="str">
        <f>IF('Plant-Forage Samples'!C420="","",'Plant-Forage Samples'!C420)</f>
        <v/>
      </c>
      <c r="D423" s="223" t="str">
        <f>IF('Plant-Forage Samples'!F420="","",'Plant-Forage Samples'!F420)</f>
        <v/>
      </c>
      <c r="E423" s="112"/>
      <c r="F423" s="112"/>
      <c r="G423" s="112"/>
      <c r="H423" s="112"/>
      <c r="I423" s="112"/>
      <c r="J423" s="112"/>
      <c r="K423" s="224" t="str">
        <f t="shared" si="95"/>
        <v>No Entry</v>
      </c>
      <c r="L423" s="107"/>
      <c r="X423">
        <f t="shared" si="96"/>
        <v>0</v>
      </c>
      <c r="Y423">
        <f t="shared" si="97"/>
        <v>0</v>
      </c>
      <c r="Z423" t="str">
        <f t="shared" si="89"/>
        <v/>
      </c>
      <c r="AA423" t="str">
        <f t="shared" si="90"/>
        <v/>
      </c>
      <c r="AB423" t="str">
        <f t="shared" si="91"/>
        <v/>
      </c>
      <c r="AC423" t="str">
        <f t="shared" si="92"/>
        <v/>
      </c>
      <c r="AD423" t="str">
        <f t="shared" si="93"/>
        <v/>
      </c>
      <c r="AE423" t="str">
        <f t="shared" si="94"/>
        <v/>
      </c>
      <c r="AF423">
        <f t="shared" si="98"/>
        <v>0</v>
      </c>
      <c r="AG423" t="str">
        <f t="shared" si="99"/>
        <v>No Entry</v>
      </c>
      <c r="AH423">
        <f t="shared" si="100"/>
        <v>0</v>
      </c>
      <c r="AI423" t="str">
        <f t="shared" si="102"/>
        <v>No Entry</v>
      </c>
      <c r="AJ423">
        <f t="shared" si="101"/>
        <v>0</v>
      </c>
    </row>
    <row r="424" spans="1:36" ht="42" customHeight="1" thickBot="1" x14ac:dyDescent="0.4">
      <c r="A424" s="11"/>
      <c r="B424" s="58" t="s">
        <v>548</v>
      </c>
      <c r="C424" s="113" t="str">
        <f>IF('Plant-Forage Samples'!C421="","",'Plant-Forage Samples'!C421)</f>
        <v/>
      </c>
      <c r="D424" s="223" t="str">
        <f>IF('Plant-Forage Samples'!F421="","",'Plant-Forage Samples'!F421)</f>
        <v/>
      </c>
      <c r="E424" s="112"/>
      <c r="F424" s="112"/>
      <c r="G424" s="112"/>
      <c r="H424" s="112"/>
      <c r="I424" s="112"/>
      <c r="J424" s="112"/>
      <c r="K424" s="224" t="str">
        <f t="shared" si="95"/>
        <v>No Entry</v>
      </c>
      <c r="L424" s="107"/>
      <c r="X424">
        <f t="shared" si="96"/>
        <v>0</v>
      </c>
      <c r="Y424">
        <f t="shared" si="97"/>
        <v>0</v>
      </c>
      <c r="Z424" t="str">
        <f t="shared" si="89"/>
        <v/>
      </c>
      <c r="AA424" t="str">
        <f t="shared" si="90"/>
        <v/>
      </c>
      <c r="AB424" t="str">
        <f t="shared" si="91"/>
        <v/>
      </c>
      <c r="AC424" t="str">
        <f t="shared" si="92"/>
        <v/>
      </c>
      <c r="AD424" t="str">
        <f t="shared" si="93"/>
        <v/>
      </c>
      <c r="AE424" t="str">
        <f t="shared" si="94"/>
        <v/>
      </c>
      <c r="AF424">
        <f t="shared" si="98"/>
        <v>0</v>
      </c>
      <c r="AG424" t="str">
        <f t="shared" si="99"/>
        <v>No Entry</v>
      </c>
      <c r="AH424">
        <f t="shared" si="100"/>
        <v>0</v>
      </c>
      <c r="AI424" t="str">
        <f t="shared" si="102"/>
        <v>No Entry</v>
      </c>
      <c r="AJ424">
        <f t="shared" si="101"/>
        <v>0</v>
      </c>
    </row>
    <row r="425" spans="1:36" ht="42" customHeight="1" thickBot="1" x14ac:dyDescent="0.4">
      <c r="A425" s="11"/>
      <c r="B425" s="58" t="s">
        <v>549</v>
      </c>
      <c r="C425" s="113" t="str">
        <f>IF('Plant-Forage Samples'!C422="","",'Plant-Forage Samples'!C422)</f>
        <v/>
      </c>
      <c r="D425" s="223" t="str">
        <f>IF('Plant-Forage Samples'!F422="","",'Plant-Forage Samples'!F422)</f>
        <v/>
      </c>
      <c r="E425" s="112"/>
      <c r="F425" s="112"/>
      <c r="G425" s="112"/>
      <c r="H425" s="112"/>
      <c r="I425" s="112"/>
      <c r="J425" s="112"/>
      <c r="K425" s="224" t="str">
        <f t="shared" si="95"/>
        <v>No Entry</v>
      </c>
      <c r="L425" s="107"/>
      <c r="X425">
        <f t="shared" si="96"/>
        <v>0</v>
      </c>
      <c r="Y425">
        <f t="shared" si="97"/>
        <v>0</v>
      </c>
      <c r="Z425" t="str">
        <f t="shared" si="89"/>
        <v/>
      </c>
      <c r="AA425" t="str">
        <f t="shared" si="90"/>
        <v/>
      </c>
      <c r="AB425" t="str">
        <f t="shared" si="91"/>
        <v/>
      </c>
      <c r="AC425" t="str">
        <f t="shared" si="92"/>
        <v/>
      </c>
      <c r="AD425" t="str">
        <f t="shared" si="93"/>
        <v/>
      </c>
      <c r="AE425" t="str">
        <f t="shared" si="94"/>
        <v/>
      </c>
      <c r="AF425">
        <f t="shared" si="98"/>
        <v>0</v>
      </c>
      <c r="AG425" t="str">
        <f t="shared" si="99"/>
        <v>No Entry</v>
      </c>
      <c r="AH425">
        <f t="shared" si="100"/>
        <v>0</v>
      </c>
      <c r="AI425" t="str">
        <f t="shared" si="102"/>
        <v>No Entry</v>
      </c>
      <c r="AJ425">
        <f t="shared" si="101"/>
        <v>0</v>
      </c>
    </row>
    <row r="426" spans="1:36" ht="42" customHeight="1" thickBot="1" x14ac:dyDescent="0.4">
      <c r="A426" s="11"/>
      <c r="B426" s="58" t="s">
        <v>550</v>
      </c>
      <c r="C426" s="113" t="str">
        <f>IF('Plant-Forage Samples'!C423="","",'Plant-Forage Samples'!C423)</f>
        <v/>
      </c>
      <c r="D426" s="223" t="str">
        <f>IF('Plant-Forage Samples'!F423="","",'Plant-Forage Samples'!F423)</f>
        <v/>
      </c>
      <c r="E426" s="112"/>
      <c r="F426" s="112"/>
      <c r="G426" s="112"/>
      <c r="H426" s="112"/>
      <c r="I426" s="112"/>
      <c r="J426" s="112"/>
      <c r="K426" s="224" t="str">
        <f t="shared" si="95"/>
        <v>No Entry</v>
      </c>
      <c r="L426" s="107"/>
      <c r="X426">
        <f t="shared" si="96"/>
        <v>0</v>
      </c>
      <c r="Y426">
        <f t="shared" si="97"/>
        <v>0</v>
      </c>
      <c r="Z426" t="str">
        <f t="shared" si="89"/>
        <v/>
      </c>
      <c r="AA426" t="str">
        <f t="shared" si="90"/>
        <v/>
      </c>
      <c r="AB426" t="str">
        <f t="shared" si="91"/>
        <v/>
      </c>
      <c r="AC426" t="str">
        <f t="shared" si="92"/>
        <v/>
      </c>
      <c r="AD426" t="str">
        <f t="shared" si="93"/>
        <v/>
      </c>
      <c r="AE426" t="str">
        <f t="shared" si="94"/>
        <v/>
      </c>
      <c r="AF426">
        <f t="shared" si="98"/>
        <v>0</v>
      </c>
      <c r="AG426" t="str">
        <f t="shared" si="99"/>
        <v>No Entry</v>
      </c>
      <c r="AH426">
        <f t="shared" si="100"/>
        <v>0</v>
      </c>
      <c r="AI426" t="str">
        <f t="shared" si="102"/>
        <v>No Entry</v>
      </c>
      <c r="AJ426">
        <f t="shared" si="101"/>
        <v>0</v>
      </c>
    </row>
    <row r="427" spans="1:36" ht="42" customHeight="1" thickBot="1" x14ac:dyDescent="0.4">
      <c r="A427" s="11"/>
      <c r="B427" s="58" t="s">
        <v>551</v>
      </c>
      <c r="C427" s="113" t="str">
        <f>IF('Plant-Forage Samples'!C424="","",'Plant-Forage Samples'!C424)</f>
        <v/>
      </c>
      <c r="D427" s="223" t="str">
        <f>IF('Plant-Forage Samples'!F424="","",'Plant-Forage Samples'!F424)</f>
        <v/>
      </c>
      <c r="E427" s="112"/>
      <c r="F427" s="112"/>
      <c r="G427" s="112"/>
      <c r="H427" s="112"/>
      <c r="I427" s="112"/>
      <c r="J427" s="112"/>
      <c r="K427" s="224" t="str">
        <f t="shared" si="95"/>
        <v>No Entry</v>
      </c>
      <c r="L427" s="107"/>
      <c r="X427">
        <f t="shared" si="96"/>
        <v>0</v>
      </c>
      <c r="Y427">
        <f t="shared" si="97"/>
        <v>0</v>
      </c>
      <c r="Z427" t="str">
        <f t="shared" si="89"/>
        <v/>
      </c>
      <c r="AA427" t="str">
        <f t="shared" si="90"/>
        <v/>
      </c>
      <c r="AB427" t="str">
        <f t="shared" si="91"/>
        <v/>
      </c>
      <c r="AC427" t="str">
        <f t="shared" si="92"/>
        <v/>
      </c>
      <c r="AD427" t="str">
        <f t="shared" si="93"/>
        <v/>
      </c>
      <c r="AE427" t="str">
        <f t="shared" si="94"/>
        <v/>
      </c>
      <c r="AF427">
        <f t="shared" si="98"/>
        <v>0</v>
      </c>
      <c r="AG427" t="str">
        <f t="shared" si="99"/>
        <v>No Entry</v>
      </c>
      <c r="AH427">
        <f t="shared" si="100"/>
        <v>0</v>
      </c>
      <c r="AI427" t="str">
        <f t="shared" si="102"/>
        <v>No Entry</v>
      </c>
      <c r="AJ427">
        <f t="shared" si="101"/>
        <v>0</v>
      </c>
    </row>
    <row r="428" spans="1:36" ht="42" customHeight="1" thickBot="1" x14ac:dyDescent="0.4">
      <c r="A428" s="11"/>
      <c r="B428" s="58" t="s">
        <v>552</v>
      </c>
      <c r="C428" s="113" t="str">
        <f>IF('Plant-Forage Samples'!C425="","",'Plant-Forage Samples'!C425)</f>
        <v/>
      </c>
      <c r="D428" s="223" t="str">
        <f>IF('Plant-Forage Samples'!F425="","",'Plant-Forage Samples'!F425)</f>
        <v/>
      </c>
      <c r="E428" s="112"/>
      <c r="F428" s="112"/>
      <c r="G428" s="112"/>
      <c r="H428" s="112"/>
      <c r="I428" s="112"/>
      <c r="J428" s="112"/>
      <c r="K428" s="224" t="str">
        <f t="shared" si="95"/>
        <v>No Entry</v>
      </c>
      <c r="L428" s="107"/>
      <c r="X428">
        <f t="shared" si="96"/>
        <v>0</v>
      </c>
      <c r="Y428">
        <f t="shared" si="97"/>
        <v>0</v>
      </c>
      <c r="Z428" t="str">
        <f t="shared" si="89"/>
        <v/>
      </c>
      <c r="AA428" t="str">
        <f t="shared" si="90"/>
        <v/>
      </c>
      <c r="AB428" t="str">
        <f t="shared" si="91"/>
        <v/>
      </c>
      <c r="AC428" t="str">
        <f t="shared" si="92"/>
        <v/>
      </c>
      <c r="AD428" t="str">
        <f t="shared" si="93"/>
        <v/>
      </c>
      <c r="AE428" t="str">
        <f t="shared" si="94"/>
        <v/>
      </c>
      <c r="AF428">
        <f t="shared" si="98"/>
        <v>0</v>
      </c>
      <c r="AG428" t="str">
        <f t="shared" si="99"/>
        <v>No Entry</v>
      </c>
      <c r="AH428">
        <f t="shared" si="100"/>
        <v>0</v>
      </c>
      <c r="AI428" t="str">
        <f t="shared" si="102"/>
        <v>No Entry</v>
      </c>
      <c r="AJ428">
        <f t="shared" si="101"/>
        <v>0</v>
      </c>
    </row>
    <row r="429" spans="1:36" ht="42" customHeight="1" thickBot="1" x14ac:dyDescent="0.4">
      <c r="A429" s="11"/>
      <c r="B429" s="58" t="s">
        <v>553</v>
      </c>
      <c r="C429" s="113" t="str">
        <f>IF('Plant-Forage Samples'!C426="","",'Plant-Forage Samples'!C426)</f>
        <v/>
      </c>
      <c r="D429" s="223" t="str">
        <f>IF('Plant-Forage Samples'!F426="","",'Plant-Forage Samples'!F426)</f>
        <v/>
      </c>
      <c r="E429" s="112"/>
      <c r="F429" s="112"/>
      <c r="G429" s="112"/>
      <c r="H429" s="112"/>
      <c r="I429" s="112"/>
      <c r="J429" s="112"/>
      <c r="K429" s="224" t="str">
        <f t="shared" si="95"/>
        <v>No Entry</v>
      </c>
      <c r="L429" s="107"/>
      <c r="X429">
        <f t="shared" si="96"/>
        <v>0</v>
      </c>
      <c r="Y429">
        <f t="shared" si="97"/>
        <v>0</v>
      </c>
      <c r="Z429" t="str">
        <f t="shared" si="89"/>
        <v/>
      </c>
      <c r="AA429" t="str">
        <f t="shared" si="90"/>
        <v/>
      </c>
      <c r="AB429" t="str">
        <f t="shared" si="91"/>
        <v/>
      </c>
      <c r="AC429" t="str">
        <f t="shared" si="92"/>
        <v/>
      </c>
      <c r="AD429" t="str">
        <f t="shared" si="93"/>
        <v/>
      </c>
      <c r="AE429" t="str">
        <f t="shared" si="94"/>
        <v/>
      </c>
      <c r="AF429">
        <f t="shared" si="98"/>
        <v>0</v>
      </c>
      <c r="AG429" t="str">
        <f t="shared" si="99"/>
        <v>No Entry</v>
      </c>
      <c r="AH429">
        <f t="shared" si="100"/>
        <v>0</v>
      </c>
      <c r="AI429" t="str">
        <f t="shared" si="102"/>
        <v>No Entry</v>
      </c>
      <c r="AJ429">
        <f t="shared" si="101"/>
        <v>0</v>
      </c>
    </row>
    <row r="430" spans="1:36" ht="42" customHeight="1" thickBot="1" x14ac:dyDescent="0.4">
      <c r="A430" s="11"/>
      <c r="B430" s="58" t="s">
        <v>554</v>
      </c>
      <c r="C430" s="113" t="str">
        <f>IF('Plant-Forage Samples'!C427="","",'Plant-Forage Samples'!C427)</f>
        <v/>
      </c>
      <c r="D430" s="223" t="str">
        <f>IF('Plant-Forage Samples'!F427="","",'Plant-Forage Samples'!F427)</f>
        <v/>
      </c>
      <c r="E430" s="112"/>
      <c r="F430" s="112"/>
      <c r="G430" s="112"/>
      <c r="H430" s="112"/>
      <c r="I430" s="112"/>
      <c r="J430" s="112"/>
      <c r="K430" s="224" t="str">
        <f t="shared" si="95"/>
        <v>No Entry</v>
      </c>
      <c r="L430" s="107"/>
      <c r="X430">
        <f t="shared" si="96"/>
        <v>0</v>
      </c>
      <c r="Y430">
        <f t="shared" si="97"/>
        <v>0</v>
      </c>
      <c r="Z430" t="str">
        <f t="shared" si="89"/>
        <v/>
      </c>
      <c r="AA430" t="str">
        <f t="shared" si="90"/>
        <v/>
      </c>
      <c r="AB430" t="str">
        <f t="shared" si="91"/>
        <v/>
      </c>
      <c r="AC430" t="str">
        <f t="shared" si="92"/>
        <v/>
      </c>
      <c r="AD430" t="str">
        <f t="shared" si="93"/>
        <v/>
      </c>
      <c r="AE430" t="str">
        <f t="shared" si="94"/>
        <v/>
      </c>
      <c r="AF430">
        <f t="shared" si="98"/>
        <v>0</v>
      </c>
      <c r="AG430" t="str">
        <f t="shared" si="99"/>
        <v>No Entry</v>
      </c>
      <c r="AH430">
        <f t="shared" si="100"/>
        <v>0</v>
      </c>
      <c r="AI430" t="str">
        <f t="shared" si="102"/>
        <v>No Entry</v>
      </c>
      <c r="AJ430">
        <f t="shared" si="101"/>
        <v>0</v>
      </c>
    </row>
    <row r="431" spans="1:36" ht="42" customHeight="1" thickBot="1" x14ac:dyDescent="0.4">
      <c r="A431" s="11"/>
      <c r="B431" s="58" t="s">
        <v>555</v>
      </c>
      <c r="C431" s="113" t="str">
        <f>IF('Plant-Forage Samples'!C428="","",'Plant-Forage Samples'!C428)</f>
        <v/>
      </c>
      <c r="D431" s="223" t="str">
        <f>IF('Plant-Forage Samples'!F428="","",'Plant-Forage Samples'!F428)</f>
        <v/>
      </c>
      <c r="E431" s="112"/>
      <c r="F431" s="112"/>
      <c r="G431" s="112"/>
      <c r="H431" s="112"/>
      <c r="I431" s="112"/>
      <c r="J431" s="112"/>
      <c r="K431" s="224" t="str">
        <f t="shared" si="95"/>
        <v>No Entry</v>
      </c>
      <c r="L431" s="107"/>
      <c r="X431">
        <f t="shared" si="96"/>
        <v>0</v>
      </c>
      <c r="Y431">
        <f t="shared" si="97"/>
        <v>0</v>
      </c>
      <c r="Z431" t="str">
        <f t="shared" si="89"/>
        <v/>
      </c>
      <c r="AA431" t="str">
        <f t="shared" si="90"/>
        <v/>
      </c>
      <c r="AB431" t="str">
        <f t="shared" si="91"/>
        <v/>
      </c>
      <c r="AC431" t="str">
        <f t="shared" si="92"/>
        <v/>
      </c>
      <c r="AD431" t="str">
        <f t="shared" si="93"/>
        <v/>
      </c>
      <c r="AE431" t="str">
        <f t="shared" si="94"/>
        <v/>
      </c>
      <c r="AF431">
        <f t="shared" si="98"/>
        <v>0</v>
      </c>
      <c r="AG431" t="str">
        <f t="shared" si="99"/>
        <v>No Entry</v>
      </c>
      <c r="AH431">
        <f t="shared" si="100"/>
        <v>0</v>
      </c>
      <c r="AI431" t="str">
        <f t="shared" si="102"/>
        <v>No Entry</v>
      </c>
      <c r="AJ431">
        <f t="shared" si="101"/>
        <v>0</v>
      </c>
    </row>
    <row r="432" spans="1:36" ht="42" customHeight="1" thickBot="1" x14ac:dyDescent="0.4">
      <c r="A432" s="11"/>
      <c r="B432" s="58" t="s">
        <v>556</v>
      </c>
      <c r="C432" s="113" t="str">
        <f>IF('Plant-Forage Samples'!C429="","",'Plant-Forage Samples'!C429)</f>
        <v/>
      </c>
      <c r="D432" s="223" t="str">
        <f>IF('Plant-Forage Samples'!F429="","",'Plant-Forage Samples'!F429)</f>
        <v/>
      </c>
      <c r="E432" s="112"/>
      <c r="F432" s="112"/>
      <c r="G432" s="112"/>
      <c r="H432" s="112"/>
      <c r="I432" s="112"/>
      <c r="J432" s="112"/>
      <c r="K432" s="224" t="str">
        <f t="shared" si="95"/>
        <v>No Entry</v>
      </c>
      <c r="L432" s="107"/>
      <c r="X432">
        <f t="shared" si="96"/>
        <v>0</v>
      </c>
      <c r="Y432">
        <f t="shared" si="97"/>
        <v>0</v>
      </c>
      <c r="Z432" t="str">
        <f t="shared" si="89"/>
        <v/>
      </c>
      <c r="AA432" t="str">
        <f t="shared" si="90"/>
        <v/>
      </c>
      <c r="AB432" t="str">
        <f t="shared" si="91"/>
        <v/>
      </c>
      <c r="AC432" t="str">
        <f t="shared" si="92"/>
        <v/>
      </c>
      <c r="AD432" t="str">
        <f t="shared" si="93"/>
        <v/>
      </c>
      <c r="AE432" t="str">
        <f t="shared" si="94"/>
        <v/>
      </c>
      <c r="AF432">
        <f t="shared" si="98"/>
        <v>0</v>
      </c>
      <c r="AG432" t="str">
        <f t="shared" si="99"/>
        <v>No Entry</v>
      </c>
      <c r="AH432">
        <f t="shared" si="100"/>
        <v>0</v>
      </c>
      <c r="AI432" t="str">
        <f t="shared" si="102"/>
        <v>No Entry</v>
      </c>
      <c r="AJ432">
        <f t="shared" si="101"/>
        <v>0</v>
      </c>
    </row>
    <row r="433" spans="1:36" ht="42" customHeight="1" thickBot="1" x14ac:dyDescent="0.4">
      <c r="A433" s="11"/>
      <c r="B433" s="58" t="s">
        <v>557</v>
      </c>
      <c r="C433" s="113" t="str">
        <f>IF('Plant-Forage Samples'!C430="","",'Plant-Forage Samples'!C430)</f>
        <v/>
      </c>
      <c r="D433" s="223" t="str">
        <f>IF('Plant-Forage Samples'!F430="","",'Plant-Forage Samples'!F430)</f>
        <v/>
      </c>
      <c r="E433" s="112"/>
      <c r="F433" s="112"/>
      <c r="G433" s="112"/>
      <c r="H433" s="112"/>
      <c r="I433" s="112"/>
      <c r="J433" s="112"/>
      <c r="K433" s="224" t="str">
        <f t="shared" si="95"/>
        <v>No Entry</v>
      </c>
      <c r="L433" s="107"/>
      <c r="X433">
        <f t="shared" si="96"/>
        <v>0</v>
      </c>
      <c r="Y433">
        <f t="shared" si="97"/>
        <v>0</v>
      </c>
      <c r="Z433" t="str">
        <f t="shared" si="89"/>
        <v/>
      </c>
      <c r="AA433" t="str">
        <f t="shared" si="90"/>
        <v/>
      </c>
      <c r="AB433" t="str">
        <f t="shared" si="91"/>
        <v/>
      </c>
      <c r="AC433" t="str">
        <f t="shared" si="92"/>
        <v/>
      </c>
      <c r="AD433" t="str">
        <f t="shared" si="93"/>
        <v/>
      </c>
      <c r="AE433" t="str">
        <f t="shared" si="94"/>
        <v/>
      </c>
      <c r="AF433">
        <f t="shared" si="98"/>
        <v>0</v>
      </c>
      <c r="AG433" t="str">
        <f t="shared" si="99"/>
        <v>No Entry</v>
      </c>
      <c r="AH433">
        <f t="shared" si="100"/>
        <v>0</v>
      </c>
      <c r="AI433" t="str">
        <f t="shared" si="102"/>
        <v>No Entry</v>
      </c>
      <c r="AJ433">
        <f t="shared" si="101"/>
        <v>0</v>
      </c>
    </row>
    <row r="434" spans="1:36" ht="42" customHeight="1" thickBot="1" x14ac:dyDescent="0.4">
      <c r="A434" s="11"/>
      <c r="B434" s="58" t="s">
        <v>558</v>
      </c>
      <c r="C434" s="113" t="str">
        <f>IF('Plant-Forage Samples'!C431="","",'Plant-Forage Samples'!C431)</f>
        <v/>
      </c>
      <c r="D434" s="223" t="str">
        <f>IF('Plant-Forage Samples'!F431="","",'Plant-Forage Samples'!F431)</f>
        <v/>
      </c>
      <c r="E434" s="112"/>
      <c r="F434" s="112"/>
      <c r="G434" s="112"/>
      <c r="H434" s="112"/>
      <c r="I434" s="112"/>
      <c r="J434" s="112"/>
      <c r="K434" s="224" t="str">
        <f t="shared" si="95"/>
        <v>No Entry</v>
      </c>
      <c r="L434" s="107"/>
      <c r="X434">
        <f t="shared" si="96"/>
        <v>0</v>
      </c>
      <c r="Y434">
        <f t="shared" si="97"/>
        <v>0</v>
      </c>
      <c r="Z434" t="str">
        <f t="shared" si="89"/>
        <v/>
      </c>
      <c r="AA434" t="str">
        <f t="shared" si="90"/>
        <v/>
      </c>
      <c r="AB434" t="str">
        <f t="shared" si="91"/>
        <v/>
      </c>
      <c r="AC434" t="str">
        <f t="shared" si="92"/>
        <v/>
      </c>
      <c r="AD434" t="str">
        <f t="shared" si="93"/>
        <v/>
      </c>
      <c r="AE434" t="str">
        <f t="shared" si="94"/>
        <v/>
      </c>
      <c r="AF434">
        <f t="shared" si="98"/>
        <v>0</v>
      </c>
      <c r="AG434" t="str">
        <f t="shared" si="99"/>
        <v>No Entry</v>
      </c>
      <c r="AH434">
        <f t="shared" si="100"/>
        <v>0</v>
      </c>
      <c r="AI434" t="str">
        <f t="shared" si="102"/>
        <v>No Entry</v>
      </c>
      <c r="AJ434">
        <f t="shared" si="101"/>
        <v>0</v>
      </c>
    </row>
    <row r="435" spans="1:36" ht="42" customHeight="1" thickBot="1" x14ac:dyDescent="0.4">
      <c r="A435" s="11"/>
      <c r="B435" s="58" t="s">
        <v>559</v>
      </c>
      <c r="C435" s="113" t="str">
        <f>IF('Plant-Forage Samples'!C432="","",'Plant-Forage Samples'!C432)</f>
        <v/>
      </c>
      <c r="D435" s="223" t="str">
        <f>IF('Plant-Forage Samples'!F432="","",'Plant-Forage Samples'!F432)</f>
        <v/>
      </c>
      <c r="E435" s="112"/>
      <c r="F435" s="112"/>
      <c r="G435" s="112"/>
      <c r="H435" s="112"/>
      <c r="I435" s="112"/>
      <c r="J435" s="112"/>
      <c r="K435" s="224" t="str">
        <f t="shared" si="95"/>
        <v>No Entry</v>
      </c>
      <c r="L435" s="107"/>
      <c r="X435">
        <f t="shared" si="96"/>
        <v>0</v>
      </c>
      <c r="Y435">
        <f t="shared" si="97"/>
        <v>0</v>
      </c>
      <c r="Z435" t="str">
        <f t="shared" si="89"/>
        <v/>
      </c>
      <c r="AA435" t="str">
        <f t="shared" si="90"/>
        <v/>
      </c>
      <c r="AB435" t="str">
        <f t="shared" si="91"/>
        <v/>
      </c>
      <c r="AC435" t="str">
        <f t="shared" si="92"/>
        <v/>
      </c>
      <c r="AD435" t="str">
        <f t="shared" si="93"/>
        <v/>
      </c>
      <c r="AE435" t="str">
        <f t="shared" si="94"/>
        <v/>
      </c>
      <c r="AF435">
        <f t="shared" si="98"/>
        <v>0</v>
      </c>
      <c r="AG435" t="str">
        <f t="shared" si="99"/>
        <v>No Entry</v>
      </c>
      <c r="AH435">
        <f t="shared" si="100"/>
        <v>0</v>
      </c>
      <c r="AI435" t="str">
        <f t="shared" si="102"/>
        <v>No Entry</v>
      </c>
      <c r="AJ435">
        <f t="shared" si="101"/>
        <v>0</v>
      </c>
    </row>
    <row r="436" spans="1:36" ht="42" customHeight="1" thickBot="1" x14ac:dyDescent="0.4">
      <c r="A436" s="11"/>
      <c r="B436" s="58" t="s">
        <v>560</v>
      </c>
      <c r="C436" s="113" t="str">
        <f>IF('Plant-Forage Samples'!C433="","",'Plant-Forage Samples'!C433)</f>
        <v/>
      </c>
      <c r="D436" s="223" t="str">
        <f>IF('Plant-Forage Samples'!F433="","",'Plant-Forage Samples'!F433)</f>
        <v/>
      </c>
      <c r="E436" s="112"/>
      <c r="F436" s="112"/>
      <c r="G436" s="112"/>
      <c r="H436" s="112"/>
      <c r="I436" s="112"/>
      <c r="J436" s="112"/>
      <c r="K436" s="224" t="str">
        <f t="shared" si="95"/>
        <v>No Entry</v>
      </c>
      <c r="L436" s="107"/>
      <c r="X436">
        <f t="shared" si="96"/>
        <v>0</v>
      </c>
      <c r="Y436">
        <f t="shared" si="97"/>
        <v>0</v>
      </c>
      <c r="Z436" t="str">
        <f t="shared" si="89"/>
        <v/>
      </c>
      <c r="AA436" t="str">
        <f t="shared" si="90"/>
        <v/>
      </c>
      <c r="AB436" t="str">
        <f t="shared" si="91"/>
        <v/>
      </c>
      <c r="AC436" t="str">
        <f t="shared" si="92"/>
        <v/>
      </c>
      <c r="AD436" t="str">
        <f t="shared" si="93"/>
        <v/>
      </c>
      <c r="AE436" t="str">
        <f t="shared" si="94"/>
        <v/>
      </c>
      <c r="AF436">
        <f t="shared" si="98"/>
        <v>0</v>
      </c>
      <c r="AG436" t="str">
        <f t="shared" si="99"/>
        <v>No Entry</v>
      </c>
      <c r="AH436">
        <f t="shared" si="100"/>
        <v>0</v>
      </c>
      <c r="AI436" t="str">
        <f t="shared" si="102"/>
        <v>No Entry</v>
      </c>
      <c r="AJ436">
        <f t="shared" si="101"/>
        <v>0</v>
      </c>
    </row>
    <row r="437" spans="1:36" ht="42" customHeight="1" thickBot="1" x14ac:dyDescent="0.4">
      <c r="A437" s="11"/>
      <c r="B437" s="58" t="s">
        <v>561</v>
      </c>
      <c r="C437" s="113" t="str">
        <f>IF('Plant-Forage Samples'!C434="","",'Plant-Forage Samples'!C434)</f>
        <v/>
      </c>
      <c r="D437" s="223" t="str">
        <f>IF('Plant-Forage Samples'!F434="","",'Plant-Forage Samples'!F434)</f>
        <v/>
      </c>
      <c r="E437" s="112"/>
      <c r="F437" s="112"/>
      <c r="G437" s="112"/>
      <c r="H437" s="112"/>
      <c r="I437" s="112"/>
      <c r="J437" s="112"/>
      <c r="K437" s="224" t="str">
        <f t="shared" si="95"/>
        <v>No Entry</v>
      </c>
      <c r="L437" s="107"/>
      <c r="X437">
        <f t="shared" si="96"/>
        <v>0</v>
      </c>
      <c r="Y437">
        <f t="shared" si="97"/>
        <v>0</v>
      </c>
      <c r="Z437" t="str">
        <f t="shared" si="89"/>
        <v/>
      </c>
      <c r="AA437" t="str">
        <f t="shared" si="90"/>
        <v/>
      </c>
      <c r="AB437" t="str">
        <f t="shared" si="91"/>
        <v/>
      </c>
      <c r="AC437" t="str">
        <f t="shared" si="92"/>
        <v/>
      </c>
      <c r="AD437" t="str">
        <f t="shared" si="93"/>
        <v/>
      </c>
      <c r="AE437" t="str">
        <f t="shared" si="94"/>
        <v/>
      </c>
      <c r="AF437">
        <f t="shared" si="98"/>
        <v>0</v>
      </c>
      <c r="AG437" t="str">
        <f t="shared" si="99"/>
        <v>No Entry</v>
      </c>
      <c r="AH437">
        <f t="shared" si="100"/>
        <v>0</v>
      </c>
      <c r="AI437" t="str">
        <f t="shared" si="102"/>
        <v>No Entry</v>
      </c>
      <c r="AJ437">
        <f t="shared" si="101"/>
        <v>0</v>
      </c>
    </row>
    <row r="438" spans="1:36" ht="42" customHeight="1" thickBot="1" x14ac:dyDescent="0.4">
      <c r="A438" s="11"/>
      <c r="B438" s="58" t="s">
        <v>562</v>
      </c>
      <c r="C438" s="113" t="str">
        <f>IF('Plant-Forage Samples'!C435="","",'Plant-Forage Samples'!C435)</f>
        <v/>
      </c>
      <c r="D438" s="223" t="str">
        <f>IF('Plant-Forage Samples'!F435="","",'Plant-Forage Samples'!F435)</f>
        <v/>
      </c>
      <c r="E438" s="112"/>
      <c r="F438" s="112"/>
      <c r="G438" s="112"/>
      <c r="H438" s="112"/>
      <c r="I438" s="112"/>
      <c r="J438" s="112"/>
      <c r="K438" s="224" t="str">
        <f t="shared" si="95"/>
        <v>No Entry</v>
      </c>
      <c r="L438" s="107"/>
      <c r="X438">
        <f t="shared" si="96"/>
        <v>0</v>
      </c>
      <c r="Y438">
        <f t="shared" si="97"/>
        <v>0</v>
      </c>
      <c r="Z438" t="str">
        <f t="shared" si="89"/>
        <v/>
      </c>
      <c r="AA438" t="str">
        <f t="shared" si="90"/>
        <v/>
      </c>
      <c r="AB438" t="str">
        <f t="shared" si="91"/>
        <v/>
      </c>
      <c r="AC438" t="str">
        <f t="shared" si="92"/>
        <v/>
      </c>
      <c r="AD438" t="str">
        <f t="shared" si="93"/>
        <v/>
      </c>
      <c r="AE438" t="str">
        <f t="shared" si="94"/>
        <v/>
      </c>
      <c r="AF438">
        <f t="shared" si="98"/>
        <v>0</v>
      </c>
      <c r="AG438" t="str">
        <f t="shared" si="99"/>
        <v>No Entry</v>
      </c>
      <c r="AH438">
        <f t="shared" si="100"/>
        <v>0</v>
      </c>
      <c r="AI438" t="str">
        <f t="shared" si="102"/>
        <v>No Entry</v>
      </c>
      <c r="AJ438">
        <f t="shared" si="101"/>
        <v>0</v>
      </c>
    </row>
    <row r="439" spans="1:36" ht="42" customHeight="1" thickBot="1" x14ac:dyDescent="0.4">
      <c r="A439" s="11"/>
      <c r="B439" s="58" t="s">
        <v>563</v>
      </c>
      <c r="C439" s="113" t="str">
        <f>IF('Plant-Forage Samples'!C436="","",'Plant-Forage Samples'!C436)</f>
        <v/>
      </c>
      <c r="D439" s="223" t="str">
        <f>IF('Plant-Forage Samples'!F436="","",'Plant-Forage Samples'!F436)</f>
        <v/>
      </c>
      <c r="E439" s="112"/>
      <c r="F439" s="112"/>
      <c r="G439" s="112"/>
      <c r="H439" s="112"/>
      <c r="I439" s="112"/>
      <c r="J439" s="112"/>
      <c r="K439" s="224" t="str">
        <f t="shared" si="95"/>
        <v>No Entry</v>
      </c>
      <c r="L439" s="107"/>
      <c r="X439">
        <f t="shared" si="96"/>
        <v>0</v>
      </c>
      <c r="Y439">
        <f t="shared" si="97"/>
        <v>0</v>
      </c>
      <c r="Z439" t="str">
        <f t="shared" si="89"/>
        <v/>
      </c>
      <c r="AA439" t="str">
        <f t="shared" si="90"/>
        <v/>
      </c>
      <c r="AB439" t="str">
        <f t="shared" si="91"/>
        <v/>
      </c>
      <c r="AC439" t="str">
        <f t="shared" si="92"/>
        <v/>
      </c>
      <c r="AD439" t="str">
        <f t="shared" si="93"/>
        <v/>
      </c>
      <c r="AE439" t="str">
        <f t="shared" si="94"/>
        <v/>
      </c>
      <c r="AF439">
        <f t="shared" si="98"/>
        <v>0</v>
      </c>
      <c r="AG439" t="str">
        <f t="shared" si="99"/>
        <v>No Entry</v>
      </c>
      <c r="AH439">
        <f t="shared" si="100"/>
        <v>0</v>
      </c>
      <c r="AI439" t="str">
        <f t="shared" si="102"/>
        <v>No Entry</v>
      </c>
      <c r="AJ439">
        <f t="shared" si="101"/>
        <v>0</v>
      </c>
    </row>
    <row r="440" spans="1:36" ht="42" customHeight="1" thickBot="1" x14ac:dyDescent="0.4">
      <c r="A440" s="11"/>
      <c r="B440" s="58" t="s">
        <v>564</v>
      </c>
      <c r="C440" s="113" t="str">
        <f>IF('Plant-Forage Samples'!C437="","",'Plant-Forage Samples'!C437)</f>
        <v/>
      </c>
      <c r="D440" s="223" t="str">
        <f>IF('Plant-Forage Samples'!F437="","",'Plant-Forage Samples'!F437)</f>
        <v/>
      </c>
      <c r="E440" s="112"/>
      <c r="F440" s="112"/>
      <c r="G440" s="112"/>
      <c r="H440" s="112"/>
      <c r="I440" s="112"/>
      <c r="J440" s="112"/>
      <c r="K440" s="224" t="str">
        <f t="shared" si="95"/>
        <v>No Entry</v>
      </c>
      <c r="L440" s="107"/>
      <c r="X440">
        <f t="shared" si="96"/>
        <v>0</v>
      </c>
      <c r="Y440">
        <f t="shared" si="97"/>
        <v>0</v>
      </c>
      <c r="Z440" t="str">
        <f t="shared" si="89"/>
        <v/>
      </c>
      <c r="AA440" t="str">
        <f t="shared" si="90"/>
        <v/>
      </c>
      <c r="AB440" t="str">
        <f t="shared" si="91"/>
        <v/>
      </c>
      <c r="AC440" t="str">
        <f t="shared" si="92"/>
        <v/>
      </c>
      <c r="AD440" t="str">
        <f t="shared" si="93"/>
        <v/>
      </c>
      <c r="AE440" t="str">
        <f t="shared" si="94"/>
        <v/>
      </c>
      <c r="AF440">
        <f t="shared" si="98"/>
        <v>0</v>
      </c>
      <c r="AG440" t="str">
        <f t="shared" si="99"/>
        <v>No Entry</v>
      </c>
      <c r="AH440">
        <f t="shared" si="100"/>
        <v>0</v>
      </c>
      <c r="AI440" t="str">
        <f t="shared" si="102"/>
        <v>No Entry</v>
      </c>
      <c r="AJ440">
        <f t="shared" si="101"/>
        <v>0</v>
      </c>
    </row>
    <row r="441" spans="1:36" ht="42" customHeight="1" thickBot="1" x14ac:dyDescent="0.4">
      <c r="A441" s="11"/>
      <c r="B441" s="58" t="s">
        <v>565</v>
      </c>
      <c r="C441" s="113" t="str">
        <f>IF('Plant-Forage Samples'!C438="","",'Plant-Forage Samples'!C438)</f>
        <v/>
      </c>
      <c r="D441" s="223" t="str">
        <f>IF('Plant-Forage Samples'!F438="","",'Plant-Forage Samples'!F438)</f>
        <v/>
      </c>
      <c r="E441" s="112"/>
      <c r="F441" s="112"/>
      <c r="G441" s="112"/>
      <c r="H441" s="112"/>
      <c r="I441" s="112"/>
      <c r="J441" s="112"/>
      <c r="K441" s="224" t="str">
        <f t="shared" si="95"/>
        <v>No Entry</v>
      </c>
      <c r="L441" s="107"/>
      <c r="X441">
        <f t="shared" si="96"/>
        <v>0</v>
      </c>
      <c r="Y441">
        <f t="shared" si="97"/>
        <v>0</v>
      </c>
      <c r="Z441" t="str">
        <f t="shared" si="89"/>
        <v/>
      </c>
      <c r="AA441" t="str">
        <f t="shared" si="90"/>
        <v/>
      </c>
      <c r="AB441" t="str">
        <f t="shared" si="91"/>
        <v/>
      </c>
      <c r="AC441" t="str">
        <f t="shared" si="92"/>
        <v/>
      </c>
      <c r="AD441" t="str">
        <f t="shared" si="93"/>
        <v/>
      </c>
      <c r="AE441" t="str">
        <f t="shared" si="94"/>
        <v/>
      </c>
      <c r="AF441">
        <f t="shared" si="98"/>
        <v>0</v>
      </c>
      <c r="AG441" t="str">
        <f t="shared" si="99"/>
        <v>No Entry</v>
      </c>
      <c r="AH441">
        <f t="shared" si="100"/>
        <v>0</v>
      </c>
      <c r="AI441" t="str">
        <f t="shared" si="102"/>
        <v>No Entry</v>
      </c>
      <c r="AJ441">
        <f t="shared" si="101"/>
        <v>0</v>
      </c>
    </row>
    <row r="442" spans="1:36" ht="42" customHeight="1" thickBot="1" x14ac:dyDescent="0.4">
      <c r="A442" s="11"/>
      <c r="B442" s="58" t="s">
        <v>566</v>
      </c>
      <c r="C442" s="113" t="str">
        <f>IF('Plant-Forage Samples'!C439="","",'Plant-Forage Samples'!C439)</f>
        <v/>
      </c>
      <c r="D442" s="223" t="str">
        <f>IF('Plant-Forage Samples'!F439="","",'Plant-Forage Samples'!F439)</f>
        <v/>
      </c>
      <c r="E442" s="112"/>
      <c r="F442" s="112"/>
      <c r="G442" s="112"/>
      <c r="H442" s="112"/>
      <c r="I442" s="112"/>
      <c r="J442" s="112"/>
      <c r="K442" s="224" t="str">
        <f t="shared" si="95"/>
        <v>No Entry</v>
      </c>
      <c r="L442" s="107"/>
      <c r="X442">
        <f t="shared" si="96"/>
        <v>0</v>
      </c>
      <c r="Y442">
        <f t="shared" si="97"/>
        <v>0</v>
      </c>
      <c r="Z442" t="str">
        <f t="shared" si="89"/>
        <v/>
      </c>
      <c r="AA442" t="str">
        <f t="shared" si="90"/>
        <v/>
      </c>
      <c r="AB442" t="str">
        <f t="shared" si="91"/>
        <v/>
      </c>
      <c r="AC442" t="str">
        <f t="shared" si="92"/>
        <v/>
      </c>
      <c r="AD442" t="str">
        <f t="shared" si="93"/>
        <v/>
      </c>
      <c r="AE442" t="str">
        <f t="shared" si="94"/>
        <v/>
      </c>
      <c r="AF442">
        <f t="shared" si="98"/>
        <v>0</v>
      </c>
      <c r="AG442" t="str">
        <f t="shared" si="99"/>
        <v>No Entry</v>
      </c>
      <c r="AH442">
        <f t="shared" si="100"/>
        <v>0</v>
      </c>
      <c r="AI442" t="str">
        <f t="shared" si="102"/>
        <v>No Entry</v>
      </c>
      <c r="AJ442">
        <f t="shared" si="101"/>
        <v>0</v>
      </c>
    </row>
    <row r="443" spans="1:36" ht="42" customHeight="1" thickBot="1" x14ac:dyDescent="0.4">
      <c r="A443" s="11"/>
      <c r="B443" s="58" t="s">
        <v>567</v>
      </c>
      <c r="C443" s="113" t="str">
        <f>IF('Plant-Forage Samples'!C440="","",'Plant-Forage Samples'!C440)</f>
        <v/>
      </c>
      <c r="D443" s="223" t="str">
        <f>IF('Plant-Forage Samples'!F440="","",'Plant-Forage Samples'!F440)</f>
        <v/>
      </c>
      <c r="E443" s="112"/>
      <c r="F443" s="112"/>
      <c r="G443" s="112"/>
      <c r="H443" s="112"/>
      <c r="I443" s="112"/>
      <c r="J443" s="112"/>
      <c r="K443" s="224" t="str">
        <f t="shared" si="95"/>
        <v>No Entry</v>
      </c>
      <c r="L443" s="107"/>
      <c r="X443">
        <f t="shared" si="96"/>
        <v>0</v>
      </c>
      <c r="Y443">
        <f t="shared" si="97"/>
        <v>0</v>
      </c>
      <c r="Z443" t="str">
        <f t="shared" si="89"/>
        <v/>
      </c>
      <c r="AA443" t="str">
        <f t="shared" si="90"/>
        <v/>
      </c>
      <c r="AB443" t="str">
        <f t="shared" si="91"/>
        <v/>
      </c>
      <c r="AC443" t="str">
        <f t="shared" si="92"/>
        <v/>
      </c>
      <c r="AD443" t="str">
        <f t="shared" si="93"/>
        <v/>
      </c>
      <c r="AE443" t="str">
        <f t="shared" si="94"/>
        <v/>
      </c>
      <c r="AF443">
        <f t="shared" si="98"/>
        <v>0</v>
      </c>
      <c r="AG443" t="str">
        <f t="shared" si="99"/>
        <v>No Entry</v>
      </c>
      <c r="AH443">
        <f t="shared" si="100"/>
        <v>0</v>
      </c>
      <c r="AI443" t="str">
        <f t="shared" si="102"/>
        <v>No Entry</v>
      </c>
      <c r="AJ443">
        <f t="shared" si="101"/>
        <v>0</v>
      </c>
    </row>
    <row r="444" spans="1:36" ht="42" customHeight="1" thickBot="1" x14ac:dyDescent="0.4">
      <c r="A444" s="11"/>
      <c r="B444" s="58" t="s">
        <v>568</v>
      </c>
      <c r="C444" s="113" t="str">
        <f>IF('Plant-Forage Samples'!C441="","",'Plant-Forage Samples'!C441)</f>
        <v/>
      </c>
      <c r="D444" s="223" t="str">
        <f>IF('Plant-Forage Samples'!F441="","",'Plant-Forage Samples'!F441)</f>
        <v/>
      </c>
      <c r="E444" s="112"/>
      <c r="F444" s="112"/>
      <c r="G444" s="112"/>
      <c r="H444" s="112"/>
      <c r="I444" s="112"/>
      <c r="J444" s="112"/>
      <c r="K444" s="224" t="str">
        <f t="shared" si="95"/>
        <v>No Entry</v>
      </c>
      <c r="L444" s="107"/>
      <c r="X444">
        <f t="shared" si="96"/>
        <v>0</v>
      </c>
      <c r="Y444">
        <f t="shared" si="97"/>
        <v>0</v>
      </c>
      <c r="Z444" t="str">
        <f t="shared" si="89"/>
        <v/>
      </c>
      <c r="AA444" t="str">
        <f t="shared" si="90"/>
        <v/>
      </c>
      <c r="AB444" t="str">
        <f t="shared" si="91"/>
        <v/>
      </c>
      <c r="AC444" t="str">
        <f t="shared" si="92"/>
        <v/>
      </c>
      <c r="AD444" t="str">
        <f t="shared" si="93"/>
        <v/>
      </c>
      <c r="AE444" t="str">
        <f t="shared" si="94"/>
        <v/>
      </c>
      <c r="AF444">
        <f t="shared" si="98"/>
        <v>0</v>
      </c>
      <c r="AG444" t="str">
        <f t="shared" si="99"/>
        <v>No Entry</v>
      </c>
      <c r="AH444">
        <f t="shared" si="100"/>
        <v>0</v>
      </c>
      <c r="AI444" t="str">
        <f t="shared" si="102"/>
        <v>No Entry</v>
      </c>
      <c r="AJ444">
        <f t="shared" si="101"/>
        <v>0</v>
      </c>
    </row>
    <row r="445" spans="1:36" ht="42" customHeight="1" thickBot="1" x14ac:dyDescent="0.4">
      <c r="A445" s="11"/>
      <c r="B445" s="58" t="s">
        <v>569</v>
      </c>
      <c r="C445" s="113" t="str">
        <f>IF('Plant-Forage Samples'!C442="","",'Plant-Forage Samples'!C442)</f>
        <v/>
      </c>
      <c r="D445" s="223" t="str">
        <f>IF('Plant-Forage Samples'!F442="","",'Plant-Forage Samples'!F442)</f>
        <v/>
      </c>
      <c r="E445" s="112"/>
      <c r="F445" s="112"/>
      <c r="G445" s="112"/>
      <c r="H445" s="112"/>
      <c r="I445" s="112"/>
      <c r="J445" s="112"/>
      <c r="K445" s="224" t="str">
        <f t="shared" si="95"/>
        <v>No Entry</v>
      </c>
      <c r="L445" s="107"/>
      <c r="X445">
        <f t="shared" si="96"/>
        <v>0</v>
      </c>
      <c r="Y445">
        <f t="shared" si="97"/>
        <v>0</v>
      </c>
      <c r="Z445" t="str">
        <f t="shared" si="89"/>
        <v/>
      </c>
      <c r="AA445" t="str">
        <f t="shared" si="90"/>
        <v/>
      </c>
      <c r="AB445" t="str">
        <f t="shared" si="91"/>
        <v/>
      </c>
      <c r="AC445" t="str">
        <f t="shared" si="92"/>
        <v/>
      </c>
      <c r="AD445" t="str">
        <f t="shared" si="93"/>
        <v/>
      </c>
      <c r="AE445" t="str">
        <f t="shared" si="94"/>
        <v/>
      </c>
      <c r="AF445">
        <f t="shared" si="98"/>
        <v>0</v>
      </c>
      <c r="AG445" t="str">
        <f t="shared" si="99"/>
        <v>No Entry</v>
      </c>
      <c r="AH445">
        <f t="shared" si="100"/>
        <v>0</v>
      </c>
      <c r="AI445" t="str">
        <f t="shared" si="102"/>
        <v>No Entry</v>
      </c>
      <c r="AJ445">
        <f t="shared" si="101"/>
        <v>0</v>
      </c>
    </row>
    <row r="446" spans="1:36" ht="42" customHeight="1" thickBot="1" x14ac:dyDescent="0.4">
      <c r="A446" s="11"/>
      <c r="B446" s="58" t="s">
        <v>570</v>
      </c>
      <c r="C446" s="113" t="str">
        <f>IF('Plant-Forage Samples'!C443="","",'Plant-Forage Samples'!C443)</f>
        <v/>
      </c>
      <c r="D446" s="223" t="str">
        <f>IF('Plant-Forage Samples'!F443="","",'Plant-Forage Samples'!F443)</f>
        <v/>
      </c>
      <c r="E446" s="112"/>
      <c r="F446" s="112"/>
      <c r="G446" s="112"/>
      <c r="H446" s="112"/>
      <c r="I446" s="112"/>
      <c r="J446" s="112"/>
      <c r="K446" s="224" t="str">
        <f t="shared" si="95"/>
        <v>No Entry</v>
      </c>
      <c r="L446" s="107"/>
      <c r="X446">
        <f t="shared" si="96"/>
        <v>0</v>
      </c>
      <c r="Y446">
        <f t="shared" si="97"/>
        <v>0</v>
      </c>
      <c r="Z446" t="str">
        <f t="shared" si="89"/>
        <v/>
      </c>
      <c r="AA446" t="str">
        <f t="shared" si="90"/>
        <v/>
      </c>
      <c r="AB446" t="str">
        <f t="shared" si="91"/>
        <v/>
      </c>
      <c r="AC446" t="str">
        <f t="shared" si="92"/>
        <v/>
      </c>
      <c r="AD446" t="str">
        <f t="shared" si="93"/>
        <v/>
      </c>
      <c r="AE446" t="str">
        <f t="shared" si="94"/>
        <v/>
      </c>
      <c r="AF446">
        <f t="shared" si="98"/>
        <v>0</v>
      </c>
      <c r="AG446" t="str">
        <f t="shared" si="99"/>
        <v>No Entry</v>
      </c>
      <c r="AH446">
        <f t="shared" si="100"/>
        <v>0</v>
      </c>
      <c r="AI446" t="str">
        <f t="shared" si="102"/>
        <v>No Entry</v>
      </c>
      <c r="AJ446">
        <f t="shared" si="101"/>
        <v>0</v>
      </c>
    </row>
    <row r="447" spans="1:36" ht="42" customHeight="1" thickBot="1" x14ac:dyDescent="0.4">
      <c r="A447" s="11"/>
      <c r="B447" s="58" t="s">
        <v>571</v>
      </c>
      <c r="C447" s="113" t="str">
        <f>IF('Plant-Forage Samples'!C444="","",'Plant-Forage Samples'!C444)</f>
        <v/>
      </c>
      <c r="D447" s="223" t="str">
        <f>IF('Plant-Forage Samples'!F444="","",'Plant-Forage Samples'!F444)</f>
        <v/>
      </c>
      <c r="E447" s="112"/>
      <c r="F447" s="112"/>
      <c r="G447" s="112"/>
      <c r="H447" s="112"/>
      <c r="I447" s="112"/>
      <c r="J447" s="112"/>
      <c r="K447" s="224" t="str">
        <f t="shared" si="95"/>
        <v>No Entry</v>
      </c>
      <c r="L447" s="107"/>
      <c r="X447">
        <f t="shared" si="96"/>
        <v>0</v>
      </c>
      <c r="Y447">
        <f t="shared" si="97"/>
        <v>0</v>
      </c>
      <c r="Z447" t="str">
        <f t="shared" si="89"/>
        <v/>
      </c>
      <c r="AA447" t="str">
        <f t="shared" si="90"/>
        <v/>
      </c>
      <c r="AB447" t="str">
        <f t="shared" si="91"/>
        <v/>
      </c>
      <c r="AC447" t="str">
        <f t="shared" si="92"/>
        <v/>
      </c>
      <c r="AD447" t="str">
        <f t="shared" si="93"/>
        <v/>
      </c>
      <c r="AE447" t="str">
        <f t="shared" si="94"/>
        <v/>
      </c>
      <c r="AF447">
        <f t="shared" si="98"/>
        <v>0</v>
      </c>
      <c r="AG447" t="str">
        <f t="shared" si="99"/>
        <v>No Entry</v>
      </c>
      <c r="AH447">
        <f t="shared" si="100"/>
        <v>0</v>
      </c>
      <c r="AI447" t="str">
        <f t="shared" si="102"/>
        <v>No Entry</v>
      </c>
      <c r="AJ447">
        <f t="shared" si="101"/>
        <v>0</v>
      </c>
    </row>
    <row r="448" spans="1:36" ht="42" customHeight="1" thickBot="1" x14ac:dyDescent="0.4">
      <c r="A448" s="11"/>
      <c r="B448" s="58" t="s">
        <v>572</v>
      </c>
      <c r="C448" s="113" t="str">
        <f>IF('Plant-Forage Samples'!C445="","",'Plant-Forage Samples'!C445)</f>
        <v/>
      </c>
      <c r="D448" s="223" t="str">
        <f>IF('Plant-Forage Samples'!F445="","",'Plant-Forage Samples'!F445)</f>
        <v/>
      </c>
      <c r="E448" s="112"/>
      <c r="F448" s="112"/>
      <c r="G448" s="112"/>
      <c r="H448" s="112"/>
      <c r="I448" s="112"/>
      <c r="J448" s="112"/>
      <c r="K448" s="224" t="str">
        <f t="shared" si="95"/>
        <v>No Entry</v>
      </c>
      <c r="L448" s="107"/>
      <c r="X448">
        <f t="shared" si="96"/>
        <v>0</v>
      </c>
      <c r="Y448">
        <f t="shared" si="97"/>
        <v>0</v>
      </c>
      <c r="Z448" t="str">
        <f t="shared" si="89"/>
        <v/>
      </c>
      <c r="AA448" t="str">
        <f t="shared" si="90"/>
        <v/>
      </c>
      <c r="AB448" t="str">
        <f t="shared" si="91"/>
        <v/>
      </c>
      <c r="AC448" t="str">
        <f t="shared" si="92"/>
        <v/>
      </c>
      <c r="AD448" t="str">
        <f t="shared" si="93"/>
        <v/>
      </c>
      <c r="AE448" t="str">
        <f t="shared" si="94"/>
        <v/>
      </c>
      <c r="AF448">
        <f t="shared" si="98"/>
        <v>0</v>
      </c>
      <c r="AG448" t="str">
        <f t="shared" si="99"/>
        <v>No Entry</v>
      </c>
      <c r="AH448">
        <f t="shared" si="100"/>
        <v>0</v>
      </c>
      <c r="AI448" t="str">
        <f t="shared" si="102"/>
        <v>No Entry</v>
      </c>
      <c r="AJ448">
        <f t="shared" si="101"/>
        <v>0</v>
      </c>
    </row>
    <row r="449" spans="1:36" ht="42" customHeight="1" thickBot="1" x14ac:dyDescent="0.4">
      <c r="A449" s="11"/>
      <c r="B449" s="58" t="s">
        <v>573</v>
      </c>
      <c r="C449" s="113" t="str">
        <f>IF('Plant-Forage Samples'!C446="","",'Plant-Forage Samples'!C446)</f>
        <v/>
      </c>
      <c r="D449" s="223" t="str">
        <f>IF('Plant-Forage Samples'!F446="","",'Plant-Forage Samples'!F446)</f>
        <v/>
      </c>
      <c r="E449" s="112"/>
      <c r="F449" s="112"/>
      <c r="G449" s="112"/>
      <c r="H449" s="112"/>
      <c r="I449" s="112"/>
      <c r="J449" s="112"/>
      <c r="K449" s="224" t="str">
        <f t="shared" si="95"/>
        <v>No Entry</v>
      </c>
      <c r="L449" s="107"/>
      <c r="X449">
        <f t="shared" si="96"/>
        <v>0</v>
      </c>
      <c r="Y449">
        <f t="shared" si="97"/>
        <v>0</v>
      </c>
      <c r="Z449" t="str">
        <f t="shared" si="89"/>
        <v/>
      </c>
      <c r="AA449" t="str">
        <f t="shared" si="90"/>
        <v/>
      </c>
      <c r="AB449" t="str">
        <f t="shared" si="91"/>
        <v/>
      </c>
      <c r="AC449" t="str">
        <f t="shared" si="92"/>
        <v/>
      </c>
      <c r="AD449" t="str">
        <f t="shared" si="93"/>
        <v/>
      </c>
      <c r="AE449" t="str">
        <f t="shared" si="94"/>
        <v/>
      </c>
      <c r="AF449">
        <f t="shared" si="98"/>
        <v>0</v>
      </c>
      <c r="AG449" t="str">
        <f t="shared" si="99"/>
        <v>No Entry</v>
      </c>
      <c r="AH449">
        <f t="shared" si="100"/>
        <v>0</v>
      </c>
      <c r="AI449" t="str">
        <f t="shared" si="102"/>
        <v>No Entry</v>
      </c>
      <c r="AJ449">
        <f t="shared" si="101"/>
        <v>0</v>
      </c>
    </row>
    <row r="450" spans="1:36" ht="42" customHeight="1" thickBot="1" x14ac:dyDescent="0.4">
      <c r="A450" s="11"/>
      <c r="B450" s="58" t="s">
        <v>574</v>
      </c>
      <c r="C450" s="113" t="str">
        <f>IF('Plant-Forage Samples'!C447="","",'Plant-Forage Samples'!C447)</f>
        <v/>
      </c>
      <c r="D450" s="223" t="str">
        <f>IF('Plant-Forage Samples'!F447="","",'Plant-Forage Samples'!F447)</f>
        <v/>
      </c>
      <c r="E450" s="112"/>
      <c r="F450" s="112"/>
      <c r="G450" s="112"/>
      <c r="H450" s="112"/>
      <c r="I450" s="112"/>
      <c r="J450" s="112"/>
      <c r="K450" s="224" t="str">
        <f t="shared" si="95"/>
        <v>No Entry</v>
      </c>
      <c r="L450" s="107"/>
      <c r="X450">
        <f t="shared" si="96"/>
        <v>0</v>
      </c>
      <c r="Y450">
        <f t="shared" si="97"/>
        <v>0</v>
      </c>
      <c r="Z450" t="str">
        <f t="shared" si="89"/>
        <v/>
      </c>
      <c r="AA450" t="str">
        <f t="shared" si="90"/>
        <v/>
      </c>
      <c r="AB450" t="str">
        <f t="shared" si="91"/>
        <v/>
      </c>
      <c r="AC450" t="str">
        <f t="shared" si="92"/>
        <v/>
      </c>
      <c r="AD450" t="str">
        <f t="shared" si="93"/>
        <v/>
      </c>
      <c r="AE450" t="str">
        <f t="shared" si="94"/>
        <v/>
      </c>
      <c r="AF450">
        <f t="shared" si="98"/>
        <v>0</v>
      </c>
      <c r="AG450" t="str">
        <f t="shared" si="99"/>
        <v>No Entry</v>
      </c>
      <c r="AH450">
        <f t="shared" si="100"/>
        <v>0</v>
      </c>
      <c r="AI450" t="str">
        <f t="shared" si="102"/>
        <v>No Entry</v>
      </c>
      <c r="AJ450">
        <f t="shared" si="101"/>
        <v>0</v>
      </c>
    </row>
    <row r="451" spans="1:36" ht="42" customHeight="1" thickBot="1" x14ac:dyDescent="0.4">
      <c r="A451" s="11"/>
      <c r="B451" s="58" t="s">
        <v>575</v>
      </c>
      <c r="C451" s="113" t="str">
        <f>IF('Plant-Forage Samples'!C448="","",'Plant-Forage Samples'!C448)</f>
        <v/>
      </c>
      <c r="D451" s="223" t="str">
        <f>IF('Plant-Forage Samples'!F448="","",'Plant-Forage Samples'!F448)</f>
        <v/>
      </c>
      <c r="E451" s="112"/>
      <c r="F451" s="112"/>
      <c r="G451" s="112"/>
      <c r="H451" s="112"/>
      <c r="I451" s="112"/>
      <c r="J451" s="112"/>
      <c r="K451" s="224" t="str">
        <f t="shared" si="95"/>
        <v>No Entry</v>
      </c>
      <c r="L451" s="107"/>
      <c r="X451">
        <f t="shared" si="96"/>
        <v>0</v>
      </c>
      <c r="Y451">
        <f t="shared" si="97"/>
        <v>0</v>
      </c>
      <c r="Z451" t="str">
        <f t="shared" si="89"/>
        <v/>
      </c>
      <c r="AA451" t="str">
        <f t="shared" si="90"/>
        <v/>
      </c>
      <c r="AB451" t="str">
        <f t="shared" si="91"/>
        <v/>
      </c>
      <c r="AC451" t="str">
        <f t="shared" si="92"/>
        <v/>
      </c>
      <c r="AD451" t="str">
        <f t="shared" si="93"/>
        <v/>
      </c>
      <c r="AE451" t="str">
        <f t="shared" si="94"/>
        <v/>
      </c>
      <c r="AF451">
        <f t="shared" si="98"/>
        <v>0</v>
      </c>
      <c r="AG451" t="str">
        <f t="shared" si="99"/>
        <v>No Entry</v>
      </c>
      <c r="AH451">
        <f t="shared" si="100"/>
        <v>0</v>
      </c>
      <c r="AI451" t="str">
        <f t="shared" si="102"/>
        <v>No Entry</v>
      </c>
      <c r="AJ451">
        <f t="shared" si="101"/>
        <v>0</v>
      </c>
    </row>
    <row r="452" spans="1:36" ht="42" customHeight="1" thickBot="1" x14ac:dyDescent="0.4">
      <c r="A452" s="11"/>
      <c r="B452" s="58" t="s">
        <v>576</v>
      </c>
      <c r="C452" s="113" t="str">
        <f>IF('Plant-Forage Samples'!C449="","",'Plant-Forage Samples'!C449)</f>
        <v/>
      </c>
      <c r="D452" s="223" t="str">
        <f>IF('Plant-Forage Samples'!F449="","",'Plant-Forage Samples'!F449)</f>
        <v/>
      </c>
      <c r="E452" s="112"/>
      <c r="F452" s="112"/>
      <c r="G452" s="112"/>
      <c r="H452" s="112"/>
      <c r="I452" s="112"/>
      <c r="J452" s="112"/>
      <c r="K452" s="224" t="str">
        <f t="shared" si="95"/>
        <v>No Entry</v>
      </c>
      <c r="L452" s="107"/>
      <c r="X452">
        <f t="shared" si="96"/>
        <v>0</v>
      </c>
      <c r="Y452">
        <f t="shared" si="97"/>
        <v>0</v>
      </c>
      <c r="Z452" t="str">
        <f t="shared" si="89"/>
        <v/>
      </c>
      <c r="AA452" t="str">
        <f t="shared" si="90"/>
        <v/>
      </c>
      <c r="AB452" t="str">
        <f t="shared" si="91"/>
        <v/>
      </c>
      <c r="AC452" t="str">
        <f t="shared" si="92"/>
        <v/>
      </c>
      <c r="AD452" t="str">
        <f t="shared" si="93"/>
        <v/>
      </c>
      <c r="AE452" t="str">
        <f t="shared" si="94"/>
        <v/>
      </c>
      <c r="AF452">
        <f t="shared" si="98"/>
        <v>0</v>
      </c>
      <c r="AG452" t="str">
        <f t="shared" si="99"/>
        <v>No Entry</v>
      </c>
      <c r="AH452">
        <f t="shared" si="100"/>
        <v>0</v>
      </c>
      <c r="AI452" t="str">
        <f t="shared" si="102"/>
        <v>No Entry</v>
      </c>
      <c r="AJ452">
        <f t="shared" si="101"/>
        <v>0</v>
      </c>
    </row>
    <row r="453" spans="1:36" ht="42" customHeight="1" thickBot="1" x14ac:dyDescent="0.4">
      <c r="A453" s="11"/>
      <c r="B453" s="58" t="s">
        <v>577</v>
      </c>
      <c r="C453" s="113" t="str">
        <f>IF('Plant-Forage Samples'!C450="","",'Plant-Forage Samples'!C450)</f>
        <v/>
      </c>
      <c r="D453" s="223" t="str">
        <f>IF('Plant-Forage Samples'!F450="","",'Plant-Forage Samples'!F450)</f>
        <v/>
      </c>
      <c r="E453" s="112"/>
      <c r="F453" s="112"/>
      <c r="G453" s="112"/>
      <c r="H453" s="112"/>
      <c r="I453" s="112"/>
      <c r="J453" s="112"/>
      <c r="K453" s="224" t="str">
        <f t="shared" si="95"/>
        <v>No Entry</v>
      </c>
      <c r="L453" s="107"/>
      <c r="X453">
        <f t="shared" si="96"/>
        <v>0</v>
      </c>
      <c r="Y453">
        <f t="shared" si="97"/>
        <v>0</v>
      </c>
      <c r="Z453" t="str">
        <f t="shared" si="89"/>
        <v/>
      </c>
      <c r="AA453" t="str">
        <f t="shared" si="90"/>
        <v/>
      </c>
      <c r="AB453" t="str">
        <f t="shared" si="91"/>
        <v/>
      </c>
      <c r="AC453" t="str">
        <f t="shared" si="92"/>
        <v/>
      </c>
      <c r="AD453" t="str">
        <f t="shared" si="93"/>
        <v/>
      </c>
      <c r="AE453" t="str">
        <f t="shared" si="94"/>
        <v/>
      </c>
      <c r="AF453">
        <f t="shared" si="98"/>
        <v>0</v>
      </c>
      <c r="AG453" t="str">
        <f t="shared" si="99"/>
        <v>No Entry</v>
      </c>
      <c r="AH453">
        <f t="shared" si="100"/>
        <v>0</v>
      </c>
      <c r="AI453" t="str">
        <f t="shared" si="102"/>
        <v>No Entry</v>
      </c>
      <c r="AJ453">
        <f t="shared" si="101"/>
        <v>0</v>
      </c>
    </row>
    <row r="454" spans="1:36" ht="42" customHeight="1" thickBot="1" x14ac:dyDescent="0.4">
      <c r="A454" s="11"/>
      <c r="B454" s="58" t="s">
        <v>578</v>
      </c>
      <c r="C454" s="113" t="str">
        <f>IF('Plant-Forage Samples'!C451="","",'Plant-Forage Samples'!C451)</f>
        <v/>
      </c>
      <c r="D454" s="223" t="str">
        <f>IF('Plant-Forage Samples'!F451="","",'Plant-Forage Samples'!F451)</f>
        <v/>
      </c>
      <c r="E454" s="112"/>
      <c r="F454" s="112"/>
      <c r="G454" s="112"/>
      <c r="H454" s="112"/>
      <c r="I454" s="112"/>
      <c r="J454" s="112"/>
      <c r="K454" s="224" t="str">
        <f t="shared" si="95"/>
        <v>No Entry</v>
      </c>
      <c r="L454" s="107"/>
      <c r="X454">
        <f t="shared" si="96"/>
        <v>0</v>
      </c>
      <c r="Y454">
        <f t="shared" si="97"/>
        <v>0</v>
      </c>
      <c r="Z454" t="str">
        <f t="shared" si="89"/>
        <v/>
      </c>
      <c r="AA454" t="str">
        <f t="shared" si="90"/>
        <v/>
      </c>
      <c r="AB454" t="str">
        <f t="shared" si="91"/>
        <v/>
      </c>
      <c r="AC454" t="str">
        <f t="shared" si="92"/>
        <v/>
      </c>
      <c r="AD454" t="str">
        <f t="shared" si="93"/>
        <v/>
      </c>
      <c r="AE454" t="str">
        <f t="shared" si="94"/>
        <v/>
      </c>
      <c r="AF454">
        <f t="shared" si="98"/>
        <v>0</v>
      </c>
      <c r="AG454" t="str">
        <f t="shared" si="99"/>
        <v>No Entry</v>
      </c>
      <c r="AH454">
        <f t="shared" si="100"/>
        <v>0</v>
      </c>
      <c r="AI454" t="str">
        <f t="shared" si="102"/>
        <v>No Entry</v>
      </c>
      <c r="AJ454">
        <f t="shared" si="101"/>
        <v>0</v>
      </c>
    </row>
    <row r="455" spans="1:36" ht="42" customHeight="1" thickBot="1" x14ac:dyDescent="0.4">
      <c r="A455" s="11"/>
      <c r="B455" s="58" t="s">
        <v>579</v>
      </c>
      <c r="C455" s="113" t="str">
        <f>IF('Plant-Forage Samples'!C452="","",'Plant-Forage Samples'!C452)</f>
        <v/>
      </c>
      <c r="D455" s="223" t="str">
        <f>IF('Plant-Forage Samples'!F452="","",'Plant-Forage Samples'!F452)</f>
        <v/>
      </c>
      <c r="E455" s="112"/>
      <c r="F455" s="112"/>
      <c r="G455" s="112"/>
      <c r="H455" s="112"/>
      <c r="I455" s="112"/>
      <c r="J455" s="112"/>
      <c r="K455" s="224" t="str">
        <f t="shared" si="95"/>
        <v>No Entry</v>
      </c>
      <c r="L455" s="107"/>
      <c r="X455">
        <f t="shared" si="96"/>
        <v>0</v>
      </c>
      <c r="Y455">
        <f t="shared" si="97"/>
        <v>0</v>
      </c>
      <c r="Z455" t="str">
        <f t="shared" si="89"/>
        <v/>
      </c>
      <c r="AA455" t="str">
        <f t="shared" si="90"/>
        <v/>
      </c>
      <c r="AB455" t="str">
        <f t="shared" si="91"/>
        <v/>
      </c>
      <c r="AC455" t="str">
        <f t="shared" si="92"/>
        <v/>
      </c>
      <c r="AD455" t="str">
        <f t="shared" si="93"/>
        <v/>
      </c>
      <c r="AE455" t="str">
        <f t="shared" si="94"/>
        <v/>
      </c>
      <c r="AF455">
        <f t="shared" si="98"/>
        <v>0</v>
      </c>
      <c r="AG455" t="str">
        <f t="shared" si="99"/>
        <v>No Entry</v>
      </c>
      <c r="AH455">
        <f t="shared" si="100"/>
        <v>0</v>
      </c>
      <c r="AI455" t="str">
        <f t="shared" si="102"/>
        <v>No Entry</v>
      </c>
      <c r="AJ455">
        <f t="shared" si="101"/>
        <v>0</v>
      </c>
    </row>
    <row r="456" spans="1:36" ht="42" customHeight="1" thickBot="1" x14ac:dyDescent="0.4">
      <c r="A456" s="11"/>
      <c r="B456" s="58" t="s">
        <v>580</v>
      </c>
      <c r="C456" s="113" t="str">
        <f>IF('Plant-Forage Samples'!C453="","",'Plant-Forage Samples'!C453)</f>
        <v/>
      </c>
      <c r="D456" s="223" t="str">
        <f>IF('Plant-Forage Samples'!F453="","",'Plant-Forage Samples'!F453)</f>
        <v/>
      </c>
      <c r="E456" s="112"/>
      <c r="F456" s="112"/>
      <c r="G456" s="112"/>
      <c r="H456" s="112"/>
      <c r="I456" s="112"/>
      <c r="J456" s="112"/>
      <c r="K456" s="224" t="str">
        <f t="shared" si="95"/>
        <v>No Entry</v>
      </c>
      <c r="L456" s="107"/>
      <c r="X456">
        <f t="shared" si="96"/>
        <v>0</v>
      </c>
      <c r="Y456">
        <f t="shared" si="97"/>
        <v>0</v>
      </c>
      <c r="Z456" t="str">
        <f t="shared" si="89"/>
        <v/>
      </c>
      <c r="AA456" t="str">
        <f t="shared" si="90"/>
        <v/>
      </c>
      <c r="AB456" t="str">
        <f t="shared" si="91"/>
        <v/>
      </c>
      <c r="AC456" t="str">
        <f t="shared" si="92"/>
        <v/>
      </c>
      <c r="AD456" t="str">
        <f t="shared" si="93"/>
        <v/>
      </c>
      <c r="AE456" t="str">
        <f t="shared" si="94"/>
        <v/>
      </c>
      <c r="AF456">
        <f t="shared" si="98"/>
        <v>0</v>
      </c>
      <c r="AG456" t="str">
        <f t="shared" si="99"/>
        <v>No Entry</v>
      </c>
      <c r="AH456">
        <f t="shared" si="100"/>
        <v>0</v>
      </c>
      <c r="AI456" t="str">
        <f t="shared" si="102"/>
        <v>No Entry</v>
      </c>
      <c r="AJ456">
        <f t="shared" si="101"/>
        <v>0</v>
      </c>
    </row>
    <row r="457" spans="1:36" ht="42" customHeight="1" thickBot="1" x14ac:dyDescent="0.4">
      <c r="A457" s="11"/>
      <c r="B457" s="58" t="s">
        <v>581</v>
      </c>
      <c r="C457" s="113" t="str">
        <f>IF('Plant-Forage Samples'!C454="","",'Plant-Forage Samples'!C454)</f>
        <v/>
      </c>
      <c r="D457" s="223" t="str">
        <f>IF('Plant-Forage Samples'!F454="","",'Plant-Forage Samples'!F454)</f>
        <v/>
      </c>
      <c r="E457" s="112"/>
      <c r="F457" s="112"/>
      <c r="G457" s="112"/>
      <c r="H457" s="112"/>
      <c r="I457" s="112"/>
      <c r="J457" s="112"/>
      <c r="K457" s="224" t="str">
        <f t="shared" si="95"/>
        <v>No Entry</v>
      </c>
      <c r="L457" s="107"/>
      <c r="X457">
        <f t="shared" si="96"/>
        <v>0</v>
      </c>
      <c r="Y457">
        <f t="shared" si="97"/>
        <v>0</v>
      </c>
      <c r="Z457" t="str">
        <f t="shared" ref="Z457:Z520" si="103">IF(E457="","",VLOOKUP(E457,M$9:U$20,9))</f>
        <v/>
      </c>
      <c r="AA457" t="str">
        <f t="shared" ref="AA457:AA520" si="104">IF(F457="","",VLOOKUP(F457,M$9:W$20,9))</f>
        <v/>
      </c>
      <c r="AB457" t="str">
        <f t="shared" ref="AB457:AB520" si="105">IF(G457="","",VLOOKUP(G457,M$9:U$20,9))</f>
        <v/>
      </c>
      <c r="AC457" t="str">
        <f t="shared" ref="AC457:AC520" si="106">IF(H457="","",VLOOKUP(H457,M$9:U$20,9))</f>
        <v/>
      </c>
      <c r="AD457" t="str">
        <f t="shared" ref="AD457:AD520" si="107">IF(I457="","",VLOOKUP(I457,M$9:U$20,9))</f>
        <v/>
      </c>
      <c r="AE457" t="str">
        <f t="shared" ref="AE457:AE520" si="108">IF(J457="","",VLOOKUP(J457,M$9:U$20,9))</f>
        <v/>
      </c>
      <c r="AF457">
        <f t="shared" si="98"/>
        <v>0</v>
      </c>
      <c r="AG457" t="str">
        <f t="shared" si="99"/>
        <v>No Entry</v>
      </c>
      <c r="AH457">
        <f t="shared" si="100"/>
        <v>0</v>
      </c>
      <c r="AI457" t="str">
        <f t="shared" si="102"/>
        <v>No Entry</v>
      </c>
      <c r="AJ457">
        <f t="shared" si="101"/>
        <v>0</v>
      </c>
    </row>
    <row r="458" spans="1:36" ht="42" customHeight="1" thickBot="1" x14ac:dyDescent="0.4">
      <c r="A458" s="11"/>
      <c r="B458" s="58" t="s">
        <v>582</v>
      </c>
      <c r="C458" s="113" t="str">
        <f>IF('Plant-Forage Samples'!C455="","",'Plant-Forage Samples'!C455)</f>
        <v/>
      </c>
      <c r="D458" s="223" t="str">
        <f>IF('Plant-Forage Samples'!F455="","",'Plant-Forage Samples'!F455)</f>
        <v/>
      </c>
      <c r="E458" s="112"/>
      <c r="F458" s="112"/>
      <c r="G458" s="112"/>
      <c r="H458" s="112"/>
      <c r="I458" s="112"/>
      <c r="J458" s="112"/>
      <c r="K458" s="224" t="str">
        <f t="shared" ref="K458:K521" si="109">AG458</f>
        <v>No Entry</v>
      </c>
      <c r="L458" s="107"/>
      <c r="X458">
        <f t="shared" ref="X458:X521" si="110">COUNT(E458:J458)</f>
        <v>0</v>
      </c>
      <c r="Y458">
        <f t="shared" ref="Y458:Y521" si="111">IF(C458="",0,1)</f>
        <v>0</v>
      </c>
      <c r="Z458" t="str">
        <f t="shared" si="103"/>
        <v/>
      </c>
      <c r="AA458" t="str">
        <f t="shared" si="104"/>
        <v/>
      </c>
      <c r="AB458" t="str">
        <f t="shared" si="105"/>
        <v/>
      </c>
      <c r="AC458" t="str">
        <f t="shared" si="106"/>
        <v/>
      </c>
      <c r="AD458" t="str">
        <f t="shared" si="107"/>
        <v/>
      </c>
      <c r="AE458" t="str">
        <f t="shared" si="108"/>
        <v/>
      </c>
      <c r="AF458">
        <f t="shared" ref="AF458:AF521" si="112">IF(X458&gt;0,1,0)</f>
        <v>0</v>
      </c>
      <c r="AG458" t="str">
        <f t="shared" ref="AG458:AG521" si="113">IF(AH458=0,AI458,IF(AF458&gt;Y458,"Entry Error",AJ458))</f>
        <v>No Entry</v>
      </c>
      <c r="AH458">
        <f t="shared" ref="AH458:AH521" si="114">SUM(X458:Y458)</f>
        <v>0</v>
      </c>
      <c r="AI458" t="str">
        <f t="shared" si="102"/>
        <v>No Entry</v>
      </c>
      <c r="AJ458">
        <f t="shared" ref="AJ458:AJ521" si="115">SUM(Z458:AE458)</f>
        <v>0</v>
      </c>
    </row>
    <row r="459" spans="1:36" ht="42" customHeight="1" thickBot="1" x14ac:dyDescent="0.4">
      <c r="A459" s="11"/>
      <c r="B459" s="58" t="s">
        <v>583</v>
      </c>
      <c r="C459" s="113" t="str">
        <f>IF('Plant-Forage Samples'!C456="","",'Plant-Forage Samples'!C456)</f>
        <v/>
      </c>
      <c r="D459" s="223" t="str">
        <f>IF('Plant-Forage Samples'!F456="","",'Plant-Forage Samples'!F456)</f>
        <v/>
      </c>
      <c r="E459" s="112"/>
      <c r="F459" s="112"/>
      <c r="G459" s="112"/>
      <c r="H459" s="112"/>
      <c r="I459" s="112"/>
      <c r="J459" s="112"/>
      <c r="K459" s="224" t="str">
        <f t="shared" si="109"/>
        <v>No Entry</v>
      </c>
      <c r="L459" s="107"/>
      <c r="X459">
        <f t="shared" si="110"/>
        <v>0</v>
      </c>
      <c r="Y459">
        <f t="shared" si="111"/>
        <v>0</v>
      </c>
      <c r="Z459" t="str">
        <f t="shared" si="103"/>
        <v/>
      </c>
      <c r="AA459" t="str">
        <f t="shared" si="104"/>
        <v/>
      </c>
      <c r="AB459" t="str">
        <f t="shared" si="105"/>
        <v/>
      </c>
      <c r="AC459" t="str">
        <f t="shared" si="106"/>
        <v/>
      </c>
      <c r="AD459" t="str">
        <f t="shared" si="107"/>
        <v/>
      </c>
      <c r="AE459" t="str">
        <f t="shared" si="108"/>
        <v/>
      </c>
      <c r="AF459">
        <f t="shared" si="112"/>
        <v>0</v>
      </c>
      <c r="AG459" t="str">
        <f t="shared" si="113"/>
        <v>No Entry</v>
      </c>
      <c r="AH459">
        <f t="shared" si="114"/>
        <v>0</v>
      </c>
      <c r="AI459" t="str">
        <f t="shared" si="102"/>
        <v>No Entry</v>
      </c>
      <c r="AJ459">
        <f t="shared" si="115"/>
        <v>0</v>
      </c>
    </row>
    <row r="460" spans="1:36" ht="42" customHeight="1" thickBot="1" x14ac:dyDescent="0.4">
      <c r="A460" s="11"/>
      <c r="B460" s="58" t="s">
        <v>584</v>
      </c>
      <c r="C460" s="113" t="str">
        <f>IF('Plant-Forage Samples'!C457="","",'Plant-Forage Samples'!C457)</f>
        <v/>
      </c>
      <c r="D460" s="223" t="str">
        <f>IF('Plant-Forage Samples'!F457="","",'Plant-Forage Samples'!F457)</f>
        <v/>
      </c>
      <c r="E460" s="112"/>
      <c r="F460" s="112"/>
      <c r="G460" s="112"/>
      <c r="H460" s="112"/>
      <c r="I460" s="112"/>
      <c r="J460" s="112"/>
      <c r="K460" s="224" t="str">
        <f t="shared" si="109"/>
        <v>No Entry</v>
      </c>
      <c r="L460" s="107"/>
      <c r="X460">
        <f t="shared" si="110"/>
        <v>0</v>
      </c>
      <c r="Y460">
        <f t="shared" si="111"/>
        <v>0</v>
      </c>
      <c r="Z460" t="str">
        <f t="shared" si="103"/>
        <v/>
      </c>
      <c r="AA460" t="str">
        <f t="shared" si="104"/>
        <v/>
      </c>
      <c r="AB460" t="str">
        <f t="shared" si="105"/>
        <v/>
      </c>
      <c r="AC460" t="str">
        <f t="shared" si="106"/>
        <v/>
      </c>
      <c r="AD460" t="str">
        <f t="shared" si="107"/>
        <v/>
      </c>
      <c r="AE460" t="str">
        <f t="shared" si="108"/>
        <v/>
      </c>
      <c r="AF460">
        <f t="shared" si="112"/>
        <v>0</v>
      </c>
      <c r="AG460" t="str">
        <f t="shared" si="113"/>
        <v>No Entry</v>
      </c>
      <c r="AH460">
        <f t="shared" si="114"/>
        <v>0</v>
      </c>
      <c r="AI460" t="str">
        <f t="shared" si="102"/>
        <v>No Entry</v>
      </c>
      <c r="AJ460">
        <f t="shared" si="115"/>
        <v>0</v>
      </c>
    </row>
    <row r="461" spans="1:36" ht="42" customHeight="1" thickBot="1" x14ac:dyDescent="0.4">
      <c r="A461" s="11"/>
      <c r="B461" s="58" t="s">
        <v>585</v>
      </c>
      <c r="C461" s="113" t="str">
        <f>IF('Plant-Forage Samples'!C458="","",'Plant-Forage Samples'!C458)</f>
        <v/>
      </c>
      <c r="D461" s="223" t="str">
        <f>IF('Plant-Forage Samples'!F458="","",'Plant-Forage Samples'!F458)</f>
        <v/>
      </c>
      <c r="E461" s="112"/>
      <c r="F461" s="112"/>
      <c r="G461" s="112"/>
      <c r="H461" s="112"/>
      <c r="I461" s="112"/>
      <c r="J461" s="112"/>
      <c r="K461" s="224" t="str">
        <f t="shared" si="109"/>
        <v>No Entry</v>
      </c>
      <c r="L461" s="107"/>
      <c r="X461">
        <f t="shared" si="110"/>
        <v>0</v>
      </c>
      <c r="Y461">
        <f t="shared" si="111"/>
        <v>0</v>
      </c>
      <c r="Z461" t="str">
        <f t="shared" si="103"/>
        <v/>
      </c>
      <c r="AA461" t="str">
        <f t="shared" si="104"/>
        <v/>
      </c>
      <c r="AB461" t="str">
        <f t="shared" si="105"/>
        <v/>
      </c>
      <c r="AC461" t="str">
        <f t="shared" si="106"/>
        <v/>
      </c>
      <c r="AD461" t="str">
        <f t="shared" si="107"/>
        <v/>
      </c>
      <c r="AE461" t="str">
        <f t="shared" si="108"/>
        <v/>
      </c>
      <c r="AF461">
        <f t="shared" si="112"/>
        <v>0</v>
      </c>
      <c r="AG461" t="str">
        <f t="shared" si="113"/>
        <v>No Entry</v>
      </c>
      <c r="AH461">
        <f t="shared" si="114"/>
        <v>0</v>
      </c>
      <c r="AI461" t="str">
        <f t="shared" si="102"/>
        <v>No Entry</v>
      </c>
      <c r="AJ461">
        <f t="shared" si="115"/>
        <v>0</v>
      </c>
    </row>
    <row r="462" spans="1:36" ht="42" customHeight="1" thickBot="1" x14ac:dyDescent="0.4">
      <c r="A462" s="11"/>
      <c r="B462" s="58" t="s">
        <v>586</v>
      </c>
      <c r="C462" s="113" t="str">
        <f>IF('Plant-Forage Samples'!C459="","",'Plant-Forage Samples'!C459)</f>
        <v/>
      </c>
      <c r="D462" s="223" t="str">
        <f>IF('Plant-Forage Samples'!F459="","",'Plant-Forage Samples'!F459)</f>
        <v/>
      </c>
      <c r="E462" s="112"/>
      <c r="F462" s="112"/>
      <c r="G462" s="112"/>
      <c r="H462" s="112"/>
      <c r="I462" s="112"/>
      <c r="J462" s="112"/>
      <c r="K462" s="224" t="str">
        <f t="shared" si="109"/>
        <v>No Entry</v>
      </c>
      <c r="L462" s="107"/>
      <c r="X462">
        <f t="shared" si="110"/>
        <v>0</v>
      </c>
      <c r="Y462">
        <f t="shared" si="111"/>
        <v>0</v>
      </c>
      <c r="Z462" t="str">
        <f t="shared" si="103"/>
        <v/>
      </c>
      <c r="AA462" t="str">
        <f t="shared" si="104"/>
        <v/>
      </c>
      <c r="AB462" t="str">
        <f t="shared" si="105"/>
        <v/>
      </c>
      <c r="AC462" t="str">
        <f t="shared" si="106"/>
        <v/>
      </c>
      <c r="AD462" t="str">
        <f t="shared" si="107"/>
        <v/>
      </c>
      <c r="AE462" t="str">
        <f t="shared" si="108"/>
        <v/>
      </c>
      <c r="AF462">
        <f t="shared" si="112"/>
        <v>0</v>
      </c>
      <c r="AG462" t="str">
        <f t="shared" si="113"/>
        <v>No Entry</v>
      </c>
      <c r="AH462">
        <f t="shared" si="114"/>
        <v>0</v>
      </c>
      <c r="AI462" t="str">
        <f t="shared" si="102"/>
        <v>No Entry</v>
      </c>
      <c r="AJ462">
        <f t="shared" si="115"/>
        <v>0</v>
      </c>
    </row>
    <row r="463" spans="1:36" ht="42" customHeight="1" thickBot="1" x14ac:dyDescent="0.4">
      <c r="A463" s="11"/>
      <c r="B463" s="58" t="s">
        <v>587</v>
      </c>
      <c r="C463" s="113" t="str">
        <f>IF('Plant-Forage Samples'!C460="","",'Plant-Forage Samples'!C460)</f>
        <v/>
      </c>
      <c r="D463" s="223" t="str">
        <f>IF('Plant-Forage Samples'!F460="","",'Plant-Forage Samples'!F460)</f>
        <v/>
      </c>
      <c r="E463" s="112"/>
      <c r="F463" s="112"/>
      <c r="G463" s="112"/>
      <c r="H463" s="112"/>
      <c r="I463" s="112"/>
      <c r="J463" s="112"/>
      <c r="K463" s="224" t="str">
        <f t="shared" si="109"/>
        <v>No Entry</v>
      </c>
      <c r="L463" s="107"/>
      <c r="X463">
        <f t="shared" si="110"/>
        <v>0</v>
      </c>
      <c r="Y463">
        <f t="shared" si="111"/>
        <v>0</v>
      </c>
      <c r="Z463" t="str">
        <f t="shared" si="103"/>
        <v/>
      </c>
      <c r="AA463" t="str">
        <f t="shared" si="104"/>
        <v/>
      </c>
      <c r="AB463" t="str">
        <f t="shared" si="105"/>
        <v/>
      </c>
      <c r="AC463" t="str">
        <f t="shared" si="106"/>
        <v/>
      </c>
      <c r="AD463" t="str">
        <f t="shared" si="107"/>
        <v/>
      </c>
      <c r="AE463" t="str">
        <f t="shared" si="108"/>
        <v/>
      </c>
      <c r="AF463">
        <f t="shared" si="112"/>
        <v>0</v>
      </c>
      <c r="AG463" t="str">
        <f t="shared" si="113"/>
        <v>No Entry</v>
      </c>
      <c r="AH463">
        <f t="shared" si="114"/>
        <v>0</v>
      </c>
      <c r="AI463" t="str">
        <f t="shared" si="102"/>
        <v>No Entry</v>
      </c>
      <c r="AJ463">
        <f t="shared" si="115"/>
        <v>0</v>
      </c>
    </row>
    <row r="464" spans="1:36" ht="42" customHeight="1" thickBot="1" x14ac:dyDescent="0.4">
      <c r="A464" s="11"/>
      <c r="B464" s="58" t="s">
        <v>588</v>
      </c>
      <c r="C464" s="113" t="str">
        <f>IF('Plant-Forage Samples'!C461="","",'Plant-Forage Samples'!C461)</f>
        <v/>
      </c>
      <c r="D464" s="223" t="str">
        <f>IF('Plant-Forage Samples'!F461="","",'Plant-Forage Samples'!F461)</f>
        <v/>
      </c>
      <c r="E464" s="112"/>
      <c r="F464" s="112"/>
      <c r="G464" s="112"/>
      <c r="H464" s="112"/>
      <c r="I464" s="112"/>
      <c r="J464" s="112"/>
      <c r="K464" s="224" t="str">
        <f t="shared" si="109"/>
        <v>No Entry</v>
      </c>
      <c r="L464" s="107"/>
      <c r="X464">
        <f t="shared" si="110"/>
        <v>0</v>
      </c>
      <c r="Y464">
        <f t="shared" si="111"/>
        <v>0</v>
      </c>
      <c r="Z464" t="str">
        <f t="shared" si="103"/>
        <v/>
      </c>
      <c r="AA464" t="str">
        <f t="shared" si="104"/>
        <v/>
      </c>
      <c r="AB464" t="str">
        <f t="shared" si="105"/>
        <v/>
      </c>
      <c r="AC464" t="str">
        <f t="shared" si="106"/>
        <v/>
      </c>
      <c r="AD464" t="str">
        <f t="shared" si="107"/>
        <v/>
      </c>
      <c r="AE464" t="str">
        <f t="shared" si="108"/>
        <v/>
      </c>
      <c r="AF464">
        <f t="shared" si="112"/>
        <v>0</v>
      </c>
      <c r="AG464" t="str">
        <f t="shared" si="113"/>
        <v>No Entry</v>
      </c>
      <c r="AH464">
        <f t="shared" si="114"/>
        <v>0</v>
      </c>
      <c r="AI464" t="str">
        <f t="shared" si="102"/>
        <v>No Entry</v>
      </c>
      <c r="AJ464">
        <f t="shared" si="115"/>
        <v>0</v>
      </c>
    </row>
    <row r="465" spans="1:36" ht="42" customHeight="1" thickBot="1" x14ac:dyDescent="0.4">
      <c r="A465" s="11"/>
      <c r="B465" s="58" t="s">
        <v>589</v>
      </c>
      <c r="C465" s="113" t="str">
        <f>IF('Plant-Forage Samples'!C462="","",'Plant-Forage Samples'!C462)</f>
        <v/>
      </c>
      <c r="D465" s="223" t="str">
        <f>IF('Plant-Forage Samples'!F462="","",'Plant-Forage Samples'!F462)</f>
        <v/>
      </c>
      <c r="E465" s="112"/>
      <c r="F465" s="112"/>
      <c r="G465" s="112"/>
      <c r="H465" s="112"/>
      <c r="I465" s="112"/>
      <c r="J465" s="112"/>
      <c r="K465" s="224" t="str">
        <f t="shared" si="109"/>
        <v>No Entry</v>
      </c>
      <c r="L465" s="107"/>
      <c r="X465">
        <f t="shared" si="110"/>
        <v>0</v>
      </c>
      <c r="Y465">
        <f t="shared" si="111"/>
        <v>0</v>
      </c>
      <c r="Z465" t="str">
        <f t="shared" si="103"/>
        <v/>
      </c>
      <c r="AA465" t="str">
        <f t="shared" si="104"/>
        <v/>
      </c>
      <c r="AB465" t="str">
        <f t="shared" si="105"/>
        <v/>
      </c>
      <c r="AC465" t="str">
        <f t="shared" si="106"/>
        <v/>
      </c>
      <c r="AD465" t="str">
        <f t="shared" si="107"/>
        <v/>
      </c>
      <c r="AE465" t="str">
        <f t="shared" si="108"/>
        <v/>
      </c>
      <c r="AF465">
        <f t="shared" si="112"/>
        <v>0</v>
      </c>
      <c r="AG465" t="str">
        <f t="shared" si="113"/>
        <v>No Entry</v>
      </c>
      <c r="AH465">
        <f t="shared" si="114"/>
        <v>0</v>
      </c>
      <c r="AI465" t="str">
        <f t="shared" si="102"/>
        <v>No Entry</v>
      </c>
      <c r="AJ465">
        <f t="shared" si="115"/>
        <v>0</v>
      </c>
    </row>
    <row r="466" spans="1:36" ht="42" customHeight="1" thickBot="1" x14ac:dyDescent="0.4">
      <c r="A466" s="11"/>
      <c r="B466" s="58" t="s">
        <v>590</v>
      </c>
      <c r="C466" s="113" t="str">
        <f>IF('Plant-Forage Samples'!C463="","",'Plant-Forage Samples'!C463)</f>
        <v/>
      </c>
      <c r="D466" s="223" t="str">
        <f>IF('Plant-Forage Samples'!F463="","",'Plant-Forage Samples'!F463)</f>
        <v/>
      </c>
      <c r="E466" s="112"/>
      <c r="F466" s="112"/>
      <c r="G466" s="112"/>
      <c r="H466" s="112"/>
      <c r="I466" s="112"/>
      <c r="J466" s="112"/>
      <c r="K466" s="224" t="str">
        <f t="shared" si="109"/>
        <v>No Entry</v>
      </c>
      <c r="L466" s="107"/>
      <c r="X466">
        <f t="shared" si="110"/>
        <v>0</v>
      </c>
      <c r="Y466">
        <f t="shared" si="111"/>
        <v>0</v>
      </c>
      <c r="Z466" t="str">
        <f t="shared" si="103"/>
        <v/>
      </c>
      <c r="AA466" t="str">
        <f t="shared" si="104"/>
        <v/>
      </c>
      <c r="AB466" t="str">
        <f t="shared" si="105"/>
        <v/>
      </c>
      <c r="AC466" t="str">
        <f t="shared" si="106"/>
        <v/>
      </c>
      <c r="AD466" t="str">
        <f t="shared" si="107"/>
        <v/>
      </c>
      <c r="AE466" t="str">
        <f t="shared" si="108"/>
        <v/>
      </c>
      <c r="AF466">
        <f t="shared" si="112"/>
        <v>0</v>
      </c>
      <c r="AG466" t="str">
        <f t="shared" si="113"/>
        <v>No Entry</v>
      </c>
      <c r="AH466">
        <f t="shared" si="114"/>
        <v>0</v>
      </c>
      <c r="AI466" t="str">
        <f t="shared" si="102"/>
        <v>No Entry</v>
      </c>
      <c r="AJ466">
        <f t="shared" si="115"/>
        <v>0</v>
      </c>
    </row>
    <row r="467" spans="1:36" ht="42" customHeight="1" thickBot="1" x14ac:dyDescent="0.4">
      <c r="A467" s="11"/>
      <c r="B467" s="58" t="s">
        <v>591</v>
      </c>
      <c r="C467" s="113" t="str">
        <f>IF('Plant-Forage Samples'!C464="","",'Plant-Forage Samples'!C464)</f>
        <v/>
      </c>
      <c r="D467" s="223" t="str">
        <f>IF('Plant-Forage Samples'!F464="","",'Plant-Forage Samples'!F464)</f>
        <v/>
      </c>
      <c r="E467" s="112"/>
      <c r="F467" s="112"/>
      <c r="G467" s="112"/>
      <c r="H467" s="112"/>
      <c r="I467" s="112"/>
      <c r="J467" s="112"/>
      <c r="K467" s="224" t="str">
        <f t="shared" si="109"/>
        <v>No Entry</v>
      </c>
      <c r="L467" s="107"/>
      <c r="X467">
        <f t="shared" si="110"/>
        <v>0</v>
      </c>
      <c r="Y467">
        <f t="shared" si="111"/>
        <v>0</v>
      </c>
      <c r="Z467" t="str">
        <f t="shared" si="103"/>
        <v/>
      </c>
      <c r="AA467" t="str">
        <f t="shared" si="104"/>
        <v/>
      </c>
      <c r="AB467" t="str">
        <f t="shared" si="105"/>
        <v/>
      </c>
      <c r="AC467" t="str">
        <f t="shared" si="106"/>
        <v/>
      </c>
      <c r="AD467" t="str">
        <f t="shared" si="107"/>
        <v/>
      </c>
      <c r="AE467" t="str">
        <f t="shared" si="108"/>
        <v/>
      </c>
      <c r="AF467">
        <f t="shared" si="112"/>
        <v>0</v>
      </c>
      <c r="AG467" t="str">
        <f t="shared" si="113"/>
        <v>No Entry</v>
      </c>
      <c r="AH467">
        <f t="shared" si="114"/>
        <v>0</v>
      </c>
      <c r="AI467" t="str">
        <f t="shared" si="102"/>
        <v>No Entry</v>
      </c>
      <c r="AJ467">
        <f t="shared" si="115"/>
        <v>0</v>
      </c>
    </row>
    <row r="468" spans="1:36" ht="42" customHeight="1" thickBot="1" x14ac:dyDescent="0.4">
      <c r="A468" s="11"/>
      <c r="B468" s="58" t="s">
        <v>592</v>
      </c>
      <c r="C468" s="113" t="str">
        <f>IF('Plant-Forage Samples'!C465="","",'Plant-Forage Samples'!C465)</f>
        <v/>
      </c>
      <c r="D468" s="223" t="str">
        <f>IF('Plant-Forage Samples'!F465="","",'Plant-Forage Samples'!F465)</f>
        <v/>
      </c>
      <c r="E468" s="112"/>
      <c r="F468" s="112"/>
      <c r="G468" s="112"/>
      <c r="H468" s="112"/>
      <c r="I468" s="112"/>
      <c r="J468" s="112"/>
      <c r="K468" s="224" t="str">
        <f t="shared" si="109"/>
        <v>No Entry</v>
      </c>
      <c r="L468" s="107"/>
      <c r="X468">
        <f t="shared" si="110"/>
        <v>0</v>
      </c>
      <c r="Y468">
        <f t="shared" si="111"/>
        <v>0</v>
      </c>
      <c r="Z468" t="str">
        <f t="shared" si="103"/>
        <v/>
      </c>
      <c r="AA468" t="str">
        <f t="shared" si="104"/>
        <v/>
      </c>
      <c r="AB468" t="str">
        <f t="shared" si="105"/>
        <v/>
      </c>
      <c r="AC468" t="str">
        <f t="shared" si="106"/>
        <v/>
      </c>
      <c r="AD468" t="str">
        <f t="shared" si="107"/>
        <v/>
      </c>
      <c r="AE468" t="str">
        <f t="shared" si="108"/>
        <v/>
      </c>
      <c r="AF468">
        <f t="shared" si="112"/>
        <v>0</v>
      </c>
      <c r="AG468" t="str">
        <f t="shared" si="113"/>
        <v>No Entry</v>
      </c>
      <c r="AH468">
        <f t="shared" si="114"/>
        <v>0</v>
      </c>
      <c r="AI468" t="str">
        <f t="shared" ref="AI468:AI531" si="116">IF(AH468=0,"No Entry",IF(AH468=1,"Entry Error",IF(AH468=2,AJ468)))</f>
        <v>No Entry</v>
      </c>
      <c r="AJ468">
        <f t="shared" si="115"/>
        <v>0</v>
      </c>
    </row>
    <row r="469" spans="1:36" ht="42" customHeight="1" thickBot="1" x14ac:dyDescent="0.4">
      <c r="A469" s="11"/>
      <c r="B469" s="58" t="s">
        <v>593</v>
      </c>
      <c r="C469" s="113" t="str">
        <f>IF('Plant-Forage Samples'!C466="","",'Plant-Forage Samples'!C466)</f>
        <v/>
      </c>
      <c r="D469" s="223" t="str">
        <f>IF('Plant-Forage Samples'!F466="","",'Plant-Forage Samples'!F466)</f>
        <v/>
      </c>
      <c r="E469" s="112"/>
      <c r="F469" s="112"/>
      <c r="G469" s="112"/>
      <c r="H469" s="112"/>
      <c r="I469" s="112"/>
      <c r="J469" s="112"/>
      <c r="K469" s="224" t="str">
        <f t="shared" si="109"/>
        <v>No Entry</v>
      </c>
      <c r="L469" s="107"/>
      <c r="X469">
        <f t="shared" si="110"/>
        <v>0</v>
      </c>
      <c r="Y469">
        <f t="shared" si="111"/>
        <v>0</v>
      </c>
      <c r="Z469" t="str">
        <f t="shared" si="103"/>
        <v/>
      </c>
      <c r="AA469" t="str">
        <f t="shared" si="104"/>
        <v/>
      </c>
      <c r="AB469" t="str">
        <f t="shared" si="105"/>
        <v/>
      </c>
      <c r="AC469" t="str">
        <f t="shared" si="106"/>
        <v/>
      </c>
      <c r="AD469" t="str">
        <f t="shared" si="107"/>
        <v/>
      </c>
      <c r="AE469" t="str">
        <f t="shared" si="108"/>
        <v/>
      </c>
      <c r="AF469">
        <f t="shared" si="112"/>
        <v>0</v>
      </c>
      <c r="AG469" t="str">
        <f t="shared" si="113"/>
        <v>No Entry</v>
      </c>
      <c r="AH469">
        <f t="shared" si="114"/>
        <v>0</v>
      </c>
      <c r="AI469" t="str">
        <f t="shared" si="116"/>
        <v>No Entry</v>
      </c>
      <c r="AJ469">
        <f t="shared" si="115"/>
        <v>0</v>
      </c>
    </row>
    <row r="470" spans="1:36" ht="42" customHeight="1" thickBot="1" x14ac:dyDescent="0.4">
      <c r="A470" s="11"/>
      <c r="B470" s="58" t="s">
        <v>594</v>
      </c>
      <c r="C470" s="113" t="str">
        <f>IF('Plant-Forage Samples'!C467="","",'Plant-Forage Samples'!C467)</f>
        <v/>
      </c>
      <c r="D470" s="223" t="str">
        <f>IF('Plant-Forage Samples'!F467="","",'Plant-Forage Samples'!F467)</f>
        <v/>
      </c>
      <c r="E470" s="112"/>
      <c r="F470" s="112"/>
      <c r="G470" s="112"/>
      <c r="H470" s="112"/>
      <c r="I470" s="112"/>
      <c r="J470" s="112"/>
      <c r="K470" s="224" t="str">
        <f t="shared" si="109"/>
        <v>No Entry</v>
      </c>
      <c r="L470" s="107"/>
      <c r="X470">
        <f t="shared" si="110"/>
        <v>0</v>
      </c>
      <c r="Y470">
        <f t="shared" si="111"/>
        <v>0</v>
      </c>
      <c r="Z470" t="str">
        <f t="shared" si="103"/>
        <v/>
      </c>
      <c r="AA470" t="str">
        <f t="shared" si="104"/>
        <v/>
      </c>
      <c r="AB470" t="str">
        <f t="shared" si="105"/>
        <v/>
      </c>
      <c r="AC470" t="str">
        <f t="shared" si="106"/>
        <v/>
      </c>
      <c r="AD470" t="str">
        <f t="shared" si="107"/>
        <v/>
      </c>
      <c r="AE470" t="str">
        <f t="shared" si="108"/>
        <v/>
      </c>
      <c r="AF470">
        <f t="shared" si="112"/>
        <v>0</v>
      </c>
      <c r="AG470" t="str">
        <f t="shared" si="113"/>
        <v>No Entry</v>
      </c>
      <c r="AH470">
        <f t="shared" si="114"/>
        <v>0</v>
      </c>
      <c r="AI470" t="str">
        <f t="shared" si="116"/>
        <v>No Entry</v>
      </c>
      <c r="AJ470">
        <f t="shared" si="115"/>
        <v>0</v>
      </c>
    </row>
    <row r="471" spans="1:36" ht="42" customHeight="1" thickBot="1" x14ac:dyDescent="0.4">
      <c r="A471" s="11"/>
      <c r="B471" s="58" t="s">
        <v>595</v>
      </c>
      <c r="C471" s="113" t="str">
        <f>IF('Plant-Forage Samples'!C468="","",'Plant-Forage Samples'!C468)</f>
        <v/>
      </c>
      <c r="D471" s="223" t="str">
        <f>IF('Plant-Forage Samples'!F468="","",'Plant-Forage Samples'!F468)</f>
        <v/>
      </c>
      <c r="E471" s="112"/>
      <c r="F471" s="112"/>
      <c r="G471" s="112"/>
      <c r="H471" s="112"/>
      <c r="I471" s="112"/>
      <c r="J471" s="112"/>
      <c r="K471" s="224" t="str">
        <f t="shared" si="109"/>
        <v>No Entry</v>
      </c>
      <c r="L471" s="107"/>
      <c r="X471">
        <f t="shared" si="110"/>
        <v>0</v>
      </c>
      <c r="Y471">
        <f t="shared" si="111"/>
        <v>0</v>
      </c>
      <c r="Z471" t="str">
        <f t="shared" si="103"/>
        <v/>
      </c>
      <c r="AA471" t="str">
        <f t="shared" si="104"/>
        <v/>
      </c>
      <c r="AB471" t="str">
        <f t="shared" si="105"/>
        <v/>
      </c>
      <c r="AC471" t="str">
        <f t="shared" si="106"/>
        <v/>
      </c>
      <c r="AD471" t="str">
        <f t="shared" si="107"/>
        <v/>
      </c>
      <c r="AE471" t="str">
        <f t="shared" si="108"/>
        <v/>
      </c>
      <c r="AF471">
        <f t="shared" si="112"/>
        <v>0</v>
      </c>
      <c r="AG471" t="str">
        <f t="shared" si="113"/>
        <v>No Entry</v>
      </c>
      <c r="AH471">
        <f t="shared" si="114"/>
        <v>0</v>
      </c>
      <c r="AI471" t="str">
        <f t="shared" si="116"/>
        <v>No Entry</v>
      </c>
      <c r="AJ471">
        <f t="shared" si="115"/>
        <v>0</v>
      </c>
    </row>
    <row r="472" spans="1:36" ht="42" customHeight="1" thickBot="1" x14ac:dyDescent="0.4">
      <c r="A472" s="11"/>
      <c r="B472" s="58" t="s">
        <v>596</v>
      </c>
      <c r="C472" s="113" t="str">
        <f>IF('Plant-Forage Samples'!C469="","",'Plant-Forage Samples'!C469)</f>
        <v/>
      </c>
      <c r="D472" s="223" t="str">
        <f>IF('Plant-Forage Samples'!F469="","",'Plant-Forage Samples'!F469)</f>
        <v/>
      </c>
      <c r="E472" s="112"/>
      <c r="F472" s="112"/>
      <c r="G472" s="112"/>
      <c r="H472" s="112"/>
      <c r="I472" s="112"/>
      <c r="J472" s="112"/>
      <c r="K472" s="224" t="str">
        <f t="shared" si="109"/>
        <v>No Entry</v>
      </c>
      <c r="L472" s="107"/>
      <c r="X472">
        <f t="shared" si="110"/>
        <v>0</v>
      </c>
      <c r="Y472">
        <f t="shared" si="111"/>
        <v>0</v>
      </c>
      <c r="Z472" t="str">
        <f t="shared" si="103"/>
        <v/>
      </c>
      <c r="AA472" t="str">
        <f t="shared" si="104"/>
        <v/>
      </c>
      <c r="AB472" t="str">
        <f t="shared" si="105"/>
        <v/>
      </c>
      <c r="AC472" t="str">
        <f t="shared" si="106"/>
        <v/>
      </c>
      <c r="AD472" t="str">
        <f t="shared" si="107"/>
        <v/>
      </c>
      <c r="AE472" t="str">
        <f t="shared" si="108"/>
        <v/>
      </c>
      <c r="AF472">
        <f t="shared" si="112"/>
        <v>0</v>
      </c>
      <c r="AG472" t="str">
        <f t="shared" si="113"/>
        <v>No Entry</v>
      </c>
      <c r="AH472">
        <f t="shared" si="114"/>
        <v>0</v>
      </c>
      <c r="AI472" t="str">
        <f t="shared" si="116"/>
        <v>No Entry</v>
      </c>
      <c r="AJ472">
        <f t="shared" si="115"/>
        <v>0</v>
      </c>
    </row>
    <row r="473" spans="1:36" ht="42" customHeight="1" thickBot="1" x14ac:dyDescent="0.4">
      <c r="A473" s="11"/>
      <c r="B473" s="58" t="s">
        <v>597</v>
      </c>
      <c r="C473" s="113" t="str">
        <f>IF('Plant-Forage Samples'!C470="","",'Plant-Forage Samples'!C470)</f>
        <v/>
      </c>
      <c r="D473" s="223" t="str">
        <f>IF('Plant-Forage Samples'!F470="","",'Plant-Forage Samples'!F470)</f>
        <v/>
      </c>
      <c r="E473" s="112"/>
      <c r="F473" s="112"/>
      <c r="G473" s="112"/>
      <c r="H473" s="112"/>
      <c r="I473" s="112"/>
      <c r="J473" s="112"/>
      <c r="K473" s="224" t="str">
        <f t="shared" si="109"/>
        <v>No Entry</v>
      </c>
      <c r="L473" s="107"/>
      <c r="X473">
        <f t="shared" si="110"/>
        <v>0</v>
      </c>
      <c r="Y473">
        <f t="shared" si="111"/>
        <v>0</v>
      </c>
      <c r="Z473" t="str">
        <f t="shared" si="103"/>
        <v/>
      </c>
      <c r="AA473" t="str">
        <f t="shared" si="104"/>
        <v/>
      </c>
      <c r="AB473" t="str">
        <f t="shared" si="105"/>
        <v/>
      </c>
      <c r="AC473" t="str">
        <f t="shared" si="106"/>
        <v/>
      </c>
      <c r="AD473" t="str">
        <f t="shared" si="107"/>
        <v/>
      </c>
      <c r="AE473" t="str">
        <f t="shared" si="108"/>
        <v/>
      </c>
      <c r="AF473">
        <f t="shared" si="112"/>
        <v>0</v>
      </c>
      <c r="AG473" t="str">
        <f t="shared" si="113"/>
        <v>No Entry</v>
      </c>
      <c r="AH473">
        <f t="shared" si="114"/>
        <v>0</v>
      </c>
      <c r="AI473" t="str">
        <f t="shared" si="116"/>
        <v>No Entry</v>
      </c>
      <c r="AJ473">
        <f t="shared" si="115"/>
        <v>0</v>
      </c>
    </row>
    <row r="474" spans="1:36" ht="42" customHeight="1" thickBot="1" x14ac:dyDescent="0.4">
      <c r="A474" s="11"/>
      <c r="B474" s="58" t="s">
        <v>598</v>
      </c>
      <c r="C474" s="113" t="str">
        <f>IF('Plant-Forage Samples'!C471="","",'Plant-Forage Samples'!C471)</f>
        <v/>
      </c>
      <c r="D474" s="223" t="str">
        <f>IF('Plant-Forage Samples'!F471="","",'Plant-Forage Samples'!F471)</f>
        <v/>
      </c>
      <c r="E474" s="112"/>
      <c r="F474" s="112"/>
      <c r="G474" s="112"/>
      <c r="H474" s="112"/>
      <c r="I474" s="112"/>
      <c r="J474" s="112"/>
      <c r="K474" s="224" t="str">
        <f t="shared" si="109"/>
        <v>No Entry</v>
      </c>
      <c r="L474" s="107"/>
      <c r="X474">
        <f t="shared" si="110"/>
        <v>0</v>
      </c>
      <c r="Y474">
        <f t="shared" si="111"/>
        <v>0</v>
      </c>
      <c r="Z474" t="str">
        <f t="shared" si="103"/>
        <v/>
      </c>
      <c r="AA474" t="str">
        <f t="shared" si="104"/>
        <v/>
      </c>
      <c r="AB474" t="str">
        <f t="shared" si="105"/>
        <v/>
      </c>
      <c r="AC474" t="str">
        <f t="shared" si="106"/>
        <v/>
      </c>
      <c r="AD474" t="str">
        <f t="shared" si="107"/>
        <v/>
      </c>
      <c r="AE474" t="str">
        <f t="shared" si="108"/>
        <v/>
      </c>
      <c r="AF474">
        <f t="shared" si="112"/>
        <v>0</v>
      </c>
      <c r="AG474" t="str">
        <f t="shared" si="113"/>
        <v>No Entry</v>
      </c>
      <c r="AH474">
        <f t="shared" si="114"/>
        <v>0</v>
      </c>
      <c r="AI474" t="str">
        <f t="shared" si="116"/>
        <v>No Entry</v>
      </c>
      <c r="AJ474">
        <f t="shared" si="115"/>
        <v>0</v>
      </c>
    </row>
    <row r="475" spans="1:36" ht="42" customHeight="1" thickBot="1" x14ac:dyDescent="0.4">
      <c r="A475" s="11"/>
      <c r="B475" s="58" t="s">
        <v>599</v>
      </c>
      <c r="C475" s="113" t="str">
        <f>IF('Plant-Forage Samples'!C472="","",'Plant-Forage Samples'!C472)</f>
        <v/>
      </c>
      <c r="D475" s="223" t="str">
        <f>IF('Plant-Forage Samples'!F472="","",'Plant-Forage Samples'!F472)</f>
        <v/>
      </c>
      <c r="E475" s="112"/>
      <c r="F475" s="112"/>
      <c r="G475" s="112"/>
      <c r="H475" s="112"/>
      <c r="I475" s="112"/>
      <c r="J475" s="112"/>
      <c r="K475" s="224" t="str">
        <f t="shared" si="109"/>
        <v>No Entry</v>
      </c>
      <c r="L475" s="107"/>
      <c r="X475">
        <f t="shared" si="110"/>
        <v>0</v>
      </c>
      <c r="Y475">
        <f t="shared" si="111"/>
        <v>0</v>
      </c>
      <c r="Z475" t="str">
        <f t="shared" si="103"/>
        <v/>
      </c>
      <c r="AA475" t="str">
        <f t="shared" si="104"/>
        <v/>
      </c>
      <c r="AB475" t="str">
        <f t="shared" si="105"/>
        <v/>
      </c>
      <c r="AC475" t="str">
        <f t="shared" si="106"/>
        <v/>
      </c>
      <c r="AD475" t="str">
        <f t="shared" si="107"/>
        <v/>
      </c>
      <c r="AE475" t="str">
        <f t="shared" si="108"/>
        <v/>
      </c>
      <c r="AF475">
        <f t="shared" si="112"/>
        <v>0</v>
      </c>
      <c r="AG475" t="str">
        <f t="shared" si="113"/>
        <v>No Entry</v>
      </c>
      <c r="AH475">
        <f t="shared" si="114"/>
        <v>0</v>
      </c>
      <c r="AI475" t="str">
        <f t="shared" si="116"/>
        <v>No Entry</v>
      </c>
      <c r="AJ475">
        <f t="shared" si="115"/>
        <v>0</v>
      </c>
    </row>
    <row r="476" spans="1:36" ht="42" customHeight="1" thickBot="1" x14ac:dyDescent="0.4">
      <c r="A476" s="11"/>
      <c r="B476" s="58" t="s">
        <v>600</v>
      </c>
      <c r="C476" s="113" t="str">
        <f>IF('Plant-Forage Samples'!C473="","",'Plant-Forage Samples'!C473)</f>
        <v/>
      </c>
      <c r="D476" s="223" t="str">
        <f>IF('Plant-Forage Samples'!F473="","",'Plant-Forage Samples'!F473)</f>
        <v/>
      </c>
      <c r="E476" s="112"/>
      <c r="F476" s="112"/>
      <c r="G476" s="112"/>
      <c r="H476" s="112"/>
      <c r="I476" s="112"/>
      <c r="J476" s="112"/>
      <c r="K476" s="224" t="str">
        <f t="shared" si="109"/>
        <v>No Entry</v>
      </c>
      <c r="L476" s="107"/>
      <c r="X476">
        <f t="shared" si="110"/>
        <v>0</v>
      </c>
      <c r="Y476">
        <f t="shared" si="111"/>
        <v>0</v>
      </c>
      <c r="Z476" t="str">
        <f t="shared" si="103"/>
        <v/>
      </c>
      <c r="AA476" t="str">
        <f t="shared" si="104"/>
        <v/>
      </c>
      <c r="AB476" t="str">
        <f t="shared" si="105"/>
        <v/>
      </c>
      <c r="AC476" t="str">
        <f t="shared" si="106"/>
        <v/>
      </c>
      <c r="AD476" t="str">
        <f t="shared" si="107"/>
        <v/>
      </c>
      <c r="AE476" t="str">
        <f t="shared" si="108"/>
        <v/>
      </c>
      <c r="AF476">
        <f t="shared" si="112"/>
        <v>0</v>
      </c>
      <c r="AG476" t="str">
        <f t="shared" si="113"/>
        <v>No Entry</v>
      </c>
      <c r="AH476">
        <f t="shared" si="114"/>
        <v>0</v>
      </c>
      <c r="AI476" t="str">
        <f t="shared" si="116"/>
        <v>No Entry</v>
      </c>
      <c r="AJ476">
        <f t="shared" si="115"/>
        <v>0</v>
      </c>
    </row>
    <row r="477" spans="1:36" ht="42" customHeight="1" thickBot="1" x14ac:dyDescent="0.4">
      <c r="A477" s="11"/>
      <c r="B477" s="58" t="s">
        <v>601</v>
      </c>
      <c r="C477" s="113" t="str">
        <f>IF('Plant-Forage Samples'!C474="","",'Plant-Forage Samples'!C474)</f>
        <v/>
      </c>
      <c r="D477" s="223" t="str">
        <f>IF('Plant-Forage Samples'!F474="","",'Plant-Forage Samples'!F474)</f>
        <v/>
      </c>
      <c r="E477" s="112"/>
      <c r="F477" s="112"/>
      <c r="G477" s="112"/>
      <c r="H477" s="112"/>
      <c r="I477" s="112"/>
      <c r="J477" s="112"/>
      <c r="K477" s="224" t="str">
        <f t="shared" si="109"/>
        <v>No Entry</v>
      </c>
      <c r="L477" s="107"/>
      <c r="X477">
        <f t="shared" si="110"/>
        <v>0</v>
      </c>
      <c r="Y477">
        <f t="shared" si="111"/>
        <v>0</v>
      </c>
      <c r="Z477" t="str">
        <f t="shared" si="103"/>
        <v/>
      </c>
      <c r="AA477" t="str">
        <f t="shared" si="104"/>
        <v/>
      </c>
      <c r="AB477" t="str">
        <f t="shared" si="105"/>
        <v/>
      </c>
      <c r="AC477" t="str">
        <f t="shared" si="106"/>
        <v/>
      </c>
      <c r="AD477" t="str">
        <f t="shared" si="107"/>
        <v/>
      </c>
      <c r="AE477" t="str">
        <f t="shared" si="108"/>
        <v/>
      </c>
      <c r="AF477">
        <f t="shared" si="112"/>
        <v>0</v>
      </c>
      <c r="AG477" t="str">
        <f t="shared" si="113"/>
        <v>No Entry</v>
      </c>
      <c r="AH477">
        <f t="shared" si="114"/>
        <v>0</v>
      </c>
      <c r="AI477" t="str">
        <f t="shared" si="116"/>
        <v>No Entry</v>
      </c>
      <c r="AJ477">
        <f t="shared" si="115"/>
        <v>0</v>
      </c>
    </row>
    <row r="478" spans="1:36" ht="42" customHeight="1" thickBot="1" x14ac:dyDescent="0.4">
      <c r="A478" s="11"/>
      <c r="B478" s="58" t="s">
        <v>602</v>
      </c>
      <c r="C478" s="113" t="str">
        <f>IF('Plant-Forage Samples'!C475="","",'Plant-Forage Samples'!C475)</f>
        <v/>
      </c>
      <c r="D478" s="223" t="str">
        <f>IF('Plant-Forage Samples'!F475="","",'Plant-Forage Samples'!F475)</f>
        <v/>
      </c>
      <c r="E478" s="112"/>
      <c r="F478" s="112"/>
      <c r="G478" s="112"/>
      <c r="H478" s="112"/>
      <c r="I478" s="112"/>
      <c r="J478" s="112"/>
      <c r="K478" s="224" t="str">
        <f t="shared" si="109"/>
        <v>No Entry</v>
      </c>
      <c r="L478" s="107"/>
      <c r="X478">
        <f t="shared" si="110"/>
        <v>0</v>
      </c>
      <c r="Y478">
        <f t="shared" si="111"/>
        <v>0</v>
      </c>
      <c r="Z478" t="str">
        <f t="shared" si="103"/>
        <v/>
      </c>
      <c r="AA478" t="str">
        <f t="shared" si="104"/>
        <v/>
      </c>
      <c r="AB478" t="str">
        <f t="shared" si="105"/>
        <v/>
      </c>
      <c r="AC478" t="str">
        <f t="shared" si="106"/>
        <v/>
      </c>
      <c r="AD478" t="str">
        <f t="shared" si="107"/>
        <v/>
      </c>
      <c r="AE478" t="str">
        <f t="shared" si="108"/>
        <v/>
      </c>
      <c r="AF478">
        <f t="shared" si="112"/>
        <v>0</v>
      </c>
      <c r="AG478" t="str">
        <f t="shared" si="113"/>
        <v>No Entry</v>
      </c>
      <c r="AH478">
        <f t="shared" si="114"/>
        <v>0</v>
      </c>
      <c r="AI478" t="str">
        <f t="shared" si="116"/>
        <v>No Entry</v>
      </c>
      <c r="AJ478">
        <f t="shared" si="115"/>
        <v>0</v>
      </c>
    </row>
    <row r="479" spans="1:36" ht="42" customHeight="1" thickBot="1" x14ac:dyDescent="0.4">
      <c r="A479" s="11"/>
      <c r="B479" s="58" t="s">
        <v>603</v>
      </c>
      <c r="C479" s="113" t="str">
        <f>IF('Plant-Forage Samples'!C476="","",'Plant-Forage Samples'!C476)</f>
        <v/>
      </c>
      <c r="D479" s="223" t="str">
        <f>IF('Plant-Forage Samples'!F476="","",'Plant-Forage Samples'!F476)</f>
        <v/>
      </c>
      <c r="E479" s="112"/>
      <c r="F479" s="112"/>
      <c r="G479" s="112"/>
      <c r="H479" s="112"/>
      <c r="I479" s="112"/>
      <c r="J479" s="112"/>
      <c r="K479" s="224" t="str">
        <f t="shared" si="109"/>
        <v>No Entry</v>
      </c>
      <c r="L479" s="107"/>
      <c r="X479">
        <f t="shared" si="110"/>
        <v>0</v>
      </c>
      <c r="Y479">
        <f t="shared" si="111"/>
        <v>0</v>
      </c>
      <c r="Z479" t="str">
        <f t="shared" si="103"/>
        <v/>
      </c>
      <c r="AA479" t="str">
        <f t="shared" si="104"/>
        <v/>
      </c>
      <c r="AB479" t="str">
        <f t="shared" si="105"/>
        <v/>
      </c>
      <c r="AC479" t="str">
        <f t="shared" si="106"/>
        <v/>
      </c>
      <c r="AD479" t="str">
        <f t="shared" si="107"/>
        <v/>
      </c>
      <c r="AE479" t="str">
        <f t="shared" si="108"/>
        <v/>
      </c>
      <c r="AF479">
        <f t="shared" si="112"/>
        <v>0</v>
      </c>
      <c r="AG479" t="str">
        <f t="shared" si="113"/>
        <v>No Entry</v>
      </c>
      <c r="AH479">
        <f t="shared" si="114"/>
        <v>0</v>
      </c>
      <c r="AI479" t="str">
        <f t="shared" si="116"/>
        <v>No Entry</v>
      </c>
      <c r="AJ479">
        <f t="shared" si="115"/>
        <v>0</v>
      </c>
    </row>
    <row r="480" spans="1:36" ht="42" customHeight="1" thickBot="1" x14ac:dyDescent="0.4">
      <c r="A480" s="11"/>
      <c r="B480" s="58" t="s">
        <v>604</v>
      </c>
      <c r="C480" s="113" t="str">
        <f>IF('Plant-Forage Samples'!C477="","",'Plant-Forage Samples'!C477)</f>
        <v/>
      </c>
      <c r="D480" s="223" t="str">
        <f>IF('Plant-Forage Samples'!F477="","",'Plant-Forage Samples'!F477)</f>
        <v/>
      </c>
      <c r="E480" s="112"/>
      <c r="F480" s="112"/>
      <c r="G480" s="112"/>
      <c r="H480" s="112"/>
      <c r="I480" s="112"/>
      <c r="J480" s="112"/>
      <c r="K480" s="224" t="str">
        <f t="shared" si="109"/>
        <v>No Entry</v>
      </c>
      <c r="L480" s="107"/>
      <c r="X480">
        <f t="shared" si="110"/>
        <v>0</v>
      </c>
      <c r="Y480">
        <f t="shared" si="111"/>
        <v>0</v>
      </c>
      <c r="Z480" t="str">
        <f t="shared" si="103"/>
        <v/>
      </c>
      <c r="AA480" t="str">
        <f t="shared" si="104"/>
        <v/>
      </c>
      <c r="AB480" t="str">
        <f t="shared" si="105"/>
        <v/>
      </c>
      <c r="AC480" t="str">
        <f t="shared" si="106"/>
        <v/>
      </c>
      <c r="AD480" t="str">
        <f t="shared" si="107"/>
        <v/>
      </c>
      <c r="AE480" t="str">
        <f t="shared" si="108"/>
        <v/>
      </c>
      <c r="AF480">
        <f t="shared" si="112"/>
        <v>0</v>
      </c>
      <c r="AG480" t="str">
        <f t="shared" si="113"/>
        <v>No Entry</v>
      </c>
      <c r="AH480">
        <f t="shared" si="114"/>
        <v>0</v>
      </c>
      <c r="AI480" t="str">
        <f t="shared" si="116"/>
        <v>No Entry</v>
      </c>
      <c r="AJ480">
        <f t="shared" si="115"/>
        <v>0</v>
      </c>
    </row>
    <row r="481" spans="1:36" ht="42" customHeight="1" thickBot="1" x14ac:dyDescent="0.4">
      <c r="A481" s="11"/>
      <c r="B481" s="58" t="s">
        <v>605</v>
      </c>
      <c r="C481" s="113" t="str">
        <f>IF('Plant-Forage Samples'!C478="","",'Plant-Forage Samples'!C478)</f>
        <v/>
      </c>
      <c r="D481" s="223" t="str">
        <f>IF('Plant-Forage Samples'!F478="","",'Plant-Forage Samples'!F478)</f>
        <v/>
      </c>
      <c r="E481" s="112"/>
      <c r="F481" s="112"/>
      <c r="G481" s="112"/>
      <c r="H481" s="112"/>
      <c r="I481" s="112"/>
      <c r="J481" s="112"/>
      <c r="K481" s="224" t="str">
        <f t="shared" si="109"/>
        <v>No Entry</v>
      </c>
      <c r="L481" s="107"/>
      <c r="X481">
        <f t="shared" si="110"/>
        <v>0</v>
      </c>
      <c r="Y481">
        <f t="shared" si="111"/>
        <v>0</v>
      </c>
      <c r="Z481" t="str">
        <f t="shared" si="103"/>
        <v/>
      </c>
      <c r="AA481" t="str">
        <f t="shared" si="104"/>
        <v/>
      </c>
      <c r="AB481" t="str">
        <f t="shared" si="105"/>
        <v/>
      </c>
      <c r="AC481" t="str">
        <f t="shared" si="106"/>
        <v/>
      </c>
      <c r="AD481" t="str">
        <f t="shared" si="107"/>
        <v/>
      </c>
      <c r="AE481" t="str">
        <f t="shared" si="108"/>
        <v/>
      </c>
      <c r="AF481">
        <f t="shared" si="112"/>
        <v>0</v>
      </c>
      <c r="AG481" t="str">
        <f t="shared" si="113"/>
        <v>No Entry</v>
      </c>
      <c r="AH481">
        <f t="shared" si="114"/>
        <v>0</v>
      </c>
      <c r="AI481" t="str">
        <f t="shared" si="116"/>
        <v>No Entry</v>
      </c>
      <c r="AJ481">
        <f t="shared" si="115"/>
        <v>0</v>
      </c>
    </row>
    <row r="482" spans="1:36" ht="42" customHeight="1" thickBot="1" x14ac:dyDescent="0.4">
      <c r="A482" s="11"/>
      <c r="B482" s="58" t="s">
        <v>606</v>
      </c>
      <c r="C482" s="113" t="str">
        <f>IF('Plant-Forage Samples'!C479="","",'Plant-Forage Samples'!C479)</f>
        <v/>
      </c>
      <c r="D482" s="223" t="str">
        <f>IF('Plant-Forage Samples'!F479="","",'Plant-Forage Samples'!F479)</f>
        <v/>
      </c>
      <c r="E482" s="112"/>
      <c r="F482" s="112"/>
      <c r="G482" s="112"/>
      <c r="H482" s="112"/>
      <c r="I482" s="112"/>
      <c r="J482" s="112"/>
      <c r="K482" s="224" t="str">
        <f t="shared" si="109"/>
        <v>No Entry</v>
      </c>
      <c r="L482" s="107"/>
      <c r="X482">
        <f t="shared" si="110"/>
        <v>0</v>
      </c>
      <c r="Y482">
        <f t="shared" si="111"/>
        <v>0</v>
      </c>
      <c r="Z482" t="str">
        <f t="shared" si="103"/>
        <v/>
      </c>
      <c r="AA482" t="str">
        <f t="shared" si="104"/>
        <v/>
      </c>
      <c r="AB482" t="str">
        <f t="shared" si="105"/>
        <v/>
      </c>
      <c r="AC482" t="str">
        <f t="shared" si="106"/>
        <v/>
      </c>
      <c r="AD482" t="str">
        <f t="shared" si="107"/>
        <v/>
      </c>
      <c r="AE482" t="str">
        <f t="shared" si="108"/>
        <v/>
      </c>
      <c r="AF482">
        <f t="shared" si="112"/>
        <v>0</v>
      </c>
      <c r="AG482" t="str">
        <f t="shared" si="113"/>
        <v>No Entry</v>
      </c>
      <c r="AH482">
        <f t="shared" si="114"/>
        <v>0</v>
      </c>
      <c r="AI482" t="str">
        <f t="shared" si="116"/>
        <v>No Entry</v>
      </c>
      <c r="AJ482">
        <f t="shared" si="115"/>
        <v>0</v>
      </c>
    </row>
    <row r="483" spans="1:36" ht="42" customHeight="1" thickBot="1" x14ac:dyDescent="0.4">
      <c r="A483" s="11"/>
      <c r="B483" s="58" t="s">
        <v>607</v>
      </c>
      <c r="C483" s="113" t="str">
        <f>IF('Plant-Forage Samples'!C480="","",'Plant-Forage Samples'!C480)</f>
        <v/>
      </c>
      <c r="D483" s="223" t="str">
        <f>IF('Plant-Forage Samples'!F480="","",'Plant-Forage Samples'!F480)</f>
        <v/>
      </c>
      <c r="E483" s="112"/>
      <c r="F483" s="112"/>
      <c r="G483" s="112"/>
      <c r="H483" s="112"/>
      <c r="I483" s="112"/>
      <c r="J483" s="112"/>
      <c r="K483" s="224" t="str">
        <f t="shared" si="109"/>
        <v>No Entry</v>
      </c>
      <c r="L483" s="107"/>
      <c r="X483">
        <f t="shared" si="110"/>
        <v>0</v>
      </c>
      <c r="Y483">
        <f t="shared" si="111"/>
        <v>0</v>
      </c>
      <c r="Z483" t="str">
        <f t="shared" si="103"/>
        <v/>
      </c>
      <c r="AA483" t="str">
        <f t="shared" si="104"/>
        <v/>
      </c>
      <c r="AB483" t="str">
        <f t="shared" si="105"/>
        <v/>
      </c>
      <c r="AC483" t="str">
        <f t="shared" si="106"/>
        <v/>
      </c>
      <c r="AD483" t="str">
        <f t="shared" si="107"/>
        <v/>
      </c>
      <c r="AE483" t="str">
        <f t="shared" si="108"/>
        <v/>
      </c>
      <c r="AF483">
        <f t="shared" si="112"/>
        <v>0</v>
      </c>
      <c r="AG483" t="str">
        <f t="shared" si="113"/>
        <v>No Entry</v>
      </c>
      <c r="AH483">
        <f t="shared" si="114"/>
        <v>0</v>
      </c>
      <c r="AI483" t="str">
        <f t="shared" si="116"/>
        <v>No Entry</v>
      </c>
      <c r="AJ483">
        <f t="shared" si="115"/>
        <v>0</v>
      </c>
    </row>
    <row r="484" spans="1:36" ht="42" customHeight="1" thickBot="1" x14ac:dyDescent="0.4">
      <c r="A484" s="11"/>
      <c r="B484" s="58" t="s">
        <v>608</v>
      </c>
      <c r="C484" s="113" t="str">
        <f>IF('Plant-Forage Samples'!C481="","",'Plant-Forage Samples'!C481)</f>
        <v/>
      </c>
      <c r="D484" s="223" t="str">
        <f>IF('Plant-Forage Samples'!F481="","",'Plant-Forage Samples'!F481)</f>
        <v/>
      </c>
      <c r="E484" s="112"/>
      <c r="F484" s="112"/>
      <c r="G484" s="112"/>
      <c r="H484" s="112"/>
      <c r="I484" s="112"/>
      <c r="J484" s="112"/>
      <c r="K484" s="224" t="str">
        <f t="shared" si="109"/>
        <v>No Entry</v>
      </c>
      <c r="L484" s="107"/>
      <c r="X484">
        <f t="shared" si="110"/>
        <v>0</v>
      </c>
      <c r="Y484">
        <f t="shared" si="111"/>
        <v>0</v>
      </c>
      <c r="Z484" t="str">
        <f t="shared" si="103"/>
        <v/>
      </c>
      <c r="AA484" t="str">
        <f t="shared" si="104"/>
        <v/>
      </c>
      <c r="AB484" t="str">
        <f t="shared" si="105"/>
        <v/>
      </c>
      <c r="AC484" t="str">
        <f t="shared" si="106"/>
        <v/>
      </c>
      <c r="AD484" t="str">
        <f t="shared" si="107"/>
        <v/>
      </c>
      <c r="AE484" t="str">
        <f t="shared" si="108"/>
        <v/>
      </c>
      <c r="AF484">
        <f t="shared" si="112"/>
        <v>0</v>
      </c>
      <c r="AG484" t="str">
        <f t="shared" si="113"/>
        <v>No Entry</v>
      </c>
      <c r="AH484">
        <f t="shared" si="114"/>
        <v>0</v>
      </c>
      <c r="AI484" t="str">
        <f t="shared" si="116"/>
        <v>No Entry</v>
      </c>
      <c r="AJ484">
        <f t="shared" si="115"/>
        <v>0</v>
      </c>
    </row>
    <row r="485" spans="1:36" ht="42" customHeight="1" thickBot="1" x14ac:dyDescent="0.4">
      <c r="A485" s="11"/>
      <c r="B485" s="58" t="s">
        <v>609</v>
      </c>
      <c r="C485" s="113" t="str">
        <f>IF('Plant-Forage Samples'!C482="","",'Plant-Forage Samples'!C482)</f>
        <v/>
      </c>
      <c r="D485" s="223" t="str">
        <f>IF('Plant-Forage Samples'!F482="","",'Plant-Forage Samples'!F482)</f>
        <v/>
      </c>
      <c r="E485" s="112"/>
      <c r="F485" s="112"/>
      <c r="G485" s="112"/>
      <c r="H485" s="112"/>
      <c r="I485" s="112"/>
      <c r="J485" s="112"/>
      <c r="K485" s="224" t="str">
        <f t="shared" si="109"/>
        <v>No Entry</v>
      </c>
      <c r="L485" s="107"/>
      <c r="X485">
        <f t="shared" si="110"/>
        <v>0</v>
      </c>
      <c r="Y485">
        <f t="shared" si="111"/>
        <v>0</v>
      </c>
      <c r="Z485" t="str">
        <f t="shared" si="103"/>
        <v/>
      </c>
      <c r="AA485" t="str">
        <f t="shared" si="104"/>
        <v/>
      </c>
      <c r="AB485" t="str">
        <f t="shared" si="105"/>
        <v/>
      </c>
      <c r="AC485" t="str">
        <f t="shared" si="106"/>
        <v/>
      </c>
      <c r="AD485" t="str">
        <f t="shared" si="107"/>
        <v/>
      </c>
      <c r="AE485" t="str">
        <f t="shared" si="108"/>
        <v/>
      </c>
      <c r="AF485">
        <f t="shared" si="112"/>
        <v>0</v>
      </c>
      <c r="AG485" t="str">
        <f t="shared" si="113"/>
        <v>No Entry</v>
      </c>
      <c r="AH485">
        <f t="shared" si="114"/>
        <v>0</v>
      </c>
      <c r="AI485" t="str">
        <f t="shared" si="116"/>
        <v>No Entry</v>
      </c>
      <c r="AJ485">
        <f t="shared" si="115"/>
        <v>0</v>
      </c>
    </row>
    <row r="486" spans="1:36" ht="42" customHeight="1" thickBot="1" x14ac:dyDescent="0.4">
      <c r="A486" s="11"/>
      <c r="B486" s="58" t="s">
        <v>610</v>
      </c>
      <c r="C486" s="113" t="str">
        <f>IF('Plant-Forage Samples'!C483="","",'Plant-Forage Samples'!C483)</f>
        <v/>
      </c>
      <c r="D486" s="223" t="str">
        <f>IF('Plant-Forage Samples'!F483="","",'Plant-Forage Samples'!F483)</f>
        <v/>
      </c>
      <c r="E486" s="112"/>
      <c r="F486" s="112"/>
      <c r="G486" s="112"/>
      <c r="H486" s="112"/>
      <c r="I486" s="112"/>
      <c r="J486" s="112"/>
      <c r="K486" s="224" t="str">
        <f t="shared" si="109"/>
        <v>No Entry</v>
      </c>
      <c r="L486" s="107"/>
      <c r="X486">
        <f t="shared" si="110"/>
        <v>0</v>
      </c>
      <c r="Y486">
        <f t="shared" si="111"/>
        <v>0</v>
      </c>
      <c r="Z486" t="str">
        <f t="shared" si="103"/>
        <v/>
      </c>
      <c r="AA486" t="str">
        <f t="shared" si="104"/>
        <v/>
      </c>
      <c r="AB486" t="str">
        <f t="shared" si="105"/>
        <v/>
      </c>
      <c r="AC486" t="str">
        <f t="shared" si="106"/>
        <v/>
      </c>
      <c r="AD486" t="str">
        <f t="shared" si="107"/>
        <v/>
      </c>
      <c r="AE486" t="str">
        <f t="shared" si="108"/>
        <v/>
      </c>
      <c r="AF486">
        <f t="shared" si="112"/>
        <v>0</v>
      </c>
      <c r="AG486" t="str">
        <f t="shared" si="113"/>
        <v>No Entry</v>
      </c>
      <c r="AH486">
        <f t="shared" si="114"/>
        <v>0</v>
      </c>
      <c r="AI486" t="str">
        <f t="shared" si="116"/>
        <v>No Entry</v>
      </c>
      <c r="AJ486">
        <f t="shared" si="115"/>
        <v>0</v>
      </c>
    </row>
    <row r="487" spans="1:36" ht="42" customHeight="1" thickBot="1" x14ac:dyDescent="0.4">
      <c r="A487" s="11"/>
      <c r="B487" s="58" t="s">
        <v>611</v>
      </c>
      <c r="C487" s="113" t="str">
        <f>IF('Plant-Forage Samples'!C484="","",'Plant-Forage Samples'!C484)</f>
        <v/>
      </c>
      <c r="D487" s="223" t="str">
        <f>IF('Plant-Forage Samples'!F484="","",'Plant-Forage Samples'!F484)</f>
        <v/>
      </c>
      <c r="E487" s="112"/>
      <c r="F487" s="112"/>
      <c r="G487" s="112"/>
      <c r="H487" s="112"/>
      <c r="I487" s="112"/>
      <c r="J487" s="112"/>
      <c r="K487" s="224" t="str">
        <f t="shared" si="109"/>
        <v>No Entry</v>
      </c>
      <c r="L487" s="107"/>
      <c r="X487">
        <f t="shared" si="110"/>
        <v>0</v>
      </c>
      <c r="Y487">
        <f t="shared" si="111"/>
        <v>0</v>
      </c>
      <c r="Z487" t="str">
        <f t="shared" si="103"/>
        <v/>
      </c>
      <c r="AA487" t="str">
        <f t="shared" si="104"/>
        <v/>
      </c>
      <c r="AB487" t="str">
        <f t="shared" si="105"/>
        <v/>
      </c>
      <c r="AC487" t="str">
        <f t="shared" si="106"/>
        <v/>
      </c>
      <c r="AD487" t="str">
        <f t="shared" si="107"/>
        <v/>
      </c>
      <c r="AE487" t="str">
        <f t="shared" si="108"/>
        <v/>
      </c>
      <c r="AF487">
        <f t="shared" si="112"/>
        <v>0</v>
      </c>
      <c r="AG487" t="str">
        <f t="shared" si="113"/>
        <v>No Entry</v>
      </c>
      <c r="AH487">
        <f t="shared" si="114"/>
        <v>0</v>
      </c>
      <c r="AI487" t="str">
        <f t="shared" si="116"/>
        <v>No Entry</v>
      </c>
      <c r="AJ487">
        <f t="shared" si="115"/>
        <v>0</v>
      </c>
    </row>
    <row r="488" spans="1:36" ht="42" customHeight="1" thickBot="1" x14ac:dyDescent="0.4">
      <c r="A488" s="11"/>
      <c r="B488" s="58" t="s">
        <v>612</v>
      </c>
      <c r="C488" s="113" t="str">
        <f>IF('Plant-Forage Samples'!C485="","",'Plant-Forage Samples'!C485)</f>
        <v/>
      </c>
      <c r="D488" s="223" t="str">
        <f>IF('Plant-Forage Samples'!F485="","",'Plant-Forage Samples'!F485)</f>
        <v/>
      </c>
      <c r="E488" s="112"/>
      <c r="F488" s="112"/>
      <c r="G488" s="112"/>
      <c r="H488" s="112"/>
      <c r="I488" s="112"/>
      <c r="J488" s="112"/>
      <c r="K488" s="224" t="str">
        <f t="shared" si="109"/>
        <v>No Entry</v>
      </c>
      <c r="L488" s="107"/>
      <c r="X488">
        <f t="shared" si="110"/>
        <v>0</v>
      </c>
      <c r="Y488">
        <f t="shared" si="111"/>
        <v>0</v>
      </c>
      <c r="Z488" t="str">
        <f t="shared" si="103"/>
        <v/>
      </c>
      <c r="AA488" t="str">
        <f t="shared" si="104"/>
        <v/>
      </c>
      <c r="AB488" t="str">
        <f t="shared" si="105"/>
        <v/>
      </c>
      <c r="AC488" t="str">
        <f t="shared" si="106"/>
        <v/>
      </c>
      <c r="AD488" t="str">
        <f t="shared" si="107"/>
        <v/>
      </c>
      <c r="AE488" t="str">
        <f t="shared" si="108"/>
        <v/>
      </c>
      <c r="AF488">
        <f t="shared" si="112"/>
        <v>0</v>
      </c>
      <c r="AG488" t="str">
        <f t="shared" si="113"/>
        <v>No Entry</v>
      </c>
      <c r="AH488">
        <f t="shared" si="114"/>
        <v>0</v>
      </c>
      <c r="AI488" t="str">
        <f t="shared" si="116"/>
        <v>No Entry</v>
      </c>
      <c r="AJ488">
        <f t="shared" si="115"/>
        <v>0</v>
      </c>
    </row>
    <row r="489" spans="1:36" ht="42" customHeight="1" thickBot="1" x14ac:dyDescent="0.4">
      <c r="A489" s="11"/>
      <c r="B489" s="58" t="s">
        <v>613</v>
      </c>
      <c r="C489" s="113" t="str">
        <f>IF('Plant-Forage Samples'!C486="","",'Plant-Forage Samples'!C486)</f>
        <v/>
      </c>
      <c r="D489" s="223" t="str">
        <f>IF('Plant-Forage Samples'!F486="","",'Plant-Forage Samples'!F486)</f>
        <v/>
      </c>
      <c r="E489" s="112"/>
      <c r="F489" s="112"/>
      <c r="G489" s="112"/>
      <c r="H489" s="112"/>
      <c r="I489" s="112"/>
      <c r="J489" s="112"/>
      <c r="K489" s="224" t="str">
        <f t="shared" si="109"/>
        <v>No Entry</v>
      </c>
      <c r="L489" s="107"/>
      <c r="X489">
        <f t="shared" si="110"/>
        <v>0</v>
      </c>
      <c r="Y489">
        <f t="shared" si="111"/>
        <v>0</v>
      </c>
      <c r="Z489" t="str">
        <f t="shared" si="103"/>
        <v/>
      </c>
      <c r="AA489" t="str">
        <f t="shared" si="104"/>
        <v/>
      </c>
      <c r="AB489" t="str">
        <f t="shared" si="105"/>
        <v/>
      </c>
      <c r="AC489" t="str">
        <f t="shared" si="106"/>
        <v/>
      </c>
      <c r="AD489" t="str">
        <f t="shared" si="107"/>
        <v/>
      </c>
      <c r="AE489" t="str">
        <f t="shared" si="108"/>
        <v/>
      </c>
      <c r="AF489">
        <f t="shared" si="112"/>
        <v>0</v>
      </c>
      <c r="AG489" t="str">
        <f t="shared" si="113"/>
        <v>No Entry</v>
      </c>
      <c r="AH489">
        <f t="shared" si="114"/>
        <v>0</v>
      </c>
      <c r="AI489" t="str">
        <f t="shared" si="116"/>
        <v>No Entry</v>
      </c>
      <c r="AJ489">
        <f t="shared" si="115"/>
        <v>0</v>
      </c>
    </row>
    <row r="490" spans="1:36" ht="42" customHeight="1" thickBot="1" x14ac:dyDescent="0.4">
      <c r="A490" s="11"/>
      <c r="B490" s="58" t="s">
        <v>614</v>
      </c>
      <c r="C490" s="113" t="str">
        <f>IF('Plant-Forage Samples'!C487="","",'Plant-Forage Samples'!C487)</f>
        <v/>
      </c>
      <c r="D490" s="223" t="str">
        <f>IF('Plant-Forage Samples'!F487="","",'Plant-Forage Samples'!F487)</f>
        <v/>
      </c>
      <c r="E490" s="112"/>
      <c r="F490" s="112"/>
      <c r="G490" s="112"/>
      <c r="H490" s="112"/>
      <c r="I490" s="112"/>
      <c r="J490" s="112"/>
      <c r="K490" s="224" t="str">
        <f t="shared" si="109"/>
        <v>No Entry</v>
      </c>
      <c r="L490" s="107"/>
      <c r="X490">
        <f t="shared" si="110"/>
        <v>0</v>
      </c>
      <c r="Y490">
        <f t="shared" si="111"/>
        <v>0</v>
      </c>
      <c r="Z490" t="str">
        <f t="shared" si="103"/>
        <v/>
      </c>
      <c r="AA490" t="str">
        <f t="shared" si="104"/>
        <v/>
      </c>
      <c r="AB490" t="str">
        <f t="shared" si="105"/>
        <v/>
      </c>
      <c r="AC490" t="str">
        <f t="shared" si="106"/>
        <v/>
      </c>
      <c r="AD490" t="str">
        <f t="shared" si="107"/>
        <v/>
      </c>
      <c r="AE490" t="str">
        <f t="shared" si="108"/>
        <v/>
      </c>
      <c r="AF490">
        <f t="shared" si="112"/>
        <v>0</v>
      </c>
      <c r="AG490" t="str">
        <f t="shared" si="113"/>
        <v>No Entry</v>
      </c>
      <c r="AH490">
        <f t="shared" si="114"/>
        <v>0</v>
      </c>
      <c r="AI490" t="str">
        <f t="shared" si="116"/>
        <v>No Entry</v>
      </c>
      <c r="AJ490">
        <f t="shared" si="115"/>
        <v>0</v>
      </c>
    </row>
    <row r="491" spans="1:36" ht="42" customHeight="1" thickBot="1" x14ac:dyDescent="0.4">
      <c r="A491" s="11"/>
      <c r="B491" s="58" t="s">
        <v>615</v>
      </c>
      <c r="C491" s="113" t="str">
        <f>IF('Plant-Forage Samples'!C488="","",'Plant-Forage Samples'!C488)</f>
        <v/>
      </c>
      <c r="D491" s="223" t="str">
        <f>IF('Plant-Forage Samples'!F488="","",'Plant-Forage Samples'!F488)</f>
        <v/>
      </c>
      <c r="E491" s="112"/>
      <c r="F491" s="112"/>
      <c r="G491" s="112"/>
      <c r="H491" s="112"/>
      <c r="I491" s="112"/>
      <c r="J491" s="112"/>
      <c r="K491" s="224" t="str">
        <f t="shared" si="109"/>
        <v>No Entry</v>
      </c>
      <c r="L491" s="107"/>
      <c r="X491">
        <f t="shared" si="110"/>
        <v>0</v>
      </c>
      <c r="Y491">
        <f t="shared" si="111"/>
        <v>0</v>
      </c>
      <c r="Z491" t="str">
        <f t="shared" si="103"/>
        <v/>
      </c>
      <c r="AA491" t="str">
        <f t="shared" si="104"/>
        <v/>
      </c>
      <c r="AB491" t="str">
        <f t="shared" si="105"/>
        <v/>
      </c>
      <c r="AC491" t="str">
        <f t="shared" si="106"/>
        <v/>
      </c>
      <c r="AD491" t="str">
        <f t="shared" si="107"/>
        <v/>
      </c>
      <c r="AE491" t="str">
        <f t="shared" si="108"/>
        <v/>
      </c>
      <c r="AF491">
        <f t="shared" si="112"/>
        <v>0</v>
      </c>
      <c r="AG491" t="str">
        <f t="shared" si="113"/>
        <v>No Entry</v>
      </c>
      <c r="AH491">
        <f t="shared" si="114"/>
        <v>0</v>
      </c>
      <c r="AI491" t="str">
        <f t="shared" si="116"/>
        <v>No Entry</v>
      </c>
      <c r="AJ491">
        <f t="shared" si="115"/>
        <v>0</v>
      </c>
    </row>
    <row r="492" spans="1:36" ht="42" customHeight="1" thickBot="1" x14ac:dyDescent="0.4">
      <c r="A492" s="11"/>
      <c r="B492" s="58" t="s">
        <v>616</v>
      </c>
      <c r="C492" s="113" t="str">
        <f>IF('Plant-Forage Samples'!C489="","",'Plant-Forage Samples'!C489)</f>
        <v/>
      </c>
      <c r="D492" s="223" t="str">
        <f>IF('Plant-Forage Samples'!F489="","",'Plant-Forage Samples'!F489)</f>
        <v/>
      </c>
      <c r="E492" s="112"/>
      <c r="F492" s="112"/>
      <c r="G492" s="112"/>
      <c r="H492" s="112"/>
      <c r="I492" s="112"/>
      <c r="J492" s="112"/>
      <c r="K492" s="224" t="str">
        <f t="shared" si="109"/>
        <v>No Entry</v>
      </c>
      <c r="L492" s="107"/>
      <c r="X492">
        <f t="shared" si="110"/>
        <v>0</v>
      </c>
      <c r="Y492">
        <f t="shared" si="111"/>
        <v>0</v>
      </c>
      <c r="Z492" t="str">
        <f t="shared" si="103"/>
        <v/>
      </c>
      <c r="AA492" t="str">
        <f t="shared" si="104"/>
        <v/>
      </c>
      <c r="AB492" t="str">
        <f t="shared" si="105"/>
        <v/>
      </c>
      <c r="AC492" t="str">
        <f t="shared" si="106"/>
        <v/>
      </c>
      <c r="AD492" t="str">
        <f t="shared" si="107"/>
        <v/>
      </c>
      <c r="AE492" t="str">
        <f t="shared" si="108"/>
        <v/>
      </c>
      <c r="AF492">
        <f t="shared" si="112"/>
        <v>0</v>
      </c>
      <c r="AG492" t="str">
        <f t="shared" si="113"/>
        <v>No Entry</v>
      </c>
      <c r="AH492">
        <f t="shared" si="114"/>
        <v>0</v>
      </c>
      <c r="AI492" t="str">
        <f t="shared" si="116"/>
        <v>No Entry</v>
      </c>
      <c r="AJ492">
        <f t="shared" si="115"/>
        <v>0</v>
      </c>
    </row>
    <row r="493" spans="1:36" ht="42" customHeight="1" thickBot="1" x14ac:dyDescent="0.4">
      <c r="A493" s="11"/>
      <c r="B493" s="58" t="s">
        <v>617</v>
      </c>
      <c r="C493" s="113" t="str">
        <f>IF('Plant-Forage Samples'!C490="","",'Plant-Forage Samples'!C490)</f>
        <v/>
      </c>
      <c r="D493" s="223" t="str">
        <f>IF('Plant-Forage Samples'!F490="","",'Plant-Forage Samples'!F490)</f>
        <v/>
      </c>
      <c r="E493" s="112"/>
      <c r="F493" s="112"/>
      <c r="G493" s="112"/>
      <c r="H493" s="112"/>
      <c r="I493" s="112"/>
      <c r="J493" s="112"/>
      <c r="K493" s="224" t="str">
        <f t="shared" si="109"/>
        <v>No Entry</v>
      </c>
      <c r="L493" s="107"/>
      <c r="X493">
        <f t="shared" si="110"/>
        <v>0</v>
      </c>
      <c r="Y493">
        <f t="shared" si="111"/>
        <v>0</v>
      </c>
      <c r="Z493" t="str">
        <f t="shared" si="103"/>
        <v/>
      </c>
      <c r="AA493" t="str">
        <f t="shared" si="104"/>
        <v/>
      </c>
      <c r="AB493" t="str">
        <f t="shared" si="105"/>
        <v/>
      </c>
      <c r="AC493" t="str">
        <f t="shared" si="106"/>
        <v/>
      </c>
      <c r="AD493" t="str">
        <f t="shared" si="107"/>
        <v/>
      </c>
      <c r="AE493" t="str">
        <f t="shared" si="108"/>
        <v/>
      </c>
      <c r="AF493">
        <f t="shared" si="112"/>
        <v>0</v>
      </c>
      <c r="AG493" t="str">
        <f t="shared" si="113"/>
        <v>No Entry</v>
      </c>
      <c r="AH493">
        <f t="shared" si="114"/>
        <v>0</v>
      </c>
      <c r="AI493" t="str">
        <f t="shared" si="116"/>
        <v>No Entry</v>
      </c>
      <c r="AJ493">
        <f t="shared" si="115"/>
        <v>0</v>
      </c>
    </row>
    <row r="494" spans="1:36" ht="42" customHeight="1" thickBot="1" x14ac:dyDescent="0.4">
      <c r="A494" s="11"/>
      <c r="B494" s="58" t="s">
        <v>618</v>
      </c>
      <c r="C494" s="113" t="str">
        <f>IF('Plant-Forage Samples'!C491="","",'Plant-Forage Samples'!C491)</f>
        <v/>
      </c>
      <c r="D494" s="223" t="str">
        <f>IF('Plant-Forage Samples'!F491="","",'Plant-Forage Samples'!F491)</f>
        <v/>
      </c>
      <c r="E494" s="112"/>
      <c r="F494" s="112"/>
      <c r="G494" s="112"/>
      <c r="H494" s="112"/>
      <c r="I494" s="112"/>
      <c r="J494" s="112"/>
      <c r="K494" s="224" t="str">
        <f t="shared" si="109"/>
        <v>No Entry</v>
      </c>
      <c r="L494" s="107"/>
      <c r="X494">
        <f t="shared" si="110"/>
        <v>0</v>
      </c>
      <c r="Y494">
        <f t="shared" si="111"/>
        <v>0</v>
      </c>
      <c r="Z494" t="str">
        <f t="shared" si="103"/>
        <v/>
      </c>
      <c r="AA494" t="str">
        <f t="shared" si="104"/>
        <v/>
      </c>
      <c r="AB494" t="str">
        <f t="shared" si="105"/>
        <v/>
      </c>
      <c r="AC494" t="str">
        <f t="shared" si="106"/>
        <v/>
      </c>
      <c r="AD494" t="str">
        <f t="shared" si="107"/>
        <v/>
      </c>
      <c r="AE494" t="str">
        <f t="shared" si="108"/>
        <v/>
      </c>
      <c r="AF494">
        <f t="shared" si="112"/>
        <v>0</v>
      </c>
      <c r="AG494" t="str">
        <f t="shared" si="113"/>
        <v>No Entry</v>
      </c>
      <c r="AH494">
        <f t="shared" si="114"/>
        <v>0</v>
      </c>
      <c r="AI494" t="str">
        <f t="shared" si="116"/>
        <v>No Entry</v>
      </c>
      <c r="AJ494">
        <f t="shared" si="115"/>
        <v>0</v>
      </c>
    </row>
    <row r="495" spans="1:36" ht="42" customHeight="1" thickBot="1" x14ac:dyDescent="0.4">
      <c r="A495" s="11"/>
      <c r="B495" s="58" t="s">
        <v>619</v>
      </c>
      <c r="C495" s="113" t="str">
        <f>IF('Plant-Forage Samples'!C492="","",'Plant-Forage Samples'!C492)</f>
        <v/>
      </c>
      <c r="D495" s="223" t="str">
        <f>IF('Plant-Forage Samples'!F492="","",'Plant-Forage Samples'!F492)</f>
        <v/>
      </c>
      <c r="E495" s="112"/>
      <c r="F495" s="112"/>
      <c r="G495" s="112"/>
      <c r="H495" s="112"/>
      <c r="I495" s="112"/>
      <c r="J495" s="112"/>
      <c r="K495" s="224" t="str">
        <f t="shared" si="109"/>
        <v>No Entry</v>
      </c>
      <c r="L495" s="107"/>
      <c r="X495">
        <f t="shared" si="110"/>
        <v>0</v>
      </c>
      <c r="Y495">
        <f t="shared" si="111"/>
        <v>0</v>
      </c>
      <c r="Z495" t="str">
        <f t="shared" si="103"/>
        <v/>
      </c>
      <c r="AA495" t="str">
        <f t="shared" si="104"/>
        <v/>
      </c>
      <c r="AB495" t="str">
        <f t="shared" si="105"/>
        <v/>
      </c>
      <c r="AC495" t="str">
        <f t="shared" si="106"/>
        <v/>
      </c>
      <c r="AD495" t="str">
        <f t="shared" si="107"/>
        <v/>
      </c>
      <c r="AE495" t="str">
        <f t="shared" si="108"/>
        <v/>
      </c>
      <c r="AF495">
        <f t="shared" si="112"/>
        <v>0</v>
      </c>
      <c r="AG495" t="str">
        <f t="shared" si="113"/>
        <v>No Entry</v>
      </c>
      <c r="AH495">
        <f t="shared" si="114"/>
        <v>0</v>
      </c>
      <c r="AI495" t="str">
        <f t="shared" si="116"/>
        <v>No Entry</v>
      </c>
      <c r="AJ495">
        <f t="shared" si="115"/>
        <v>0</v>
      </c>
    </row>
    <row r="496" spans="1:36" ht="42" customHeight="1" thickBot="1" x14ac:dyDescent="0.4">
      <c r="A496" s="11"/>
      <c r="B496" s="58" t="s">
        <v>620</v>
      </c>
      <c r="C496" s="113" t="str">
        <f>IF('Plant-Forage Samples'!C493="","",'Plant-Forage Samples'!C493)</f>
        <v/>
      </c>
      <c r="D496" s="223" t="str">
        <f>IF('Plant-Forage Samples'!F493="","",'Plant-Forage Samples'!F493)</f>
        <v/>
      </c>
      <c r="E496" s="112"/>
      <c r="F496" s="112"/>
      <c r="G496" s="112"/>
      <c r="H496" s="112"/>
      <c r="I496" s="112"/>
      <c r="J496" s="112"/>
      <c r="K496" s="224" t="str">
        <f t="shared" si="109"/>
        <v>No Entry</v>
      </c>
      <c r="L496" s="107"/>
      <c r="X496">
        <f t="shared" si="110"/>
        <v>0</v>
      </c>
      <c r="Y496">
        <f t="shared" si="111"/>
        <v>0</v>
      </c>
      <c r="Z496" t="str">
        <f t="shared" si="103"/>
        <v/>
      </c>
      <c r="AA496" t="str">
        <f t="shared" si="104"/>
        <v/>
      </c>
      <c r="AB496" t="str">
        <f t="shared" si="105"/>
        <v/>
      </c>
      <c r="AC496" t="str">
        <f t="shared" si="106"/>
        <v/>
      </c>
      <c r="AD496" t="str">
        <f t="shared" si="107"/>
        <v/>
      </c>
      <c r="AE496" t="str">
        <f t="shared" si="108"/>
        <v/>
      </c>
      <c r="AF496">
        <f t="shared" si="112"/>
        <v>0</v>
      </c>
      <c r="AG496" t="str">
        <f t="shared" si="113"/>
        <v>No Entry</v>
      </c>
      <c r="AH496">
        <f t="shared" si="114"/>
        <v>0</v>
      </c>
      <c r="AI496" t="str">
        <f t="shared" si="116"/>
        <v>No Entry</v>
      </c>
      <c r="AJ496">
        <f t="shared" si="115"/>
        <v>0</v>
      </c>
    </row>
    <row r="497" spans="1:36" ht="42" customHeight="1" thickBot="1" x14ac:dyDescent="0.4">
      <c r="A497" s="11"/>
      <c r="B497" s="58" t="s">
        <v>621</v>
      </c>
      <c r="C497" s="113" t="str">
        <f>IF('Plant-Forage Samples'!C494="","",'Plant-Forage Samples'!C494)</f>
        <v/>
      </c>
      <c r="D497" s="223" t="str">
        <f>IF('Plant-Forage Samples'!F494="","",'Plant-Forage Samples'!F494)</f>
        <v/>
      </c>
      <c r="E497" s="112"/>
      <c r="F497" s="112"/>
      <c r="G497" s="112"/>
      <c r="H497" s="112"/>
      <c r="I497" s="112"/>
      <c r="J497" s="112"/>
      <c r="K497" s="224" t="str">
        <f t="shared" si="109"/>
        <v>No Entry</v>
      </c>
      <c r="L497" s="107"/>
      <c r="X497">
        <f t="shared" si="110"/>
        <v>0</v>
      </c>
      <c r="Y497">
        <f t="shared" si="111"/>
        <v>0</v>
      </c>
      <c r="Z497" t="str">
        <f t="shared" si="103"/>
        <v/>
      </c>
      <c r="AA497" t="str">
        <f t="shared" si="104"/>
        <v/>
      </c>
      <c r="AB497" t="str">
        <f t="shared" si="105"/>
        <v/>
      </c>
      <c r="AC497" t="str">
        <f t="shared" si="106"/>
        <v/>
      </c>
      <c r="AD497" t="str">
        <f t="shared" si="107"/>
        <v/>
      </c>
      <c r="AE497" t="str">
        <f t="shared" si="108"/>
        <v/>
      </c>
      <c r="AF497">
        <f t="shared" si="112"/>
        <v>0</v>
      </c>
      <c r="AG497" t="str">
        <f t="shared" si="113"/>
        <v>No Entry</v>
      </c>
      <c r="AH497">
        <f t="shared" si="114"/>
        <v>0</v>
      </c>
      <c r="AI497" t="str">
        <f t="shared" si="116"/>
        <v>No Entry</v>
      </c>
      <c r="AJ497">
        <f t="shared" si="115"/>
        <v>0</v>
      </c>
    </row>
    <row r="498" spans="1:36" ht="42" customHeight="1" thickBot="1" x14ac:dyDescent="0.4">
      <c r="A498" s="11"/>
      <c r="B498" s="58" t="s">
        <v>622</v>
      </c>
      <c r="C498" s="113" t="str">
        <f>IF('Plant-Forage Samples'!C495="","",'Plant-Forage Samples'!C495)</f>
        <v/>
      </c>
      <c r="D498" s="223" t="str">
        <f>IF('Plant-Forage Samples'!F495="","",'Plant-Forage Samples'!F495)</f>
        <v/>
      </c>
      <c r="E498" s="112"/>
      <c r="F498" s="112"/>
      <c r="G498" s="112"/>
      <c r="H498" s="112"/>
      <c r="I498" s="112"/>
      <c r="J498" s="112"/>
      <c r="K498" s="224" t="str">
        <f t="shared" si="109"/>
        <v>No Entry</v>
      </c>
      <c r="L498" s="107"/>
      <c r="X498">
        <f t="shared" si="110"/>
        <v>0</v>
      </c>
      <c r="Y498">
        <f t="shared" si="111"/>
        <v>0</v>
      </c>
      <c r="Z498" t="str">
        <f t="shared" si="103"/>
        <v/>
      </c>
      <c r="AA498" t="str">
        <f t="shared" si="104"/>
        <v/>
      </c>
      <c r="AB498" t="str">
        <f t="shared" si="105"/>
        <v/>
      </c>
      <c r="AC498" t="str">
        <f t="shared" si="106"/>
        <v/>
      </c>
      <c r="AD498" t="str">
        <f t="shared" si="107"/>
        <v/>
      </c>
      <c r="AE498" t="str">
        <f t="shared" si="108"/>
        <v/>
      </c>
      <c r="AF498">
        <f t="shared" si="112"/>
        <v>0</v>
      </c>
      <c r="AG498" t="str">
        <f t="shared" si="113"/>
        <v>No Entry</v>
      </c>
      <c r="AH498">
        <f t="shared" si="114"/>
        <v>0</v>
      </c>
      <c r="AI498" t="str">
        <f t="shared" si="116"/>
        <v>No Entry</v>
      </c>
      <c r="AJ498">
        <f t="shared" si="115"/>
        <v>0</v>
      </c>
    </row>
    <row r="499" spans="1:36" ht="42" customHeight="1" thickBot="1" x14ac:dyDescent="0.4">
      <c r="A499" s="11"/>
      <c r="B499" s="58" t="s">
        <v>623</v>
      </c>
      <c r="C499" s="113" t="str">
        <f>IF('Plant-Forage Samples'!C496="","",'Plant-Forage Samples'!C496)</f>
        <v/>
      </c>
      <c r="D499" s="223" t="str">
        <f>IF('Plant-Forage Samples'!F496="","",'Plant-Forage Samples'!F496)</f>
        <v/>
      </c>
      <c r="E499" s="112"/>
      <c r="F499" s="112"/>
      <c r="G499" s="112"/>
      <c r="H499" s="112"/>
      <c r="I499" s="112"/>
      <c r="J499" s="112"/>
      <c r="K499" s="224" t="str">
        <f t="shared" si="109"/>
        <v>No Entry</v>
      </c>
      <c r="L499" s="107"/>
      <c r="X499">
        <f t="shared" si="110"/>
        <v>0</v>
      </c>
      <c r="Y499">
        <f t="shared" si="111"/>
        <v>0</v>
      </c>
      <c r="Z499" t="str">
        <f t="shared" si="103"/>
        <v/>
      </c>
      <c r="AA499" t="str">
        <f t="shared" si="104"/>
        <v/>
      </c>
      <c r="AB499" t="str">
        <f t="shared" si="105"/>
        <v/>
      </c>
      <c r="AC499" t="str">
        <f t="shared" si="106"/>
        <v/>
      </c>
      <c r="AD499" t="str">
        <f t="shared" si="107"/>
        <v/>
      </c>
      <c r="AE499" t="str">
        <f t="shared" si="108"/>
        <v/>
      </c>
      <c r="AF499">
        <f t="shared" si="112"/>
        <v>0</v>
      </c>
      <c r="AG499" t="str">
        <f t="shared" si="113"/>
        <v>No Entry</v>
      </c>
      <c r="AH499">
        <f t="shared" si="114"/>
        <v>0</v>
      </c>
      <c r="AI499" t="str">
        <f t="shared" si="116"/>
        <v>No Entry</v>
      </c>
      <c r="AJ499">
        <f t="shared" si="115"/>
        <v>0</v>
      </c>
    </row>
    <row r="500" spans="1:36" ht="42" customHeight="1" thickBot="1" x14ac:dyDescent="0.4">
      <c r="A500" s="11"/>
      <c r="B500" s="58" t="s">
        <v>624</v>
      </c>
      <c r="C500" s="113" t="str">
        <f>IF('Plant-Forage Samples'!C497="","",'Plant-Forage Samples'!C497)</f>
        <v/>
      </c>
      <c r="D500" s="223" t="str">
        <f>IF('Plant-Forage Samples'!F497="","",'Plant-Forage Samples'!F497)</f>
        <v/>
      </c>
      <c r="E500" s="112"/>
      <c r="F500" s="112"/>
      <c r="G500" s="112"/>
      <c r="H500" s="112"/>
      <c r="I500" s="112"/>
      <c r="J500" s="112"/>
      <c r="K500" s="224" t="str">
        <f t="shared" si="109"/>
        <v>No Entry</v>
      </c>
      <c r="L500" s="107"/>
      <c r="X500">
        <f t="shared" si="110"/>
        <v>0</v>
      </c>
      <c r="Y500">
        <f t="shared" si="111"/>
        <v>0</v>
      </c>
      <c r="Z500" t="str">
        <f t="shared" si="103"/>
        <v/>
      </c>
      <c r="AA500" t="str">
        <f t="shared" si="104"/>
        <v/>
      </c>
      <c r="AB500" t="str">
        <f t="shared" si="105"/>
        <v/>
      </c>
      <c r="AC500" t="str">
        <f t="shared" si="106"/>
        <v/>
      </c>
      <c r="AD500" t="str">
        <f t="shared" si="107"/>
        <v/>
      </c>
      <c r="AE500" t="str">
        <f t="shared" si="108"/>
        <v/>
      </c>
      <c r="AF500">
        <f t="shared" si="112"/>
        <v>0</v>
      </c>
      <c r="AG500" t="str">
        <f t="shared" si="113"/>
        <v>No Entry</v>
      </c>
      <c r="AH500">
        <f t="shared" si="114"/>
        <v>0</v>
      </c>
      <c r="AI500" t="str">
        <f t="shared" si="116"/>
        <v>No Entry</v>
      </c>
      <c r="AJ500">
        <f t="shared" si="115"/>
        <v>0</v>
      </c>
    </row>
    <row r="501" spans="1:36" ht="42" customHeight="1" thickBot="1" x14ac:dyDescent="0.4">
      <c r="A501" s="11"/>
      <c r="B501" s="58" t="s">
        <v>625</v>
      </c>
      <c r="C501" s="113" t="str">
        <f>IF('Plant-Forage Samples'!C498="","",'Plant-Forage Samples'!C498)</f>
        <v/>
      </c>
      <c r="D501" s="223" t="str">
        <f>IF('Plant-Forage Samples'!F498="","",'Plant-Forage Samples'!F498)</f>
        <v/>
      </c>
      <c r="E501" s="112"/>
      <c r="F501" s="112"/>
      <c r="G501" s="112"/>
      <c r="H501" s="112"/>
      <c r="I501" s="112"/>
      <c r="J501" s="112"/>
      <c r="K501" s="224" t="str">
        <f t="shared" si="109"/>
        <v>No Entry</v>
      </c>
      <c r="L501" s="107"/>
      <c r="X501">
        <f t="shared" si="110"/>
        <v>0</v>
      </c>
      <c r="Y501">
        <f t="shared" si="111"/>
        <v>0</v>
      </c>
      <c r="Z501" t="str">
        <f t="shared" si="103"/>
        <v/>
      </c>
      <c r="AA501" t="str">
        <f t="shared" si="104"/>
        <v/>
      </c>
      <c r="AB501" t="str">
        <f t="shared" si="105"/>
        <v/>
      </c>
      <c r="AC501" t="str">
        <f t="shared" si="106"/>
        <v/>
      </c>
      <c r="AD501" t="str">
        <f t="shared" si="107"/>
        <v/>
      </c>
      <c r="AE501" t="str">
        <f t="shared" si="108"/>
        <v/>
      </c>
      <c r="AF501">
        <f t="shared" si="112"/>
        <v>0</v>
      </c>
      <c r="AG501" t="str">
        <f t="shared" si="113"/>
        <v>No Entry</v>
      </c>
      <c r="AH501">
        <f t="shared" si="114"/>
        <v>0</v>
      </c>
      <c r="AI501" t="str">
        <f t="shared" si="116"/>
        <v>No Entry</v>
      </c>
      <c r="AJ501">
        <f t="shared" si="115"/>
        <v>0</v>
      </c>
    </row>
    <row r="502" spans="1:36" ht="42" customHeight="1" thickBot="1" x14ac:dyDescent="0.4">
      <c r="A502" s="11"/>
      <c r="B502" s="58" t="s">
        <v>626</v>
      </c>
      <c r="C502" s="113" t="str">
        <f>IF('Plant-Forage Samples'!C499="","",'Plant-Forage Samples'!C499)</f>
        <v/>
      </c>
      <c r="D502" s="223" t="str">
        <f>IF('Plant-Forage Samples'!F499="","",'Plant-Forage Samples'!F499)</f>
        <v/>
      </c>
      <c r="E502" s="112"/>
      <c r="F502" s="112"/>
      <c r="G502" s="112"/>
      <c r="H502" s="112"/>
      <c r="I502" s="112"/>
      <c r="J502" s="112"/>
      <c r="K502" s="224" t="str">
        <f t="shared" si="109"/>
        <v>No Entry</v>
      </c>
      <c r="L502" s="107"/>
      <c r="X502">
        <f t="shared" si="110"/>
        <v>0</v>
      </c>
      <c r="Y502">
        <f t="shared" si="111"/>
        <v>0</v>
      </c>
      <c r="Z502" t="str">
        <f t="shared" si="103"/>
        <v/>
      </c>
      <c r="AA502" t="str">
        <f t="shared" si="104"/>
        <v/>
      </c>
      <c r="AB502" t="str">
        <f t="shared" si="105"/>
        <v/>
      </c>
      <c r="AC502" t="str">
        <f t="shared" si="106"/>
        <v/>
      </c>
      <c r="AD502" t="str">
        <f t="shared" si="107"/>
        <v/>
      </c>
      <c r="AE502" t="str">
        <f t="shared" si="108"/>
        <v/>
      </c>
      <c r="AF502">
        <f t="shared" si="112"/>
        <v>0</v>
      </c>
      <c r="AG502" t="str">
        <f t="shared" si="113"/>
        <v>No Entry</v>
      </c>
      <c r="AH502">
        <f t="shared" si="114"/>
        <v>0</v>
      </c>
      <c r="AI502" t="str">
        <f t="shared" si="116"/>
        <v>No Entry</v>
      </c>
      <c r="AJ502">
        <f t="shared" si="115"/>
        <v>0</v>
      </c>
    </row>
    <row r="503" spans="1:36" ht="42" customHeight="1" thickBot="1" x14ac:dyDescent="0.4">
      <c r="A503" s="11"/>
      <c r="B503" s="58" t="s">
        <v>627</v>
      </c>
      <c r="C503" s="113" t="str">
        <f>IF('Plant-Forage Samples'!C500="","",'Plant-Forage Samples'!C500)</f>
        <v/>
      </c>
      <c r="D503" s="223" t="str">
        <f>IF('Plant-Forage Samples'!F500="","",'Plant-Forage Samples'!F500)</f>
        <v/>
      </c>
      <c r="E503" s="112"/>
      <c r="F503" s="112"/>
      <c r="G503" s="112"/>
      <c r="H503" s="112"/>
      <c r="I503" s="112"/>
      <c r="J503" s="112"/>
      <c r="K503" s="224" t="str">
        <f t="shared" si="109"/>
        <v>No Entry</v>
      </c>
      <c r="L503" s="107"/>
      <c r="X503">
        <f t="shared" si="110"/>
        <v>0</v>
      </c>
      <c r="Y503">
        <f t="shared" si="111"/>
        <v>0</v>
      </c>
      <c r="Z503" t="str">
        <f t="shared" si="103"/>
        <v/>
      </c>
      <c r="AA503" t="str">
        <f t="shared" si="104"/>
        <v/>
      </c>
      <c r="AB503" t="str">
        <f t="shared" si="105"/>
        <v/>
      </c>
      <c r="AC503" t="str">
        <f t="shared" si="106"/>
        <v/>
      </c>
      <c r="AD503" t="str">
        <f t="shared" si="107"/>
        <v/>
      </c>
      <c r="AE503" t="str">
        <f t="shared" si="108"/>
        <v/>
      </c>
      <c r="AF503">
        <f t="shared" si="112"/>
        <v>0</v>
      </c>
      <c r="AG503" t="str">
        <f t="shared" si="113"/>
        <v>No Entry</v>
      </c>
      <c r="AH503">
        <f t="shared" si="114"/>
        <v>0</v>
      </c>
      <c r="AI503" t="str">
        <f t="shared" si="116"/>
        <v>No Entry</v>
      </c>
      <c r="AJ503">
        <f t="shared" si="115"/>
        <v>0</v>
      </c>
    </row>
    <row r="504" spans="1:36" ht="42" customHeight="1" thickBot="1" x14ac:dyDescent="0.4">
      <c r="A504" s="11"/>
      <c r="B504" s="58" t="s">
        <v>628</v>
      </c>
      <c r="C504" s="113" t="str">
        <f>IF('Plant-Forage Samples'!C501="","",'Plant-Forage Samples'!C501)</f>
        <v/>
      </c>
      <c r="D504" s="223" t="str">
        <f>IF('Plant-Forage Samples'!F501="","",'Plant-Forage Samples'!F501)</f>
        <v/>
      </c>
      <c r="E504" s="112"/>
      <c r="F504" s="112"/>
      <c r="G504" s="112"/>
      <c r="H504" s="112"/>
      <c r="I504" s="112"/>
      <c r="J504" s="112"/>
      <c r="K504" s="224" t="str">
        <f t="shared" si="109"/>
        <v>No Entry</v>
      </c>
      <c r="L504" s="107"/>
      <c r="X504">
        <f t="shared" si="110"/>
        <v>0</v>
      </c>
      <c r="Y504">
        <f t="shared" si="111"/>
        <v>0</v>
      </c>
      <c r="Z504" t="str">
        <f t="shared" si="103"/>
        <v/>
      </c>
      <c r="AA504" t="str">
        <f t="shared" si="104"/>
        <v/>
      </c>
      <c r="AB504" t="str">
        <f t="shared" si="105"/>
        <v/>
      </c>
      <c r="AC504" t="str">
        <f t="shared" si="106"/>
        <v/>
      </c>
      <c r="AD504" t="str">
        <f t="shared" si="107"/>
        <v/>
      </c>
      <c r="AE504" t="str">
        <f t="shared" si="108"/>
        <v/>
      </c>
      <c r="AF504">
        <f t="shared" si="112"/>
        <v>0</v>
      </c>
      <c r="AG504" t="str">
        <f t="shared" si="113"/>
        <v>No Entry</v>
      </c>
      <c r="AH504">
        <f t="shared" si="114"/>
        <v>0</v>
      </c>
      <c r="AI504" t="str">
        <f t="shared" si="116"/>
        <v>No Entry</v>
      </c>
      <c r="AJ504">
        <f t="shared" si="115"/>
        <v>0</v>
      </c>
    </row>
    <row r="505" spans="1:36" ht="42" customHeight="1" thickBot="1" x14ac:dyDescent="0.4">
      <c r="A505" s="11"/>
      <c r="B505" s="58" t="s">
        <v>629</v>
      </c>
      <c r="C505" s="113" t="str">
        <f>IF('Plant-Forage Samples'!C502="","",'Plant-Forage Samples'!C502)</f>
        <v/>
      </c>
      <c r="D505" s="223" t="str">
        <f>IF('Plant-Forage Samples'!F502="","",'Plant-Forage Samples'!F502)</f>
        <v/>
      </c>
      <c r="E505" s="112"/>
      <c r="F505" s="112"/>
      <c r="G505" s="112"/>
      <c r="H505" s="112"/>
      <c r="I505" s="112"/>
      <c r="J505" s="112"/>
      <c r="K505" s="224" t="str">
        <f t="shared" si="109"/>
        <v>No Entry</v>
      </c>
      <c r="L505" s="107"/>
      <c r="X505">
        <f t="shared" si="110"/>
        <v>0</v>
      </c>
      <c r="Y505">
        <f t="shared" si="111"/>
        <v>0</v>
      </c>
      <c r="Z505" t="str">
        <f t="shared" si="103"/>
        <v/>
      </c>
      <c r="AA505" t="str">
        <f t="shared" si="104"/>
        <v/>
      </c>
      <c r="AB505" t="str">
        <f t="shared" si="105"/>
        <v/>
      </c>
      <c r="AC505" t="str">
        <f t="shared" si="106"/>
        <v/>
      </c>
      <c r="AD505" t="str">
        <f t="shared" si="107"/>
        <v/>
      </c>
      <c r="AE505" t="str">
        <f t="shared" si="108"/>
        <v/>
      </c>
      <c r="AF505">
        <f t="shared" si="112"/>
        <v>0</v>
      </c>
      <c r="AG505" t="str">
        <f t="shared" si="113"/>
        <v>No Entry</v>
      </c>
      <c r="AH505">
        <f t="shared" si="114"/>
        <v>0</v>
      </c>
      <c r="AI505" t="str">
        <f t="shared" si="116"/>
        <v>No Entry</v>
      </c>
      <c r="AJ505">
        <f t="shared" si="115"/>
        <v>0</v>
      </c>
    </row>
    <row r="506" spans="1:36" ht="42" customHeight="1" thickBot="1" x14ac:dyDescent="0.4">
      <c r="A506" s="11"/>
      <c r="B506" s="58" t="s">
        <v>630</v>
      </c>
      <c r="C506" s="113" t="str">
        <f>IF('Plant-Forage Samples'!C503="","",'Plant-Forage Samples'!C503)</f>
        <v/>
      </c>
      <c r="D506" s="223" t="str">
        <f>IF('Plant-Forage Samples'!F503="","",'Plant-Forage Samples'!F503)</f>
        <v/>
      </c>
      <c r="E506" s="112"/>
      <c r="F506" s="112"/>
      <c r="G506" s="112"/>
      <c r="H506" s="112"/>
      <c r="I506" s="112"/>
      <c r="J506" s="112"/>
      <c r="K506" s="224" t="str">
        <f t="shared" si="109"/>
        <v>No Entry</v>
      </c>
      <c r="L506" s="107"/>
      <c r="X506">
        <f t="shared" si="110"/>
        <v>0</v>
      </c>
      <c r="Y506">
        <f t="shared" si="111"/>
        <v>0</v>
      </c>
      <c r="Z506" t="str">
        <f t="shared" si="103"/>
        <v/>
      </c>
      <c r="AA506" t="str">
        <f t="shared" si="104"/>
        <v/>
      </c>
      <c r="AB506" t="str">
        <f t="shared" si="105"/>
        <v/>
      </c>
      <c r="AC506" t="str">
        <f t="shared" si="106"/>
        <v/>
      </c>
      <c r="AD506" t="str">
        <f t="shared" si="107"/>
        <v/>
      </c>
      <c r="AE506" t="str">
        <f t="shared" si="108"/>
        <v/>
      </c>
      <c r="AF506">
        <f t="shared" si="112"/>
        <v>0</v>
      </c>
      <c r="AG506" t="str">
        <f t="shared" si="113"/>
        <v>No Entry</v>
      </c>
      <c r="AH506">
        <f t="shared" si="114"/>
        <v>0</v>
      </c>
      <c r="AI506" t="str">
        <f t="shared" si="116"/>
        <v>No Entry</v>
      </c>
      <c r="AJ506">
        <f t="shared" si="115"/>
        <v>0</v>
      </c>
    </row>
    <row r="507" spans="1:36" ht="42" customHeight="1" thickBot="1" x14ac:dyDescent="0.4">
      <c r="A507" s="11"/>
      <c r="B507" s="58" t="s">
        <v>631</v>
      </c>
      <c r="C507" s="113" t="str">
        <f>IF('Plant-Forage Samples'!C504="","",'Plant-Forage Samples'!C504)</f>
        <v/>
      </c>
      <c r="D507" s="223" t="str">
        <f>IF('Plant-Forage Samples'!F504="","",'Plant-Forage Samples'!F504)</f>
        <v/>
      </c>
      <c r="E507" s="112"/>
      <c r="F507" s="112"/>
      <c r="G507" s="112"/>
      <c r="H507" s="112"/>
      <c r="I507" s="112"/>
      <c r="J507" s="112"/>
      <c r="K507" s="224" t="str">
        <f t="shared" si="109"/>
        <v>No Entry</v>
      </c>
      <c r="L507" s="107"/>
      <c r="X507">
        <f t="shared" si="110"/>
        <v>0</v>
      </c>
      <c r="Y507">
        <f t="shared" si="111"/>
        <v>0</v>
      </c>
      <c r="Z507" t="str">
        <f t="shared" si="103"/>
        <v/>
      </c>
      <c r="AA507" t="str">
        <f t="shared" si="104"/>
        <v/>
      </c>
      <c r="AB507" t="str">
        <f t="shared" si="105"/>
        <v/>
      </c>
      <c r="AC507" t="str">
        <f t="shared" si="106"/>
        <v/>
      </c>
      <c r="AD507" t="str">
        <f t="shared" si="107"/>
        <v/>
      </c>
      <c r="AE507" t="str">
        <f t="shared" si="108"/>
        <v/>
      </c>
      <c r="AF507">
        <f t="shared" si="112"/>
        <v>0</v>
      </c>
      <c r="AG507" t="str">
        <f t="shared" si="113"/>
        <v>No Entry</v>
      </c>
      <c r="AH507">
        <f t="shared" si="114"/>
        <v>0</v>
      </c>
      <c r="AI507" t="str">
        <f t="shared" si="116"/>
        <v>No Entry</v>
      </c>
      <c r="AJ507">
        <f t="shared" si="115"/>
        <v>0</v>
      </c>
    </row>
    <row r="508" spans="1:36" ht="42" customHeight="1" thickBot="1" x14ac:dyDescent="0.4">
      <c r="A508" s="11"/>
      <c r="B508" s="58" t="s">
        <v>632</v>
      </c>
      <c r="C508" s="113" t="str">
        <f>IF('Plant-Forage Samples'!C505="","",'Plant-Forage Samples'!C505)</f>
        <v/>
      </c>
      <c r="D508" s="223" t="str">
        <f>IF('Plant-Forage Samples'!F505="","",'Plant-Forage Samples'!F505)</f>
        <v/>
      </c>
      <c r="E508" s="112"/>
      <c r="F508" s="112"/>
      <c r="G508" s="112"/>
      <c r="H508" s="112"/>
      <c r="I508" s="112"/>
      <c r="J508" s="112"/>
      <c r="K508" s="224" t="str">
        <f t="shared" si="109"/>
        <v>No Entry</v>
      </c>
      <c r="L508" s="107"/>
      <c r="X508">
        <f t="shared" si="110"/>
        <v>0</v>
      </c>
      <c r="Y508">
        <f t="shared" si="111"/>
        <v>0</v>
      </c>
      <c r="Z508" t="str">
        <f t="shared" si="103"/>
        <v/>
      </c>
      <c r="AA508" t="str">
        <f t="shared" si="104"/>
        <v/>
      </c>
      <c r="AB508" t="str">
        <f t="shared" si="105"/>
        <v/>
      </c>
      <c r="AC508" t="str">
        <f t="shared" si="106"/>
        <v/>
      </c>
      <c r="AD508" t="str">
        <f t="shared" si="107"/>
        <v/>
      </c>
      <c r="AE508" t="str">
        <f t="shared" si="108"/>
        <v/>
      </c>
      <c r="AF508">
        <f t="shared" si="112"/>
        <v>0</v>
      </c>
      <c r="AG508" t="str">
        <f t="shared" si="113"/>
        <v>No Entry</v>
      </c>
      <c r="AH508">
        <f t="shared" si="114"/>
        <v>0</v>
      </c>
      <c r="AI508" t="str">
        <f t="shared" si="116"/>
        <v>No Entry</v>
      </c>
      <c r="AJ508">
        <f t="shared" si="115"/>
        <v>0</v>
      </c>
    </row>
    <row r="509" spans="1:36" ht="42" customHeight="1" thickBot="1" x14ac:dyDescent="0.4">
      <c r="A509" s="11"/>
      <c r="B509" s="58" t="s">
        <v>633</v>
      </c>
      <c r="C509" s="113" t="str">
        <f>IF('Plant-Forage Samples'!C506="","",'Plant-Forage Samples'!C506)</f>
        <v/>
      </c>
      <c r="D509" s="223" t="str">
        <f>IF('Plant-Forage Samples'!F506="","",'Plant-Forage Samples'!F506)</f>
        <v/>
      </c>
      <c r="E509" s="112"/>
      <c r="F509" s="112"/>
      <c r="G509" s="112"/>
      <c r="H509" s="112"/>
      <c r="I509" s="112"/>
      <c r="J509" s="112"/>
      <c r="K509" s="224" t="str">
        <f t="shared" si="109"/>
        <v>No Entry</v>
      </c>
      <c r="L509" s="107"/>
      <c r="X509">
        <f t="shared" si="110"/>
        <v>0</v>
      </c>
      <c r="Y509">
        <f t="shared" si="111"/>
        <v>0</v>
      </c>
      <c r="Z509" t="str">
        <f t="shared" si="103"/>
        <v/>
      </c>
      <c r="AA509" t="str">
        <f t="shared" si="104"/>
        <v/>
      </c>
      <c r="AB509" t="str">
        <f t="shared" si="105"/>
        <v/>
      </c>
      <c r="AC509" t="str">
        <f t="shared" si="106"/>
        <v/>
      </c>
      <c r="AD509" t="str">
        <f t="shared" si="107"/>
        <v/>
      </c>
      <c r="AE509" t="str">
        <f t="shared" si="108"/>
        <v/>
      </c>
      <c r="AF509">
        <f t="shared" si="112"/>
        <v>0</v>
      </c>
      <c r="AG509" t="str">
        <f t="shared" si="113"/>
        <v>No Entry</v>
      </c>
      <c r="AH509">
        <f t="shared" si="114"/>
        <v>0</v>
      </c>
      <c r="AI509" t="str">
        <f t="shared" si="116"/>
        <v>No Entry</v>
      </c>
      <c r="AJ509">
        <f t="shared" si="115"/>
        <v>0</v>
      </c>
    </row>
    <row r="510" spans="1:36" ht="42" customHeight="1" thickBot="1" x14ac:dyDescent="0.4">
      <c r="A510" s="11"/>
      <c r="B510" s="58" t="s">
        <v>634</v>
      </c>
      <c r="C510" s="113" t="str">
        <f>IF('Plant-Forage Samples'!C507="","",'Plant-Forage Samples'!C507)</f>
        <v/>
      </c>
      <c r="D510" s="223" t="str">
        <f>IF('Plant-Forage Samples'!F507="","",'Plant-Forage Samples'!F507)</f>
        <v/>
      </c>
      <c r="E510" s="112"/>
      <c r="F510" s="112"/>
      <c r="G510" s="112"/>
      <c r="H510" s="112"/>
      <c r="I510" s="112"/>
      <c r="J510" s="112"/>
      <c r="K510" s="224" t="str">
        <f t="shared" si="109"/>
        <v>No Entry</v>
      </c>
      <c r="L510" s="107"/>
      <c r="X510">
        <f t="shared" si="110"/>
        <v>0</v>
      </c>
      <c r="Y510">
        <f t="shared" si="111"/>
        <v>0</v>
      </c>
      <c r="Z510" t="str">
        <f t="shared" si="103"/>
        <v/>
      </c>
      <c r="AA510" t="str">
        <f t="shared" si="104"/>
        <v/>
      </c>
      <c r="AB510" t="str">
        <f t="shared" si="105"/>
        <v/>
      </c>
      <c r="AC510" t="str">
        <f t="shared" si="106"/>
        <v/>
      </c>
      <c r="AD510" t="str">
        <f t="shared" si="107"/>
        <v/>
      </c>
      <c r="AE510" t="str">
        <f t="shared" si="108"/>
        <v/>
      </c>
      <c r="AF510">
        <f t="shared" si="112"/>
        <v>0</v>
      </c>
      <c r="AG510" t="str">
        <f t="shared" si="113"/>
        <v>No Entry</v>
      </c>
      <c r="AH510">
        <f t="shared" si="114"/>
        <v>0</v>
      </c>
      <c r="AI510" t="str">
        <f t="shared" si="116"/>
        <v>No Entry</v>
      </c>
      <c r="AJ510">
        <f t="shared" si="115"/>
        <v>0</v>
      </c>
    </row>
    <row r="511" spans="1:36" ht="42" customHeight="1" thickBot="1" x14ac:dyDescent="0.4">
      <c r="A511" s="11"/>
      <c r="B511" s="58" t="s">
        <v>635</v>
      </c>
      <c r="C511" s="113" t="str">
        <f>IF('Plant-Forage Samples'!C508="","",'Plant-Forage Samples'!C508)</f>
        <v/>
      </c>
      <c r="D511" s="223" t="str">
        <f>IF('Plant-Forage Samples'!F508="","",'Plant-Forage Samples'!F508)</f>
        <v/>
      </c>
      <c r="E511" s="112"/>
      <c r="F511" s="112"/>
      <c r="G511" s="112"/>
      <c r="H511" s="112"/>
      <c r="I511" s="112"/>
      <c r="J511" s="112"/>
      <c r="K511" s="224" t="str">
        <f t="shared" si="109"/>
        <v>No Entry</v>
      </c>
      <c r="L511" s="107"/>
      <c r="X511">
        <f t="shared" si="110"/>
        <v>0</v>
      </c>
      <c r="Y511">
        <f t="shared" si="111"/>
        <v>0</v>
      </c>
      <c r="Z511" t="str">
        <f t="shared" si="103"/>
        <v/>
      </c>
      <c r="AA511" t="str">
        <f t="shared" si="104"/>
        <v/>
      </c>
      <c r="AB511" t="str">
        <f t="shared" si="105"/>
        <v/>
      </c>
      <c r="AC511" t="str">
        <f t="shared" si="106"/>
        <v/>
      </c>
      <c r="AD511" t="str">
        <f t="shared" si="107"/>
        <v/>
      </c>
      <c r="AE511" t="str">
        <f t="shared" si="108"/>
        <v/>
      </c>
      <c r="AF511">
        <f t="shared" si="112"/>
        <v>0</v>
      </c>
      <c r="AG511" t="str">
        <f t="shared" si="113"/>
        <v>No Entry</v>
      </c>
      <c r="AH511">
        <f t="shared" si="114"/>
        <v>0</v>
      </c>
      <c r="AI511" t="str">
        <f t="shared" si="116"/>
        <v>No Entry</v>
      </c>
      <c r="AJ511">
        <f t="shared" si="115"/>
        <v>0</v>
      </c>
    </row>
    <row r="512" spans="1:36" ht="42" customHeight="1" thickBot="1" x14ac:dyDescent="0.4">
      <c r="A512" s="11"/>
      <c r="B512" s="58" t="s">
        <v>636</v>
      </c>
      <c r="C512" s="113" t="str">
        <f>IF('Plant-Forage Samples'!C509="","",'Plant-Forage Samples'!C509)</f>
        <v/>
      </c>
      <c r="D512" s="223" t="str">
        <f>IF('Plant-Forage Samples'!F509="","",'Plant-Forage Samples'!F509)</f>
        <v/>
      </c>
      <c r="E512" s="112"/>
      <c r="F512" s="112"/>
      <c r="G512" s="112"/>
      <c r="H512" s="112"/>
      <c r="I512" s="112"/>
      <c r="J512" s="112"/>
      <c r="K512" s="224" t="str">
        <f t="shared" si="109"/>
        <v>No Entry</v>
      </c>
      <c r="L512" s="107"/>
      <c r="X512">
        <f t="shared" si="110"/>
        <v>0</v>
      </c>
      <c r="Y512">
        <f t="shared" si="111"/>
        <v>0</v>
      </c>
      <c r="Z512" t="str">
        <f t="shared" si="103"/>
        <v/>
      </c>
      <c r="AA512" t="str">
        <f t="shared" si="104"/>
        <v/>
      </c>
      <c r="AB512" t="str">
        <f t="shared" si="105"/>
        <v/>
      </c>
      <c r="AC512" t="str">
        <f t="shared" si="106"/>
        <v/>
      </c>
      <c r="AD512" t="str">
        <f t="shared" si="107"/>
        <v/>
      </c>
      <c r="AE512" t="str">
        <f t="shared" si="108"/>
        <v/>
      </c>
      <c r="AF512">
        <f t="shared" si="112"/>
        <v>0</v>
      </c>
      <c r="AG512" t="str">
        <f t="shared" si="113"/>
        <v>No Entry</v>
      </c>
      <c r="AH512">
        <f t="shared" si="114"/>
        <v>0</v>
      </c>
      <c r="AI512" t="str">
        <f t="shared" si="116"/>
        <v>No Entry</v>
      </c>
      <c r="AJ512">
        <f t="shared" si="115"/>
        <v>0</v>
      </c>
    </row>
    <row r="513" spans="1:36" ht="42" customHeight="1" thickBot="1" x14ac:dyDescent="0.4">
      <c r="A513" s="11"/>
      <c r="B513" s="58" t="s">
        <v>637</v>
      </c>
      <c r="C513" s="113" t="str">
        <f>IF('Plant-Forage Samples'!C510="","",'Plant-Forage Samples'!C510)</f>
        <v/>
      </c>
      <c r="D513" s="223" t="str">
        <f>IF('Plant-Forage Samples'!F510="","",'Plant-Forage Samples'!F510)</f>
        <v/>
      </c>
      <c r="E513" s="112"/>
      <c r="F513" s="112"/>
      <c r="G513" s="112"/>
      <c r="H513" s="112"/>
      <c r="I513" s="112"/>
      <c r="J513" s="112"/>
      <c r="K513" s="224" t="str">
        <f t="shared" si="109"/>
        <v>No Entry</v>
      </c>
      <c r="L513" s="107"/>
      <c r="X513">
        <f t="shared" si="110"/>
        <v>0</v>
      </c>
      <c r="Y513">
        <f t="shared" si="111"/>
        <v>0</v>
      </c>
      <c r="Z513" t="str">
        <f t="shared" si="103"/>
        <v/>
      </c>
      <c r="AA513" t="str">
        <f t="shared" si="104"/>
        <v/>
      </c>
      <c r="AB513" t="str">
        <f t="shared" si="105"/>
        <v/>
      </c>
      <c r="AC513" t="str">
        <f t="shared" si="106"/>
        <v/>
      </c>
      <c r="AD513" t="str">
        <f t="shared" si="107"/>
        <v/>
      </c>
      <c r="AE513" t="str">
        <f t="shared" si="108"/>
        <v/>
      </c>
      <c r="AF513">
        <f t="shared" si="112"/>
        <v>0</v>
      </c>
      <c r="AG513" t="str">
        <f t="shared" si="113"/>
        <v>No Entry</v>
      </c>
      <c r="AH513">
        <f t="shared" si="114"/>
        <v>0</v>
      </c>
      <c r="AI513" t="str">
        <f t="shared" si="116"/>
        <v>No Entry</v>
      </c>
      <c r="AJ513">
        <f t="shared" si="115"/>
        <v>0</v>
      </c>
    </row>
    <row r="514" spans="1:36" ht="42" customHeight="1" thickBot="1" x14ac:dyDescent="0.4">
      <c r="A514" s="11"/>
      <c r="B514" s="58" t="s">
        <v>638</v>
      </c>
      <c r="C514" s="113" t="str">
        <f>IF('Plant-Forage Samples'!C511="","",'Plant-Forage Samples'!C511)</f>
        <v/>
      </c>
      <c r="D514" s="223" t="str">
        <f>IF('Plant-Forage Samples'!F511="","",'Plant-Forage Samples'!F511)</f>
        <v/>
      </c>
      <c r="E514" s="112"/>
      <c r="F514" s="112"/>
      <c r="G514" s="112"/>
      <c r="H514" s="112"/>
      <c r="I514" s="112"/>
      <c r="J514" s="112"/>
      <c r="K514" s="224" t="str">
        <f t="shared" si="109"/>
        <v>No Entry</v>
      </c>
      <c r="L514" s="107"/>
      <c r="X514">
        <f t="shared" si="110"/>
        <v>0</v>
      </c>
      <c r="Y514">
        <f t="shared" si="111"/>
        <v>0</v>
      </c>
      <c r="Z514" t="str">
        <f t="shared" si="103"/>
        <v/>
      </c>
      <c r="AA514" t="str">
        <f t="shared" si="104"/>
        <v/>
      </c>
      <c r="AB514" t="str">
        <f t="shared" si="105"/>
        <v/>
      </c>
      <c r="AC514" t="str">
        <f t="shared" si="106"/>
        <v/>
      </c>
      <c r="AD514" t="str">
        <f t="shared" si="107"/>
        <v/>
      </c>
      <c r="AE514" t="str">
        <f t="shared" si="108"/>
        <v/>
      </c>
      <c r="AF514">
        <f t="shared" si="112"/>
        <v>0</v>
      </c>
      <c r="AG514" t="str">
        <f t="shared" si="113"/>
        <v>No Entry</v>
      </c>
      <c r="AH514">
        <f t="shared" si="114"/>
        <v>0</v>
      </c>
      <c r="AI514" t="str">
        <f t="shared" si="116"/>
        <v>No Entry</v>
      </c>
      <c r="AJ514">
        <f t="shared" si="115"/>
        <v>0</v>
      </c>
    </row>
    <row r="515" spans="1:36" ht="42" customHeight="1" thickBot="1" x14ac:dyDescent="0.4">
      <c r="A515" s="11"/>
      <c r="B515" s="58" t="s">
        <v>639</v>
      </c>
      <c r="C515" s="113" t="str">
        <f>IF('Plant-Forage Samples'!C512="","",'Plant-Forage Samples'!C512)</f>
        <v/>
      </c>
      <c r="D515" s="223" t="str">
        <f>IF('Plant-Forage Samples'!F512="","",'Plant-Forage Samples'!F512)</f>
        <v/>
      </c>
      <c r="E515" s="112"/>
      <c r="F515" s="112"/>
      <c r="G515" s="112"/>
      <c r="H515" s="112"/>
      <c r="I515" s="112"/>
      <c r="J515" s="112"/>
      <c r="K515" s="224" t="str">
        <f t="shared" si="109"/>
        <v>No Entry</v>
      </c>
      <c r="L515" s="107"/>
      <c r="X515">
        <f t="shared" si="110"/>
        <v>0</v>
      </c>
      <c r="Y515">
        <f t="shared" si="111"/>
        <v>0</v>
      </c>
      <c r="Z515" t="str">
        <f t="shared" si="103"/>
        <v/>
      </c>
      <c r="AA515" t="str">
        <f t="shared" si="104"/>
        <v/>
      </c>
      <c r="AB515" t="str">
        <f t="shared" si="105"/>
        <v/>
      </c>
      <c r="AC515" t="str">
        <f t="shared" si="106"/>
        <v/>
      </c>
      <c r="AD515" t="str">
        <f t="shared" si="107"/>
        <v/>
      </c>
      <c r="AE515" t="str">
        <f t="shared" si="108"/>
        <v/>
      </c>
      <c r="AF515">
        <f t="shared" si="112"/>
        <v>0</v>
      </c>
      <c r="AG515" t="str">
        <f t="shared" si="113"/>
        <v>No Entry</v>
      </c>
      <c r="AH515">
        <f t="shared" si="114"/>
        <v>0</v>
      </c>
      <c r="AI515" t="str">
        <f t="shared" si="116"/>
        <v>No Entry</v>
      </c>
      <c r="AJ515">
        <f t="shared" si="115"/>
        <v>0</v>
      </c>
    </row>
    <row r="516" spans="1:36" ht="42" customHeight="1" thickBot="1" x14ac:dyDescent="0.4">
      <c r="A516" s="11"/>
      <c r="B516" s="58" t="s">
        <v>640</v>
      </c>
      <c r="C516" s="113" t="str">
        <f>IF('Plant-Forage Samples'!C513="","",'Plant-Forage Samples'!C513)</f>
        <v/>
      </c>
      <c r="D516" s="223" t="str">
        <f>IF('Plant-Forage Samples'!F513="","",'Plant-Forage Samples'!F513)</f>
        <v/>
      </c>
      <c r="E516" s="112"/>
      <c r="F516" s="112"/>
      <c r="G516" s="112"/>
      <c r="H516" s="112"/>
      <c r="I516" s="112"/>
      <c r="J516" s="112"/>
      <c r="K516" s="224" t="str">
        <f t="shared" si="109"/>
        <v>No Entry</v>
      </c>
      <c r="L516" s="107"/>
      <c r="X516">
        <f t="shared" si="110"/>
        <v>0</v>
      </c>
      <c r="Y516">
        <f t="shared" si="111"/>
        <v>0</v>
      </c>
      <c r="Z516" t="str">
        <f t="shared" si="103"/>
        <v/>
      </c>
      <c r="AA516" t="str">
        <f t="shared" si="104"/>
        <v/>
      </c>
      <c r="AB516" t="str">
        <f t="shared" si="105"/>
        <v/>
      </c>
      <c r="AC516" t="str">
        <f t="shared" si="106"/>
        <v/>
      </c>
      <c r="AD516" t="str">
        <f t="shared" si="107"/>
        <v/>
      </c>
      <c r="AE516" t="str">
        <f t="shared" si="108"/>
        <v/>
      </c>
      <c r="AF516">
        <f t="shared" si="112"/>
        <v>0</v>
      </c>
      <c r="AG516" t="str">
        <f t="shared" si="113"/>
        <v>No Entry</v>
      </c>
      <c r="AH516">
        <f t="shared" si="114"/>
        <v>0</v>
      </c>
      <c r="AI516" t="str">
        <f t="shared" si="116"/>
        <v>No Entry</v>
      </c>
      <c r="AJ516">
        <f t="shared" si="115"/>
        <v>0</v>
      </c>
    </row>
    <row r="517" spans="1:36" ht="42" customHeight="1" thickBot="1" x14ac:dyDescent="0.4">
      <c r="A517" s="11"/>
      <c r="B517" s="58" t="s">
        <v>641</v>
      </c>
      <c r="C517" s="113" t="str">
        <f>IF('Plant-Forage Samples'!C514="","",'Plant-Forage Samples'!C514)</f>
        <v/>
      </c>
      <c r="D517" s="223" t="str">
        <f>IF('Plant-Forage Samples'!F514="","",'Plant-Forage Samples'!F514)</f>
        <v/>
      </c>
      <c r="E517" s="112"/>
      <c r="F517" s="112"/>
      <c r="G517" s="112"/>
      <c r="H517" s="112"/>
      <c r="I517" s="112"/>
      <c r="J517" s="112"/>
      <c r="K517" s="224" t="str">
        <f t="shared" si="109"/>
        <v>No Entry</v>
      </c>
      <c r="L517" s="107"/>
      <c r="X517">
        <f t="shared" si="110"/>
        <v>0</v>
      </c>
      <c r="Y517">
        <f t="shared" si="111"/>
        <v>0</v>
      </c>
      <c r="Z517" t="str">
        <f t="shared" si="103"/>
        <v/>
      </c>
      <c r="AA517" t="str">
        <f t="shared" si="104"/>
        <v/>
      </c>
      <c r="AB517" t="str">
        <f t="shared" si="105"/>
        <v/>
      </c>
      <c r="AC517" t="str">
        <f t="shared" si="106"/>
        <v/>
      </c>
      <c r="AD517" t="str">
        <f t="shared" si="107"/>
        <v/>
      </c>
      <c r="AE517" t="str">
        <f t="shared" si="108"/>
        <v/>
      </c>
      <c r="AF517">
        <f t="shared" si="112"/>
        <v>0</v>
      </c>
      <c r="AG517" t="str">
        <f t="shared" si="113"/>
        <v>No Entry</v>
      </c>
      <c r="AH517">
        <f t="shared" si="114"/>
        <v>0</v>
      </c>
      <c r="AI517" t="str">
        <f t="shared" si="116"/>
        <v>No Entry</v>
      </c>
      <c r="AJ517">
        <f t="shared" si="115"/>
        <v>0</v>
      </c>
    </row>
    <row r="518" spans="1:36" ht="42" customHeight="1" thickBot="1" x14ac:dyDescent="0.4">
      <c r="A518" s="11"/>
      <c r="B518" s="58" t="s">
        <v>642</v>
      </c>
      <c r="C518" s="113" t="str">
        <f>IF('Plant-Forage Samples'!C515="","",'Plant-Forage Samples'!C515)</f>
        <v/>
      </c>
      <c r="D518" s="223" t="str">
        <f>IF('Plant-Forage Samples'!F515="","",'Plant-Forage Samples'!F515)</f>
        <v/>
      </c>
      <c r="E518" s="112"/>
      <c r="F518" s="112"/>
      <c r="G518" s="112"/>
      <c r="H518" s="112"/>
      <c r="I518" s="112"/>
      <c r="J518" s="112"/>
      <c r="K518" s="224" t="str">
        <f t="shared" si="109"/>
        <v>No Entry</v>
      </c>
      <c r="L518" s="107"/>
      <c r="X518">
        <f t="shared" si="110"/>
        <v>0</v>
      </c>
      <c r="Y518">
        <f t="shared" si="111"/>
        <v>0</v>
      </c>
      <c r="Z518" t="str">
        <f t="shared" si="103"/>
        <v/>
      </c>
      <c r="AA518" t="str">
        <f t="shared" si="104"/>
        <v/>
      </c>
      <c r="AB518" t="str">
        <f t="shared" si="105"/>
        <v/>
      </c>
      <c r="AC518" t="str">
        <f t="shared" si="106"/>
        <v/>
      </c>
      <c r="AD518" t="str">
        <f t="shared" si="107"/>
        <v/>
      </c>
      <c r="AE518" t="str">
        <f t="shared" si="108"/>
        <v/>
      </c>
      <c r="AF518">
        <f t="shared" si="112"/>
        <v>0</v>
      </c>
      <c r="AG518" t="str">
        <f t="shared" si="113"/>
        <v>No Entry</v>
      </c>
      <c r="AH518">
        <f t="shared" si="114"/>
        <v>0</v>
      </c>
      <c r="AI518" t="str">
        <f t="shared" si="116"/>
        <v>No Entry</v>
      </c>
      <c r="AJ518">
        <f t="shared" si="115"/>
        <v>0</v>
      </c>
    </row>
    <row r="519" spans="1:36" ht="42" customHeight="1" thickBot="1" x14ac:dyDescent="0.4">
      <c r="A519" s="11"/>
      <c r="B519" s="58" t="s">
        <v>643</v>
      </c>
      <c r="C519" s="113" t="str">
        <f>IF('Plant-Forage Samples'!C516="","",'Plant-Forage Samples'!C516)</f>
        <v/>
      </c>
      <c r="D519" s="223" t="str">
        <f>IF('Plant-Forage Samples'!F516="","",'Plant-Forage Samples'!F516)</f>
        <v/>
      </c>
      <c r="E519" s="112"/>
      <c r="F519" s="112"/>
      <c r="G519" s="112"/>
      <c r="H519" s="112"/>
      <c r="I519" s="112"/>
      <c r="J519" s="112"/>
      <c r="K519" s="224" t="str">
        <f t="shared" si="109"/>
        <v>No Entry</v>
      </c>
      <c r="L519" s="107"/>
      <c r="X519">
        <f t="shared" si="110"/>
        <v>0</v>
      </c>
      <c r="Y519">
        <f t="shared" si="111"/>
        <v>0</v>
      </c>
      <c r="Z519" t="str">
        <f t="shared" si="103"/>
        <v/>
      </c>
      <c r="AA519" t="str">
        <f t="shared" si="104"/>
        <v/>
      </c>
      <c r="AB519" t="str">
        <f t="shared" si="105"/>
        <v/>
      </c>
      <c r="AC519" t="str">
        <f t="shared" si="106"/>
        <v/>
      </c>
      <c r="AD519" t="str">
        <f t="shared" si="107"/>
        <v/>
      </c>
      <c r="AE519" t="str">
        <f t="shared" si="108"/>
        <v/>
      </c>
      <c r="AF519">
        <f t="shared" si="112"/>
        <v>0</v>
      </c>
      <c r="AG519" t="str">
        <f t="shared" si="113"/>
        <v>No Entry</v>
      </c>
      <c r="AH519">
        <f t="shared" si="114"/>
        <v>0</v>
      </c>
      <c r="AI519" t="str">
        <f t="shared" si="116"/>
        <v>No Entry</v>
      </c>
      <c r="AJ519">
        <f t="shared" si="115"/>
        <v>0</v>
      </c>
    </row>
    <row r="520" spans="1:36" ht="42" customHeight="1" thickBot="1" x14ac:dyDescent="0.4">
      <c r="A520" s="11"/>
      <c r="B520" s="58" t="s">
        <v>644</v>
      </c>
      <c r="C520" s="113" t="str">
        <f>IF('Plant-Forage Samples'!C517="","",'Plant-Forage Samples'!C517)</f>
        <v/>
      </c>
      <c r="D520" s="223" t="str">
        <f>IF('Plant-Forage Samples'!F517="","",'Plant-Forage Samples'!F517)</f>
        <v/>
      </c>
      <c r="E520" s="112"/>
      <c r="F520" s="112"/>
      <c r="G520" s="112"/>
      <c r="H520" s="112"/>
      <c r="I520" s="112"/>
      <c r="J520" s="112"/>
      <c r="K520" s="224" t="str">
        <f t="shared" si="109"/>
        <v>No Entry</v>
      </c>
      <c r="L520" s="107"/>
      <c r="X520">
        <f t="shared" si="110"/>
        <v>0</v>
      </c>
      <c r="Y520">
        <f t="shared" si="111"/>
        <v>0</v>
      </c>
      <c r="Z520" t="str">
        <f t="shared" si="103"/>
        <v/>
      </c>
      <c r="AA520" t="str">
        <f t="shared" si="104"/>
        <v/>
      </c>
      <c r="AB520" t="str">
        <f t="shared" si="105"/>
        <v/>
      </c>
      <c r="AC520" t="str">
        <f t="shared" si="106"/>
        <v/>
      </c>
      <c r="AD520" t="str">
        <f t="shared" si="107"/>
        <v/>
      </c>
      <c r="AE520" t="str">
        <f t="shared" si="108"/>
        <v/>
      </c>
      <c r="AF520">
        <f t="shared" si="112"/>
        <v>0</v>
      </c>
      <c r="AG520" t="str">
        <f t="shared" si="113"/>
        <v>No Entry</v>
      </c>
      <c r="AH520">
        <f t="shared" si="114"/>
        <v>0</v>
      </c>
      <c r="AI520" t="str">
        <f t="shared" si="116"/>
        <v>No Entry</v>
      </c>
      <c r="AJ520">
        <f t="shared" si="115"/>
        <v>0</v>
      </c>
    </row>
    <row r="521" spans="1:36" ht="42" customHeight="1" thickBot="1" x14ac:dyDescent="0.4">
      <c r="A521" s="11"/>
      <c r="B521" s="58" t="s">
        <v>645</v>
      </c>
      <c r="C521" s="113" t="str">
        <f>IF('Plant-Forage Samples'!C518="","",'Plant-Forage Samples'!C518)</f>
        <v/>
      </c>
      <c r="D521" s="223" t="str">
        <f>IF('Plant-Forage Samples'!F518="","",'Plant-Forage Samples'!F518)</f>
        <v/>
      </c>
      <c r="E521" s="112"/>
      <c r="F521" s="112"/>
      <c r="G521" s="112"/>
      <c r="H521" s="112"/>
      <c r="I521" s="112"/>
      <c r="J521" s="112"/>
      <c r="K521" s="224" t="str">
        <f t="shared" si="109"/>
        <v>No Entry</v>
      </c>
      <c r="L521" s="107"/>
      <c r="X521">
        <f t="shared" si="110"/>
        <v>0</v>
      </c>
      <c r="Y521">
        <f t="shared" si="111"/>
        <v>0</v>
      </c>
      <c r="Z521" t="str">
        <f t="shared" ref="Z521:Z584" si="117">IF(E521="","",VLOOKUP(E521,M$9:U$20,9))</f>
        <v/>
      </c>
      <c r="AA521" t="str">
        <f t="shared" ref="AA521:AA584" si="118">IF(F521="","",VLOOKUP(F521,M$9:W$20,9))</f>
        <v/>
      </c>
      <c r="AB521" t="str">
        <f t="shared" ref="AB521:AB584" si="119">IF(G521="","",VLOOKUP(G521,M$9:U$20,9))</f>
        <v/>
      </c>
      <c r="AC521" t="str">
        <f t="shared" ref="AC521:AC584" si="120">IF(H521="","",VLOOKUP(H521,M$9:U$20,9))</f>
        <v/>
      </c>
      <c r="AD521" t="str">
        <f t="shared" ref="AD521:AD584" si="121">IF(I521="","",VLOOKUP(I521,M$9:U$20,9))</f>
        <v/>
      </c>
      <c r="AE521" t="str">
        <f t="shared" ref="AE521:AE584" si="122">IF(J521="","",VLOOKUP(J521,M$9:U$20,9))</f>
        <v/>
      </c>
      <c r="AF521">
        <f t="shared" si="112"/>
        <v>0</v>
      </c>
      <c r="AG521" t="str">
        <f t="shared" si="113"/>
        <v>No Entry</v>
      </c>
      <c r="AH521">
        <f t="shared" si="114"/>
        <v>0</v>
      </c>
      <c r="AI521" t="str">
        <f t="shared" si="116"/>
        <v>No Entry</v>
      </c>
      <c r="AJ521">
        <f t="shared" si="115"/>
        <v>0</v>
      </c>
    </row>
    <row r="522" spans="1:36" ht="42" customHeight="1" thickBot="1" x14ac:dyDescent="0.4">
      <c r="A522" s="11"/>
      <c r="B522" s="58" t="s">
        <v>646</v>
      </c>
      <c r="C522" s="113" t="str">
        <f>IF('Plant-Forage Samples'!C519="","",'Plant-Forage Samples'!C519)</f>
        <v/>
      </c>
      <c r="D522" s="223" t="str">
        <f>IF('Plant-Forage Samples'!F519="","",'Plant-Forage Samples'!F519)</f>
        <v/>
      </c>
      <c r="E522" s="112"/>
      <c r="F522" s="112"/>
      <c r="G522" s="112"/>
      <c r="H522" s="112"/>
      <c r="I522" s="112"/>
      <c r="J522" s="112"/>
      <c r="K522" s="224" t="str">
        <f t="shared" ref="K522:K585" si="123">AG522</f>
        <v>No Entry</v>
      </c>
      <c r="L522" s="107"/>
      <c r="X522">
        <f t="shared" ref="X522:X585" si="124">COUNT(E522:J522)</f>
        <v>0</v>
      </c>
      <c r="Y522">
        <f t="shared" ref="Y522:Y585" si="125">IF(C522="",0,1)</f>
        <v>0</v>
      </c>
      <c r="Z522" t="str">
        <f t="shared" si="117"/>
        <v/>
      </c>
      <c r="AA522" t="str">
        <f t="shared" si="118"/>
        <v/>
      </c>
      <c r="AB522" t="str">
        <f t="shared" si="119"/>
        <v/>
      </c>
      <c r="AC522" t="str">
        <f t="shared" si="120"/>
        <v/>
      </c>
      <c r="AD522" t="str">
        <f t="shared" si="121"/>
        <v/>
      </c>
      <c r="AE522" t="str">
        <f t="shared" si="122"/>
        <v/>
      </c>
      <c r="AF522">
        <f t="shared" ref="AF522:AF585" si="126">IF(X522&gt;0,1,0)</f>
        <v>0</v>
      </c>
      <c r="AG522" t="str">
        <f t="shared" ref="AG522:AG585" si="127">IF(AH522=0,AI522,IF(AF522&gt;Y522,"Entry Error",AJ522))</f>
        <v>No Entry</v>
      </c>
      <c r="AH522">
        <f t="shared" ref="AH522:AH585" si="128">SUM(X522:Y522)</f>
        <v>0</v>
      </c>
      <c r="AI522" t="str">
        <f t="shared" si="116"/>
        <v>No Entry</v>
      </c>
      <c r="AJ522">
        <f t="shared" ref="AJ522:AJ585" si="129">SUM(Z522:AE522)</f>
        <v>0</v>
      </c>
    </row>
    <row r="523" spans="1:36" ht="42" customHeight="1" thickBot="1" x14ac:dyDescent="0.4">
      <c r="A523" s="11"/>
      <c r="B523" s="58" t="s">
        <v>647</v>
      </c>
      <c r="C523" s="113" t="str">
        <f>IF('Plant-Forage Samples'!C520="","",'Plant-Forage Samples'!C520)</f>
        <v/>
      </c>
      <c r="D523" s="223" t="str">
        <f>IF('Plant-Forage Samples'!F520="","",'Plant-Forage Samples'!F520)</f>
        <v/>
      </c>
      <c r="E523" s="112"/>
      <c r="F523" s="112"/>
      <c r="G523" s="112"/>
      <c r="H523" s="112"/>
      <c r="I523" s="112"/>
      <c r="J523" s="112"/>
      <c r="K523" s="224" t="str">
        <f t="shared" si="123"/>
        <v>No Entry</v>
      </c>
      <c r="L523" s="107"/>
      <c r="X523">
        <f t="shared" si="124"/>
        <v>0</v>
      </c>
      <c r="Y523">
        <f t="shared" si="125"/>
        <v>0</v>
      </c>
      <c r="Z523" t="str">
        <f t="shared" si="117"/>
        <v/>
      </c>
      <c r="AA523" t="str">
        <f t="shared" si="118"/>
        <v/>
      </c>
      <c r="AB523" t="str">
        <f t="shared" si="119"/>
        <v/>
      </c>
      <c r="AC523" t="str">
        <f t="shared" si="120"/>
        <v/>
      </c>
      <c r="AD523" t="str">
        <f t="shared" si="121"/>
        <v/>
      </c>
      <c r="AE523" t="str">
        <f t="shared" si="122"/>
        <v/>
      </c>
      <c r="AF523">
        <f t="shared" si="126"/>
        <v>0</v>
      </c>
      <c r="AG523" t="str">
        <f t="shared" si="127"/>
        <v>No Entry</v>
      </c>
      <c r="AH523">
        <f t="shared" si="128"/>
        <v>0</v>
      </c>
      <c r="AI523" t="str">
        <f t="shared" si="116"/>
        <v>No Entry</v>
      </c>
      <c r="AJ523">
        <f t="shared" si="129"/>
        <v>0</v>
      </c>
    </row>
    <row r="524" spans="1:36" ht="42" customHeight="1" thickBot="1" x14ac:dyDescent="0.4">
      <c r="A524" s="11"/>
      <c r="B524" s="58" t="s">
        <v>648</v>
      </c>
      <c r="C524" s="113" t="str">
        <f>IF('Plant-Forage Samples'!C521="","",'Plant-Forage Samples'!C521)</f>
        <v/>
      </c>
      <c r="D524" s="223" t="str">
        <f>IF('Plant-Forage Samples'!F521="","",'Plant-Forage Samples'!F521)</f>
        <v/>
      </c>
      <c r="E524" s="112"/>
      <c r="F524" s="112"/>
      <c r="G524" s="112"/>
      <c r="H524" s="112"/>
      <c r="I524" s="112"/>
      <c r="J524" s="112"/>
      <c r="K524" s="224" t="str">
        <f t="shared" si="123"/>
        <v>No Entry</v>
      </c>
      <c r="L524" s="107"/>
      <c r="X524">
        <f t="shared" si="124"/>
        <v>0</v>
      </c>
      <c r="Y524">
        <f t="shared" si="125"/>
        <v>0</v>
      </c>
      <c r="Z524" t="str">
        <f t="shared" si="117"/>
        <v/>
      </c>
      <c r="AA524" t="str">
        <f t="shared" si="118"/>
        <v/>
      </c>
      <c r="AB524" t="str">
        <f t="shared" si="119"/>
        <v/>
      </c>
      <c r="AC524" t="str">
        <f t="shared" si="120"/>
        <v/>
      </c>
      <c r="AD524" t="str">
        <f t="shared" si="121"/>
        <v/>
      </c>
      <c r="AE524" t="str">
        <f t="shared" si="122"/>
        <v/>
      </c>
      <c r="AF524">
        <f t="shared" si="126"/>
        <v>0</v>
      </c>
      <c r="AG524" t="str">
        <f t="shared" si="127"/>
        <v>No Entry</v>
      </c>
      <c r="AH524">
        <f t="shared" si="128"/>
        <v>0</v>
      </c>
      <c r="AI524" t="str">
        <f t="shared" si="116"/>
        <v>No Entry</v>
      </c>
      <c r="AJ524">
        <f t="shared" si="129"/>
        <v>0</v>
      </c>
    </row>
    <row r="525" spans="1:36" ht="42" customHeight="1" thickBot="1" x14ac:dyDescent="0.4">
      <c r="A525" s="11"/>
      <c r="B525" s="58" t="s">
        <v>649</v>
      </c>
      <c r="C525" s="113" t="str">
        <f>IF('Plant-Forage Samples'!C522="","",'Plant-Forage Samples'!C522)</f>
        <v/>
      </c>
      <c r="D525" s="223" t="str">
        <f>IF('Plant-Forage Samples'!F522="","",'Plant-Forage Samples'!F522)</f>
        <v/>
      </c>
      <c r="E525" s="112"/>
      <c r="F525" s="112"/>
      <c r="G525" s="112"/>
      <c r="H525" s="112"/>
      <c r="I525" s="112"/>
      <c r="J525" s="112"/>
      <c r="K525" s="224" t="str">
        <f t="shared" si="123"/>
        <v>No Entry</v>
      </c>
      <c r="L525" s="107"/>
      <c r="X525">
        <f t="shared" si="124"/>
        <v>0</v>
      </c>
      <c r="Y525">
        <f t="shared" si="125"/>
        <v>0</v>
      </c>
      <c r="Z525" t="str">
        <f t="shared" si="117"/>
        <v/>
      </c>
      <c r="AA525" t="str">
        <f t="shared" si="118"/>
        <v/>
      </c>
      <c r="AB525" t="str">
        <f t="shared" si="119"/>
        <v/>
      </c>
      <c r="AC525" t="str">
        <f t="shared" si="120"/>
        <v/>
      </c>
      <c r="AD525" t="str">
        <f t="shared" si="121"/>
        <v/>
      </c>
      <c r="AE525" t="str">
        <f t="shared" si="122"/>
        <v/>
      </c>
      <c r="AF525">
        <f t="shared" si="126"/>
        <v>0</v>
      </c>
      <c r="AG525" t="str">
        <f t="shared" si="127"/>
        <v>No Entry</v>
      </c>
      <c r="AH525">
        <f t="shared" si="128"/>
        <v>0</v>
      </c>
      <c r="AI525" t="str">
        <f t="shared" si="116"/>
        <v>No Entry</v>
      </c>
      <c r="AJ525">
        <f t="shared" si="129"/>
        <v>0</v>
      </c>
    </row>
    <row r="526" spans="1:36" ht="42" customHeight="1" thickBot="1" x14ac:dyDescent="0.4">
      <c r="A526" s="11"/>
      <c r="B526" s="58" t="s">
        <v>650</v>
      </c>
      <c r="C526" s="113" t="str">
        <f>IF('Plant-Forage Samples'!C523="","",'Plant-Forage Samples'!C523)</f>
        <v/>
      </c>
      <c r="D526" s="223" t="str">
        <f>IF('Plant-Forage Samples'!F523="","",'Plant-Forage Samples'!F523)</f>
        <v/>
      </c>
      <c r="E526" s="112"/>
      <c r="F526" s="112"/>
      <c r="G526" s="112"/>
      <c r="H526" s="112"/>
      <c r="I526" s="112"/>
      <c r="J526" s="112"/>
      <c r="K526" s="224" t="str">
        <f t="shared" si="123"/>
        <v>No Entry</v>
      </c>
      <c r="L526" s="107"/>
      <c r="X526">
        <f t="shared" si="124"/>
        <v>0</v>
      </c>
      <c r="Y526">
        <f t="shared" si="125"/>
        <v>0</v>
      </c>
      <c r="Z526" t="str">
        <f t="shared" si="117"/>
        <v/>
      </c>
      <c r="AA526" t="str">
        <f t="shared" si="118"/>
        <v/>
      </c>
      <c r="AB526" t="str">
        <f t="shared" si="119"/>
        <v/>
      </c>
      <c r="AC526" t="str">
        <f t="shared" si="120"/>
        <v/>
      </c>
      <c r="AD526" t="str">
        <f t="shared" si="121"/>
        <v/>
      </c>
      <c r="AE526" t="str">
        <f t="shared" si="122"/>
        <v/>
      </c>
      <c r="AF526">
        <f t="shared" si="126"/>
        <v>0</v>
      </c>
      <c r="AG526" t="str">
        <f t="shared" si="127"/>
        <v>No Entry</v>
      </c>
      <c r="AH526">
        <f t="shared" si="128"/>
        <v>0</v>
      </c>
      <c r="AI526" t="str">
        <f t="shared" si="116"/>
        <v>No Entry</v>
      </c>
      <c r="AJ526">
        <f t="shared" si="129"/>
        <v>0</v>
      </c>
    </row>
    <row r="527" spans="1:36" ht="42" customHeight="1" thickBot="1" x14ac:dyDescent="0.4">
      <c r="A527" s="11"/>
      <c r="B527" s="58" t="s">
        <v>651</v>
      </c>
      <c r="C527" s="113" t="str">
        <f>IF('Plant-Forage Samples'!C524="","",'Plant-Forage Samples'!C524)</f>
        <v/>
      </c>
      <c r="D527" s="223" t="str">
        <f>IF('Plant-Forage Samples'!F524="","",'Plant-Forage Samples'!F524)</f>
        <v/>
      </c>
      <c r="E527" s="112"/>
      <c r="F527" s="112"/>
      <c r="G527" s="112"/>
      <c r="H527" s="112"/>
      <c r="I527" s="112"/>
      <c r="J527" s="112"/>
      <c r="K527" s="224" t="str">
        <f t="shared" si="123"/>
        <v>No Entry</v>
      </c>
      <c r="L527" s="107"/>
      <c r="X527">
        <f t="shared" si="124"/>
        <v>0</v>
      </c>
      <c r="Y527">
        <f t="shared" si="125"/>
        <v>0</v>
      </c>
      <c r="Z527" t="str">
        <f t="shared" si="117"/>
        <v/>
      </c>
      <c r="AA527" t="str">
        <f t="shared" si="118"/>
        <v/>
      </c>
      <c r="AB527" t="str">
        <f t="shared" si="119"/>
        <v/>
      </c>
      <c r="AC527" t="str">
        <f t="shared" si="120"/>
        <v/>
      </c>
      <c r="AD527" t="str">
        <f t="shared" si="121"/>
        <v/>
      </c>
      <c r="AE527" t="str">
        <f t="shared" si="122"/>
        <v/>
      </c>
      <c r="AF527">
        <f t="shared" si="126"/>
        <v>0</v>
      </c>
      <c r="AG527" t="str">
        <f t="shared" si="127"/>
        <v>No Entry</v>
      </c>
      <c r="AH527">
        <f t="shared" si="128"/>
        <v>0</v>
      </c>
      <c r="AI527" t="str">
        <f t="shared" si="116"/>
        <v>No Entry</v>
      </c>
      <c r="AJ527">
        <f t="shared" si="129"/>
        <v>0</v>
      </c>
    </row>
    <row r="528" spans="1:36" ht="42" customHeight="1" thickBot="1" x14ac:dyDescent="0.4">
      <c r="A528" s="11"/>
      <c r="B528" s="58" t="s">
        <v>652</v>
      </c>
      <c r="C528" s="113" t="str">
        <f>IF('Plant-Forage Samples'!C525="","",'Plant-Forage Samples'!C525)</f>
        <v/>
      </c>
      <c r="D528" s="223" t="str">
        <f>IF('Plant-Forage Samples'!F525="","",'Plant-Forage Samples'!F525)</f>
        <v/>
      </c>
      <c r="E528" s="112"/>
      <c r="F528" s="112"/>
      <c r="G528" s="112"/>
      <c r="H528" s="112"/>
      <c r="I528" s="112"/>
      <c r="J528" s="112"/>
      <c r="K528" s="224" t="str">
        <f t="shared" si="123"/>
        <v>No Entry</v>
      </c>
      <c r="L528" s="107"/>
      <c r="X528">
        <f t="shared" si="124"/>
        <v>0</v>
      </c>
      <c r="Y528">
        <f t="shared" si="125"/>
        <v>0</v>
      </c>
      <c r="Z528" t="str">
        <f t="shared" si="117"/>
        <v/>
      </c>
      <c r="AA528" t="str">
        <f t="shared" si="118"/>
        <v/>
      </c>
      <c r="AB528" t="str">
        <f t="shared" si="119"/>
        <v/>
      </c>
      <c r="AC528" t="str">
        <f t="shared" si="120"/>
        <v/>
      </c>
      <c r="AD528" t="str">
        <f t="shared" si="121"/>
        <v/>
      </c>
      <c r="AE528" t="str">
        <f t="shared" si="122"/>
        <v/>
      </c>
      <c r="AF528">
        <f t="shared" si="126"/>
        <v>0</v>
      </c>
      <c r="AG528" t="str">
        <f t="shared" si="127"/>
        <v>No Entry</v>
      </c>
      <c r="AH528">
        <f t="shared" si="128"/>
        <v>0</v>
      </c>
      <c r="AI528" t="str">
        <f t="shared" si="116"/>
        <v>No Entry</v>
      </c>
      <c r="AJ528">
        <f t="shared" si="129"/>
        <v>0</v>
      </c>
    </row>
    <row r="529" spans="1:36" ht="42" customHeight="1" thickBot="1" x14ac:dyDescent="0.4">
      <c r="A529" s="11"/>
      <c r="B529" s="58" t="s">
        <v>653</v>
      </c>
      <c r="C529" s="113" t="str">
        <f>IF('Plant-Forage Samples'!C526="","",'Plant-Forage Samples'!C526)</f>
        <v/>
      </c>
      <c r="D529" s="223" t="str">
        <f>IF('Plant-Forage Samples'!F526="","",'Plant-Forage Samples'!F526)</f>
        <v/>
      </c>
      <c r="E529" s="112"/>
      <c r="F529" s="112"/>
      <c r="G529" s="112"/>
      <c r="H529" s="112"/>
      <c r="I529" s="112"/>
      <c r="J529" s="112"/>
      <c r="K529" s="224" t="str">
        <f t="shared" si="123"/>
        <v>No Entry</v>
      </c>
      <c r="L529" s="107"/>
      <c r="X529">
        <f t="shared" si="124"/>
        <v>0</v>
      </c>
      <c r="Y529">
        <f t="shared" si="125"/>
        <v>0</v>
      </c>
      <c r="Z529" t="str">
        <f t="shared" si="117"/>
        <v/>
      </c>
      <c r="AA529" t="str">
        <f t="shared" si="118"/>
        <v/>
      </c>
      <c r="AB529" t="str">
        <f t="shared" si="119"/>
        <v/>
      </c>
      <c r="AC529" t="str">
        <f t="shared" si="120"/>
        <v/>
      </c>
      <c r="AD529" t="str">
        <f t="shared" si="121"/>
        <v/>
      </c>
      <c r="AE529" t="str">
        <f t="shared" si="122"/>
        <v/>
      </c>
      <c r="AF529">
        <f t="shared" si="126"/>
        <v>0</v>
      </c>
      <c r="AG529" t="str">
        <f t="shared" si="127"/>
        <v>No Entry</v>
      </c>
      <c r="AH529">
        <f t="shared" si="128"/>
        <v>0</v>
      </c>
      <c r="AI529" t="str">
        <f t="shared" si="116"/>
        <v>No Entry</v>
      </c>
      <c r="AJ529">
        <f t="shared" si="129"/>
        <v>0</v>
      </c>
    </row>
    <row r="530" spans="1:36" ht="42" customHeight="1" thickBot="1" x14ac:dyDescent="0.4">
      <c r="A530" s="11"/>
      <c r="B530" s="58" t="s">
        <v>654</v>
      </c>
      <c r="C530" s="113" t="str">
        <f>IF('Plant-Forage Samples'!C527="","",'Plant-Forage Samples'!C527)</f>
        <v/>
      </c>
      <c r="D530" s="223" t="str">
        <f>IF('Plant-Forage Samples'!F527="","",'Plant-Forage Samples'!F527)</f>
        <v/>
      </c>
      <c r="E530" s="112"/>
      <c r="F530" s="112"/>
      <c r="G530" s="112"/>
      <c r="H530" s="112"/>
      <c r="I530" s="112"/>
      <c r="J530" s="112"/>
      <c r="K530" s="224" t="str">
        <f t="shared" si="123"/>
        <v>No Entry</v>
      </c>
      <c r="L530" s="107"/>
      <c r="X530">
        <f t="shared" si="124"/>
        <v>0</v>
      </c>
      <c r="Y530">
        <f t="shared" si="125"/>
        <v>0</v>
      </c>
      <c r="Z530" t="str">
        <f t="shared" si="117"/>
        <v/>
      </c>
      <c r="AA530" t="str">
        <f t="shared" si="118"/>
        <v/>
      </c>
      <c r="AB530" t="str">
        <f t="shared" si="119"/>
        <v/>
      </c>
      <c r="AC530" t="str">
        <f t="shared" si="120"/>
        <v/>
      </c>
      <c r="AD530" t="str">
        <f t="shared" si="121"/>
        <v/>
      </c>
      <c r="AE530" t="str">
        <f t="shared" si="122"/>
        <v/>
      </c>
      <c r="AF530">
        <f t="shared" si="126"/>
        <v>0</v>
      </c>
      <c r="AG530" t="str">
        <f t="shared" si="127"/>
        <v>No Entry</v>
      </c>
      <c r="AH530">
        <f t="shared" si="128"/>
        <v>0</v>
      </c>
      <c r="AI530" t="str">
        <f t="shared" si="116"/>
        <v>No Entry</v>
      </c>
      <c r="AJ530">
        <f t="shared" si="129"/>
        <v>0</v>
      </c>
    </row>
    <row r="531" spans="1:36" ht="42" customHeight="1" thickBot="1" x14ac:dyDescent="0.4">
      <c r="A531" s="11"/>
      <c r="B531" s="58" t="s">
        <v>655</v>
      </c>
      <c r="C531" s="113" t="str">
        <f>IF('Plant-Forage Samples'!C528="","",'Plant-Forage Samples'!C528)</f>
        <v/>
      </c>
      <c r="D531" s="223" t="str">
        <f>IF('Plant-Forage Samples'!F528="","",'Plant-Forage Samples'!F528)</f>
        <v/>
      </c>
      <c r="E531" s="112"/>
      <c r="F531" s="112"/>
      <c r="G531" s="112"/>
      <c r="H531" s="112"/>
      <c r="I531" s="112"/>
      <c r="J531" s="112"/>
      <c r="K531" s="224" t="str">
        <f t="shared" si="123"/>
        <v>No Entry</v>
      </c>
      <c r="L531" s="107"/>
      <c r="X531">
        <f t="shared" si="124"/>
        <v>0</v>
      </c>
      <c r="Y531">
        <f t="shared" si="125"/>
        <v>0</v>
      </c>
      <c r="Z531" t="str">
        <f t="shared" si="117"/>
        <v/>
      </c>
      <c r="AA531" t="str">
        <f t="shared" si="118"/>
        <v/>
      </c>
      <c r="AB531" t="str">
        <f t="shared" si="119"/>
        <v/>
      </c>
      <c r="AC531" t="str">
        <f t="shared" si="120"/>
        <v/>
      </c>
      <c r="AD531" t="str">
        <f t="shared" si="121"/>
        <v/>
      </c>
      <c r="AE531" t="str">
        <f t="shared" si="122"/>
        <v/>
      </c>
      <c r="AF531">
        <f t="shared" si="126"/>
        <v>0</v>
      </c>
      <c r="AG531" t="str">
        <f t="shared" si="127"/>
        <v>No Entry</v>
      </c>
      <c r="AH531">
        <f t="shared" si="128"/>
        <v>0</v>
      </c>
      <c r="AI531" t="str">
        <f t="shared" si="116"/>
        <v>No Entry</v>
      </c>
      <c r="AJ531">
        <f t="shared" si="129"/>
        <v>0</v>
      </c>
    </row>
    <row r="532" spans="1:36" ht="42" customHeight="1" thickBot="1" x14ac:dyDescent="0.4">
      <c r="A532" s="11"/>
      <c r="B532" s="58" t="s">
        <v>656</v>
      </c>
      <c r="C532" s="113" t="str">
        <f>IF('Plant-Forage Samples'!C529="","",'Plant-Forage Samples'!C529)</f>
        <v/>
      </c>
      <c r="D532" s="223" t="str">
        <f>IF('Plant-Forage Samples'!F529="","",'Plant-Forage Samples'!F529)</f>
        <v/>
      </c>
      <c r="E532" s="112"/>
      <c r="F532" s="112"/>
      <c r="G532" s="112"/>
      <c r="H532" s="112"/>
      <c r="I532" s="112"/>
      <c r="J532" s="112"/>
      <c r="K532" s="224" t="str">
        <f t="shared" si="123"/>
        <v>No Entry</v>
      </c>
      <c r="L532" s="107"/>
      <c r="X532">
        <f t="shared" si="124"/>
        <v>0</v>
      </c>
      <c r="Y532">
        <f t="shared" si="125"/>
        <v>0</v>
      </c>
      <c r="Z532" t="str">
        <f t="shared" si="117"/>
        <v/>
      </c>
      <c r="AA532" t="str">
        <f t="shared" si="118"/>
        <v/>
      </c>
      <c r="AB532" t="str">
        <f t="shared" si="119"/>
        <v/>
      </c>
      <c r="AC532" t="str">
        <f t="shared" si="120"/>
        <v/>
      </c>
      <c r="AD532" t="str">
        <f t="shared" si="121"/>
        <v/>
      </c>
      <c r="AE532" t="str">
        <f t="shared" si="122"/>
        <v/>
      </c>
      <c r="AF532">
        <f t="shared" si="126"/>
        <v>0</v>
      </c>
      <c r="AG532" t="str">
        <f t="shared" si="127"/>
        <v>No Entry</v>
      </c>
      <c r="AH532">
        <f t="shared" si="128"/>
        <v>0</v>
      </c>
      <c r="AI532" t="str">
        <f t="shared" ref="AI532:AI595" si="130">IF(AH532=0,"No Entry",IF(AH532=1,"Entry Error",IF(AH532=2,AJ532)))</f>
        <v>No Entry</v>
      </c>
      <c r="AJ532">
        <f t="shared" si="129"/>
        <v>0</v>
      </c>
    </row>
    <row r="533" spans="1:36" ht="42" customHeight="1" thickBot="1" x14ac:dyDescent="0.4">
      <c r="A533" s="11"/>
      <c r="B533" s="58" t="s">
        <v>657</v>
      </c>
      <c r="C533" s="113" t="str">
        <f>IF('Plant-Forage Samples'!C530="","",'Plant-Forage Samples'!C530)</f>
        <v/>
      </c>
      <c r="D533" s="223" t="str">
        <f>IF('Plant-Forage Samples'!F530="","",'Plant-Forage Samples'!F530)</f>
        <v/>
      </c>
      <c r="E533" s="112"/>
      <c r="F533" s="112"/>
      <c r="G533" s="112"/>
      <c r="H533" s="112"/>
      <c r="I533" s="112"/>
      <c r="J533" s="112"/>
      <c r="K533" s="224" t="str">
        <f t="shared" si="123"/>
        <v>No Entry</v>
      </c>
      <c r="L533" s="107"/>
      <c r="X533">
        <f t="shared" si="124"/>
        <v>0</v>
      </c>
      <c r="Y533">
        <f t="shared" si="125"/>
        <v>0</v>
      </c>
      <c r="Z533" t="str">
        <f t="shared" si="117"/>
        <v/>
      </c>
      <c r="AA533" t="str">
        <f t="shared" si="118"/>
        <v/>
      </c>
      <c r="AB533" t="str">
        <f t="shared" si="119"/>
        <v/>
      </c>
      <c r="AC533" t="str">
        <f t="shared" si="120"/>
        <v/>
      </c>
      <c r="AD533" t="str">
        <f t="shared" si="121"/>
        <v/>
      </c>
      <c r="AE533" t="str">
        <f t="shared" si="122"/>
        <v/>
      </c>
      <c r="AF533">
        <f t="shared" si="126"/>
        <v>0</v>
      </c>
      <c r="AG533" t="str">
        <f t="shared" si="127"/>
        <v>No Entry</v>
      </c>
      <c r="AH533">
        <f t="shared" si="128"/>
        <v>0</v>
      </c>
      <c r="AI533" t="str">
        <f t="shared" si="130"/>
        <v>No Entry</v>
      </c>
      <c r="AJ533">
        <f t="shared" si="129"/>
        <v>0</v>
      </c>
    </row>
    <row r="534" spans="1:36" ht="42" customHeight="1" thickBot="1" x14ac:dyDescent="0.4">
      <c r="A534" s="11"/>
      <c r="B534" s="58" t="s">
        <v>658</v>
      </c>
      <c r="C534" s="113" t="str">
        <f>IF('Plant-Forage Samples'!C531="","",'Plant-Forage Samples'!C531)</f>
        <v/>
      </c>
      <c r="D534" s="223" t="str">
        <f>IF('Plant-Forage Samples'!F531="","",'Plant-Forage Samples'!F531)</f>
        <v/>
      </c>
      <c r="E534" s="112"/>
      <c r="F534" s="112"/>
      <c r="G534" s="112"/>
      <c r="H534" s="112"/>
      <c r="I534" s="112"/>
      <c r="J534" s="112"/>
      <c r="K534" s="224" t="str">
        <f t="shared" si="123"/>
        <v>No Entry</v>
      </c>
      <c r="L534" s="107"/>
      <c r="X534">
        <f t="shared" si="124"/>
        <v>0</v>
      </c>
      <c r="Y534">
        <f t="shared" si="125"/>
        <v>0</v>
      </c>
      <c r="Z534" t="str">
        <f t="shared" si="117"/>
        <v/>
      </c>
      <c r="AA534" t="str">
        <f t="shared" si="118"/>
        <v/>
      </c>
      <c r="AB534" t="str">
        <f t="shared" si="119"/>
        <v/>
      </c>
      <c r="AC534" t="str">
        <f t="shared" si="120"/>
        <v/>
      </c>
      <c r="AD534" t="str">
        <f t="shared" si="121"/>
        <v/>
      </c>
      <c r="AE534" t="str">
        <f t="shared" si="122"/>
        <v/>
      </c>
      <c r="AF534">
        <f t="shared" si="126"/>
        <v>0</v>
      </c>
      <c r="AG534" t="str">
        <f t="shared" si="127"/>
        <v>No Entry</v>
      </c>
      <c r="AH534">
        <f t="shared" si="128"/>
        <v>0</v>
      </c>
      <c r="AI534" t="str">
        <f t="shared" si="130"/>
        <v>No Entry</v>
      </c>
      <c r="AJ534">
        <f t="shared" si="129"/>
        <v>0</v>
      </c>
    </row>
    <row r="535" spans="1:36" ht="42" customHeight="1" thickBot="1" x14ac:dyDescent="0.4">
      <c r="A535" s="11"/>
      <c r="B535" s="58" t="s">
        <v>659</v>
      </c>
      <c r="C535" s="113" t="str">
        <f>IF('Plant-Forage Samples'!C532="","",'Plant-Forage Samples'!C532)</f>
        <v/>
      </c>
      <c r="D535" s="223" t="str">
        <f>IF('Plant-Forage Samples'!F532="","",'Plant-Forage Samples'!F532)</f>
        <v/>
      </c>
      <c r="E535" s="112"/>
      <c r="F535" s="112"/>
      <c r="G535" s="112"/>
      <c r="H535" s="112"/>
      <c r="I535" s="112"/>
      <c r="J535" s="112"/>
      <c r="K535" s="224" t="str">
        <f t="shared" si="123"/>
        <v>No Entry</v>
      </c>
      <c r="L535" s="107"/>
      <c r="X535">
        <f t="shared" si="124"/>
        <v>0</v>
      </c>
      <c r="Y535">
        <f t="shared" si="125"/>
        <v>0</v>
      </c>
      <c r="Z535" t="str">
        <f t="shared" si="117"/>
        <v/>
      </c>
      <c r="AA535" t="str">
        <f t="shared" si="118"/>
        <v/>
      </c>
      <c r="AB535" t="str">
        <f t="shared" si="119"/>
        <v/>
      </c>
      <c r="AC535" t="str">
        <f t="shared" si="120"/>
        <v/>
      </c>
      <c r="AD535" t="str">
        <f t="shared" si="121"/>
        <v/>
      </c>
      <c r="AE535" t="str">
        <f t="shared" si="122"/>
        <v/>
      </c>
      <c r="AF535">
        <f t="shared" si="126"/>
        <v>0</v>
      </c>
      <c r="AG535" t="str">
        <f t="shared" si="127"/>
        <v>No Entry</v>
      </c>
      <c r="AH535">
        <f t="shared" si="128"/>
        <v>0</v>
      </c>
      <c r="AI535" t="str">
        <f t="shared" si="130"/>
        <v>No Entry</v>
      </c>
      <c r="AJ535">
        <f t="shared" si="129"/>
        <v>0</v>
      </c>
    </row>
    <row r="536" spans="1:36" ht="42" customHeight="1" thickBot="1" x14ac:dyDescent="0.4">
      <c r="A536" s="11"/>
      <c r="B536" s="58" t="s">
        <v>660</v>
      </c>
      <c r="C536" s="113" t="str">
        <f>IF('Plant-Forage Samples'!C533="","",'Plant-Forage Samples'!C533)</f>
        <v/>
      </c>
      <c r="D536" s="223" t="str">
        <f>IF('Plant-Forage Samples'!F533="","",'Plant-Forage Samples'!F533)</f>
        <v/>
      </c>
      <c r="E536" s="112"/>
      <c r="F536" s="112"/>
      <c r="G536" s="112"/>
      <c r="H536" s="112"/>
      <c r="I536" s="112"/>
      <c r="J536" s="112"/>
      <c r="K536" s="224" t="str">
        <f t="shared" si="123"/>
        <v>No Entry</v>
      </c>
      <c r="L536" s="107"/>
      <c r="X536">
        <f t="shared" si="124"/>
        <v>0</v>
      </c>
      <c r="Y536">
        <f t="shared" si="125"/>
        <v>0</v>
      </c>
      <c r="Z536" t="str">
        <f t="shared" si="117"/>
        <v/>
      </c>
      <c r="AA536" t="str">
        <f t="shared" si="118"/>
        <v/>
      </c>
      <c r="AB536" t="str">
        <f t="shared" si="119"/>
        <v/>
      </c>
      <c r="AC536" t="str">
        <f t="shared" si="120"/>
        <v/>
      </c>
      <c r="AD536" t="str">
        <f t="shared" si="121"/>
        <v/>
      </c>
      <c r="AE536" t="str">
        <f t="shared" si="122"/>
        <v/>
      </c>
      <c r="AF536">
        <f t="shared" si="126"/>
        <v>0</v>
      </c>
      <c r="AG536" t="str">
        <f t="shared" si="127"/>
        <v>No Entry</v>
      </c>
      <c r="AH536">
        <f t="shared" si="128"/>
        <v>0</v>
      </c>
      <c r="AI536" t="str">
        <f t="shared" si="130"/>
        <v>No Entry</v>
      </c>
      <c r="AJ536">
        <f t="shared" si="129"/>
        <v>0</v>
      </c>
    </row>
    <row r="537" spans="1:36" ht="42" customHeight="1" thickBot="1" x14ac:dyDescent="0.4">
      <c r="A537" s="11"/>
      <c r="B537" s="58" t="s">
        <v>661</v>
      </c>
      <c r="C537" s="113" t="str">
        <f>IF('Plant-Forage Samples'!C534="","",'Plant-Forage Samples'!C534)</f>
        <v/>
      </c>
      <c r="D537" s="223" t="str">
        <f>IF('Plant-Forage Samples'!F534="","",'Plant-Forage Samples'!F534)</f>
        <v/>
      </c>
      <c r="E537" s="112"/>
      <c r="F537" s="112"/>
      <c r="G537" s="112"/>
      <c r="H537" s="112"/>
      <c r="I537" s="112"/>
      <c r="J537" s="112"/>
      <c r="K537" s="224" t="str">
        <f t="shared" si="123"/>
        <v>No Entry</v>
      </c>
      <c r="L537" s="107"/>
      <c r="X537">
        <f t="shared" si="124"/>
        <v>0</v>
      </c>
      <c r="Y537">
        <f t="shared" si="125"/>
        <v>0</v>
      </c>
      <c r="Z537" t="str">
        <f t="shared" si="117"/>
        <v/>
      </c>
      <c r="AA537" t="str">
        <f t="shared" si="118"/>
        <v/>
      </c>
      <c r="AB537" t="str">
        <f t="shared" si="119"/>
        <v/>
      </c>
      <c r="AC537" t="str">
        <f t="shared" si="120"/>
        <v/>
      </c>
      <c r="AD537" t="str">
        <f t="shared" si="121"/>
        <v/>
      </c>
      <c r="AE537" t="str">
        <f t="shared" si="122"/>
        <v/>
      </c>
      <c r="AF537">
        <f t="shared" si="126"/>
        <v>0</v>
      </c>
      <c r="AG537" t="str">
        <f t="shared" si="127"/>
        <v>No Entry</v>
      </c>
      <c r="AH537">
        <f t="shared" si="128"/>
        <v>0</v>
      </c>
      <c r="AI537" t="str">
        <f t="shared" si="130"/>
        <v>No Entry</v>
      </c>
      <c r="AJ537">
        <f t="shared" si="129"/>
        <v>0</v>
      </c>
    </row>
    <row r="538" spans="1:36" ht="42" customHeight="1" thickBot="1" x14ac:dyDescent="0.4">
      <c r="A538" s="11"/>
      <c r="B538" s="58" t="s">
        <v>662</v>
      </c>
      <c r="C538" s="113" t="str">
        <f>IF('Plant-Forage Samples'!C535="","",'Plant-Forage Samples'!C535)</f>
        <v/>
      </c>
      <c r="D538" s="223" t="str">
        <f>IF('Plant-Forage Samples'!F535="","",'Plant-Forage Samples'!F535)</f>
        <v/>
      </c>
      <c r="E538" s="112"/>
      <c r="F538" s="112"/>
      <c r="G538" s="112"/>
      <c r="H538" s="112"/>
      <c r="I538" s="112"/>
      <c r="J538" s="112"/>
      <c r="K538" s="224" t="str">
        <f t="shared" si="123"/>
        <v>No Entry</v>
      </c>
      <c r="L538" s="107"/>
      <c r="X538">
        <f t="shared" si="124"/>
        <v>0</v>
      </c>
      <c r="Y538">
        <f t="shared" si="125"/>
        <v>0</v>
      </c>
      <c r="Z538" t="str">
        <f t="shared" si="117"/>
        <v/>
      </c>
      <c r="AA538" t="str">
        <f t="shared" si="118"/>
        <v/>
      </c>
      <c r="AB538" t="str">
        <f t="shared" si="119"/>
        <v/>
      </c>
      <c r="AC538" t="str">
        <f t="shared" si="120"/>
        <v/>
      </c>
      <c r="AD538" t="str">
        <f t="shared" si="121"/>
        <v/>
      </c>
      <c r="AE538" t="str">
        <f t="shared" si="122"/>
        <v/>
      </c>
      <c r="AF538">
        <f t="shared" si="126"/>
        <v>0</v>
      </c>
      <c r="AG538" t="str">
        <f t="shared" si="127"/>
        <v>No Entry</v>
      </c>
      <c r="AH538">
        <f t="shared" si="128"/>
        <v>0</v>
      </c>
      <c r="AI538" t="str">
        <f t="shared" si="130"/>
        <v>No Entry</v>
      </c>
      <c r="AJ538">
        <f t="shared" si="129"/>
        <v>0</v>
      </c>
    </row>
    <row r="539" spans="1:36" ht="42" customHeight="1" thickBot="1" x14ac:dyDescent="0.4">
      <c r="A539" s="11"/>
      <c r="B539" s="58" t="s">
        <v>663</v>
      </c>
      <c r="C539" s="113" t="str">
        <f>IF('Plant-Forage Samples'!C536="","",'Plant-Forage Samples'!C536)</f>
        <v/>
      </c>
      <c r="D539" s="223" t="str">
        <f>IF('Plant-Forage Samples'!F536="","",'Plant-Forage Samples'!F536)</f>
        <v/>
      </c>
      <c r="E539" s="112"/>
      <c r="F539" s="112"/>
      <c r="G539" s="112"/>
      <c r="H539" s="112"/>
      <c r="I539" s="112"/>
      <c r="J539" s="112"/>
      <c r="K539" s="224" t="str">
        <f t="shared" si="123"/>
        <v>No Entry</v>
      </c>
      <c r="L539" s="107"/>
      <c r="X539">
        <f t="shared" si="124"/>
        <v>0</v>
      </c>
      <c r="Y539">
        <f t="shared" si="125"/>
        <v>0</v>
      </c>
      <c r="Z539" t="str">
        <f t="shared" si="117"/>
        <v/>
      </c>
      <c r="AA539" t="str">
        <f t="shared" si="118"/>
        <v/>
      </c>
      <c r="AB539" t="str">
        <f t="shared" si="119"/>
        <v/>
      </c>
      <c r="AC539" t="str">
        <f t="shared" si="120"/>
        <v/>
      </c>
      <c r="AD539" t="str">
        <f t="shared" si="121"/>
        <v/>
      </c>
      <c r="AE539" t="str">
        <f t="shared" si="122"/>
        <v/>
      </c>
      <c r="AF539">
        <f t="shared" si="126"/>
        <v>0</v>
      </c>
      <c r="AG539" t="str">
        <f t="shared" si="127"/>
        <v>No Entry</v>
      </c>
      <c r="AH539">
        <f t="shared" si="128"/>
        <v>0</v>
      </c>
      <c r="AI539" t="str">
        <f t="shared" si="130"/>
        <v>No Entry</v>
      </c>
      <c r="AJ539">
        <f t="shared" si="129"/>
        <v>0</v>
      </c>
    </row>
    <row r="540" spans="1:36" ht="42" customHeight="1" thickBot="1" x14ac:dyDescent="0.4">
      <c r="A540" s="11"/>
      <c r="B540" s="58" t="s">
        <v>664</v>
      </c>
      <c r="C540" s="113" t="str">
        <f>IF('Plant-Forage Samples'!C537="","",'Plant-Forage Samples'!C537)</f>
        <v/>
      </c>
      <c r="D540" s="223" t="str">
        <f>IF('Plant-Forage Samples'!F537="","",'Plant-Forage Samples'!F537)</f>
        <v/>
      </c>
      <c r="E540" s="112"/>
      <c r="F540" s="112"/>
      <c r="G540" s="112"/>
      <c r="H540" s="112"/>
      <c r="I540" s="112"/>
      <c r="J540" s="112"/>
      <c r="K540" s="224" t="str">
        <f t="shared" si="123"/>
        <v>No Entry</v>
      </c>
      <c r="L540" s="107"/>
      <c r="X540">
        <f t="shared" si="124"/>
        <v>0</v>
      </c>
      <c r="Y540">
        <f t="shared" si="125"/>
        <v>0</v>
      </c>
      <c r="Z540" t="str">
        <f t="shared" si="117"/>
        <v/>
      </c>
      <c r="AA540" t="str">
        <f t="shared" si="118"/>
        <v/>
      </c>
      <c r="AB540" t="str">
        <f t="shared" si="119"/>
        <v/>
      </c>
      <c r="AC540" t="str">
        <f t="shared" si="120"/>
        <v/>
      </c>
      <c r="AD540" t="str">
        <f t="shared" si="121"/>
        <v/>
      </c>
      <c r="AE540" t="str">
        <f t="shared" si="122"/>
        <v/>
      </c>
      <c r="AF540">
        <f t="shared" si="126"/>
        <v>0</v>
      </c>
      <c r="AG540" t="str">
        <f t="shared" si="127"/>
        <v>No Entry</v>
      </c>
      <c r="AH540">
        <f t="shared" si="128"/>
        <v>0</v>
      </c>
      <c r="AI540" t="str">
        <f t="shared" si="130"/>
        <v>No Entry</v>
      </c>
      <c r="AJ540">
        <f t="shared" si="129"/>
        <v>0</v>
      </c>
    </row>
    <row r="541" spans="1:36" ht="42" customHeight="1" thickBot="1" x14ac:dyDescent="0.4">
      <c r="A541" s="11"/>
      <c r="B541" s="58" t="s">
        <v>665</v>
      </c>
      <c r="C541" s="113" t="str">
        <f>IF('Plant-Forage Samples'!C538="","",'Plant-Forage Samples'!C538)</f>
        <v/>
      </c>
      <c r="D541" s="223" t="str">
        <f>IF('Plant-Forage Samples'!F538="","",'Plant-Forage Samples'!F538)</f>
        <v/>
      </c>
      <c r="E541" s="112"/>
      <c r="F541" s="112"/>
      <c r="G541" s="112"/>
      <c r="H541" s="112"/>
      <c r="I541" s="112"/>
      <c r="J541" s="112"/>
      <c r="K541" s="224" t="str">
        <f t="shared" si="123"/>
        <v>No Entry</v>
      </c>
      <c r="L541" s="107"/>
      <c r="X541">
        <f t="shared" si="124"/>
        <v>0</v>
      </c>
      <c r="Y541">
        <f t="shared" si="125"/>
        <v>0</v>
      </c>
      <c r="Z541" t="str">
        <f t="shared" si="117"/>
        <v/>
      </c>
      <c r="AA541" t="str">
        <f t="shared" si="118"/>
        <v/>
      </c>
      <c r="AB541" t="str">
        <f t="shared" si="119"/>
        <v/>
      </c>
      <c r="AC541" t="str">
        <f t="shared" si="120"/>
        <v/>
      </c>
      <c r="AD541" t="str">
        <f t="shared" si="121"/>
        <v/>
      </c>
      <c r="AE541" t="str">
        <f t="shared" si="122"/>
        <v/>
      </c>
      <c r="AF541">
        <f t="shared" si="126"/>
        <v>0</v>
      </c>
      <c r="AG541" t="str">
        <f t="shared" si="127"/>
        <v>No Entry</v>
      </c>
      <c r="AH541">
        <f t="shared" si="128"/>
        <v>0</v>
      </c>
      <c r="AI541" t="str">
        <f t="shared" si="130"/>
        <v>No Entry</v>
      </c>
      <c r="AJ541">
        <f t="shared" si="129"/>
        <v>0</v>
      </c>
    </row>
    <row r="542" spans="1:36" ht="42" customHeight="1" thickBot="1" x14ac:dyDescent="0.4">
      <c r="A542" s="11"/>
      <c r="B542" s="58" t="s">
        <v>666</v>
      </c>
      <c r="C542" s="113" t="str">
        <f>IF('Plant-Forage Samples'!C539="","",'Plant-Forage Samples'!C539)</f>
        <v/>
      </c>
      <c r="D542" s="223" t="str">
        <f>IF('Plant-Forage Samples'!F539="","",'Plant-Forage Samples'!F539)</f>
        <v/>
      </c>
      <c r="E542" s="112"/>
      <c r="F542" s="112"/>
      <c r="G542" s="112"/>
      <c r="H542" s="112"/>
      <c r="I542" s="112"/>
      <c r="J542" s="112"/>
      <c r="K542" s="224" t="str">
        <f t="shared" si="123"/>
        <v>No Entry</v>
      </c>
      <c r="L542" s="107"/>
      <c r="X542">
        <f t="shared" si="124"/>
        <v>0</v>
      </c>
      <c r="Y542">
        <f t="shared" si="125"/>
        <v>0</v>
      </c>
      <c r="Z542" t="str">
        <f t="shared" si="117"/>
        <v/>
      </c>
      <c r="AA542" t="str">
        <f t="shared" si="118"/>
        <v/>
      </c>
      <c r="AB542" t="str">
        <f t="shared" si="119"/>
        <v/>
      </c>
      <c r="AC542" t="str">
        <f t="shared" si="120"/>
        <v/>
      </c>
      <c r="AD542" t="str">
        <f t="shared" si="121"/>
        <v/>
      </c>
      <c r="AE542" t="str">
        <f t="shared" si="122"/>
        <v/>
      </c>
      <c r="AF542">
        <f t="shared" si="126"/>
        <v>0</v>
      </c>
      <c r="AG542" t="str">
        <f t="shared" si="127"/>
        <v>No Entry</v>
      </c>
      <c r="AH542">
        <f t="shared" si="128"/>
        <v>0</v>
      </c>
      <c r="AI542" t="str">
        <f t="shared" si="130"/>
        <v>No Entry</v>
      </c>
      <c r="AJ542">
        <f t="shared" si="129"/>
        <v>0</v>
      </c>
    </row>
    <row r="543" spans="1:36" ht="42" customHeight="1" thickBot="1" x14ac:dyDescent="0.4">
      <c r="A543" s="11"/>
      <c r="B543" s="58" t="s">
        <v>667</v>
      </c>
      <c r="C543" s="113" t="str">
        <f>IF('Plant-Forage Samples'!C540="","",'Plant-Forage Samples'!C540)</f>
        <v/>
      </c>
      <c r="D543" s="223" t="str">
        <f>IF('Plant-Forage Samples'!F540="","",'Plant-Forage Samples'!F540)</f>
        <v/>
      </c>
      <c r="E543" s="112"/>
      <c r="F543" s="112"/>
      <c r="G543" s="112"/>
      <c r="H543" s="112"/>
      <c r="I543" s="112"/>
      <c r="J543" s="112"/>
      <c r="K543" s="224" t="str">
        <f t="shared" si="123"/>
        <v>No Entry</v>
      </c>
      <c r="L543" s="107"/>
      <c r="X543">
        <f t="shared" si="124"/>
        <v>0</v>
      </c>
      <c r="Y543">
        <f t="shared" si="125"/>
        <v>0</v>
      </c>
      <c r="Z543" t="str">
        <f t="shared" si="117"/>
        <v/>
      </c>
      <c r="AA543" t="str">
        <f t="shared" si="118"/>
        <v/>
      </c>
      <c r="AB543" t="str">
        <f t="shared" si="119"/>
        <v/>
      </c>
      <c r="AC543" t="str">
        <f t="shared" si="120"/>
        <v/>
      </c>
      <c r="AD543" t="str">
        <f t="shared" si="121"/>
        <v/>
      </c>
      <c r="AE543" t="str">
        <f t="shared" si="122"/>
        <v/>
      </c>
      <c r="AF543">
        <f t="shared" si="126"/>
        <v>0</v>
      </c>
      <c r="AG543" t="str">
        <f t="shared" si="127"/>
        <v>No Entry</v>
      </c>
      <c r="AH543">
        <f t="shared" si="128"/>
        <v>0</v>
      </c>
      <c r="AI543" t="str">
        <f t="shared" si="130"/>
        <v>No Entry</v>
      </c>
      <c r="AJ543">
        <f t="shared" si="129"/>
        <v>0</v>
      </c>
    </row>
    <row r="544" spans="1:36" ht="42" customHeight="1" thickBot="1" x14ac:dyDescent="0.4">
      <c r="A544" s="11"/>
      <c r="B544" s="58" t="s">
        <v>668</v>
      </c>
      <c r="C544" s="113" t="str">
        <f>IF('Plant-Forage Samples'!C541="","",'Plant-Forage Samples'!C541)</f>
        <v/>
      </c>
      <c r="D544" s="223" t="str">
        <f>IF('Plant-Forage Samples'!F541="","",'Plant-Forage Samples'!F541)</f>
        <v/>
      </c>
      <c r="E544" s="112"/>
      <c r="F544" s="112"/>
      <c r="G544" s="112"/>
      <c r="H544" s="112"/>
      <c r="I544" s="112"/>
      <c r="J544" s="112"/>
      <c r="K544" s="224" t="str">
        <f t="shared" si="123"/>
        <v>No Entry</v>
      </c>
      <c r="L544" s="107"/>
      <c r="X544">
        <f t="shared" si="124"/>
        <v>0</v>
      </c>
      <c r="Y544">
        <f t="shared" si="125"/>
        <v>0</v>
      </c>
      <c r="Z544" t="str">
        <f t="shared" si="117"/>
        <v/>
      </c>
      <c r="AA544" t="str">
        <f t="shared" si="118"/>
        <v/>
      </c>
      <c r="AB544" t="str">
        <f t="shared" si="119"/>
        <v/>
      </c>
      <c r="AC544" t="str">
        <f t="shared" si="120"/>
        <v/>
      </c>
      <c r="AD544" t="str">
        <f t="shared" si="121"/>
        <v/>
      </c>
      <c r="AE544" t="str">
        <f t="shared" si="122"/>
        <v/>
      </c>
      <c r="AF544">
        <f t="shared" si="126"/>
        <v>0</v>
      </c>
      <c r="AG544" t="str">
        <f t="shared" si="127"/>
        <v>No Entry</v>
      </c>
      <c r="AH544">
        <f t="shared" si="128"/>
        <v>0</v>
      </c>
      <c r="AI544" t="str">
        <f t="shared" si="130"/>
        <v>No Entry</v>
      </c>
      <c r="AJ544">
        <f t="shared" si="129"/>
        <v>0</v>
      </c>
    </row>
    <row r="545" spans="1:36" ht="42" customHeight="1" thickBot="1" x14ac:dyDescent="0.4">
      <c r="A545" s="11"/>
      <c r="B545" s="58" t="s">
        <v>669</v>
      </c>
      <c r="C545" s="113" t="str">
        <f>IF('Plant-Forage Samples'!C542="","",'Plant-Forage Samples'!C542)</f>
        <v/>
      </c>
      <c r="D545" s="223" t="str">
        <f>IF('Plant-Forage Samples'!F542="","",'Plant-Forage Samples'!F542)</f>
        <v/>
      </c>
      <c r="E545" s="112"/>
      <c r="F545" s="112"/>
      <c r="G545" s="112"/>
      <c r="H545" s="112"/>
      <c r="I545" s="112"/>
      <c r="J545" s="112"/>
      <c r="K545" s="224" t="str">
        <f t="shared" si="123"/>
        <v>No Entry</v>
      </c>
      <c r="L545" s="107"/>
      <c r="X545">
        <f t="shared" si="124"/>
        <v>0</v>
      </c>
      <c r="Y545">
        <f t="shared" si="125"/>
        <v>0</v>
      </c>
      <c r="Z545" t="str">
        <f t="shared" si="117"/>
        <v/>
      </c>
      <c r="AA545" t="str">
        <f t="shared" si="118"/>
        <v/>
      </c>
      <c r="AB545" t="str">
        <f t="shared" si="119"/>
        <v/>
      </c>
      <c r="AC545" t="str">
        <f t="shared" si="120"/>
        <v/>
      </c>
      <c r="AD545" t="str">
        <f t="shared" si="121"/>
        <v/>
      </c>
      <c r="AE545" t="str">
        <f t="shared" si="122"/>
        <v/>
      </c>
      <c r="AF545">
        <f t="shared" si="126"/>
        <v>0</v>
      </c>
      <c r="AG545" t="str">
        <f t="shared" si="127"/>
        <v>No Entry</v>
      </c>
      <c r="AH545">
        <f t="shared" si="128"/>
        <v>0</v>
      </c>
      <c r="AI545" t="str">
        <f t="shared" si="130"/>
        <v>No Entry</v>
      </c>
      <c r="AJ545">
        <f t="shared" si="129"/>
        <v>0</v>
      </c>
    </row>
    <row r="546" spans="1:36" ht="42" customHeight="1" thickBot="1" x14ac:dyDescent="0.4">
      <c r="A546" s="11"/>
      <c r="B546" s="58" t="s">
        <v>670</v>
      </c>
      <c r="C546" s="113" t="str">
        <f>IF('Plant-Forage Samples'!C543="","",'Plant-Forage Samples'!C543)</f>
        <v/>
      </c>
      <c r="D546" s="223" t="str">
        <f>IF('Plant-Forage Samples'!F543="","",'Plant-Forage Samples'!F543)</f>
        <v/>
      </c>
      <c r="E546" s="112"/>
      <c r="F546" s="112"/>
      <c r="G546" s="112"/>
      <c r="H546" s="112"/>
      <c r="I546" s="112"/>
      <c r="J546" s="112"/>
      <c r="K546" s="224" t="str">
        <f t="shared" si="123"/>
        <v>No Entry</v>
      </c>
      <c r="L546" s="107"/>
      <c r="X546">
        <f t="shared" si="124"/>
        <v>0</v>
      </c>
      <c r="Y546">
        <f t="shared" si="125"/>
        <v>0</v>
      </c>
      <c r="Z546" t="str">
        <f t="shared" si="117"/>
        <v/>
      </c>
      <c r="AA546" t="str">
        <f t="shared" si="118"/>
        <v/>
      </c>
      <c r="AB546" t="str">
        <f t="shared" si="119"/>
        <v/>
      </c>
      <c r="AC546" t="str">
        <f t="shared" si="120"/>
        <v/>
      </c>
      <c r="AD546" t="str">
        <f t="shared" si="121"/>
        <v/>
      </c>
      <c r="AE546" t="str">
        <f t="shared" si="122"/>
        <v/>
      </c>
      <c r="AF546">
        <f t="shared" si="126"/>
        <v>0</v>
      </c>
      <c r="AG546" t="str">
        <f t="shared" si="127"/>
        <v>No Entry</v>
      </c>
      <c r="AH546">
        <f t="shared" si="128"/>
        <v>0</v>
      </c>
      <c r="AI546" t="str">
        <f t="shared" si="130"/>
        <v>No Entry</v>
      </c>
      <c r="AJ546">
        <f t="shared" si="129"/>
        <v>0</v>
      </c>
    </row>
    <row r="547" spans="1:36" ht="42" customHeight="1" thickBot="1" x14ac:dyDescent="0.4">
      <c r="A547" s="11"/>
      <c r="B547" s="58" t="s">
        <v>671</v>
      </c>
      <c r="C547" s="113" t="str">
        <f>IF('Plant-Forage Samples'!C544="","",'Plant-Forage Samples'!C544)</f>
        <v/>
      </c>
      <c r="D547" s="223" t="str">
        <f>IF('Plant-Forage Samples'!F544="","",'Plant-Forage Samples'!F544)</f>
        <v/>
      </c>
      <c r="E547" s="112"/>
      <c r="F547" s="112"/>
      <c r="G547" s="112"/>
      <c r="H547" s="112"/>
      <c r="I547" s="112"/>
      <c r="J547" s="112"/>
      <c r="K547" s="224" t="str">
        <f t="shared" si="123"/>
        <v>No Entry</v>
      </c>
      <c r="L547" s="107"/>
      <c r="X547">
        <f t="shared" si="124"/>
        <v>0</v>
      </c>
      <c r="Y547">
        <f t="shared" si="125"/>
        <v>0</v>
      </c>
      <c r="Z547" t="str">
        <f t="shared" si="117"/>
        <v/>
      </c>
      <c r="AA547" t="str">
        <f t="shared" si="118"/>
        <v/>
      </c>
      <c r="AB547" t="str">
        <f t="shared" si="119"/>
        <v/>
      </c>
      <c r="AC547" t="str">
        <f t="shared" si="120"/>
        <v/>
      </c>
      <c r="AD547" t="str">
        <f t="shared" si="121"/>
        <v/>
      </c>
      <c r="AE547" t="str">
        <f t="shared" si="122"/>
        <v/>
      </c>
      <c r="AF547">
        <f t="shared" si="126"/>
        <v>0</v>
      </c>
      <c r="AG547" t="str">
        <f t="shared" si="127"/>
        <v>No Entry</v>
      </c>
      <c r="AH547">
        <f t="shared" si="128"/>
        <v>0</v>
      </c>
      <c r="AI547" t="str">
        <f t="shared" si="130"/>
        <v>No Entry</v>
      </c>
      <c r="AJ547">
        <f t="shared" si="129"/>
        <v>0</v>
      </c>
    </row>
    <row r="548" spans="1:36" ht="42" customHeight="1" thickBot="1" x14ac:dyDescent="0.4">
      <c r="A548" s="11"/>
      <c r="B548" s="58" t="s">
        <v>672</v>
      </c>
      <c r="C548" s="113" t="str">
        <f>IF('Plant-Forage Samples'!C545="","",'Plant-Forage Samples'!C545)</f>
        <v/>
      </c>
      <c r="D548" s="223" t="str">
        <f>IF('Plant-Forage Samples'!F545="","",'Plant-Forage Samples'!F545)</f>
        <v/>
      </c>
      <c r="E548" s="112"/>
      <c r="F548" s="112"/>
      <c r="G548" s="112"/>
      <c r="H548" s="112"/>
      <c r="I548" s="112"/>
      <c r="J548" s="112"/>
      <c r="K548" s="224" t="str">
        <f t="shared" si="123"/>
        <v>No Entry</v>
      </c>
      <c r="L548" s="107"/>
      <c r="X548">
        <f t="shared" si="124"/>
        <v>0</v>
      </c>
      <c r="Y548">
        <f t="shared" si="125"/>
        <v>0</v>
      </c>
      <c r="Z548" t="str">
        <f t="shared" si="117"/>
        <v/>
      </c>
      <c r="AA548" t="str">
        <f t="shared" si="118"/>
        <v/>
      </c>
      <c r="AB548" t="str">
        <f t="shared" si="119"/>
        <v/>
      </c>
      <c r="AC548" t="str">
        <f t="shared" si="120"/>
        <v/>
      </c>
      <c r="AD548" t="str">
        <f t="shared" si="121"/>
        <v/>
      </c>
      <c r="AE548" t="str">
        <f t="shared" si="122"/>
        <v/>
      </c>
      <c r="AF548">
        <f t="shared" si="126"/>
        <v>0</v>
      </c>
      <c r="AG548" t="str">
        <f t="shared" si="127"/>
        <v>No Entry</v>
      </c>
      <c r="AH548">
        <f t="shared" si="128"/>
        <v>0</v>
      </c>
      <c r="AI548" t="str">
        <f t="shared" si="130"/>
        <v>No Entry</v>
      </c>
      <c r="AJ548">
        <f t="shared" si="129"/>
        <v>0</v>
      </c>
    </row>
    <row r="549" spans="1:36" ht="42" customHeight="1" thickBot="1" x14ac:dyDescent="0.4">
      <c r="A549" s="11"/>
      <c r="B549" s="58" t="s">
        <v>673</v>
      </c>
      <c r="C549" s="113" t="str">
        <f>IF('Plant-Forage Samples'!C546="","",'Plant-Forage Samples'!C546)</f>
        <v/>
      </c>
      <c r="D549" s="223" t="str">
        <f>IF('Plant-Forage Samples'!F546="","",'Plant-Forage Samples'!F546)</f>
        <v/>
      </c>
      <c r="E549" s="112"/>
      <c r="F549" s="112"/>
      <c r="G549" s="112"/>
      <c r="H549" s="112"/>
      <c r="I549" s="112"/>
      <c r="J549" s="112"/>
      <c r="K549" s="224" t="str">
        <f t="shared" si="123"/>
        <v>No Entry</v>
      </c>
      <c r="L549" s="107"/>
      <c r="X549">
        <f t="shared" si="124"/>
        <v>0</v>
      </c>
      <c r="Y549">
        <f t="shared" si="125"/>
        <v>0</v>
      </c>
      <c r="Z549" t="str">
        <f t="shared" si="117"/>
        <v/>
      </c>
      <c r="AA549" t="str">
        <f t="shared" si="118"/>
        <v/>
      </c>
      <c r="AB549" t="str">
        <f t="shared" si="119"/>
        <v/>
      </c>
      <c r="AC549" t="str">
        <f t="shared" si="120"/>
        <v/>
      </c>
      <c r="AD549" t="str">
        <f t="shared" si="121"/>
        <v/>
      </c>
      <c r="AE549" t="str">
        <f t="shared" si="122"/>
        <v/>
      </c>
      <c r="AF549">
        <f t="shared" si="126"/>
        <v>0</v>
      </c>
      <c r="AG549" t="str">
        <f t="shared" si="127"/>
        <v>No Entry</v>
      </c>
      <c r="AH549">
        <f t="shared" si="128"/>
        <v>0</v>
      </c>
      <c r="AI549" t="str">
        <f t="shared" si="130"/>
        <v>No Entry</v>
      </c>
      <c r="AJ549">
        <f t="shared" si="129"/>
        <v>0</v>
      </c>
    </row>
    <row r="550" spans="1:36" ht="42" customHeight="1" thickBot="1" x14ac:dyDescent="0.4">
      <c r="A550" s="11"/>
      <c r="B550" s="58" t="s">
        <v>674</v>
      </c>
      <c r="C550" s="113" t="str">
        <f>IF('Plant-Forage Samples'!C547="","",'Plant-Forage Samples'!C547)</f>
        <v/>
      </c>
      <c r="D550" s="223" t="str">
        <f>IF('Plant-Forage Samples'!F547="","",'Plant-Forage Samples'!F547)</f>
        <v/>
      </c>
      <c r="E550" s="112"/>
      <c r="F550" s="112"/>
      <c r="G550" s="112"/>
      <c r="H550" s="112"/>
      <c r="I550" s="112"/>
      <c r="J550" s="112"/>
      <c r="K550" s="224" t="str">
        <f t="shared" si="123"/>
        <v>No Entry</v>
      </c>
      <c r="L550" s="107"/>
      <c r="X550">
        <f t="shared" si="124"/>
        <v>0</v>
      </c>
      <c r="Y550">
        <f t="shared" si="125"/>
        <v>0</v>
      </c>
      <c r="Z550" t="str">
        <f t="shared" si="117"/>
        <v/>
      </c>
      <c r="AA550" t="str">
        <f t="shared" si="118"/>
        <v/>
      </c>
      <c r="AB550" t="str">
        <f t="shared" si="119"/>
        <v/>
      </c>
      <c r="AC550" t="str">
        <f t="shared" si="120"/>
        <v/>
      </c>
      <c r="AD550" t="str">
        <f t="shared" si="121"/>
        <v/>
      </c>
      <c r="AE550" t="str">
        <f t="shared" si="122"/>
        <v/>
      </c>
      <c r="AF550">
        <f t="shared" si="126"/>
        <v>0</v>
      </c>
      <c r="AG550" t="str">
        <f t="shared" si="127"/>
        <v>No Entry</v>
      </c>
      <c r="AH550">
        <f t="shared" si="128"/>
        <v>0</v>
      </c>
      <c r="AI550" t="str">
        <f t="shared" si="130"/>
        <v>No Entry</v>
      </c>
      <c r="AJ550">
        <f t="shared" si="129"/>
        <v>0</v>
      </c>
    </row>
    <row r="551" spans="1:36" ht="42" customHeight="1" thickBot="1" x14ac:dyDescent="0.4">
      <c r="A551" s="11"/>
      <c r="B551" s="58" t="s">
        <v>675</v>
      </c>
      <c r="C551" s="113" t="str">
        <f>IF('Plant-Forage Samples'!C548="","",'Plant-Forage Samples'!C548)</f>
        <v/>
      </c>
      <c r="D551" s="223" t="str">
        <f>IF('Plant-Forage Samples'!F548="","",'Plant-Forage Samples'!F548)</f>
        <v/>
      </c>
      <c r="E551" s="112"/>
      <c r="F551" s="112"/>
      <c r="G551" s="112"/>
      <c r="H551" s="112"/>
      <c r="I551" s="112"/>
      <c r="J551" s="112"/>
      <c r="K551" s="224" t="str">
        <f t="shared" si="123"/>
        <v>No Entry</v>
      </c>
      <c r="L551" s="107"/>
      <c r="X551">
        <f t="shared" si="124"/>
        <v>0</v>
      </c>
      <c r="Y551">
        <f t="shared" si="125"/>
        <v>0</v>
      </c>
      <c r="Z551" t="str">
        <f t="shared" si="117"/>
        <v/>
      </c>
      <c r="AA551" t="str">
        <f t="shared" si="118"/>
        <v/>
      </c>
      <c r="AB551" t="str">
        <f t="shared" si="119"/>
        <v/>
      </c>
      <c r="AC551" t="str">
        <f t="shared" si="120"/>
        <v/>
      </c>
      <c r="AD551" t="str">
        <f t="shared" si="121"/>
        <v/>
      </c>
      <c r="AE551" t="str">
        <f t="shared" si="122"/>
        <v/>
      </c>
      <c r="AF551">
        <f t="shared" si="126"/>
        <v>0</v>
      </c>
      <c r="AG551" t="str">
        <f t="shared" si="127"/>
        <v>No Entry</v>
      </c>
      <c r="AH551">
        <f t="shared" si="128"/>
        <v>0</v>
      </c>
      <c r="AI551" t="str">
        <f t="shared" si="130"/>
        <v>No Entry</v>
      </c>
      <c r="AJ551">
        <f t="shared" si="129"/>
        <v>0</v>
      </c>
    </row>
    <row r="552" spans="1:36" ht="42" customHeight="1" thickBot="1" x14ac:dyDescent="0.4">
      <c r="A552" s="11"/>
      <c r="B552" s="58" t="s">
        <v>676</v>
      </c>
      <c r="C552" s="113" t="str">
        <f>IF('Plant-Forage Samples'!C549="","",'Plant-Forage Samples'!C549)</f>
        <v/>
      </c>
      <c r="D552" s="223" t="str">
        <f>IF('Plant-Forage Samples'!F549="","",'Plant-Forage Samples'!F549)</f>
        <v/>
      </c>
      <c r="E552" s="112"/>
      <c r="F552" s="112"/>
      <c r="G552" s="112"/>
      <c r="H552" s="112"/>
      <c r="I552" s="112"/>
      <c r="J552" s="112"/>
      <c r="K552" s="224" t="str">
        <f t="shared" si="123"/>
        <v>No Entry</v>
      </c>
      <c r="L552" s="107"/>
      <c r="X552">
        <f t="shared" si="124"/>
        <v>0</v>
      </c>
      <c r="Y552">
        <f t="shared" si="125"/>
        <v>0</v>
      </c>
      <c r="Z552" t="str">
        <f t="shared" si="117"/>
        <v/>
      </c>
      <c r="AA552" t="str">
        <f t="shared" si="118"/>
        <v/>
      </c>
      <c r="AB552" t="str">
        <f t="shared" si="119"/>
        <v/>
      </c>
      <c r="AC552" t="str">
        <f t="shared" si="120"/>
        <v/>
      </c>
      <c r="AD552" t="str">
        <f t="shared" si="121"/>
        <v/>
      </c>
      <c r="AE552" t="str">
        <f t="shared" si="122"/>
        <v/>
      </c>
      <c r="AF552">
        <f t="shared" si="126"/>
        <v>0</v>
      </c>
      <c r="AG552" t="str">
        <f t="shared" si="127"/>
        <v>No Entry</v>
      </c>
      <c r="AH552">
        <f t="shared" si="128"/>
        <v>0</v>
      </c>
      <c r="AI552" t="str">
        <f t="shared" si="130"/>
        <v>No Entry</v>
      </c>
      <c r="AJ552">
        <f t="shared" si="129"/>
        <v>0</v>
      </c>
    </row>
    <row r="553" spans="1:36" ht="42" customHeight="1" thickBot="1" x14ac:dyDescent="0.4">
      <c r="A553" s="11"/>
      <c r="B553" s="58" t="s">
        <v>677</v>
      </c>
      <c r="C553" s="113" t="str">
        <f>IF('Plant-Forage Samples'!C550="","",'Plant-Forage Samples'!C550)</f>
        <v/>
      </c>
      <c r="D553" s="223" t="str">
        <f>IF('Plant-Forage Samples'!F550="","",'Plant-Forage Samples'!F550)</f>
        <v/>
      </c>
      <c r="E553" s="112"/>
      <c r="F553" s="112"/>
      <c r="G553" s="112"/>
      <c r="H553" s="112"/>
      <c r="I553" s="112"/>
      <c r="J553" s="112"/>
      <c r="K553" s="224" t="str">
        <f t="shared" si="123"/>
        <v>No Entry</v>
      </c>
      <c r="L553" s="107"/>
      <c r="X553">
        <f t="shared" si="124"/>
        <v>0</v>
      </c>
      <c r="Y553">
        <f t="shared" si="125"/>
        <v>0</v>
      </c>
      <c r="Z553" t="str">
        <f t="shared" si="117"/>
        <v/>
      </c>
      <c r="AA553" t="str">
        <f t="shared" si="118"/>
        <v/>
      </c>
      <c r="AB553" t="str">
        <f t="shared" si="119"/>
        <v/>
      </c>
      <c r="AC553" t="str">
        <f t="shared" si="120"/>
        <v/>
      </c>
      <c r="AD553" t="str">
        <f t="shared" si="121"/>
        <v/>
      </c>
      <c r="AE553" t="str">
        <f t="shared" si="122"/>
        <v/>
      </c>
      <c r="AF553">
        <f t="shared" si="126"/>
        <v>0</v>
      </c>
      <c r="AG553" t="str">
        <f t="shared" si="127"/>
        <v>No Entry</v>
      </c>
      <c r="AH553">
        <f t="shared" si="128"/>
        <v>0</v>
      </c>
      <c r="AI553" t="str">
        <f t="shared" si="130"/>
        <v>No Entry</v>
      </c>
      <c r="AJ553">
        <f t="shared" si="129"/>
        <v>0</v>
      </c>
    </row>
    <row r="554" spans="1:36" ht="42" customHeight="1" thickBot="1" x14ac:dyDescent="0.4">
      <c r="A554" s="11"/>
      <c r="B554" s="58" t="s">
        <v>678</v>
      </c>
      <c r="C554" s="113" t="str">
        <f>IF('Plant-Forage Samples'!C551="","",'Plant-Forage Samples'!C551)</f>
        <v/>
      </c>
      <c r="D554" s="223" t="str">
        <f>IF('Plant-Forage Samples'!F551="","",'Plant-Forage Samples'!F551)</f>
        <v/>
      </c>
      <c r="E554" s="112"/>
      <c r="F554" s="112"/>
      <c r="G554" s="112"/>
      <c r="H554" s="112"/>
      <c r="I554" s="112"/>
      <c r="J554" s="112"/>
      <c r="K554" s="224" t="str">
        <f t="shared" si="123"/>
        <v>No Entry</v>
      </c>
      <c r="L554" s="107"/>
      <c r="X554">
        <f t="shared" si="124"/>
        <v>0</v>
      </c>
      <c r="Y554">
        <f t="shared" si="125"/>
        <v>0</v>
      </c>
      <c r="Z554" t="str">
        <f t="shared" si="117"/>
        <v/>
      </c>
      <c r="AA554" t="str">
        <f t="shared" si="118"/>
        <v/>
      </c>
      <c r="AB554" t="str">
        <f t="shared" si="119"/>
        <v/>
      </c>
      <c r="AC554" t="str">
        <f t="shared" si="120"/>
        <v/>
      </c>
      <c r="AD554" t="str">
        <f t="shared" si="121"/>
        <v/>
      </c>
      <c r="AE554" t="str">
        <f t="shared" si="122"/>
        <v/>
      </c>
      <c r="AF554">
        <f t="shared" si="126"/>
        <v>0</v>
      </c>
      <c r="AG554" t="str">
        <f t="shared" si="127"/>
        <v>No Entry</v>
      </c>
      <c r="AH554">
        <f t="shared" si="128"/>
        <v>0</v>
      </c>
      <c r="AI554" t="str">
        <f t="shared" si="130"/>
        <v>No Entry</v>
      </c>
      <c r="AJ554">
        <f t="shared" si="129"/>
        <v>0</v>
      </c>
    </row>
    <row r="555" spans="1:36" ht="42" customHeight="1" thickBot="1" x14ac:dyDescent="0.4">
      <c r="A555" s="11"/>
      <c r="B555" s="58" t="s">
        <v>679</v>
      </c>
      <c r="C555" s="113" t="str">
        <f>IF('Plant-Forage Samples'!C552="","",'Plant-Forage Samples'!C552)</f>
        <v/>
      </c>
      <c r="D555" s="223" t="str">
        <f>IF('Plant-Forage Samples'!F552="","",'Plant-Forage Samples'!F552)</f>
        <v/>
      </c>
      <c r="E555" s="112"/>
      <c r="F555" s="112"/>
      <c r="G555" s="112"/>
      <c r="H555" s="112"/>
      <c r="I555" s="112"/>
      <c r="J555" s="112"/>
      <c r="K555" s="224" t="str">
        <f t="shared" si="123"/>
        <v>No Entry</v>
      </c>
      <c r="L555" s="107"/>
      <c r="X555">
        <f t="shared" si="124"/>
        <v>0</v>
      </c>
      <c r="Y555">
        <f t="shared" si="125"/>
        <v>0</v>
      </c>
      <c r="Z555" t="str">
        <f t="shared" si="117"/>
        <v/>
      </c>
      <c r="AA555" t="str">
        <f t="shared" si="118"/>
        <v/>
      </c>
      <c r="AB555" t="str">
        <f t="shared" si="119"/>
        <v/>
      </c>
      <c r="AC555" t="str">
        <f t="shared" si="120"/>
        <v/>
      </c>
      <c r="AD555" t="str">
        <f t="shared" si="121"/>
        <v/>
      </c>
      <c r="AE555" t="str">
        <f t="shared" si="122"/>
        <v/>
      </c>
      <c r="AF555">
        <f t="shared" si="126"/>
        <v>0</v>
      </c>
      <c r="AG555" t="str">
        <f t="shared" si="127"/>
        <v>No Entry</v>
      </c>
      <c r="AH555">
        <f t="shared" si="128"/>
        <v>0</v>
      </c>
      <c r="AI555" t="str">
        <f t="shared" si="130"/>
        <v>No Entry</v>
      </c>
      <c r="AJ555">
        <f t="shared" si="129"/>
        <v>0</v>
      </c>
    </row>
    <row r="556" spans="1:36" ht="42" customHeight="1" thickBot="1" x14ac:dyDescent="0.4">
      <c r="A556" s="11"/>
      <c r="B556" s="58" t="s">
        <v>680</v>
      </c>
      <c r="C556" s="113" t="str">
        <f>IF('Plant-Forage Samples'!C553="","",'Plant-Forage Samples'!C553)</f>
        <v/>
      </c>
      <c r="D556" s="223" t="str">
        <f>IF('Plant-Forage Samples'!F553="","",'Plant-Forage Samples'!F553)</f>
        <v/>
      </c>
      <c r="E556" s="112"/>
      <c r="F556" s="112"/>
      <c r="G556" s="112"/>
      <c r="H556" s="112"/>
      <c r="I556" s="112"/>
      <c r="J556" s="112"/>
      <c r="K556" s="224" t="str">
        <f t="shared" si="123"/>
        <v>No Entry</v>
      </c>
      <c r="L556" s="107"/>
      <c r="X556">
        <f t="shared" si="124"/>
        <v>0</v>
      </c>
      <c r="Y556">
        <f t="shared" si="125"/>
        <v>0</v>
      </c>
      <c r="Z556" t="str">
        <f t="shared" si="117"/>
        <v/>
      </c>
      <c r="AA556" t="str">
        <f t="shared" si="118"/>
        <v/>
      </c>
      <c r="AB556" t="str">
        <f t="shared" si="119"/>
        <v/>
      </c>
      <c r="AC556" t="str">
        <f t="shared" si="120"/>
        <v/>
      </c>
      <c r="AD556" t="str">
        <f t="shared" si="121"/>
        <v/>
      </c>
      <c r="AE556" t="str">
        <f t="shared" si="122"/>
        <v/>
      </c>
      <c r="AF556">
        <f t="shared" si="126"/>
        <v>0</v>
      </c>
      <c r="AG556" t="str">
        <f t="shared" si="127"/>
        <v>No Entry</v>
      </c>
      <c r="AH556">
        <f t="shared" si="128"/>
        <v>0</v>
      </c>
      <c r="AI556" t="str">
        <f t="shared" si="130"/>
        <v>No Entry</v>
      </c>
      <c r="AJ556">
        <f t="shared" si="129"/>
        <v>0</v>
      </c>
    </row>
    <row r="557" spans="1:36" ht="42" customHeight="1" thickBot="1" x14ac:dyDescent="0.4">
      <c r="A557" s="11"/>
      <c r="B557" s="58" t="s">
        <v>681</v>
      </c>
      <c r="C557" s="113" t="str">
        <f>IF('Plant-Forage Samples'!C554="","",'Plant-Forage Samples'!C554)</f>
        <v/>
      </c>
      <c r="D557" s="223" t="str">
        <f>IF('Plant-Forage Samples'!F554="","",'Plant-Forage Samples'!F554)</f>
        <v/>
      </c>
      <c r="E557" s="112"/>
      <c r="F557" s="112"/>
      <c r="G557" s="112"/>
      <c r="H557" s="112"/>
      <c r="I557" s="112"/>
      <c r="J557" s="112"/>
      <c r="K557" s="224" t="str">
        <f t="shared" si="123"/>
        <v>No Entry</v>
      </c>
      <c r="L557" s="107"/>
      <c r="X557">
        <f t="shared" si="124"/>
        <v>0</v>
      </c>
      <c r="Y557">
        <f t="shared" si="125"/>
        <v>0</v>
      </c>
      <c r="Z557" t="str">
        <f t="shared" si="117"/>
        <v/>
      </c>
      <c r="AA557" t="str">
        <f t="shared" si="118"/>
        <v/>
      </c>
      <c r="AB557" t="str">
        <f t="shared" si="119"/>
        <v/>
      </c>
      <c r="AC557" t="str">
        <f t="shared" si="120"/>
        <v/>
      </c>
      <c r="AD557" t="str">
        <f t="shared" si="121"/>
        <v/>
      </c>
      <c r="AE557" t="str">
        <f t="shared" si="122"/>
        <v/>
      </c>
      <c r="AF557">
        <f t="shared" si="126"/>
        <v>0</v>
      </c>
      <c r="AG557" t="str">
        <f t="shared" si="127"/>
        <v>No Entry</v>
      </c>
      <c r="AH557">
        <f t="shared" si="128"/>
        <v>0</v>
      </c>
      <c r="AI557" t="str">
        <f t="shared" si="130"/>
        <v>No Entry</v>
      </c>
      <c r="AJ557">
        <f t="shared" si="129"/>
        <v>0</v>
      </c>
    </row>
    <row r="558" spans="1:36" ht="42" customHeight="1" thickBot="1" x14ac:dyDescent="0.4">
      <c r="A558" s="11"/>
      <c r="B558" s="58" t="s">
        <v>682</v>
      </c>
      <c r="C558" s="113" t="str">
        <f>IF('Plant-Forage Samples'!C555="","",'Plant-Forage Samples'!C555)</f>
        <v/>
      </c>
      <c r="D558" s="223" t="str">
        <f>IF('Plant-Forage Samples'!F555="","",'Plant-Forage Samples'!F555)</f>
        <v/>
      </c>
      <c r="E558" s="112"/>
      <c r="F558" s="112"/>
      <c r="G558" s="112"/>
      <c r="H558" s="112"/>
      <c r="I558" s="112"/>
      <c r="J558" s="112"/>
      <c r="K558" s="224" t="str">
        <f t="shared" si="123"/>
        <v>No Entry</v>
      </c>
      <c r="L558" s="107"/>
      <c r="X558">
        <f t="shared" si="124"/>
        <v>0</v>
      </c>
      <c r="Y558">
        <f t="shared" si="125"/>
        <v>0</v>
      </c>
      <c r="Z558" t="str">
        <f t="shared" si="117"/>
        <v/>
      </c>
      <c r="AA558" t="str">
        <f t="shared" si="118"/>
        <v/>
      </c>
      <c r="AB558" t="str">
        <f t="shared" si="119"/>
        <v/>
      </c>
      <c r="AC558" t="str">
        <f t="shared" si="120"/>
        <v/>
      </c>
      <c r="AD558" t="str">
        <f t="shared" si="121"/>
        <v/>
      </c>
      <c r="AE558" t="str">
        <f t="shared" si="122"/>
        <v/>
      </c>
      <c r="AF558">
        <f t="shared" si="126"/>
        <v>0</v>
      </c>
      <c r="AG558" t="str">
        <f t="shared" si="127"/>
        <v>No Entry</v>
      </c>
      <c r="AH558">
        <f t="shared" si="128"/>
        <v>0</v>
      </c>
      <c r="AI558" t="str">
        <f t="shared" si="130"/>
        <v>No Entry</v>
      </c>
      <c r="AJ558">
        <f t="shared" si="129"/>
        <v>0</v>
      </c>
    </row>
    <row r="559" spans="1:36" ht="42" customHeight="1" thickBot="1" x14ac:dyDescent="0.4">
      <c r="A559" s="11"/>
      <c r="B559" s="58" t="s">
        <v>683</v>
      </c>
      <c r="C559" s="113" t="str">
        <f>IF('Plant-Forage Samples'!C556="","",'Plant-Forage Samples'!C556)</f>
        <v/>
      </c>
      <c r="D559" s="223" t="str">
        <f>IF('Plant-Forage Samples'!F556="","",'Plant-Forage Samples'!F556)</f>
        <v/>
      </c>
      <c r="E559" s="112"/>
      <c r="F559" s="112"/>
      <c r="G559" s="112"/>
      <c r="H559" s="112"/>
      <c r="I559" s="112"/>
      <c r="J559" s="112"/>
      <c r="K559" s="224" t="str">
        <f t="shared" si="123"/>
        <v>No Entry</v>
      </c>
      <c r="L559" s="107"/>
      <c r="X559">
        <f t="shared" si="124"/>
        <v>0</v>
      </c>
      <c r="Y559">
        <f t="shared" si="125"/>
        <v>0</v>
      </c>
      <c r="Z559" t="str">
        <f t="shared" si="117"/>
        <v/>
      </c>
      <c r="AA559" t="str">
        <f t="shared" si="118"/>
        <v/>
      </c>
      <c r="AB559" t="str">
        <f t="shared" si="119"/>
        <v/>
      </c>
      <c r="AC559" t="str">
        <f t="shared" si="120"/>
        <v/>
      </c>
      <c r="AD559" t="str">
        <f t="shared" si="121"/>
        <v/>
      </c>
      <c r="AE559" t="str">
        <f t="shared" si="122"/>
        <v/>
      </c>
      <c r="AF559">
        <f t="shared" si="126"/>
        <v>0</v>
      </c>
      <c r="AG559" t="str">
        <f t="shared" si="127"/>
        <v>No Entry</v>
      </c>
      <c r="AH559">
        <f t="shared" si="128"/>
        <v>0</v>
      </c>
      <c r="AI559" t="str">
        <f t="shared" si="130"/>
        <v>No Entry</v>
      </c>
      <c r="AJ559">
        <f t="shared" si="129"/>
        <v>0</v>
      </c>
    </row>
    <row r="560" spans="1:36" ht="42" customHeight="1" thickBot="1" x14ac:dyDescent="0.4">
      <c r="A560" s="11"/>
      <c r="B560" s="58" t="s">
        <v>684</v>
      </c>
      <c r="C560" s="113" t="str">
        <f>IF('Plant-Forage Samples'!C557="","",'Plant-Forage Samples'!C557)</f>
        <v/>
      </c>
      <c r="D560" s="223" t="str">
        <f>IF('Plant-Forage Samples'!F557="","",'Plant-Forage Samples'!F557)</f>
        <v/>
      </c>
      <c r="E560" s="112"/>
      <c r="F560" s="112"/>
      <c r="G560" s="112"/>
      <c r="H560" s="112"/>
      <c r="I560" s="112"/>
      <c r="J560" s="112"/>
      <c r="K560" s="224" t="str">
        <f t="shared" si="123"/>
        <v>No Entry</v>
      </c>
      <c r="L560" s="107"/>
      <c r="X560">
        <f t="shared" si="124"/>
        <v>0</v>
      </c>
      <c r="Y560">
        <f t="shared" si="125"/>
        <v>0</v>
      </c>
      <c r="Z560" t="str">
        <f t="shared" si="117"/>
        <v/>
      </c>
      <c r="AA560" t="str">
        <f t="shared" si="118"/>
        <v/>
      </c>
      <c r="AB560" t="str">
        <f t="shared" si="119"/>
        <v/>
      </c>
      <c r="AC560" t="str">
        <f t="shared" si="120"/>
        <v/>
      </c>
      <c r="AD560" t="str">
        <f t="shared" si="121"/>
        <v/>
      </c>
      <c r="AE560" t="str">
        <f t="shared" si="122"/>
        <v/>
      </c>
      <c r="AF560">
        <f t="shared" si="126"/>
        <v>0</v>
      </c>
      <c r="AG560" t="str">
        <f t="shared" si="127"/>
        <v>No Entry</v>
      </c>
      <c r="AH560">
        <f t="shared" si="128"/>
        <v>0</v>
      </c>
      <c r="AI560" t="str">
        <f t="shared" si="130"/>
        <v>No Entry</v>
      </c>
      <c r="AJ560">
        <f t="shared" si="129"/>
        <v>0</v>
      </c>
    </row>
    <row r="561" spans="1:36" ht="42" customHeight="1" thickBot="1" x14ac:dyDescent="0.4">
      <c r="A561" s="11"/>
      <c r="B561" s="58" t="s">
        <v>685</v>
      </c>
      <c r="C561" s="113" t="str">
        <f>IF('Plant-Forage Samples'!C558="","",'Plant-Forage Samples'!C558)</f>
        <v/>
      </c>
      <c r="D561" s="223" t="str">
        <f>IF('Plant-Forage Samples'!F558="","",'Plant-Forage Samples'!F558)</f>
        <v/>
      </c>
      <c r="E561" s="112"/>
      <c r="F561" s="112"/>
      <c r="G561" s="112"/>
      <c r="H561" s="112"/>
      <c r="I561" s="112"/>
      <c r="J561" s="112"/>
      <c r="K561" s="224" t="str">
        <f t="shared" si="123"/>
        <v>No Entry</v>
      </c>
      <c r="L561" s="107"/>
      <c r="X561">
        <f t="shared" si="124"/>
        <v>0</v>
      </c>
      <c r="Y561">
        <f t="shared" si="125"/>
        <v>0</v>
      </c>
      <c r="Z561" t="str">
        <f t="shared" si="117"/>
        <v/>
      </c>
      <c r="AA561" t="str">
        <f t="shared" si="118"/>
        <v/>
      </c>
      <c r="AB561" t="str">
        <f t="shared" si="119"/>
        <v/>
      </c>
      <c r="AC561" t="str">
        <f t="shared" si="120"/>
        <v/>
      </c>
      <c r="AD561" t="str">
        <f t="shared" si="121"/>
        <v/>
      </c>
      <c r="AE561" t="str">
        <f t="shared" si="122"/>
        <v/>
      </c>
      <c r="AF561">
        <f t="shared" si="126"/>
        <v>0</v>
      </c>
      <c r="AG561" t="str">
        <f t="shared" si="127"/>
        <v>No Entry</v>
      </c>
      <c r="AH561">
        <f t="shared" si="128"/>
        <v>0</v>
      </c>
      <c r="AI561" t="str">
        <f t="shared" si="130"/>
        <v>No Entry</v>
      </c>
      <c r="AJ561">
        <f t="shared" si="129"/>
        <v>0</v>
      </c>
    </row>
    <row r="562" spans="1:36" ht="42" customHeight="1" thickBot="1" x14ac:dyDescent="0.4">
      <c r="A562" s="11"/>
      <c r="B562" s="58" t="s">
        <v>686</v>
      </c>
      <c r="C562" s="113" t="str">
        <f>IF('Plant-Forage Samples'!C559="","",'Plant-Forage Samples'!C559)</f>
        <v/>
      </c>
      <c r="D562" s="223" t="str">
        <f>IF('Plant-Forage Samples'!F559="","",'Plant-Forage Samples'!F559)</f>
        <v/>
      </c>
      <c r="E562" s="112"/>
      <c r="F562" s="112"/>
      <c r="G562" s="112"/>
      <c r="H562" s="112"/>
      <c r="I562" s="112"/>
      <c r="J562" s="112"/>
      <c r="K562" s="224" t="str">
        <f t="shared" si="123"/>
        <v>No Entry</v>
      </c>
      <c r="L562" s="107"/>
      <c r="X562">
        <f t="shared" si="124"/>
        <v>0</v>
      </c>
      <c r="Y562">
        <f t="shared" si="125"/>
        <v>0</v>
      </c>
      <c r="Z562" t="str">
        <f t="shared" si="117"/>
        <v/>
      </c>
      <c r="AA562" t="str">
        <f t="shared" si="118"/>
        <v/>
      </c>
      <c r="AB562" t="str">
        <f t="shared" si="119"/>
        <v/>
      </c>
      <c r="AC562" t="str">
        <f t="shared" si="120"/>
        <v/>
      </c>
      <c r="AD562" t="str">
        <f t="shared" si="121"/>
        <v/>
      </c>
      <c r="AE562" t="str">
        <f t="shared" si="122"/>
        <v/>
      </c>
      <c r="AF562">
        <f t="shared" si="126"/>
        <v>0</v>
      </c>
      <c r="AG562" t="str">
        <f t="shared" si="127"/>
        <v>No Entry</v>
      </c>
      <c r="AH562">
        <f t="shared" si="128"/>
        <v>0</v>
      </c>
      <c r="AI562" t="str">
        <f t="shared" si="130"/>
        <v>No Entry</v>
      </c>
      <c r="AJ562">
        <f t="shared" si="129"/>
        <v>0</v>
      </c>
    </row>
    <row r="563" spans="1:36" ht="42" customHeight="1" thickBot="1" x14ac:dyDescent="0.4">
      <c r="A563" s="11"/>
      <c r="B563" s="58" t="s">
        <v>687</v>
      </c>
      <c r="C563" s="113" t="str">
        <f>IF('Plant-Forage Samples'!C560="","",'Plant-Forage Samples'!C560)</f>
        <v/>
      </c>
      <c r="D563" s="223" t="str">
        <f>IF('Plant-Forage Samples'!F560="","",'Plant-Forage Samples'!F560)</f>
        <v/>
      </c>
      <c r="E563" s="112"/>
      <c r="F563" s="112"/>
      <c r="G563" s="112"/>
      <c r="H563" s="112"/>
      <c r="I563" s="112"/>
      <c r="J563" s="112"/>
      <c r="K563" s="224" t="str">
        <f t="shared" si="123"/>
        <v>No Entry</v>
      </c>
      <c r="L563" s="107"/>
      <c r="X563">
        <f t="shared" si="124"/>
        <v>0</v>
      </c>
      <c r="Y563">
        <f t="shared" si="125"/>
        <v>0</v>
      </c>
      <c r="Z563" t="str">
        <f t="shared" si="117"/>
        <v/>
      </c>
      <c r="AA563" t="str">
        <f t="shared" si="118"/>
        <v/>
      </c>
      <c r="AB563" t="str">
        <f t="shared" si="119"/>
        <v/>
      </c>
      <c r="AC563" t="str">
        <f t="shared" si="120"/>
        <v/>
      </c>
      <c r="AD563" t="str">
        <f t="shared" si="121"/>
        <v/>
      </c>
      <c r="AE563" t="str">
        <f t="shared" si="122"/>
        <v/>
      </c>
      <c r="AF563">
        <f t="shared" si="126"/>
        <v>0</v>
      </c>
      <c r="AG563" t="str">
        <f t="shared" si="127"/>
        <v>No Entry</v>
      </c>
      <c r="AH563">
        <f t="shared" si="128"/>
        <v>0</v>
      </c>
      <c r="AI563" t="str">
        <f t="shared" si="130"/>
        <v>No Entry</v>
      </c>
      <c r="AJ563">
        <f t="shared" si="129"/>
        <v>0</v>
      </c>
    </row>
    <row r="564" spans="1:36" ht="42" customHeight="1" thickBot="1" x14ac:dyDescent="0.4">
      <c r="A564" s="11"/>
      <c r="B564" s="58" t="s">
        <v>688</v>
      </c>
      <c r="C564" s="113" t="str">
        <f>IF('Plant-Forage Samples'!C561="","",'Plant-Forage Samples'!C561)</f>
        <v/>
      </c>
      <c r="D564" s="223" t="str">
        <f>IF('Plant-Forage Samples'!F561="","",'Plant-Forage Samples'!F561)</f>
        <v/>
      </c>
      <c r="E564" s="112"/>
      <c r="F564" s="112"/>
      <c r="G564" s="112"/>
      <c r="H564" s="112"/>
      <c r="I564" s="112"/>
      <c r="J564" s="112"/>
      <c r="K564" s="224" t="str">
        <f t="shared" si="123"/>
        <v>No Entry</v>
      </c>
      <c r="L564" s="107"/>
      <c r="X564">
        <f t="shared" si="124"/>
        <v>0</v>
      </c>
      <c r="Y564">
        <f t="shared" si="125"/>
        <v>0</v>
      </c>
      <c r="Z564" t="str">
        <f t="shared" si="117"/>
        <v/>
      </c>
      <c r="AA564" t="str">
        <f t="shared" si="118"/>
        <v/>
      </c>
      <c r="AB564" t="str">
        <f t="shared" si="119"/>
        <v/>
      </c>
      <c r="AC564" t="str">
        <f t="shared" si="120"/>
        <v/>
      </c>
      <c r="AD564" t="str">
        <f t="shared" si="121"/>
        <v/>
      </c>
      <c r="AE564" t="str">
        <f t="shared" si="122"/>
        <v/>
      </c>
      <c r="AF564">
        <f t="shared" si="126"/>
        <v>0</v>
      </c>
      <c r="AG564" t="str">
        <f t="shared" si="127"/>
        <v>No Entry</v>
      </c>
      <c r="AH564">
        <f t="shared" si="128"/>
        <v>0</v>
      </c>
      <c r="AI564" t="str">
        <f t="shared" si="130"/>
        <v>No Entry</v>
      </c>
      <c r="AJ564">
        <f t="shared" si="129"/>
        <v>0</v>
      </c>
    </row>
    <row r="565" spans="1:36" ht="42" customHeight="1" thickBot="1" x14ac:dyDescent="0.4">
      <c r="A565" s="11"/>
      <c r="B565" s="58" t="s">
        <v>689</v>
      </c>
      <c r="C565" s="113" t="str">
        <f>IF('Plant-Forage Samples'!C562="","",'Plant-Forage Samples'!C562)</f>
        <v/>
      </c>
      <c r="D565" s="223" t="str">
        <f>IF('Plant-Forage Samples'!F562="","",'Plant-Forage Samples'!F562)</f>
        <v/>
      </c>
      <c r="E565" s="112"/>
      <c r="F565" s="112"/>
      <c r="G565" s="112"/>
      <c r="H565" s="112"/>
      <c r="I565" s="112"/>
      <c r="J565" s="112"/>
      <c r="K565" s="224" t="str">
        <f t="shared" si="123"/>
        <v>No Entry</v>
      </c>
      <c r="L565" s="107"/>
      <c r="X565">
        <f t="shared" si="124"/>
        <v>0</v>
      </c>
      <c r="Y565">
        <f t="shared" si="125"/>
        <v>0</v>
      </c>
      <c r="Z565" t="str">
        <f t="shared" si="117"/>
        <v/>
      </c>
      <c r="AA565" t="str">
        <f t="shared" si="118"/>
        <v/>
      </c>
      <c r="AB565" t="str">
        <f t="shared" si="119"/>
        <v/>
      </c>
      <c r="AC565" t="str">
        <f t="shared" si="120"/>
        <v/>
      </c>
      <c r="AD565" t="str">
        <f t="shared" si="121"/>
        <v/>
      </c>
      <c r="AE565" t="str">
        <f t="shared" si="122"/>
        <v/>
      </c>
      <c r="AF565">
        <f t="shared" si="126"/>
        <v>0</v>
      </c>
      <c r="AG565" t="str">
        <f t="shared" si="127"/>
        <v>No Entry</v>
      </c>
      <c r="AH565">
        <f t="shared" si="128"/>
        <v>0</v>
      </c>
      <c r="AI565" t="str">
        <f t="shared" si="130"/>
        <v>No Entry</v>
      </c>
      <c r="AJ565">
        <f t="shared" si="129"/>
        <v>0</v>
      </c>
    </row>
    <row r="566" spans="1:36" ht="42" customHeight="1" thickBot="1" x14ac:dyDescent="0.4">
      <c r="A566" s="11"/>
      <c r="B566" s="58" t="s">
        <v>690</v>
      </c>
      <c r="C566" s="113" t="str">
        <f>IF('Plant-Forage Samples'!C563="","",'Plant-Forage Samples'!C563)</f>
        <v/>
      </c>
      <c r="D566" s="223" t="str">
        <f>IF('Plant-Forage Samples'!F563="","",'Plant-Forage Samples'!F563)</f>
        <v/>
      </c>
      <c r="E566" s="112"/>
      <c r="F566" s="112"/>
      <c r="G566" s="112"/>
      <c r="H566" s="112"/>
      <c r="I566" s="112"/>
      <c r="J566" s="112"/>
      <c r="K566" s="224" t="str">
        <f t="shared" si="123"/>
        <v>No Entry</v>
      </c>
      <c r="L566" s="107"/>
      <c r="X566">
        <f t="shared" si="124"/>
        <v>0</v>
      </c>
      <c r="Y566">
        <f t="shared" si="125"/>
        <v>0</v>
      </c>
      <c r="Z566" t="str">
        <f t="shared" si="117"/>
        <v/>
      </c>
      <c r="AA566" t="str">
        <f t="shared" si="118"/>
        <v/>
      </c>
      <c r="AB566" t="str">
        <f t="shared" si="119"/>
        <v/>
      </c>
      <c r="AC566" t="str">
        <f t="shared" si="120"/>
        <v/>
      </c>
      <c r="AD566" t="str">
        <f t="shared" si="121"/>
        <v/>
      </c>
      <c r="AE566" t="str">
        <f t="shared" si="122"/>
        <v/>
      </c>
      <c r="AF566">
        <f t="shared" si="126"/>
        <v>0</v>
      </c>
      <c r="AG566" t="str">
        <f t="shared" si="127"/>
        <v>No Entry</v>
      </c>
      <c r="AH566">
        <f t="shared" si="128"/>
        <v>0</v>
      </c>
      <c r="AI566" t="str">
        <f t="shared" si="130"/>
        <v>No Entry</v>
      </c>
      <c r="AJ566">
        <f t="shared" si="129"/>
        <v>0</v>
      </c>
    </row>
    <row r="567" spans="1:36" ht="42" customHeight="1" thickBot="1" x14ac:dyDescent="0.4">
      <c r="A567" s="11"/>
      <c r="B567" s="58" t="s">
        <v>691</v>
      </c>
      <c r="C567" s="113" t="str">
        <f>IF('Plant-Forage Samples'!C564="","",'Plant-Forage Samples'!C564)</f>
        <v/>
      </c>
      <c r="D567" s="223" t="str">
        <f>IF('Plant-Forage Samples'!F564="","",'Plant-Forage Samples'!F564)</f>
        <v/>
      </c>
      <c r="E567" s="112"/>
      <c r="F567" s="112"/>
      <c r="G567" s="112"/>
      <c r="H567" s="112"/>
      <c r="I567" s="112"/>
      <c r="J567" s="112"/>
      <c r="K567" s="224" t="str">
        <f t="shared" si="123"/>
        <v>No Entry</v>
      </c>
      <c r="L567" s="107"/>
      <c r="X567">
        <f t="shared" si="124"/>
        <v>0</v>
      </c>
      <c r="Y567">
        <f t="shared" si="125"/>
        <v>0</v>
      </c>
      <c r="Z567" t="str">
        <f t="shared" si="117"/>
        <v/>
      </c>
      <c r="AA567" t="str">
        <f t="shared" si="118"/>
        <v/>
      </c>
      <c r="AB567" t="str">
        <f t="shared" si="119"/>
        <v/>
      </c>
      <c r="AC567" t="str">
        <f t="shared" si="120"/>
        <v/>
      </c>
      <c r="AD567" t="str">
        <f t="shared" si="121"/>
        <v/>
      </c>
      <c r="AE567" t="str">
        <f t="shared" si="122"/>
        <v/>
      </c>
      <c r="AF567">
        <f t="shared" si="126"/>
        <v>0</v>
      </c>
      <c r="AG567" t="str">
        <f t="shared" si="127"/>
        <v>No Entry</v>
      </c>
      <c r="AH567">
        <f t="shared" si="128"/>
        <v>0</v>
      </c>
      <c r="AI567" t="str">
        <f t="shared" si="130"/>
        <v>No Entry</v>
      </c>
      <c r="AJ567">
        <f t="shared" si="129"/>
        <v>0</v>
      </c>
    </row>
    <row r="568" spans="1:36" ht="42" customHeight="1" thickBot="1" x14ac:dyDescent="0.4">
      <c r="A568" s="11"/>
      <c r="B568" s="58" t="s">
        <v>692</v>
      </c>
      <c r="C568" s="113" t="str">
        <f>IF('Plant-Forage Samples'!C565="","",'Plant-Forage Samples'!C565)</f>
        <v/>
      </c>
      <c r="D568" s="223" t="str">
        <f>IF('Plant-Forage Samples'!F565="","",'Plant-Forage Samples'!F565)</f>
        <v/>
      </c>
      <c r="E568" s="112"/>
      <c r="F568" s="112"/>
      <c r="G568" s="112"/>
      <c r="H568" s="112"/>
      <c r="I568" s="112"/>
      <c r="J568" s="112"/>
      <c r="K568" s="224" t="str">
        <f t="shared" si="123"/>
        <v>No Entry</v>
      </c>
      <c r="L568" s="107"/>
      <c r="X568">
        <f t="shared" si="124"/>
        <v>0</v>
      </c>
      <c r="Y568">
        <f t="shared" si="125"/>
        <v>0</v>
      </c>
      <c r="Z568" t="str">
        <f t="shared" si="117"/>
        <v/>
      </c>
      <c r="AA568" t="str">
        <f t="shared" si="118"/>
        <v/>
      </c>
      <c r="AB568" t="str">
        <f t="shared" si="119"/>
        <v/>
      </c>
      <c r="AC568" t="str">
        <f t="shared" si="120"/>
        <v/>
      </c>
      <c r="AD568" t="str">
        <f t="shared" si="121"/>
        <v/>
      </c>
      <c r="AE568" t="str">
        <f t="shared" si="122"/>
        <v/>
      </c>
      <c r="AF568">
        <f t="shared" si="126"/>
        <v>0</v>
      </c>
      <c r="AG568" t="str">
        <f t="shared" si="127"/>
        <v>No Entry</v>
      </c>
      <c r="AH568">
        <f t="shared" si="128"/>
        <v>0</v>
      </c>
      <c r="AI568" t="str">
        <f t="shared" si="130"/>
        <v>No Entry</v>
      </c>
      <c r="AJ568">
        <f t="shared" si="129"/>
        <v>0</v>
      </c>
    </row>
    <row r="569" spans="1:36" ht="42" customHeight="1" thickBot="1" x14ac:dyDescent="0.4">
      <c r="A569" s="11"/>
      <c r="B569" s="58" t="s">
        <v>693</v>
      </c>
      <c r="C569" s="113" t="str">
        <f>IF('Plant-Forage Samples'!C566="","",'Plant-Forage Samples'!C566)</f>
        <v/>
      </c>
      <c r="D569" s="223" t="str">
        <f>IF('Plant-Forage Samples'!F566="","",'Plant-Forage Samples'!F566)</f>
        <v/>
      </c>
      <c r="E569" s="112"/>
      <c r="F569" s="112"/>
      <c r="G569" s="112"/>
      <c r="H569" s="112"/>
      <c r="I569" s="112"/>
      <c r="J569" s="112"/>
      <c r="K569" s="224" t="str">
        <f t="shared" si="123"/>
        <v>No Entry</v>
      </c>
      <c r="L569" s="107"/>
      <c r="X569">
        <f t="shared" si="124"/>
        <v>0</v>
      </c>
      <c r="Y569">
        <f t="shared" si="125"/>
        <v>0</v>
      </c>
      <c r="Z569" t="str">
        <f t="shared" si="117"/>
        <v/>
      </c>
      <c r="AA569" t="str">
        <f t="shared" si="118"/>
        <v/>
      </c>
      <c r="AB569" t="str">
        <f t="shared" si="119"/>
        <v/>
      </c>
      <c r="AC569" t="str">
        <f t="shared" si="120"/>
        <v/>
      </c>
      <c r="AD569" t="str">
        <f t="shared" si="121"/>
        <v/>
      </c>
      <c r="AE569" t="str">
        <f t="shared" si="122"/>
        <v/>
      </c>
      <c r="AF569">
        <f t="shared" si="126"/>
        <v>0</v>
      </c>
      <c r="AG569" t="str">
        <f t="shared" si="127"/>
        <v>No Entry</v>
      </c>
      <c r="AH569">
        <f t="shared" si="128"/>
        <v>0</v>
      </c>
      <c r="AI569" t="str">
        <f t="shared" si="130"/>
        <v>No Entry</v>
      </c>
      <c r="AJ569">
        <f t="shared" si="129"/>
        <v>0</v>
      </c>
    </row>
    <row r="570" spans="1:36" ht="42" customHeight="1" thickBot="1" x14ac:dyDescent="0.4">
      <c r="A570" s="11"/>
      <c r="B570" s="58" t="s">
        <v>694</v>
      </c>
      <c r="C570" s="113" t="str">
        <f>IF('Plant-Forage Samples'!C567="","",'Plant-Forage Samples'!C567)</f>
        <v/>
      </c>
      <c r="D570" s="223" t="str">
        <f>IF('Plant-Forage Samples'!F567="","",'Plant-Forage Samples'!F567)</f>
        <v/>
      </c>
      <c r="E570" s="112"/>
      <c r="F570" s="112"/>
      <c r="G570" s="112"/>
      <c r="H570" s="112"/>
      <c r="I570" s="112"/>
      <c r="J570" s="112"/>
      <c r="K570" s="224" t="str">
        <f t="shared" si="123"/>
        <v>No Entry</v>
      </c>
      <c r="L570" s="107"/>
      <c r="X570">
        <f t="shared" si="124"/>
        <v>0</v>
      </c>
      <c r="Y570">
        <f t="shared" si="125"/>
        <v>0</v>
      </c>
      <c r="Z570" t="str">
        <f t="shared" si="117"/>
        <v/>
      </c>
      <c r="AA570" t="str">
        <f t="shared" si="118"/>
        <v/>
      </c>
      <c r="AB570" t="str">
        <f t="shared" si="119"/>
        <v/>
      </c>
      <c r="AC570" t="str">
        <f t="shared" si="120"/>
        <v/>
      </c>
      <c r="AD570" t="str">
        <f t="shared" si="121"/>
        <v/>
      </c>
      <c r="AE570" t="str">
        <f t="shared" si="122"/>
        <v/>
      </c>
      <c r="AF570">
        <f t="shared" si="126"/>
        <v>0</v>
      </c>
      <c r="AG570" t="str">
        <f t="shared" si="127"/>
        <v>No Entry</v>
      </c>
      <c r="AH570">
        <f t="shared" si="128"/>
        <v>0</v>
      </c>
      <c r="AI570" t="str">
        <f t="shared" si="130"/>
        <v>No Entry</v>
      </c>
      <c r="AJ570">
        <f t="shared" si="129"/>
        <v>0</v>
      </c>
    </row>
    <row r="571" spans="1:36" ht="42" customHeight="1" thickBot="1" x14ac:dyDescent="0.4">
      <c r="A571" s="11"/>
      <c r="B571" s="58" t="s">
        <v>695</v>
      </c>
      <c r="C571" s="113" t="str">
        <f>IF('Plant-Forage Samples'!C568="","",'Plant-Forage Samples'!C568)</f>
        <v/>
      </c>
      <c r="D571" s="223" t="str">
        <f>IF('Plant-Forage Samples'!F568="","",'Plant-Forage Samples'!F568)</f>
        <v/>
      </c>
      <c r="E571" s="112"/>
      <c r="F571" s="112"/>
      <c r="G571" s="112"/>
      <c r="H571" s="112"/>
      <c r="I571" s="112"/>
      <c r="J571" s="112"/>
      <c r="K571" s="224" t="str">
        <f t="shared" si="123"/>
        <v>No Entry</v>
      </c>
      <c r="L571" s="107"/>
      <c r="X571">
        <f t="shared" si="124"/>
        <v>0</v>
      </c>
      <c r="Y571">
        <f t="shared" si="125"/>
        <v>0</v>
      </c>
      <c r="Z571" t="str">
        <f t="shared" si="117"/>
        <v/>
      </c>
      <c r="AA571" t="str">
        <f t="shared" si="118"/>
        <v/>
      </c>
      <c r="AB571" t="str">
        <f t="shared" si="119"/>
        <v/>
      </c>
      <c r="AC571" t="str">
        <f t="shared" si="120"/>
        <v/>
      </c>
      <c r="AD571" t="str">
        <f t="shared" si="121"/>
        <v/>
      </c>
      <c r="AE571" t="str">
        <f t="shared" si="122"/>
        <v/>
      </c>
      <c r="AF571">
        <f t="shared" si="126"/>
        <v>0</v>
      </c>
      <c r="AG571" t="str">
        <f t="shared" si="127"/>
        <v>No Entry</v>
      </c>
      <c r="AH571">
        <f t="shared" si="128"/>
        <v>0</v>
      </c>
      <c r="AI571" t="str">
        <f t="shared" si="130"/>
        <v>No Entry</v>
      </c>
      <c r="AJ571">
        <f t="shared" si="129"/>
        <v>0</v>
      </c>
    </row>
    <row r="572" spans="1:36" ht="42" customHeight="1" thickBot="1" x14ac:dyDescent="0.4">
      <c r="A572" s="11"/>
      <c r="B572" s="58" t="s">
        <v>696</v>
      </c>
      <c r="C572" s="113" t="str">
        <f>IF('Plant-Forage Samples'!C569="","",'Plant-Forage Samples'!C569)</f>
        <v/>
      </c>
      <c r="D572" s="223" t="str">
        <f>IF('Plant-Forage Samples'!F569="","",'Plant-Forage Samples'!F569)</f>
        <v/>
      </c>
      <c r="E572" s="112"/>
      <c r="F572" s="112"/>
      <c r="G572" s="112"/>
      <c r="H572" s="112"/>
      <c r="I572" s="112"/>
      <c r="J572" s="112"/>
      <c r="K572" s="224" t="str">
        <f t="shared" si="123"/>
        <v>No Entry</v>
      </c>
      <c r="L572" s="107"/>
      <c r="X572">
        <f t="shared" si="124"/>
        <v>0</v>
      </c>
      <c r="Y572">
        <f t="shared" si="125"/>
        <v>0</v>
      </c>
      <c r="Z572" t="str">
        <f t="shared" si="117"/>
        <v/>
      </c>
      <c r="AA572" t="str">
        <f t="shared" si="118"/>
        <v/>
      </c>
      <c r="AB572" t="str">
        <f t="shared" si="119"/>
        <v/>
      </c>
      <c r="AC572" t="str">
        <f t="shared" si="120"/>
        <v/>
      </c>
      <c r="AD572" t="str">
        <f t="shared" si="121"/>
        <v/>
      </c>
      <c r="AE572" t="str">
        <f t="shared" si="122"/>
        <v/>
      </c>
      <c r="AF572">
        <f t="shared" si="126"/>
        <v>0</v>
      </c>
      <c r="AG572" t="str">
        <f t="shared" si="127"/>
        <v>No Entry</v>
      </c>
      <c r="AH572">
        <f t="shared" si="128"/>
        <v>0</v>
      </c>
      <c r="AI572" t="str">
        <f t="shared" si="130"/>
        <v>No Entry</v>
      </c>
      <c r="AJ572">
        <f t="shared" si="129"/>
        <v>0</v>
      </c>
    </row>
    <row r="573" spans="1:36" ht="42" customHeight="1" thickBot="1" x14ac:dyDescent="0.4">
      <c r="A573" s="11"/>
      <c r="B573" s="58" t="s">
        <v>697</v>
      </c>
      <c r="C573" s="113" t="str">
        <f>IF('Plant-Forage Samples'!C570="","",'Plant-Forage Samples'!C570)</f>
        <v/>
      </c>
      <c r="D573" s="223" t="str">
        <f>IF('Plant-Forage Samples'!F570="","",'Plant-Forage Samples'!F570)</f>
        <v/>
      </c>
      <c r="E573" s="112"/>
      <c r="F573" s="112"/>
      <c r="G573" s="112"/>
      <c r="H573" s="112"/>
      <c r="I573" s="112"/>
      <c r="J573" s="112"/>
      <c r="K573" s="224" t="str">
        <f t="shared" si="123"/>
        <v>No Entry</v>
      </c>
      <c r="L573" s="107"/>
      <c r="X573">
        <f t="shared" si="124"/>
        <v>0</v>
      </c>
      <c r="Y573">
        <f t="shared" si="125"/>
        <v>0</v>
      </c>
      <c r="Z573" t="str">
        <f t="shared" si="117"/>
        <v/>
      </c>
      <c r="AA573" t="str">
        <f t="shared" si="118"/>
        <v/>
      </c>
      <c r="AB573" t="str">
        <f t="shared" si="119"/>
        <v/>
      </c>
      <c r="AC573" t="str">
        <f t="shared" si="120"/>
        <v/>
      </c>
      <c r="AD573" t="str">
        <f t="shared" si="121"/>
        <v/>
      </c>
      <c r="AE573" t="str">
        <f t="shared" si="122"/>
        <v/>
      </c>
      <c r="AF573">
        <f t="shared" si="126"/>
        <v>0</v>
      </c>
      <c r="AG573" t="str">
        <f t="shared" si="127"/>
        <v>No Entry</v>
      </c>
      <c r="AH573">
        <f t="shared" si="128"/>
        <v>0</v>
      </c>
      <c r="AI573" t="str">
        <f t="shared" si="130"/>
        <v>No Entry</v>
      </c>
      <c r="AJ573">
        <f t="shared" si="129"/>
        <v>0</v>
      </c>
    </row>
    <row r="574" spans="1:36" ht="42" customHeight="1" thickBot="1" x14ac:dyDescent="0.4">
      <c r="A574" s="11"/>
      <c r="B574" s="58" t="s">
        <v>698</v>
      </c>
      <c r="C574" s="113" t="str">
        <f>IF('Plant-Forage Samples'!C571="","",'Plant-Forage Samples'!C571)</f>
        <v/>
      </c>
      <c r="D574" s="223" t="str">
        <f>IF('Plant-Forage Samples'!F571="","",'Plant-Forage Samples'!F571)</f>
        <v/>
      </c>
      <c r="E574" s="112"/>
      <c r="F574" s="112"/>
      <c r="G574" s="112"/>
      <c r="H574" s="112"/>
      <c r="I574" s="112"/>
      <c r="J574" s="112"/>
      <c r="K574" s="224" t="str">
        <f t="shared" si="123"/>
        <v>No Entry</v>
      </c>
      <c r="L574" s="107"/>
      <c r="X574">
        <f t="shared" si="124"/>
        <v>0</v>
      </c>
      <c r="Y574">
        <f t="shared" si="125"/>
        <v>0</v>
      </c>
      <c r="Z574" t="str">
        <f t="shared" si="117"/>
        <v/>
      </c>
      <c r="AA574" t="str">
        <f t="shared" si="118"/>
        <v/>
      </c>
      <c r="AB574" t="str">
        <f t="shared" si="119"/>
        <v/>
      </c>
      <c r="AC574" t="str">
        <f t="shared" si="120"/>
        <v/>
      </c>
      <c r="AD574" t="str">
        <f t="shared" si="121"/>
        <v/>
      </c>
      <c r="AE574" t="str">
        <f t="shared" si="122"/>
        <v/>
      </c>
      <c r="AF574">
        <f t="shared" si="126"/>
        <v>0</v>
      </c>
      <c r="AG574" t="str">
        <f t="shared" si="127"/>
        <v>No Entry</v>
      </c>
      <c r="AH574">
        <f t="shared" si="128"/>
        <v>0</v>
      </c>
      <c r="AI574" t="str">
        <f t="shared" si="130"/>
        <v>No Entry</v>
      </c>
      <c r="AJ574">
        <f t="shared" si="129"/>
        <v>0</v>
      </c>
    </row>
    <row r="575" spans="1:36" ht="42" customHeight="1" thickBot="1" x14ac:dyDescent="0.4">
      <c r="A575" s="11"/>
      <c r="B575" s="58" t="s">
        <v>699</v>
      </c>
      <c r="C575" s="113" t="str">
        <f>IF('Plant-Forage Samples'!C572="","",'Plant-Forage Samples'!C572)</f>
        <v/>
      </c>
      <c r="D575" s="223" t="str">
        <f>IF('Plant-Forage Samples'!F572="","",'Plant-Forage Samples'!F572)</f>
        <v/>
      </c>
      <c r="E575" s="112"/>
      <c r="F575" s="112"/>
      <c r="G575" s="112"/>
      <c r="H575" s="112"/>
      <c r="I575" s="112"/>
      <c r="J575" s="112"/>
      <c r="K575" s="224" t="str">
        <f t="shared" si="123"/>
        <v>No Entry</v>
      </c>
      <c r="L575" s="107"/>
      <c r="X575">
        <f t="shared" si="124"/>
        <v>0</v>
      </c>
      <c r="Y575">
        <f t="shared" si="125"/>
        <v>0</v>
      </c>
      <c r="Z575" t="str">
        <f t="shared" si="117"/>
        <v/>
      </c>
      <c r="AA575" t="str">
        <f t="shared" si="118"/>
        <v/>
      </c>
      <c r="AB575" t="str">
        <f t="shared" si="119"/>
        <v/>
      </c>
      <c r="AC575" t="str">
        <f t="shared" si="120"/>
        <v/>
      </c>
      <c r="AD575" t="str">
        <f t="shared" si="121"/>
        <v/>
      </c>
      <c r="AE575" t="str">
        <f t="shared" si="122"/>
        <v/>
      </c>
      <c r="AF575">
        <f t="shared" si="126"/>
        <v>0</v>
      </c>
      <c r="AG575" t="str">
        <f t="shared" si="127"/>
        <v>No Entry</v>
      </c>
      <c r="AH575">
        <f t="shared" si="128"/>
        <v>0</v>
      </c>
      <c r="AI575" t="str">
        <f t="shared" si="130"/>
        <v>No Entry</v>
      </c>
      <c r="AJ575">
        <f t="shared" si="129"/>
        <v>0</v>
      </c>
    </row>
    <row r="576" spans="1:36" ht="42" customHeight="1" thickBot="1" x14ac:dyDescent="0.4">
      <c r="A576" s="11"/>
      <c r="B576" s="58" t="s">
        <v>700</v>
      </c>
      <c r="C576" s="113" t="str">
        <f>IF('Plant-Forage Samples'!C573="","",'Plant-Forage Samples'!C573)</f>
        <v/>
      </c>
      <c r="D576" s="223" t="str">
        <f>IF('Plant-Forage Samples'!F573="","",'Plant-Forage Samples'!F573)</f>
        <v/>
      </c>
      <c r="E576" s="112"/>
      <c r="F576" s="112"/>
      <c r="G576" s="112"/>
      <c r="H576" s="112"/>
      <c r="I576" s="112"/>
      <c r="J576" s="112"/>
      <c r="K576" s="224" t="str">
        <f t="shared" si="123"/>
        <v>No Entry</v>
      </c>
      <c r="L576" s="107"/>
      <c r="X576">
        <f t="shared" si="124"/>
        <v>0</v>
      </c>
      <c r="Y576">
        <f t="shared" si="125"/>
        <v>0</v>
      </c>
      <c r="Z576" t="str">
        <f t="shared" si="117"/>
        <v/>
      </c>
      <c r="AA576" t="str">
        <f t="shared" si="118"/>
        <v/>
      </c>
      <c r="AB576" t="str">
        <f t="shared" si="119"/>
        <v/>
      </c>
      <c r="AC576" t="str">
        <f t="shared" si="120"/>
        <v/>
      </c>
      <c r="AD576" t="str">
        <f t="shared" si="121"/>
        <v/>
      </c>
      <c r="AE576" t="str">
        <f t="shared" si="122"/>
        <v/>
      </c>
      <c r="AF576">
        <f t="shared" si="126"/>
        <v>0</v>
      </c>
      <c r="AG576" t="str">
        <f t="shared" si="127"/>
        <v>No Entry</v>
      </c>
      <c r="AH576">
        <f t="shared" si="128"/>
        <v>0</v>
      </c>
      <c r="AI576" t="str">
        <f t="shared" si="130"/>
        <v>No Entry</v>
      </c>
      <c r="AJ576">
        <f t="shared" si="129"/>
        <v>0</v>
      </c>
    </row>
    <row r="577" spans="1:36" ht="42" customHeight="1" thickBot="1" x14ac:dyDescent="0.4">
      <c r="A577" s="11"/>
      <c r="B577" s="58" t="s">
        <v>701</v>
      </c>
      <c r="C577" s="113" t="str">
        <f>IF('Plant-Forage Samples'!C574="","",'Plant-Forage Samples'!C574)</f>
        <v/>
      </c>
      <c r="D577" s="223" t="str">
        <f>IF('Plant-Forage Samples'!F574="","",'Plant-Forage Samples'!F574)</f>
        <v/>
      </c>
      <c r="E577" s="112"/>
      <c r="F577" s="112"/>
      <c r="G577" s="112"/>
      <c r="H577" s="112"/>
      <c r="I577" s="112"/>
      <c r="J577" s="112"/>
      <c r="K577" s="224" t="str">
        <f t="shared" si="123"/>
        <v>No Entry</v>
      </c>
      <c r="L577" s="107"/>
      <c r="X577">
        <f t="shared" si="124"/>
        <v>0</v>
      </c>
      <c r="Y577">
        <f t="shared" si="125"/>
        <v>0</v>
      </c>
      <c r="Z577" t="str">
        <f t="shared" si="117"/>
        <v/>
      </c>
      <c r="AA577" t="str">
        <f t="shared" si="118"/>
        <v/>
      </c>
      <c r="AB577" t="str">
        <f t="shared" si="119"/>
        <v/>
      </c>
      <c r="AC577" t="str">
        <f t="shared" si="120"/>
        <v/>
      </c>
      <c r="AD577" t="str">
        <f t="shared" si="121"/>
        <v/>
      </c>
      <c r="AE577" t="str">
        <f t="shared" si="122"/>
        <v/>
      </c>
      <c r="AF577">
        <f t="shared" si="126"/>
        <v>0</v>
      </c>
      <c r="AG577" t="str">
        <f t="shared" si="127"/>
        <v>No Entry</v>
      </c>
      <c r="AH577">
        <f t="shared" si="128"/>
        <v>0</v>
      </c>
      <c r="AI577" t="str">
        <f t="shared" si="130"/>
        <v>No Entry</v>
      </c>
      <c r="AJ577">
        <f t="shared" si="129"/>
        <v>0</v>
      </c>
    </row>
    <row r="578" spans="1:36" ht="42" customHeight="1" thickBot="1" x14ac:dyDescent="0.4">
      <c r="A578" s="11"/>
      <c r="B578" s="58" t="s">
        <v>702</v>
      </c>
      <c r="C578" s="113" t="str">
        <f>IF('Plant-Forage Samples'!C575="","",'Plant-Forage Samples'!C575)</f>
        <v/>
      </c>
      <c r="D578" s="223" t="str">
        <f>IF('Plant-Forage Samples'!F575="","",'Plant-Forage Samples'!F575)</f>
        <v/>
      </c>
      <c r="E578" s="112"/>
      <c r="F578" s="112"/>
      <c r="G578" s="112"/>
      <c r="H578" s="112"/>
      <c r="I578" s="112"/>
      <c r="J578" s="112"/>
      <c r="K578" s="224" t="str">
        <f t="shared" si="123"/>
        <v>No Entry</v>
      </c>
      <c r="L578" s="107"/>
      <c r="X578">
        <f t="shared" si="124"/>
        <v>0</v>
      </c>
      <c r="Y578">
        <f t="shared" si="125"/>
        <v>0</v>
      </c>
      <c r="Z578" t="str">
        <f t="shared" si="117"/>
        <v/>
      </c>
      <c r="AA578" t="str">
        <f t="shared" si="118"/>
        <v/>
      </c>
      <c r="AB578" t="str">
        <f t="shared" si="119"/>
        <v/>
      </c>
      <c r="AC578" t="str">
        <f t="shared" si="120"/>
        <v/>
      </c>
      <c r="AD578" t="str">
        <f t="shared" si="121"/>
        <v/>
      </c>
      <c r="AE578" t="str">
        <f t="shared" si="122"/>
        <v/>
      </c>
      <c r="AF578">
        <f t="shared" si="126"/>
        <v>0</v>
      </c>
      <c r="AG578" t="str">
        <f t="shared" si="127"/>
        <v>No Entry</v>
      </c>
      <c r="AH578">
        <f t="shared" si="128"/>
        <v>0</v>
      </c>
      <c r="AI578" t="str">
        <f t="shared" si="130"/>
        <v>No Entry</v>
      </c>
      <c r="AJ578">
        <f t="shared" si="129"/>
        <v>0</v>
      </c>
    </row>
    <row r="579" spans="1:36" ht="42" customHeight="1" thickBot="1" x14ac:dyDescent="0.4">
      <c r="A579" s="11"/>
      <c r="B579" s="58" t="s">
        <v>703</v>
      </c>
      <c r="C579" s="113" t="str">
        <f>IF('Plant-Forage Samples'!C576="","",'Plant-Forage Samples'!C576)</f>
        <v/>
      </c>
      <c r="D579" s="223" t="str">
        <f>IF('Plant-Forage Samples'!F576="","",'Plant-Forage Samples'!F576)</f>
        <v/>
      </c>
      <c r="E579" s="112"/>
      <c r="F579" s="112"/>
      <c r="G579" s="112"/>
      <c r="H579" s="112"/>
      <c r="I579" s="112"/>
      <c r="J579" s="112"/>
      <c r="K579" s="224" t="str">
        <f t="shared" si="123"/>
        <v>No Entry</v>
      </c>
      <c r="L579" s="107"/>
      <c r="X579">
        <f t="shared" si="124"/>
        <v>0</v>
      </c>
      <c r="Y579">
        <f t="shared" si="125"/>
        <v>0</v>
      </c>
      <c r="Z579" t="str">
        <f t="shared" si="117"/>
        <v/>
      </c>
      <c r="AA579" t="str">
        <f t="shared" si="118"/>
        <v/>
      </c>
      <c r="AB579" t="str">
        <f t="shared" si="119"/>
        <v/>
      </c>
      <c r="AC579" t="str">
        <f t="shared" si="120"/>
        <v/>
      </c>
      <c r="AD579" t="str">
        <f t="shared" si="121"/>
        <v/>
      </c>
      <c r="AE579" t="str">
        <f t="shared" si="122"/>
        <v/>
      </c>
      <c r="AF579">
        <f t="shared" si="126"/>
        <v>0</v>
      </c>
      <c r="AG579" t="str">
        <f t="shared" si="127"/>
        <v>No Entry</v>
      </c>
      <c r="AH579">
        <f t="shared" si="128"/>
        <v>0</v>
      </c>
      <c r="AI579" t="str">
        <f t="shared" si="130"/>
        <v>No Entry</v>
      </c>
      <c r="AJ579">
        <f t="shared" si="129"/>
        <v>0</v>
      </c>
    </row>
    <row r="580" spans="1:36" ht="42" customHeight="1" thickBot="1" x14ac:dyDescent="0.4">
      <c r="A580" s="11"/>
      <c r="B580" s="58" t="s">
        <v>704</v>
      </c>
      <c r="C580" s="113" t="str">
        <f>IF('Plant-Forage Samples'!C577="","",'Plant-Forage Samples'!C577)</f>
        <v/>
      </c>
      <c r="D580" s="223" t="str">
        <f>IF('Plant-Forage Samples'!F577="","",'Plant-Forage Samples'!F577)</f>
        <v/>
      </c>
      <c r="E580" s="112"/>
      <c r="F580" s="112"/>
      <c r="G580" s="112"/>
      <c r="H580" s="112"/>
      <c r="I580" s="112"/>
      <c r="J580" s="112"/>
      <c r="K580" s="224" t="str">
        <f t="shared" si="123"/>
        <v>No Entry</v>
      </c>
      <c r="L580" s="107"/>
      <c r="X580">
        <f t="shared" si="124"/>
        <v>0</v>
      </c>
      <c r="Y580">
        <f t="shared" si="125"/>
        <v>0</v>
      </c>
      <c r="Z580" t="str">
        <f t="shared" si="117"/>
        <v/>
      </c>
      <c r="AA580" t="str">
        <f t="shared" si="118"/>
        <v/>
      </c>
      <c r="AB580" t="str">
        <f t="shared" si="119"/>
        <v/>
      </c>
      <c r="AC580" t="str">
        <f t="shared" si="120"/>
        <v/>
      </c>
      <c r="AD580" t="str">
        <f t="shared" si="121"/>
        <v/>
      </c>
      <c r="AE580" t="str">
        <f t="shared" si="122"/>
        <v/>
      </c>
      <c r="AF580">
        <f t="shared" si="126"/>
        <v>0</v>
      </c>
      <c r="AG580" t="str">
        <f t="shared" si="127"/>
        <v>No Entry</v>
      </c>
      <c r="AH580">
        <f t="shared" si="128"/>
        <v>0</v>
      </c>
      <c r="AI580" t="str">
        <f t="shared" si="130"/>
        <v>No Entry</v>
      </c>
      <c r="AJ580">
        <f t="shared" si="129"/>
        <v>0</v>
      </c>
    </row>
    <row r="581" spans="1:36" ht="42" customHeight="1" thickBot="1" x14ac:dyDescent="0.4">
      <c r="A581" s="11"/>
      <c r="B581" s="58" t="s">
        <v>705</v>
      </c>
      <c r="C581" s="113" t="str">
        <f>IF('Plant-Forage Samples'!C578="","",'Plant-Forage Samples'!C578)</f>
        <v/>
      </c>
      <c r="D581" s="223" t="str">
        <f>IF('Plant-Forage Samples'!F578="","",'Plant-Forage Samples'!F578)</f>
        <v/>
      </c>
      <c r="E581" s="112"/>
      <c r="F581" s="112"/>
      <c r="G581" s="112"/>
      <c r="H581" s="112"/>
      <c r="I581" s="112"/>
      <c r="J581" s="112"/>
      <c r="K581" s="224" t="str">
        <f t="shared" si="123"/>
        <v>No Entry</v>
      </c>
      <c r="L581" s="107"/>
      <c r="X581">
        <f t="shared" si="124"/>
        <v>0</v>
      </c>
      <c r="Y581">
        <f t="shared" si="125"/>
        <v>0</v>
      </c>
      <c r="Z581" t="str">
        <f t="shared" si="117"/>
        <v/>
      </c>
      <c r="AA581" t="str">
        <f t="shared" si="118"/>
        <v/>
      </c>
      <c r="AB581" t="str">
        <f t="shared" si="119"/>
        <v/>
      </c>
      <c r="AC581" t="str">
        <f t="shared" si="120"/>
        <v/>
      </c>
      <c r="AD581" t="str">
        <f t="shared" si="121"/>
        <v/>
      </c>
      <c r="AE581" t="str">
        <f t="shared" si="122"/>
        <v/>
      </c>
      <c r="AF581">
        <f t="shared" si="126"/>
        <v>0</v>
      </c>
      <c r="AG581" t="str">
        <f t="shared" si="127"/>
        <v>No Entry</v>
      </c>
      <c r="AH581">
        <f t="shared" si="128"/>
        <v>0</v>
      </c>
      <c r="AI581" t="str">
        <f t="shared" si="130"/>
        <v>No Entry</v>
      </c>
      <c r="AJ581">
        <f t="shared" si="129"/>
        <v>0</v>
      </c>
    </row>
    <row r="582" spans="1:36" ht="42" customHeight="1" thickBot="1" x14ac:dyDescent="0.4">
      <c r="A582" s="11"/>
      <c r="B582" s="58" t="s">
        <v>706</v>
      </c>
      <c r="C582" s="113" t="str">
        <f>IF('Plant-Forage Samples'!C579="","",'Plant-Forage Samples'!C579)</f>
        <v/>
      </c>
      <c r="D582" s="223" t="str">
        <f>IF('Plant-Forage Samples'!F579="","",'Plant-Forage Samples'!F579)</f>
        <v/>
      </c>
      <c r="E582" s="112"/>
      <c r="F582" s="112"/>
      <c r="G582" s="112"/>
      <c r="H582" s="112"/>
      <c r="I582" s="112"/>
      <c r="J582" s="112"/>
      <c r="K582" s="224" t="str">
        <f t="shared" si="123"/>
        <v>No Entry</v>
      </c>
      <c r="L582" s="107"/>
      <c r="X582">
        <f t="shared" si="124"/>
        <v>0</v>
      </c>
      <c r="Y582">
        <f t="shared" si="125"/>
        <v>0</v>
      </c>
      <c r="Z582" t="str">
        <f t="shared" si="117"/>
        <v/>
      </c>
      <c r="AA582" t="str">
        <f t="shared" si="118"/>
        <v/>
      </c>
      <c r="AB582" t="str">
        <f t="shared" si="119"/>
        <v/>
      </c>
      <c r="AC582" t="str">
        <f t="shared" si="120"/>
        <v/>
      </c>
      <c r="AD582" t="str">
        <f t="shared" si="121"/>
        <v/>
      </c>
      <c r="AE582" t="str">
        <f t="shared" si="122"/>
        <v/>
      </c>
      <c r="AF582">
        <f t="shared" si="126"/>
        <v>0</v>
      </c>
      <c r="AG582" t="str">
        <f t="shared" si="127"/>
        <v>No Entry</v>
      </c>
      <c r="AH582">
        <f t="shared" si="128"/>
        <v>0</v>
      </c>
      <c r="AI582" t="str">
        <f t="shared" si="130"/>
        <v>No Entry</v>
      </c>
      <c r="AJ582">
        <f t="shared" si="129"/>
        <v>0</v>
      </c>
    </row>
    <row r="583" spans="1:36" ht="42" customHeight="1" thickBot="1" x14ac:dyDescent="0.4">
      <c r="A583" s="11"/>
      <c r="B583" s="58" t="s">
        <v>707</v>
      </c>
      <c r="C583" s="113" t="str">
        <f>IF('Plant-Forage Samples'!C580="","",'Plant-Forage Samples'!C580)</f>
        <v/>
      </c>
      <c r="D583" s="223" t="str">
        <f>IF('Plant-Forage Samples'!F580="","",'Plant-Forage Samples'!F580)</f>
        <v/>
      </c>
      <c r="E583" s="112"/>
      <c r="F583" s="112"/>
      <c r="G583" s="112"/>
      <c r="H583" s="112"/>
      <c r="I583" s="112"/>
      <c r="J583" s="112"/>
      <c r="K583" s="224" t="str">
        <f t="shared" si="123"/>
        <v>No Entry</v>
      </c>
      <c r="L583" s="107"/>
      <c r="X583">
        <f t="shared" si="124"/>
        <v>0</v>
      </c>
      <c r="Y583">
        <f t="shared" si="125"/>
        <v>0</v>
      </c>
      <c r="Z583" t="str">
        <f t="shared" si="117"/>
        <v/>
      </c>
      <c r="AA583" t="str">
        <f t="shared" si="118"/>
        <v/>
      </c>
      <c r="AB583" t="str">
        <f t="shared" si="119"/>
        <v/>
      </c>
      <c r="AC583" t="str">
        <f t="shared" si="120"/>
        <v/>
      </c>
      <c r="AD583" t="str">
        <f t="shared" si="121"/>
        <v/>
      </c>
      <c r="AE583" t="str">
        <f t="shared" si="122"/>
        <v/>
      </c>
      <c r="AF583">
        <f t="shared" si="126"/>
        <v>0</v>
      </c>
      <c r="AG583" t="str">
        <f t="shared" si="127"/>
        <v>No Entry</v>
      </c>
      <c r="AH583">
        <f t="shared" si="128"/>
        <v>0</v>
      </c>
      <c r="AI583" t="str">
        <f t="shared" si="130"/>
        <v>No Entry</v>
      </c>
      <c r="AJ583">
        <f t="shared" si="129"/>
        <v>0</v>
      </c>
    </row>
    <row r="584" spans="1:36" ht="42" customHeight="1" thickBot="1" x14ac:dyDescent="0.4">
      <c r="A584" s="11"/>
      <c r="B584" s="58" t="s">
        <v>708</v>
      </c>
      <c r="C584" s="113" t="str">
        <f>IF('Plant-Forage Samples'!C581="","",'Plant-Forage Samples'!C581)</f>
        <v/>
      </c>
      <c r="D584" s="223" t="str">
        <f>IF('Plant-Forage Samples'!F581="","",'Plant-Forage Samples'!F581)</f>
        <v/>
      </c>
      <c r="E584" s="112"/>
      <c r="F584" s="112"/>
      <c r="G584" s="112"/>
      <c r="H584" s="112"/>
      <c r="I584" s="112"/>
      <c r="J584" s="112"/>
      <c r="K584" s="224" t="str">
        <f t="shared" si="123"/>
        <v>No Entry</v>
      </c>
      <c r="L584" s="107"/>
      <c r="X584">
        <f t="shared" si="124"/>
        <v>0</v>
      </c>
      <c r="Y584">
        <f t="shared" si="125"/>
        <v>0</v>
      </c>
      <c r="Z584" t="str">
        <f t="shared" si="117"/>
        <v/>
      </c>
      <c r="AA584" t="str">
        <f t="shared" si="118"/>
        <v/>
      </c>
      <c r="AB584" t="str">
        <f t="shared" si="119"/>
        <v/>
      </c>
      <c r="AC584" t="str">
        <f t="shared" si="120"/>
        <v/>
      </c>
      <c r="AD584" t="str">
        <f t="shared" si="121"/>
        <v/>
      </c>
      <c r="AE584" t="str">
        <f t="shared" si="122"/>
        <v/>
      </c>
      <c r="AF584">
        <f t="shared" si="126"/>
        <v>0</v>
      </c>
      <c r="AG584" t="str">
        <f t="shared" si="127"/>
        <v>No Entry</v>
      </c>
      <c r="AH584">
        <f t="shared" si="128"/>
        <v>0</v>
      </c>
      <c r="AI584" t="str">
        <f t="shared" si="130"/>
        <v>No Entry</v>
      </c>
      <c r="AJ584">
        <f t="shared" si="129"/>
        <v>0</v>
      </c>
    </row>
    <row r="585" spans="1:36" ht="42" customHeight="1" thickBot="1" x14ac:dyDescent="0.4">
      <c r="A585" s="11"/>
      <c r="B585" s="58" t="s">
        <v>709</v>
      </c>
      <c r="C585" s="113" t="str">
        <f>IF('Plant-Forage Samples'!C582="","",'Plant-Forage Samples'!C582)</f>
        <v/>
      </c>
      <c r="D585" s="223" t="str">
        <f>IF('Plant-Forage Samples'!F582="","",'Plant-Forage Samples'!F582)</f>
        <v/>
      </c>
      <c r="E585" s="112"/>
      <c r="F585" s="112"/>
      <c r="G585" s="112"/>
      <c r="H585" s="112"/>
      <c r="I585" s="112"/>
      <c r="J585" s="112"/>
      <c r="K585" s="224" t="str">
        <f t="shared" si="123"/>
        <v>No Entry</v>
      </c>
      <c r="L585" s="107"/>
      <c r="X585">
        <f t="shared" si="124"/>
        <v>0</v>
      </c>
      <c r="Y585">
        <f t="shared" si="125"/>
        <v>0</v>
      </c>
      <c r="Z585" t="str">
        <f t="shared" ref="Z585:Z608" si="131">IF(E585="","",VLOOKUP(E585,M$9:U$20,9))</f>
        <v/>
      </c>
      <c r="AA585" t="str">
        <f t="shared" ref="AA585:AA608" si="132">IF(F585="","",VLOOKUP(F585,M$9:W$20,9))</f>
        <v/>
      </c>
      <c r="AB585" t="str">
        <f t="shared" ref="AB585:AB608" si="133">IF(G585="","",VLOOKUP(G585,M$9:U$20,9))</f>
        <v/>
      </c>
      <c r="AC585" t="str">
        <f t="shared" ref="AC585:AC608" si="134">IF(H585="","",VLOOKUP(H585,M$9:U$20,9))</f>
        <v/>
      </c>
      <c r="AD585" t="str">
        <f t="shared" ref="AD585:AD608" si="135">IF(I585="","",VLOOKUP(I585,M$9:U$20,9))</f>
        <v/>
      </c>
      <c r="AE585" t="str">
        <f t="shared" ref="AE585:AE608" si="136">IF(J585="","",VLOOKUP(J585,M$9:U$20,9))</f>
        <v/>
      </c>
      <c r="AF585">
        <f t="shared" si="126"/>
        <v>0</v>
      </c>
      <c r="AG585" t="str">
        <f t="shared" si="127"/>
        <v>No Entry</v>
      </c>
      <c r="AH585">
        <f t="shared" si="128"/>
        <v>0</v>
      </c>
      <c r="AI585" t="str">
        <f t="shared" si="130"/>
        <v>No Entry</v>
      </c>
      <c r="AJ585">
        <f t="shared" si="129"/>
        <v>0</v>
      </c>
    </row>
    <row r="586" spans="1:36" ht="42" customHeight="1" thickBot="1" x14ac:dyDescent="0.4">
      <c r="A586" s="11"/>
      <c r="B586" s="58" t="s">
        <v>710</v>
      </c>
      <c r="C586" s="113" t="str">
        <f>IF('Plant-Forage Samples'!C583="","",'Plant-Forage Samples'!C583)</f>
        <v/>
      </c>
      <c r="D586" s="223" t="str">
        <f>IF('Plant-Forage Samples'!F583="","",'Plant-Forage Samples'!F583)</f>
        <v/>
      </c>
      <c r="E586" s="112"/>
      <c r="F586" s="112"/>
      <c r="G586" s="112"/>
      <c r="H586" s="112"/>
      <c r="I586" s="112"/>
      <c r="J586" s="112"/>
      <c r="K586" s="224" t="str">
        <f t="shared" ref="K586:K608" si="137">AG586</f>
        <v>No Entry</v>
      </c>
      <c r="L586" s="107"/>
      <c r="X586">
        <f t="shared" ref="X586:X608" si="138">COUNT(E586:J586)</f>
        <v>0</v>
      </c>
      <c r="Y586">
        <f t="shared" ref="Y586:Y608" si="139">IF(C586="",0,1)</f>
        <v>0</v>
      </c>
      <c r="Z586" t="str">
        <f t="shared" si="131"/>
        <v/>
      </c>
      <c r="AA586" t="str">
        <f t="shared" si="132"/>
        <v/>
      </c>
      <c r="AB586" t="str">
        <f t="shared" si="133"/>
        <v/>
      </c>
      <c r="AC586" t="str">
        <f t="shared" si="134"/>
        <v/>
      </c>
      <c r="AD586" t="str">
        <f t="shared" si="135"/>
        <v/>
      </c>
      <c r="AE586" t="str">
        <f t="shared" si="136"/>
        <v/>
      </c>
      <c r="AF586">
        <f t="shared" ref="AF586:AF608" si="140">IF(X586&gt;0,1,0)</f>
        <v>0</v>
      </c>
      <c r="AG586" t="str">
        <f t="shared" ref="AG586:AG608" si="141">IF(AH586=0,AI586,IF(AF586&gt;Y586,"Entry Error",AJ586))</f>
        <v>No Entry</v>
      </c>
      <c r="AH586">
        <f t="shared" ref="AH586:AH608" si="142">SUM(X586:Y586)</f>
        <v>0</v>
      </c>
      <c r="AI586" t="str">
        <f t="shared" si="130"/>
        <v>No Entry</v>
      </c>
      <c r="AJ586">
        <f t="shared" ref="AJ586:AJ608" si="143">SUM(Z586:AE586)</f>
        <v>0</v>
      </c>
    </row>
    <row r="587" spans="1:36" ht="42" customHeight="1" thickBot="1" x14ac:dyDescent="0.4">
      <c r="A587" s="11"/>
      <c r="B587" s="58" t="s">
        <v>711</v>
      </c>
      <c r="C587" s="113" t="str">
        <f>IF('Plant-Forage Samples'!C584="","",'Plant-Forage Samples'!C584)</f>
        <v/>
      </c>
      <c r="D587" s="223" t="str">
        <f>IF('Plant-Forage Samples'!F584="","",'Plant-Forage Samples'!F584)</f>
        <v/>
      </c>
      <c r="E587" s="112"/>
      <c r="F587" s="112"/>
      <c r="G587" s="112"/>
      <c r="H587" s="112"/>
      <c r="I587" s="112"/>
      <c r="J587" s="112"/>
      <c r="K587" s="224" t="str">
        <f t="shared" si="137"/>
        <v>No Entry</v>
      </c>
      <c r="L587" s="107"/>
      <c r="X587">
        <f t="shared" si="138"/>
        <v>0</v>
      </c>
      <c r="Y587">
        <f t="shared" si="139"/>
        <v>0</v>
      </c>
      <c r="Z587" t="str">
        <f t="shared" si="131"/>
        <v/>
      </c>
      <c r="AA587" t="str">
        <f t="shared" si="132"/>
        <v/>
      </c>
      <c r="AB587" t="str">
        <f t="shared" si="133"/>
        <v/>
      </c>
      <c r="AC587" t="str">
        <f t="shared" si="134"/>
        <v/>
      </c>
      <c r="AD587" t="str">
        <f t="shared" si="135"/>
        <v/>
      </c>
      <c r="AE587" t="str">
        <f t="shared" si="136"/>
        <v/>
      </c>
      <c r="AF587">
        <f t="shared" si="140"/>
        <v>0</v>
      </c>
      <c r="AG587" t="str">
        <f t="shared" si="141"/>
        <v>No Entry</v>
      </c>
      <c r="AH587">
        <f t="shared" si="142"/>
        <v>0</v>
      </c>
      <c r="AI587" t="str">
        <f t="shared" si="130"/>
        <v>No Entry</v>
      </c>
      <c r="AJ587">
        <f t="shared" si="143"/>
        <v>0</v>
      </c>
    </row>
    <row r="588" spans="1:36" ht="42" customHeight="1" thickBot="1" x14ac:dyDescent="0.4">
      <c r="A588" s="11"/>
      <c r="B588" s="58" t="s">
        <v>712</v>
      </c>
      <c r="C588" s="113" t="str">
        <f>IF('Plant-Forage Samples'!C585="","",'Plant-Forage Samples'!C585)</f>
        <v/>
      </c>
      <c r="D588" s="223" t="str">
        <f>IF('Plant-Forage Samples'!F585="","",'Plant-Forage Samples'!F585)</f>
        <v/>
      </c>
      <c r="E588" s="112"/>
      <c r="F588" s="112"/>
      <c r="G588" s="112"/>
      <c r="H588" s="112"/>
      <c r="I588" s="112"/>
      <c r="J588" s="112"/>
      <c r="K588" s="224" t="str">
        <f t="shared" si="137"/>
        <v>No Entry</v>
      </c>
      <c r="L588" s="107"/>
      <c r="X588">
        <f t="shared" si="138"/>
        <v>0</v>
      </c>
      <c r="Y588">
        <f t="shared" si="139"/>
        <v>0</v>
      </c>
      <c r="Z588" t="str">
        <f t="shared" si="131"/>
        <v/>
      </c>
      <c r="AA588" t="str">
        <f t="shared" si="132"/>
        <v/>
      </c>
      <c r="AB588" t="str">
        <f t="shared" si="133"/>
        <v/>
      </c>
      <c r="AC588" t="str">
        <f t="shared" si="134"/>
        <v/>
      </c>
      <c r="AD588" t="str">
        <f t="shared" si="135"/>
        <v/>
      </c>
      <c r="AE588" t="str">
        <f t="shared" si="136"/>
        <v/>
      </c>
      <c r="AF588">
        <f t="shared" si="140"/>
        <v>0</v>
      </c>
      <c r="AG588" t="str">
        <f t="shared" si="141"/>
        <v>No Entry</v>
      </c>
      <c r="AH588">
        <f t="shared" si="142"/>
        <v>0</v>
      </c>
      <c r="AI588" t="str">
        <f t="shared" si="130"/>
        <v>No Entry</v>
      </c>
      <c r="AJ588">
        <f t="shared" si="143"/>
        <v>0</v>
      </c>
    </row>
    <row r="589" spans="1:36" ht="42" customHeight="1" thickBot="1" x14ac:dyDescent="0.4">
      <c r="A589" s="11"/>
      <c r="B589" s="58" t="s">
        <v>713</v>
      </c>
      <c r="C589" s="113" t="str">
        <f>IF('Plant-Forage Samples'!C586="","",'Plant-Forage Samples'!C586)</f>
        <v/>
      </c>
      <c r="D589" s="223" t="str">
        <f>IF('Plant-Forage Samples'!F586="","",'Plant-Forage Samples'!F586)</f>
        <v/>
      </c>
      <c r="E589" s="112"/>
      <c r="F589" s="112"/>
      <c r="G589" s="112"/>
      <c r="H589" s="112"/>
      <c r="I589" s="112"/>
      <c r="J589" s="112"/>
      <c r="K589" s="224" t="str">
        <f t="shared" si="137"/>
        <v>No Entry</v>
      </c>
      <c r="L589" s="107"/>
      <c r="X589">
        <f t="shared" si="138"/>
        <v>0</v>
      </c>
      <c r="Y589">
        <f t="shared" si="139"/>
        <v>0</v>
      </c>
      <c r="Z589" t="str">
        <f t="shared" si="131"/>
        <v/>
      </c>
      <c r="AA589" t="str">
        <f t="shared" si="132"/>
        <v/>
      </c>
      <c r="AB589" t="str">
        <f t="shared" si="133"/>
        <v/>
      </c>
      <c r="AC589" t="str">
        <f t="shared" si="134"/>
        <v/>
      </c>
      <c r="AD589" t="str">
        <f t="shared" si="135"/>
        <v/>
      </c>
      <c r="AE589" t="str">
        <f t="shared" si="136"/>
        <v/>
      </c>
      <c r="AF589">
        <f t="shared" si="140"/>
        <v>0</v>
      </c>
      <c r="AG589" t="str">
        <f t="shared" si="141"/>
        <v>No Entry</v>
      </c>
      <c r="AH589">
        <f t="shared" si="142"/>
        <v>0</v>
      </c>
      <c r="AI589" t="str">
        <f t="shared" si="130"/>
        <v>No Entry</v>
      </c>
      <c r="AJ589">
        <f t="shared" si="143"/>
        <v>0</v>
      </c>
    </row>
    <row r="590" spans="1:36" ht="42" customHeight="1" thickBot="1" x14ac:dyDescent="0.4">
      <c r="A590" s="11"/>
      <c r="B590" s="58" t="s">
        <v>714</v>
      </c>
      <c r="C590" s="113" t="str">
        <f>IF('Plant-Forage Samples'!C587="","",'Plant-Forage Samples'!C587)</f>
        <v/>
      </c>
      <c r="D590" s="223" t="str">
        <f>IF('Plant-Forage Samples'!F587="","",'Plant-Forage Samples'!F587)</f>
        <v/>
      </c>
      <c r="E590" s="112"/>
      <c r="F590" s="112"/>
      <c r="G590" s="112"/>
      <c r="H590" s="112"/>
      <c r="I590" s="112"/>
      <c r="J590" s="112"/>
      <c r="K590" s="224" t="str">
        <f t="shared" si="137"/>
        <v>No Entry</v>
      </c>
      <c r="L590" s="107"/>
      <c r="X590">
        <f t="shared" si="138"/>
        <v>0</v>
      </c>
      <c r="Y590">
        <f t="shared" si="139"/>
        <v>0</v>
      </c>
      <c r="Z590" t="str">
        <f t="shared" si="131"/>
        <v/>
      </c>
      <c r="AA590" t="str">
        <f t="shared" si="132"/>
        <v/>
      </c>
      <c r="AB590" t="str">
        <f t="shared" si="133"/>
        <v/>
      </c>
      <c r="AC590" t="str">
        <f t="shared" si="134"/>
        <v/>
      </c>
      <c r="AD590" t="str">
        <f t="shared" si="135"/>
        <v/>
      </c>
      <c r="AE590" t="str">
        <f t="shared" si="136"/>
        <v/>
      </c>
      <c r="AF590">
        <f t="shared" si="140"/>
        <v>0</v>
      </c>
      <c r="AG590" t="str">
        <f t="shared" si="141"/>
        <v>No Entry</v>
      </c>
      <c r="AH590">
        <f t="shared" si="142"/>
        <v>0</v>
      </c>
      <c r="AI590" t="str">
        <f t="shared" si="130"/>
        <v>No Entry</v>
      </c>
      <c r="AJ590">
        <f t="shared" si="143"/>
        <v>0</v>
      </c>
    </row>
    <row r="591" spans="1:36" ht="42" customHeight="1" thickBot="1" x14ac:dyDescent="0.4">
      <c r="A591" s="11"/>
      <c r="B591" s="58" t="s">
        <v>715</v>
      </c>
      <c r="C591" s="113" t="str">
        <f>IF('Plant-Forage Samples'!C588="","",'Plant-Forage Samples'!C588)</f>
        <v/>
      </c>
      <c r="D591" s="223" t="str">
        <f>IF('Plant-Forage Samples'!F588="","",'Plant-Forage Samples'!F588)</f>
        <v/>
      </c>
      <c r="E591" s="112"/>
      <c r="F591" s="112"/>
      <c r="G591" s="112"/>
      <c r="H591" s="112"/>
      <c r="I591" s="112"/>
      <c r="J591" s="112"/>
      <c r="K591" s="224" t="str">
        <f t="shared" si="137"/>
        <v>No Entry</v>
      </c>
      <c r="L591" s="107"/>
      <c r="X591">
        <f t="shared" si="138"/>
        <v>0</v>
      </c>
      <c r="Y591">
        <f t="shared" si="139"/>
        <v>0</v>
      </c>
      <c r="Z591" t="str">
        <f t="shared" si="131"/>
        <v/>
      </c>
      <c r="AA591" t="str">
        <f t="shared" si="132"/>
        <v/>
      </c>
      <c r="AB591" t="str">
        <f t="shared" si="133"/>
        <v/>
      </c>
      <c r="AC591" t="str">
        <f t="shared" si="134"/>
        <v/>
      </c>
      <c r="AD591" t="str">
        <f t="shared" si="135"/>
        <v/>
      </c>
      <c r="AE591" t="str">
        <f t="shared" si="136"/>
        <v/>
      </c>
      <c r="AF591">
        <f t="shared" si="140"/>
        <v>0</v>
      </c>
      <c r="AG591" t="str">
        <f t="shared" si="141"/>
        <v>No Entry</v>
      </c>
      <c r="AH591">
        <f t="shared" si="142"/>
        <v>0</v>
      </c>
      <c r="AI591" t="str">
        <f t="shared" si="130"/>
        <v>No Entry</v>
      </c>
      <c r="AJ591">
        <f t="shared" si="143"/>
        <v>0</v>
      </c>
    </row>
    <row r="592" spans="1:36" ht="42" customHeight="1" thickBot="1" x14ac:dyDescent="0.4">
      <c r="A592" s="11"/>
      <c r="B592" s="58" t="s">
        <v>716</v>
      </c>
      <c r="C592" s="113" t="str">
        <f>IF('Plant-Forage Samples'!C589="","",'Plant-Forage Samples'!C589)</f>
        <v/>
      </c>
      <c r="D592" s="223" t="str">
        <f>IF('Plant-Forage Samples'!F589="","",'Plant-Forage Samples'!F589)</f>
        <v/>
      </c>
      <c r="E592" s="112"/>
      <c r="F592" s="112"/>
      <c r="G592" s="112"/>
      <c r="H592" s="112"/>
      <c r="I592" s="112"/>
      <c r="J592" s="112"/>
      <c r="K592" s="224" t="str">
        <f t="shared" si="137"/>
        <v>No Entry</v>
      </c>
      <c r="L592" s="107"/>
      <c r="X592">
        <f t="shared" si="138"/>
        <v>0</v>
      </c>
      <c r="Y592">
        <f t="shared" si="139"/>
        <v>0</v>
      </c>
      <c r="Z592" t="str">
        <f t="shared" si="131"/>
        <v/>
      </c>
      <c r="AA592" t="str">
        <f t="shared" si="132"/>
        <v/>
      </c>
      <c r="AB592" t="str">
        <f t="shared" si="133"/>
        <v/>
      </c>
      <c r="AC592" t="str">
        <f t="shared" si="134"/>
        <v/>
      </c>
      <c r="AD592" t="str">
        <f t="shared" si="135"/>
        <v/>
      </c>
      <c r="AE592" t="str">
        <f t="shared" si="136"/>
        <v/>
      </c>
      <c r="AF592">
        <f t="shared" si="140"/>
        <v>0</v>
      </c>
      <c r="AG592" t="str">
        <f t="shared" si="141"/>
        <v>No Entry</v>
      </c>
      <c r="AH592">
        <f t="shared" si="142"/>
        <v>0</v>
      </c>
      <c r="AI592" t="str">
        <f t="shared" si="130"/>
        <v>No Entry</v>
      </c>
      <c r="AJ592">
        <f t="shared" si="143"/>
        <v>0</v>
      </c>
    </row>
    <row r="593" spans="1:36" ht="42" customHeight="1" thickBot="1" x14ac:dyDescent="0.4">
      <c r="A593" s="11"/>
      <c r="B593" s="58" t="s">
        <v>717</v>
      </c>
      <c r="C593" s="113" t="str">
        <f>IF('Plant-Forage Samples'!C590="","",'Plant-Forage Samples'!C590)</f>
        <v/>
      </c>
      <c r="D593" s="223" t="str">
        <f>IF('Plant-Forage Samples'!F590="","",'Plant-Forage Samples'!F590)</f>
        <v/>
      </c>
      <c r="E593" s="112"/>
      <c r="F593" s="112"/>
      <c r="G593" s="112"/>
      <c r="H593" s="112"/>
      <c r="I593" s="112"/>
      <c r="J593" s="112"/>
      <c r="K593" s="224" t="str">
        <f t="shared" si="137"/>
        <v>No Entry</v>
      </c>
      <c r="L593" s="107"/>
      <c r="X593">
        <f t="shared" si="138"/>
        <v>0</v>
      </c>
      <c r="Y593">
        <f t="shared" si="139"/>
        <v>0</v>
      </c>
      <c r="Z593" t="str">
        <f t="shared" si="131"/>
        <v/>
      </c>
      <c r="AA593" t="str">
        <f t="shared" si="132"/>
        <v/>
      </c>
      <c r="AB593" t="str">
        <f t="shared" si="133"/>
        <v/>
      </c>
      <c r="AC593" t="str">
        <f t="shared" si="134"/>
        <v/>
      </c>
      <c r="AD593" t="str">
        <f t="shared" si="135"/>
        <v/>
      </c>
      <c r="AE593" t="str">
        <f t="shared" si="136"/>
        <v/>
      </c>
      <c r="AF593">
        <f t="shared" si="140"/>
        <v>0</v>
      </c>
      <c r="AG593" t="str">
        <f t="shared" si="141"/>
        <v>No Entry</v>
      </c>
      <c r="AH593">
        <f t="shared" si="142"/>
        <v>0</v>
      </c>
      <c r="AI593" t="str">
        <f t="shared" si="130"/>
        <v>No Entry</v>
      </c>
      <c r="AJ593">
        <f t="shared" si="143"/>
        <v>0</v>
      </c>
    </row>
    <row r="594" spans="1:36" ht="42" customHeight="1" thickBot="1" x14ac:dyDescent="0.4">
      <c r="A594" s="11"/>
      <c r="B594" s="58" t="s">
        <v>718</v>
      </c>
      <c r="C594" s="113" t="str">
        <f>IF('Plant-Forage Samples'!C591="","",'Plant-Forage Samples'!C591)</f>
        <v/>
      </c>
      <c r="D594" s="223" t="str">
        <f>IF('Plant-Forage Samples'!F591="","",'Plant-Forage Samples'!F591)</f>
        <v/>
      </c>
      <c r="E594" s="112"/>
      <c r="F594" s="112"/>
      <c r="G594" s="112"/>
      <c r="H594" s="112"/>
      <c r="I594" s="112"/>
      <c r="J594" s="112"/>
      <c r="K594" s="224" t="str">
        <f t="shared" si="137"/>
        <v>No Entry</v>
      </c>
      <c r="L594" s="107"/>
      <c r="X594">
        <f t="shared" si="138"/>
        <v>0</v>
      </c>
      <c r="Y594">
        <f t="shared" si="139"/>
        <v>0</v>
      </c>
      <c r="Z594" t="str">
        <f t="shared" si="131"/>
        <v/>
      </c>
      <c r="AA594" t="str">
        <f t="shared" si="132"/>
        <v/>
      </c>
      <c r="AB594" t="str">
        <f t="shared" si="133"/>
        <v/>
      </c>
      <c r="AC594" t="str">
        <f t="shared" si="134"/>
        <v/>
      </c>
      <c r="AD594" t="str">
        <f t="shared" si="135"/>
        <v/>
      </c>
      <c r="AE594" t="str">
        <f t="shared" si="136"/>
        <v/>
      </c>
      <c r="AF594">
        <f t="shared" si="140"/>
        <v>0</v>
      </c>
      <c r="AG594" t="str">
        <f t="shared" si="141"/>
        <v>No Entry</v>
      </c>
      <c r="AH594">
        <f t="shared" si="142"/>
        <v>0</v>
      </c>
      <c r="AI594" t="str">
        <f t="shared" si="130"/>
        <v>No Entry</v>
      </c>
      <c r="AJ594">
        <f t="shared" si="143"/>
        <v>0</v>
      </c>
    </row>
    <row r="595" spans="1:36" ht="42" customHeight="1" thickBot="1" x14ac:dyDescent="0.4">
      <c r="A595" s="11"/>
      <c r="B595" s="58" t="s">
        <v>719</v>
      </c>
      <c r="C595" s="113" t="str">
        <f>IF('Plant-Forage Samples'!C592="","",'Plant-Forage Samples'!C592)</f>
        <v/>
      </c>
      <c r="D595" s="223" t="str">
        <f>IF('Plant-Forage Samples'!F592="","",'Plant-Forage Samples'!F592)</f>
        <v/>
      </c>
      <c r="E595" s="112"/>
      <c r="F595" s="112"/>
      <c r="G595" s="112"/>
      <c r="H595" s="112"/>
      <c r="I595" s="112"/>
      <c r="J595" s="112"/>
      <c r="K595" s="224" t="str">
        <f t="shared" si="137"/>
        <v>No Entry</v>
      </c>
      <c r="L595" s="107"/>
      <c r="X595">
        <f t="shared" si="138"/>
        <v>0</v>
      </c>
      <c r="Y595">
        <f t="shared" si="139"/>
        <v>0</v>
      </c>
      <c r="Z595" t="str">
        <f t="shared" si="131"/>
        <v/>
      </c>
      <c r="AA595" t="str">
        <f t="shared" si="132"/>
        <v/>
      </c>
      <c r="AB595" t="str">
        <f t="shared" si="133"/>
        <v/>
      </c>
      <c r="AC595" t="str">
        <f t="shared" si="134"/>
        <v/>
      </c>
      <c r="AD595" t="str">
        <f t="shared" si="135"/>
        <v/>
      </c>
      <c r="AE595" t="str">
        <f t="shared" si="136"/>
        <v/>
      </c>
      <c r="AF595">
        <f t="shared" si="140"/>
        <v>0</v>
      </c>
      <c r="AG595" t="str">
        <f t="shared" si="141"/>
        <v>No Entry</v>
      </c>
      <c r="AH595">
        <f t="shared" si="142"/>
        <v>0</v>
      </c>
      <c r="AI595" t="str">
        <f t="shared" si="130"/>
        <v>No Entry</v>
      </c>
      <c r="AJ595">
        <f t="shared" si="143"/>
        <v>0</v>
      </c>
    </row>
    <row r="596" spans="1:36" ht="42" customHeight="1" thickBot="1" x14ac:dyDescent="0.4">
      <c r="A596" s="11"/>
      <c r="B596" s="58" t="s">
        <v>720</v>
      </c>
      <c r="C596" s="113" t="str">
        <f>IF('Plant-Forage Samples'!C593="","",'Plant-Forage Samples'!C593)</f>
        <v/>
      </c>
      <c r="D596" s="223" t="str">
        <f>IF('Plant-Forage Samples'!F593="","",'Plant-Forage Samples'!F593)</f>
        <v/>
      </c>
      <c r="E596" s="112"/>
      <c r="F596" s="112"/>
      <c r="G596" s="112"/>
      <c r="H596" s="112"/>
      <c r="I596" s="112"/>
      <c r="J596" s="112"/>
      <c r="K596" s="224" t="str">
        <f t="shared" si="137"/>
        <v>No Entry</v>
      </c>
      <c r="L596" s="107"/>
      <c r="X596">
        <f t="shared" si="138"/>
        <v>0</v>
      </c>
      <c r="Y596">
        <f t="shared" si="139"/>
        <v>0</v>
      </c>
      <c r="Z596" t="str">
        <f t="shared" si="131"/>
        <v/>
      </c>
      <c r="AA596" t="str">
        <f t="shared" si="132"/>
        <v/>
      </c>
      <c r="AB596" t="str">
        <f t="shared" si="133"/>
        <v/>
      </c>
      <c r="AC596" t="str">
        <f t="shared" si="134"/>
        <v/>
      </c>
      <c r="AD596" t="str">
        <f t="shared" si="135"/>
        <v/>
      </c>
      <c r="AE596" t="str">
        <f t="shared" si="136"/>
        <v/>
      </c>
      <c r="AF596">
        <f t="shared" si="140"/>
        <v>0</v>
      </c>
      <c r="AG596" t="str">
        <f t="shared" si="141"/>
        <v>No Entry</v>
      </c>
      <c r="AH596">
        <f t="shared" si="142"/>
        <v>0</v>
      </c>
      <c r="AI596" t="str">
        <f t="shared" ref="AI596:AI608" si="144">IF(AH596=0,"No Entry",IF(AH596=1,"Entry Error",IF(AH596=2,AJ596)))</f>
        <v>No Entry</v>
      </c>
      <c r="AJ596">
        <f t="shared" si="143"/>
        <v>0</v>
      </c>
    </row>
    <row r="597" spans="1:36" ht="42" customHeight="1" thickBot="1" x14ac:dyDescent="0.4">
      <c r="A597" s="11"/>
      <c r="B597" s="58" t="s">
        <v>721</v>
      </c>
      <c r="C597" s="113" t="str">
        <f>IF('Plant-Forage Samples'!C594="","",'Plant-Forage Samples'!C594)</f>
        <v/>
      </c>
      <c r="D597" s="223" t="str">
        <f>IF('Plant-Forage Samples'!F594="","",'Plant-Forage Samples'!F594)</f>
        <v/>
      </c>
      <c r="E597" s="112"/>
      <c r="F597" s="112"/>
      <c r="G597" s="112"/>
      <c r="H597" s="112"/>
      <c r="I597" s="112"/>
      <c r="J597" s="112"/>
      <c r="K597" s="224" t="str">
        <f t="shared" si="137"/>
        <v>No Entry</v>
      </c>
      <c r="L597" s="107"/>
      <c r="X597">
        <f t="shared" si="138"/>
        <v>0</v>
      </c>
      <c r="Y597">
        <f t="shared" si="139"/>
        <v>0</v>
      </c>
      <c r="Z597" t="str">
        <f t="shared" si="131"/>
        <v/>
      </c>
      <c r="AA597" t="str">
        <f t="shared" si="132"/>
        <v/>
      </c>
      <c r="AB597" t="str">
        <f t="shared" si="133"/>
        <v/>
      </c>
      <c r="AC597" t="str">
        <f t="shared" si="134"/>
        <v/>
      </c>
      <c r="AD597" t="str">
        <f t="shared" si="135"/>
        <v/>
      </c>
      <c r="AE597" t="str">
        <f t="shared" si="136"/>
        <v/>
      </c>
      <c r="AF597">
        <f t="shared" si="140"/>
        <v>0</v>
      </c>
      <c r="AG597" t="str">
        <f t="shared" si="141"/>
        <v>No Entry</v>
      </c>
      <c r="AH597">
        <f t="shared" si="142"/>
        <v>0</v>
      </c>
      <c r="AI597" t="str">
        <f t="shared" si="144"/>
        <v>No Entry</v>
      </c>
      <c r="AJ597">
        <f t="shared" si="143"/>
        <v>0</v>
      </c>
    </row>
    <row r="598" spans="1:36" ht="42" customHeight="1" thickBot="1" x14ac:dyDescent="0.4">
      <c r="A598" s="11"/>
      <c r="B598" s="58" t="s">
        <v>722</v>
      </c>
      <c r="C598" s="113" t="str">
        <f>IF('Plant-Forage Samples'!C595="","",'Plant-Forage Samples'!C595)</f>
        <v/>
      </c>
      <c r="D598" s="223" t="str">
        <f>IF('Plant-Forage Samples'!F595="","",'Plant-Forage Samples'!F595)</f>
        <v/>
      </c>
      <c r="E598" s="112"/>
      <c r="F598" s="112"/>
      <c r="G598" s="112"/>
      <c r="H598" s="112"/>
      <c r="I598" s="112"/>
      <c r="J598" s="112"/>
      <c r="K598" s="224" t="str">
        <f t="shared" si="137"/>
        <v>No Entry</v>
      </c>
      <c r="L598" s="107"/>
      <c r="X598">
        <f t="shared" si="138"/>
        <v>0</v>
      </c>
      <c r="Y598">
        <f t="shared" si="139"/>
        <v>0</v>
      </c>
      <c r="Z598" t="str">
        <f t="shared" si="131"/>
        <v/>
      </c>
      <c r="AA598" t="str">
        <f t="shared" si="132"/>
        <v/>
      </c>
      <c r="AB598" t="str">
        <f t="shared" si="133"/>
        <v/>
      </c>
      <c r="AC598" t="str">
        <f t="shared" si="134"/>
        <v/>
      </c>
      <c r="AD598" t="str">
        <f t="shared" si="135"/>
        <v/>
      </c>
      <c r="AE598" t="str">
        <f t="shared" si="136"/>
        <v/>
      </c>
      <c r="AF598">
        <f t="shared" si="140"/>
        <v>0</v>
      </c>
      <c r="AG598" t="str">
        <f t="shared" si="141"/>
        <v>No Entry</v>
      </c>
      <c r="AH598">
        <f t="shared" si="142"/>
        <v>0</v>
      </c>
      <c r="AI598" t="str">
        <f t="shared" si="144"/>
        <v>No Entry</v>
      </c>
      <c r="AJ598">
        <f t="shared" si="143"/>
        <v>0</v>
      </c>
    </row>
    <row r="599" spans="1:36" ht="42" customHeight="1" thickBot="1" x14ac:dyDescent="0.4">
      <c r="A599" s="11"/>
      <c r="B599" s="58" t="s">
        <v>723</v>
      </c>
      <c r="C599" s="113" t="str">
        <f>IF('Plant-Forage Samples'!C596="","",'Plant-Forage Samples'!C596)</f>
        <v/>
      </c>
      <c r="D599" s="223" t="str">
        <f>IF('Plant-Forage Samples'!F596="","",'Plant-Forage Samples'!F596)</f>
        <v/>
      </c>
      <c r="E599" s="112"/>
      <c r="F599" s="112"/>
      <c r="G599" s="112"/>
      <c r="H599" s="112"/>
      <c r="I599" s="112"/>
      <c r="J599" s="112"/>
      <c r="K599" s="224" t="str">
        <f t="shared" si="137"/>
        <v>No Entry</v>
      </c>
      <c r="L599" s="107"/>
      <c r="X599">
        <f t="shared" si="138"/>
        <v>0</v>
      </c>
      <c r="Y599">
        <f t="shared" si="139"/>
        <v>0</v>
      </c>
      <c r="Z599" t="str">
        <f t="shared" si="131"/>
        <v/>
      </c>
      <c r="AA599" t="str">
        <f t="shared" si="132"/>
        <v/>
      </c>
      <c r="AB599" t="str">
        <f t="shared" si="133"/>
        <v/>
      </c>
      <c r="AC599" t="str">
        <f t="shared" si="134"/>
        <v/>
      </c>
      <c r="AD599" t="str">
        <f t="shared" si="135"/>
        <v/>
      </c>
      <c r="AE599" t="str">
        <f t="shared" si="136"/>
        <v/>
      </c>
      <c r="AF599">
        <f t="shared" si="140"/>
        <v>0</v>
      </c>
      <c r="AG599" t="str">
        <f t="shared" si="141"/>
        <v>No Entry</v>
      </c>
      <c r="AH599">
        <f t="shared" si="142"/>
        <v>0</v>
      </c>
      <c r="AI599" t="str">
        <f t="shared" si="144"/>
        <v>No Entry</v>
      </c>
      <c r="AJ599">
        <f t="shared" si="143"/>
        <v>0</v>
      </c>
    </row>
    <row r="600" spans="1:36" ht="42" customHeight="1" thickBot="1" x14ac:dyDescent="0.4">
      <c r="A600" s="11"/>
      <c r="B600" s="58" t="s">
        <v>724</v>
      </c>
      <c r="C600" s="113" t="str">
        <f>IF('Plant-Forage Samples'!C597="","",'Plant-Forage Samples'!C597)</f>
        <v/>
      </c>
      <c r="D600" s="223" t="str">
        <f>IF('Plant-Forage Samples'!F597="","",'Plant-Forage Samples'!F597)</f>
        <v/>
      </c>
      <c r="E600" s="112"/>
      <c r="F600" s="112"/>
      <c r="G600" s="112"/>
      <c r="H600" s="112"/>
      <c r="I600" s="112"/>
      <c r="J600" s="112"/>
      <c r="K600" s="224" t="str">
        <f t="shared" si="137"/>
        <v>No Entry</v>
      </c>
      <c r="L600" s="107"/>
      <c r="X600">
        <f t="shared" si="138"/>
        <v>0</v>
      </c>
      <c r="Y600">
        <f t="shared" si="139"/>
        <v>0</v>
      </c>
      <c r="Z600" t="str">
        <f t="shared" si="131"/>
        <v/>
      </c>
      <c r="AA600" t="str">
        <f t="shared" si="132"/>
        <v/>
      </c>
      <c r="AB600" t="str">
        <f t="shared" si="133"/>
        <v/>
      </c>
      <c r="AC600" t="str">
        <f t="shared" si="134"/>
        <v/>
      </c>
      <c r="AD600" t="str">
        <f t="shared" si="135"/>
        <v/>
      </c>
      <c r="AE600" t="str">
        <f t="shared" si="136"/>
        <v/>
      </c>
      <c r="AF600">
        <f t="shared" si="140"/>
        <v>0</v>
      </c>
      <c r="AG600" t="str">
        <f t="shared" si="141"/>
        <v>No Entry</v>
      </c>
      <c r="AH600">
        <f t="shared" si="142"/>
        <v>0</v>
      </c>
      <c r="AI600" t="str">
        <f t="shared" si="144"/>
        <v>No Entry</v>
      </c>
      <c r="AJ600">
        <f t="shared" si="143"/>
        <v>0</v>
      </c>
    </row>
    <row r="601" spans="1:36" ht="42" customHeight="1" thickBot="1" x14ac:dyDescent="0.4">
      <c r="A601" s="11"/>
      <c r="B601" s="58" t="s">
        <v>725</v>
      </c>
      <c r="C601" s="113" t="str">
        <f>IF('Plant-Forage Samples'!C598="","",'Plant-Forage Samples'!C598)</f>
        <v/>
      </c>
      <c r="D601" s="223" t="str">
        <f>IF('Plant-Forage Samples'!F598="","",'Plant-Forage Samples'!F598)</f>
        <v/>
      </c>
      <c r="E601" s="112"/>
      <c r="F601" s="112"/>
      <c r="G601" s="112"/>
      <c r="H601" s="112"/>
      <c r="I601" s="112"/>
      <c r="J601" s="112"/>
      <c r="K601" s="224" t="str">
        <f t="shared" si="137"/>
        <v>No Entry</v>
      </c>
      <c r="L601" s="107"/>
      <c r="X601">
        <f t="shared" si="138"/>
        <v>0</v>
      </c>
      <c r="Y601">
        <f t="shared" si="139"/>
        <v>0</v>
      </c>
      <c r="Z601" t="str">
        <f t="shared" si="131"/>
        <v/>
      </c>
      <c r="AA601" t="str">
        <f t="shared" si="132"/>
        <v/>
      </c>
      <c r="AB601" t="str">
        <f t="shared" si="133"/>
        <v/>
      </c>
      <c r="AC601" t="str">
        <f t="shared" si="134"/>
        <v/>
      </c>
      <c r="AD601" t="str">
        <f t="shared" si="135"/>
        <v/>
      </c>
      <c r="AE601" t="str">
        <f t="shared" si="136"/>
        <v/>
      </c>
      <c r="AF601">
        <f t="shared" si="140"/>
        <v>0</v>
      </c>
      <c r="AG601" t="str">
        <f t="shared" si="141"/>
        <v>No Entry</v>
      </c>
      <c r="AH601">
        <f t="shared" si="142"/>
        <v>0</v>
      </c>
      <c r="AI601" t="str">
        <f t="shared" si="144"/>
        <v>No Entry</v>
      </c>
      <c r="AJ601">
        <f t="shared" si="143"/>
        <v>0</v>
      </c>
    </row>
    <row r="602" spans="1:36" ht="42" customHeight="1" thickBot="1" x14ac:dyDescent="0.4">
      <c r="A602" s="11"/>
      <c r="B602" s="58" t="s">
        <v>726</v>
      </c>
      <c r="C602" s="113" t="str">
        <f>IF('Plant-Forage Samples'!C599="","",'Plant-Forage Samples'!C599)</f>
        <v/>
      </c>
      <c r="D602" s="223" t="str">
        <f>IF('Plant-Forage Samples'!F599="","",'Plant-Forage Samples'!F599)</f>
        <v/>
      </c>
      <c r="E602" s="112"/>
      <c r="F602" s="112"/>
      <c r="G602" s="112"/>
      <c r="H602" s="112"/>
      <c r="I602" s="112"/>
      <c r="J602" s="112"/>
      <c r="K602" s="224" t="str">
        <f t="shared" si="137"/>
        <v>No Entry</v>
      </c>
      <c r="L602" s="107"/>
      <c r="X602">
        <f t="shared" si="138"/>
        <v>0</v>
      </c>
      <c r="Y602">
        <f t="shared" si="139"/>
        <v>0</v>
      </c>
      <c r="Z602" t="str">
        <f t="shared" si="131"/>
        <v/>
      </c>
      <c r="AA602" t="str">
        <f t="shared" si="132"/>
        <v/>
      </c>
      <c r="AB602" t="str">
        <f t="shared" si="133"/>
        <v/>
      </c>
      <c r="AC602" t="str">
        <f t="shared" si="134"/>
        <v/>
      </c>
      <c r="AD602" t="str">
        <f t="shared" si="135"/>
        <v/>
      </c>
      <c r="AE602" t="str">
        <f t="shared" si="136"/>
        <v/>
      </c>
      <c r="AF602">
        <f t="shared" si="140"/>
        <v>0</v>
      </c>
      <c r="AG602" t="str">
        <f t="shared" si="141"/>
        <v>No Entry</v>
      </c>
      <c r="AH602">
        <f t="shared" si="142"/>
        <v>0</v>
      </c>
      <c r="AI602" t="str">
        <f t="shared" si="144"/>
        <v>No Entry</v>
      </c>
      <c r="AJ602">
        <f t="shared" si="143"/>
        <v>0</v>
      </c>
    </row>
    <row r="603" spans="1:36" ht="42" customHeight="1" thickBot="1" x14ac:dyDescent="0.4">
      <c r="A603" s="11"/>
      <c r="B603" s="58" t="s">
        <v>727</v>
      </c>
      <c r="C603" s="113" t="str">
        <f>IF('Plant-Forage Samples'!C600="","",'Plant-Forage Samples'!C600)</f>
        <v/>
      </c>
      <c r="D603" s="223" t="str">
        <f>IF('Plant-Forage Samples'!F600="","",'Plant-Forage Samples'!F600)</f>
        <v/>
      </c>
      <c r="E603" s="112"/>
      <c r="F603" s="112"/>
      <c r="G603" s="112"/>
      <c r="H603" s="112"/>
      <c r="I603" s="112"/>
      <c r="J603" s="112"/>
      <c r="K603" s="224" t="str">
        <f t="shared" si="137"/>
        <v>No Entry</v>
      </c>
      <c r="L603" s="107"/>
      <c r="X603">
        <f t="shared" si="138"/>
        <v>0</v>
      </c>
      <c r="Y603">
        <f t="shared" si="139"/>
        <v>0</v>
      </c>
      <c r="Z603" t="str">
        <f t="shared" si="131"/>
        <v/>
      </c>
      <c r="AA603" t="str">
        <f t="shared" si="132"/>
        <v/>
      </c>
      <c r="AB603" t="str">
        <f t="shared" si="133"/>
        <v/>
      </c>
      <c r="AC603" t="str">
        <f t="shared" si="134"/>
        <v/>
      </c>
      <c r="AD603" t="str">
        <f t="shared" si="135"/>
        <v/>
      </c>
      <c r="AE603" t="str">
        <f t="shared" si="136"/>
        <v/>
      </c>
      <c r="AF603">
        <f t="shared" si="140"/>
        <v>0</v>
      </c>
      <c r="AG603" t="str">
        <f t="shared" si="141"/>
        <v>No Entry</v>
      </c>
      <c r="AH603">
        <f t="shared" si="142"/>
        <v>0</v>
      </c>
      <c r="AI603" t="str">
        <f t="shared" si="144"/>
        <v>No Entry</v>
      </c>
      <c r="AJ603">
        <f t="shared" si="143"/>
        <v>0</v>
      </c>
    </row>
    <row r="604" spans="1:36" ht="42" customHeight="1" thickBot="1" x14ac:dyDescent="0.4">
      <c r="A604" s="11"/>
      <c r="B604" s="58" t="s">
        <v>728</v>
      </c>
      <c r="C604" s="113" t="str">
        <f>IF('Plant-Forage Samples'!C601="","",'Plant-Forage Samples'!C601)</f>
        <v/>
      </c>
      <c r="D604" s="223" t="str">
        <f>IF('Plant-Forage Samples'!F601="","",'Plant-Forage Samples'!F601)</f>
        <v/>
      </c>
      <c r="E604" s="112"/>
      <c r="F604" s="112"/>
      <c r="G604" s="112"/>
      <c r="H604" s="112"/>
      <c r="I604" s="112"/>
      <c r="J604" s="112"/>
      <c r="K604" s="224" t="str">
        <f t="shared" si="137"/>
        <v>No Entry</v>
      </c>
      <c r="L604" s="107"/>
      <c r="X604">
        <f t="shared" si="138"/>
        <v>0</v>
      </c>
      <c r="Y604">
        <f t="shared" si="139"/>
        <v>0</v>
      </c>
      <c r="Z604" t="str">
        <f t="shared" si="131"/>
        <v/>
      </c>
      <c r="AA604" t="str">
        <f t="shared" si="132"/>
        <v/>
      </c>
      <c r="AB604" t="str">
        <f t="shared" si="133"/>
        <v/>
      </c>
      <c r="AC604" t="str">
        <f t="shared" si="134"/>
        <v/>
      </c>
      <c r="AD604" t="str">
        <f t="shared" si="135"/>
        <v/>
      </c>
      <c r="AE604" t="str">
        <f t="shared" si="136"/>
        <v/>
      </c>
      <c r="AF604">
        <f t="shared" si="140"/>
        <v>0</v>
      </c>
      <c r="AG604" t="str">
        <f t="shared" si="141"/>
        <v>No Entry</v>
      </c>
      <c r="AH604">
        <f t="shared" si="142"/>
        <v>0</v>
      </c>
      <c r="AI604" t="str">
        <f t="shared" si="144"/>
        <v>No Entry</v>
      </c>
      <c r="AJ604">
        <f t="shared" si="143"/>
        <v>0</v>
      </c>
    </row>
    <row r="605" spans="1:36" ht="42" customHeight="1" thickBot="1" x14ac:dyDescent="0.4">
      <c r="A605" s="11"/>
      <c r="B605" s="58" t="s">
        <v>729</v>
      </c>
      <c r="C605" s="113" t="str">
        <f>IF('Plant-Forage Samples'!C602="","",'Plant-Forage Samples'!C602)</f>
        <v/>
      </c>
      <c r="D605" s="223" t="str">
        <f>IF('Plant-Forage Samples'!F602="","",'Plant-Forage Samples'!F602)</f>
        <v/>
      </c>
      <c r="E605" s="112"/>
      <c r="F605" s="112"/>
      <c r="G605" s="112"/>
      <c r="H605" s="112"/>
      <c r="I605" s="112"/>
      <c r="J605" s="112"/>
      <c r="K605" s="224" t="str">
        <f t="shared" si="137"/>
        <v>No Entry</v>
      </c>
      <c r="L605" s="107"/>
      <c r="X605">
        <f t="shared" si="138"/>
        <v>0</v>
      </c>
      <c r="Y605">
        <f t="shared" si="139"/>
        <v>0</v>
      </c>
      <c r="Z605" t="str">
        <f t="shared" si="131"/>
        <v/>
      </c>
      <c r="AA605" t="str">
        <f t="shared" si="132"/>
        <v/>
      </c>
      <c r="AB605" t="str">
        <f t="shared" si="133"/>
        <v/>
      </c>
      <c r="AC605" t="str">
        <f t="shared" si="134"/>
        <v/>
      </c>
      <c r="AD605" t="str">
        <f t="shared" si="135"/>
        <v/>
      </c>
      <c r="AE605" t="str">
        <f t="shared" si="136"/>
        <v/>
      </c>
      <c r="AF605">
        <f t="shared" si="140"/>
        <v>0</v>
      </c>
      <c r="AG605" t="str">
        <f t="shared" si="141"/>
        <v>No Entry</v>
      </c>
      <c r="AH605">
        <f t="shared" si="142"/>
        <v>0</v>
      </c>
      <c r="AI605" t="str">
        <f t="shared" si="144"/>
        <v>No Entry</v>
      </c>
      <c r="AJ605">
        <f t="shared" si="143"/>
        <v>0</v>
      </c>
    </row>
    <row r="606" spans="1:36" ht="42" customHeight="1" thickBot="1" x14ac:dyDescent="0.4">
      <c r="A606" s="11"/>
      <c r="B606" s="58" t="s">
        <v>730</v>
      </c>
      <c r="C606" s="113" t="str">
        <f>IF('Plant-Forage Samples'!C603="","",'Plant-Forage Samples'!C603)</f>
        <v/>
      </c>
      <c r="D606" s="223" t="str">
        <f>IF('Plant-Forage Samples'!F603="","",'Plant-Forage Samples'!F603)</f>
        <v/>
      </c>
      <c r="E606" s="112"/>
      <c r="F606" s="112"/>
      <c r="G606" s="112"/>
      <c r="H606" s="112"/>
      <c r="I606" s="112"/>
      <c r="J606" s="112"/>
      <c r="K606" s="224" t="str">
        <f t="shared" si="137"/>
        <v>No Entry</v>
      </c>
      <c r="L606" s="107"/>
      <c r="X606">
        <f t="shared" si="138"/>
        <v>0</v>
      </c>
      <c r="Y606">
        <f t="shared" si="139"/>
        <v>0</v>
      </c>
      <c r="Z606" t="str">
        <f t="shared" si="131"/>
        <v/>
      </c>
      <c r="AA606" t="str">
        <f t="shared" si="132"/>
        <v/>
      </c>
      <c r="AB606" t="str">
        <f t="shared" si="133"/>
        <v/>
      </c>
      <c r="AC606" t="str">
        <f t="shared" si="134"/>
        <v/>
      </c>
      <c r="AD606" t="str">
        <f t="shared" si="135"/>
        <v/>
      </c>
      <c r="AE606" t="str">
        <f t="shared" si="136"/>
        <v/>
      </c>
      <c r="AF606">
        <f t="shared" si="140"/>
        <v>0</v>
      </c>
      <c r="AG606" t="str">
        <f t="shared" si="141"/>
        <v>No Entry</v>
      </c>
      <c r="AH606">
        <f t="shared" si="142"/>
        <v>0</v>
      </c>
      <c r="AI606" t="str">
        <f t="shared" si="144"/>
        <v>No Entry</v>
      </c>
      <c r="AJ606">
        <f t="shared" si="143"/>
        <v>0</v>
      </c>
    </row>
    <row r="607" spans="1:36" ht="42" customHeight="1" thickBot="1" x14ac:dyDescent="0.4">
      <c r="A607" s="11"/>
      <c r="B607" s="58" t="s">
        <v>731</v>
      </c>
      <c r="C607" s="113" t="str">
        <f>IF('Plant-Forage Samples'!C604="","",'Plant-Forage Samples'!C604)</f>
        <v/>
      </c>
      <c r="D607" s="223" t="str">
        <f>IF('Plant-Forage Samples'!F604="","",'Plant-Forage Samples'!F604)</f>
        <v/>
      </c>
      <c r="E607" s="112"/>
      <c r="F607" s="112"/>
      <c r="G607" s="112"/>
      <c r="H607" s="112"/>
      <c r="I607" s="112"/>
      <c r="J607" s="112"/>
      <c r="K607" s="224" t="str">
        <f t="shared" si="137"/>
        <v>No Entry</v>
      </c>
      <c r="L607" s="107"/>
      <c r="X607">
        <f t="shared" si="138"/>
        <v>0</v>
      </c>
      <c r="Y607">
        <f t="shared" si="139"/>
        <v>0</v>
      </c>
      <c r="Z607" t="str">
        <f t="shared" si="131"/>
        <v/>
      </c>
      <c r="AA607" t="str">
        <f t="shared" si="132"/>
        <v/>
      </c>
      <c r="AB607" t="str">
        <f t="shared" si="133"/>
        <v/>
      </c>
      <c r="AC607" t="str">
        <f t="shared" si="134"/>
        <v/>
      </c>
      <c r="AD607" t="str">
        <f t="shared" si="135"/>
        <v/>
      </c>
      <c r="AE607" t="str">
        <f t="shared" si="136"/>
        <v/>
      </c>
      <c r="AF607">
        <f t="shared" si="140"/>
        <v>0</v>
      </c>
      <c r="AG607" t="str">
        <f t="shared" si="141"/>
        <v>No Entry</v>
      </c>
      <c r="AH607">
        <f t="shared" si="142"/>
        <v>0</v>
      </c>
      <c r="AI607" t="str">
        <f t="shared" si="144"/>
        <v>No Entry</v>
      </c>
      <c r="AJ607">
        <f t="shared" si="143"/>
        <v>0</v>
      </c>
    </row>
    <row r="608" spans="1:36" ht="42" customHeight="1" x14ac:dyDescent="0.35">
      <c r="A608" s="11"/>
      <c r="B608" s="58" t="s">
        <v>732</v>
      </c>
      <c r="C608" s="113" t="str">
        <f>IF('Plant-Forage Samples'!C605="","",'Plant-Forage Samples'!C605)</f>
        <v/>
      </c>
      <c r="D608" s="223" t="str">
        <f>IF('Plant-Forage Samples'!F605="","",'Plant-Forage Samples'!F605)</f>
        <v/>
      </c>
      <c r="E608" s="112"/>
      <c r="F608" s="112"/>
      <c r="G608" s="112"/>
      <c r="H608" s="112"/>
      <c r="I608" s="112"/>
      <c r="J608" s="112"/>
      <c r="K608" s="224" t="str">
        <f t="shared" si="137"/>
        <v>No Entry</v>
      </c>
      <c r="L608" s="107"/>
      <c r="X608">
        <f t="shared" si="138"/>
        <v>0</v>
      </c>
      <c r="Y608">
        <f t="shared" si="139"/>
        <v>0</v>
      </c>
      <c r="Z608" t="str">
        <f t="shared" si="131"/>
        <v/>
      </c>
      <c r="AA608" t="str">
        <f t="shared" si="132"/>
        <v/>
      </c>
      <c r="AB608" t="str">
        <f t="shared" si="133"/>
        <v/>
      </c>
      <c r="AC608" t="str">
        <f t="shared" si="134"/>
        <v/>
      </c>
      <c r="AD608" t="str">
        <f t="shared" si="135"/>
        <v/>
      </c>
      <c r="AE608" t="str">
        <f t="shared" si="136"/>
        <v/>
      </c>
      <c r="AF608">
        <f t="shared" si="140"/>
        <v>0</v>
      </c>
      <c r="AG608" t="str">
        <f t="shared" si="141"/>
        <v>No Entry</v>
      </c>
      <c r="AH608">
        <f t="shared" si="142"/>
        <v>0</v>
      </c>
      <c r="AI608" t="str">
        <f t="shared" si="144"/>
        <v>No Entry</v>
      </c>
      <c r="AJ608">
        <f t="shared" si="143"/>
        <v>0</v>
      </c>
    </row>
  </sheetData>
  <sheetProtection algorithmName="SHA-512" hashValue="F3REh/vPF5qWiQXEbHrP/odwvx9f2zeqoi1BgTW2G8h8dkLbPA67doO1mKRfOnOxE2lRprL+btTj0DdfSXYPiw==" saltValue="1coVLY7QGs/QstDCmNWVuA==" spinCount="100000" sheet="1" objects="1" scenarios="1" selectLockedCells="1"/>
  <mergeCells count="22">
    <mergeCell ref="AB7:AB8"/>
    <mergeCell ref="AC7:AC8"/>
    <mergeCell ref="AD7:AD8"/>
    <mergeCell ref="AE7:AE8"/>
    <mergeCell ref="M21:Q23"/>
    <mergeCell ref="M24:Q27"/>
    <mergeCell ref="N7:N8"/>
    <mergeCell ref="O7:O8"/>
    <mergeCell ref="P7:P8"/>
    <mergeCell ref="Q7:Q8"/>
    <mergeCell ref="Z7:Z8"/>
    <mergeCell ref="AA7:AA8"/>
    <mergeCell ref="E6:J6"/>
    <mergeCell ref="O6:Q6"/>
    <mergeCell ref="E7:E8"/>
    <mergeCell ref="F7:F8"/>
    <mergeCell ref="G7:G8"/>
    <mergeCell ref="H7:H8"/>
    <mergeCell ref="I7:I8"/>
    <mergeCell ref="J7:J8"/>
    <mergeCell ref="K7:K8"/>
    <mergeCell ref="M7:M8"/>
  </mergeCells>
  <dataValidations count="1">
    <dataValidation type="whole" allowBlank="1" showInputMessage="1" showErrorMessage="1" error="Not an acceptable entry.  Select and add-on test with numbers between 21 and 32 only._x000a_" sqref="E9:J608" xr:uid="{79DBD57E-FB26-47D4-8EDA-2E9D9021EB9C}">
      <formula1>21</formula1>
      <formula2>32</formula2>
    </dataValidation>
  </dataValidations>
  <pageMargins left="0.7" right="0.7" top="0.75" bottom="0.75" header="0.3" footer="0.3"/>
  <customProperties>
    <customPr name="SSC_SHEET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07"/>
  <sheetViews>
    <sheetView workbookViewId="0">
      <selection activeCell="F6" sqref="F6"/>
    </sheetView>
  </sheetViews>
  <sheetFormatPr defaultRowHeight="15" x14ac:dyDescent="0.25"/>
  <cols>
    <col min="1" max="1" width="15.5703125" customWidth="1"/>
    <col min="2" max="2" width="15.42578125" style="2" customWidth="1"/>
    <col min="3" max="3" width="16" customWidth="1"/>
    <col min="4" max="4" width="15.85546875" customWidth="1"/>
    <col min="5" max="5" width="15.140625" customWidth="1"/>
    <col min="6" max="6" width="9.140625" style="9" customWidth="1"/>
    <col min="7" max="7" width="7.85546875" customWidth="1"/>
    <col min="8" max="8" width="7.28515625" customWidth="1"/>
    <col min="9" max="25" width="9.140625" hidden="1" customWidth="1"/>
    <col min="29" max="29" width="1.5703125" customWidth="1"/>
    <col min="31" max="31" width="21" customWidth="1"/>
    <col min="32" max="16383" width="0" hidden="1" customWidth="1"/>
  </cols>
  <sheetData>
    <row r="1" spans="1:31" s="7" customFormat="1" ht="24.75" customHeight="1" x14ac:dyDescent="0.4">
      <c r="A1" s="5" t="s">
        <v>27</v>
      </c>
      <c r="B1" s="6"/>
      <c r="E1" s="10" t="s">
        <v>2186</v>
      </c>
      <c r="F1" s="8"/>
      <c r="G1" s="191" t="str">
        <f>R1</f>
        <v>Normal</v>
      </c>
      <c r="H1" s="191"/>
      <c r="I1" s="7">
        <v>0</v>
      </c>
      <c r="O1" s="7" t="s">
        <v>125</v>
      </c>
      <c r="P1"/>
      <c r="Q1"/>
      <c r="R1" t="str">
        <f>IF(P3=1,"Normal",IF(P3=2,"Volume",IF(P3=5,"AgriLife",IF(P3=6,"AgriLife",IF(P3=10,"TAMUS",IF(P3=11,"TAMUS","normal"))))))</f>
        <v>Normal</v>
      </c>
    </row>
    <row r="2" spans="1:31" s="7" customFormat="1" ht="26.25" x14ac:dyDescent="0.4">
      <c r="A2" s="3" t="s">
        <v>7</v>
      </c>
      <c r="B2" s="6"/>
      <c r="F2" s="8"/>
      <c r="I2" s="7">
        <v>9</v>
      </c>
      <c r="O2" s="7">
        <f>IF(M3&gt;=10,1,0)</f>
        <v>0</v>
      </c>
      <c r="P2"/>
      <c r="Q2">
        <f>VLOOKUP(P3,W6:X11,2)</f>
        <v>2</v>
      </c>
      <c r="R2"/>
    </row>
    <row r="3" spans="1:31" s="7" customFormat="1" ht="27" thickBot="1" x14ac:dyDescent="0.45">
      <c r="A3" s="7" t="s">
        <v>25</v>
      </c>
      <c r="B3" s="6"/>
      <c r="C3" s="20">
        <f>SUM(H6:H605)</f>
        <v>0</v>
      </c>
      <c r="D3" s="7" t="s">
        <v>29</v>
      </c>
      <c r="G3" s="7">
        <f>K3</f>
        <v>0</v>
      </c>
      <c r="K3" s="7">
        <f>COUNTIF(K6:K606,2)</f>
        <v>0</v>
      </c>
      <c r="M3" s="7">
        <f>(G3)</f>
        <v>0</v>
      </c>
      <c r="O3" s="7">
        <f>('Main sheet'!M8)</f>
        <v>1</v>
      </c>
      <c r="P3">
        <f>SUM(O2:O3)</f>
        <v>1</v>
      </c>
      <c r="Q3"/>
      <c r="R3"/>
    </row>
    <row r="4" spans="1:31" s="10" customFormat="1" ht="18.75" x14ac:dyDescent="0.3">
      <c r="A4" s="9"/>
      <c r="B4" s="25" t="s">
        <v>2</v>
      </c>
      <c r="C4" s="25" t="s">
        <v>1</v>
      </c>
      <c r="D4" s="25" t="s">
        <v>1938</v>
      </c>
      <c r="E4" s="25" t="s">
        <v>1940</v>
      </c>
      <c r="F4" s="25" t="s">
        <v>4</v>
      </c>
      <c r="G4" s="9" t="s">
        <v>8</v>
      </c>
      <c r="H4" s="9" t="s">
        <v>9</v>
      </c>
      <c r="I4" s="21" t="s">
        <v>16</v>
      </c>
      <c r="J4" s="21" t="s">
        <v>17</v>
      </c>
      <c r="K4" s="21"/>
      <c r="L4" s="21"/>
      <c r="P4"/>
      <c r="Q4">
        <v>5</v>
      </c>
      <c r="R4"/>
    </row>
    <row r="5" spans="1:31" s="10" customFormat="1" ht="19.5" thickBot="1" x14ac:dyDescent="0.35">
      <c r="A5" s="15" t="s">
        <v>5</v>
      </c>
      <c r="B5" s="26" t="s">
        <v>3</v>
      </c>
      <c r="C5" s="26" t="s">
        <v>6</v>
      </c>
      <c r="D5" s="26" t="s">
        <v>1939</v>
      </c>
      <c r="E5" s="26" t="s">
        <v>1946</v>
      </c>
      <c r="F5" s="45" t="s">
        <v>1947</v>
      </c>
      <c r="G5" s="16"/>
      <c r="H5" s="19" t="s">
        <v>10</v>
      </c>
      <c r="I5" s="21" t="s">
        <v>15</v>
      </c>
      <c r="J5" s="21" t="s">
        <v>18</v>
      </c>
      <c r="K5" s="21"/>
      <c r="L5" s="21"/>
      <c r="M5" s="10" t="s">
        <v>20</v>
      </c>
      <c r="N5" s="10" t="s">
        <v>19</v>
      </c>
      <c r="P5"/>
      <c r="Q5"/>
      <c r="R5" t="s">
        <v>126</v>
      </c>
      <c r="S5" s="10" t="s">
        <v>127</v>
      </c>
      <c r="T5" s="10" t="s">
        <v>128</v>
      </c>
      <c r="U5" s="10" t="s">
        <v>82</v>
      </c>
      <c r="W5" s="10" t="s">
        <v>130</v>
      </c>
      <c r="Z5" s="74" t="s">
        <v>2180</v>
      </c>
      <c r="AA5" s="75" t="s">
        <v>1941</v>
      </c>
      <c r="AB5" s="76"/>
      <c r="AD5" s="73" t="s">
        <v>91</v>
      </c>
      <c r="AE5" s="36" t="s">
        <v>109</v>
      </c>
    </row>
    <row r="6" spans="1:31" ht="30" customHeight="1" x14ac:dyDescent="0.4">
      <c r="A6" s="13"/>
      <c r="B6" s="59" t="s">
        <v>734</v>
      </c>
      <c r="C6" s="87"/>
      <c r="D6" s="91"/>
      <c r="E6" s="92"/>
      <c r="F6" s="89"/>
      <c r="G6" s="17" t="str">
        <f>M6</f>
        <v xml:space="preserve"> </v>
      </c>
      <c r="H6" s="17" t="str">
        <f>N6</f>
        <v/>
      </c>
      <c r="I6">
        <f>IF(F6="",0,IF(AND(F6&gt;=1,F6&lt;=$Q$4),1,0))</f>
        <v>0</v>
      </c>
      <c r="J6">
        <f t="shared" ref="J6:J7" si="0">IF(C6="",0, IF(C6=" ",0,1))</f>
        <v>0</v>
      </c>
      <c r="K6">
        <f>SUM(I6:J6)</f>
        <v>0</v>
      </c>
      <c r="M6" t="str">
        <f t="shared" ref="M6:M69" si="1">VLOOKUP(K6,P$23:Q$25,2)</f>
        <v xml:space="preserve"> </v>
      </c>
      <c r="N6" t="str">
        <f>IF(K6=2,O6,"")</f>
        <v/>
      </c>
      <c r="O6" t="e">
        <f>VLOOKUP(F6,$Q$6:$U$17,$Q$2)</f>
        <v>#N/A</v>
      </c>
      <c r="P6" s="7"/>
      <c r="Q6" s="7">
        <v>1</v>
      </c>
      <c r="R6" s="7">
        <f>'Main sheet'!AU214</f>
        <v>25</v>
      </c>
      <c r="S6" s="7">
        <f>'Main sheet'!AV214</f>
        <v>20</v>
      </c>
      <c r="T6" s="7">
        <f>'Main sheet'!AW214</f>
        <v>16</v>
      </c>
      <c r="U6" s="7">
        <f>'Main sheet'!AX214</f>
        <v>20</v>
      </c>
      <c r="W6">
        <v>1</v>
      </c>
      <c r="X6">
        <v>2</v>
      </c>
      <c r="Z6" s="68" t="s">
        <v>2181</v>
      </c>
      <c r="AA6" s="1" t="s">
        <v>2179</v>
      </c>
      <c r="AB6" s="31"/>
      <c r="AD6" s="68">
        <v>1</v>
      </c>
      <c r="AE6" s="31" t="s">
        <v>104</v>
      </c>
    </row>
    <row r="7" spans="1:31" ht="30" customHeight="1" x14ac:dyDescent="0.4">
      <c r="A7" s="11"/>
      <c r="B7" s="60" t="s">
        <v>735</v>
      </c>
      <c r="C7" s="88"/>
      <c r="D7" s="93"/>
      <c r="E7" s="94"/>
      <c r="F7" s="90"/>
      <c r="G7" s="17" t="str">
        <f t="shared" ref="G7:H70" si="2">M7</f>
        <v xml:space="preserve"> </v>
      </c>
      <c r="H7" s="18" t="str">
        <f t="shared" si="2"/>
        <v/>
      </c>
      <c r="I7">
        <f t="shared" ref="I7:I70" si="3">IF(F7="",0,IF(AND(F7&gt;=1,F7&lt;=$Q$4),1,0))</f>
        <v>0</v>
      </c>
      <c r="J7">
        <f t="shared" si="0"/>
        <v>0</v>
      </c>
      <c r="K7">
        <f t="shared" ref="K7:K70" si="4">SUM(I7:J7)</f>
        <v>0</v>
      </c>
      <c r="M7" t="str">
        <f t="shared" si="1"/>
        <v xml:space="preserve"> </v>
      </c>
      <c r="N7" t="str">
        <f t="shared" ref="N7:N70" si="5">IF(K7=2,O7,"")</f>
        <v/>
      </c>
      <c r="O7" t="e">
        <f t="shared" ref="O7:O70" si="6">VLOOKUP(F7,$Q$6:$U$17,$Q$2)</f>
        <v>#N/A</v>
      </c>
      <c r="P7" s="7"/>
      <c r="Q7" s="7">
        <v>2</v>
      </c>
      <c r="R7" s="7">
        <f>'Main sheet'!AU215</f>
        <v>40</v>
      </c>
      <c r="S7" s="7">
        <f>'Main sheet'!AV215</f>
        <v>35</v>
      </c>
      <c r="T7" s="7">
        <f>'Main sheet'!AW215</f>
        <v>27</v>
      </c>
      <c r="U7" s="7">
        <f>'Main sheet'!AX215</f>
        <v>32</v>
      </c>
      <c r="W7">
        <v>2</v>
      </c>
      <c r="X7">
        <v>3</v>
      </c>
      <c r="Z7" s="68" t="s">
        <v>2183</v>
      </c>
      <c r="AA7" s="1" t="s">
        <v>1943</v>
      </c>
      <c r="AB7" s="31"/>
      <c r="AD7" s="68">
        <v>2</v>
      </c>
      <c r="AE7" s="31" t="s">
        <v>105</v>
      </c>
    </row>
    <row r="8" spans="1:31" ht="30" customHeight="1" x14ac:dyDescent="0.4">
      <c r="A8" s="11"/>
      <c r="B8" s="60" t="s">
        <v>736</v>
      </c>
      <c r="C8" s="88"/>
      <c r="D8" s="93"/>
      <c r="E8" s="94"/>
      <c r="F8" s="90"/>
      <c r="G8" s="17" t="str">
        <f t="shared" si="2"/>
        <v xml:space="preserve"> </v>
      </c>
      <c r="H8" s="18" t="str">
        <f t="shared" si="2"/>
        <v/>
      </c>
      <c r="I8">
        <f t="shared" si="3"/>
        <v>0</v>
      </c>
      <c r="J8">
        <f>IF(C8="",0, IF(C8=" ",0,1))</f>
        <v>0</v>
      </c>
      <c r="K8">
        <f t="shared" si="4"/>
        <v>0</v>
      </c>
      <c r="M8" t="str">
        <f t="shared" si="1"/>
        <v xml:space="preserve"> </v>
      </c>
      <c r="N8" t="str">
        <f t="shared" si="5"/>
        <v/>
      </c>
      <c r="O8" t="e">
        <f t="shared" si="6"/>
        <v>#N/A</v>
      </c>
      <c r="P8" s="7"/>
      <c r="Q8" s="7">
        <v>3</v>
      </c>
      <c r="R8" s="7">
        <f>'Main sheet'!AU216</f>
        <v>33</v>
      </c>
      <c r="S8" s="7">
        <f>'Main sheet'!AV216</f>
        <v>28</v>
      </c>
      <c r="T8" s="7">
        <f>'Main sheet'!AW216</f>
        <v>22</v>
      </c>
      <c r="U8" s="7">
        <f>'Main sheet'!AX216</f>
        <v>25.5</v>
      </c>
      <c r="W8">
        <v>5</v>
      </c>
      <c r="X8">
        <v>4</v>
      </c>
      <c r="Z8" s="68" t="s">
        <v>2184</v>
      </c>
      <c r="AA8" s="1" t="s">
        <v>1944</v>
      </c>
      <c r="AB8" s="31"/>
      <c r="AD8" s="68">
        <v>3</v>
      </c>
      <c r="AE8" s="31" t="s">
        <v>106</v>
      </c>
    </row>
    <row r="9" spans="1:31" ht="30" customHeight="1" x14ac:dyDescent="0.4">
      <c r="A9" s="11"/>
      <c r="B9" s="60" t="s">
        <v>737</v>
      </c>
      <c r="C9" s="88"/>
      <c r="D9" s="93"/>
      <c r="E9" s="94"/>
      <c r="F9" s="90"/>
      <c r="G9" s="17" t="str">
        <f t="shared" si="2"/>
        <v xml:space="preserve"> </v>
      </c>
      <c r="H9" s="18" t="str">
        <f t="shared" si="2"/>
        <v/>
      </c>
      <c r="I9">
        <f t="shared" si="3"/>
        <v>0</v>
      </c>
      <c r="J9">
        <f t="shared" ref="J9:J72" si="7">IF(C9="",0, IF(C9=" ",0,1))</f>
        <v>0</v>
      </c>
      <c r="K9">
        <f t="shared" si="4"/>
        <v>0</v>
      </c>
      <c r="M9" t="str">
        <f t="shared" si="1"/>
        <v xml:space="preserve"> </v>
      </c>
      <c r="N9" t="str">
        <f t="shared" si="5"/>
        <v/>
      </c>
      <c r="O9" t="e">
        <f t="shared" si="6"/>
        <v>#N/A</v>
      </c>
      <c r="P9" s="10"/>
      <c r="Q9" s="7">
        <v>4</v>
      </c>
      <c r="R9" s="7">
        <f>'Main sheet'!AU217</f>
        <v>47</v>
      </c>
      <c r="S9" s="7">
        <f>'Main sheet'!AV217</f>
        <v>43</v>
      </c>
      <c r="T9" s="7">
        <f>'Main sheet'!AW217</f>
        <v>31</v>
      </c>
      <c r="U9" s="7">
        <f>'Main sheet'!AX217</f>
        <v>39</v>
      </c>
      <c r="W9">
        <v>6</v>
      </c>
      <c r="X9">
        <v>4</v>
      </c>
      <c r="Z9" s="68" t="s">
        <v>2182</v>
      </c>
      <c r="AA9" s="1" t="s">
        <v>1942</v>
      </c>
      <c r="AB9" s="31"/>
      <c r="AD9" s="68">
        <v>4</v>
      </c>
      <c r="AE9" s="31" t="s">
        <v>107</v>
      </c>
    </row>
    <row r="10" spans="1:31" ht="30" customHeight="1" x14ac:dyDescent="0.4">
      <c r="A10" s="11"/>
      <c r="B10" s="60" t="s">
        <v>738</v>
      </c>
      <c r="C10" s="88"/>
      <c r="D10" s="93"/>
      <c r="E10" s="94"/>
      <c r="F10" s="90"/>
      <c r="G10" s="17" t="str">
        <f t="shared" si="2"/>
        <v xml:space="preserve"> </v>
      </c>
      <c r="H10" s="18" t="str">
        <f t="shared" si="2"/>
        <v/>
      </c>
      <c r="I10">
        <f t="shared" si="3"/>
        <v>0</v>
      </c>
      <c r="J10">
        <f t="shared" si="7"/>
        <v>0</v>
      </c>
      <c r="K10">
        <f t="shared" si="4"/>
        <v>0</v>
      </c>
      <c r="M10" t="str">
        <f t="shared" si="1"/>
        <v xml:space="preserve"> </v>
      </c>
      <c r="N10" t="str">
        <f t="shared" si="5"/>
        <v/>
      </c>
      <c r="O10" t="e">
        <f t="shared" si="6"/>
        <v>#N/A</v>
      </c>
      <c r="P10" s="10"/>
      <c r="Q10" s="7">
        <v>5</v>
      </c>
      <c r="R10" s="7">
        <f>'Main sheet'!AU218</f>
        <v>75</v>
      </c>
      <c r="S10" s="7">
        <f>'Main sheet'!AV218</f>
        <v>70</v>
      </c>
      <c r="T10" s="7">
        <f>'Main sheet'!AW218</f>
        <v>57</v>
      </c>
      <c r="U10" s="7">
        <f>'Main sheet'!AX218</f>
        <v>64</v>
      </c>
      <c r="W10">
        <v>10</v>
      </c>
      <c r="X10">
        <v>5</v>
      </c>
      <c r="Z10" s="70" t="s">
        <v>2185</v>
      </c>
      <c r="AA10" s="61" t="s">
        <v>1945</v>
      </c>
      <c r="AB10" s="72"/>
      <c r="AD10" s="70">
        <v>5</v>
      </c>
      <c r="AE10" s="72" t="s">
        <v>108</v>
      </c>
    </row>
    <row r="11" spans="1:31" ht="30" customHeight="1" x14ac:dyDescent="0.4">
      <c r="A11" s="11"/>
      <c r="B11" s="60" t="s">
        <v>739</v>
      </c>
      <c r="C11" s="88"/>
      <c r="D11" s="93"/>
      <c r="E11" s="94"/>
      <c r="F11" s="90"/>
      <c r="G11" s="17" t="str">
        <f t="shared" si="2"/>
        <v xml:space="preserve"> </v>
      </c>
      <c r="H11" s="18" t="str">
        <f t="shared" si="2"/>
        <v/>
      </c>
      <c r="I11">
        <f t="shared" si="3"/>
        <v>0</v>
      </c>
      <c r="J11">
        <f t="shared" si="7"/>
        <v>0</v>
      </c>
      <c r="K11">
        <f t="shared" si="4"/>
        <v>0</v>
      </c>
      <c r="M11" t="str">
        <f t="shared" si="1"/>
        <v xml:space="preserve"> </v>
      </c>
      <c r="N11" t="str">
        <f t="shared" si="5"/>
        <v/>
      </c>
      <c r="O11" t="e">
        <f t="shared" si="6"/>
        <v>#N/A</v>
      </c>
      <c r="Q11" s="7"/>
      <c r="R11" s="7"/>
      <c r="S11" s="7"/>
      <c r="T11" s="7"/>
      <c r="U11" s="7"/>
      <c r="W11">
        <v>11</v>
      </c>
      <c r="X11">
        <v>5</v>
      </c>
    </row>
    <row r="12" spans="1:31" ht="30" customHeight="1" x14ac:dyDescent="0.4">
      <c r="A12" s="11"/>
      <c r="B12" s="60" t="s">
        <v>740</v>
      </c>
      <c r="C12" s="88"/>
      <c r="D12" s="93"/>
      <c r="E12" s="94"/>
      <c r="F12" s="90"/>
      <c r="G12" s="17" t="str">
        <f t="shared" si="2"/>
        <v xml:space="preserve"> </v>
      </c>
      <c r="H12" s="18" t="str">
        <f t="shared" si="2"/>
        <v/>
      </c>
      <c r="I12">
        <f t="shared" si="3"/>
        <v>0</v>
      </c>
      <c r="J12">
        <f t="shared" si="7"/>
        <v>0</v>
      </c>
      <c r="K12">
        <f t="shared" si="4"/>
        <v>0</v>
      </c>
      <c r="M12" t="str">
        <f t="shared" si="1"/>
        <v xml:space="preserve"> </v>
      </c>
      <c r="N12" t="str">
        <f t="shared" si="5"/>
        <v/>
      </c>
      <c r="O12" t="e">
        <f t="shared" si="6"/>
        <v>#N/A</v>
      </c>
      <c r="Q12" s="7"/>
      <c r="R12" s="7"/>
      <c r="S12" s="7"/>
      <c r="T12" s="7"/>
      <c r="U12" s="7"/>
    </row>
    <row r="13" spans="1:31" ht="30" customHeight="1" x14ac:dyDescent="0.4">
      <c r="A13" s="11"/>
      <c r="B13" s="60" t="s">
        <v>741</v>
      </c>
      <c r="C13" s="88"/>
      <c r="D13" s="93"/>
      <c r="E13" s="94"/>
      <c r="F13" s="90"/>
      <c r="G13" s="17" t="str">
        <f t="shared" si="2"/>
        <v xml:space="preserve"> </v>
      </c>
      <c r="H13" s="18" t="str">
        <f t="shared" si="2"/>
        <v/>
      </c>
      <c r="I13">
        <f t="shared" si="3"/>
        <v>0</v>
      </c>
      <c r="J13">
        <f t="shared" si="7"/>
        <v>0</v>
      </c>
      <c r="K13">
        <f t="shared" si="4"/>
        <v>0</v>
      </c>
      <c r="M13" t="str">
        <f t="shared" si="1"/>
        <v xml:space="preserve"> </v>
      </c>
      <c r="N13" t="str">
        <f t="shared" si="5"/>
        <v/>
      </c>
      <c r="O13" t="e">
        <f t="shared" si="6"/>
        <v>#N/A</v>
      </c>
      <c r="Q13" s="7"/>
      <c r="R13" s="7"/>
      <c r="S13" s="7"/>
      <c r="T13" s="7"/>
      <c r="U13" s="7"/>
    </row>
    <row r="14" spans="1:31" ht="30" customHeight="1" x14ac:dyDescent="0.4">
      <c r="A14" s="11"/>
      <c r="B14" s="60" t="s">
        <v>742</v>
      </c>
      <c r="C14" s="88"/>
      <c r="D14" s="93"/>
      <c r="E14" s="94"/>
      <c r="F14" s="90"/>
      <c r="G14" s="17" t="str">
        <f t="shared" si="2"/>
        <v xml:space="preserve"> </v>
      </c>
      <c r="H14" s="18" t="str">
        <f t="shared" si="2"/>
        <v/>
      </c>
      <c r="I14">
        <f t="shared" si="3"/>
        <v>0</v>
      </c>
      <c r="J14">
        <f t="shared" si="7"/>
        <v>0</v>
      </c>
      <c r="K14">
        <f t="shared" si="4"/>
        <v>0</v>
      </c>
      <c r="M14" t="str">
        <f t="shared" si="1"/>
        <v xml:space="preserve"> </v>
      </c>
      <c r="N14" t="str">
        <f t="shared" si="5"/>
        <v/>
      </c>
      <c r="O14" t="e">
        <f t="shared" si="6"/>
        <v>#N/A</v>
      </c>
      <c r="Q14" s="7"/>
      <c r="R14" s="7"/>
      <c r="S14" s="7"/>
      <c r="T14" s="7"/>
      <c r="U14" s="7"/>
    </row>
    <row r="15" spans="1:31" ht="30" customHeight="1" x14ac:dyDescent="0.4">
      <c r="A15" s="11"/>
      <c r="B15" s="60" t="s">
        <v>743</v>
      </c>
      <c r="C15" s="88"/>
      <c r="D15" s="93"/>
      <c r="E15" s="93"/>
      <c r="F15" s="90"/>
      <c r="G15" s="17" t="str">
        <f t="shared" si="2"/>
        <v xml:space="preserve"> </v>
      </c>
      <c r="H15" s="18" t="str">
        <f t="shared" si="2"/>
        <v/>
      </c>
      <c r="I15">
        <f t="shared" si="3"/>
        <v>0</v>
      </c>
      <c r="J15">
        <f t="shared" si="7"/>
        <v>0</v>
      </c>
      <c r="K15">
        <f t="shared" si="4"/>
        <v>0</v>
      </c>
      <c r="M15" t="str">
        <f t="shared" si="1"/>
        <v xml:space="preserve"> </v>
      </c>
      <c r="N15" t="str">
        <f t="shared" si="5"/>
        <v/>
      </c>
      <c r="O15" t="e">
        <f t="shared" si="6"/>
        <v>#N/A</v>
      </c>
      <c r="Q15" s="7"/>
      <c r="R15" s="7"/>
      <c r="S15" s="7"/>
      <c r="T15" s="7"/>
      <c r="U15" s="7"/>
    </row>
    <row r="16" spans="1:31" ht="30" customHeight="1" x14ac:dyDescent="0.4">
      <c r="A16" s="11"/>
      <c r="B16" s="60" t="s">
        <v>744</v>
      </c>
      <c r="C16" s="88"/>
      <c r="D16" s="93"/>
      <c r="E16" s="93"/>
      <c r="F16" s="90"/>
      <c r="G16" s="17" t="str">
        <f t="shared" si="2"/>
        <v xml:space="preserve"> </v>
      </c>
      <c r="H16" s="18" t="str">
        <f t="shared" si="2"/>
        <v/>
      </c>
      <c r="I16">
        <f t="shared" si="3"/>
        <v>0</v>
      </c>
      <c r="J16">
        <f t="shared" si="7"/>
        <v>0</v>
      </c>
      <c r="K16">
        <f t="shared" si="4"/>
        <v>0</v>
      </c>
      <c r="M16" t="str">
        <f t="shared" si="1"/>
        <v xml:space="preserve"> </v>
      </c>
      <c r="N16" t="str">
        <f t="shared" si="5"/>
        <v/>
      </c>
      <c r="O16" t="e">
        <f t="shared" si="6"/>
        <v>#N/A</v>
      </c>
      <c r="Q16" s="7"/>
      <c r="R16" s="7"/>
      <c r="S16" s="7"/>
      <c r="T16" s="7"/>
      <c r="U16" s="7"/>
    </row>
    <row r="17" spans="1:21" ht="30" customHeight="1" x14ac:dyDescent="0.4">
      <c r="A17" s="11"/>
      <c r="B17" s="60" t="s">
        <v>745</v>
      </c>
      <c r="C17" s="88"/>
      <c r="D17" s="93"/>
      <c r="E17" s="93"/>
      <c r="F17" s="90"/>
      <c r="G17" s="17" t="str">
        <f t="shared" si="2"/>
        <v xml:space="preserve"> </v>
      </c>
      <c r="H17" s="18" t="str">
        <f t="shared" si="2"/>
        <v/>
      </c>
      <c r="I17">
        <f t="shared" si="3"/>
        <v>0</v>
      </c>
      <c r="J17">
        <f t="shared" si="7"/>
        <v>0</v>
      </c>
      <c r="K17">
        <f t="shared" si="4"/>
        <v>0</v>
      </c>
      <c r="M17" t="str">
        <f t="shared" si="1"/>
        <v xml:space="preserve"> </v>
      </c>
      <c r="N17" t="str">
        <f t="shared" si="5"/>
        <v/>
      </c>
      <c r="O17" t="e">
        <f t="shared" si="6"/>
        <v>#N/A</v>
      </c>
      <c r="Q17" s="7"/>
      <c r="R17" s="7"/>
      <c r="S17" s="7"/>
      <c r="T17" s="7"/>
      <c r="U17" s="7"/>
    </row>
    <row r="18" spans="1:21" ht="30" customHeight="1" x14ac:dyDescent="0.4">
      <c r="A18" s="11"/>
      <c r="B18" s="60" t="s">
        <v>746</v>
      </c>
      <c r="C18" s="88"/>
      <c r="D18" s="93"/>
      <c r="E18" s="93"/>
      <c r="F18" s="90"/>
      <c r="G18" s="17" t="str">
        <f t="shared" si="2"/>
        <v xml:space="preserve"> </v>
      </c>
      <c r="H18" s="18" t="str">
        <f t="shared" si="2"/>
        <v/>
      </c>
      <c r="I18">
        <f t="shared" si="3"/>
        <v>0</v>
      </c>
      <c r="J18">
        <f t="shared" si="7"/>
        <v>0</v>
      </c>
      <c r="K18">
        <f t="shared" si="4"/>
        <v>0</v>
      </c>
      <c r="M18" t="str">
        <f t="shared" si="1"/>
        <v xml:space="preserve"> </v>
      </c>
      <c r="N18" t="str">
        <f t="shared" si="5"/>
        <v/>
      </c>
      <c r="O18" t="e">
        <f t="shared" si="6"/>
        <v>#N/A</v>
      </c>
      <c r="Q18" s="7"/>
      <c r="R18" s="7"/>
      <c r="S18" s="7"/>
      <c r="T18" s="7"/>
      <c r="U18" s="7"/>
    </row>
    <row r="19" spans="1:21" ht="30" customHeight="1" x14ac:dyDescent="0.4">
      <c r="A19" s="11"/>
      <c r="B19" s="60" t="s">
        <v>747</v>
      </c>
      <c r="C19" s="88"/>
      <c r="D19" s="93"/>
      <c r="E19" s="93"/>
      <c r="F19" s="90"/>
      <c r="G19" s="17" t="str">
        <f t="shared" si="2"/>
        <v xml:space="preserve"> </v>
      </c>
      <c r="H19" s="18" t="str">
        <f t="shared" si="2"/>
        <v/>
      </c>
      <c r="I19">
        <f t="shared" si="3"/>
        <v>0</v>
      </c>
      <c r="J19">
        <f t="shared" si="7"/>
        <v>0</v>
      </c>
      <c r="K19">
        <f t="shared" si="4"/>
        <v>0</v>
      </c>
      <c r="M19" t="str">
        <f t="shared" si="1"/>
        <v xml:space="preserve"> </v>
      </c>
      <c r="N19" t="str">
        <f t="shared" si="5"/>
        <v/>
      </c>
      <c r="O19" t="e">
        <f t="shared" si="6"/>
        <v>#N/A</v>
      </c>
      <c r="Q19" s="7"/>
    </row>
    <row r="20" spans="1:21" ht="30" customHeight="1" x14ac:dyDescent="0.4">
      <c r="A20" s="11"/>
      <c r="B20" s="60" t="s">
        <v>748</v>
      </c>
      <c r="C20" s="88"/>
      <c r="D20" s="93"/>
      <c r="E20" s="93"/>
      <c r="F20" s="90"/>
      <c r="G20" s="17" t="str">
        <f t="shared" si="2"/>
        <v xml:space="preserve"> </v>
      </c>
      <c r="H20" s="18" t="str">
        <f t="shared" si="2"/>
        <v/>
      </c>
      <c r="I20">
        <f t="shared" si="3"/>
        <v>0</v>
      </c>
      <c r="J20">
        <f t="shared" si="7"/>
        <v>0</v>
      </c>
      <c r="K20">
        <f t="shared" si="4"/>
        <v>0</v>
      </c>
      <c r="M20" t="str">
        <f t="shared" si="1"/>
        <v xml:space="preserve"> </v>
      </c>
      <c r="N20" t="str">
        <f t="shared" si="5"/>
        <v/>
      </c>
      <c r="O20" t="e">
        <f t="shared" si="6"/>
        <v>#N/A</v>
      </c>
      <c r="Q20" s="7"/>
    </row>
    <row r="21" spans="1:21" ht="30" customHeight="1" x14ac:dyDescent="0.4">
      <c r="A21" s="11"/>
      <c r="B21" s="60" t="s">
        <v>749</v>
      </c>
      <c r="C21" s="88"/>
      <c r="D21" s="93"/>
      <c r="E21" s="93"/>
      <c r="F21" s="90"/>
      <c r="G21" s="17" t="str">
        <f t="shared" si="2"/>
        <v xml:space="preserve"> </v>
      </c>
      <c r="H21" s="18" t="str">
        <f t="shared" si="2"/>
        <v/>
      </c>
      <c r="I21">
        <f t="shared" si="3"/>
        <v>0</v>
      </c>
      <c r="J21">
        <f t="shared" si="7"/>
        <v>0</v>
      </c>
      <c r="K21">
        <f t="shared" si="4"/>
        <v>0</v>
      </c>
      <c r="M21" t="str">
        <f t="shared" si="1"/>
        <v xml:space="preserve"> </v>
      </c>
      <c r="N21" t="str">
        <f t="shared" si="5"/>
        <v/>
      </c>
      <c r="O21" t="e">
        <f t="shared" si="6"/>
        <v>#N/A</v>
      </c>
      <c r="Q21" s="7"/>
    </row>
    <row r="22" spans="1:21" ht="30" customHeight="1" x14ac:dyDescent="0.4">
      <c r="A22" s="11"/>
      <c r="B22" s="60" t="s">
        <v>750</v>
      </c>
      <c r="C22" s="88"/>
      <c r="D22" s="93"/>
      <c r="E22" s="93"/>
      <c r="F22" s="90"/>
      <c r="G22" s="17" t="str">
        <f t="shared" si="2"/>
        <v xml:space="preserve"> </v>
      </c>
      <c r="H22" s="18" t="str">
        <f t="shared" si="2"/>
        <v/>
      </c>
      <c r="I22">
        <f t="shared" si="3"/>
        <v>0</v>
      </c>
      <c r="J22">
        <f t="shared" si="7"/>
        <v>0</v>
      </c>
      <c r="K22">
        <f t="shared" si="4"/>
        <v>0</v>
      </c>
      <c r="M22" t="str">
        <f t="shared" si="1"/>
        <v xml:space="preserve"> </v>
      </c>
      <c r="N22" t="str">
        <f t="shared" si="5"/>
        <v/>
      </c>
      <c r="O22" t="e">
        <f t="shared" si="6"/>
        <v>#N/A</v>
      </c>
      <c r="Q22" s="7"/>
    </row>
    <row r="23" spans="1:21" ht="30" customHeight="1" x14ac:dyDescent="0.35">
      <c r="A23" s="11"/>
      <c r="B23" s="60" t="s">
        <v>751</v>
      </c>
      <c r="C23" s="88"/>
      <c r="D23" s="93"/>
      <c r="E23" s="93"/>
      <c r="F23" s="90"/>
      <c r="G23" s="17" t="str">
        <f t="shared" si="2"/>
        <v xml:space="preserve"> </v>
      </c>
      <c r="H23" s="18" t="str">
        <f t="shared" si="2"/>
        <v/>
      </c>
      <c r="I23">
        <f t="shared" si="3"/>
        <v>0</v>
      </c>
      <c r="J23">
        <f t="shared" si="7"/>
        <v>0</v>
      </c>
      <c r="K23">
        <f t="shared" si="4"/>
        <v>0</v>
      </c>
      <c r="M23" t="str">
        <f t="shared" si="1"/>
        <v xml:space="preserve"> </v>
      </c>
      <c r="N23" t="str">
        <f t="shared" si="5"/>
        <v/>
      </c>
      <c r="O23" t="e">
        <f t="shared" si="6"/>
        <v>#N/A</v>
      </c>
      <c r="P23">
        <v>0</v>
      </c>
      <c r="Q23" t="s">
        <v>12</v>
      </c>
    </row>
    <row r="24" spans="1:21" ht="30" customHeight="1" x14ac:dyDescent="0.35">
      <c r="A24" s="11"/>
      <c r="B24" s="60" t="s">
        <v>752</v>
      </c>
      <c r="C24" s="88"/>
      <c r="D24" s="93"/>
      <c r="E24" s="93"/>
      <c r="F24" s="90"/>
      <c r="G24" s="17" t="str">
        <f t="shared" si="2"/>
        <v xml:space="preserve"> </v>
      </c>
      <c r="H24" s="18" t="str">
        <f t="shared" si="2"/>
        <v/>
      </c>
      <c r="I24">
        <f t="shared" si="3"/>
        <v>0</v>
      </c>
      <c r="J24">
        <f t="shared" si="7"/>
        <v>0</v>
      </c>
      <c r="K24">
        <f t="shared" si="4"/>
        <v>0</v>
      </c>
      <c r="M24" t="str">
        <f t="shared" si="1"/>
        <v xml:space="preserve"> </v>
      </c>
      <c r="N24" t="str">
        <f t="shared" si="5"/>
        <v/>
      </c>
      <c r="O24" t="e">
        <f t="shared" si="6"/>
        <v>#N/A</v>
      </c>
      <c r="P24">
        <v>1</v>
      </c>
      <c r="Q24" t="s">
        <v>14</v>
      </c>
    </row>
    <row r="25" spans="1:21" ht="30" customHeight="1" x14ac:dyDescent="0.35">
      <c r="A25" s="11"/>
      <c r="B25" s="60" t="s">
        <v>753</v>
      </c>
      <c r="C25" s="88"/>
      <c r="D25" s="93"/>
      <c r="E25" s="93"/>
      <c r="F25" s="90"/>
      <c r="G25" s="17" t="str">
        <f t="shared" si="2"/>
        <v xml:space="preserve"> </v>
      </c>
      <c r="H25" s="18" t="str">
        <f t="shared" si="2"/>
        <v/>
      </c>
      <c r="I25">
        <f t="shared" si="3"/>
        <v>0</v>
      </c>
      <c r="J25">
        <f t="shared" si="7"/>
        <v>0</v>
      </c>
      <c r="K25">
        <f t="shared" si="4"/>
        <v>0</v>
      </c>
      <c r="M25" t="str">
        <f t="shared" si="1"/>
        <v xml:space="preserve"> </v>
      </c>
      <c r="N25" t="str">
        <f t="shared" si="5"/>
        <v/>
      </c>
      <c r="O25" t="e">
        <f t="shared" si="6"/>
        <v>#N/A</v>
      </c>
      <c r="P25">
        <v>2</v>
      </c>
      <c r="Q25" t="s">
        <v>13</v>
      </c>
    </row>
    <row r="26" spans="1:21" ht="30" customHeight="1" x14ac:dyDescent="0.35">
      <c r="A26" s="11"/>
      <c r="B26" s="60" t="s">
        <v>754</v>
      </c>
      <c r="C26" s="88"/>
      <c r="D26" s="93"/>
      <c r="E26" s="93"/>
      <c r="F26" s="90"/>
      <c r="G26" s="17" t="str">
        <f t="shared" si="2"/>
        <v xml:space="preserve"> </v>
      </c>
      <c r="H26" s="18" t="str">
        <f t="shared" si="2"/>
        <v/>
      </c>
      <c r="I26">
        <f t="shared" si="3"/>
        <v>0</v>
      </c>
      <c r="J26">
        <f t="shared" si="7"/>
        <v>0</v>
      </c>
      <c r="K26">
        <f t="shared" si="4"/>
        <v>0</v>
      </c>
      <c r="M26" t="str">
        <f t="shared" si="1"/>
        <v xml:space="preserve"> </v>
      </c>
      <c r="N26" t="str">
        <f t="shared" si="5"/>
        <v/>
      </c>
      <c r="O26" t="e">
        <f t="shared" si="6"/>
        <v>#N/A</v>
      </c>
    </row>
    <row r="27" spans="1:21" ht="30" customHeight="1" x14ac:dyDescent="0.35">
      <c r="A27" s="11"/>
      <c r="B27" s="60" t="s">
        <v>755</v>
      </c>
      <c r="C27" s="88"/>
      <c r="D27" s="93"/>
      <c r="E27" s="93"/>
      <c r="F27" s="90"/>
      <c r="G27" s="17" t="str">
        <f t="shared" si="2"/>
        <v xml:space="preserve"> </v>
      </c>
      <c r="H27" s="18" t="str">
        <f t="shared" si="2"/>
        <v/>
      </c>
      <c r="I27">
        <f t="shared" si="3"/>
        <v>0</v>
      </c>
      <c r="J27">
        <f t="shared" si="7"/>
        <v>0</v>
      </c>
      <c r="K27">
        <f t="shared" si="4"/>
        <v>0</v>
      </c>
      <c r="M27" t="str">
        <f t="shared" si="1"/>
        <v xml:space="preserve"> </v>
      </c>
      <c r="N27" t="str">
        <f t="shared" si="5"/>
        <v/>
      </c>
      <c r="O27" t="e">
        <f t="shared" si="6"/>
        <v>#N/A</v>
      </c>
    </row>
    <row r="28" spans="1:21" ht="30" customHeight="1" x14ac:dyDescent="0.35">
      <c r="A28" s="11"/>
      <c r="B28" s="60" t="s">
        <v>756</v>
      </c>
      <c r="C28" s="88"/>
      <c r="D28" s="93"/>
      <c r="E28" s="93"/>
      <c r="F28" s="90"/>
      <c r="G28" s="17" t="str">
        <f t="shared" si="2"/>
        <v xml:space="preserve"> </v>
      </c>
      <c r="H28" s="18" t="str">
        <f t="shared" si="2"/>
        <v/>
      </c>
      <c r="I28">
        <f t="shared" si="3"/>
        <v>0</v>
      </c>
      <c r="J28">
        <f t="shared" si="7"/>
        <v>0</v>
      </c>
      <c r="K28">
        <f t="shared" si="4"/>
        <v>0</v>
      </c>
      <c r="M28" t="str">
        <f t="shared" si="1"/>
        <v xml:space="preserve"> </v>
      </c>
      <c r="N28" t="str">
        <f t="shared" si="5"/>
        <v/>
      </c>
      <c r="O28" t="e">
        <f t="shared" si="6"/>
        <v>#N/A</v>
      </c>
    </row>
    <row r="29" spans="1:21" ht="30" customHeight="1" x14ac:dyDescent="0.35">
      <c r="A29" s="11"/>
      <c r="B29" s="60" t="s">
        <v>757</v>
      </c>
      <c r="C29" s="88"/>
      <c r="D29" s="93"/>
      <c r="E29" s="93"/>
      <c r="F29" s="90"/>
      <c r="G29" s="17" t="str">
        <f t="shared" si="2"/>
        <v xml:space="preserve"> </v>
      </c>
      <c r="H29" s="18" t="str">
        <f t="shared" si="2"/>
        <v/>
      </c>
      <c r="I29">
        <f t="shared" si="3"/>
        <v>0</v>
      </c>
      <c r="J29">
        <f t="shared" si="7"/>
        <v>0</v>
      </c>
      <c r="K29">
        <f t="shared" si="4"/>
        <v>0</v>
      </c>
      <c r="M29" t="str">
        <f t="shared" si="1"/>
        <v xml:space="preserve"> </v>
      </c>
      <c r="N29" t="str">
        <f t="shared" si="5"/>
        <v/>
      </c>
      <c r="O29" t="e">
        <f t="shared" si="6"/>
        <v>#N/A</v>
      </c>
    </row>
    <row r="30" spans="1:21" ht="30" customHeight="1" x14ac:dyDescent="0.35">
      <c r="A30" s="11"/>
      <c r="B30" s="60" t="s">
        <v>758</v>
      </c>
      <c r="C30" s="88"/>
      <c r="D30" s="93"/>
      <c r="E30" s="93"/>
      <c r="F30" s="90"/>
      <c r="G30" s="17" t="str">
        <f t="shared" si="2"/>
        <v xml:space="preserve"> </v>
      </c>
      <c r="H30" s="18" t="str">
        <f t="shared" si="2"/>
        <v/>
      </c>
      <c r="I30">
        <f t="shared" si="3"/>
        <v>0</v>
      </c>
      <c r="J30">
        <f t="shared" si="7"/>
        <v>0</v>
      </c>
      <c r="K30">
        <f t="shared" si="4"/>
        <v>0</v>
      </c>
      <c r="M30" t="str">
        <f t="shared" si="1"/>
        <v xml:space="preserve"> </v>
      </c>
      <c r="N30" t="str">
        <f t="shared" si="5"/>
        <v/>
      </c>
      <c r="O30" t="e">
        <f t="shared" si="6"/>
        <v>#N/A</v>
      </c>
    </row>
    <row r="31" spans="1:21" ht="30" customHeight="1" x14ac:dyDescent="0.35">
      <c r="A31" s="11"/>
      <c r="B31" s="60" t="s">
        <v>759</v>
      </c>
      <c r="C31" s="88"/>
      <c r="D31" s="93"/>
      <c r="E31" s="93"/>
      <c r="F31" s="90"/>
      <c r="G31" s="17" t="str">
        <f t="shared" si="2"/>
        <v xml:space="preserve"> </v>
      </c>
      <c r="H31" s="18" t="str">
        <f t="shared" si="2"/>
        <v/>
      </c>
      <c r="I31">
        <f t="shared" si="3"/>
        <v>0</v>
      </c>
      <c r="J31">
        <f t="shared" si="7"/>
        <v>0</v>
      </c>
      <c r="K31">
        <f t="shared" si="4"/>
        <v>0</v>
      </c>
      <c r="M31" t="str">
        <f t="shared" si="1"/>
        <v xml:space="preserve"> </v>
      </c>
      <c r="N31" t="str">
        <f t="shared" si="5"/>
        <v/>
      </c>
      <c r="O31" t="e">
        <f t="shared" si="6"/>
        <v>#N/A</v>
      </c>
    </row>
    <row r="32" spans="1:21" ht="30" customHeight="1" x14ac:dyDescent="0.35">
      <c r="A32" s="11"/>
      <c r="B32" s="60" t="s">
        <v>760</v>
      </c>
      <c r="C32" s="88"/>
      <c r="D32" s="93"/>
      <c r="E32" s="93"/>
      <c r="F32" s="90"/>
      <c r="G32" s="17" t="str">
        <f t="shared" si="2"/>
        <v xml:space="preserve"> </v>
      </c>
      <c r="H32" s="18" t="str">
        <f t="shared" si="2"/>
        <v/>
      </c>
      <c r="I32">
        <f t="shared" si="3"/>
        <v>0</v>
      </c>
      <c r="J32">
        <f t="shared" si="7"/>
        <v>0</v>
      </c>
      <c r="K32">
        <f t="shared" si="4"/>
        <v>0</v>
      </c>
      <c r="M32" t="str">
        <f t="shared" si="1"/>
        <v xml:space="preserve"> </v>
      </c>
      <c r="N32" t="str">
        <f t="shared" si="5"/>
        <v/>
      </c>
      <c r="O32" t="e">
        <f t="shared" si="6"/>
        <v>#N/A</v>
      </c>
    </row>
    <row r="33" spans="1:15" ht="30" customHeight="1" x14ac:dyDescent="0.35">
      <c r="A33" s="11"/>
      <c r="B33" s="60" t="s">
        <v>761</v>
      </c>
      <c r="C33" s="88"/>
      <c r="D33" s="93"/>
      <c r="E33" s="93"/>
      <c r="F33" s="90"/>
      <c r="G33" s="17" t="str">
        <f t="shared" si="2"/>
        <v xml:space="preserve"> </v>
      </c>
      <c r="H33" s="18" t="str">
        <f t="shared" si="2"/>
        <v/>
      </c>
      <c r="I33">
        <f t="shared" si="3"/>
        <v>0</v>
      </c>
      <c r="J33">
        <f t="shared" si="7"/>
        <v>0</v>
      </c>
      <c r="K33">
        <f t="shared" si="4"/>
        <v>0</v>
      </c>
      <c r="M33" t="str">
        <f t="shared" si="1"/>
        <v xml:space="preserve"> </v>
      </c>
      <c r="N33" t="str">
        <f t="shared" si="5"/>
        <v/>
      </c>
      <c r="O33" t="e">
        <f t="shared" si="6"/>
        <v>#N/A</v>
      </c>
    </row>
    <row r="34" spans="1:15" ht="30" customHeight="1" x14ac:dyDescent="0.35">
      <c r="A34" s="11"/>
      <c r="B34" s="60" t="s">
        <v>762</v>
      </c>
      <c r="C34" s="88"/>
      <c r="D34" s="93"/>
      <c r="E34" s="93"/>
      <c r="F34" s="90"/>
      <c r="G34" s="17" t="str">
        <f t="shared" si="2"/>
        <v xml:space="preserve"> </v>
      </c>
      <c r="H34" s="18" t="str">
        <f t="shared" si="2"/>
        <v/>
      </c>
      <c r="I34">
        <f t="shared" si="3"/>
        <v>0</v>
      </c>
      <c r="J34">
        <f t="shared" si="7"/>
        <v>0</v>
      </c>
      <c r="K34">
        <f t="shared" si="4"/>
        <v>0</v>
      </c>
      <c r="M34" t="str">
        <f t="shared" si="1"/>
        <v xml:space="preserve"> </v>
      </c>
      <c r="N34" t="str">
        <f t="shared" si="5"/>
        <v/>
      </c>
      <c r="O34" t="e">
        <f t="shared" si="6"/>
        <v>#N/A</v>
      </c>
    </row>
    <row r="35" spans="1:15" ht="30" customHeight="1" x14ac:dyDescent="0.35">
      <c r="A35" s="11"/>
      <c r="B35" s="60" t="s">
        <v>763</v>
      </c>
      <c r="C35" s="88"/>
      <c r="D35" s="93"/>
      <c r="E35" s="93"/>
      <c r="F35" s="90"/>
      <c r="G35" s="17" t="str">
        <f t="shared" si="2"/>
        <v xml:space="preserve"> </v>
      </c>
      <c r="H35" s="18" t="str">
        <f t="shared" si="2"/>
        <v/>
      </c>
      <c r="I35">
        <f t="shared" si="3"/>
        <v>0</v>
      </c>
      <c r="J35">
        <f t="shared" si="7"/>
        <v>0</v>
      </c>
      <c r="K35">
        <f t="shared" si="4"/>
        <v>0</v>
      </c>
      <c r="M35" t="str">
        <f t="shared" si="1"/>
        <v xml:space="preserve"> </v>
      </c>
      <c r="N35" t="str">
        <f t="shared" si="5"/>
        <v/>
      </c>
      <c r="O35" t="e">
        <f t="shared" si="6"/>
        <v>#N/A</v>
      </c>
    </row>
    <row r="36" spans="1:15" ht="30" customHeight="1" x14ac:dyDescent="0.35">
      <c r="A36" s="11"/>
      <c r="B36" s="60" t="s">
        <v>764</v>
      </c>
      <c r="C36" s="88"/>
      <c r="D36" s="93"/>
      <c r="E36" s="93"/>
      <c r="F36" s="90"/>
      <c r="G36" s="17" t="str">
        <f t="shared" si="2"/>
        <v xml:space="preserve"> </v>
      </c>
      <c r="H36" s="18" t="str">
        <f t="shared" si="2"/>
        <v/>
      </c>
      <c r="I36">
        <f t="shared" si="3"/>
        <v>0</v>
      </c>
      <c r="J36">
        <f t="shared" si="7"/>
        <v>0</v>
      </c>
      <c r="K36">
        <f t="shared" si="4"/>
        <v>0</v>
      </c>
      <c r="M36" t="str">
        <f t="shared" si="1"/>
        <v xml:space="preserve"> </v>
      </c>
      <c r="N36" t="str">
        <f t="shared" si="5"/>
        <v/>
      </c>
      <c r="O36" t="e">
        <f t="shared" si="6"/>
        <v>#N/A</v>
      </c>
    </row>
    <row r="37" spans="1:15" ht="30" customHeight="1" x14ac:dyDescent="0.35">
      <c r="A37" s="11"/>
      <c r="B37" s="60" t="s">
        <v>765</v>
      </c>
      <c r="C37" s="88"/>
      <c r="D37" s="93"/>
      <c r="E37" s="93"/>
      <c r="F37" s="90"/>
      <c r="G37" s="17" t="str">
        <f t="shared" si="2"/>
        <v xml:space="preserve"> </v>
      </c>
      <c r="H37" s="18" t="str">
        <f t="shared" si="2"/>
        <v/>
      </c>
      <c r="I37">
        <f t="shared" si="3"/>
        <v>0</v>
      </c>
      <c r="J37">
        <f t="shared" si="7"/>
        <v>0</v>
      </c>
      <c r="K37">
        <f t="shared" si="4"/>
        <v>0</v>
      </c>
      <c r="M37" t="str">
        <f t="shared" si="1"/>
        <v xml:space="preserve"> </v>
      </c>
      <c r="N37" t="str">
        <f t="shared" si="5"/>
        <v/>
      </c>
      <c r="O37" t="e">
        <f t="shared" si="6"/>
        <v>#N/A</v>
      </c>
    </row>
    <row r="38" spans="1:15" ht="30" customHeight="1" x14ac:dyDescent="0.35">
      <c r="A38" s="11"/>
      <c r="B38" s="60" t="s">
        <v>766</v>
      </c>
      <c r="C38" s="88"/>
      <c r="D38" s="93"/>
      <c r="E38" s="93"/>
      <c r="F38" s="90"/>
      <c r="G38" s="17" t="str">
        <f t="shared" si="2"/>
        <v xml:space="preserve"> </v>
      </c>
      <c r="H38" s="18" t="str">
        <f t="shared" si="2"/>
        <v/>
      </c>
      <c r="I38">
        <f t="shared" si="3"/>
        <v>0</v>
      </c>
      <c r="J38">
        <f t="shared" si="7"/>
        <v>0</v>
      </c>
      <c r="K38">
        <f t="shared" si="4"/>
        <v>0</v>
      </c>
      <c r="M38" t="str">
        <f t="shared" si="1"/>
        <v xml:space="preserve"> </v>
      </c>
      <c r="N38" t="str">
        <f t="shared" si="5"/>
        <v/>
      </c>
      <c r="O38" t="e">
        <f t="shared" si="6"/>
        <v>#N/A</v>
      </c>
    </row>
    <row r="39" spans="1:15" ht="30" customHeight="1" x14ac:dyDescent="0.35">
      <c r="A39" s="11"/>
      <c r="B39" s="60" t="s">
        <v>767</v>
      </c>
      <c r="C39" s="88"/>
      <c r="D39" s="93"/>
      <c r="E39" s="93"/>
      <c r="F39" s="90"/>
      <c r="G39" s="17" t="str">
        <f t="shared" si="2"/>
        <v xml:space="preserve"> </v>
      </c>
      <c r="H39" s="18" t="str">
        <f t="shared" si="2"/>
        <v/>
      </c>
      <c r="I39">
        <f t="shared" si="3"/>
        <v>0</v>
      </c>
      <c r="J39">
        <f t="shared" si="7"/>
        <v>0</v>
      </c>
      <c r="K39">
        <f t="shared" si="4"/>
        <v>0</v>
      </c>
      <c r="M39" t="str">
        <f t="shared" si="1"/>
        <v xml:space="preserve"> </v>
      </c>
      <c r="N39" t="str">
        <f t="shared" si="5"/>
        <v/>
      </c>
      <c r="O39" t="e">
        <f t="shared" si="6"/>
        <v>#N/A</v>
      </c>
    </row>
    <row r="40" spans="1:15" ht="30" customHeight="1" x14ac:dyDescent="0.35">
      <c r="A40" s="11"/>
      <c r="B40" s="60" t="s">
        <v>768</v>
      </c>
      <c r="C40" s="88"/>
      <c r="D40" s="93"/>
      <c r="E40" s="93"/>
      <c r="F40" s="90"/>
      <c r="G40" s="17" t="str">
        <f t="shared" si="2"/>
        <v xml:space="preserve"> </v>
      </c>
      <c r="H40" s="18" t="str">
        <f t="shared" si="2"/>
        <v/>
      </c>
      <c r="I40">
        <f t="shared" si="3"/>
        <v>0</v>
      </c>
      <c r="J40">
        <f t="shared" si="7"/>
        <v>0</v>
      </c>
      <c r="K40">
        <f t="shared" si="4"/>
        <v>0</v>
      </c>
      <c r="M40" t="str">
        <f t="shared" si="1"/>
        <v xml:space="preserve"> </v>
      </c>
      <c r="N40" t="str">
        <f t="shared" si="5"/>
        <v/>
      </c>
      <c r="O40" t="e">
        <f t="shared" si="6"/>
        <v>#N/A</v>
      </c>
    </row>
    <row r="41" spans="1:15" ht="30" customHeight="1" x14ac:dyDescent="0.35">
      <c r="A41" s="11"/>
      <c r="B41" s="60" t="s">
        <v>769</v>
      </c>
      <c r="C41" s="88"/>
      <c r="D41" s="93"/>
      <c r="E41" s="93"/>
      <c r="F41" s="90"/>
      <c r="G41" s="17" t="str">
        <f t="shared" si="2"/>
        <v xml:space="preserve"> </v>
      </c>
      <c r="H41" s="18" t="str">
        <f t="shared" si="2"/>
        <v/>
      </c>
      <c r="I41">
        <f t="shared" si="3"/>
        <v>0</v>
      </c>
      <c r="J41">
        <f t="shared" si="7"/>
        <v>0</v>
      </c>
      <c r="K41">
        <f t="shared" si="4"/>
        <v>0</v>
      </c>
      <c r="M41" t="str">
        <f t="shared" si="1"/>
        <v xml:space="preserve"> </v>
      </c>
      <c r="N41" t="str">
        <f t="shared" si="5"/>
        <v/>
      </c>
      <c r="O41" t="e">
        <f t="shared" si="6"/>
        <v>#N/A</v>
      </c>
    </row>
    <row r="42" spans="1:15" ht="30" customHeight="1" x14ac:dyDescent="0.35">
      <c r="A42" s="11"/>
      <c r="B42" s="60" t="s">
        <v>770</v>
      </c>
      <c r="C42" s="88"/>
      <c r="D42" s="93"/>
      <c r="E42" s="93"/>
      <c r="F42" s="90"/>
      <c r="G42" s="17" t="str">
        <f t="shared" si="2"/>
        <v xml:space="preserve"> </v>
      </c>
      <c r="H42" s="18" t="str">
        <f t="shared" si="2"/>
        <v/>
      </c>
      <c r="I42">
        <f t="shared" si="3"/>
        <v>0</v>
      </c>
      <c r="J42">
        <f t="shared" si="7"/>
        <v>0</v>
      </c>
      <c r="K42">
        <f t="shared" si="4"/>
        <v>0</v>
      </c>
      <c r="M42" t="str">
        <f t="shared" si="1"/>
        <v xml:space="preserve"> </v>
      </c>
      <c r="N42" t="str">
        <f t="shared" si="5"/>
        <v/>
      </c>
      <c r="O42" t="e">
        <f t="shared" si="6"/>
        <v>#N/A</v>
      </c>
    </row>
    <row r="43" spans="1:15" ht="30" customHeight="1" x14ac:dyDescent="0.35">
      <c r="A43" s="11"/>
      <c r="B43" s="60" t="s">
        <v>771</v>
      </c>
      <c r="C43" s="88"/>
      <c r="D43" s="93"/>
      <c r="E43" s="93"/>
      <c r="F43" s="90"/>
      <c r="G43" s="17" t="str">
        <f t="shared" si="2"/>
        <v xml:space="preserve"> </v>
      </c>
      <c r="H43" s="18" t="str">
        <f t="shared" si="2"/>
        <v/>
      </c>
      <c r="I43">
        <f t="shared" si="3"/>
        <v>0</v>
      </c>
      <c r="J43">
        <f t="shared" si="7"/>
        <v>0</v>
      </c>
      <c r="K43">
        <f t="shared" si="4"/>
        <v>0</v>
      </c>
      <c r="M43" t="str">
        <f t="shared" si="1"/>
        <v xml:space="preserve"> </v>
      </c>
      <c r="N43" t="str">
        <f t="shared" si="5"/>
        <v/>
      </c>
      <c r="O43" t="e">
        <f t="shared" si="6"/>
        <v>#N/A</v>
      </c>
    </row>
    <row r="44" spans="1:15" ht="30" customHeight="1" x14ac:dyDescent="0.35">
      <c r="A44" s="11"/>
      <c r="B44" s="60" t="s">
        <v>772</v>
      </c>
      <c r="C44" s="88"/>
      <c r="D44" s="93"/>
      <c r="E44" s="93"/>
      <c r="F44" s="90"/>
      <c r="G44" s="17" t="str">
        <f t="shared" si="2"/>
        <v xml:space="preserve"> </v>
      </c>
      <c r="H44" s="18" t="str">
        <f t="shared" si="2"/>
        <v/>
      </c>
      <c r="I44">
        <f t="shared" si="3"/>
        <v>0</v>
      </c>
      <c r="J44">
        <f t="shared" si="7"/>
        <v>0</v>
      </c>
      <c r="K44">
        <f t="shared" si="4"/>
        <v>0</v>
      </c>
      <c r="M44" t="str">
        <f t="shared" si="1"/>
        <v xml:space="preserve"> </v>
      </c>
      <c r="N44" t="str">
        <f t="shared" si="5"/>
        <v/>
      </c>
      <c r="O44" t="e">
        <f t="shared" si="6"/>
        <v>#N/A</v>
      </c>
    </row>
    <row r="45" spans="1:15" ht="30" customHeight="1" x14ac:dyDescent="0.35">
      <c r="A45" s="11"/>
      <c r="B45" s="60" t="s">
        <v>773</v>
      </c>
      <c r="C45" s="88"/>
      <c r="D45" s="93"/>
      <c r="E45" s="93"/>
      <c r="F45" s="90"/>
      <c r="G45" s="17" t="str">
        <f t="shared" si="2"/>
        <v xml:space="preserve"> </v>
      </c>
      <c r="H45" s="18" t="str">
        <f t="shared" si="2"/>
        <v/>
      </c>
      <c r="I45">
        <f t="shared" si="3"/>
        <v>0</v>
      </c>
      <c r="J45">
        <f t="shared" si="7"/>
        <v>0</v>
      </c>
      <c r="K45">
        <f t="shared" si="4"/>
        <v>0</v>
      </c>
      <c r="M45" t="str">
        <f t="shared" si="1"/>
        <v xml:space="preserve"> </v>
      </c>
      <c r="N45" t="str">
        <f t="shared" si="5"/>
        <v/>
      </c>
      <c r="O45" t="e">
        <f t="shared" si="6"/>
        <v>#N/A</v>
      </c>
    </row>
    <row r="46" spans="1:15" ht="30" customHeight="1" x14ac:dyDescent="0.35">
      <c r="A46" s="11"/>
      <c r="B46" s="60" t="s">
        <v>774</v>
      </c>
      <c r="C46" s="88"/>
      <c r="D46" s="93"/>
      <c r="E46" s="93"/>
      <c r="F46" s="90"/>
      <c r="G46" s="17" t="str">
        <f t="shared" si="2"/>
        <v xml:space="preserve"> </v>
      </c>
      <c r="H46" s="18" t="str">
        <f t="shared" si="2"/>
        <v/>
      </c>
      <c r="I46">
        <f t="shared" si="3"/>
        <v>0</v>
      </c>
      <c r="J46">
        <f t="shared" si="7"/>
        <v>0</v>
      </c>
      <c r="K46">
        <f t="shared" si="4"/>
        <v>0</v>
      </c>
      <c r="M46" t="str">
        <f t="shared" si="1"/>
        <v xml:space="preserve"> </v>
      </c>
      <c r="N46" t="str">
        <f t="shared" si="5"/>
        <v/>
      </c>
      <c r="O46" t="e">
        <f t="shared" si="6"/>
        <v>#N/A</v>
      </c>
    </row>
    <row r="47" spans="1:15" ht="30" customHeight="1" x14ac:dyDescent="0.35">
      <c r="A47" s="11"/>
      <c r="B47" s="60" t="s">
        <v>775</v>
      </c>
      <c r="C47" s="88"/>
      <c r="D47" s="93"/>
      <c r="E47" s="93"/>
      <c r="F47" s="90"/>
      <c r="G47" s="17" t="str">
        <f t="shared" si="2"/>
        <v xml:space="preserve"> </v>
      </c>
      <c r="H47" s="18" t="str">
        <f t="shared" si="2"/>
        <v/>
      </c>
      <c r="I47">
        <f t="shared" si="3"/>
        <v>0</v>
      </c>
      <c r="J47">
        <f t="shared" si="7"/>
        <v>0</v>
      </c>
      <c r="K47">
        <f t="shared" si="4"/>
        <v>0</v>
      </c>
      <c r="M47" t="str">
        <f t="shared" si="1"/>
        <v xml:space="preserve"> </v>
      </c>
      <c r="N47" t="str">
        <f t="shared" si="5"/>
        <v/>
      </c>
      <c r="O47" t="e">
        <f t="shared" si="6"/>
        <v>#N/A</v>
      </c>
    </row>
    <row r="48" spans="1:15" ht="30" customHeight="1" x14ac:dyDescent="0.35">
      <c r="A48" s="11"/>
      <c r="B48" s="60" t="s">
        <v>776</v>
      </c>
      <c r="C48" s="88"/>
      <c r="D48" s="93"/>
      <c r="E48" s="93"/>
      <c r="F48" s="90"/>
      <c r="G48" s="17" t="str">
        <f t="shared" si="2"/>
        <v xml:space="preserve"> </v>
      </c>
      <c r="H48" s="18" t="str">
        <f t="shared" si="2"/>
        <v/>
      </c>
      <c r="I48">
        <f t="shared" si="3"/>
        <v>0</v>
      </c>
      <c r="J48">
        <f t="shared" si="7"/>
        <v>0</v>
      </c>
      <c r="K48">
        <f t="shared" si="4"/>
        <v>0</v>
      </c>
      <c r="M48" t="str">
        <f t="shared" si="1"/>
        <v xml:space="preserve"> </v>
      </c>
      <c r="N48" t="str">
        <f t="shared" si="5"/>
        <v/>
      </c>
      <c r="O48" t="e">
        <f t="shared" si="6"/>
        <v>#N/A</v>
      </c>
    </row>
    <row r="49" spans="1:15" ht="30" customHeight="1" x14ac:dyDescent="0.35">
      <c r="A49" s="11"/>
      <c r="B49" s="60" t="s">
        <v>777</v>
      </c>
      <c r="C49" s="88"/>
      <c r="D49" s="93"/>
      <c r="E49" s="93"/>
      <c r="F49" s="90"/>
      <c r="G49" s="17" t="str">
        <f t="shared" si="2"/>
        <v xml:space="preserve"> </v>
      </c>
      <c r="H49" s="18" t="str">
        <f t="shared" si="2"/>
        <v/>
      </c>
      <c r="I49">
        <f t="shared" si="3"/>
        <v>0</v>
      </c>
      <c r="J49">
        <f t="shared" si="7"/>
        <v>0</v>
      </c>
      <c r="K49">
        <f t="shared" si="4"/>
        <v>0</v>
      </c>
      <c r="M49" t="str">
        <f t="shared" si="1"/>
        <v xml:space="preserve"> </v>
      </c>
      <c r="N49" t="str">
        <f t="shared" si="5"/>
        <v/>
      </c>
      <c r="O49" t="e">
        <f t="shared" si="6"/>
        <v>#N/A</v>
      </c>
    </row>
    <row r="50" spans="1:15" ht="30" customHeight="1" x14ac:dyDescent="0.35">
      <c r="A50" s="11"/>
      <c r="B50" s="60" t="s">
        <v>778</v>
      </c>
      <c r="C50" s="88"/>
      <c r="D50" s="93"/>
      <c r="E50" s="93"/>
      <c r="F50" s="90"/>
      <c r="G50" s="17" t="str">
        <f t="shared" si="2"/>
        <v xml:space="preserve"> </v>
      </c>
      <c r="H50" s="18" t="str">
        <f t="shared" si="2"/>
        <v/>
      </c>
      <c r="I50">
        <f t="shared" si="3"/>
        <v>0</v>
      </c>
      <c r="J50">
        <f t="shared" si="7"/>
        <v>0</v>
      </c>
      <c r="K50">
        <f t="shared" si="4"/>
        <v>0</v>
      </c>
      <c r="M50" t="str">
        <f t="shared" si="1"/>
        <v xml:space="preserve"> </v>
      </c>
      <c r="N50" t="str">
        <f t="shared" si="5"/>
        <v/>
      </c>
      <c r="O50" t="e">
        <f t="shared" si="6"/>
        <v>#N/A</v>
      </c>
    </row>
    <row r="51" spans="1:15" ht="30" customHeight="1" x14ac:dyDescent="0.35">
      <c r="A51" s="11"/>
      <c r="B51" s="60" t="s">
        <v>779</v>
      </c>
      <c r="C51" s="88"/>
      <c r="D51" s="93"/>
      <c r="E51" s="93"/>
      <c r="F51" s="90"/>
      <c r="G51" s="17" t="str">
        <f t="shared" si="2"/>
        <v xml:space="preserve"> </v>
      </c>
      <c r="H51" s="18" t="str">
        <f t="shared" si="2"/>
        <v/>
      </c>
      <c r="I51">
        <f t="shared" si="3"/>
        <v>0</v>
      </c>
      <c r="J51">
        <f t="shared" si="7"/>
        <v>0</v>
      </c>
      <c r="K51">
        <f t="shared" si="4"/>
        <v>0</v>
      </c>
      <c r="M51" t="str">
        <f t="shared" si="1"/>
        <v xml:space="preserve"> </v>
      </c>
      <c r="N51" t="str">
        <f t="shared" si="5"/>
        <v/>
      </c>
      <c r="O51" t="e">
        <f t="shared" si="6"/>
        <v>#N/A</v>
      </c>
    </row>
    <row r="52" spans="1:15" ht="30" customHeight="1" x14ac:dyDescent="0.35">
      <c r="A52" s="11"/>
      <c r="B52" s="60" t="s">
        <v>780</v>
      </c>
      <c r="C52" s="88"/>
      <c r="D52" s="93"/>
      <c r="E52" s="93"/>
      <c r="F52" s="90"/>
      <c r="G52" s="17" t="str">
        <f t="shared" si="2"/>
        <v xml:space="preserve"> </v>
      </c>
      <c r="H52" s="18" t="str">
        <f t="shared" si="2"/>
        <v/>
      </c>
      <c r="I52">
        <f t="shared" si="3"/>
        <v>0</v>
      </c>
      <c r="J52">
        <f t="shared" si="7"/>
        <v>0</v>
      </c>
      <c r="K52">
        <f t="shared" si="4"/>
        <v>0</v>
      </c>
      <c r="M52" t="str">
        <f t="shared" si="1"/>
        <v xml:space="preserve"> </v>
      </c>
      <c r="N52" t="str">
        <f t="shared" si="5"/>
        <v/>
      </c>
      <c r="O52" t="e">
        <f t="shared" si="6"/>
        <v>#N/A</v>
      </c>
    </row>
    <row r="53" spans="1:15" ht="30" customHeight="1" x14ac:dyDescent="0.35">
      <c r="A53" s="11"/>
      <c r="B53" s="60" t="s">
        <v>781</v>
      </c>
      <c r="C53" s="88"/>
      <c r="D53" s="93"/>
      <c r="E53" s="93"/>
      <c r="F53" s="90"/>
      <c r="G53" s="17" t="str">
        <f t="shared" si="2"/>
        <v xml:space="preserve"> </v>
      </c>
      <c r="H53" s="18" t="str">
        <f t="shared" si="2"/>
        <v/>
      </c>
      <c r="I53">
        <f t="shared" si="3"/>
        <v>0</v>
      </c>
      <c r="J53">
        <f t="shared" si="7"/>
        <v>0</v>
      </c>
      <c r="K53">
        <f t="shared" si="4"/>
        <v>0</v>
      </c>
      <c r="M53" t="str">
        <f t="shared" si="1"/>
        <v xml:space="preserve"> </v>
      </c>
      <c r="N53" t="str">
        <f t="shared" si="5"/>
        <v/>
      </c>
      <c r="O53" t="e">
        <f t="shared" si="6"/>
        <v>#N/A</v>
      </c>
    </row>
    <row r="54" spans="1:15" ht="30" customHeight="1" x14ac:dyDescent="0.35">
      <c r="A54" s="11"/>
      <c r="B54" s="60" t="s">
        <v>782</v>
      </c>
      <c r="C54" s="88"/>
      <c r="D54" s="93"/>
      <c r="E54" s="93"/>
      <c r="F54" s="90"/>
      <c r="G54" s="17" t="str">
        <f t="shared" si="2"/>
        <v xml:space="preserve"> </v>
      </c>
      <c r="H54" s="18" t="str">
        <f t="shared" si="2"/>
        <v/>
      </c>
      <c r="I54">
        <f t="shared" si="3"/>
        <v>0</v>
      </c>
      <c r="J54">
        <f t="shared" si="7"/>
        <v>0</v>
      </c>
      <c r="K54">
        <f t="shared" si="4"/>
        <v>0</v>
      </c>
      <c r="M54" t="str">
        <f t="shared" si="1"/>
        <v xml:space="preserve"> </v>
      </c>
      <c r="N54" t="str">
        <f t="shared" si="5"/>
        <v/>
      </c>
      <c r="O54" t="e">
        <f t="shared" si="6"/>
        <v>#N/A</v>
      </c>
    </row>
    <row r="55" spans="1:15" ht="30" customHeight="1" x14ac:dyDescent="0.35">
      <c r="A55" s="11"/>
      <c r="B55" s="60" t="s">
        <v>783</v>
      </c>
      <c r="C55" s="88"/>
      <c r="D55" s="93"/>
      <c r="E55" s="93"/>
      <c r="F55" s="90"/>
      <c r="G55" s="17" t="str">
        <f t="shared" si="2"/>
        <v xml:space="preserve"> </v>
      </c>
      <c r="H55" s="18" t="str">
        <f t="shared" si="2"/>
        <v/>
      </c>
      <c r="I55">
        <f t="shared" si="3"/>
        <v>0</v>
      </c>
      <c r="J55">
        <f t="shared" si="7"/>
        <v>0</v>
      </c>
      <c r="K55">
        <f t="shared" si="4"/>
        <v>0</v>
      </c>
      <c r="M55" t="str">
        <f t="shared" si="1"/>
        <v xml:space="preserve"> </v>
      </c>
      <c r="N55" t="str">
        <f t="shared" si="5"/>
        <v/>
      </c>
      <c r="O55" t="e">
        <f t="shared" si="6"/>
        <v>#N/A</v>
      </c>
    </row>
    <row r="56" spans="1:15" ht="30" customHeight="1" x14ac:dyDescent="0.35">
      <c r="A56" s="11"/>
      <c r="B56" s="60" t="s">
        <v>784</v>
      </c>
      <c r="C56" s="88"/>
      <c r="D56" s="93"/>
      <c r="E56" s="93"/>
      <c r="F56" s="90"/>
      <c r="G56" s="17" t="str">
        <f t="shared" si="2"/>
        <v xml:space="preserve"> </v>
      </c>
      <c r="H56" s="18" t="str">
        <f t="shared" si="2"/>
        <v/>
      </c>
      <c r="I56">
        <f t="shared" si="3"/>
        <v>0</v>
      </c>
      <c r="J56">
        <f t="shared" si="7"/>
        <v>0</v>
      </c>
      <c r="K56">
        <f t="shared" si="4"/>
        <v>0</v>
      </c>
      <c r="M56" t="str">
        <f t="shared" si="1"/>
        <v xml:space="preserve"> </v>
      </c>
      <c r="N56" t="str">
        <f t="shared" si="5"/>
        <v/>
      </c>
      <c r="O56" t="e">
        <f t="shared" si="6"/>
        <v>#N/A</v>
      </c>
    </row>
    <row r="57" spans="1:15" ht="30" customHeight="1" x14ac:dyDescent="0.35">
      <c r="A57" s="11"/>
      <c r="B57" s="60" t="s">
        <v>785</v>
      </c>
      <c r="C57" s="88"/>
      <c r="D57" s="93"/>
      <c r="E57" s="93"/>
      <c r="F57" s="90"/>
      <c r="G57" s="17" t="str">
        <f t="shared" si="2"/>
        <v xml:space="preserve"> </v>
      </c>
      <c r="H57" s="18" t="str">
        <f t="shared" si="2"/>
        <v/>
      </c>
      <c r="I57">
        <f t="shared" si="3"/>
        <v>0</v>
      </c>
      <c r="J57">
        <f t="shared" si="7"/>
        <v>0</v>
      </c>
      <c r="K57">
        <f t="shared" si="4"/>
        <v>0</v>
      </c>
      <c r="M57" t="str">
        <f t="shared" si="1"/>
        <v xml:space="preserve"> </v>
      </c>
      <c r="N57" t="str">
        <f t="shared" si="5"/>
        <v/>
      </c>
      <c r="O57" t="e">
        <f t="shared" si="6"/>
        <v>#N/A</v>
      </c>
    </row>
    <row r="58" spans="1:15" ht="30" customHeight="1" x14ac:dyDescent="0.35">
      <c r="A58" s="11"/>
      <c r="B58" s="60" t="s">
        <v>786</v>
      </c>
      <c r="C58" s="88"/>
      <c r="D58" s="93"/>
      <c r="E58" s="93"/>
      <c r="F58" s="90"/>
      <c r="G58" s="17" t="str">
        <f t="shared" si="2"/>
        <v xml:space="preserve"> </v>
      </c>
      <c r="H58" s="18" t="str">
        <f t="shared" si="2"/>
        <v/>
      </c>
      <c r="I58">
        <f t="shared" si="3"/>
        <v>0</v>
      </c>
      <c r="J58">
        <f t="shared" si="7"/>
        <v>0</v>
      </c>
      <c r="K58">
        <f t="shared" si="4"/>
        <v>0</v>
      </c>
      <c r="M58" t="str">
        <f t="shared" si="1"/>
        <v xml:space="preserve"> </v>
      </c>
      <c r="N58" t="str">
        <f t="shared" si="5"/>
        <v/>
      </c>
      <c r="O58" t="e">
        <f t="shared" si="6"/>
        <v>#N/A</v>
      </c>
    </row>
    <row r="59" spans="1:15" ht="30" customHeight="1" x14ac:dyDescent="0.35">
      <c r="A59" s="11"/>
      <c r="B59" s="60" t="s">
        <v>787</v>
      </c>
      <c r="C59" s="88"/>
      <c r="D59" s="93"/>
      <c r="E59" s="93"/>
      <c r="F59" s="90"/>
      <c r="G59" s="17" t="str">
        <f t="shared" si="2"/>
        <v xml:space="preserve"> </v>
      </c>
      <c r="H59" s="18" t="str">
        <f t="shared" si="2"/>
        <v/>
      </c>
      <c r="I59">
        <f t="shared" si="3"/>
        <v>0</v>
      </c>
      <c r="J59">
        <f t="shared" si="7"/>
        <v>0</v>
      </c>
      <c r="K59">
        <f t="shared" si="4"/>
        <v>0</v>
      </c>
      <c r="M59" t="str">
        <f t="shared" si="1"/>
        <v xml:space="preserve"> </v>
      </c>
      <c r="N59" t="str">
        <f t="shared" si="5"/>
        <v/>
      </c>
      <c r="O59" t="e">
        <f t="shared" si="6"/>
        <v>#N/A</v>
      </c>
    </row>
    <row r="60" spans="1:15" ht="30" customHeight="1" x14ac:dyDescent="0.35">
      <c r="A60" s="11"/>
      <c r="B60" s="60" t="s">
        <v>788</v>
      </c>
      <c r="C60" s="88"/>
      <c r="D60" s="93"/>
      <c r="E60" s="93"/>
      <c r="F60" s="90"/>
      <c r="G60" s="17" t="str">
        <f t="shared" si="2"/>
        <v xml:space="preserve"> </v>
      </c>
      <c r="H60" s="18" t="str">
        <f t="shared" si="2"/>
        <v/>
      </c>
      <c r="I60">
        <f t="shared" si="3"/>
        <v>0</v>
      </c>
      <c r="J60">
        <f t="shared" si="7"/>
        <v>0</v>
      </c>
      <c r="K60">
        <f t="shared" si="4"/>
        <v>0</v>
      </c>
      <c r="M60" t="str">
        <f t="shared" si="1"/>
        <v xml:space="preserve"> </v>
      </c>
      <c r="N60" t="str">
        <f t="shared" si="5"/>
        <v/>
      </c>
      <c r="O60" t="e">
        <f t="shared" si="6"/>
        <v>#N/A</v>
      </c>
    </row>
    <row r="61" spans="1:15" ht="30" customHeight="1" x14ac:dyDescent="0.35">
      <c r="A61" s="11"/>
      <c r="B61" s="60" t="s">
        <v>789</v>
      </c>
      <c r="C61" s="88"/>
      <c r="D61" s="93"/>
      <c r="E61" s="93"/>
      <c r="F61" s="90"/>
      <c r="G61" s="17" t="str">
        <f t="shared" si="2"/>
        <v xml:space="preserve"> </v>
      </c>
      <c r="H61" s="18" t="str">
        <f t="shared" si="2"/>
        <v/>
      </c>
      <c r="I61">
        <f t="shared" si="3"/>
        <v>0</v>
      </c>
      <c r="J61">
        <f t="shared" si="7"/>
        <v>0</v>
      </c>
      <c r="K61">
        <f t="shared" si="4"/>
        <v>0</v>
      </c>
      <c r="M61" t="str">
        <f t="shared" si="1"/>
        <v xml:space="preserve"> </v>
      </c>
      <c r="N61" t="str">
        <f t="shared" si="5"/>
        <v/>
      </c>
      <c r="O61" t="e">
        <f t="shared" si="6"/>
        <v>#N/A</v>
      </c>
    </row>
    <row r="62" spans="1:15" ht="30" customHeight="1" x14ac:dyDescent="0.35">
      <c r="A62" s="11"/>
      <c r="B62" s="60" t="s">
        <v>790</v>
      </c>
      <c r="C62" s="88"/>
      <c r="D62" s="93"/>
      <c r="E62" s="93"/>
      <c r="F62" s="90"/>
      <c r="G62" s="17" t="str">
        <f t="shared" si="2"/>
        <v xml:space="preserve"> </v>
      </c>
      <c r="H62" s="18" t="str">
        <f t="shared" si="2"/>
        <v/>
      </c>
      <c r="I62">
        <f t="shared" si="3"/>
        <v>0</v>
      </c>
      <c r="J62">
        <f t="shared" si="7"/>
        <v>0</v>
      </c>
      <c r="K62">
        <f t="shared" si="4"/>
        <v>0</v>
      </c>
      <c r="M62" t="str">
        <f t="shared" si="1"/>
        <v xml:space="preserve"> </v>
      </c>
      <c r="N62" t="str">
        <f t="shared" si="5"/>
        <v/>
      </c>
      <c r="O62" t="e">
        <f t="shared" si="6"/>
        <v>#N/A</v>
      </c>
    </row>
    <row r="63" spans="1:15" ht="30" customHeight="1" x14ac:dyDescent="0.35">
      <c r="A63" s="11"/>
      <c r="B63" s="60" t="s">
        <v>791</v>
      </c>
      <c r="C63" s="88"/>
      <c r="D63" s="93"/>
      <c r="E63" s="93"/>
      <c r="F63" s="90"/>
      <c r="G63" s="17" t="str">
        <f t="shared" si="2"/>
        <v xml:space="preserve"> </v>
      </c>
      <c r="H63" s="18" t="str">
        <f t="shared" si="2"/>
        <v/>
      </c>
      <c r="I63">
        <f t="shared" si="3"/>
        <v>0</v>
      </c>
      <c r="J63">
        <f t="shared" si="7"/>
        <v>0</v>
      </c>
      <c r="K63">
        <f t="shared" si="4"/>
        <v>0</v>
      </c>
      <c r="M63" t="str">
        <f t="shared" si="1"/>
        <v xml:space="preserve"> </v>
      </c>
      <c r="N63" t="str">
        <f t="shared" si="5"/>
        <v/>
      </c>
      <c r="O63" t="e">
        <f t="shared" si="6"/>
        <v>#N/A</v>
      </c>
    </row>
    <row r="64" spans="1:15" ht="30" customHeight="1" x14ac:dyDescent="0.35">
      <c r="A64" s="11"/>
      <c r="B64" s="60" t="s">
        <v>792</v>
      </c>
      <c r="C64" s="88"/>
      <c r="D64" s="93"/>
      <c r="E64" s="93"/>
      <c r="F64" s="90"/>
      <c r="G64" s="17" t="str">
        <f t="shared" si="2"/>
        <v xml:space="preserve"> </v>
      </c>
      <c r="H64" s="18" t="str">
        <f t="shared" si="2"/>
        <v/>
      </c>
      <c r="I64">
        <f t="shared" si="3"/>
        <v>0</v>
      </c>
      <c r="J64">
        <f t="shared" si="7"/>
        <v>0</v>
      </c>
      <c r="K64">
        <f t="shared" si="4"/>
        <v>0</v>
      </c>
      <c r="M64" t="str">
        <f t="shared" si="1"/>
        <v xml:space="preserve"> </v>
      </c>
      <c r="N64" t="str">
        <f t="shared" si="5"/>
        <v/>
      </c>
      <c r="O64" t="e">
        <f t="shared" si="6"/>
        <v>#N/A</v>
      </c>
    </row>
    <row r="65" spans="1:15" ht="30" customHeight="1" x14ac:dyDescent="0.35">
      <c r="A65" s="11"/>
      <c r="B65" s="60" t="s">
        <v>793</v>
      </c>
      <c r="C65" s="88"/>
      <c r="D65" s="93"/>
      <c r="E65" s="93"/>
      <c r="F65" s="90"/>
      <c r="G65" s="17" t="str">
        <f t="shared" si="2"/>
        <v xml:space="preserve"> </v>
      </c>
      <c r="H65" s="18" t="str">
        <f t="shared" si="2"/>
        <v/>
      </c>
      <c r="I65">
        <f t="shared" si="3"/>
        <v>0</v>
      </c>
      <c r="J65">
        <f t="shared" si="7"/>
        <v>0</v>
      </c>
      <c r="K65">
        <f t="shared" si="4"/>
        <v>0</v>
      </c>
      <c r="M65" t="str">
        <f t="shared" si="1"/>
        <v xml:space="preserve"> </v>
      </c>
      <c r="N65" t="str">
        <f t="shared" si="5"/>
        <v/>
      </c>
      <c r="O65" t="e">
        <f t="shared" si="6"/>
        <v>#N/A</v>
      </c>
    </row>
    <row r="66" spans="1:15" ht="30" customHeight="1" x14ac:dyDescent="0.35">
      <c r="A66" s="11"/>
      <c r="B66" s="60" t="s">
        <v>794</v>
      </c>
      <c r="C66" s="88"/>
      <c r="D66" s="93"/>
      <c r="E66" s="93"/>
      <c r="F66" s="90"/>
      <c r="G66" s="17" t="str">
        <f t="shared" si="2"/>
        <v xml:space="preserve"> </v>
      </c>
      <c r="H66" s="18" t="str">
        <f t="shared" si="2"/>
        <v/>
      </c>
      <c r="I66">
        <f t="shared" si="3"/>
        <v>0</v>
      </c>
      <c r="J66">
        <f t="shared" si="7"/>
        <v>0</v>
      </c>
      <c r="K66">
        <f t="shared" si="4"/>
        <v>0</v>
      </c>
      <c r="M66" t="str">
        <f t="shared" si="1"/>
        <v xml:space="preserve"> </v>
      </c>
      <c r="N66" t="str">
        <f t="shared" si="5"/>
        <v/>
      </c>
      <c r="O66" t="e">
        <f t="shared" si="6"/>
        <v>#N/A</v>
      </c>
    </row>
    <row r="67" spans="1:15" ht="30" customHeight="1" x14ac:dyDescent="0.35">
      <c r="A67" s="11"/>
      <c r="B67" s="60" t="s">
        <v>795</v>
      </c>
      <c r="C67" s="88"/>
      <c r="D67" s="93"/>
      <c r="E67" s="93"/>
      <c r="F67" s="90"/>
      <c r="G67" s="17" t="str">
        <f t="shared" si="2"/>
        <v xml:space="preserve"> </v>
      </c>
      <c r="H67" s="18" t="str">
        <f t="shared" si="2"/>
        <v/>
      </c>
      <c r="I67">
        <f t="shared" si="3"/>
        <v>0</v>
      </c>
      <c r="J67">
        <f t="shared" si="7"/>
        <v>0</v>
      </c>
      <c r="K67">
        <f t="shared" si="4"/>
        <v>0</v>
      </c>
      <c r="M67" t="str">
        <f t="shared" si="1"/>
        <v xml:space="preserve"> </v>
      </c>
      <c r="N67" t="str">
        <f t="shared" si="5"/>
        <v/>
      </c>
      <c r="O67" t="e">
        <f t="shared" si="6"/>
        <v>#N/A</v>
      </c>
    </row>
    <row r="68" spans="1:15" ht="30" customHeight="1" x14ac:dyDescent="0.35">
      <c r="A68" s="11"/>
      <c r="B68" s="60" t="s">
        <v>796</v>
      </c>
      <c r="C68" s="88"/>
      <c r="D68" s="93"/>
      <c r="E68" s="93"/>
      <c r="F68" s="90"/>
      <c r="G68" s="17" t="str">
        <f t="shared" si="2"/>
        <v xml:space="preserve"> </v>
      </c>
      <c r="H68" s="18" t="str">
        <f t="shared" si="2"/>
        <v/>
      </c>
      <c r="I68">
        <f t="shared" si="3"/>
        <v>0</v>
      </c>
      <c r="J68">
        <f t="shared" si="7"/>
        <v>0</v>
      </c>
      <c r="K68">
        <f t="shared" si="4"/>
        <v>0</v>
      </c>
      <c r="M68" t="str">
        <f t="shared" si="1"/>
        <v xml:space="preserve"> </v>
      </c>
      <c r="N68" t="str">
        <f t="shared" si="5"/>
        <v/>
      </c>
      <c r="O68" t="e">
        <f t="shared" si="6"/>
        <v>#N/A</v>
      </c>
    </row>
    <row r="69" spans="1:15" ht="30" customHeight="1" x14ac:dyDescent="0.35">
      <c r="A69" s="11"/>
      <c r="B69" s="60" t="s">
        <v>797</v>
      </c>
      <c r="C69" s="88"/>
      <c r="D69" s="93"/>
      <c r="E69" s="93"/>
      <c r="F69" s="90"/>
      <c r="G69" s="17" t="str">
        <f t="shared" si="2"/>
        <v xml:space="preserve"> </v>
      </c>
      <c r="H69" s="18" t="str">
        <f t="shared" si="2"/>
        <v/>
      </c>
      <c r="I69">
        <f t="shared" si="3"/>
        <v>0</v>
      </c>
      <c r="J69">
        <f t="shared" si="7"/>
        <v>0</v>
      </c>
      <c r="K69">
        <f t="shared" si="4"/>
        <v>0</v>
      </c>
      <c r="M69" t="str">
        <f t="shared" si="1"/>
        <v xml:space="preserve"> </v>
      </c>
      <c r="N69" t="str">
        <f t="shared" si="5"/>
        <v/>
      </c>
      <c r="O69" t="e">
        <f t="shared" si="6"/>
        <v>#N/A</v>
      </c>
    </row>
    <row r="70" spans="1:15" ht="30" customHeight="1" x14ac:dyDescent="0.35">
      <c r="A70" s="11"/>
      <c r="B70" s="60" t="s">
        <v>798</v>
      </c>
      <c r="C70" s="88"/>
      <c r="D70" s="93"/>
      <c r="E70" s="93"/>
      <c r="F70" s="90"/>
      <c r="G70" s="17" t="str">
        <f t="shared" si="2"/>
        <v xml:space="preserve"> </v>
      </c>
      <c r="H70" s="18" t="str">
        <f t="shared" si="2"/>
        <v/>
      </c>
      <c r="I70">
        <f t="shared" si="3"/>
        <v>0</v>
      </c>
      <c r="J70">
        <f t="shared" si="7"/>
        <v>0</v>
      </c>
      <c r="K70">
        <f t="shared" si="4"/>
        <v>0</v>
      </c>
      <c r="M70" t="str">
        <f t="shared" ref="M70:M133" si="8">VLOOKUP(K70,P$23:Q$25,2)</f>
        <v xml:space="preserve"> </v>
      </c>
      <c r="N70" t="str">
        <f t="shared" si="5"/>
        <v/>
      </c>
      <c r="O70" t="e">
        <f t="shared" si="6"/>
        <v>#N/A</v>
      </c>
    </row>
    <row r="71" spans="1:15" ht="30" customHeight="1" x14ac:dyDescent="0.35">
      <c r="A71" s="11"/>
      <c r="B71" s="60" t="s">
        <v>799</v>
      </c>
      <c r="C71" s="88"/>
      <c r="D71" s="93"/>
      <c r="E71" s="93"/>
      <c r="F71" s="90"/>
      <c r="G71" s="17" t="str">
        <f t="shared" ref="G71:H134" si="9">M71</f>
        <v xml:space="preserve"> </v>
      </c>
      <c r="H71" s="18" t="str">
        <f t="shared" si="9"/>
        <v/>
      </c>
      <c r="I71">
        <f t="shared" ref="I71:I134" si="10">IF(F71="",0,IF(AND(F71&gt;=1,F71&lt;=$Q$4),1,0))</f>
        <v>0</v>
      </c>
      <c r="J71">
        <f t="shared" si="7"/>
        <v>0</v>
      </c>
      <c r="K71">
        <f t="shared" ref="K71:K134" si="11">SUM(I71:J71)</f>
        <v>0</v>
      </c>
      <c r="M71" t="str">
        <f t="shared" si="8"/>
        <v xml:space="preserve"> </v>
      </c>
      <c r="N71" t="str">
        <f t="shared" ref="N71:N134" si="12">IF(K71=2,O71,"")</f>
        <v/>
      </c>
      <c r="O71" t="e">
        <f t="shared" ref="O71:O134" si="13">VLOOKUP(F71,$Q$6:$U$17,$Q$2)</f>
        <v>#N/A</v>
      </c>
    </row>
    <row r="72" spans="1:15" ht="30" customHeight="1" x14ac:dyDescent="0.35">
      <c r="A72" s="11"/>
      <c r="B72" s="60" t="s">
        <v>800</v>
      </c>
      <c r="C72" s="88"/>
      <c r="D72" s="93"/>
      <c r="E72" s="93"/>
      <c r="F72" s="90"/>
      <c r="G72" s="17" t="str">
        <f t="shared" si="9"/>
        <v xml:space="preserve"> </v>
      </c>
      <c r="H72" s="18" t="str">
        <f t="shared" si="9"/>
        <v/>
      </c>
      <c r="I72">
        <f t="shared" si="10"/>
        <v>0</v>
      </c>
      <c r="J72">
        <f t="shared" si="7"/>
        <v>0</v>
      </c>
      <c r="K72">
        <f t="shared" si="11"/>
        <v>0</v>
      </c>
      <c r="M72" t="str">
        <f t="shared" si="8"/>
        <v xml:space="preserve"> </v>
      </c>
      <c r="N72" t="str">
        <f t="shared" si="12"/>
        <v/>
      </c>
      <c r="O72" t="e">
        <f t="shared" si="13"/>
        <v>#N/A</v>
      </c>
    </row>
    <row r="73" spans="1:15" ht="30" customHeight="1" x14ac:dyDescent="0.35">
      <c r="A73" s="11"/>
      <c r="B73" s="60" t="s">
        <v>801</v>
      </c>
      <c r="C73" s="88"/>
      <c r="D73" s="93"/>
      <c r="E73" s="93"/>
      <c r="F73" s="90"/>
      <c r="G73" s="17" t="str">
        <f t="shared" si="9"/>
        <v xml:space="preserve"> </v>
      </c>
      <c r="H73" s="18" t="str">
        <f t="shared" si="9"/>
        <v/>
      </c>
      <c r="I73">
        <f t="shared" si="10"/>
        <v>0</v>
      </c>
      <c r="J73">
        <f t="shared" ref="J73:J136" si="14">IF(C73="",0, IF(C73=" ",0,1))</f>
        <v>0</v>
      </c>
      <c r="K73">
        <f t="shared" si="11"/>
        <v>0</v>
      </c>
      <c r="M73" t="str">
        <f t="shared" si="8"/>
        <v xml:space="preserve"> </v>
      </c>
      <c r="N73" t="str">
        <f t="shared" si="12"/>
        <v/>
      </c>
      <c r="O73" t="e">
        <f t="shared" si="13"/>
        <v>#N/A</v>
      </c>
    </row>
    <row r="74" spans="1:15" ht="30" customHeight="1" x14ac:dyDescent="0.35">
      <c r="A74" s="11"/>
      <c r="B74" s="60" t="s">
        <v>802</v>
      </c>
      <c r="C74" s="88"/>
      <c r="D74" s="93"/>
      <c r="E74" s="93"/>
      <c r="F74" s="90"/>
      <c r="G74" s="17" t="str">
        <f t="shared" si="9"/>
        <v xml:space="preserve"> </v>
      </c>
      <c r="H74" s="18" t="str">
        <f t="shared" si="9"/>
        <v/>
      </c>
      <c r="I74">
        <f t="shared" si="10"/>
        <v>0</v>
      </c>
      <c r="J74">
        <f t="shared" si="14"/>
        <v>0</v>
      </c>
      <c r="K74">
        <f t="shared" si="11"/>
        <v>0</v>
      </c>
      <c r="M74" t="str">
        <f t="shared" si="8"/>
        <v xml:space="preserve"> </v>
      </c>
      <c r="N74" t="str">
        <f t="shared" si="12"/>
        <v/>
      </c>
      <c r="O74" t="e">
        <f t="shared" si="13"/>
        <v>#N/A</v>
      </c>
    </row>
    <row r="75" spans="1:15" ht="30" customHeight="1" x14ac:dyDescent="0.35">
      <c r="A75" s="11"/>
      <c r="B75" s="60" t="s">
        <v>803</v>
      </c>
      <c r="C75" s="88"/>
      <c r="D75" s="93"/>
      <c r="E75" s="93"/>
      <c r="F75" s="90"/>
      <c r="G75" s="17" t="str">
        <f t="shared" si="9"/>
        <v xml:space="preserve"> </v>
      </c>
      <c r="H75" s="18" t="str">
        <f t="shared" si="9"/>
        <v/>
      </c>
      <c r="I75">
        <f t="shared" si="10"/>
        <v>0</v>
      </c>
      <c r="J75">
        <f t="shared" si="14"/>
        <v>0</v>
      </c>
      <c r="K75">
        <f t="shared" si="11"/>
        <v>0</v>
      </c>
      <c r="M75" t="str">
        <f t="shared" si="8"/>
        <v xml:space="preserve"> </v>
      </c>
      <c r="N75" t="str">
        <f t="shared" si="12"/>
        <v/>
      </c>
      <c r="O75" t="e">
        <f t="shared" si="13"/>
        <v>#N/A</v>
      </c>
    </row>
    <row r="76" spans="1:15" ht="30" customHeight="1" x14ac:dyDescent="0.35">
      <c r="A76" s="11"/>
      <c r="B76" s="60" t="s">
        <v>804</v>
      </c>
      <c r="C76" s="88"/>
      <c r="D76" s="93"/>
      <c r="E76" s="93"/>
      <c r="F76" s="90"/>
      <c r="G76" s="17" t="str">
        <f t="shared" si="9"/>
        <v xml:space="preserve"> </v>
      </c>
      <c r="H76" s="18" t="str">
        <f t="shared" si="9"/>
        <v/>
      </c>
      <c r="I76">
        <f t="shared" si="10"/>
        <v>0</v>
      </c>
      <c r="J76">
        <f t="shared" si="14"/>
        <v>0</v>
      </c>
      <c r="K76">
        <f t="shared" si="11"/>
        <v>0</v>
      </c>
      <c r="M76" t="str">
        <f t="shared" si="8"/>
        <v xml:space="preserve"> </v>
      </c>
      <c r="N76" t="str">
        <f t="shared" si="12"/>
        <v/>
      </c>
      <c r="O76" t="e">
        <f t="shared" si="13"/>
        <v>#N/A</v>
      </c>
    </row>
    <row r="77" spans="1:15" ht="30" customHeight="1" x14ac:dyDescent="0.35">
      <c r="A77" s="11"/>
      <c r="B77" s="60" t="s">
        <v>805</v>
      </c>
      <c r="C77" s="88"/>
      <c r="D77" s="93"/>
      <c r="E77" s="93"/>
      <c r="F77" s="90"/>
      <c r="G77" s="17" t="str">
        <f t="shared" si="9"/>
        <v xml:space="preserve"> </v>
      </c>
      <c r="H77" s="18" t="str">
        <f t="shared" si="9"/>
        <v/>
      </c>
      <c r="I77">
        <f t="shared" si="10"/>
        <v>0</v>
      </c>
      <c r="J77">
        <f t="shared" si="14"/>
        <v>0</v>
      </c>
      <c r="K77">
        <f t="shared" si="11"/>
        <v>0</v>
      </c>
      <c r="M77" t="str">
        <f t="shared" si="8"/>
        <v xml:space="preserve"> </v>
      </c>
      <c r="N77" t="str">
        <f t="shared" si="12"/>
        <v/>
      </c>
      <c r="O77" t="e">
        <f t="shared" si="13"/>
        <v>#N/A</v>
      </c>
    </row>
    <row r="78" spans="1:15" ht="30" customHeight="1" x14ac:dyDescent="0.35">
      <c r="A78" s="11"/>
      <c r="B78" s="60" t="s">
        <v>806</v>
      </c>
      <c r="C78" s="88"/>
      <c r="D78" s="93"/>
      <c r="E78" s="93"/>
      <c r="F78" s="90"/>
      <c r="G78" s="17" t="str">
        <f t="shared" si="9"/>
        <v xml:space="preserve"> </v>
      </c>
      <c r="H78" s="18" t="str">
        <f t="shared" si="9"/>
        <v/>
      </c>
      <c r="I78">
        <f t="shared" si="10"/>
        <v>0</v>
      </c>
      <c r="J78">
        <f t="shared" si="14"/>
        <v>0</v>
      </c>
      <c r="K78">
        <f t="shared" si="11"/>
        <v>0</v>
      </c>
      <c r="M78" t="str">
        <f t="shared" si="8"/>
        <v xml:space="preserve"> </v>
      </c>
      <c r="N78" t="str">
        <f t="shared" si="12"/>
        <v/>
      </c>
      <c r="O78" t="e">
        <f t="shared" si="13"/>
        <v>#N/A</v>
      </c>
    </row>
    <row r="79" spans="1:15" ht="30" customHeight="1" x14ac:dyDescent="0.35">
      <c r="A79" s="11"/>
      <c r="B79" s="60" t="s">
        <v>807</v>
      </c>
      <c r="C79" s="88"/>
      <c r="D79" s="93"/>
      <c r="E79" s="93"/>
      <c r="F79" s="90"/>
      <c r="G79" s="17" t="str">
        <f t="shared" si="9"/>
        <v xml:space="preserve"> </v>
      </c>
      <c r="H79" s="18" t="str">
        <f t="shared" si="9"/>
        <v/>
      </c>
      <c r="I79">
        <f t="shared" si="10"/>
        <v>0</v>
      </c>
      <c r="J79">
        <f t="shared" si="14"/>
        <v>0</v>
      </c>
      <c r="K79">
        <f t="shared" si="11"/>
        <v>0</v>
      </c>
      <c r="M79" t="str">
        <f t="shared" si="8"/>
        <v xml:space="preserve"> </v>
      </c>
      <c r="N79" t="str">
        <f t="shared" si="12"/>
        <v/>
      </c>
      <c r="O79" t="e">
        <f t="shared" si="13"/>
        <v>#N/A</v>
      </c>
    </row>
    <row r="80" spans="1:15" ht="30" customHeight="1" x14ac:dyDescent="0.35">
      <c r="A80" s="11"/>
      <c r="B80" s="60" t="s">
        <v>808</v>
      </c>
      <c r="C80" s="88"/>
      <c r="D80" s="93"/>
      <c r="E80" s="93"/>
      <c r="F80" s="90"/>
      <c r="G80" s="17" t="str">
        <f t="shared" si="9"/>
        <v xml:space="preserve"> </v>
      </c>
      <c r="H80" s="18" t="str">
        <f t="shared" si="9"/>
        <v/>
      </c>
      <c r="I80">
        <f t="shared" si="10"/>
        <v>0</v>
      </c>
      <c r="J80">
        <f t="shared" si="14"/>
        <v>0</v>
      </c>
      <c r="K80">
        <f t="shared" si="11"/>
        <v>0</v>
      </c>
      <c r="M80" t="str">
        <f t="shared" si="8"/>
        <v xml:space="preserve"> </v>
      </c>
      <c r="N80" t="str">
        <f t="shared" si="12"/>
        <v/>
      </c>
      <c r="O80" t="e">
        <f t="shared" si="13"/>
        <v>#N/A</v>
      </c>
    </row>
    <row r="81" spans="1:15" ht="30" customHeight="1" x14ac:dyDescent="0.35">
      <c r="A81" s="11"/>
      <c r="B81" s="60" t="s">
        <v>809</v>
      </c>
      <c r="C81" s="88"/>
      <c r="D81" s="93"/>
      <c r="E81" s="93"/>
      <c r="F81" s="90"/>
      <c r="G81" s="17" t="str">
        <f t="shared" si="9"/>
        <v xml:space="preserve"> </v>
      </c>
      <c r="H81" s="18" t="str">
        <f t="shared" si="9"/>
        <v/>
      </c>
      <c r="I81">
        <f t="shared" si="10"/>
        <v>0</v>
      </c>
      <c r="J81">
        <f t="shared" si="14"/>
        <v>0</v>
      </c>
      <c r="K81">
        <f t="shared" si="11"/>
        <v>0</v>
      </c>
      <c r="M81" t="str">
        <f t="shared" si="8"/>
        <v xml:space="preserve"> </v>
      </c>
      <c r="N81" t="str">
        <f t="shared" si="12"/>
        <v/>
      </c>
      <c r="O81" t="e">
        <f t="shared" si="13"/>
        <v>#N/A</v>
      </c>
    </row>
    <row r="82" spans="1:15" ht="30" customHeight="1" x14ac:dyDescent="0.35">
      <c r="A82" s="11"/>
      <c r="B82" s="60" t="s">
        <v>810</v>
      </c>
      <c r="C82" s="88"/>
      <c r="D82" s="93"/>
      <c r="E82" s="93"/>
      <c r="F82" s="90"/>
      <c r="G82" s="17" t="str">
        <f t="shared" si="9"/>
        <v xml:space="preserve"> </v>
      </c>
      <c r="H82" s="18" t="str">
        <f t="shared" si="9"/>
        <v/>
      </c>
      <c r="I82">
        <f t="shared" si="10"/>
        <v>0</v>
      </c>
      <c r="J82">
        <f t="shared" si="14"/>
        <v>0</v>
      </c>
      <c r="K82">
        <f t="shared" si="11"/>
        <v>0</v>
      </c>
      <c r="M82" t="str">
        <f t="shared" si="8"/>
        <v xml:space="preserve"> </v>
      </c>
      <c r="N82" t="str">
        <f t="shared" si="12"/>
        <v/>
      </c>
      <c r="O82" t="e">
        <f t="shared" si="13"/>
        <v>#N/A</v>
      </c>
    </row>
    <row r="83" spans="1:15" ht="30" customHeight="1" x14ac:dyDescent="0.35">
      <c r="A83" s="11"/>
      <c r="B83" s="60" t="s">
        <v>811</v>
      </c>
      <c r="C83" s="88"/>
      <c r="D83" s="93"/>
      <c r="E83" s="93"/>
      <c r="F83" s="90"/>
      <c r="G83" s="17" t="str">
        <f t="shared" si="9"/>
        <v xml:space="preserve"> </v>
      </c>
      <c r="H83" s="18" t="str">
        <f t="shared" si="9"/>
        <v/>
      </c>
      <c r="I83">
        <f t="shared" si="10"/>
        <v>0</v>
      </c>
      <c r="J83">
        <f t="shared" si="14"/>
        <v>0</v>
      </c>
      <c r="K83">
        <f t="shared" si="11"/>
        <v>0</v>
      </c>
      <c r="M83" t="str">
        <f t="shared" si="8"/>
        <v xml:space="preserve"> </v>
      </c>
      <c r="N83" t="str">
        <f t="shared" si="12"/>
        <v/>
      </c>
      <c r="O83" t="e">
        <f t="shared" si="13"/>
        <v>#N/A</v>
      </c>
    </row>
    <row r="84" spans="1:15" ht="30" customHeight="1" x14ac:dyDescent="0.35">
      <c r="A84" s="11"/>
      <c r="B84" s="60" t="s">
        <v>812</v>
      </c>
      <c r="C84" s="88"/>
      <c r="D84" s="93"/>
      <c r="E84" s="93"/>
      <c r="F84" s="90"/>
      <c r="G84" s="17" t="str">
        <f t="shared" si="9"/>
        <v xml:space="preserve"> </v>
      </c>
      <c r="H84" s="18" t="str">
        <f t="shared" si="9"/>
        <v/>
      </c>
      <c r="I84">
        <f t="shared" si="10"/>
        <v>0</v>
      </c>
      <c r="J84">
        <f t="shared" si="14"/>
        <v>0</v>
      </c>
      <c r="K84">
        <f t="shared" si="11"/>
        <v>0</v>
      </c>
      <c r="M84" t="str">
        <f t="shared" si="8"/>
        <v xml:space="preserve"> </v>
      </c>
      <c r="N84" t="str">
        <f t="shared" si="12"/>
        <v/>
      </c>
      <c r="O84" t="e">
        <f t="shared" si="13"/>
        <v>#N/A</v>
      </c>
    </row>
    <row r="85" spans="1:15" ht="30" customHeight="1" x14ac:dyDescent="0.35">
      <c r="A85" s="11"/>
      <c r="B85" s="60" t="s">
        <v>813</v>
      </c>
      <c r="C85" s="88"/>
      <c r="D85" s="93"/>
      <c r="E85" s="93"/>
      <c r="F85" s="90"/>
      <c r="G85" s="17" t="str">
        <f t="shared" si="9"/>
        <v xml:space="preserve"> </v>
      </c>
      <c r="H85" s="18" t="str">
        <f t="shared" si="9"/>
        <v/>
      </c>
      <c r="I85">
        <f t="shared" si="10"/>
        <v>0</v>
      </c>
      <c r="J85">
        <f t="shared" si="14"/>
        <v>0</v>
      </c>
      <c r="K85">
        <f t="shared" si="11"/>
        <v>0</v>
      </c>
      <c r="M85" t="str">
        <f t="shared" si="8"/>
        <v xml:space="preserve"> </v>
      </c>
      <c r="N85" t="str">
        <f t="shared" si="12"/>
        <v/>
      </c>
      <c r="O85" t="e">
        <f t="shared" si="13"/>
        <v>#N/A</v>
      </c>
    </row>
    <row r="86" spans="1:15" ht="30" customHeight="1" x14ac:dyDescent="0.35">
      <c r="A86" s="11"/>
      <c r="B86" s="60" t="s">
        <v>814</v>
      </c>
      <c r="C86" s="88"/>
      <c r="D86" s="93"/>
      <c r="E86" s="93"/>
      <c r="F86" s="90"/>
      <c r="G86" s="17" t="str">
        <f t="shared" si="9"/>
        <v xml:space="preserve"> </v>
      </c>
      <c r="H86" s="18" t="str">
        <f t="shared" si="9"/>
        <v/>
      </c>
      <c r="I86">
        <f t="shared" si="10"/>
        <v>0</v>
      </c>
      <c r="J86">
        <f t="shared" si="14"/>
        <v>0</v>
      </c>
      <c r="K86">
        <f t="shared" si="11"/>
        <v>0</v>
      </c>
      <c r="M86" t="str">
        <f t="shared" si="8"/>
        <v xml:space="preserve"> </v>
      </c>
      <c r="N86" t="str">
        <f t="shared" si="12"/>
        <v/>
      </c>
      <c r="O86" t="e">
        <f t="shared" si="13"/>
        <v>#N/A</v>
      </c>
    </row>
    <row r="87" spans="1:15" ht="30" customHeight="1" x14ac:dyDescent="0.35">
      <c r="A87" s="11"/>
      <c r="B87" s="60" t="s">
        <v>815</v>
      </c>
      <c r="C87" s="88"/>
      <c r="D87" s="93"/>
      <c r="E87" s="93"/>
      <c r="F87" s="90"/>
      <c r="G87" s="17" t="str">
        <f t="shared" si="9"/>
        <v xml:space="preserve"> </v>
      </c>
      <c r="H87" s="18" t="str">
        <f t="shared" si="9"/>
        <v/>
      </c>
      <c r="I87">
        <f t="shared" si="10"/>
        <v>0</v>
      </c>
      <c r="J87">
        <f t="shared" si="14"/>
        <v>0</v>
      </c>
      <c r="K87">
        <f t="shared" si="11"/>
        <v>0</v>
      </c>
      <c r="M87" t="str">
        <f t="shared" si="8"/>
        <v xml:space="preserve"> </v>
      </c>
      <c r="N87" t="str">
        <f t="shared" si="12"/>
        <v/>
      </c>
      <c r="O87" t="e">
        <f t="shared" si="13"/>
        <v>#N/A</v>
      </c>
    </row>
    <row r="88" spans="1:15" ht="30" customHeight="1" x14ac:dyDescent="0.35">
      <c r="A88" s="11"/>
      <c r="B88" s="60" t="s">
        <v>816</v>
      </c>
      <c r="C88" s="88"/>
      <c r="D88" s="93"/>
      <c r="E88" s="93"/>
      <c r="F88" s="90"/>
      <c r="G88" s="17" t="str">
        <f t="shared" si="9"/>
        <v xml:space="preserve"> </v>
      </c>
      <c r="H88" s="18" t="str">
        <f t="shared" si="9"/>
        <v/>
      </c>
      <c r="I88">
        <f t="shared" si="10"/>
        <v>0</v>
      </c>
      <c r="J88">
        <f t="shared" si="14"/>
        <v>0</v>
      </c>
      <c r="K88">
        <f t="shared" si="11"/>
        <v>0</v>
      </c>
      <c r="M88" t="str">
        <f t="shared" si="8"/>
        <v xml:space="preserve"> </v>
      </c>
      <c r="N88" t="str">
        <f t="shared" si="12"/>
        <v/>
      </c>
      <c r="O88" t="e">
        <f t="shared" si="13"/>
        <v>#N/A</v>
      </c>
    </row>
    <row r="89" spans="1:15" ht="30" customHeight="1" x14ac:dyDescent="0.35">
      <c r="A89" s="11"/>
      <c r="B89" s="60" t="s">
        <v>817</v>
      </c>
      <c r="C89" s="88"/>
      <c r="D89" s="93"/>
      <c r="E89" s="93"/>
      <c r="F89" s="90"/>
      <c r="G89" s="17" t="str">
        <f t="shared" si="9"/>
        <v xml:space="preserve"> </v>
      </c>
      <c r="H89" s="18" t="str">
        <f t="shared" si="9"/>
        <v/>
      </c>
      <c r="I89">
        <f t="shared" si="10"/>
        <v>0</v>
      </c>
      <c r="J89">
        <f t="shared" si="14"/>
        <v>0</v>
      </c>
      <c r="K89">
        <f t="shared" si="11"/>
        <v>0</v>
      </c>
      <c r="M89" t="str">
        <f t="shared" si="8"/>
        <v xml:space="preserve"> </v>
      </c>
      <c r="N89" t="str">
        <f t="shared" si="12"/>
        <v/>
      </c>
      <c r="O89" t="e">
        <f t="shared" si="13"/>
        <v>#N/A</v>
      </c>
    </row>
    <row r="90" spans="1:15" ht="30" customHeight="1" x14ac:dyDescent="0.35">
      <c r="A90" s="11"/>
      <c r="B90" s="60" t="s">
        <v>818</v>
      </c>
      <c r="C90" s="88"/>
      <c r="D90" s="93"/>
      <c r="E90" s="93"/>
      <c r="F90" s="90"/>
      <c r="G90" s="17" t="str">
        <f t="shared" si="9"/>
        <v xml:space="preserve"> </v>
      </c>
      <c r="H90" s="18" t="str">
        <f t="shared" si="9"/>
        <v/>
      </c>
      <c r="I90">
        <f t="shared" si="10"/>
        <v>0</v>
      </c>
      <c r="J90">
        <f t="shared" si="14"/>
        <v>0</v>
      </c>
      <c r="K90">
        <f t="shared" si="11"/>
        <v>0</v>
      </c>
      <c r="M90" t="str">
        <f t="shared" si="8"/>
        <v xml:space="preserve"> </v>
      </c>
      <c r="N90" t="str">
        <f t="shared" si="12"/>
        <v/>
      </c>
      <c r="O90" t="e">
        <f t="shared" si="13"/>
        <v>#N/A</v>
      </c>
    </row>
    <row r="91" spans="1:15" ht="30" customHeight="1" x14ac:dyDescent="0.35">
      <c r="A91" s="11"/>
      <c r="B91" s="60" t="s">
        <v>819</v>
      </c>
      <c r="C91" s="88"/>
      <c r="D91" s="93"/>
      <c r="E91" s="93"/>
      <c r="F91" s="90"/>
      <c r="G91" s="17" t="str">
        <f t="shared" si="9"/>
        <v xml:space="preserve"> </v>
      </c>
      <c r="H91" s="18" t="str">
        <f t="shared" si="9"/>
        <v/>
      </c>
      <c r="I91">
        <f t="shared" si="10"/>
        <v>0</v>
      </c>
      <c r="J91">
        <f t="shared" si="14"/>
        <v>0</v>
      </c>
      <c r="K91">
        <f t="shared" si="11"/>
        <v>0</v>
      </c>
      <c r="M91" t="str">
        <f t="shared" si="8"/>
        <v xml:space="preserve"> </v>
      </c>
      <c r="N91" t="str">
        <f t="shared" si="12"/>
        <v/>
      </c>
      <c r="O91" t="e">
        <f t="shared" si="13"/>
        <v>#N/A</v>
      </c>
    </row>
    <row r="92" spans="1:15" ht="30" customHeight="1" x14ac:dyDescent="0.35">
      <c r="A92" s="11"/>
      <c r="B92" s="60" t="s">
        <v>820</v>
      </c>
      <c r="C92" s="88"/>
      <c r="D92" s="93"/>
      <c r="E92" s="93"/>
      <c r="F92" s="90"/>
      <c r="G92" s="17" t="str">
        <f t="shared" si="9"/>
        <v xml:space="preserve"> </v>
      </c>
      <c r="H92" s="18" t="str">
        <f t="shared" si="9"/>
        <v/>
      </c>
      <c r="I92">
        <f t="shared" si="10"/>
        <v>0</v>
      </c>
      <c r="J92">
        <f t="shared" si="14"/>
        <v>0</v>
      </c>
      <c r="K92">
        <f t="shared" si="11"/>
        <v>0</v>
      </c>
      <c r="M92" t="str">
        <f t="shared" si="8"/>
        <v xml:space="preserve"> </v>
      </c>
      <c r="N92" t="str">
        <f t="shared" si="12"/>
        <v/>
      </c>
      <c r="O92" t="e">
        <f t="shared" si="13"/>
        <v>#N/A</v>
      </c>
    </row>
    <row r="93" spans="1:15" ht="30" customHeight="1" x14ac:dyDescent="0.35">
      <c r="A93" s="11"/>
      <c r="B93" s="60" t="s">
        <v>821</v>
      </c>
      <c r="C93" s="88"/>
      <c r="D93" s="93"/>
      <c r="E93" s="93"/>
      <c r="F93" s="90"/>
      <c r="G93" s="17" t="str">
        <f t="shared" si="9"/>
        <v xml:space="preserve"> </v>
      </c>
      <c r="H93" s="18" t="str">
        <f t="shared" si="9"/>
        <v/>
      </c>
      <c r="I93">
        <f t="shared" si="10"/>
        <v>0</v>
      </c>
      <c r="J93">
        <f t="shared" si="14"/>
        <v>0</v>
      </c>
      <c r="K93">
        <f t="shared" si="11"/>
        <v>0</v>
      </c>
      <c r="M93" t="str">
        <f t="shared" si="8"/>
        <v xml:space="preserve"> </v>
      </c>
      <c r="N93" t="str">
        <f t="shared" si="12"/>
        <v/>
      </c>
      <c r="O93" t="e">
        <f t="shared" si="13"/>
        <v>#N/A</v>
      </c>
    </row>
    <row r="94" spans="1:15" ht="30" customHeight="1" x14ac:dyDescent="0.35">
      <c r="A94" s="11"/>
      <c r="B94" s="60" t="s">
        <v>822</v>
      </c>
      <c r="C94" s="88"/>
      <c r="D94" s="93"/>
      <c r="E94" s="93"/>
      <c r="F94" s="90"/>
      <c r="G94" s="17" t="str">
        <f t="shared" si="9"/>
        <v xml:space="preserve"> </v>
      </c>
      <c r="H94" s="18" t="str">
        <f t="shared" si="9"/>
        <v/>
      </c>
      <c r="I94">
        <f t="shared" si="10"/>
        <v>0</v>
      </c>
      <c r="J94">
        <f t="shared" si="14"/>
        <v>0</v>
      </c>
      <c r="K94">
        <f t="shared" si="11"/>
        <v>0</v>
      </c>
      <c r="M94" t="str">
        <f t="shared" si="8"/>
        <v xml:space="preserve"> </v>
      </c>
      <c r="N94" t="str">
        <f t="shared" si="12"/>
        <v/>
      </c>
      <c r="O94" t="e">
        <f t="shared" si="13"/>
        <v>#N/A</v>
      </c>
    </row>
    <row r="95" spans="1:15" ht="30" customHeight="1" x14ac:dyDescent="0.35">
      <c r="A95" s="11"/>
      <c r="B95" s="60" t="s">
        <v>823</v>
      </c>
      <c r="C95" s="88"/>
      <c r="D95" s="93"/>
      <c r="E95" s="93"/>
      <c r="F95" s="90"/>
      <c r="G95" s="17" t="str">
        <f t="shared" si="9"/>
        <v xml:space="preserve"> </v>
      </c>
      <c r="H95" s="18" t="str">
        <f t="shared" si="9"/>
        <v/>
      </c>
      <c r="I95">
        <f t="shared" si="10"/>
        <v>0</v>
      </c>
      <c r="J95">
        <f t="shared" si="14"/>
        <v>0</v>
      </c>
      <c r="K95">
        <f t="shared" si="11"/>
        <v>0</v>
      </c>
      <c r="M95" t="str">
        <f t="shared" si="8"/>
        <v xml:space="preserve"> </v>
      </c>
      <c r="N95" t="str">
        <f t="shared" si="12"/>
        <v/>
      </c>
      <c r="O95" t="e">
        <f t="shared" si="13"/>
        <v>#N/A</v>
      </c>
    </row>
    <row r="96" spans="1:15" ht="30" customHeight="1" x14ac:dyDescent="0.35">
      <c r="A96" s="11"/>
      <c r="B96" s="60" t="s">
        <v>824</v>
      </c>
      <c r="C96" s="88"/>
      <c r="D96" s="93"/>
      <c r="E96" s="93"/>
      <c r="F96" s="90"/>
      <c r="G96" s="17" t="str">
        <f t="shared" si="9"/>
        <v xml:space="preserve"> </v>
      </c>
      <c r="H96" s="18" t="str">
        <f t="shared" si="9"/>
        <v/>
      </c>
      <c r="I96">
        <f t="shared" si="10"/>
        <v>0</v>
      </c>
      <c r="J96">
        <f t="shared" si="14"/>
        <v>0</v>
      </c>
      <c r="K96">
        <f t="shared" si="11"/>
        <v>0</v>
      </c>
      <c r="M96" t="str">
        <f t="shared" si="8"/>
        <v xml:space="preserve"> </v>
      </c>
      <c r="N96" t="str">
        <f t="shared" si="12"/>
        <v/>
      </c>
      <c r="O96" t="e">
        <f t="shared" si="13"/>
        <v>#N/A</v>
      </c>
    </row>
    <row r="97" spans="1:15" ht="30" customHeight="1" x14ac:dyDescent="0.35">
      <c r="A97" s="11"/>
      <c r="B97" s="60" t="s">
        <v>825</v>
      </c>
      <c r="C97" s="88"/>
      <c r="D97" s="93"/>
      <c r="E97" s="93"/>
      <c r="F97" s="90"/>
      <c r="G97" s="17" t="str">
        <f t="shared" si="9"/>
        <v xml:space="preserve"> </v>
      </c>
      <c r="H97" s="18" t="str">
        <f t="shared" si="9"/>
        <v/>
      </c>
      <c r="I97">
        <f t="shared" si="10"/>
        <v>0</v>
      </c>
      <c r="J97">
        <f t="shared" si="14"/>
        <v>0</v>
      </c>
      <c r="K97">
        <f t="shared" si="11"/>
        <v>0</v>
      </c>
      <c r="M97" t="str">
        <f t="shared" si="8"/>
        <v xml:space="preserve"> </v>
      </c>
      <c r="N97" t="str">
        <f t="shared" si="12"/>
        <v/>
      </c>
      <c r="O97" t="e">
        <f t="shared" si="13"/>
        <v>#N/A</v>
      </c>
    </row>
    <row r="98" spans="1:15" ht="30" customHeight="1" x14ac:dyDescent="0.35">
      <c r="A98" s="11"/>
      <c r="B98" s="60" t="s">
        <v>826</v>
      </c>
      <c r="C98" s="88"/>
      <c r="D98" s="93"/>
      <c r="E98" s="93"/>
      <c r="F98" s="90"/>
      <c r="G98" s="17" t="str">
        <f t="shared" si="9"/>
        <v xml:space="preserve"> </v>
      </c>
      <c r="H98" s="18" t="str">
        <f t="shared" si="9"/>
        <v/>
      </c>
      <c r="I98">
        <f t="shared" si="10"/>
        <v>0</v>
      </c>
      <c r="J98">
        <f t="shared" si="14"/>
        <v>0</v>
      </c>
      <c r="K98">
        <f t="shared" si="11"/>
        <v>0</v>
      </c>
      <c r="M98" t="str">
        <f t="shared" si="8"/>
        <v xml:space="preserve"> </v>
      </c>
      <c r="N98" t="str">
        <f t="shared" si="12"/>
        <v/>
      </c>
      <c r="O98" t="e">
        <f t="shared" si="13"/>
        <v>#N/A</v>
      </c>
    </row>
    <row r="99" spans="1:15" ht="30" customHeight="1" x14ac:dyDescent="0.35">
      <c r="A99" s="11"/>
      <c r="B99" s="60" t="s">
        <v>827</v>
      </c>
      <c r="C99" s="88"/>
      <c r="D99" s="93"/>
      <c r="E99" s="93"/>
      <c r="F99" s="90"/>
      <c r="G99" s="17" t="str">
        <f t="shared" si="9"/>
        <v xml:space="preserve"> </v>
      </c>
      <c r="H99" s="18" t="str">
        <f t="shared" si="9"/>
        <v/>
      </c>
      <c r="I99">
        <f t="shared" si="10"/>
        <v>0</v>
      </c>
      <c r="J99">
        <f t="shared" si="14"/>
        <v>0</v>
      </c>
      <c r="K99">
        <f t="shared" si="11"/>
        <v>0</v>
      </c>
      <c r="M99" t="str">
        <f t="shared" si="8"/>
        <v xml:space="preserve"> </v>
      </c>
      <c r="N99" t="str">
        <f t="shared" si="12"/>
        <v/>
      </c>
      <c r="O99" t="e">
        <f t="shared" si="13"/>
        <v>#N/A</v>
      </c>
    </row>
    <row r="100" spans="1:15" ht="30" customHeight="1" x14ac:dyDescent="0.35">
      <c r="A100" s="11"/>
      <c r="B100" s="60" t="s">
        <v>828</v>
      </c>
      <c r="C100" s="88"/>
      <c r="D100" s="93"/>
      <c r="E100" s="93"/>
      <c r="F100" s="90"/>
      <c r="G100" s="17" t="str">
        <f t="shared" si="9"/>
        <v xml:space="preserve"> </v>
      </c>
      <c r="H100" s="18" t="str">
        <f t="shared" si="9"/>
        <v/>
      </c>
      <c r="I100">
        <f t="shared" si="10"/>
        <v>0</v>
      </c>
      <c r="J100">
        <f t="shared" si="14"/>
        <v>0</v>
      </c>
      <c r="K100">
        <f t="shared" si="11"/>
        <v>0</v>
      </c>
      <c r="M100" t="str">
        <f t="shared" si="8"/>
        <v xml:space="preserve"> </v>
      </c>
      <c r="N100" t="str">
        <f t="shared" si="12"/>
        <v/>
      </c>
      <c r="O100" t="e">
        <f t="shared" si="13"/>
        <v>#N/A</v>
      </c>
    </row>
    <row r="101" spans="1:15" ht="30" customHeight="1" x14ac:dyDescent="0.35">
      <c r="A101" s="11"/>
      <c r="B101" s="60" t="s">
        <v>829</v>
      </c>
      <c r="C101" s="88"/>
      <c r="D101" s="93"/>
      <c r="E101" s="93"/>
      <c r="F101" s="90"/>
      <c r="G101" s="17" t="str">
        <f t="shared" si="9"/>
        <v xml:space="preserve"> </v>
      </c>
      <c r="H101" s="18" t="str">
        <f t="shared" si="9"/>
        <v/>
      </c>
      <c r="I101">
        <f t="shared" si="10"/>
        <v>0</v>
      </c>
      <c r="J101">
        <f t="shared" si="14"/>
        <v>0</v>
      </c>
      <c r="K101">
        <f t="shared" si="11"/>
        <v>0</v>
      </c>
      <c r="M101" t="str">
        <f t="shared" si="8"/>
        <v xml:space="preserve"> </v>
      </c>
      <c r="N101" t="str">
        <f t="shared" si="12"/>
        <v/>
      </c>
      <c r="O101" t="e">
        <f t="shared" si="13"/>
        <v>#N/A</v>
      </c>
    </row>
    <row r="102" spans="1:15" ht="30" customHeight="1" x14ac:dyDescent="0.35">
      <c r="A102" s="11"/>
      <c r="B102" s="60" t="s">
        <v>830</v>
      </c>
      <c r="C102" s="88"/>
      <c r="D102" s="93"/>
      <c r="E102" s="93"/>
      <c r="F102" s="90"/>
      <c r="G102" s="17" t="str">
        <f t="shared" si="9"/>
        <v xml:space="preserve"> </v>
      </c>
      <c r="H102" s="18" t="str">
        <f t="shared" si="9"/>
        <v/>
      </c>
      <c r="I102">
        <f t="shared" si="10"/>
        <v>0</v>
      </c>
      <c r="J102">
        <f t="shared" si="14"/>
        <v>0</v>
      </c>
      <c r="K102">
        <f t="shared" si="11"/>
        <v>0</v>
      </c>
      <c r="M102" t="str">
        <f t="shared" si="8"/>
        <v xml:space="preserve"> </v>
      </c>
      <c r="N102" t="str">
        <f t="shared" si="12"/>
        <v/>
      </c>
      <c r="O102" t="e">
        <f t="shared" si="13"/>
        <v>#N/A</v>
      </c>
    </row>
    <row r="103" spans="1:15" ht="30" customHeight="1" x14ac:dyDescent="0.35">
      <c r="A103" s="11"/>
      <c r="B103" s="60" t="s">
        <v>831</v>
      </c>
      <c r="C103" s="88"/>
      <c r="D103" s="93"/>
      <c r="E103" s="93"/>
      <c r="F103" s="90"/>
      <c r="G103" s="17" t="str">
        <f t="shared" si="9"/>
        <v xml:space="preserve"> </v>
      </c>
      <c r="H103" s="18" t="str">
        <f t="shared" si="9"/>
        <v/>
      </c>
      <c r="I103">
        <f t="shared" si="10"/>
        <v>0</v>
      </c>
      <c r="J103">
        <f t="shared" si="14"/>
        <v>0</v>
      </c>
      <c r="K103">
        <f t="shared" si="11"/>
        <v>0</v>
      </c>
      <c r="M103" t="str">
        <f t="shared" si="8"/>
        <v xml:space="preserve"> </v>
      </c>
      <c r="N103" t="str">
        <f t="shared" si="12"/>
        <v/>
      </c>
      <c r="O103" t="e">
        <f t="shared" si="13"/>
        <v>#N/A</v>
      </c>
    </row>
    <row r="104" spans="1:15" ht="30" customHeight="1" x14ac:dyDescent="0.35">
      <c r="A104" s="11"/>
      <c r="B104" s="60" t="s">
        <v>832</v>
      </c>
      <c r="C104" s="88"/>
      <c r="D104" s="93"/>
      <c r="E104" s="93"/>
      <c r="F104" s="90"/>
      <c r="G104" s="17" t="str">
        <f t="shared" si="9"/>
        <v xml:space="preserve"> </v>
      </c>
      <c r="H104" s="18" t="str">
        <f t="shared" si="9"/>
        <v/>
      </c>
      <c r="I104">
        <f t="shared" si="10"/>
        <v>0</v>
      </c>
      <c r="J104">
        <f t="shared" si="14"/>
        <v>0</v>
      </c>
      <c r="K104">
        <f t="shared" si="11"/>
        <v>0</v>
      </c>
      <c r="M104" t="str">
        <f t="shared" si="8"/>
        <v xml:space="preserve"> </v>
      </c>
      <c r="N104" t="str">
        <f t="shared" si="12"/>
        <v/>
      </c>
      <c r="O104" t="e">
        <f t="shared" si="13"/>
        <v>#N/A</v>
      </c>
    </row>
    <row r="105" spans="1:15" ht="30" customHeight="1" x14ac:dyDescent="0.35">
      <c r="A105" s="11"/>
      <c r="B105" s="60" t="s">
        <v>833</v>
      </c>
      <c r="C105" s="88"/>
      <c r="D105" s="93"/>
      <c r="E105" s="93"/>
      <c r="F105" s="90"/>
      <c r="G105" s="17" t="str">
        <f t="shared" si="9"/>
        <v xml:space="preserve"> </v>
      </c>
      <c r="H105" s="18" t="str">
        <f t="shared" si="9"/>
        <v/>
      </c>
      <c r="I105">
        <f t="shared" si="10"/>
        <v>0</v>
      </c>
      <c r="J105">
        <f t="shared" si="14"/>
        <v>0</v>
      </c>
      <c r="K105">
        <f t="shared" si="11"/>
        <v>0</v>
      </c>
      <c r="M105" t="str">
        <f t="shared" si="8"/>
        <v xml:space="preserve"> </v>
      </c>
      <c r="N105" t="str">
        <f t="shared" si="12"/>
        <v/>
      </c>
      <c r="O105" t="e">
        <f t="shared" si="13"/>
        <v>#N/A</v>
      </c>
    </row>
    <row r="106" spans="1:15" ht="30" customHeight="1" x14ac:dyDescent="0.35">
      <c r="A106" s="11"/>
      <c r="B106" s="60" t="s">
        <v>834</v>
      </c>
      <c r="C106" s="88"/>
      <c r="D106" s="93"/>
      <c r="E106" s="93"/>
      <c r="F106" s="90"/>
      <c r="G106" s="17" t="str">
        <f t="shared" si="9"/>
        <v xml:space="preserve"> </v>
      </c>
      <c r="H106" s="18" t="str">
        <f t="shared" si="9"/>
        <v/>
      </c>
      <c r="I106">
        <f t="shared" si="10"/>
        <v>0</v>
      </c>
      <c r="J106">
        <f t="shared" si="14"/>
        <v>0</v>
      </c>
      <c r="K106">
        <f t="shared" si="11"/>
        <v>0</v>
      </c>
      <c r="M106" t="str">
        <f t="shared" si="8"/>
        <v xml:space="preserve"> </v>
      </c>
      <c r="N106" t="str">
        <f t="shared" si="12"/>
        <v/>
      </c>
      <c r="O106" t="e">
        <f t="shared" si="13"/>
        <v>#N/A</v>
      </c>
    </row>
    <row r="107" spans="1:15" ht="30" customHeight="1" x14ac:dyDescent="0.35">
      <c r="A107" s="11"/>
      <c r="B107" s="60" t="s">
        <v>835</v>
      </c>
      <c r="C107" s="88"/>
      <c r="D107" s="93"/>
      <c r="E107" s="93"/>
      <c r="F107" s="90"/>
      <c r="G107" s="17" t="str">
        <f t="shared" si="9"/>
        <v xml:space="preserve"> </v>
      </c>
      <c r="H107" s="18" t="str">
        <f t="shared" si="9"/>
        <v/>
      </c>
      <c r="I107">
        <f t="shared" si="10"/>
        <v>0</v>
      </c>
      <c r="J107">
        <f t="shared" si="14"/>
        <v>0</v>
      </c>
      <c r="K107">
        <f t="shared" si="11"/>
        <v>0</v>
      </c>
      <c r="M107" t="str">
        <f t="shared" si="8"/>
        <v xml:space="preserve"> </v>
      </c>
      <c r="N107" t="str">
        <f t="shared" si="12"/>
        <v/>
      </c>
      <c r="O107" t="e">
        <f t="shared" si="13"/>
        <v>#N/A</v>
      </c>
    </row>
    <row r="108" spans="1:15" ht="30" customHeight="1" x14ac:dyDescent="0.35">
      <c r="A108" s="11"/>
      <c r="B108" s="60" t="s">
        <v>836</v>
      </c>
      <c r="C108" s="88"/>
      <c r="D108" s="93"/>
      <c r="E108" s="93"/>
      <c r="F108" s="90"/>
      <c r="G108" s="17" t="str">
        <f t="shared" si="9"/>
        <v xml:space="preserve"> </v>
      </c>
      <c r="H108" s="18" t="str">
        <f t="shared" si="9"/>
        <v/>
      </c>
      <c r="I108">
        <f t="shared" si="10"/>
        <v>0</v>
      </c>
      <c r="J108">
        <f t="shared" si="14"/>
        <v>0</v>
      </c>
      <c r="K108">
        <f t="shared" si="11"/>
        <v>0</v>
      </c>
      <c r="M108" t="str">
        <f t="shared" si="8"/>
        <v xml:space="preserve"> </v>
      </c>
      <c r="N108" t="str">
        <f t="shared" si="12"/>
        <v/>
      </c>
      <c r="O108" t="e">
        <f t="shared" si="13"/>
        <v>#N/A</v>
      </c>
    </row>
    <row r="109" spans="1:15" ht="30" customHeight="1" x14ac:dyDescent="0.35">
      <c r="A109" s="11"/>
      <c r="B109" s="60" t="s">
        <v>837</v>
      </c>
      <c r="C109" s="88"/>
      <c r="D109" s="93"/>
      <c r="E109" s="93"/>
      <c r="F109" s="90"/>
      <c r="G109" s="17" t="str">
        <f t="shared" si="9"/>
        <v xml:space="preserve"> </v>
      </c>
      <c r="H109" s="18" t="str">
        <f t="shared" si="9"/>
        <v/>
      </c>
      <c r="I109">
        <f t="shared" si="10"/>
        <v>0</v>
      </c>
      <c r="J109">
        <f t="shared" si="14"/>
        <v>0</v>
      </c>
      <c r="K109">
        <f t="shared" si="11"/>
        <v>0</v>
      </c>
      <c r="M109" t="str">
        <f t="shared" si="8"/>
        <v xml:space="preserve"> </v>
      </c>
      <c r="N109" t="str">
        <f t="shared" si="12"/>
        <v/>
      </c>
      <c r="O109" t="e">
        <f t="shared" si="13"/>
        <v>#N/A</v>
      </c>
    </row>
    <row r="110" spans="1:15" ht="30" customHeight="1" x14ac:dyDescent="0.35">
      <c r="A110" s="11"/>
      <c r="B110" s="60" t="s">
        <v>838</v>
      </c>
      <c r="C110" s="88"/>
      <c r="D110" s="93"/>
      <c r="E110" s="93"/>
      <c r="F110" s="90"/>
      <c r="G110" s="17" t="str">
        <f t="shared" si="9"/>
        <v xml:space="preserve"> </v>
      </c>
      <c r="H110" s="18" t="str">
        <f t="shared" si="9"/>
        <v/>
      </c>
      <c r="I110">
        <f t="shared" si="10"/>
        <v>0</v>
      </c>
      <c r="J110">
        <f t="shared" si="14"/>
        <v>0</v>
      </c>
      <c r="K110">
        <f t="shared" si="11"/>
        <v>0</v>
      </c>
      <c r="M110" t="str">
        <f t="shared" si="8"/>
        <v xml:space="preserve"> </v>
      </c>
      <c r="N110" t="str">
        <f t="shared" si="12"/>
        <v/>
      </c>
      <c r="O110" t="e">
        <f t="shared" si="13"/>
        <v>#N/A</v>
      </c>
    </row>
    <row r="111" spans="1:15" ht="30" customHeight="1" x14ac:dyDescent="0.35">
      <c r="A111" s="11"/>
      <c r="B111" s="60" t="s">
        <v>839</v>
      </c>
      <c r="C111" s="88"/>
      <c r="D111" s="93"/>
      <c r="E111" s="93"/>
      <c r="F111" s="90"/>
      <c r="G111" s="17" t="str">
        <f t="shared" si="9"/>
        <v xml:space="preserve"> </v>
      </c>
      <c r="H111" s="18" t="str">
        <f t="shared" si="9"/>
        <v/>
      </c>
      <c r="I111">
        <f t="shared" si="10"/>
        <v>0</v>
      </c>
      <c r="J111">
        <f t="shared" si="14"/>
        <v>0</v>
      </c>
      <c r="K111">
        <f t="shared" si="11"/>
        <v>0</v>
      </c>
      <c r="M111" t="str">
        <f t="shared" si="8"/>
        <v xml:space="preserve"> </v>
      </c>
      <c r="N111" t="str">
        <f t="shared" si="12"/>
        <v/>
      </c>
      <c r="O111" t="e">
        <f t="shared" si="13"/>
        <v>#N/A</v>
      </c>
    </row>
    <row r="112" spans="1:15" ht="30" customHeight="1" x14ac:dyDescent="0.35">
      <c r="A112" s="11"/>
      <c r="B112" s="60" t="s">
        <v>840</v>
      </c>
      <c r="C112" s="88"/>
      <c r="D112" s="93"/>
      <c r="E112" s="93"/>
      <c r="F112" s="90"/>
      <c r="G112" s="17" t="str">
        <f t="shared" si="9"/>
        <v xml:space="preserve"> </v>
      </c>
      <c r="H112" s="18" t="str">
        <f t="shared" si="9"/>
        <v/>
      </c>
      <c r="I112">
        <f t="shared" si="10"/>
        <v>0</v>
      </c>
      <c r="J112">
        <f t="shared" si="14"/>
        <v>0</v>
      </c>
      <c r="K112">
        <f t="shared" si="11"/>
        <v>0</v>
      </c>
      <c r="M112" t="str">
        <f t="shared" si="8"/>
        <v xml:space="preserve"> </v>
      </c>
      <c r="N112" t="str">
        <f t="shared" si="12"/>
        <v/>
      </c>
      <c r="O112" t="e">
        <f t="shared" si="13"/>
        <v>#N/A</v>
      </c>
    </row>
    <row r="113" spans="1:15" ht="30" customHeight="1" x14ac:dyDescent="0.35">
      <c r="A113" s="11"/>
      <c r="B113" s="60" t="s">
        <v>841</v>
      </c>
      <c r="C113" s="88"/>
      <c r="D113" s="93"/>
      <c r="E113" s="93"/>
      <c r="F113" s="90"/>
      <c r="G113" s="17" t="str">
        <f t="shared" si="9"/>
        <v xml:space="preserve"> </v>
      </c>
      <c r="H113" s="18" t="str">
        <f t="shared" si="9"/>
        <v/>
      </c>
      <c r="I113">
        <f t="shared" si="10"/>
        <v>0</v>
      </c>
      <c r="J113">
        <f t="shared" si="14"/>
        <v>0</v>
      </c>
      <c r="K113">
        <f t="shared" si="11"/>
        <v>0</v>
      </c>
      <c r="M113" t="str">
        <f t="shared" si="8"/>
        <v xml:space="preserve"> </v>
      </c>
      <c r="N113" t="str">
        <f t="shared" si="12"/>
        <v/>
      </c>
      <c r="O113" t="e">
        <f t="shared" si="13"/>
        <v>#N/A</v>
      </c>
    </row>
    <row r="114" spans="1:15" ht="30" customHeight="1" x14ac:dyDescent="0.35">
      <c r="A114" s="11"/>
      <c r="B114" s="60" t="s">
        <v>842</v>
      </c>
      <c r="C114" s="88"/>
      <c r="D114" s="93"/>
      <c r="E114" s="93"/>
      <c r="F114" s="90"/>
      <c r="G114" s="17" t="str">
        <f t="shared" si="9"/>
        <v xml:space="preserve"> </v>
      </c>
      <c r="H114" s="18" t="str">
        <f t="shared" si="9"/>
        <v/>
      </c>
      <c r="I114">
        <f t="shared" si="10"/>
        <v>0</v>
      </c>
      <c r="J114">
        <f t="shared" si="14"/>
        <v>0</v>
      </c>
      <c r="K114">
        <f t="shared" si="11"/>
        <v>0</v>
      </c>
      <c r="M114" t="str">
        <f t="shared" si="8"/>
        <v xml:space="preserve"> </v>
      </c>
      <c r="N114" t="str">
        <f t="shared" si="12"/>
        <v/>
      </c>
      <c r="O114" t="e">
        <f t="shared" si="13"/>
        <v>#N/A</v>
      </c>
    </row>
    <row r="115" spans="1:15" ht="30" customHeight="1" x14ac:dyDescent="0.35">
      <c r="A115" s="11"/>
      <c r="B115" s="60" t="s">
        <v>843</v>
      </c>
      <c r="C115" s="88"/>
      <c r="D115" s="93"/>
      <c r="E115" s="93"/>
      <c r="F115" s="90"/>
      <c r="G115" s="17" t="str">
        <f t="shared" si="9"/>
        <v xml:space="preserve"> </v>
      </c>
      <c r="H115" s="18" t="str">
        <f t="shared" si="9"/>
        <v/>
      </c>
      <c r="I115">
        <f t="shared" si="10"/>
        <v>0</v>
      </c>
      <c r="J115">
        <f t="shared" si="14"/>
        <v>0</v>
      </c>
      <c r="K115">
        <f t="shared" si="11"/>
        <v>0</v>
      </c>
      <c r="M115" t="str">
        <f t="shared" si="8"/>
        <v xml:space="preserve"> </v>
      </c>
      <c r="N115" t="str">
        <f t="shared" si="12"/>
        <v/>
      </c>
      <c r="O115" t="e">
        <f t="shared" si="13"/>
        <v>#N/A</v>
      </c>
    </row>
    <row r="116" spans="1:15" ht="30" customHeight="1" x14ac:dyDescent="0.35">
      <c r="A116" s="11"/>
      <c r="B116" s="60" t="s">
        <v>844</v>
      </c>
      <c r="C116" s="88"/>
      <c r="D116" s="93"/>
      <c r="E116" s="93"/>
      <c r="F116" s="90"/>
      <c r="G116" s="17" t="str">
        <f t="shared" si="9"/>
        <v xml:space="preserve"> </v>
      </c>
      <c r="H116" s="18" t="str">
        <f t="shared" si="9"/>
        <v/>
      </c>
      <c r="I116">
        <f t="shared" si="10"/>
        <v>0</v>
      </c>
      <c r="J116">
        <f t="shared" si="14"/>
        <v>0</v>
      </c>
      <c r="K116">
        <f t="shared" si="11"/>
        <v>0</v>
      </c>
      <c r="M116" t="str">
        <f t="shared" si="8"/>
        <v xml:space="preserve"> </v>
      </c>
      <c r="N116" t="str">
        <f t="shared" si="12"/>
        <v/>
      </c>
      <c r="O116" t="e">
        <f t="shared" si="13"/>
        <v>#N/A</v>
      </c>
    </row>
    <row r="117" spans="1:15" ht="30" customHeight="1" x14ac:dyDescent="0.35">
      <c r="A117" s="11"/>
      <c r="B117" s="60" t="s">
        <v>845</v>
      </c>
      <c r="C117" s="88"/>
      <c r="D117" s="93"/>
      <c r="E117" s="93"/>
      <c r="F117" s="90"/>
      <c r="G117" s="17" t="str">
        <f t="shared" si="9"/>
        <v xml:space="preserve"> </v>
      </c>
      <c r="H117" s="18" t="str">
        <f t="shared" si="9"/>
        <v/>
      </c>
      <c r="I117">
        <f t="shared" si="10"/>
        <v>0</v>
      </c>
      <c r="J117">
        <f t="shared" si="14"/>
        <v>0</v>
      </c>
      <c r="K117">
        <f t="shared" si="11"/>
        <v>0</v>
      </c>
      <c r="M117" t="str">
        <f t="shared" si="8"/>
        <v xml:space="preserve"> </v>
      </c>
      <c r="N117" t="str">
        <f t="shared" si="12"/>
        <v/>
      </c>
      <c r="O117" t="e">
        <f t="shared" si="13"/>
        <v>#N/A</v>
      </c>
    </row>
    <row r="118" spans="1:15" ht="30" customHeight="1" x14ac:dyDescent="0.35">
      <c r="A118" s="11"/>
      <c r="B118" s="60" t="s">
        <v>846</v>
      </c>
      <c r="C118" s="88"/>
      <c r="D118" s="93"/>
      <c r="E118" s="93"/>
      <c r="F118" s="90"/>
      <c r="G118" s="17" t="str">
        <f t="shared" si="9"/>
        <v xml:space="preserve"> </v>
      </c>
      <c r="H118" s="18" t="str">
        <f t="shared" si="9"/>
        <v/>
      </c>
      <c r="I118">
        <f t="shared" si="10"/>
        <v>0</v>
      </c>
      <c r="J118">
        <f t="shared" si="14"/>
        <v>0</v>
      </c>
      <c r="K118">
        <f t="shared" si="11"/>
        <v>0</v>
      </c>
      <c r="M118" t="str">
        <f t="shared" si="8"/>
        <v xml:space="preserve"> </v>
      </c>
      <c r="N118" t="str">
        <f t="shared" si="12"/>
        <v/>
      </c>
      <c r="O118" t="e">
        <f t="shared" si="13"/>
        <v>#N/A</v>
      </c>
    </row>
    <row r="119" spans="1:15" ht="30" customHeight="1" x14ac:dyDescent="0.35">
      <c r="A119" s="11"/>
      <c r="B119" s="60" t="s">
        <v>847</v>
      </c>
      <c r="C119" s="88"/>
      <c r="D119" s="93"/>
      <c r="E119" s="93"/>
      <c r="F119" s="90"/>
      <c r="G119" s="17" t="str">
        <f t="shared" si="9"/>
        <v xml:space="preserve"> </v>
      </c>
      <c r="H119" s="18" t="str">
        <f t="shared" si="9"/>
        <v/>
      </c>
      <c r="I119">
        <f t="shared" si="10"/>
        <v>0</v>
      </c>
      <c r="J119">
        <f t="shared" si="14"/>
        <v>0</v>
      </c>
      <c r="K119">
        <f t="shared" si="11"/>
        <v>0</v>
      </c>
      <c r="M119" t="str">
        <f t="shared" si="8"/>
        <v xml:space="preserve"> </v>
      </c>
      <c r="N119" t="str">
        <f t="shared" si="12"/>
        <v/>
      </c>
      <c r="O119" t="e">
        <f t="shared" si="13"/>
        <v>#N/A</v>
      </c>
    </row>
    <row r="120" spans="1:15" ht="30" customHeight="1" x14ac:dyDescent="0.35">
      <c r="A120" s="11"/>
      <c r="B120" s="60" t="s">
        <v>848</v>
      </c>
      <c r="C120" s="88"/>
      <c r="D120" s="93"/>
      <c r="E120" s="93"/>
      <c r="F120" s="90"/>
      <c r="G120" s="17" t="str">
        <f t="shared" si="9"/>
        <v xml:space="preserve"> </v>
      </c>
      <c r="H120" s="18" t="str">
        <f t="shared" si="9"/>
        <v/>
      </c>
      <c r="I120">
        <f t="shared" si="10"/>
        <v>0</v>
      </c>
      <c r="J120">
        <f t="shared" si="14"/>
        <v>0</v>
      </c>
      <c r="K120">
        <f t="shared" si="11"/>
        <v>0</v>
      </c>
      <c r="M120" t="str">
        <f t="shared" si="8"/>
        <v xml:space="preserve"> </v>
      </c>
      <c r="N120" t="str">
        <f t="shared" si="12"/>
        <v/>
      </c>
      <c r="O120" t="e">
        <f t="shared" si="13"/>
        <v>#N/A</v>
      </c>
    </row>
    <row r="121" spans="1:15" ht="30" customHeight="1" x14ac:dyDescent="0.35">
      <c r="A121" s="11"/>
      <c r="B121" s="60" t="s">
        <v>849</v>
      </c>
      <c r="C121" s="88"/>
      <c r="D121" s="93"/>
      <c r="E121" s="93"/>
      <c r="F121" s="90"/>
      <c r="G121" s="17" t="str">
        <f t="shared" si="9"/>
        <v xml:space="preserve"> </v>
      </c>
      <c r="H121" s="18" t="str">
        <f t="shared" si="9"/>
        <v/>
      </c>
      <c r="I121">
        <f t="shared" si="10"/>
        <v>0</v>
      </c>
      <c r="J121">
        <f t="shared" si="14"/>
        <v>0</v>
      </c>
      <c r="K121">
        <f t="shared" si="11"/>
        <v>0</v>
      </c>
      <c r="M121" t="str">
        <f t="shared" si="8"/>
        <v xml:space="preserve"> </v>
      </c>
      <c r="N121" t="str">
        <f t="shared" si="12"/>
        <v/>
      </c>
      <c r="O121" t="e">
        <f t="shared" si="13"/>
        <v>#N/A</v>
      </c>
    </row>
    <row r="122" spans="1:15" ht="30" customHeight="1" x14ac:dyDescent="0.35">
      <c r="A122" s="11"/>
      <c r="B122" s="60" t="s">
        <v>850</v>
      </c>
      <c r="C122" s="88"/>
      <c r="D122" s="93"/>
      <c r="E122" s="93"/>
      <c r="F122" s="90"/>
      <c r="G122" s="17" t="str">
        <f t="shared" si="9"/>
        <v xml:space="preserve"> </v>
      </c>
      <c r="H122" s="18" t="str">
        <f t="shared" si="9"/>
        <v/>
      </c>
      <c r="I122">
        <f t="shared" si="10"/>
        <v>0</v>
      </c>
      <c r="J122">
        <f t="shared" si="14"/>
        <v>0</v>
      </c>
      <c r="K122">
        <f t="shared" si="11"/>
        <v>0</v>
      </c>
      <c r="M122" t="str">
        <f t="shared" si="8"/>
        <v xml:space="preserve"> </v>
      </c>
      <c r="N122" t="str">
        <f t="shared" si="12"/>
        <v/>
      </c>
      <c r="O122" t="e">
        <f t="shared" si="13"/>
        <v>#N/A</v>
      </c>
    </row>
    <row r="123" spans="1:15" ht="30" customHeight="1" x14ac:dyDescent="0.35">
      <c r="A123" s="11"/>
      <c r="B123" s="60" t="s">
        <v>851</v>
      </c>
      <c r="C123" s="88"/>
      <c r="D123" s="93"/>
      <c r="E123" s="93"/>
      <c r="F123" s="90"/>
      <c r="G123" s="17" t="str">
        <f t="shared" si="9"/>
        <v xml:space="preserve"> </v>
      </c>
      <c r="H123" s="18" t="str">
        <f t="shared" si="9"/>
        <v/>
      </c>
      <c r="I123">
        <f t="shared" si="10"/>
        <v>0</v>
      </c>
      <c r="J123">
        <f t="shared" si="14"/>
        <v>0</v>
      </c>
      <c r="K123">
        <f t="shared" si="11"/>
        <v>0</v>
      </c>
      <c r="M123" t="str">
        <f t="shared" si="8"/>
        <v xml:space="preserve"> </v>
      </c>
      <c r="N123" t="str">
        <f t="shared" si="12"/>
        <v/>
      </c>
      <c r="O123" t="e">
        <f t="shared" si="13"/>
        <v>#N/A</v>
      </c>
    </row>
    <row r="124" spans="1:15" ht="30" customHeight="1" x14ac:dyDescent="0.35">
      <c r="A124" s="11"/>
      <c r="B124" s="60" t="s">
        <v>852</v>
      </c>
      <c r="C124" s="88"/>
      <c r="D124" s="93"/>
      <c r="E124" s="93"/>
      <c r="F124" s="90"/>
      <c r="G124" s="17" t="str">
        <f t="shared" si="9"/>
        <v xml:space="preserve"> </v>
      </c>
      <c r="H124" s="18" t="str">
        <f t="shared" si="9"/>
        <v/>
      </c>
      <c r="I124">
        <f t="shared" si="10"/>
        <v>0</v>
      </c>
      <c r="J124">
        <f t="shared" si="14"/>
        <v>0</v>
      </c>
      <c r="K124">
        <f t="shared" si="11"/>
        <v>0</v>
      </c>
      <c r="M124" t="str">
        <f t="shared" si="8"/>
        <v xml:space="preserve"> </v>
      </c>
      <c r="N124" t="str">
        <f t="shared" si="12"/>
        <v/>
      </c>
      <c r="O124" t="e">
        <f t="shared" si="13"/>
        <v>#N/A</v>
      </c>
    </row>
    <row r="125" spans="1:15" ht="30" customHeight="1" x14ac:dyDescent="0.35">
      <c r="A125" s="11"/>
      <c r="B125" s="60" t="s">
        <v>853</v>
      </c>
      <c r="C125" s="88"/>
      <c r="D125" s="93"/>
      <c r="E125" s="93"/>
      <c r="F125" s="90"/>
      <c r="G125" s="17" t="str">
        <f t="shared" si="9"/>
        <v xml:space="preserve"> </v>
      </c>
      <c r="H125" s="18" t="str">
        <f t="shared" si="9"/>
        <v/>
      </c>
      <c r="I125">
        <f t="shared" si="10"/>
        <v>0</v>
      </c>
      <c r="J125">
        <f t="shared" si="14"/>
        <v>0</v>
      </c>
      <c r="K125">
        <f t="shared" si="11"/>
        <v>0</v>
      </c>
      <c r="M125" t="str">
        <f t="shared" si="8"/>
        <v xml:space="preserve"> </v>
      </c>
      <c r="N125" t="str">
        <f t="shared" si="12"/>
        <v/>
      </c>
      <c r="O125" t="e">
        <f t="shared" si="13"/>
        <v>#N/A</v>
      </c>
    </row>
    <row r="126" spans="1:15" ht="30" customHeight="1" x14ac:dyDescent="0.35">
      <c r="A126" s="11"/>
      <c r="B126" s="60" t="s">
        <v>854</v>
      </c>
      <c r="C126" s="88"/>
      <c r="D126" s="93"/>
      <c r="E126" s="93"/>
      <c r="F126" s="90"/>
      <c r="G126" s="17" t="str">
        <f t="shared" si="9"/>
        <v xml:space="preserve"> </v>
      </c>
      <c r="H126" s="18" t="str">
        <f t="shared" si="9"/>
        <v/>
      </c>
      <c r="I126">
        <f t="shared" si="10"/>
        <v>0</v>
      </c>
      <c r="J126">
        <f t="shared" si="14"/>
        <v>0</v>
      </c>
      <c r="K126">
        <f t="shared" si="11"/>
        <v>0</v>
      </c>
      <c r="M126" t="str">
        <f t="shared" si="8"/>
        <v xml:space="preserve"> </v>
      </c>
      <c r="N126" t="str">
        <f t="shared" si="12"/>
        <v/>
      </c>
      <c r="O126" t="e">
        <f t="shared" si="13"/>
        <v>#N/A</v>
      </c>
    </row>
    <row r="127" spans="1:15" ht="30" customHeight="1" x14ac:dyDescent="0.35">
      <c r="A127" s="11"/>
      <c r="B127" s="60" t="s">
        <v>855</v>
      </c>
      <c r="C127" s="88"/>
      <c r="D127" s="93"/>
      <c r="E127" s="93"/>
      <c r="F127" s="90"/>
      <c r="G127" s="17" t="str">
        <f t="shared" si="9"/>
        <v xml:space="preserve"> </v>
      </c>
      <c r="H127" s="18" t="str">
        <f t="shared" si="9"/>
        <v/>
      </c>
      <c r="I127">
        <f t="shared" si="10"/>
        <v>0</v>
      </c>
      <c r="J127">
        <f t="shared" si="14"/>
        <v>0</v>
      </c>
      <c r="K127">
        <f t="shared" si="11"/>
        <v>0</v>
      </c>
      <c r="M127" t="str">
        <f t="shared" si="8"/>
        <v xml:space="preserve"> </v>
      </c>
      <c r="N127" t="str">
        <f t="shared" si="12"/>
        <v/>
      </c>
      <c r="O127" t="e">
        <f t="shared" si="13"/>
        <v>#N/A</v>
      </c>
    </row>
    <row r="128" spans="1:15" ht="30" customHeight="1" x14ac:dyDescent="0.35">
      <c r="A128" s="11"/>
      <c r="B128" s="60" t="s">
        <v>856</v>
      </c>
      <c r="C128" s="88"/>
      <c r="D128" s="93"/>
      <c r="E128" s="93"/>
      <c r="F128" s="90"/>
      <c r="G128" s="17" t="str">
        <f t="shared" si="9"/>
        <v xml:space="preserve"> </v>
      </c>
      <c r="H128" s="18" t="str">
        <f t="shared" si="9"/>
        <v/>
      </c>
      <c r="I128">
        <f t="shared" si="10"/>
        <v>0</v>
      </c>
      <c r="J128">
        <f t="shared" si="14"/>
        <v>0</v>
      </c>
      <c r="K128">
        <f t="shared" si="11"/>
        <v>0</v>
      </c>
      <c r="M128" t="str">
        <f t="shared" si="8"/>
        <v xml:space="preserve"> </v>
      </c>
      <c r="N128" t="str">
        <f t="shared" si="12"/>
        <v/>
      </c>
      <c r="O128" t="e">
        <f t="shared" si="13"/>
        <v>#N/A</v>
      </c>
    </row>
    <row r="129" spans="1:15" ht="30" customHeight="1" x14ac:dyDescent="0.35">
      <c r="A129" s="11"/>
      <c r="B129" s="60" t="s">
        <v>857</v>
      </c>
      <c r="C129" s="88"/>
      <c r="D129" s="93"/>
      <c r="E129" s="93"/>
      <c r="F129" s="90"/>
      <c r="G129" s="17" t="str">
        <f t="shared" si="9"/>
        <v xml:space="preserve"> </v>
      </c>
      <c r="H129" s="18" t="str">
        <f t="shared" si="9"/>
        <v/>
      </c>
      <c r="I129">
        <f t="shared" si="10"/>
        <v>0</v>
      </c>
      <c r="J129">
        <f t="shared" si="14"/>
        <v>0</v>
      </c>
      <c r="K129">
        <f t="shared" si="11"/>
        <v>0</v>
      </c>
      <c r="M129" t="str">
        <f t="shared" si="8"/>
        <v xml:space="preserve"> </v>
      </c>
      <c r="N129" t="str">
        <f t="shared" si="12"/>
        <v/>
      </c>
      <c r="O129" t="e">
        <f t="shared" si="13"/>
        <v>#N/A</v>
      </c>
    </row>
    <row r="130" spans="1:15" ht="30" customHeight="1" x14ac:dyDescent="0.35">
      <c r="A130" s="11"/>
      <c r="B130" s="60" t="s">
        <v>858</v>
      </c>
      <c r="C130" s="88"/>
      <c r="D130" s="93"/>
      <c r="E130" s="93"/>
      <c r="F130" s="90"/>
      <c r="G130" s="17" t="str">
        <f t="shared" si="9"/>
        <v xml:space="preserve"> </v>
      </c>
      <c r="H130" s="18" t="str">
        <f t="shared" si="9"/>
        <v/>
      </c>
      <c r="I130">
        <f t="shared" si="10"/>
        <v>0</v>
      </c>
      <c r="J130">
        <f t="shared" si="14"/>
        <v>0</v>
      </c>
      <c r="K130">
        <f t="shared" si="11"/>
        <v>0</v>
      </c>
      <c r="M130" t="str">
        <f t="shared" si="8"/>
        <v xml:space="preserve"> </v>
      </c>
      <c r="N130" t="str">
        <f t="shared" si="12"/>
        <v/>
      </c>
      <c r="O130" t="e">
        <f t="shared" si="13"/>
        <v>#N/A</v>
      </c>
    </row>
    <row r="131" spans="1:15" ht="30" customHeight="1" x14ac:dyDescent="0.35">
      <c r="A131" s="11"/>
      <c r="B131" s="60" t="s">
        <v>859</v>
      </c>
      <c r="C131" s="88"/>
      <c r="D131" s="93"/>
      <c r="E131" s="93"/>
      <c r="F131" s="90"/>
      <c r="G131" s="17" t="str">
        <f t="shared" si="9"/>
        <v xml:space="preserve"> </v>
      </c>
      <c r="H131" s="18" t="str">
        <f t="shared" si="9"/>
        <v/>
      </c>
      <c r="I131">
        <f t="shared" si="10"/>
        <v>0</v>
      </c>
      <c r="J131">
        <f t="shared" si="14"/>
        <v>0</v>
      </c>
      <c r="K131">
        <f t="shared" si="11"/>
        <v>0</v>
      </c>
      <c r="M131" t="str">
        <f t="shared" si="8"/>
        <v xml:space="preserve"> </v>
      </c>
      <c r="N131" t="str">
        <f t="shared" si="12"/>
        <v/>
      </c>
      <c r="O131" t="e">
        <f t="shared" si="13"/>
        <v>#N/A</v>
      </c>
    </row>
    <row r="132" spans="1:15" ht="30" customHeight="1" x14ac:dyDescent="0.35">
      <c r="A132" s="11"/>
      <c r="B132" s="60" t="s">
        <v>860</v>
      </c>
      <c r="C132" s="88"/>
      <c r="D132" s="93"/>
      <c r="E132" s="93"/>
      <c r="F132" s="90"/>
      <c r="G132" s="17" t="str">
        <f t="shared" si="9"/>
        <v xml:space="preserve"> </v>
      </c>
      <c r="H132" s="18" t="str">
        <f t="shared" si="9"/>
        <v/>
      </c>
      <c r="I132">
        <f t="shared" si="10"/>
        <v>0</v>
      </c>
      <c r="J132">
        <f t="shared" si="14"/>
        <v>0</v>
      </c>
      <c r="K132">
        <f t="shared" si="11"/>
        <v>0</v>
      </c>
      <c r="M132" t="str">
        <f t="shared" si="8"/>
        <v xml:space="preserve"> </v>
      </c>
      <c r="N132" t="str">
        <f t="shared" si="12"/>
        <v/>
      </c>
      <c r="O132" t="e">
        <f t="shared" si="13"/>
        <v>#N/A</v>
      </c>
    </row>
    <row r="133" spans="1:15" ht="30" customHeight="1" x14ac:dyDescent="0.35">
      <c r="A133" s="11"/>
      <c r="B133" s="60" t="s">
        <v>861</v>
      </c>
      <c r="C133" s="88"/>
      <c r="D133" s="93"/>
      <c r="E133" s="93"/>
      <c r="F133" s="90"/>
      <c r="G133" s="17" t="str">
        <f t="shared" si="9"/>
        <v xml:space="preserve"> </v>
      </c>
      <c r="H133" s="18" t="str">
        <f t="shared" si="9"/>
        <v/>
      </c>
      <c r="I133">
        <f t="shared" si="10"/>
        <v>0</v>
      </c>
      <c r="J133">
        <f t="shared" si="14"/>
        <v>0</v>
      </c>
      <c r="K133">
        <f t="shared" si="11"/>
        <v>0</v>
      </c>
      <c r="M133" t="str">
        <f t="shared" si="8"/>
        <v xml:space="preserve"> </v>
      </c>
      <c r="N133" t="str">
        <f t="shared" si="12"/>
        <v/>
      </c>
      <c r="O133" t="e">
        <f t="shared" si="13"/>
        <v>#N/A</v>
      </c>
    </row>
    <row r="134" spans="1:15" ht="30" customHeight="1" x14ac:dyDescent="0.35">
      <c r="A134" s="11"/>
      <c r="B134" s="60" t="s">
        <v>862</v>
      </c>
      <c r="C134" s="88"/>
      <c r="D134" s="93"/>
      <c r="E134" s="93"/>
      <c r="F134" s="90"/>
      <c r="G134" s="17" t="str">
        <f t="shared" si="9"/>
        <v xml:space="preserve"> </v>
      </c>
      <c r="H134" s="18" t="str">
        <f t="shared" si="9"/>
        <v/>
      </c>
      <c r="I134">
        <f t="shared" si="10"/>
        <v>0</v>
      </c>
      <c r="J134">
        <f t="shared" si="14"/>
        <v>0</v>
      </c>
      <c r="K134">
        <f t="shared" si="11"/>
        <v>0</v>
      </c>
      <c r="M134" t="str">
        <f t="shared" ref="M134:M197" si="15">VLOOKUP(K134,P$23:Q$25,2)</f>
        <v xml:space="preserve"> </v>
      </c>
      <c r="N134" t="str">
        <f t="shared" si="12"/>
        <v/>
      </c>
      <c r="O134" t="e">
        <f t="shared" si="13"/>
        <v>#N/A</v>
      </c>
    </row>
    <row r="135" spans="1:15" ht="30" customHeight="1" x14ac:dyDescent="0.35">
      <c r="A135" s="11"/>
      <c r="B135" s="60" t="s">
        <v>863</v>
      </c>
      <c r="C135" s="88"/>
      <c r="D135" s="93"/>
      <c r="E135" s="93"/>
      <c r="F135" s="90"/>
      <c r="G135" s="17" t="str">
        <f t="shared" ref="G135:H198" si="16">M135</f>
        <v xml:space="preserve"> </v>
      </c>
      <c r="H135" s="18" t="str">
        <f t="shared" si="16"/>
        <v/>
      </c>
      <c r="I135">
        <f t="shared" ref="I135:I198" si="17">IF(F135="",0,IF(AND(F135&gt;=1,F135&lt;=$Q$4),1,0))</f>
        <v>0</v>
      </c>
      <c r="J135">
        <f t="shared" si="14"/>
        <v>0</v>
      </c>
      <c r="K135">
        <f t="shared" ref="K135:K198" si="18">SUM(I135:J135)</f>
        <v>0</v>
      </c>
      <c r="M135" t="str">
        <f t="shared" si="15"/>
        <v xml:space="preserve"> </v>
      </c>
      <c r="N135" t="str">
        <f t="shared" ref="N135:N198" si="19">IF(K135=2,O135,"")</f>
        <v/>
      </c>
      <c r="O135" t="e">
        <f t="shared" ref="O135:O198" si="20">VLOOKUP(F135,$Q$6:$U$17,$Q$2)</f>
        <v>#N/A</v>
      </c>
    </row>
    <row r="136" spans="1:15" ht="30" customHeight="1" x14ac:dyDescent="0.35">
      <c r="A136" s="11"/>
      <c r="B136" s="60" t="s">
        <v>864</v>
      </c>
      <c r="C136" s="88"/>
      <c r="D136" s="93"/>
      <c r="E136" s="93"/>
      <c r="F136" s="90"/>
      <c r="G136" s="17" t="str">
        <f t="shared" si="16"/>
        <v xml:space="preserve"> </v>
      </c>
      <c r="H136" s="18" t="str">
        <f t="shared" si="16"/>
        <v/>
      </c>
      <c r="I136">
        <f t="shared" si="17"/>
        <v>0</v>
      </c>
      <c r="J136">
        <f t="shared" si="14"/>
        <v>0</v>
      </c>
      <c r="K136">
        <f t="shared" si="18"/>
        <v>0</v>
      </c>
      <c r="M136" t="str">
        <f t="shared" si="15"/>
        <v xml:space="preserve"> </v>
      </c>
      <c r="N136" t="str">
        <f t="shared" si="19"/>
        <v/>
      </c>
      <c r="O136" t="e">
        <f t="shared" si="20"/>
        <v>#N/A</v>
      </c>
    </row>
    <row r="137" spans="1:15" ht="30" customHeight="1" x14ac:dyDescent="0.35">
      <c r="A137" s="11"/>
      <c r="B137" s="60" t="s">
        <v>865</v>
      </c>
      <c r="C137" s="88"/>
      <c r="D137" s="93"/>
      <c r="E137" s="93"/>
      <c r="F137" s="90"/>
      <c r="G137" s="17" t="str">
        <f t="shared" si="16"/>
        <v xml:space="preserve"> </v>
      </c>
      <c r="H137" s="18" t="str">
        <f t="shared" si="16"/>
        <v/>
      </c>
      <c r="I137">
        <f t="shared" si="17"/>
        <v>0</v>
      </c>
      <c r="J137">
        <f t="shared" ref="J137:J200" si="21">IF(C137="",0, IF(C137=" ",0,1))</f>
        <v>0</v>
      </c>
      <c r="K137">
        <f t="shared" si="18"/>
        <v>0</v>
      </c>
      <c r="M137" t="str">
        <f t="shared" si="15"/>
        <v xml:space="preserve"> </v>
      </c>
      <c r="N137" t="str">
        <f t="shared" si="19"/>
        <v/>
      </c>
      <c r="O137" t="e">
        <f t="shared" si="20"/>
        <v>#N/A</v>
      </c>
    </row>
    <row r="138" spans="1:15" ht="30" customHeight="1" x14ac:dyDescent="0.35">
      <c r="A138" s="11"/>
      <c r="B138" s="60" t="s">
        <v>866</v>
      </c>
      <c r="C138" s="88"/>
      <c r="D138" s="93"/>
      <c r="E138" s="93"/>
      <c r="F138" s="90"/>
      <c r="G138" s="17" t="str">
        <f t="shared" si="16"/>
        <v xml:space="preserve"> </v>
      </c>
      <c r="H138" s="18" t="str">
        <f t="shared" si="16"/>
        <v/>
      </c>
      <c r="I138">
        <f t="shared" si="17"/>
        <v>0</v>
      </c>
      <c r="J138">
        <f t="shared" si="21"/>
        <v>0</v>
      </c>
      <c r="K138">
        <f t="shared" si="18"/>
        <v>0</v>
      </c>
      <c r="M138" t="str">
        <f t="shared" si="15"/>
        <v xml:space="preserve"> </v>
      </c>
      <c r="N138" t="str">
        <f t="shared" si="19"/>
        <v/>
      </c>
      <c r="O138" t="e">
        <f t="shared" si="20"/>
        <v>#N/A</v>
      </c>
    </row>
    <row r="139" spans="1:15" ht="30" customHeight="1" x14ac:dyDescent="0.35">
      <c r="A139" s="11"/>
      <c r="B139" s="60" t="s">
        <v>867</v>
      </c>
      <c r="C139" s="88"/>
      <c r="D139" s="93"/>
      <c r="E139" s="93"/>
      <c r="F139" s="90"/>
      <c r="G139" s="17" t="str">
        <f t="shared" si="16"/>
        <v xml:space="preserve"> </v>
      </c>
      <c r="H139" s="18" t="str">
        <f t="shared" si="16"/>
        <v/>
      </c>
      <c r="I139">
        <f t="shared" si="17"/>
        <v>0</v>
      </c>
      <c r="J139">
        <f t="shared" si="21"/>
        <v>0</v>
      </c>
      <c r="K139">
        <f t="shared" si="18"/>
        <v>0</v>
      </c>
      <c r="M139" t="str">
        <f t="shared" si="15"/>
        <v xml:space="preserve"> </v>
      </c>
      <c r="N139" t="str">
        <f t="shared" si="19"/>
        <v/>
      </c>
      <c r="O139" t="e">
        <f t="shared" si="20"/>
        <v>#N/A</v>
      </c>
    </row>
    <row r="140" spans="1:15" ht="30" customHeight="1" x14ac:dyDescent="0.35">
      <c r="A140" s="11"/>
      <c r="B140" s="60" t="s">
        <v>868</v>
      </c>
      <c r="C140" s="88"/>
      <c r="D140" s="93"/>
      <c r="E140" s="93"/>
      <c r="F140" s="90"/>
      <c r="G140" s="17" t="str">
        <f t="shared" si="16"/>
        <v xml:space="preserve"> </v>
      </c>
      <c r="H140" s="18" t="str">
        <f t="shared" si="16"/>
        <v/>
      </c>
      <c r="I140">
        <f t="shared" si="17"/>
        <v>0</v>
      </c>
      <c r="J140">
        <f t="shared" si="21"/>
        <v>0</v>
      </c>
      <c r="K140">
        <f t="shared" si="18"/>
        <v>0</v>
      </c>
      <c r="M140" t="str">
        <f t="shared" si="15"/>
        <v xml:space="preserve"> </v>
      </c>
      <c r="N140" t="str">
        <f t="shared" si="19"/>
        <v/>
      </c>
      <c r="O140" t="e">
        <f t="shared" si="20"/>
        <v>#N/A</v>
      </c>
    </row>
    <row r="141" spans="1:15" ht="30" customHeight="1" x14ac:dyDescent="0.35">
      <c r="A141" s="11"/>
      <c r="B141" s="60" t="s">
        <v>869</v>
      </c>
      <c r="C141" s="88"/>
      <c r="D141" s="93"/>
      <c r="E141" s="93"/>
      <c r="F141" s="90"/>
      <c r="G141" s="17" t="str">
        <f t="shared" si="16"/>
        <v xml:space="preserve"> </v>
      </c>
      <c r="H141" s="18" t="str">
        <f t="shared" si="16"/>
        <v/>
      </c>
      <c r="I141">
        <f t="shared" si="17"/>
        <v>0</v>
      </c>
      <c r="J141">
        <f t="shared" si="21"/>
        <v>0</v>
      </c>
      <c r="K141">
        <f t="shared" si="18"/>
        <v>0</v>
      </c>
      <c r="M141" t="str">
        <f t="shared" si="15"/>
        <v xml:space="preserve"> </v>
      </c>
      <c r="N141" t="str">
        <f t="shared" si="19"/>
        <v/>
      </c>
      <c r="O141" t="e">
        <f t="shared" si="20"/>
        <v>#N/A</v>
      </c>
    </row>
    <row r="142" spans="1:15" ht="30" customHeight="1" x14ac:dyDescent="0.35">
      <c r="A142" s="11"/>
      <c r="B142" s="60" t="s">
        <v>870</v>
      </c>
      <c r="C142" s="88"/>
      <c r="D142" s="93"/>
      <c r="E142" s="93"/>
      <c r="F142" s="90"/>
      <c r="G142" s="17" t="str">
        <f t="shared" si="16"/>
        <v xml:space="preserve"> </v>
      </c>
      <c r="H142" s="18" t="str">
        <f t="shared" si="16"/>
        <v/>
      </c>
      <c r="I142">
        <f t="shared" si="17"/>
        <v>0</v>
      </c>
      <c r="J142">
        <f t="shared" si="21"/>
        <v>0</v>
      </c>
      <c r="K142">
        <f t="shared" si="18"/>
        <v>0</v>
      </c>
      <c r="M142" t="str">
        <f t="shared" si="15"/>
        <v xml:space="preserve"> </v>
      </c>
      <c r="N142" t="str">
        <f t="shared" si="19"/>
        <v/>
      </c>
      <c r="O142" t="e">
        <f t="shared" si="20"/>
        <v>#N/A</v>
      </c>
    </row>
    <row r="143" spans="1:15" ht="30" customHeight="1" x14ac:dyDescent="0.35">
      <c r="A143" s="11"/>
      <c r="B143" s="60" t="s">
        <v>871</v>
      </c>
      <c r="C143" s="88"/>
      <c r="D143" s="93"/>
      <c r="E143" s="93"/>
      <c r="F143" s="90"/>
      <c r="G143" s="17" t="str">
        <f t="shared" si="16"/>
        <v xml:space="preserve"> </v>
      </c>
      <c r="H143" s="18" t="str">
        <f t="shared" si="16"/>
        <v/>
      </c>
      <c r="I143">
        <f t="shared" si="17"/>
        <v>0</v>
      </c>
      <c r="J143">
        <f t="shared" si="21"/>
        <v>0</v>
      </c>
      <c r="K143">
        <f t="shared" si="18"/>
        <v>0</v>
      </c>
      <c r="M143" t="str">
        <f t="shared" si="15"/>
        <v xml:space="preserve"> </v>
      </c>
      <c r="N143" t="str">
        <f t="shared" si="19"/>
        <v/>
      </c>
      <c r="O143" t="e">
        <f t="shared" si="20"/>
        <v>#N/A</v>
      </c>
    </row>
    <row r="144" spans="1:15" ht="30" customHeight="1" x14ac:dyDescent="0.35">
      <c r="A144" s="11"/>
      <c r="B144" s="60" t="s">
        <v>872</v>
      </c>
      <c r="C144" s="88"/>
      <c r="D144" s="93"/>
      <c r="E144" s="93"/>
      <c r="F144" s="90"/>
      <c r="G144" s="17" t="str">
        <f t="shared" si="16"/>
        <v xml:space="preserve"> </v>
      </c>
      <c r="H144" s="18" t="str">
        <f t="shared" si="16"/>
        <v/>
      </c>
      <c r="I144">
        <f t="shared" si="17"/>
        <v>0</v>
      </c>
      <c r="J144">
        <f t="shared" si="21"/>
        <v>0</v>
      </c>
      <c r="K144">
        <f t="shared" si="18"/>
        <v>0</v>
      </c>
      <c r="M144" t="str">
        <f t="shared" si="15"/>
        <v xml:space="preserve"> </v>
      </c>
      <c r="N144" t="str">
        <f t="shared" si="19"/>
        <v/>
      </c>
      <c r="O144" t="e">
        <f t="shared" si="20"/>
        <v>#N/A</v>
      </c>
    </row>
    <row r="145" spans="1:15" ht="30" customHeight="1" x14ac:dyDescent="0.35">
      <c r="A145" s="11"/>
      <c r="B145" s="60" t="s">
        <v>873</v>
      </c>
      <c r="C145" s="88"/>
      <c r="D145" s="93"/>
      <c r="E145" s="93"/>
      <c r="F145" s="90"/>
      <c r="G145" s="17" t="str">
        <f t="shared" si="16"/>
        <v xml:space="preserve"> </v>
      </c>
      <c r="H145" s="18" t="str">
        <f t="shared" si="16"/>
        <v/>
      </c>
      <c r="I145">
        <f t="shared" si="17"/>
        <v>0</v>
      </c>
      <c r="J145">
        <f t="shared" si="21"/>
        <v>0</v>
      </c>
      <c r="K145">
        <f t="shared" si="18"/>
        <v>0</v>
      </c>
      <c r="M145" t="str">
        <f t="shared" si="15"/>
        <v xml:space="preserve"> </v>
      </c>
      <c r="N145" t="str">
        <f t="shared" si="19"/>
        <v/>
      </c>
      <c r="O145" t="e">
        <f t="shared" si="20"/>
        <v>#N/A</v>
      </c>
    </row>
    <row r="146" spans="1:15" ht="30" customHeight="1" x14ac:dyDescent="0.35">
      <c r="A146" s="11"/>
      <c r="B146" s="60" t="s">
        <v>874</v>
      </c>
      <c r="C146" s="88"/>
      <c r="D146" s="93"/>
      <c r="E146" s="93"/>
      <c r="F146" s="90"/>
      <c r="G146" s="17" t="str">
        <f t="shared" si="16"/>
        <v xml:space="preserve"> </v>
      </c>
      <c r="H146" s="18" t="str">
        <f t="shared" si="16"/>
        <v/>
      </c>
      <c r="I146">
        <f t="shared" si="17"/>
        <v>0</v>
      </c>
      <c r="J146">
        <f t="shared" si="21"/>
        <v>0</v>
      </c>
      <c r="K146">
        <f t="shared" si="18"/>
        <v>0</v>
      </c>
      <c r="M146" t="str">
        <f t="shared" si="15"/>
        <v xml:space="preserve"> </v>
      </c>
      <c r="N146" t="str">
        <f t="shared" si="19"/>
        <v/>
      </c>
      <c r="O146" t="e">
        <f t="shared" si="20"/>
        <v>#N/A</v>
      </c>
    </row>
    <row r="147" spans="1:15" ht="30" customHeight="1" x14ac:dyDescent="0.35">
      <c r="A147" s="11"/>
      <c r="B147" s="60" t="s">
        <v>875</v>
      </c>
      <c r="C147" s="88"/>
      <c r="D147" s="93"/>
      <c r="E147" s="93"/>
      <c r="F147" s="90"/>
      <c r="G147" s="17" t="str">
        <f t="shared" si="16"/>
        <v xml:space="preserve"> </v>
      </c>
      <c r="H147" s="18" t="str">
        <f t="shared" si="16"/>
        <v/>
      </c>
      <c r="I147">
        <f t="shared" si="17"/>
        <v>0</v>
      </c>
      <c r="J147">
        <f t="shared" si="21"/>
        <v>0</v>
      </c>
      <c r="K147">
        <f t="shared" si="18"/>
        <v>0</v>
      </c>
      <c r="M147" t="str">
        <f t="shared" si="15"/>
        <v xml:space="preserve"> </v>
      </c>
      <c r="N147" t="str">
        <f t="shared" si="19"/>
        <v/>
      </c>
      <c r="O147" t="e">
        <f t="shared" si="20"/>
        <v>#N/A</v>
      </c>
    </row>
    <row r="148" spans="1:15" ht="30" customHeight="1" x14ac:dyDescent="0.35">
      <c r="A148" s="11"/>
      <c r="B148" s="60" t="s">
        <v>876</v>
      </c>
      <c r="C148" s="88"/>
      <c r="D148" s="93"/>
      <c r="E148" s="93"/>
      <c r="F148" s="90"/>
      <c r="G148" s="17" t="str">
        <f t="shared" si="16"/>
        <v xml:space="preserve"> </v>
      </c>
      <c r="H148" s="18" t="str">
        <f t="shared" si="16"/>
        <v/>
      </c>
      <c r="I148">
        <f t="shared" si="17"/>
        <v>0</v>
      </c>
      <c r="J148">
        <f t="shared" si="21"/>
        <v>0</v>
      </c>
      <c r="K148">
        <f t="shared" si="18"/>
        <v>0</v>
      </c>
      <c r="M148" t="str">
        <f t="shared" si="15"/>
        <v xml:space="preserve"> </v>
      </c>
      <c r="N148" t="str">
        <f t="shared" si="19"/>
        <v/>
      </c>
      <c r="O148" t="e">
        <f t="shared" si="20"/>
        <v>#N/A</v>
      </c>
    </row>
    <row r="149" spans="1:15" ht="30" customHeight="1" x14ac:dyDescent="0.35">
      <c r="A149" s="11"/>
      <c r="B149" s="60" t="s">
        <v>877</v>
      </c>
      <c r="C149" s="88"/>
      <c r="D149" s="93"/>
      <c r="E149" s="93"/>
      <c r="F149" s="90"/>
      <c r="G149" s="17" t="str">
        <f t="shared" si="16"/>
        <v xml:space="preserve"> </v>
      </c>
      <c r="H149" s="18" t="str">
        <f t="shared" si="16"/>
        <v/>
      </c>
      <c r="I149">
        <f t="shared" si="17"/>
        <v>0</v>
      </c>
      <c r="J149">
        <f t="shared" si="21"/>
        <v>0</v>
      </c>
      <c r="K149">
        <f t="shared" si="18"/>
        <v>0</v>
      </c>
      <c r="M149" t="str">
        <f t="shared" si="15"/>
        <v xml:space="preserve"> </v>
      </c>
      <c r="N149" t="str">
        <f t="shared" si="19"/>
        <v/>
      </c>
      <c r="O149" t="e">
        <f t="shared" si="20"/>
        <v>#N/A</v>
      </c>
    </row>
    <row r="150" spans="1:15" ht="30" customHeight="1" x14ac:dyDescent="0.35">
      <c r="A150" s="11"/>
      <c r="B150" s="60" t="s">
        <v>878</v>
      </c>
      <c r="C150" s="88"/>
      <c r="D150" s="93"/>
      <c r="E150" s="93"/>
      <c r="F150" s="90"/>
      <c r="G150" s="17" t="str">
        <f t="shared" si="16"/>
        <v xml:space="preserve"> </v>
      </c>
      <c r="H150" s="18" t="str">
        <f t="shared" si="16"/>
        <v/>
      </c>
      <c r="I150">
        <f t="shared" si="17"/>
        <v>0</v>
      </c>
      <c r="J150">
        <f t="shared" si="21"/>
        <v>0</v>
      </c>
      <c r="K150">
        <f t="shared" si="18"/>
        <v>0</v>
      </c>
      <c r="M150" t="str">
        <f t="shared" si="15"/>
        <v xml:space="preserve"> </v>
      </c>
      <c r="N150" t="str">
        <f t="shared" si="19"/>
        <v/>
      </c>
      <c r="O150" t="e">
        <f t="shared" si="20"/>
        <v>#N/A</v>
      </c>
    </row>
    <row r="151" spans="1:15" ht="30" customHeight="1" x14ac:dyDescent="0.35">
      <c r="A151" s="11"/>
      <c r="B151" s="60" t="s">
        <v>879</v>
      </c>
      <c r="C151" s="88"/>
      <c r="D151" s="93"/>
      <c r="E151" s="93"/>
      <c r="F151" s="90"/>
      <c r="G151" s="17" t="str">
        <f t="shared" si="16"/>
        <v xml:space="preserve"> </v>
      </c>
      <c r="H151" s="18" t="str">
        <f t="shared" si="16"/>
        <v/>
      </c>
      <c r="I151">
        <f t="shared" si="17"/>
        <v>0</v>
      </c>
      <c r="J151">
        <f t="shared" si="21"/>
        <v>0</v>
      </c>
      <c r="K151">
        <f t="shared" si="18"/>
        <v>0</v>
      </c>
      <c r="M151" t="str">
        <f t="shared" si="15"/>
        <v xml:space="preserve"> </v>
      </c>
      <c r="N151" t="str">
        <f t="shared" si="19"/>
        <v/>
      </c>
      <c r="O151" t="e">
        <f t="shared" si="20"/>
        <v>#N/A</v>
      </c>
    </row>
    <row r="152" spans="1:15" ht="30" customHeight="1" x14ac:dyDescent="0.35">
      <c r="A152" s="11"/>
      <c r="B152" s="60" t="s">
        <v>880</v>
      </c>
      <c r="C152" s="88"/>
      <c r="D152" s="93"/>
      <c r="E152" s="93"/>
      <c r="F152" s="90"/>
      <c r="G152" s="17" t="str">
        <f t="shared" si="16"/>
        <v xml:space="preserve"> </v>
      </c>
      <c r="H152" s="18" t="str">
        <f t="shared" si="16"/>
        <v/>
      </c>
      <c r="I152">
        <f t="shared" si="17"/>
        <v>0</v>
      </c>
      <c r="J152">
        <f t="shared" si="21"/>
        <v>0</v>
      </c>
      <c r="K152">
        <f t="shared" si="18"/>
        <v>0</v>
      </c>
      <c r="M152" t="str">
        <f t="shared" si="15"/>
        <v xml:space="preserve"> </v>
      </c>
      <c r="N152" t="str">
        <f t="shared" si="19"/>
        <v/>
      </c>
      <c r="O152" t="e">
        <f t="shared" si="20"/>
        <v>#N/A</v>
      </c>
    </row>
    <row r="153" spans="1:15" ht="30" customHeight="1" x14ac:dyDescent="0.35">
      <c r="A153" s="11"/>
      <c r="B153" s="60" t="s">
        <v>881</v>
      </c>
      <c r="C153" s="88"/>
      <c r="D153" s="93"/>
      <c r="E153" s="93"/>
      <c r="F153" s="90"/>
      <c r="G153" s="17" t="str">
        <f t="shared" si="16"/>
        <v xml:space="preserve"> </v>
      </c>
      <c r="H153" s="18" t="str">
        <f t="shared" si="16"/>
        <v/>
      </c>
      <c r="I153">
        <f t="shared" si="17"/>
        <v>0</v>
      </c>
      <c r="J153">
        <f t="shared" si="21"/>
        <v>0</v>
      </c>
      <c r="K153">
        <f t="shared" si="18"/>
        <v>0</v>
      </c>
      <c r="M153" t="str">
        <f t="shared" si="15"/>
        <v xml:space="preserve"> </v>
      </c>
      <c r="N153" t="str">
        <f t="shared" si="19"/>
        <v/>
      </c>
      <c r="O153" t="e">
        <f t="shared" si="20"/>
        <v>#N/A</v>
      </c>
    </row>
    <row r="154" spans="1:15" ht="30" customHeight="1" x14ac:dyDescent="0.35">
      <c r="A154" s="11"/>
      <c r="B154" s="60" t="s">
        <v>882</v>
      </c>
      <c r="C154" s="88"/>
      <c r="D154" s="93"/>
      <c r="E154" s="93"/>
      <c r="F154" s="90"/>
      <c r="G154" s="17" t="str">
        <f t="shared" si="16"/>
        <v xml:space="preserve"> </v>
      </c>
      <c r="H154" s="18" t="str">
        <f t="shared" si="16"/>
        <v/>
      </c>
      <c r="I154">
        <f t="shared" si="17"/>
        <v>0</v>
      </c>
      <c r="J154">
        <f t="shared" si="21"/>
        <v>0</v>
      </c>
      <c r="K154">
        <f t="shared" si="18"/>
        <v>0</v>
      </c>
      <c r="M154" t="str">
        <f t="shared" si="15"/>
        <v xml:space="preserve"> </v>
      </c>
      <c r="N154" t="str">
        <f t="shared" si="19"/>
        <v/>
      </c>
      <c r="O154" t="e">
        <f t="shared" si="20"/>
        <v>#N/A</v>
      </c>
    </row>
    <row r="155" spans="1:15" ht="30" customHeight="1" x14ac:dyDescent="0.35">
      <c r="A155" s="11"/>
      <c r="B155" s="60" t="s">
        <v>883</v>
      </c>
      <c r="C155" s="88"/>
      <c r="D155" s="93"/>
      <c r="E155" s="93"/>
      <c r="F155" s="90"/>
      <c r="G155" s="17" t="str">
        <f t="shared" si="16"/>
        <v xml:space="preserve"> </v>
      </c>
      <c r="H155" s="18" t="str">
        <f t="shared" si="16"/>
        <v/>
      </c>
      <c r="I155">
        <f t="shared" si="17"/>
        <v>0</v>
      </c>
      <c r="J155">
        <f t="shared" si="21"/>
        <v>0</v>
      </c>
      <c r="K155">
        <f t="shared" si="18"/>
        <v>0</v>
      </c>
      <c r="M155" t="str">
        <f t="shared" si="15"/>
        <v xml:space="preserve"> </v>
      </c>
      <c r="N155" t="str">
        <f t="shared" si="19"/>
        <v/>
      </c>
      <c r="O155" t="e">
        <f t="shared" si="20"/>
        <v>#N/A</v>
      </c>
    </row>
    <row r="156" spans="1:15" ht="30" customHeight="1" x14ac:dyDescent="0.35">
      <c r="A156" s="11"/>
      <c r="B156" s="60" t="s">
        <v>884</v>
      </c>
      <c r="C156" s="88"/>
      <c r="D156" s="93"/>
      <c r="E156" s="93"/>
      <c r="F156" s="90"/>
      <c r="G156" s="17" t="str">
        <f t="shared" si="16"/>
        <v xml:space="preserve"> </v>
      </c>
      <c r="H156" s="18" t="str">
        <f t="shared" si="16"/>
        <v/>
      </c>
      <c r="I156">
        <f t="shared" si="17"/>
        <v>0</v>
      </c>
      <c r="J156">
        <f t="shared" si="21"/>
        <v>0</v>
      </c>
      <c r="K156">
        <f t="shared" si="18"/>
        <v>0</v>
      </c>
      <c r="M156" t="str">
        <f t="shared" si="15"/>
        <v xml:space="preserve"> </v>
      </c>
      <c r="N156" t="str">
        <f t="shared" si="19"/>
        <v/>
      </c>
      <c r="O156" t="e">
        <f t="shared" si="20"/>
        <v>#N/A</v>
      </c>
    </row>
    <row r="157" spans="1:15" ht="30" customHeight="1" x14ac:dyDescent="0.35">
      <c r="A157" s="11"/>
      <c r="B157" s="60" t="s">
        <v>885</v>
      </c>
      <c r="C157" s="88"/>
      <c r="D157" s="93"/>
      <c r="E157" s="93"/>
      <c r="F157" s="90"/>
      <c r="G157" s="17" t="str">
        <f t="shared" si="16"/>
        <v xml:space="preserve"> </v>
      </c>
      <c r="H157" s="18" t="str">
        <f t="shared" si="16"/>
        <v/>
      </c>
      <c r="I157">
        <f t="shared" si="17"/>
        <v>0</v>
      </c>
      <c r="J157">
        <f t="shared" si="21"/>
        <v>0</v>
      </c>
      <c r="K157">
        <f t="shared" si="18"/>
        <v>0</v>
      </c>
      <c r="M157" t="str">
        <f t="shared" si="15"/>
        <v xml:space="preserve"> </v>
      </c>
      <c r="N157" t="str">
        <f t="shared" si="19"/>
        <v/>
      </c>
      <c r="O157" t="e">
        <f t="shared" si="20"/>
        <v>#N/A</v>
      </c>
    </row>
    <row r="158" spans="1:15" ht="30" customHeight="1" x14ac:dyDescent="0.35">
      <c r="A158" s="11"/>
      <c r="B158" s="60" t="s">
        <v>886</v>
      </c>
      <c r="C158" s="88"/>
      <c r="D158" s="93"/>
      <c r="E158" s="93"/>
      <c r="F158" s="90"/>
      <c r="G158" s="17" t="str">
        <f t="shared" si="16"/>
        <v xml:space="preserve"> </v>
      </c>
      <c r="H158" s="18" t="str">
        <f t="shared" si="16"/>
        <v/>
      </c>
      <c r="I158">
        <f t="shared" si="17"/>
        <v>0</v>
      </c>
      <c r="J158">
        <f t="shared" si="21"/>
        <v>0</v>
      </c>
      <c r="K158">
        <f t="shared" si="18"/>
        <v>0</v>
      </c>
      <c r="M158" t="str">
        <f t="shared" si="15"/>
        <v xml:space="preserve"> </v>
      </c>
      <c r="N158" t="str">
        <f t="shared" si="19"/>
        <v/>
      </c>
      <c r="O158" t="e">
        <f t="shared" si="20"/>
        <v>#N/A</v>
      </c>
    </row>
    <row r="159" spans="1:15" ht="30" customHeight="1" x14ac:dyDescent="0.35">
      <c r="A159" s="11"/>
      <c r="B159" s="60" t="s">
        <v>887</v>
      </c>
      <c r="C159" s="88"/>
      <c r="D159" s="93"/>
      <c r="E159" s="93"/>
      <c r="F159" s="90"/>
      <c r="G159" s="17" t="str">
        <f t="shared" si="16"/>
        <v xml:space="preserve"> </v>
      </c>
      <c r="H159" s="18" t="str">
        <f t="shared" si="16"/>
        <v/>
      </c>
      <c r="I159">
        <f t="shared" si="17"/>
        <v>0</v>
      </c>
      <c r="J159">
        <f t="shared" si="21"/>
        <v>0</v>
      </c>
      <c r="K159">
        <f t="shared" si="18"/>
        <v>0</v>
      </c>
      <c r="M159" t="str">
        <f t="shared" si="15"/>
        <v xml:space="preserve"> </v>
      </c>
      <c r="N159" t="str">
        <f t="shared" si="19"/>
        <v/>
      </c>
      <c r="O159" t="e">
        <f t="shared" si="20"/>
        <v>#N/A</v>
      </c>
    </row>
    <row r="160" spans="1:15" ht="30" customHeight="1" x14ac:dyDescent="0.35">
      <c r="A160" s="11"/>
      <c r="B160" s="60" t="s">
        <v>888</v>
      </c>
      <c r="C160" s="88"/>
      <c r="D160" s="93"/>
      <c r="E160" s="93"/>
      <c r="F160" s="90"/>
      <c r="G160" s="17" t="str">
        <f t="shared" si="16"/>
        <v xml:space="preserve"> </v>
      </c>
      <c r="H160" s="18" t="str">
        <f t="shared" si="16"/>
        <v/>
      </c>
      <c r="I160">
        <f t="shared" si="17"/>
        <v>0</v>
      </c>
      <c r="J160">
        <f t="shared" si="21"/>
        <v>0</v>
      </c>
      <c r="K160">
        <f t="shared" si="18"/>
        <v>0</v>
      </c>
      <c r="M160" t="str">
        <f t="shared" si="15"/>
        <v xml:space="preserve"> </v>
      </c>
      <c r="N160" t="str">
        <f t="shared" si="19"/>
        <v/>
      </c>
      <c r="O160" t="e">
        <f t="shared" si="20"/>
        <v>#N/A</v>
      </c>
    </row>
    <row r="161" spans="1:15" ht="30" customHeight="1" x14ac:dyDescent="0.35">
      <c r="A161" s="11"/>
      <c r="B161" s="60" t="s">
        <v>889</v>
      </c>
      <c r="C161" s="88"/>
      <c r="D161" s="93"/>
      <c r="E161" s="93"/>
      <c r="F161" s="90"/>
      <c r="G161" s="17" t="str">
        <f t="shared" si="16"/>
        <v xml:space="preserve"> </v>
      </c>
      <c r="H161" s="18" t="str">
        <f t="shared" si="16"/>
        <v/>
      </c>
      <c r="I161">
        <f t="shared" si="17"/>
        <v>0</v>
      </c>
      <c r="J161">
        <f t="shared" si="21"/>
        <v>0</v>
      </c>
      <c r="K161">
        <f t="shared" si="18"/>
        <v>0</v>
      </c>
      <c r="M161" t="str">
        <f t="shared" si="15"/>
        <v xml:space="preserve"> </v>
      </c>
      <c r="N161" t="str">
        <f t="shared" si="19"/>
        <v/>
      </c>
      <c r="O161" t="e">
        <f t="shared" si="20"/>
        <v>#N/A</v>
      </c>
    </row>
    <row r="162" spans="1:15" ht="30" customHeight="1" x14ac:dyDescent="0.35">
      <c r="A162" s="11"/>
      <c r="B162" s="60" t="s">
        <v>890</v>
      </c>
      <c r="C162" s="88"/>
      <c r="D162" s="93"/>
      <c r="E162" s="93"/>
      <c r="F162" s="90"/>
      <c r="G162" s="17" t="str">
        <f t="shared" si="16"/>
        <v xml:space="preserve"> </v>
      </c>
      <c r="H162" s="18" t="str">
        <f t="shared" si="16"/>
        <v/>
      </c>
      <c r="I162">
        <f t="shared" si="17"/>
        <v>0</v>
      </c>
      <c r="J162">
        <f t="shared" si="21"/>
        <v>0</v>
      </c>
      <c r="K162">
        <f t="shared" si="18"/>
        <v>0</v>
      </c>
      <c r="M162" t="str">
        <f t="shared" si="15"/>
        <v xml:space="preserve"> </v>
      </c>
      <c r="N162" t="str">
        <f t="shared" si="19"/>
        <v/>
      </c>
      <c r="O162" t="e">
        <f t="shared" si="20"/>
        <v>#N/A</v>
      </c>
    </row>
    <row r="163" spans="1:15" ht="30" customHeight="1" x14ac:dyDescent="0.35">
      <c r="A163" s="11"/>
      <c r="B163" s="60" t="s">
        <v>891</v>
      </c>
      <c r="C163" s="88"/>
      <c r="D163" s="93"/>
      <c r="E163" s="93"/>
      <c r="F163" s="90"/>
      <c r="G163" s="17" t="str">
        <f t="shared" si="16"/>
        <v xml:space="preserve"> </v>
      </c>
      <c r="H163" s="18" t="str">
        <f t="shared" si="16"/>
        <v/>
      </c>
      <c r="I163">
        <f t="shared" si="17"/>
        <v>0</v>
      </c>
      <c r="J163">
        <f t="shared" si="21"/>
        <v>0</v>
      </c>
      <c r="K163">
        <f t="shared" si="18"/>
        <v>0</v>
      </c>
      <c r="M163" t="str">
        <f t="shared" si="15"/>
        <v xml:space="preserve"> </v>
      </c>
      <c r="N163" t="str">
        <f t="shared" si="19"/>
        <v/>
      </c>
      <c r="O163" t="e">
        <f t="shared" si="20"/>
        <v>#N/A</v>
      </c>
    </row>
    <row r="164" spans="1:15" ht="30" customHeight="1" x14ac:dyDescent="0.35">
      <c r="A164" s="11"/>
      <c r="B164" s="60" t="s">
        <v>892</v>
      </c>
      <c r="C164" s="88"/>
      <c r="D164" s="93"/>
      <c r="E164" s="93"/>
      <c r="F164" s="90"/>
      <c r="G164" s="17" t="str">
        <f t="shared" si="16"/>
        <v xml:space="preserve"> </v>
      </c>
      <c r="H164" s="18" t="str">
        <f t="shared" si="16"/>
        <v/>
      </c>
      <c r="I164">
        <f t="shared" si="17"/>
        <v>0</v>
      </c>
      <c r="J164">
        <f t="shared" si="21"/>
        <v>0</v>
      </c>
      <c r="K164">
        <f t="shared" si="18"/>
        <v>0</v>
      </c>
      <c r="M164" t="str">
        <f t="shared" si="15"/>
        <v xml:space="preserve"> </v>
      </c>
      <c r="N164" t="str">
        <f t="shared" si="19"/>
        <v/>
      </c>
      <c r="O164" t="e">
        <f t="shared" si="20"/>
        <v>#N/A</v>
      </c>
    </row>
    <row r="165" spans="1:15" ht="30" customHeight="1" x14ac:dyDescent="0.35">
      <c r="A165" s="11"/>
      <c r="B165" s="60" t="s">
        <v>893</v>
      </c>
      <c r="C165" s="88"/>
      <c r="D165" s="93"/>
      <c r="E165" s="93"/>
      <c r="F165" s="90"/>
      <c r="G165" s="17" t="str">
        <f t="shared" si="16"/>
        <v xml:space="preserve"> </v>
      </c>
      <c r="H165" s="18" t="str">
        <f t="shared" si="16"/>
        <v/>
      </c>
      <c r="I165">
        <f t="shared" si="17"/>
        <v>0</v>
      </c>
      <c r="J165">
        <f t="shared" si="21"/>
        <v>0</v>
      </c>
      <c r="K165">
        <f t="shared" si="18"/>
        <v>0</v>
      </c>
      <c r="M165" t="str">
        <f t="shared" si="15"/>
        <v xml:space="preserve"> </v>
      </c>
      <c r="N165" t="str">
        <f t="shared" si="19"/>
        <v/>
      </c>
      <c r="O165" t="e">
        <f t="shared" si="20"/>
        <v>#N/A</v>
      </c>
    </row>
    <row r="166" spans="1:15" ht="30" customHeight="1" x14ac:dyDescent="0.35">
      <c r="A166" s="11"/>
      <c r="B166" s="60" t="s">
        <v>894</v>
      </c>
      <c r="C166" s="88"/>
      <c r="D166" s="93"/>
      <c r="E166" s="93"/>
      <c r="F166" s="90"/>
      <c r="G166" s="17" t="str">
        <f t="shared" si="16"/>
        <v xml:space="preserve"> </v>
      </c>
      <c r="H166" s="18" t="str">
        <f t="shared" si="16"/>
        <v/>
      </c>
      <c r="I166">
        <f t="shared" si="17"/>
        <v>0</v>
      </c>
      <c r="J166">
        <f t="shared" si="21"/>
        <v>0</v>
      </c>
      <c r="K166">
        <f t="shared" si="18"/>
        <v>0</v>
      </c>
      <c r="M166" t="str">
        <f t="shared" si="15"/>
        <v xml:space="preserve"> </v>
      </c>
      <c r="N166" t="str">
        <f t="shared" si="19"/>
        <v/>
      </c>
      <c r="O166" t="e">
        <f t="shared" si="20"/>
        <v>#N/A</v>
      </c>
    </row>
    <row r="167" spans="1:15" ht="30" customHeight="1" x14ac:dyDescent="0.35">
      <c r="A167" s="11"/>
      <c r="B167" s="60" t="s">
        <v>895</v>
      </c>
      <c r="C167" s="88"/>
      <c r="D167" s="93"/>
      <c r="E167" s="93"/>
      <c r="F167" s="90"/>
      <c r="G167" s="17" t="str">
        <f t="shared" si="16"/>
        <v xml:space="preserve"> </v>
      </c>
      <c r="H167" s="18" t="str">
        <f t="shared" si="16"/>
        <v/>
      </c>
      <c r="I167">
        <f t="shared" si="17"/>
        <v>0</v>
      </c>
      <c r="J167">
        <f t="shared" si="21"/>
        <v>0</v>
      </c>
      <c r="K167">
        <f t="shared" si="18"/>
        <v>0</v>
      </c>
      <c r="M167" t="str">
        <f t="shared" si="15"/>
        <v xml:space="preserve"> </v>
      </c>
      <c r="N167" t="str">
        <f t="shared" si="19"/>
        <v/>
      </c>
      <c r="O167" t="e">
        <f t="shared" si="20"/>
        <v>#N/A</v>
      </c>
    </row>
    <row r="168" spans="1:15" ht="30" customHeight="1" x14ac:dyDescent="0.35">
      <c r="A168" s="11"/>
      <c r="B168" s="60" t="s">
        <v>896</v>
      </c>
      <c r="C168" s="88"/>
      <c r="D168" s="93"/>
      <c r="E168" s="93"/>
      <c r="F168" s="90"/>
      <c r="G168" s="17" t="str">
        <f t="shared" si="16"/>
        <v xml:space="preserve"> </v>
      </c>
      <c r="H168" s="18" t="str">
        <f t="shared" si="16"/>
        <v/>
      </c>
      <c r="I168">
        <f t="shared" si="17"/>
        <v>0</v>
      </c>
      <c r="J168">
        <f t="shared" si="21"/>
        <v>0</v>
      </c>
      <c r="K168">
        <f t="shared" si="18"/>
        <v>0</v>
      </c>
      <c r="M168" t="str">
        <f t="shared" si="15"/>
        <v xml:space="preserve"> </v>
      </c>
      <c r="N168" t="str">
        <f t="shared" si="19"/>
        <v/>
      </c>
      <c r="O168" t="e">
        <f t="shared" si="20"/>
        <v>#N/A</v>
      </c>
    </row>
    <row r="169" spans="1:15" ht="30" customHeight="1" x14ac:dyDescent="0.35">
      <c r="A169" s="11"/>
      <c r="B169" s="60" t="s">
        <v>897</v>
      </c>
      <c r="C169" s="88"/>
      <c r="D169" s="93"/>
      <c r="E169" s="93"/>
      <c r="F169" s="90"/>
      <c r="G169" s="17" t="str">
        <f t="shared" si="16"/>
        <v xml:space="preserve"> </v>
      </c>
      <c r="H169" s="18" t="str">
        <f t="shared" si="16"/>
        <v/>
      </c>
      <c r="I169">
        <f t="shared" si="17"/>
        <v>0</v>
      </c>
      <c r="J169">
        <f t="shared" si="21"/>
        <v>0</v>
      </c>
      <c r="K169">
        <f t="shared" si="18"/>
        <v>0</v>
      </c>
      <c r="M169" t="str">
        <f t="shared" si="15"/>
        <v xml:space="preserve"> </v>
      </c>
      <c r="N169" t="str">
        <f t="shared" si="19"/>
        <v/>
      </c>
      <c r="O169" t="e">
        <f t="shared" si="20"/>
        <v>#N/A</v>
      </c>
    </row>
    <row r="170" spans="1:15" ht="30" customHeight="1" x14ac:dyDescent="0.35">
      <c r="A170" s="11"/>
      <c r="B170" s="60" t="s">
        <v>898</v>
      </c>
      <c r="C170" s="88"/>
      <c r="D170" s="93"/>
      <c r="E170" s="93"/>
      <c r="F170" s="90"/>
      <c r="G170" s="17" t="str">
        <f t="shared" si="16"/>
        <v xml:space="preserve"> </v>
      </c>
      <c r="H170" s="18" t="str">
        <f t="shared" si="16"/>
        <v/>
      </c>
      <c r="I170">
        <f t="shared" si="17"/>
        <v>0</v>
      </c>
      <c r="J170">
        <f t="shared" si="21"/>
        <v>0</v>
      </c>
      <c r="K170">
        <f t="shared" si="18"/>
        <v>0</v>
      </c>
      <c r="M170" t="str">
        <f t="shared" si="15"/>
        <v xml:space="preserve"> </v>
      </c>
      <c r="N170" t="str">
        <f t="shared" si="19"/>
        <v/>
      </c>
      <c r="O170" t="e">
        <f t="shared" si="20"/>
        <v>#N/A</v>
      </c>
    </row>
    <row r="171" spans="1:15" ht="30" customHeight="1" x14ac:dyDescent="0.35">
      <c r="A171" s="11"/>
      <c r="B171" s="60" t="s">
        <v>899</v>
      </c>
      <c r="C171" s="88"/>
      <c r="D171" s="93"/>
      <c r="E171" s="93"/>
      <c r="F171" s="90"/>
      <c r="G171" s="17" t="str">
        <f t="shared" si="16"/>
        <v xml:space="preserve"> </v>
      </c>
      <c r="H171" s="18" t="str">
        <f t="shared" si="16"/>
        <v/>
      </c>
      <c r="I171">
        <f t="shared" si="17"/>
        <v>0</v>
      </c>
      <c r="J171">
        <f t="shared" si="21"/>
        <v>0</v>
      </c>
      <c r="K171">
        <f t="shared" si="18"/>
        <v>0</v>
      </c>
      <c r="M171" t="str">
        <f t="shared" si="15"/>
        <v xml:space="preserve"> </v>
      </c>
      <c r="N171" t="str">
        <f t="shared" si="19"/>
        <v/>
      </c>
      <c r="O171" t="e">
        <f t="shared" si="20"/>
        <v>#N/A</v>
      </c>
    </row>
    <row r="172" spans="1:15" ht="30" customHeight="1" x14ac:dyDescent="0.35">
      <c r="A172" s="11"/>
      <c r="B172" s="60" t="s">
        <v>900</v>
      </c>
      <c r="C172" s="88"/>
      <c r="D172" s="93"/>
      <c r="E172" s="93"/>
      <c r="F172" s="90"/>
      <c r="G172" s="17" t="str">
        <f t="shared" si="16"/>
        <v xml:space="preserve"> </v>
      </c>
      <c r="H172" s="18" t="str">
        <f t="shared" si="16"/>
        <v/>
      </c>
      <c r="I172">
        <f t="shared" si="17"/>
        <v>0</v>
      </c>
      <c r="J172">
        <f t="shared" si="21"/>
        <v>0</v>
      </c>
      <c r="K172">
        <f t="shared" si="18"/>
        <v>0</v>
      </c>
      <c r="M172" t="str">
        <f t="shared" si="15"/>
        <v xml:space="preserve"> </v>
      </c>
      <c r="N172" t="str">
        <f t="shared" si="19"/>
        <v/>
      </c>
      <c r="O172" t="e">
        <f t="shared" si="20"/>
        <v>#N/A</v>
      </c>
    </row>
    <row r="173" spans="1:15" ht="30" customHeight="1" x14ac:dyDescent="0.35">
      <c r="A173" s="11"/>
      <c r="B173" s="60" t="s">
        <v>901</v>
      </c>
      <c r="C173" s="88"/>
      <c r="D173" s="93"/>
      <c r="E173" s="93"/>
      <c r="F173" s="90"/>
      <c r="G173" s="17" t="str">
        <f t="shared" si="16"/>
        <v xml:space="preserve"> </v>
      </c>
      <c r="H173" s="18" t="str">
        <f t="shared" si="16"/>
        <v/>
      </c>
      <c r="I173">
        <f t="shared" si="17"/>
        <v>0</v>
      </c>
      <c r="J173">
        <f t="shared" si="21"/>
        <v>0</v>
      </c>
      <c r="K173">
        <f t="shared" si="18"/>
        <v>0</v>
      </c>
      <c r="M173" t="str">
        <f t="shared" si="15"/>
        <v xml:space="preserve"> </v>
      </c>
      <c r="N173" t="str">
        <f t="shared" si="19"/>
        <v/>
      </c>
      <c r="O173" t="e">
        <f t="shared" si="20"/>
        <v>#N/A</v>
      </c>
    </row>
    <row r="174" spans="1:15" ht="30" customHeight="1" x14ac:dyDescent="0.35">
      <c r="A174" s="11"/>
      <c r="B174" s="60" t="s">
        <v>902</v>
      </c>
      <c r="C174" s="88"/>
      <c r="D174" s="93"/>
      <c r="E174" s="93"/>
      <c r="F174" s="90"/>
      <c r="G174" s="17" t="str">
        <f t="shared" si="16"/>
        <v xml:space="preserve"> </v>
      </c>
      <c r="H174" s="18" t="str">
        <f t="shared" si="16"/>
        <v/>
      </c>
      <c r="I174">
        <f t="shared" si="17"/>
        <v>0</v>
      </c>
      <c r="J174">
        <f t="shared" si="21"/>
        <v>0</v>
      </c>
      <c r="K174">
        <f t="shared" si="18"/>
        <v>0</v>
      </c>
      <c r="M174" t="str">
        <f t="shared" si="15"/>
        <v xml:space="preserve"> </v>
      </c>
      <c r="N174" t="str">
        <f t="shared" si="19"/>
        <v/>
      </c>
      <c r="O174" t="e">
        <f t="shared" si="20"/>
        <v>#N/A</v>
      </c>
    </row>
    <row r="175" spans="1:15" ht="30" customHeight="1" x14ac:dyDescent="0.35">
      <c r="A175" s="11"/>
      <c r="B175" s="60" t="s">
        <v>903</v>
      </c>
      <c r="C175" s="88"/>
      <c r="D175" s="93"/>
      <c r="E175" s="93"/>
      <c r="F175" s="90"/>
      <c r="G175" s="17" t="str">
        <f t="shared" si="16"/>
        <v xml:space="preserve"> </v>
      </c>
      <c r="H175" s="18" t="str">
        <f t="shared" si="16"/>
        <v/>
      </c>
      <c r="I175">
        <f t="shared" si="17"/>
        <v>0</v>
      </c>
      <c r="J175">
        <f t="shared" si="21"/>
        <v>0</v>
      </c>
      <c r="K175">
        <f t="shared" si="18"/>
        <v>0</v>
      </c>
      <c r="M175" t="str">
        <f t="shared" si="15"/>
        <v xml:space="preserve"> </v>
      </c>
      <c r="N175" t="str">
        <f t="shared" si="19"/>
        <v/>
      </c>
      <c r="O175" t="e">
        <f t="shared" si="20"/>
        <v>#N/A</v>
      </c>
    </row>
    <row r="176" spans="1:15" ht="30" customHeight="1" x14ac:dyDescent="0.35">
      <c r="A176" s="11"/>
      <c r="B176" s="60" t="s">
        <v>904</v>
      </c>
      <c r="C176" s="88"/>
      <c r="D176" s="93"/>
      <c r="E176" s="93"/>
      <c r="F176" s="90"/>
      <c r="G176" s="17" t="str">
        <f t="shared" si="16"/>
        <v xml:space="preserve"> </v>
      </c>
      <c r="H176" s="18" t="str">
        <f t="shared" si="16"/>
        <v/>
      </c>
      <c r="I176">
        <f t="shared" si="17"/>
        <v>0</v>
      </c>
      <c r="J176">
        <f t="shared" si="21"/>
        <v>0</v>
      </c>
      <c r="K176">
        <f t="shared" si="18"/>
        <v>0</v>
      </c>
      <c r="M176" t="str">
        <f t="shared" si="15"/>
        <v xml:space="preserve"> </v>
      </c>
      <c r="N176" t="str">
        <f t="shared" si="19"/>
        <v/>
      </c>
      <c r="O176" t="e">
        <f t="shared" si="20"/>
        <v>#N/A</v>
      </c>
    </row>
    <row r="177" spans="1:15" ht="30" customHeight="1" x14ac:dyDescent="0.35">
      <c r="A177" s="11"/>
      <c r="B177" s="60" t="s">
        <v>905</v>
      </c>
      <c r="C177" s="88"/>
      <c r="D177" s="93"/>
      <c r="E177" s="93"/>
      <c r="F177" s="90"/>
      <c r="G177" s="17" t="str">
        <f t="shared" si="16"/>
        <v xml:space="preserve"> </v>
      </c>
      <c r="H177" s="18" t="str">
        <f t="shared" si="16"/>
        <v/>
      </c>
      <c r="I177">
        <f t="shared" si="17"/>
        <v>0</v>
      </c>
      <c r="J177">
        <f t="shared" si="21"/>
        <v>0</v>
      </c>
      <c r="K177">
        <f t="shared" si="18"/>
        <v>0</v>
      </c>
      <c r="M177" t="str">
        <f t="shared" si="15"/>
        <v xml:space="preserve"> </v>
      </c>
      <c r="N177" t="str">
        <f t="shared" si="19"/>
        <v/>
      </c>
      <c r="O177" t="e">
        <f t="shared" si="20"/>
        <v>#N/A</v>
      </c>
    </row>
    <row r="178" spans="1:15" ht="30" customHeight="1" x14ac:dyDescent="0.35">
      <c r="A178" s="11"/>
      <c r="B178" s="60" t="s">
        <v>906</v>
      </c>
      <c r="C178" s="88"/>
      <c r="D178" s="93"/>
      <c r="E178" s="93"/>
      <c r="F178" s="90"/>
      <c r="G178" s="17" t="str">
        <f t="shared" si="16"/>
        <v xml:space="preserve"> </v>
      </c>
      <c r="H178" s="18" t="str">
        <f t="shared" si="16"/>
        <v/>
      </c>
      <c r="I178">
        <f t="shared" si="17"/>
        <v>0</v>
      </c>
      <c r="J178">
        <f t="shared" si="21"/>
        <v>0</v>
      </c>
      <c r="K178">
        <f t="shared" si="18"/>
        <v>0</v>
      </c>
      <c r="M178" t="str">
        <f t="shared" si="15"/>
        <v xml:space="preserve"> </v>
      </c>
      <c r="N178" t="str">
        <f t="shared" si="19"/>
        <v/>
      </c>
      <c r="O178" t="e">
        <f t="shared" si="20"/>
        <v>#N/A</v>
      </c>
    </row>
    <row r="179" spans="1:15" ht="30" customHeight="1" x14ac:dyDescent="0.35">
      <c r="A179" s="11"/>
      <c r="B179" s="60" t="s">
        <v>907</v>
      </c>
      <c r="C179" s="88"/>
      <c r="D179" s="93"/>
      <c r="E179" s="93"/>
      <c r="F179" s="90"/>
      <c r="G179" s="17" t="str">
        <f t="shared" si="16"/>
        <v xml:space="preserve"> </v>
      </c>
      <c r="H179" s="18" t="str">
        <f t="shared" si="16"/>
        <v/>
      </c>
      <c r="I179">
        <f t="shared" si="17"/>
        <v>0</v>
      </c>
      <c r="J179">
        <f t="shared" si="21"/>
        <v>0</v>
      </c>
      <c r="K179">
        <f t="shared" si="18"/>
        <v>0</v>
      </c>
      <c r="M179" t="str">
        <f t="shared" si="15"/>
        <v xml:space="preserve"> </v>
      </c>
      <c r="N179" t="str">
        <f t="shared" si="19"/>
        <v/>
      </c>
      <c r="O179" t="e">
        <f t="shared" si="20"/>
        <v>#N/A</v>
      </c>
    </row>
    <row r="180" spans="1:15" ht="30" customHeight="1" x14ac:dyDescent="0.35">
      <c r="A180" s="11"/>
      <c r="B180" s="60" t="s">
        <v>908</v>
      </c>
      <c r="C180" s="88"/>
      <c r="D180" s="93"/>
      <c r="E180" s="93"/>
      <c r="F180" s="90"/>
      <c r="G180" s="17" t="str">
        <f t="shared" si="16"/>
        <v xml:space="preserve"> </v>
      </c>
      <c r="H180" s="18" t="str">
        <f t="shared" si="16"/>
        <v/>
      </c>
      <c r="I180">
        <f t="shared" si="17"/>
        <v>0</v>
      </c>
      <c r="J180">
        <f t="shared" si="21"/>
        <v>0</v>
      </c>
      <c r="K180">
        <f t="shared" si="18"/>
        <v>0</v>
      </c>
      <c r="M180" t="str">
        <f t="shared" si="15"/>
        <v xml:space="preserve"> </v>
      </c>
      <c r="N180" t="str">
        <f t="shared" si="19"/>
        <v/>
      </c>
      <c r="O180" t="e">
        <f t="shared" si="20"/>
        <v>#N/A</v>
      </c>
    </row>
    <row r="181" spans="1:15" ht="30" customHeight="1" x14ac:dyDescent="0.35">
      <c r="A181" s="11"/>
      <c r="B181" s="60" t="s">
        <v>909</v>
      </c>
      <c r="C181" s="88"/>
      <c r="D181" s="93"/>
      <c r="E181" s="93"/>
      <c r="F181" s="90"/>
      <c r="G181" s="17" t="str">
        <f t="shared" si="16"/>
        <v xml:space="preserve"> </v>
      </c>
      <c r="H181" s="18" t="str">
        <f t="shared" si="16"/>
        <v/>
      </c>
      <c r="I181">
        <f t="shared" si="17"/>
        <v>0</v>
      </c>
      <c r="J181">
        <f t="shared" si="21"/>
        <v>0</v>
      </c>
      <c r="K181">
        <f t="shared" si="18"/>
        <v>0</v>
      </c>
      <c r="M181" t="str">
        <f t="shared" si="15"/>
        <v xml:space="preserve"> </v>
      </c>
      <c r="N181" t="str">
        <f t="shared" si="19"/>
        <v/>
      </c>
      <c r="O181" t="e">
        <f t="shared" si="20"/>
        <v>#N/A</v>
      </c>
    </row>
    <row r="182" spans="1:15" ht="30" customHeight="1" x14ac:dyDescent="0.35">
      <c r="A182" s="11"/>
      <c r="B182" s="60" t="s">
        <v>910</v>
      </c>
      <c r="C182" s="88"/>
      <c r="D182" s="93"/>
      <c r="E182" s="93"/>
      <c r="F182" s="90"/>
      <c r="G182" s="17" t="str">
        <f t="shared" si="16"/>
        <v xml:space="preserve"> </v>
      </c>
      <c r="H182" s="18" t="str">
        <f t="shared" si="16"/>
        <v/>
      </c>
      <c r="I182">
        <f t="shared" si="17"/>
        <v>0</v>
      </c>
      <c r="J182">
        <f t="shared" si="21"/>
        <v>0</v>
      </c>
      <c r="K182">
        <f t="shared" si="18"/>
        <v>0</v>
      </c>
      <c r="M182" t="str">
        <f t="shared" si="15"/>
        <v xml:space="preserve"> </v>
      </c>
      <c r="N182" t="str">
        <f t="shared" si="19"/>
        <v/>
      </c>
      <c r="O182" t="e">
        <f t="shared" si="20"/>
        <v>#N/A</v>
      </c>
    </row>
    <row r="183" spans="1:15" ht="30" customHeight="1" x14ac:dyDescent="0.35">
      <c r="A183" s="11"/>
      <c r="B183" s="60" t="s">
        <v>911</v>
      </c>
      <c r="C183" s="88"/>
      <c r="D183" s="93"/>
      <c r="E183" s="93"/>
      <c r="F183" s="90"/>
      <c r="G183" s="17" t="str">
        <f t="shared" si="16"/>
        <v xml:space="preserve"> </v>
      </c>
      <c r="H183" s="18" t="str">
        <f t="shared" si="16"/>
        <v/>
      </c>
      <c r="I183">
        <f t="shared" si="17"/>
        <v>0</v>
      </c>
      <c r="J183">
        <f t="shared" si="21"/>
        <v>0</v>
      </c>
      <c r="K183">
        <f t="shared" si="18"/>
        <v>0</v>
      </c>
      <c r="M183" t="str">
        <f t="shared" si="15"/>
        <v xml:space="preserve"> </v>
      </c>
      <c r="N183" t="str">
        <f t="shared" si="19"/>
        <v/>
      </c>
      <c r="O183" t="e">
        <f t="shared" si="20"/>
        <v>#N/A</v>
      </c>
    </row>
    <row r="184" spans="1:15" ht="30" customHeight="1" x14ac:dyDescent="0.35">
      <c r="A184" s="11"/>
      <c r="B184" s="60" t="s">
        <v>912</v>
      </c>
      <c r="C184" s="88"/>
      <c r="D184" s="93"/>
      <c r="E184" s="93"/>
      <c r="F184" s="90"/>
      <c r="G184" s="17" t="str">
        <f t="shared" si="16"/>
        <v xml:space="preserve"> </v>
      </c>
      <c r="H184" s="18" t="str">
        <f t="shared" si="16"/>
        <v/>
      </c>
      <c r="I184">
        <f t="shared" si="17"/>
        <v>0</v>
      </c>
      <c r="J184">
        <f t="shared" si="21"/>
        <v>0</v>
      </c>
      <c r="K184">
        <f t="shared" si="18"/>
        <v>0</v>
      </c>
      <c r="M184" t="str">
        <f t="shared" si="15"/>
        <v xml:space="preserve"> </v>
      </c>
      <c r="N184" t="str">
        <f t="shared" si="19"/>
        <v/>
      </c>
      <c r="O184" t="e">
        <f t="shared" si="20"/>
        <v>#N/A</v>
      </c>
    </row>
    <row r="185" spans="1:15" ht="30" customHeight="1" x14ac:dyDescent="0.35">
      <c r="A185" s="11"/>
      <c r="B185" s="60" t="s">
        <v>913</v>
      </c>
      <c r="C185" s="88"/>
      <c r="D185" s="93"/>
      <c r="E185" s="93"/>
      <c r="F185" s="90"/>
      <c r="G185" s="17" t="str">
        <f t="shared" si="16"/>
        <v xml:space="preserve"> </v>
      </c>
      <c r="H185" s="18" t="str">
        <f t="shared" si="16"/>
        <v/>
      </c>
      <c r="I185">
        <f t="shared" si="17"/>
        <v>0</v>
      </c>
      <c r="J185">
        <f t="shared" si="21"/>
        <v>0</v>
      </c>
      <c r="K185">
        <f t="shared" si="18"/>
        <v>0</v>
      </c>
      <c r="M185" t="str">
        <f t="shared" si="15"/>
        <v xml:space="preserve"> </v>
      </c>
      <c r="N185" t="str">
        <f t="shared" si="19"/>
        <v/>
      </c>
      <c r="O185" t="e">
        <f t="shared" si="20"/>
        <v>#N/A</v>
      </c>
    </row>
    <row r="186" spans="1:15" ht="30" customHeight="1" x14ac:dyDescent="0.35">
      <c r="A186" s="11"/>
      <c r="B186" s="60" t="s">
        <v>914</v>
      </c>
      <c r="C186" s="88"/>
      <c r="D186" s="93"/>
      <c r="E186" s="93"/>
      <c r="F186" s="90"/>
      <c r="G186" s="17" t="str">
        <f t="shared" si="16"/>
        <v xml:space="preserve"> </v>
      </c>
      <c r="H186" s="18" t="str">
        <f t="shared" si="16"/>
        <v/>
      </c>
      <c r="I186">
        <f t="shared" si="17"/>
        <v>0</v>
      </c>
      <c r="J186">
        <f t="shared" si="21"/>
        <v>0</v>
      </c>
      <c r="K186">
        <f t="shared" si="18"/>
        <v>0</v>
      </c>
      <c r="M186" t="str">
        <f t="shared" si="15"/>
        <v xml:space="preserve"> </v>
      </c>
      <c r="N186" t="str">
        <f t="shared" si="19"/>
        <v/>
      </c>
      <c r="O186" t="e">
        <f t="shared" si="20"/>
        <v>#N/A</v>
      </c>
    </row>
    <row r="187" spans="1:15" ht="30" customHeight="1" x14ac:dyDescent="0.35">
      <c r="A187" s="11"/>
      <c r="B187" s="60" t="s">
        <v>915</v>
      </c>
      <c r="C187" s="88"/>
      <c r="D187" s="93"/>
      <c r="E187" s="93"/>
      <c r="F187" s="90"/>
      <c r="G187" s="17" t="str">
        <f t="shared" si="16"/>
        <v xml:space="preserve"> </v>
      </c>
      <c r="H187" s="18" t="str">
        <f t="shared" si="16"/>
        <v/>
      </c>
      <c r="I187">
        <f t="shared" si="17"/>
        <v>0</v>
      </c>
      <c r="J187">
        <f t="shared" si="21"/>
        <v>0</v>
      </c>
      <c r="K187">
        <f t="shared" si="18"/>
        <v>0</v>
      </c>
      <c r="M187" t="str">
        <f t="shared" si="15"/>
        <v xml:space="preserve"> </v>
      </c>
      <c r="N187" t="str">
        <f t="shared" si="19"/>
        <v/>
      </c>
      <c r="O187" t="e">
        <f t="shared" si="20"/>
        <v>#N/A</v>
      </c>
    </row>
    <row r="188" spans="1:15" ht="30" customHeight="1" x14ac:dyDescent="0.35">
      <c r="A188" s="11"/>
      <c r="B188" s="60" t="s">
        <v>916</v>
      </c>
      <c r="C188" s="88"/>
      <c r="D188" s="93"/>
      <c r="E188" s="93"/>
      <c r="F188" s="90"/>
      <c r="G188" s="17" t="str">
        <f t="shared" si="16"/>
        <v xml:space="preserve"> </v>
      </c>
      <c r="H188" s="18" t="str">
        <f t="shared" si="16"/>
        <v/>
      </c>
      <c r="I188">
        <f t="shared" si="17"/>
        <v>0</v>
      </c>
      <c r="J188">
        <f t="shared" si="21"/>
        <v>0</v>
      </c>
      <c r="K188">
        <f t="shared" si="18"/>
        <v>0</v>
      </c>
      <c r="M188" t="str">
        <f t="shared" si="15"/>
        <v xml:space="preserve"> </v>
      </c>
      <c r="N188" t="str">
        <f t="shared" si="19"/>
        <v/>
      </c>
      <c r="O188" t="e">
        <f t="shared" si="20"/>
        <v>#N/A</v>
      </c>
    </row>
    <row r="189" spans="1:15" ht="30" customHeight="1" x14ac:dyDescent="0.35">
      <c r="A189" s="11"/>
      <c r="B189" s="60" t="s">
        <v>917</v>
      </c>
      <c r="C189" s="88"/>
      <c r="D189" s="93"/>
      <c r="E189" s="93"/>
      <c r="F189" s="90"/>
      <c r="G189" s="17" t="str">
        <f t="shared" si="16"/>
        <v xml:space="preserve"> </v>
      </c>
      <c r="H189" s="18" t="str">
        <f t="shared" si="16"/>
        <v/>
      </c>
      <c r="I189">
        <f t="shared" si="17"/>
        <v>0</v>
      </c>
      <c r="J189">
        <f t="shared" si="21"/>
        <v>0</v>
      </c>
      <c r="K189">
        <f t="shared" si="18"/>
        <v>0</v>
      </c>
      <c r="M189" t="str">
        <f t="shared" si="15"/>
        <v xml:space="preserve"> </v>
      </c>
      <c r="N189" t="str">
        <f t="shared" si="19"/>
        <v/>
      </c>
      <c r="O189" t="e">
        <f t="shared" si="20"/>
        <v>#N/A</v>
      </c>
    </row>
    <row r="190" spans="1:15" ht="30" customHeight="1" x14ac:dyDescent="0.35">
      <c r="A190" s="11"/>
      <c r="B190" s="60" t="s">
        <v>918</v>
      </c>
      <c r="C190" s="88"/>
      <c r="D190" s="93"/>
      <c r="E190" s="93"/>
      <c r="F190" s="90"/>
      <c r="G190" s="17" t="str">
        <f t="shared" si="16"/>
        <v xml:space="preserve"> </v>
      </c>
      <c r="H190" s="18" t="str">
        <f t="shared" si="16"/>
        <v/>
      </c>
      <c r="I190">
        <f t="shared" si="17"/>
        <v>0</v>
      </c>
      <c r="J190">
        <f t="shared" si="21"/>
        <v>0</v>
      </c>
      <c r="K190">
        <f t="shared" si="18"/>
        <v>0</v>
      </c>
      <c r="M190" t="str">
        <f t="shared" si="15"/>
        <v xml:space="preserve"> </v>
      </c>
      <c r="N190" t="str">
        <f t="shared" si="19"/>
        <v/>
      </c>
      <c r="O190" t="e">
        <f t="shared" si="20"/>
        <v>#N/A</v>
      </c>
    </row>
    <row r="191" spans="1:15" ht="30" customHeight="1" x14ac:dyDescent="0.35">
      <c r="A191" s="11"/>
      <c r="B191" s="60" t="s">
        <v>919</v>
      </c>
      <c r="C191" s="88"/>
      <c r="D191" s="93"/>
      <c r="E191" s="93"/>
      <c r="F191" s="90"/>
      <c r="G191" s="17" t="str">
        <f t="shared" si="16"/>
        <v xml:space="preserve"> </v>
      </c>
      <c r="H191" s="18" t="str">
        <f t="shared" si="16"/>
        <v/>
      </c>
      <c r="I191">
        <f t="shared" si="17"/>
        <v>0</v>
      </c>
      <c r="J191">
        <f t="shared" si="21"/>
        <v>0</v>
      </c>
      <c r="K191">
        <f t="shared" si="18"/>
        <v>0</v>
      </c>
      <c r="M191" t="str">
        <f t="shared" si="15"/>
        <v xml:space="preserve"> </v>
      </c>
      <c r="N191" t="str">
        <f t="shared" si="19"/>
        <v/>
      </c>
      <c r="O191" t="e">
        <f t="shared" si="20"/>
        <v>#N/A</v>
      </c>
    </row>
    <row r="192" spans="1:15" ht="30" customHeight="1" x14ac:dyDescent="0.35">
      <c r="A192" s="11"/>
      <c r="B192" s="60" t="s">
        <v>920</v>
      </c>
      <c r="C192" s="88"/>
      <c r="D192" s="93"/>
      <c r="E192" s="93"/>
      <c r="F192" s="90"/>
      <c r="G192" s="17" t="str">
        <f t="shared" si="16"/>
        <v xml:space="preserve"> </v>
      </c>
      <c r="H192" s="18" t="str">
        <f t="shared" si="16"/>
        <v/>
      </c>
      <c r="I192">
        <f t="shared" si="17"/>
        <v>0</v>
      </c>
      <c r="J192">
        <f t="shared" si="21"/>
        <v>0</v>
      </c>
      <c r="K192">
        <f t="shared" si="18"/>
        <v>0</v>
      </c>
      <c r="M192" t="str">
        <f t="shared" si="15"/>
        <v xml:space="preserve"> </v>
      </c>
      <c r="N192" t="str">
        <f t="shared" si="19"/>
        <v/>
      </c>
      <c r="O192" t="e">
        <f t="shared" si="20"/>
        <v>#N/A</v>
      </c>
    </row>
    <row r="193" spans="1:15" ht="30" customHeight="1" x14ac:dyDescent="0.35">
      <c r="A193" s="11"/>
      <c r="B193" s="60" t="s">
        <v>921</v>
      </c>
      <c r="C193" s="88"/>
      <c r="D193" s="93"/>
      <c r="E193" s="93"/>
      <c r="F193" s="90"/>
      <c r="G193" s="17" t="str">
        <f t="shared" si="16"/>
        <v xml:space="preserve"> </v>
      </c>
      <c r="H193" s="18" t="str">
        <f t="shared" si="16"/>
        <v/>
      </c>
      <c r="I193">
        <f t="shared" si="17"/>
        <v>0</v>
      </c>
      <c r="J193">
        <f t="shared" si="21"/>
        <v>0</v>
      </c>
      <c r="K193">
        <f t="shared" si="18"/>
        <v>0</v>
      </c>
      <c r="M193" t="str">
        <f t="shared" si="15"/>
        <v xml:space="preserve"> </v>
      </c>
      <c r="N193" t="str">
        <f t="shared" si="19"/>
        <v/>
      </c>
      <c r="O193" t="e">
        <f t="shared" si="20"/>
        <v>#N/A</v>
      </c>
    </row>
    <row r="194" spans="1:15" ht="30" customHeight="1" x14ac:dyDescent="0.35">
      <c r="A194" s="11"/>
      <c r="B194" s="60" t="s">
        <v>922</v>
      </c>
      <c r="C194" s="88"/>
      <c r="D194" s="93"/>
      <c r="E194" s="93"/>
      <c r="F194" s="90"/>
      <c r="G194" s="17" t="str">
        <f t="shared" si="16"/>
        <v xml:space="preserve"> </v>
      </c>
      <c r="H194" s="18" t="str">
        <f t="shared" si="16"/>
        <v/>
      </c>
      <c r="I194">
        <f t="shared" si="17"/>
        <v>0</v>
      </c>
      <c r="J194">
        <f t="shared" si="21"/>
        <v>0</v>
      </c>
      <c r="K194">
        <f t="shared" si="18"/>
        <v>0</v>
      </c>
      <c r="M194" t="str">
        <f t="shared" si="15"/>
        <v xml:space="preserve"> </v>
      </c>
      <c r="N194" t="str">
        <f t="shared" si="19"/>
        <v/>
      </c>
      <c r="O194" t="e">
        <f t="shared" si="20"/>
        <v>#N/A</v>
      </c>
    </row>
    <row r="195" spans="1:15" ht="30" customHeight="1" x14ac:dyDescent="0.35">
      <c r="A195" s="11"/>
      <c r="B195" s="60" t="s">
        <v>923</v>
      </c>
      <c r="C195" s="88"/>
      <c r="D195" s="93"/>
      <c r="E195" s="93"/>
      <c r="F195" s="90"/>
      <c r="G195" s="17" t="str">
        <f t="shared" si="16"/>
        <v xml:space="preserve"> </v>
      </c>
      <c r="H195" s="18" t="str">
        <f t="shared" si="16"/>
        <v/>
      </c>
      <c r="I195">
        <f t="shared" si="17"/>
        <v>0</v>
      </c>
      <c r="J195">
        <f t="shared" si="21"/>
        <v>0</v>
      </c>
      <c r="K195">
        <f t="shared" si="18"/>
        <v>0</v>
      </c>
      <c r="M195" t="str">
        <f t="shared" si="15"/>
        <v xml:space="preserve"> </v>
      </c>
      <c r="N195" t="str">
        <f t="shared" si="19"/>
        <v/>
      </c>
      <c r="O195" t="e">
        <f t="shared" si="20"/>
        <v>#N/A</v>
      </c>
    </row>
    <row r="196" spans="1:15" ht="30" customHeight="1" x14ac:dyDescent="0.35">
      <c r="A196" s="11"/>
      <c r="B196" s="60" t="s">
        <v>924</v>
      </c>
      <c r="C196" s="88"/>
      <c r="D196" s="93"/>
      <c r="E196" s="93"/>
      <c r="F196" s="90"/>
      <c r="G196" s="17" t="str">
        <f t="shared" si="16"/>
        <v xml:space="preserve"> </v>
      </c>
      <c r="H196" s="18" t="str">
        <f t="shared" si="16"/>
        <v/>
      </c>
      <c r="I196">
        <f t="shared" si="17"/>
        <v>0</v>
      </c>
      <c r="J196">
        <f t="shared" si="21"/>
        <v>0</v>
      </c>
      <c r="K196">
        <f t="shared" si="18"/>
        <v>0</v>
      </c>
      <c r="M196" t="str">
        <f t="shared" si="15"/>
        <v xml:space="preserve"> </v>
      </c>
      <c r="N196" t="str">
        <f t="shared" si="19"/>
        <v/>
      </c>
      <c r="O196" t="e">
        <f t="shared" si="20"/>
        <v>#N/A</v>
      </c>
    </row>
    <row r="197" spans="1:15" ht="30" customHeight="1" x14ac:dyDescent="0.35">
      <c r="A197" s="11"/>
      <c r="B197" s="60" t="s">
        <v>925</v>
      </c>
      <c r="C197" s="88"/>
      <c r="D197" s="93"/>
      <c r="E197" s="93"/>
      <c r="F197" s="90"/>
      <c r="G197" s="17" t="str">
        <f t="shared" si="16"/>
        <v xml:space="preserve"> </v>
      </c>
      <c r="H197" s="18" t="str">
        <f t="shared" si="16"/>
        <v/>
      </c>
      <c r="I197">
        <f t="shared" si="17"/>
        <v>0</v>
      </c>
      <c r="J197">
        <f t="shared" si="21"/>
        <v>0</v>
      </c>
      <c r="K197">
        <f t="shared" si="18"/>
        <v>0</v>
      </c>
      <c r="M197" t="str">
        <f t="shared" si="15"/>
        <v xml:space="preserve"> </v>
      </c>
      <c r="N197" t="str">
        <f t="shared" si="19"/>
        <v/>
      </c>
      <c r="O197" t="e">
        <f t="shared" si="20"/>
        <v>#N/A</v>
      </c>
    </row>
    <row r="198" spans="1:15" ht="30" customHeight="1" x14ac:dyDescent="0.35">
      <c r="A198" s="11"/>
      <c r="B198" s="60" t="s">
        <v>926</v>
      </c>
      <c r="C198" s="88"/>
      <c r="D198" s="93"/>
      <c r="E198" s="93"/>
      <c r="F198" s="90"/>
      <c r="G198" s="17" t="str">
        <f t="shared" si="16"/>
        <v xml:space="preserve"> </v>
      </c>
      <c r="H198" s="18" t="str">
        <f t="shared" si="16"/>
        <v/>
      </c>
      <c r="I198">
        <f t="shared" si="17"/>
        <v>0</v>
      </c>
      <c r="J198">
        <f t="shared" si="21"/>
        <v>0</v>
      </c>
      <c r="K198">
        <f t="shared" si="18"/>
        <v>0</v>
      </c>
      <c r="M198" t="str">
        <f t="shared" ref="M198:M261" si="22">VLOOKUP(K198,P$23:Q$25,2)</f>
        <v xml:space="preserve"> </v>
      </c>
      <c r="N198" t="str">
        <f t="shared" si="19"/>
        <v/>
      </c>
      <c r="O198" t="e">
        <f t="shared" si="20"/>
        <v>#N/A</v>
      </c>
    </row>
    <row r="199" spans="1:15" ht="30" customHeight="1" x14ac:dyDescent="0.35">
      <c r="A199" s="11"/>
      <c r="B199" s="60" t="s">
        <v>927</v>
      </c>
      <c r="C199" s="88"/>
      <c r="D199" s="93"/>
      <c r="E199" s="93"/>
      <c r="F199" s="90"/>
      <c r="G199" s="17" t="str">
        <f t="shared" ref="G199:H262" si="23">M199</f>
        <v xml:space="preserve"> </v>
      </c>
      <c r="H199" s="18" t="str">
        <f t="shared" si="23"/>
        <v/>
      </c>
      <c r="I199">
        <f t="shared" ref="I199:I262" si="24">IF(F199="",0,IF(AND(F199&gt;=1,F199&lt;=$Q$4),1,0))</f>
        <v>0</v>
      </c>
      <c r="J199">
        <f t="shared" si="21"/>
        <v>0</v>
      </c>
      <c r="K199">
        <f t="shared" ref="K199:K262" si="25">SUM(I199:J199)</f>
        <v>0</v>
      </c>
      <c r="M199" t="str">
        <f t="shared" si="22"/>
        <v xml:space="preserve"> </v>
      </c>
      <c r="N199" t="str">
        <f t="shared" ref="N199:N262" si="26">IF(K199=2,O199,"")</f>
        <v/>
      </c>
      <c r="O199" t="e">
        <f t="shared" ref="O199:O262" si="27">VLOOKUP(F199,$Q$6:$U$17,$Q$2)</f>
        <v>#N/A</v>
      </c>
    </row>
    <row r="200" spans="1:15" ht="30" customHeight="1" x14ac:dyDescent="0.35">
      <c r="A200" s="11"/>
      <c r="B200" s="60" t="s">
        <v>928</v>
      </c>
      <c r="C200" s="88"/>
      <c r="D200" s="93"/>
      <c r="E200" s="93"/>
      <c r="F200" s="90"/>
      <c r="G200" s="17" t="str">
        <f t="shared" si="23"/>
        <v xml:space="preserve"> </v>
      </c>
      <c r="H200" s="18" t="str">
        <f t="shared" si="23"/>
        <v/>
      </c>
      <c r="I200">
        <f t="shared" si="24"/>
        <v>0</v>
      </c>
      <c r="J200">
        <f t="shared" si="21"/>
        <v>0</v>
      </c>
      <c r="K200">
        <f t="shared" si="25"/>
        <v>0</v>
      </c>
      <c r="M200" t="str">
        <f t="shared" si="22"/>
        <v xml:space="preserve"> </v>
      </c>
      <c r="N200" t="str">
        <f t="shared" si="26"/>
        <v/>
      </c>
      <c r="O200" t="e">
        <f t="shared" si="27"/>
        <v>#N/A</v>
      </c>
    </row>
    <row r="201" spans="1:15" ht="30" customHeight="1" x14ac:dyDescent="0.35">
      <c r="A201" s="11"/>
      <c r="B201" s="60" t="s">
        <v>929</v>
      </c>
      <c r="C201" s="88"/>
      <c r="D201" s="93"/>
      <c r="E201" s="93"/>
      <c r="F201" s="90"/>
      <c r="G201" s="17" t="str">
        <f t="shared" si="23"/>
        <v xml:space="preserve"> </v>
      </c>
      <c r="H201" s="18" t="str">
        <f t="shared" si="23"/>
        <v/>
      </c>
      <c r="I201">
        <f t="shared" si="24"/>
        <v>0</v>
      </c>
      <c r="J201">
        <f t="shared" ref="J201:J264" si="28">IF(C201="",0, IF(C201=" ",0,1))</f>
        <v>0</v>
      </c>
      <c r="K201">
        <f t="shared" si="25"/>
        <v>0</v>
      </c>
      <c r="M201" t="str">
        <f t="shared" si="22"/>
        <v xml:space="preserve"> </v>
      </c>
      <c r="N201" t="str">
        <f t="shared" si="26"/>
        <v/>
      </c>
      <c r="O201" t="e">
        <f t="shared" si="27"/>
        <v>#N/A</v>
      </c>
    </row>
    <row r="202" spans="1:15" ht="30" customHeight="1" x14ac:dyDescent="0.35">
      <c r="A202" s="11"/>
      <c r="B202" s="60" t="s">
        <v>930</v>
      </c>
      <c r="C202" s="88"/>
      <c r="D202" s="93"/>
      <c r="E202" s="93"/>
      <c r="F202" s="90"/>
      <c r="G202" s="17" t="str">
        <f t="shared" si="23"/>
        <v xml:space="preserve"> </v>
      </c>
      <c r="H202" s="18" t="str">
        <f t="shared" si="23"/>
        <v/>
      </c>
      <c r="I202">
        <f t="shared" si="24"/>
        <v>0</v>
      </c>
      <c r="J202">
        <f t="shared" si="28"/>
        <v>0</v>
      </c>
      <c r="K202">
        <f t="shared" si="25"/>
        <v>0</v>
      </c>
      <c r="M202" t="str">
        <f t="shared" si="22"/>
        <v xml:space="preserve"> </v>
      </c>
      <c r="N202" t="str">
        <f t="shared" si="26"/>
        <v/>
      </c>
      <c r="O202" t="e">
        <f t="shared" si="27"/>
        <v>#N/A</v>
      </c>
    </row>
    <row r="203" spans="1:15" ht="30" customHeight="1" x14ac:dyDescent="0.35">
      <c r="A203" s="11"/>
      <c r="B203" s="60" t="s">
        <v>931</v>
      </c>
      <c r="C203" s="88"/>
      <c r="D203" s="93"/>
      <c r="E203" s="93"/>
      <c r="F203" s="90"/>
      <c r="G203" s="17" t="str">
        <f t="shared" si="23"/>
        <v xml:space="preserve"> </v>
      </c>
      <c r="H203" s="18" t="str">
        <f t="shared" si="23"/>
        <v/>
      </c>
      <c r="I203">
        <f t="shared" si="24"/>
        <v>0</v>
      </c>
      <c r="J203">
        <f t="shared" si="28"/>
        <v>0</v>
      </c>
      <c r="K203">
        <f t="shared" si="25"/>
        <v>0</v>
      </c>
      <c r="M203" t="str">
        <f t="shared" si="22"/>
        <v xml:space="preserve"> </v>
      </c>
      <c r="N203" t="str">
        <f t="shared" si="26"/>
        <v/>
      </c>
      <c r="O203" t="e">
        <f t="shared" si="27"/>
        <v>#N/A</v>
      </c>
    </row>
    <row r="204" spans="1:15" ht="30" customHeight="1" x14ac:dyDescent="0.35">
      <c r="A204" s="11"/>
      <c r="B204" s="60" t="s">
        <v>932</v>
      </c>
      <c r="C204" s="88"/>
      <c r="D204" s="93"/>
      <c r="E204" s="93"/>
      <c r="F204" s="90"/>
      <c r="G204" s="17" t="str">
        <f t="shared" si="23"/>
        <v xml:space="preserve"> </v>
      </c>
      <c r="H204" s="18" t="str">
        <f t="shared" si="23"/>
        <v/>
      </c>
      <c r="I204">
        <f t="shared" si="24"/>
        <v>0</v>
      </c>
      <c r="J204">
        <f t="shared" si="28"/>
        <v>0</v>
      </c>
      <c r="K204">
        <f t="shared" si="25"/>
        <v>0</v>
      </c>
      <c r="M204" t="str">
        <f t="shared" si="22"/>
        <v xml:space="preserve"> </v>
      </c>
      <c r="N204" t="str">
        <f t="shared" si="26"/>
        <v/>
      </c>
      <c r="O204" t="e">
        <f t="shared" si="27"/>
        <v>#N/A</v>
      </c>
    </row>
    <row r="205" spans="1:15" ht="30" customHeight="1" x14ac:dyDescent="0.35">
      <c r="A205" s="11"/>
      <c r="B205" s="60" t="s">
        <v>933</v>
      </c>
      <c r="C205" s="88"/>
      <c r="D205" s="93"/>
      <c r="E205" s="93"/>
      <c r="F205" s="90"/>
      <c r="G205" s="17" t="str">
        <f t="shared" si="23"/>
        <v xml:space="preserve"> </v>
      </c>
      <c r="H205" s="18" t="str">
        <f t="shared" si="23"/>
        <v/>
      </c>
      <c r="I205">
        <f t="shared" si="24"/>
        <v>0</v>
      </c>
      <c r="J205">
        <f t="shared" si="28"/>
        <v>0</v>
      </c>
      <c r="K205">
        <f t="shared" si="25"/>
        <v>0</v>
      </c>
      <c r="M205" t="str">
        <f t="shared" si="22"/>
        <v xml:space="preserve"> </v>
      </c>
      <c r="N205" t="str">
        <f t="shared" si="26"/>
        <v/>
      </c>
      <c r="O205" t="e">
        <f t="shared" si="27"/>
        <v>#N/A</v>
      </c>
    </row>
    <row r="206" spans="1:15" ht="30" customHeight="1" x14ac:dyDescent="0.35">
      <c r="A206" s="11"/>
      <c r="B206" s="60" t="s">
        <v>934</v>
      </c>
      <c r="C206" s="88"/>
      <c r="D206" s="93"/>
      <c r="E206" s="93"/>
      <c r="F206" s="90"/>
      <c r="G206" s="17" t="str">
        <f t="shared" si="23"/>
        <v xml:space="preserve"> </v>
      </c>
      <c r="H206" s="18" t="str">
        <f t="shared" si="23"/>
        <v/>
      </c>
      <c r="I206">
        <f t="shared" si="24"/>
        <v>0</v>
      </c>
      <c r="J206">
        <f t="shared" si="28"/>
        <v>0</v>
      </c>
      <c r="K206">
        <f t="shared" si="25"/>
        <v>0</v>
      </c>
      <c r="M206" t="str">
        <f t="shared" si="22"/>
        <v xml:space="preserve"> </v>
      </c>
      <c r="N206" t="str">
        <f t="shared" si="26"/>
        <v/>
      </c>
      <c r="O206" t="e">
        <f t="shared" si="27"/>
        <v>#N/A</v>
      </c>
    </row>
    <row r="207" spans="1:15" ht="30" customHeight="1" x14ac:dyDescent="0.35">
      <c r="A207" s="11"/>
      <c r="B207" s="60" t="s">
        <v>935</v>
      </c>
      <c r="C207" s="88"/>
      <c r="D207" s="93"/>
      <c r="E207" s="93"/>
      <c r="F207" s="90"/>
      <c r="G207" s="17" t="str">
        <f t="shared" si="23"/>
        <v xml:space="preserve"> </v>
      </c>
      <c r="H207" s="18" t="str">
        <f t="shared" si="23"/>
        <v/>
      </c>
      <c r="I207">
        <f t="shared" si="24"/>
        <v>0</v>
      </c>
      <c r="J207">
        <f t="shared" si="28"/>
        <v>0</v>
      </c>
      <c r="K207">
        <f t="shared" si="25"/>
        <v>0</v>
      </c>
      <c r="M207" t="str">
        <f t="shared" si="22"/>
        <v xml:space="preserve"> </v>
      </c>
      <c r="N207" t="str">
        <f t="shared" si="26"/>
        <v/>
      </c>
      <c r="O207" t="e">
        <f t="shared" si="27"/>
        <v>#N/A</v>
      </c>
    </row>
    <row r="208" spans="1:15" ht="30" customHeight="1" x14ac:dyDescent="0.35">
      <c r="A208" s="11"/>
      <c r="B208" s="60" t="s">
        <v>936</v>
      </c>
      <c r="C208" s="88"/>
      <c r="D208" s="93"/>
      <c r="E208" s="93"/>
      <c r="F208" s="90"/>
      <c r="G208" s="17" t="str">
        <f t="shared" si="23"/>
        <v xml:space="preserve"> </v>
      </c>
      <c r="H208" s="18" t="str">
        <f t="shared" si="23"/>
        <v/>
      </c>
      <c r="I208">
        <f t="shared" si="24"/>
        <v>0</v>
      </c>
      <c r="J208">
        <f t="shared" si="28"/>
        <v>0</v>
      </c>
      <c r="K208">
        <f t="shared" si="25"/>
        <v>0</v>
      </c>
      <c r="M208" t="str">
        <f t="shared" si="22"/>
        <v xml:space="preserve"> </v>
      </c>
      <c r="N208" t="str">
        <f t="shared" si="26"/>
        <v/>
      </c>
      <c r="O208" t="e">
        <f t="shared" si="27"/>
        <v>#N/A</v>
      </c>
    </row>
    <row r="209" spans="1:15" ht="30" customHeight="1" x14ac:dyDescent="0.35">
      <c r="A209" s="11"/>
      <c r="B209" s="60" t="s">
        <v>937</v>
      </c>
      <c r="C209" s="88"/>
      <c r="D209" s="93"/>
      <c r="E209" s="93"/>
      <c r="F209" s="90"/>
      <c r="G209" s="17" t="str">
        <f t="shared" si="23"/>
        <v xml:space="preserve"> </v>
      </c>
      <c r="H209" s="18" t="str">
        <f t="shared" si="23"/>
        <v/>
      </c>
      <c r="I209">
        <f t="shared" si="24"/>
        <v>0</v>
      </c>
      <c r="J209">
        <f t="shared" si="28"/>
        <v>0</v>
      </c>
      <c r="K209">
        <f t="shared" si="25"/>
        <v>0</v>
      </c>
      <c r="M209" t="str">
        <f t="shared" si="22"/>
        <v xml:space="preserve"> </v>
      </c>
      <c r="N209" t="str">
        <f t="shared" si="26"/>
        <v/>
      </c>
      <c r="O209" t="e">
        <f t="shared" si="27"/>
        <v>#N/A</v>
      </c>
    </row>
    <row r="210" spans="1:15" ht="30" customHeight="1" x14ac:dyDescent="0.35">
      <c r="A210" s="11"/>
      <c r="B210" s="60" t="s">
        <v>938</v>
      </c>
      <c r="C210" s="88"/>
      <c r="D210" s="93"/>
      <c r="E210" s="93"/>
      <c r="F210" s="90"/>
      <c r="G210" s="17" t="str">
        <f t="shared" si="23"/>
        <v xml:space="preserve"> </v>
      </c>
      <c r="H210" s="18" t="str">
        <f t="shared" si="23"/>
        <v/>
      </c>
      <c r="I210">
        <f t="shared" si="24"/>
        <v>0</v>
      </c>
      <c r="J210">
        <f t="shared" si="28"/>
        <v>0</v>
      </c>
      <c r="K210">
        <f t="shared" si="25"/>
        <v>0</v>
      </c>
      <c r="M210" t="str">
        <f t="shared" si="22"/>
        <v xml:space="preserve"> </v>
      </c>
      <c r="N210" t="str">
        <f t="shared" si="26"/>
        <v/>
      </c>
      <c r="O210" t="e">
        <f t="shared" si="27"/>
        <v>#N/A</v>
      </c>
    </row>
    <row r="211" spans="1:15" ht="30" customHeight="1" x14ac:dyDescent="0.35">
      <c r="A211" s="11"/>
      <c r="B211" s="60" t="s">
        <v>939</v>
      </c>
      <c r="C211" s="88"/>
      <c r="D211" s="93"/>
      <c r="E211" s="93"/>
      <c r="F211" s="90"/>
      <c r="G211" s="17" t="str">
        <f t="shared" si="23"/>
        <v xml:space="preserve"> </v>
      </c>
      <c r="H211" s="18" t="str">
        <f t="shared" si="23"/>
        <v/>
      </c>
      <c r="I211">
        <f t="shared" si="24"/>
        <v>0</v>
      </c>
      <c r="J211">
        <f t="shared" si="28"/>
        <v>0</v>
      </c>
      <c r="K211">
        <f t="shared" si="25"/>
        <v>0</v>
      </c>
      <c r="M211" t="str">
        <f t="shared" si="22"/>
        <v xml:space="preserve"> </v>
      </c>
      <c r="N211" t="str">
        <f t="shared" si="26"/>
        <v/>
      </c>
      <c r="O211" t="e">
        <f t="shared" si="27"/>
        <v>#N/A</v>
      </c>
    </row>
    <row r="212" spans="1:15" ht="30" customHeight="1" x14ac:dyDescent="0.35">
      <c r="A212" s="11"/>
      <c r="B212" s="60" t="s">
        <v>940</v>
      </c>
      <c r="C212" s="88"/>
      <c r="D212" s="93"/>
      <c r="E212" s="93"/>
      <c r="F212" s="90"/>
      <c r="G212" s="17" t="str">
        <f t="shared" si="23"/>
        <v xml:space="preserve"> </v>
      </c>
      <c r="H212" s="18" t="str">
        <f t="shared" si="23"/>
        <v/>
      </c>
      <c r="I212">
        <f t="shared" si="24"/>
        <v>0</v>
      </c>
      <c r="J212">
        <f t="shared" si="28"/>
        <v>0</v>
      </c>
      <c r="K212">
        <f t="shared" si="25"/>
        <v>0</v>
      </c>
      <c r="M212" t="str">
        <f t="shared" si="22"/>
        <v xml:space="preserve"> </v>
      </c>
      <c r="N212" t="str">
        <f t="shared" si="26"/>
        <v/>
      </c>
      <c r="O212" t="e">
        <f t="shared" si="27"/>
        <v>#N/A</v>
      </c>
    </row>
    <row r="213" spans="1:15" ht="30" customHeight="1" x14ac:dyDescent="0.35">
      <c r="A213" s="11"/>
      <c r="B213" s="60" t="s">
        <v>941</v>
      </c>
      <c r="C213" s="88"/>
      <c r="D213" s="93"/>
      <c r="E213" s="93"/>
      <c r="F213" s="90"/>
      <c r="G213" s="17" t="str">
        <f t="shared" si="23"/>
        <v xml:space="preserve"> </v>
      </c>
      <c r="H213" s="18" t="str">
        <f t="shared" si="23"/>
        <v/>
      </c>
      <c r="I213">
        <f t="shared" si="24"/>
        <v>0</v>
      </c>
      <c r="J213">
        <f t="shared" si="28"/>
        <v>0</v>
      </c>
      <c r="K213">
        <f t="shared" si="25"/>
        <v>0</v>
      </c>
      <c r="M213" t="str">
        <f t="shared" si="22"/>
        <v xml:space="preserve"> </v>
      </c>
      <c r="N213" t="str">
        <f t="shared" si="26"/>
        <v/>
      </c>
      <c r="O213" t="e">
        <f t="shared" si="27"/>
        <v>#N/A</v>
      </c>
    </row>
    <row r="214" spans="1:15" ht="30" customHeight="1" x14ac:dyDescent="0.35">
      <c r="A214" s="11"/>
      <c r="B214" s="60" t="s">
        <v>942</v>
      </c>
      <c r="C214" s="88"/>
      <c r="D214" s="93"/>
      <c r="E214" s="93"/>
      <c r="F214" s="90"/>
      <c r="G214" s="17" t="str">
        <f t="shared" si="23"/>
        <v xml:space="preserve"> </v>
      </c>
      <c r="H214" s="18" t="str">
        <f t="shared" si="23"/>
        <v/>
      </c>
      <c r="I214">
        <f t="shared" si="24"/>
        <v>0</v>
      </c>
      <c r="J214">
        <f t="shared" si="28"/>
        <v>0</v>
      </c>
      <c r="K214">
        <f t="shared" si="25"/>
        <v>0</v>
      </c>
      <c r="M214" t="str">
        <f t="shared" si="22"/>
        <v xml:space="preserve"> </v>
      </c>
      <c r="N214" t="str">
        <f t="shared" si="26"/>
        <v/>
      </c>
      <c r="O214" t="e">
        <f t="shared" si="27"/>
        <v>#N/A</v>
      </c>
    </row>
    <row r="215" spans="1:15" ht="30" customHeight="1" x14ac:dyDescent="0.35">
      <c r="A215" s="11"/>
      <c r="B215" s="60" t="s">
        <v>943</v>
      </c>
      <c r="C215" s="88"/>
      <c r="D215" s="93"/>
      <c r="E215" s="93"/>
      <c r="F215" s="90"/>
      <c r="G215" s="17" t="str">
        <f t="shared" si="23"/>
        <v xml:space="preserve"> </v>
      </c>
      <c r="H215" s="18" t="str">
        <f t="shared" si="23"/>
        <v/>
      </c>
      <c r="I215">
        <f t="shared" si="24"/>
        <v>0</v>
      </c>
      <c r="J215">
        <f t="shared" si="28"/>
        <v>0</v>
      </c>
      <c r="K215">
        <f t="shared" si="25"/>
        <v>0</v>
      </c>
      <c r="M215" t="str">
        <f t="shared" si="22"/>
        <v xml:space="preserve"> </v>
      </c>
      <c r="N215" t="str">
        <f t="shared" si="26"/>
        <v/>
      </c>
      <c r="O215" t="e">
        <f t="shared" si="27"/>
        <v>#N/A</v>
      </c>
    </row>
    <row r="216" spans="1:15" ht="30" customHeight="1" x14ac:dyDescent="0.35">
      <c r="A216" s="11"/>
      <c r="B216" s="60" t="s">
        <v>944</v>
      </c>
      <c r="C216" s="88"/>
      <c r="D216" s="93"/>
      <c r="E216" s="93"/>
      <c r="F216" s="90"/>
      <c r="G216" s="17" t="str">
        <f t="shared" si="23"/>
        <v xml:space="preserve"> </v>
      </c>
      <c r="H216" s="18" t="str">
        <f t="shared" si="23"/>
        <v/>
      </c>
      <c r="I216">
        <f t="shared" si="24"/>
        <v>0</v>
      </c>
      <c r="J216">
        <f t="shared" si="28"/>
        <v>0</v>
      </c>
      <c r="K216">
        <f t="shared" si="25"/>
        <v>0</v>
      </c>
      <c r="M216" t="str">
        <f t="shared" si="22"/>
        <v xml:space="preserve"> </v>
      </c>
      <c r="N216" t="str">
        <f t="shared" si="26"/>
        <v/>
      </c>
      <c r="O216" t="e">
        <f t="shared" si="27"/>
        <v>#N/A</v>
      </c>
    </row>
    <row r="217" spans="1:15" ht="30" customHeight="1" x14ac:dyDescent="0.35">
      <c r="A217" s="11"/>
      <c r="B217" s="60" t="s">
        <v>945</v>
      </c>
      <c r="C217" s="88"/>
      <c r="D217" s="93"/>
      <c r="E217" s="93"/>
      <c r="F217" s="90"/>
      <c r="G217" s="17" t="str">
        <f t="shared" si="23"/>
        <v xml:space="preserve"> </v>
      </c>
      <c r="H217" s="18" t="str">
        <f t="shared" si="23"/>
        <v/>
      </c>
      <c r="I217">
        <f t="shared" si="24"/>
        <v>0</v>
      </c>
      <c r="J217">
        <f t="shared" si="28"/>
        <v>0</v>
      </c>
      <c r="K217">
        <f t="shared" si="25"/>
        <v>0</v>
      </c>
      <c r="M217" t="str">
        <f t="shared" si="22"/>
        <v xml:space="preserve"> </v>
      </c>
      <c r="N217" t="str">
        <f t="shared" si="26"/>
        <v/>
      </c>
      <c r="O217" t="e">
        <f t="shared" si="27"/>
        <v>#N/A</v>
      </c>
    </row>
    <row r="218" spans="1:15" ht="30" customHeight="1" x14ac:dyDescent="0.35">
      <c r="A218" s="11"/>
      <c r="B218" s="60" t="s">
        <v>946</v>
      </c>
      <c r="C218" s="88"/>
      <c r="D218" s="93"/>
      <c r="E218" s="93"/>
      <c r="F218" s="90"/>
      <c r="G218" s="17" t="str">
        <f t="shared" si="23"/>
        <v xml:space="preserve"> </v>
      </c>
      <c r="H218" s="18" t="str">
        <f t="shared" si="23"/>
        <v/>
      </c>
      <c r="I218">
        <f t="shared" si="24"/>
        <v>0</v>
      </c>
      <c r="J218">
        <f t="shared" si="28"/>
        <v>0</v>
      </c>
      <c r="K218">
        <f t="shared" si="25"/>
        <v>0</v>
      </c>
      <c r="M218" t="str">
        <f t="shared" si="22"/>
        <v xml:space="preserve"> </v>
      </c>
      <c r="N218" t="str">
        <f t="shared" si="26"/>
        <v/>
      </c>
      <c r="O218" t="e">
        <f t="shared" si="27"/>
        <v>#N/A</v>
      </c>
    </row>
    <row r="219" spans="1:15" ht="30" customHeight="1" x14ac:dyDescent="0.35">
      <c r="A219" s="11"/>
      <c r="B219" s="60" t="s">
        <v>947</v>
      </c>
      <c r="C219" s="88"/>
      <c r="D219" s="93"/>
      <c r="E219" s="93"/>
      <c r="F219" s="90"/>
      <c r="G219" s="17" t="str">
        <f t="shared" si="23"/>
        <v xml:space="preserve"> </v>
      </c>
      <c r="H219" s="18" t="str">
        <f t="shared" si="23"/>
        <v/>
      </c>
      <c r="I219">
        <f t="shared" si="24"/>
        <v>0</v>
      </c>
      <c r="J219">
        <f t="shared" si="28"/>
        <v>0</v>
      </c>
      <c r="K219">
        <f t="shared" si="25"/>
        <v>0</v>
      </c>
      <c r="M219" t="str">
        <f t="shared" si="22"/>
        <v xml:space="preserve"> </v>
      </c>
      <c r="N219" t="str">
        <f t="shared" si="26"/>
        <v/>
      </c>
      <c r="O219" t="e">
        <f t="shared" si="27"/>
        <v>#N/A</v>
      </c>
    </row>
    <row r="220" spans="1:15" ht="30" customHeight="1" x14ac:dyDescent="0.35">
      <c r="A220" s="11"/>
      <c r="B220" s="60" t="s">
        <v>948</v>
      </c>
      <c r="C220" s="88"/>
      <c r="D220" s="93"/>
      <c r="E220" s="93"/>
      <c r="F220" s="90"/>
      <c r="G220" s="17" t="str">
        <f t="shared" si="23"/>
        <v xml:space="preserve"> </v>
      </c>
      <c r="H220" s="18" t="str">
        <f t="shared" si="23"/>
        <v/>
      </c>
      <c r="I220">
        <f t="shared" si="24"/>
        <v>0</v>
      </c>
      <c r="J220">
        <f t="shared" si="28"/>
        <v>0</v>
      </c>
      <c r="K220">
        <f t="shared" si="25"/>
        <v>0</v>
      </c>
      <c r="M220" t="str">
        <f t="shared" si="22"/>
        <v xml:space="preserve"> </v>
      </c>
      <c r="N220" t="str">
        <f t="shared" si="26"/>
        <v/>
      </c>
      <c r="O220" t="e">
        <f t="shared" si="27"/>
        <v>#N/A</v>
      </c>
    </row>
    <row r="221" spans="1:15" ht="30" customHeight="1" x14ac:dyDescent="0.35">
      <c r="A221" s="11"/>
      <c r="B221" s="60" t="s">
        <v>949</v>
      </c>
      <c r="C221" s="88"/>
      <c r="D221" s="93"/>
      <c r="E221" s="93"/>
      <c r="F221" s="90"/>
      <c r="G221" s="17" t="str">
        <f t="shared" si="23"/>
        <v xml:space="preserve"> </v>
      </c>
      <c r="H221" s="18" t="str">
        <f t="shared" si="23"/>
        <v/>
      </c>
      <c r="I221">
        <f t="shared" si="24"/>
        <v>0</v>
      </c>
      <c r="J221">
        <f t="shared" si="28"/>
        <v>0</v>
      </c>
      <c r="K221">
        <f t="shared" si="25"/>
        <v>0</v>
      </c>
      <c r="M221" t="str">
        <f t="shared" si="22"/>
        <v xml:space="preserve"> </v>
      </c>
      <c r="N221" t="str">
        <f t="shared" si="26"/>
        <v/>
      </c>
      <c r="O221" t="e">
        <f t="shared" si="27"/>
        <v>#N/A</v>
      </c>
    </row>
    <row r="222" spans="1:15" ht="30" customHeight="1" x14ac:dyDescent="0.35">
      <c r="A222" s="11"/>
      <c r="B222" s="60" t="s">
        <v>950</v>
      </c>
      <c r="C222" s="88"/>
      <c r="D222" s="93"/>
      <c r="E222" s="93"/>
      <c r="F222" s="90"/>
      <c r="G222" s="17" t="str">
        <f t="shared" si="23"/>
        <v xml:space="preserve"> </v>
      </c>
      <c r="H222" s="18" t="str">
        <f t="shared" si="23"/>
        <v/>
      </c>
      <c r="I222">
        <f t="shared" si="24"/>
        <v>0</v>
      </c>
      <c r="J222">
        <f t="shared" si="28"/>
        <v>0</v>
      </c>
      <c r="K222">
        <f t="shared" si="25"/>
        <v>0</v>
      </c>
      <c r="M222" t="str">
        <f t="shared" si="22"/>
        <v xml:space="preserve"> </v>
      </c>
      <c r="N222" t="str">
        <f t="shared" si="26"/>
        <v/>
      </c>
      <c r="O222" t="e">
        <f t="shared" si="27"/>
        <v>#N/A</v>
      </c>
    </row>
    <row r="223" spans="1:15" ht="30" customHeight="1" x14ac:dyDescent="0.35">
      <c r="A223" s="11"/>
      <c r="B223" s="60" t="s">
        <v>951</v>
      </c>
      <c r="C223" s="88"/>
      <c r="D223" s="93"/>
      <c r="E223" s="93"/>
      <c r="F223" s="90"/>
      <c r="G223" s="17" t="str">
        <f t="shared" si="23"/>
        <v xml:space="preserve"> </v>
      </c>
      <c r="H223" s="18" t="str">
        <f t="shared" si="23"/>
        <v/>
      </c>
      <c r="I223">
        <f t="shared" si="24"/>
        <v>0</v>
      </c>
      <c r="J223">
        <f t="shared" si="28"/>
        <v>0</v>
      </c>
      <c r="K223">
        <f t="shared" si="25"/>
        <v>0</v>
      </c>
      <c r="M223" t="str">
        <f t="shared" si="22"/>
        <v xml:space="preserve"> </v>
      </c>
      <c r="N223" t="str">
        <f t="shared" si="26"/>
        <v/>
      </c>
      <c r="O223" t="e">
        <f t="shared" si="27"/>
        <v>#N/A</v>
      </c>
    </row>
    <row r="224" spans="1:15" ht="30" customHeight="1" x14ac:dyDescent="0.35">
      <c r="A224" s="11"/>
      <c r="B224" s="60" t="s">
        <v>952</v>
      </c>
      <c r="C224" s="88"/>
      <c r="D224" s="93"/>
      <c r="E224" s="93"/>
      <c r="F224" s="90"/>
      <c r="G224" s="17" t="str">
        <f t="shared" si="23"/>
        <v xml:space="preserve"> </v>
      </c>
      <c r="H224" s="18" t="str">
        <f t="shared" si="23"/>
        <v/>
      </c>
      <c r="I224">
        <f t="shared" si="24"/>
        <v>0</v>
      </c>
      <c r="J224">
        <f t="shared" si="28"/>
        <v>0</v>
      </c>
      <c r="K224">
        <f t="shared" si="25"/>
        <v>0</v>
      </c>
      <c r="M224" t="str">
        <f t="shared" si="22"/>
        <v xml:space="preserve"> </v>
      </c>
      <c r="N224" t="str">
        <f t="shared" si="26"/>
        <v/>
      </c>
      <c r="O224" t="e">
        <f t="shared" si="27"/>
        <v>#N/A</v>
      </c>
    </row>
    <row r="225" spans="1:15" ht="30" customHeight="1" x14ac:dyDescent="0.35">
      <c r="A225" s="11"/>
      <c r="B225" s="60" t="s">
        <v>953</v>
      </c>
      <c r="C225" s="88"/>
      <c r="D225" s="93"/>
      <c r="E225" s="93"/>
      <c r="F225" s="90"/>
      <c r="G225" s="17" t="str">
        <f t="shared" si="23"/>
        <v xml:space="preserve"> </v>
      </c>
      <c r="H225" s="18" t="str">
        <f t="shared" si="23"/>
        <v/>
      </c>
      <c r="I225">
        <f t="shared" si="24"/>
        <v>0</v>
      </c>
      <c r="J225">
        <f t="shared" si="28"/>
        <v>0</v>
      </c>
      <c r="K225">
        <f t="shared" si="25"/>
        <v>0</v>
      </c>
      <c r="M225" t="str">
        <f t="shared" si="22"/>
        <v xml:space="preserve"> </v>
      </c>
      <c r="N225" t="str">
        <f t="shared" si="26"/>
        <v/>
      </c>
      <c r="O225" t="e">
        <f t="shared" si="27"/>
        <v>#N/A</v>
      </c>
    </row>
    <row r="226" spans="1:15" ht="30" customHeight="1" x14ac:dyDescent="0.35">
      <c r="A226" s="11"/>
      <c r="B226" s="60" t="s">
        <v>954</v>
      </c>
      <c r="C226" s="88"/>
      <c r="D226" s="93"/>
      <c r="E226" s="93"/>
      <c r="F226" s="90"/>
      <c r="G226" s="17" t="str">
        <f t="shared" si="23"/>
        <v xml:space="preserve"> </v>
      </c>
      <c r="H226" s="18" t="str">
        <f t="shared" si="23"/>
        <v/>
      </c>
      <c r="I226">
        <f t="shared" si="24"/>
        <v>0</v>
      </c>
      <c r="J226">
        <f t="shared" si="28"/>
        <v>0</v>
      </c>
      <c r="K226">
        <f t="shared" si="25"/>
        <v>0</v>
      </c>
      <c r="M226" t="str">
        <f t="shared" si="22"/>
        <v xml:space="preserve"> </v>
      </c>
      <c r="N226" t="str">
        <f t="shared" si="26"/>
        <v/>
      </c>
      <c r="O226" t="e">
        <f t="shared" si="27"/>
        <v>#N/A</v>
      </c>
    </row>
    <row r="227" spans="1:15" ht="30" customHeight="1" x14ac:dyDescent="0.35">
      <c r="A227" s="11"/>
      <c r="B227" s="60" t="s">
        <v>955</v>
      </c>
      <c r="C227" s="88"/>
      <c r="D227" s="93"/>
      <c r="E227" s="93"/>
      <c r="F227" s="90"/>
      <c r="G227" s="17" t="str">
        <f t="shared" si="23"/>
        <v xml:space="preserve"> </v>
      </c>
      <c r="H227" s="18" t="str">
        <f t="shared" si="23"/>
        <v/>
      </c>
      <c r="I227">
        <f t="shared" si="24"/>
        <v>0</v>
      </c>
      <c r="J227">
        <f t="shared" si="28"/>
        <v>0</v>
      </c>
      <c r="K227">
        <f t="shared" si="25"/>
        <v>0</v>
      </c>
      <c r="M227" t="str">
        <f t="shared" si="22"/>
        <v xml:space="preserve"> </v>
      </c>
      <c r="N227" t="str">
        <f t="shared" si="26"/>
        <v/>
      </c>
      <c r="O227" t="e">
        <f t="shared" si="27"/>
        <v>#N/A</v>
      </c>
    </row>
    <row r="228" spans="1:15" ht="30" customHeight="1" x14ac:dyDescent="0.35">
      <c r="A228" s="11"/>
      <c r="B228" s="60" t="s">
        <v>956</v>
      </c>
      <c r="C228" s="88"/>
      <c r="D228" s="93"/>
      <c r="E228" s="93"/>
      <c r="F228" s="90"/>
      <c r="G228" s="17" t="str">
        <f t="shared" si="23"/>
        <v xml:space="preserve"> </v>
      </c>
      <c r="H228" s="18" t="str">
        <f t="shared" si="23"/>
        <v/>
      </c>
      <c r="I228">
        <f t="shared" si="24"/>
        <v>0</v>
      </c>
      <c r="J228">
        <f t="shared" si="28"/>
        <v>0</v>
      </c>
      <c r="K228">
        <f t="shared" si="25"/>
        <v>0</v>
      </c>
      <c r="M228" t="str">
        <f t="shared" si="22"/>
        <v xml:space="preserve"> </v>
      </c>
      <c r="N228" t="str">
        <f t="shared" si="26"/>
        <v/>
      </c>
      <c r="O228" t="e">
        <f t="shared" si="27"/>
        <v>#N/A</v>
      </c>
    </row>
    <row r="229" spans="1:15" ht="30" customHeight="1" x14ac:dyDescent="0.35">
      <c r="A229" s="11"/>
      <c r="B229" s="60" t="s">
        <v>957</v>
      </c>
      <c r="C229" s="88"/>
      <c r="D229" s="93"/>
      <c r="E229" s="93"/>
      <c r="F229" s="90"/>
      <c r="G229" s="17" t="str">
        <f t="shared" si="23"/>
        <v xml:space="preserve"> </v>
      </c>
      <c r="H229" s="18" t="str">
        <f t="shared" si="23"/>
        <v/>
      </c>
      <c r="I229">
        <f t="shared" si="24"/>
        <v>0</v>
      </c>
      <c r="J229">
        <f t="shared" si="28"/>
        <v>0</v>
      </c>
      <c r="K229">
        <f t="shared" si="25"/>
        <v>0</v>
      </c>
      <c r="M229" t="str">
        <f t="shared" si="22"/>
        <v xml:space="preserve"> </v>
      </c>
      <c r="N229" t="str">
        <f t="shared" si="26"/>
        <v/>
      </c>
      <c r="O229" t="e">
        <f t="shared" si="27"/>
        <v>#N/A</v>
      </c>
    </row>
    <row r="230" spans="1:15" ht="30" customHeight="1" x14ac:dyDescent="0.35">
      <c r="A230" s="11"/>
      <c r="B230" s="60" t="s">
        <v>958</v>
      </c>
      <c r="C230" s="88"/>
      <c r="D230" s="93"/>
      <c r="E230" s="93"/>
      <c r="F230" s="90"/>
      <c r="G230" s="17" t="str">
        <f t="shared" si="23"/>
        <v xml:space="preserve"> </v>
      </c>
      <c r="H230" s="18" t="str">
        <f t="shared" si="23"/>
        <v/>
      </c>
      <c r="I230">
        <f t="shared" si="24"/>
        <v>0</v>
      </c>
      <c r="J230">
        <f t="shared" si="28"/>
        <v>0</v>
      </c>
      <c r="K230">
        <f t="shared" si="25"/>
        <v>0</v>
      </c>
      <c r="M230" t="str">
        <f t="shared" si="22"/>
        <v xml:space="preserve"> </v>
      </c>
      <c r="N230" t="str">
        <f t="shared" si="26"/>
        <v/>
      </c>
      <c r="O230" t="e">
        <f t="shared" si="27"/>
        <v>#N/A</v>
      </c>
    </row>
    <row r="231" spans="1:15" ht="30" customHeight="1" x14ac:dyDescent="0.35">
      <c r="A231" s="11"/>
      <c r="B231" s="60" t="s">
        <v>959</v>
      </c>
      <c r="C231" s="88"/>
      <c r="D231" s="93"/>
      <c r="E231" s="93"/>
      <c r="F231" s="90"/>
      <c r="G231" s="17" t="str">
        <f t="shared" si="23"/>
        <v xml:space="preserve"> </v>
      </c>
      <c r="H231" s="18" t="str">
        <f t="shared" si="23"/>
        <v/>
      </c>
      <c r="I231">
        <f t="shared" si="24"/>
        <v>0</v>
      </c>
      <c r="J231">
        <f t="shared" si="28"/>
        <v>0</v>
      </c>
      <c r="K231">
        <f t="shared" si="25"/>
        <v>0</v>
      </c>
      <c r="M231" t="str">
        <f t="shared" si="22"/>
        <v xml:space="preserve"> </v>
      </c>
      <c r="N231" t="str">
        <f t="shared" si="26"/>
        <v/>
      </c>
      <c r="O231" t="e">
        <f t="shared" si="27"/>
        <v>#N/A</v>
      </c>
    </row>
    <row r="232" spans="1:15" ht="30" customHeight="1" x14ac:dyDescent="0.35">
      <c r="A232" s="11"/>
      <c r="B232" s="60" t="s">
        <v>960</v>
      </c>
      <c r="C232" s="88"/>
      <c r="D232" s="93"/>
      <c r="E232" s="93"/>
      <c r="F232" s="90"/>
      <c r="G232" s="17" t="str">
        <f t="shared" si="23"/>
        <v xml:space="preserve"> </v>
      </c>
      <c r="H232" s="18" t="str">
        <f t="shared" si="23"/>
        <v/>
      </c>
      <c r="I232">
        <f t="shared" si="24"/>
        <v>0</v>
      </c>
      <c r="J232">
        <f t="shared" si="28"/>
        <v>0</v>
      </c>
      <c r="K232">
        <f t="shared" si="25"/>
        <v>0</v>
      </c>
      <c r="M232" t="str">
        <f t="shared" si="22"/>
        <v xml:space="preserve"> </v>
      </c>
      <c r="N232" t="str">
        <f t="shared" si="26"/>
        <v/>
      </c>
      <c r="O232" t="e">
        <f t="shared" si="27"/>
        <v>#N/A</v>
      </c>
    </row>
    <row r="233" spans="1:15" ht="30" customHeight="1" x14ac:dyDescent="0.35">
      <c r="A233" s="11"/>
      <c r="B233" s="60" t="s">
        <v>961</v>
      </c>
      <c r="C233" s="88"/>
      <c r="D233" s="93"/>
      <c r="E233" s="93"/>
      <c r="F233" s="90"/>
      <c r="G233" s="17" t="str">
        <f t="shared" si="23"/>
        <v xml:space="preserve"> </v>
      </c>
      <c r="H233" s="18" t="str">
        <f t="shared" si="23"/>
        <v/>
      </c>
      <c r="I233">
        <f t="shared" si="24"/>
        <v>0</v>
      </c>
      <c r="J233">
        <f t="shared" si="28"/>
        <v>0</v>
      </c>
      <c r="K233">
        <f t="shared" si="25"/>
        <v>0</v>
      </c>
      <c r="M233" t="str">
        <f t="shared" si="22"/>
        <v xml:space="preserve"> </v>
      </c>
      <c r="N233" t="str">
        <f t="shared" si="26"/>
        <v/>
      </c>
      <c r="O233" t="e">
        <f t="shared" si="27"/>
        <v>#N/A</v>
      </c>
    </row>
    <row r="234" spans="1:15" ht="30" customHeight="1" x14ac:dyDescent="0.35">
      <c r="A234" s="11"/>
      <c r="B234" s="60" t="s">
        <v>962</v>
      </c>
      <c r="C234" s="88"/>
      <c r="D234" s="93"/>
      <c r="E234" s="93"/>
      <c r="F234" s="90"/>
      <c r="G234" s="17" t="str">
        <f t="shared" si="23"/>
        <v xml:space="preserve"> </v>
      </c>
      <c r="H234" s="18" t="str">
        <f t="shared" si="23"/>
        <v/>
      </c>
      <c r="I234">
        <f t="shared" si="24"/>
        <v>0</v>
      </c>
      <c r="J234">
        <f t="shared" si="28"/>
        <v>0</v>
      </c>
      <c r="K234">
        <f t="shared" si="25"/>
        <v>0</v>
      </c>
      <c r="M234" t="str">
        <f t="shared" si="22"/>
        <v xml:space="preserve"> </v>
      </c>
      <c r="N234" t="str">
        <f t="shared" si="26"/>
        <v/>
      </c>
      <c r="O234" t="e">
        <f t="shared" si="27"/>
        <v>#N/A</v>
      </c>
    </row>
    <row r="235" spans="1:15" ht="30" customHeight="1" x14ac:dyDescent="0.35">
      <c r="A235" s="11"/>
      <c r="B235" s="60" t="s">
        <v>963</v>
      </c>
      <c r="C235" s="88"/>
      <c r="D235" s="93"/>
      <c r="E235" s="93"/>
      <c r="F235" s="90"/>
      <c r="G235" s="17" t="str">
        <f t="shared" si="23"/>
        <v xml:space="preserve"> </v>
      </c>
      <c r="H235" s="18" t="str">
        <f t="shared" si="23"/>
        <v/>
      </c>
      <c r="I235">
        <f t="shared" si="24"/>
        <v>0</v>
      </c>
      <c r="J235">
        <f t="shared" si="28"/>
        <v>0</v>
      </c>
      <c r="K235">
        <f t="shared" si="25"/>
        <v>0</v>
      </c>
      <c r="M235" t="str">
        <f t="shared" si="22"/>
        <v xml:space="preserve"> </v>
      </c>
      <c r="N235" t="str">
        <f t="shared" si="26"/>
        <v/>
      </c>
      <c r="O235" t="e">
        <f t="shared" si="27"/>
        <v>#N/A</v>
      </c>
    </row>
    <row r="236" spans="1:15" ht="30" customHeight="1" x14ac:dyDescent="0.35">
      <c r="A236" s="11"/>
      <c r="B236" s="60" t="s">
        <v>964</v>
      </c>
      <c r="C236" s="88"/>
      <c r="D236" s="93"/>
      <c r="E236" s="93"/>
      <c r="F236" s="90"/>
      <c r="G236" s="17" t="str">
        <f t="shared" si="23"/>
        <v xml:space="preserve"> </v>
      </c>
      <c r="H236" s="18" t="str">
        <f t="shared" si="23"/>
        <v/>
      </c>
      <c r="I236">
        <f t="shared" si="24"/>
        <v>0</v>
      </c>
      <c r="J236">
        <f t="shared" si="28"/>
        <v>0</v>
      </c>
      <c r="K236">
        <f t="shared" si="25"/>
        <v>0</v>
      </c>
      <c r="M236" t="str">
        <f t="shared" si="22"/>
        <v xml:space="preserve"> </v>
      </c>
      <c r="N236" t="str">
        <f t="shared" si="26"/>
        <v/>
      </c>
      <c r="O236" t="e">
        <f t="shared" si="27"/>
        <v>#N/A</v>
      </c>
    </row>
    <row r="237" spans="1:15" ht="30" customHeight="1" x14ac:dyDescent="0.35">
      <c r="A237" s="11"/>
      <c r="B237" s="60" t="s">
        <v>965</v>
      </c>
      <c r="C237" s="88"/>
      <c r="D237" s="93"/>
      <c r="E237" s="93"/>
      <c r="F237" s="90"/>
      <c r="G237" s="17" t="str">
        <f t="shared" si="23"/>
        <v xml:space="preserve"> </v>
      </c>
      <c r="H237" s="18" t="str">
        <f t="shared" si="23"/>
        <v/>
      </c>
      <c r="I237">
        <f t="shared" si="24"/>
        <v>0</v>
      </c>
      <c r="J237">
        <f t="shared" si="28"/>
        <v>0</v>
      </c>
      <c r="K237">
        <f t="shared" si="25"/>
        <v>0</v>
      </c>
      <c r="M237" t="str">
        <f t="shared" si="22"/>
        <v xml:space="preserve"> </v>
      </c>
      <c r="N237" t="str">
        <f t="shared" si="26"/>
        <v/>
      </c>
      <c r="O237" t="e">
        <f t="shared" si="27"/>
        <v>#N/A</v>
      </c>
    </row>
    <row r="238" spans="1:15" ht="30" customHeight="1" x14ac:dyDescent="0.35">
      <c r="A238" s="11"/>
      <c r="B238" s="60" t="s">
        <v>966</v>
      </c>
      <c r="C238" s="88"/>
      <c r="D238" s="93"/>
      <c r="E238" s="93"/>
      <c r="F238" s="90"/>
      <c r="G238" s="17" t="str">
        <f t="shared" si="23"/>
        <v xml:space="preserve"> </v>
      </c>
      <c r="H238" s="18" t="str">
        <f t="shared" si="23"/>
        <v/>
      </c>
      <c r="I238">
        <f t="shared" si="24"/>
        <v>0</v>
      </c>
      <c r="J238">
        <f t="shared" si="28"/>
        <v>0</v>
      </c>
      <c r="K238">
        <f t="shared" si="25"/>
        <v>0</v>
      </c>
      <c r="M238" t="str">
        <f t="shared" si="22"/>
        <v xml:space="preserve"> </v>
      </c>
      <c r="N238" t="str">
        <f t="shared" si="26"/>
        <v/>
      </c>
      <c r="O238" t="e">
        <f t="shared" si="27"/>
        <v>#N/A</v>
      </c>
    </row>
    <row r="239" spans="1:15" ht="30" customHeight="1" x14ac:dyDescent="0.35">
      <c r="A239" s="11"/>
      <c r="B239" s="60" t="s">
        <v>967</v>
      </c>
      <c r="C239" s="88"/>
      <c r="D239" s="93"/>
      <c r="E239" s="93"/>
      <c r="F239" s="90"/>
      <c r="G239" s="17" t="str">
        <f t="shared" si="23"/>
        <v xml:space="preserve"> </v>
      </c>
      <c r="H239" s="18" t="str">
        <f t="shared" si="23"/>
        <v/>
      </c>
      <c r="I239">
        <f t="shared" si="24"/>
        <v>0</v>
      </c>
      <c r="J239">
        <f t="shared" si="28"/>
        <v>0</v>
      </c>
      <c r="K239">
        <f t="shared" si="25"/>
        <v>0</v>
      </c>
      <c r="M239" t="str">
        <f t="shared" si="22"/>
        <v xml:space="preserve"> </v>
      </c>
      <c r="N239" t="str">
        <f t="shared" si="26"/>
        <v/>
      </c>
      <c r="O239" t="e">
        <f t="shared" si="27"/>
        <v>#N/A</v>
      </c>
    </row>
    <row r="240" spans="1:15" ht="30" customHeight="1" x14ac:dyDescent="0.35">
      <c r="A240" s="11"/>
      <c r="B240" s="60" t="s">
        <v>968</v>
      </c>
      <c r="C240" s="88"/>
      <c r="D240" s="93"/>
      <c r="E240" s="93"/>
      <c r="F240" s="90"/>
      <c r="G240" s="17" t="str">
        <f t="shared" si="23"/>
        <v xml:space="preserve"> </v>
      </c>
      <c r="H240" s="18" t="str">
        <f t="shared" si="23"/>
        <v/>
      </c>
      <c r="I240">
        <f t="shared" si="24"/>
        <v>0</v>
      </c>
      <c r="J240">
        <f t="shared" si="28"/>
        <v>0</v>
      </c>
      <c r="K240">
        <f t="shared" si="25"/>
        <v>0</v>
      </c>
      <c r="M240" t="str">
        <f t="shared" si="22"/>
        <v xml:space="preserve"> </v>
      </c>
      <c r="N240" t="str">
        <f t="shared" si="26"/>
        <v/>
      </c>
      <c r="O240" t="e">
        <f t="shared" si="27"/>
        <v>#N/A</v>
      </c>
    </row>
    <row r="241" spans="1:15" ht="30" customHeight="1" x14ac:dyDescent="0.35">
      <c r="A241" s="11"/>
      <c r="B241" s="60" t="s">
        <v>969</v>
      </c>
      <c r="C241" s="88"/>
      <c r="D241" s="93"/>
      <c r="E241" s="93"/>
      <c r="F241" s="90"/>
      <c r="G241" s="17" t="str">
        <f t="shared" si="23"/>
        <v xml:space="preserve"> </v>
      </c>
      <c r="H241" s="18" t="str">
        <f t="shared" si="23"/>
        <v/>
      </c>
      <c r="I241">
        <f t="shared" si="24"/>
        <v>0</v>
      </c>
      <c r="J241">
        <f t="shared" si="28"/>
        <v>0</v>
      </c>
      <c r="K241">
        <f t="shared" si="25"/>
        <v>0</v>
      </c>
      <c r="M241" t="str">
        <f t="shared" si="22"/>
        <v xml:space="preserve"> </v>
      </c>
      <c r="N241" t="str">
        <f t="shared" si="26"/>
        <v/>
      </c>
      <c r="O241" t="e">
        <f t="shared" si="27"/>
        <v>#N/A</v>
      </c>
    </row>
    <row r="242" spans="1:15" ht="30" customHeight="1" x14ac:dyDescent="0.35">
      <c r="A242" s="11"/>
      <c r="B242" s="60" t="s">
        <v>970</v>
      </c>
      <c r="C242" s="88"/>
      <c r="D242" s="93"/>
      <c r="E242" s="93"/>
      <c r="F242" s="90"/>
      <c r="G242" s="17" t="str">
        <f t="shared" si="23"/>
        <v xml:space="preserve"> </v>
      </c>
      <c r="H242" s="18" t="str">
        <f t="shared" si="23"/>
        <v/>
      </c>
      <c r="I242">
        <f t="shared" si="24"/>
        <v>0</v>
      </c>
      <c r="J242">
        <f t="shared" si="28"/>
        <v>0</v>
      </c>
      <c r="K242">
        <f t="shared" si="25"/>
        <v>0</v>
      </c>
      <c r="M242" t="str">
        <f t="shared" si="22"/>
        <v xml:space="preserve"> </v>
      </c>
      <c r="N242" t="str">
        <f t="shared" si="26"/>
        <v/>
      </c>
      <c r="O242" t="e">
        <f t="shared" si="27"/>
        <v>#N/A</v>
      </c>
    </row>
    <row r="243" spans="1:15" ht="30" customHeight="1" x14ac:dyDescent="0.35">
      <c r="A243" s="11"/>
      <c r="B243" s="60" t="s">
        <v>971</v>
      </c>
      <c r="C243" s="88"/>
      <c r="D243" s="93"/>
      <c r="E243" s="93"/>
      <c r="F243" s="90"/>
      <c r="G243" s="17" t="str">
        <f t="shared" si="23"/>
        <v xml:space="preserve"> </v>
      </c>
      <c r="H243" s="18" t="str">
        <f t="shared" si="23"/>
        <v/>
      </c>
      <c r="I243">
        <f t="shared" si="24"/>
        <v>0</v>
      </c>
      <c r="J243">
        <f t="shared" si="28"/>
        <v>0</v>
      </c>
      <c r="K243">
        <f t="shared" si="25"/>
        <v>0</v>
      </c>
      <c r="M243" t="str">
        <f t="shared" si="22"/>
        <v xml:space="preserve"> </v>
      </c>
      <c r="N243" t="str">
        <f t="shared" si="26"/>
        <v/>
      </c>
      <c r="O243" t="e">
        <f t="shared" si="27"/>
        <v>#N/A</v>
      </c>
    </row>
    <row r="244" spans="1:15" ht="30" customHeight="1" x14ac:dyDescent="0.35">
      <c r="A244" s="11"/>
      <c r="B244" s="60" t="s">
        <v>972</v>
      </c>
      <c r="C244" s="88"/>
      <c r="D244" s="93"/>
      <c r="E244" s="93"/>
      <c r="F244" s="90"/>
      <c r="G244" s="17" t="str">
        <f t="shared" si="23"/>
        <v xml:space="preserve"> </v>
      </c>
      <c r="H244" s="18" t="str">
        <f t="shared" si="23"/>
        <v/>
      </c>
      <c r="I244">
        <f t="shared" si="24"/>
        <v>0</v>
      </c>
      <c r="J244">
        <f t="shared" si="28"/>
        <v>0</v>
      </c>
      <c r="K244">
        <f t="shared" si="25"/>
        <v>0</v>
      </c>
      <c r="M244" t="str">
        <f t="shared" si="22"/>
        <v xml:space="preserve"> </v>
      </c>
      <c r="N244" t="str">
        <f t="shared" si="26"/>
        <v/>
      </c>
      <c r="O244" t="e">
        <f t="shared" si="27"/>
        <v>#N/A</v>
      </c>
    </row>
    <row r="245" spans="1:15" ht="30" customHeight="1" x14ac:dyDescent="0.35">
      <c r="A245" s="11"/>
      <c r="B245" s="60" t="s">
        <v>973</v>
      </c>
      <c r="C245" s="88"/>
      <c r="D245" s="93"/>
      <c r="E245" s="93"/>
      <c r="F245" s="90"/>
      <c r="G245" s="17" t="str">
        <f t="shared" si="23"/>
        <v xml:space="preserve"> </v>
      </c>
      <c r="H245" s="18" t="str">
        <f t="shared" si="23"/>
        <v/>
      </c>
      <c r="I245">
        <f t="shared" si="24"/>
        <v>0</v>
      </c>
      <c r="J245">
        <f t="shared" si="28"/>
        <v>0</v>
      </c>
      <c r="K245">
        <f t="shared" si="25"/>
        <v>0</v>
      </c>
      <c r="M245" t="str">
        <f t="shared" si="22"/>
        <v xml:space="preserve"> </v>
      </c>
      <c r="N245" t="str">
        <f t="shared" si="26"/>
        <v/>
      </c>
      <c r="O245" t="e">
        <f t="shared" si="27"/>
        <v>#N/A</v>
      </c>
    </row>
    <row r="246" spans="1:15" ht="30" customHeight="1" x14ac:dyDescent="0.35">
      <c r="A246" s="11"/>
      <c r="B246" s="60" t="s">
        <v>974</v>
      </c>
      <c r="C246" s="88"/>
      <c r="D246" s="93"/>
      <c r="E246" s="93"/>
      <c r="F246" s="90"/>
      <c r="G246" s="17" t="str">
        <f t="shared" si="23"/>
        <v xml:space="preserve"> </v>
      </c>
      <c r="H246" s="18" t="str">
        <f t="shared" si="23"/>
        <v/>
      </c>
      <c r="I246">
        <f t="shared" si="24"/>
        <v>0</v>
      </c>
      <c r="J246">
        <f t="shared" si="28"/>
        <v>0</v>
      </c>
      <c r="K246">
        <f t="shared" si="25"/>
        <v>0</v>
      </c>
      <c r="M246" t="str">
        <f t="shared" si="22"/>
        <v xml:space="preserve"> </v>
      </c>
      <c r="N246" t="str">
        <f t="shared" si="26"/>
        <v/>
      </c>
      <c r="O246" t="e">
        <f t="shared" si="27"/>
        <v>#N/A</v>
      </c>
    </row>
    <row r="247" spans="1:15" ht="30" customHeight="1" x14ac:dyDescent="0.35">
      <c r="A247" s="11"/>
      <c r="B247" s="60" t="s">
        <v>975</v>
      </c>
      <c r="C247" s="88"/>
      <c r="D247" s="93"/>
      <c r="E247" s="93"/>
      <c r="F247" s="90"/>
      <c r="G247" s="17" t="str">
        <f t="shared" si="23"/>
        <v xml:space="preserve"> </v>
      </c>
      <c r="H247" s="18" t="str">
        <f t="shared" si="23"/>
        <v/>
      </c>
      <c r="I247">
        <f t="shared" si="24"/>
        <v>0</v>
      </c>
      <c r="J247">
        <f t="shared" si="28"/>
        <v>0</v>
      </c>
      <c r="K247">
        <f t="shared" si="25"/>
        <v>0</v>
      </c>
      <c r="M247" t="str">
        <f t="shared" si="22"/>
        <v xml:space="preserve"> </v>
      </c>
      <c r="N247" t="str">
        <f t="shared" si="26"/>
        <v/>
      </c>
      <c r="O247" t="e">
        <f t="shared" si="27"/>
        <v>#N/A</v>
      </c>
    </row>
    <row r="248" spans="1:15" ht="30" customHeight="1" x14ac:dyDescent="0.35">
      <c r="A248" s="11"/>
      <c r="B248" s="60" t="s">
        <v>976</v>
      </c>
      <c r="C248" s="88"/>
      <c r="D248" s="93"/>
      <c r="E248" s="93"/>
      <c r="F248" s="90"/>
      <c r="G248" s="17" t="str">
        <f t="shared" si="23"/>
        <v xml:space="preserve"> </v>
      </c>
      <c r="H248" s="18" t="str">
        <f t="shared" si="23"/>
        <v/>
      </c>
      <c r="I248">
        <f t="shared" si="24"/>
        <v>0</v>
      </c>
      <c r="J248">
        <f t="shared" si="28"/>
        <v>0</v>
      </c>
      <c r="K248">
        <f t="shared" si="25"/>
        <v>0</v>
      </c>
      <c r="M248" t="str">
        <f t="shared" si="22"/>
        <v xml:space="preserve"> </v>
      </c>
      <c r="N248" t="str">
        <f t="shared" si="26"/>
        <v/>
      </c>
      <c r="O248" t="e">
        <f t="shared" si="27"/>
        <v>#N/A</v>
      </c>
    </row>
    <row r="249" spans="1:15" ht="30" customHeight="1" x14ac:dyDescent="0.35">
      <c r="A249" s="11"/>
      <c r="B249" s="60" t="s">
        <v>977</v>
      </c>
      <c r="C249" s="88"/>
      <c r="D249" s="93"/>
      <c r="E249" s="93"/>
      <c r="F249" s="90"/>
      <c r="G249" s="17" t="str">
        <f t="shared" si="23"/>
        <v xml:space="preserve"> </v>
      </c>
      <c r="H249" s="18" t="str">
        <f t="shared" si="23"/>
        <v/>
      </c>
      <c r="I249">
        <f t="shared" si="24"/>
        <v>0</v>
      </c>
      <c r="J249">
        <f t="shared" si="28"/>
        <v>0</v>
      </c>
      <c r="K249">
        <f t="shared" si="25"/>
        <v>0</v>
      </c>
      <c r="M249" t="str">
        <f t="shared" si="22"/>
        <v xml:space="preserve"> </v>
      </c>
      <c r="N249" t="str">
        <f t="shared" si="26"/>
        <v/>
      </c>
      <c r="O249" t="e">
        <f t="shared" si="27"/>
        <v>#N/A</v>
      </c>
    </row>
    <row r="250" spans="1:15" ht="30" customHeight="1" x14ac:dyDescent="0.35">
      <c r="A250" s="11"/>
      <c r="B250" s="60" t="s">
        <v>978</v>
      </c>
      <c r="C250" s="88"/>
      <c r="D250" s="93"/>
      <c r="E250" s="93"/>
      <c r="F250" s="90"/>
      <c r="G250" s="17" t="str">
        <f t="shared" si="23"/>
        <v xml:space="preserve"> </v>
      </c>
      <c r="H250" s="18" t="str">
        <f t="shared" si="23"/>
        <v/>
      </c>
      <c r="I250">
        <f t="shared" si="24"/>
        <v>0</v>
      </c>
      <c r="J250">
        <f t="shared" si="28"/>
        <v>0</v>
      </c>
      <c r="K250">
        <f t="shared" si="25"/>
        <v>0</v>
      </c>
      <c r="M250" t="str">
        <f t="shared" si="22"/>
        <v xml:space="preserve"> </v>
      </c>
      <c r="N250" t="str">
        <f t="shared" si="26"/>
        <v/>
      </c>
      <c r="O250" t="e">
        <f t="shared" si="27"/>
        <v>#N/A</v>
      </c>
    </row>
    <row r="251" spans="1:15" ht="30" customHeight="1" x14ac:dyDescent="0.35">
      <c r="A251" s="11"/>
      <c r="B251" s="60" t="s">
        <v>979</v>
      </c>
      <c r="C251" s="88"/>
      <c r="D251" s="93"/>
      <c r="E251" s="93"/>
      <c r="F251" s="90"/>
      <c r="G251" s="17" t="str">
        <f t="shared" si="23"/>
        <v xml:space="preserve"> </v>
      </c>
      <c r="H251" s="18" t="str">
        <f t="shared" si="23"/>
        <v/>
      </c>
      <c r="I251">
        <f t="shared" si="24"/>
        <v>0</v>
      </c>
      <c r="J251">
        <f t="shared" si="28"/>
        <v>0</v>
      </c>
      <c r="K251">
        <f t="shared" si="25"/>
        <v>0</v>
      </c>
      <c r="M251" t="str">
        <f t="shared" si="22"/>
        <v xml:space="preserve"> </v>
      </c>
      <c r="N251" t="str">
        <f t="shared" si="26"/>
        <v/>
      </c>
      <c r="O251" t="e">
        <f t="shared" si="27"/>
        <v>#N/A</v>
      </c>
    </row>
    <row r="252" spans="1:15" ht="30" customHeight="1" x14ac:dyDescent="0.35">
      <c r="A252" s="11"/>
      <c r="B252" s="60" t="s">
        <v>980</v>
      </c>
      <c r="C252" s="88"/>
      <c r="D252" s="93"/>
      <c r="E252" s="93"/>
      <c r="F252" s="90"/>
      <c r="G252" s="17" t="str">
        <f t="shared" si="23"/>
        <v xml:space="preserve"> </v>
      </c>
      <c r="H252" s="18" t="str">
        <f t="shared" si="23"/>
        <v/>
      </c>
      <c r="I252">
        <f t="shared" si="24"/>
        <v>0</v>
      </c>
      <c r="J252">
        <f t="shared" si="28"/>
        <v>0</v>
      </c>
      <c r="K252">
        <f t="shared" si="25"/>
        <v>0</v>
      </c>
      <c r="M252" t="str">
        <f t="shared" si="22"/>
        <v xml:space="preserve"> </v>
      </c>
      <c r="N252" t="str">
        <f t="shared" si="26"/>
        <v/>
      </c>
      <c r="O252" t="e">
        <f t="shared" si="27"/>
        <v>#N/A</v>
      </c>
    </row>
    <row r="253" spans="1:15" ht="30" customHeight="1" x14ac:dyDescent="0.35">
      <c r="A253" s="11"/>
      <c r="B253" s="60" t="s">
        <v>981</v>
      </c>
      <c r="C253" s="88"/>
      <c r="D253" s="93"/>
      <c r="E253" s="93"/>
      <c r="F253" s="90"/>
      <c r="G253" s="17" t="str">
        <f t="shared" si="23"/>
        <v xml:space="preserve"> </v>
      </c>
      <c r="H253" s="18" t="str">
        <f t="shared" si="23"/>
        <v/>
      </c>
      <c r="I253">
        <f t="shared" si="24"/>
        <v>0</v>
      </c>
      <c r="J253">
        <f t="shared" si="28"/>
        <v>0</v>
      </c>
      <c r="K253">
        <f t="shared" si="25"/>
        <v>0</v>
      </c>
      <c r="M253" t="str">
        <f t="shared" si="22"/>
        <v xml:space="preserve"> </v>
      </c>
      <c r="N253" t="str">
        <f t="shared" si="26"/>
        <v/>
      </c>
      <c r="O253" t="e">
        <f t="shared" si="27"/>
        <v>#N/A</v>
      </c>
    </row>
    <row r="254" spans="1:15" ht="30" customHeight="1" x14ac:dyDescent="0.35">
      <c r="A254" s="11"/>
      <c r="B254" s="60" t="s">
        <v>982</v>
      </c>
      <c r="C254" s="88"/>
      <c r="D254" s="93"/>
      <c r="E254" s="93"/>
      <c r="F254" s="90"/>
      <c r="G254" s="17" t="str">
        <f t="shared" si="23"/>
        <v xml:space="preserve"> </v>
      </c>
      <c r="H254" s="18" t="str">
        <f t="shared" si="23"/>
        <v/>
      </c>
      <c r="I254">
        <f t="shared" si="24"/>
        <v>0</v>
      </c>
      <c r="J254">
        <f t="shared" si="28"/>
        <v>0</v>
      </c>
      <c r="K254">
        <f t="shared" si="25"/>
        <v>0</v>
      </c>
      <c r="M254" t="str">
        <f t="shared" si="22"/>
        <v xml:space="preserve"> </v>
      </c>
      <c r="N254" t="str">
        <f t="shared" si="26"/>
        <v/>
      </c>
      <c r="O254" t="e">
        <f t="shared" si="27"/>
        <v>#N/A</v>
      </c>
    </row>
    <row r="255" spans="1:15" ht="30" customHeight="1" x14ac:dyDescent="0.35">
      <c r="A255" s="11"/>
      <c r="B255" s="60" t="s">
        <v>983</v>
      </c>
      <c r="C255" s="88"/>
      <c r="D255" s="93"/>
      <c r="E255" s="93"/>
      <c r="F255" s="90"/>
      <c r="G255" s="17" t="str">
        <f t="shared" si="23"/>
        <v xml:space="preserve"> </v>
      </c>
      <c r="H255" s="18" t="str">
        <f t="shared" si="23"/>
        <v/>
      </c>
      <c r="I255">
        <f t="shared" si="24"/>
        <v>0</v>
      </c>
      <c r="J255">
        <f t="shared" si="28"/>
        <v>0</v>
      </c>
      <c r="K255">
        <f t="shared" si="25"/>
        <v>0</v>
      </c>
      <c r="M255" t="str">
        <f t="shared" si="22"/>
        <v xml:space="preserve"> </v>
      </c>
      <c r="N255" t="str">
        <f t="shared" si="26"/>
        <v/>
      </c>
      <c r="O255" t="e">
        <f t="shared" si="27"/>
        <v>#N/A</v>
      </c>
    </row>
    <row r="256" spans="1:15" ht="30" customHeight="1" x14ac:dyDescent="0.35">
      <c r="A256" s="11"/>
      <c r="B256" s="60" t="s">
        <v>984</v>
      </c>
      <c r="C256" s="88"/>
      <c r="D256" s="93"/>
      <c r="E256" s="93"/>
      <c r="F256" s="90"/>
      <c r="G256" s="17" t="str">
        <f t="shared" si="23"/>
        <v xml:space="preserve"> </v>
      </c>
      <c r="H256" s="18" t="str">
        <f t="shared" si="23"/>
        <v/>
      </c>
      <c r="I256">
        <f t="shared" si="24"/>
        <v>0</v>
      </c>
      <c r="J256">
        <f t="shared" si="28"/>
        <v>0</v>
      </c>
      <c r="K256">
        <f t="shared" si="25"/>
        <v>0</v>
      </c>
      <c r="M256" t="str">
        <f t="shared" si="22"/>
        <v xml:space="preserve"> </v>
      </c>
      <c r="N256" t="str">
        <f t="shared" si="26"/>
        <v/>
      </c>
      <c r="O256" t="e">
        <f t="shared" si="27"/>
        <v>#N/A</v>
      </c>
    </row>
    <row r="257" spans="1:15" ht="30" customHeight="1" x14ac:dyDescent="0.35">
      <c r="A257" s="11"/>
      <c r="B257" s="60" t="s">
        <v>985</v>
      </c>
      <c r="C257" s="88"/>
      <c r="D257" s="93"/>
      <c r="E257" s="93"/>
      <c r="F257" s="90"/>
      <c r="G257" s="17" t="str">
        <f t="shared" si="23"/>
        <v xml:space="preserve"> </v>
      </c>
      <c r="H257" s="18" t="str">
        <f t="shared" si="23"/>
        <v/>
      </c>
      <c r="I257">
        <f t="shared" si="24"/>
        <v>0</v>
      </c>
      <c r="J257">
        <f t="shared" si="28"/>
        <v>0</v>
      </c>
      <c r="K257">
        <f t="shared" si="25"/>
        <v>0</v>
      </c>
      <c r="M257" t="str">
        <f t="shared" si="22"/>
        <v xml:space="preserve"> </v>
      </c>
      <c r="N257" t="str">
        <f t="shared" si="26"/>
        <v/>
      </c>
      <c r="O257" t="e">
        <f t="shared" si="27"/>
        <v>#N/A</v>
      </c>
    </row>
    <row r="258" spans="1:15" ht="30" customHeight="1" x14ac:dyDescent="0.35">
      <c r="A258" s="11"/>
      <c r="B258" s="60" t="s">
        <v>986</v>
      </c>
      <c r="C258" s="88"/>
      <c r="D258" s="93"/>
      <c r="E258" s="93"/>
      <c r="F258" s="90"/>
      <c r="G258" s="17" t="str">
        <f t="shared" si="23"/>
        <v xml:space="preserve"> </v>
      </c>
      <c r="H258" s="18" t="str">
        <f t="shared" si="23"/>
        <v/>
      </c>
      <c r="I258">
        <f t="shared" si="24"/>
        <v>0</v>
      </c>
      <c r="J258">
        <f t="shared" si="28"/>
        <v>0</v>
      </c>
      <c r="K258">
        <f t="shared" si="25"/>
        <v>0</v>
      </c>
      <c r="M258" t="str">
        <f t="shared" si="22"/>
        <v xml:space="preserve"> </v>
      </c>
      <c r="N258" t="str">
        <f t="shared" si="26"/>
        <v/>
      </c>
      <c r="O258" t="e">
        <f t="shared" si="27"/>
        <v>#N/A</v>
      </c>
    </row>
    <row r="259" spans="1:15" ht="30" customHeight="1" x14ac:dyDescent="0.35">
      <c r="A259" s="11"/>
      <c r="B259" s="60" t="s">
        <v>987</v>
      </c>
      <c r="C259" s="88"/>
      <c r="D259" s="93"/>
      <c r="E259" s="93"/>
      <c r="F259" s="90"/>
      <c r="G259" s="17" t="str">
        <f t="shared" si="23"/>
        <v xml:space="preserve"> </v>
      </c>
      <c r="H259" s="18" t="str">
        <f t="shared" si="23"/>
        <v/>
      </c>
      <c r="I259">
        <f t="shared" si="24"/>
        <v>0</v>
      </c>
      <c r="J259">
        <f t="shared" si="28"/>
        <v>0</v>
      </c>
      <c r="K259">
        <f t="shared" si="25"/>
        <v>0</v>
      </c>
      <c r="M259" t="str">
        <f t="shared" si="22"/>
        <v xml:space="preserve"> </v>
      </c>
      <c r="N259" t="str">
        <f t="shared" si="26"/>
        <v/>
      </c>
      <c r="O259" t="e">
        <f t="shared" si="27"/>
        <v>#N/A</v>
      </c>
    </row>
    <row r="260" spans="1:15" ht="30" customHeight="1" x14ac:dyDescent="0.35">
      <c r="A260" s="11"/>
      <c r="B260" s="60" t="s">
        <v>988</v>
      </c>
      <c r="C260" s="88"/>
      <c r="D260" s="93"/>
      <c r="E260" s="93"/>
      <c r="F260" s="90"/>
      <c r="G260" s="17" t="str">
        <f t="shared" si="23"/>
        <v xml:space="preserve"> </v>
      </c>
      <c r="H260" s="18" t="str">
        <f t="shared" si="23"/>
        <v/>
      </c>
      <c r="I260">
        <f t="shared" si="24"/>
        <v>0</v>
      </c>
      <c r="J260">
        <f t="shared" si="28"/>
        <v>0</v>
      </c>
      <c r="K260">
        <f t="shared" si="25"/>
        <v>0</v>
      </c>
      <c r="M260" t="str">
        <f t="shared" si="22"/>
        <v xml:space="preserve"> </v>
      </c>
      <c r="N260" t="str">
        <f t="shared" si="26"/>
        <v/>
      </c>
      <c r="O260" t="e">
        <f t="shared" si="27"/>
        <v>#N/A</v>
      </c>
    </row>
    <row r="261" spans="1:15" ht="30" customHeight="1" x14ac:dyDescent="0.35">
      <c r="A261" s="11"/>
      <c r="B261" s="60" t="s">
        <v>989</v>
      </c>
      <c r="C261" s="88"/>
      <c r="D261" s="93"/>
      <c r="E261" s="93"/>
      <c r="F261" s="90"/>
      <c r="G261" s="17" t="str">
        <f t="shared" si="23"/>
        <v xml:space="preserve"> </v>
      </c>
      <c r="H261" s="18" t="str">
        <f t="shared" si="23"/>
        <v/>
      </c>
      <c r="I261">
        <f t="shared" si="24"/>
        <v>0</v>
      </c>
      <c r="J261">
        <f t="shared" si="28"/>
        <v>0</v>
      </c>
      <c r="K261">
        <f t="shared" si="25"/>
        <v>0</v>
      </c>
      <c r="M261" t="str">
        <f t="shared" si="22"/>
        <v xml:space="preserve"> </v>
      </c>
      <c r="N261" t="str">
        <f t="shared" si="26"/>
        <v/>
      </c>
      <c r="O261" t="e">
        <f t="shared" si="27"/>
        <v>#N/A</v>
      </c>
    </row>
    <row r="262" spans="1:15" ht="30" customHeight="1" x14ac:dyDescent="0.35">
      <c r="A262" s="11"/>
      <c r="B262" s="60" t="s">
        <v>990</v>
      </c>
      <c r="C262" s="88"/>
      <c r="D262" s="93"/>
      <c r="E262" s="93"/>
      <c r="F262" s="90"/>
      <c r="G262" s="17" t="str">
        <f t="shared" si="23"/>
        <v xml:space="preserve"> </v>
      </c>
      <c r="H262" s="18" t="str">
        <f t="shared" si="23"/>
        <v/>
      </c>
      <c r="I262">
        <f t="shared" si="24"/>
        <v>0</v>
      </c>
      <c r="J262">
        <f t="shared" si="28"/>
        <v>0</v>
      </c>
      <c r="K262">
        <f t="shared" si="25"/>
        <v>0</v>
      </c>
      <c r="M262" t="str">
        <f t="shared" ref="M262:M325" si="29">VLOOKUP(K262,P$23:Q$25,2)</f>
        <v xml:space="preserve"> </v>
      </c>
      <c r="N262" t="str">
        <f t="shared" si="26"/>
        <v/>
      </c>
      <c r="O262" t="e">
        <f t="shared" si="27"/>
        <v>#N/A</v>
      </c>
    </row>
    <row r="263" spans="1:15" ht="30" customHeight="1" x14ac:dyDescent="0.35">
      <c r="A263" s="11"/>
      <c r="B263" s="60" t="s">
        <v>991</v>
      </c>
      <c r="C263" s="88"/>
      <c r="D263" s="93"/>
      <c r="E263" s="93"/>
      <c r="F263" s="90"/>
      <c r="G263" s="17" t="str">
        <f t="shared" ref="G263:H326" si="30">M263</f>
        <v xml:space="preserve"> </v>
      </c>
      <c r="H263" s="18" t="str">
        <f t="shared" si="30"/>
        <v/>
      </c>
      <c r="I263">
        <f t="shared" ref="I263:I326" si="31">IF(F263="",0,IF(AND(F263&gt;=1,F263&lt;=$Q$4),1,0))</f>
        <v>0</v>
      </c>
      <c r="J263">
        <f t="shared" si="28"/>
        <v>0</v>
      </c>
      <c r="K263">
        <f t="shared" ref="K263:K326" si="32">SUM(I263:J263)</f>
        <v>0</v>
      </c>
      <c r="M263" t="str">
        <f t="shared" si="29"/>
        <v xml:space="preserve"> </v>
      </c>
      <c r="N263" t="str">
        <f t="shared" ref="N263:N326" si="33">IF(K263=2,O263,"")</f>
        <v/>
      </c>
      <c r="O263" t="e">
        <f t="shared" ref="O263:O326" si="34">VLOOKUP(F263,$Q$6:$U$17,$Q$2)</f>
        <v>#N/A</v>
      </c>
    </row>
    <row r="264" spans="1:15" ht="30" customHeight="1" x14ac:dyDescent="0.35">
      <c r="A264" s="11"/>
      <c r="B264" s="60" t="s">
        <v>992</v>
      </c>
      <c r="C264" s="88"/>
      <c r="D264" s="93"/>
      <c r="E264" s="93"/>
      <c r="F264" s="90"/>
      <c r="G264" s="17" t="str">
        <f t="shared" si="30"/>
        <v xml:space="preserve"> </v>
      </c>
      <c r="H264" s="18" t="str">
        <f t="shared" si="30"/>
        <v/>
      </c>
      <c r="I264">
        <f t="shared" si="31"/>
        <v>0</v>
      </c>
      <c r="J264">
        <f t="shared" si="28"/>
        <v>0</v>
      </c>
      <c r="K264">
        <f t="shared" si="32"/>
        <v>0</v>
      </c>
      <c r="M264" t="str">
        <f t="shared" si="29"/>
        <v xml:space="preserve"> </v>
      </c>
      <c r="N264" t="str">
        <f t="shared" si="33"/>
        <v/>
      </c>
      <c r="O264" t="e">
        <f t="shared" si="34"/>
        <v>#N/A</v>
      </c>
    </row>
    <row r="265" spans="1:15" ht="30" customHeight="1" x14ac:dyDescent="0.35">
      <c r="A265" s="11"/>
      <c r="B265" s="60" t="s">
        <v>993</v>
      </c>
      <c r="C265" s="88"/>
      <c r="D265" s="93"/>
      <c r="E265" s="93"/>
      <c r="F265" s="90"/>
      <c r="G265" s="17" t="str">
        <f t="shared" si="30"/>
        <v xml:space="preserve"> </v>
      </c>
      <c r="H265" s="18" t="str">
        <f t="shared" si="30"/>
        <v/>
      </c>
      <c r="I265">
        <f t="shared" si="31"/>
        <v>0</v>
      </c>
      <c r="J265">
        <f t="shared" ref="J265:J328" si="35">IF(C265="",0, IF(C265=" ",0,1))</f>
        <v>0</v>
      </c>
      <c r="K265">
        <f t="shared" si="32"/>
        <v>0</v>
      </c>
      <c r="M265" t="str">
        <f t="shared" si="29"/>
        <v xml:space="preserve"> </v>
      </c>
      <c r="N265" t="str">
        <f t="shared" si="33"/>
        <v/>
      </c>
      <c r="O265" t="e">
        <f t="shared" si="34"/>
        <v>#N/A</v>
      </c>
    </row>
    <row r="266" spans="1:15" ht="30" customHeight="1" x14ac:dyDescent="0.35">
      <c r="A266" s="11"/>
      <c r="B266" s="60" t="s">
        <v>994</v>
      </c>
      <c r="C266" s="88"/>
      <c r="D266" s="93"/>
      <c r="E266" s="93"/>
      <c r="F266" s="90"/>
      <c r="G266" s="17" t="str">
        <f t="shared" si="30"/>
        <v xml:space="preserve"> </v>
      </c>
      <c r="H266" s="18" t="str">
        <f t="shared" si="30"/>
        <v/>
      </c>
      <c r="I266">
        <f t="shared" si="31"/>
        <v>0</v>
      </c>
      <c r="J266">
        <f t="shared" si="35"/>
        <v>0</v>
      </c>
      <c r="K266">
        <f t="shared" si="32"/>
        <v>0</v>
      </c>
      <c r="M266" t="str">
        <f t="shared" si="29"/>
        <v xml:space="preserve"> </v>
      </c>
      <c r="N266" t="str">
        <f t="shared" si="33"/>
        <v/>
      </c>
      <c r="O266" t="e">
        <f t="shared" si="34"/>
        <v>#N/A</v>
      </c>
    </row>
    <row r="267" spans="1:15" ht="30" customHeight="1" x14ac:dyDescent="0.35">
      <c r="A267" s="11"/>
      <c r="B267" s="60" t="s">
        <v>995</v>
      </c>
      <c r="C267" s="88"/>
      <c r="D267" s="93"/>
      <c r="E267" s="93"/>
      <c r="F267" s="90"/>
      <c r="G267" s="17" t="str">
        <f t="shared" si="30"/>
        <v xml:space="preserve"> </v>
      </c>
      <c r="H267" s="18" t="str">
        <f t="shared" si="30"/>
        <v/>
      </c>
      <c r="I267">
        <f t="shared" si="31"/>
        <v>0</v>
      </c>
      <c r="J267">
        <f t="shared" si="35"/>
        <v>0</v>
      </c>
      <c r="K267">
        <f t="shared" si="32"/>
        <v>0</v>
      </c>
      <c r="M267" t="str">
        <f t="shared" si="29"/>
        <v xml:space="preserve"> </v>
      </c>
      <c r="N267" t="str">
        <f t="shared" si="33"/>
        <v/>
      </c>
      <c r="O267" t="e">
        <f t="shared" si="34"/>
        <v>#N/A</v>
      </c>
    </row>
    <row r="268" spans="1:15" ht="30" customHeight="1" x14ac:dyDescent="0.35">
      <c r="A268" s="11"/>
      <c r="B268" s="60" t="s">
        <v>996</v>
      </c>
      <c r="C268" s="88"/>
      <c r="D268" s="93"/>
      <c r="E268" s="93"/>
      <c r="F268" s="90"/>
      <c r="G268" s="17" t="str">
        <f t="shared" si="30"/>
        <v xml:space="preserve"> </v>
      </c>
      <c r="H268" s="18" t="str">
        <f t="shared" si="30"/>
        <v/>
      </c>
      <c r="I268">
        <f t="shared" si="31"/>
        <v>0</v>
      </c>
      <c r="J268">
        <f t="shared" si="35"/>
        <v>0</v>
      </c>
      <c r="K268">
        <f t="shared" si="32"/>
        <v>0</v>
      </c>
      <c r="M268" t="str">
        <f t="shared" si="29"/>
        <v xml:space="preserve"> </v>
      </c>
      <c r="N268" t="str">
        <f t="shared" si="33"/>
        <v/>
      </c>
      <c r="O268" t="e">
        <f t="shared" si="34"/>
        <v>#N/A</v>
      </c>
    </row>
    <row r="269" spans="1:15" ht="30" customHeight="1" x14ac:dyDescent="0.35">
      <c r="A269" s="11"/>
      <c r="B269" s="60" t="s">
        <v>997</v>
      </c>
      <c r="C269" s="88"/>
      <c r="D269" s="93"/>
      <c r="E269" s="93"/>
      <c r="F269" s="90"/>
      <c r="G269" s="17" t="str">
        <f t="shared" si="30"/>
        <v xml:space="preserve"> </v>
      </c>
      <c r="H269" s="18" t="str">
        <f t="shared" si="30"/>
        <v/>
      </c>
      <c r="I269">
        <f t="shared" si="31"/>
        <v>0</v>
      </c>
      <c r="J269">
        <f t="shared" si="35"/>
        <v>0</v>
      </c>
      <c r="K269">
        <f t="shared" si="32"/>
        <v>0</v>
      </c>
      <c r="M269" t="str">
        <f t="shared" si="29"/>
        <v xml:space="preserve"> </v>
      </c>
      <c r="N269" t="str">
        <f t="shared" si="33"/>
        <v/>
      </c>
      <c r="O269" t="e">
        <f t="shared" si="34"/>
        <v>#N/A</v>
      </c>
    </row>
    <row r="270" spans="1:15" ht="30" customHeight="1" x14ac:dyDescent="0.35">
      <c r="A270" s="11"/>
      <c r="B270" s="60" t="s">
        <v>998</v>
      </c>
      <c r="C270" s="88"/>
      <c r="D270" s="93"/>
      <c r="E270" s="93"/>
      <c r="F270" s="90"/>
      <c r="G270" s="17" t="str">
        <f t="shared" si="30"/>
        <v xml:space="preserve"> </v>
      </c>
      <c r="H270" s="18" t="str">
        <f t="shared" si="30"/>
        <v/>
      </c>
      <c r="I270">
        <f t="shared" si="31"/>
        <v>0</v>
      </c>
      <c r="J270">
        <f t="shared" si="35"/>
        <v>0</v>
      </c>
      <c r="K270">
        <f t="shared" si="32"/>
        <v>0</v>
      </c>
      <c r="M270" t="str">
        <f t="shared" si="29"/>
        <v xml:space="preserve"> </v>
      </c>
      <c r="N270" t="str">
        <f t="shared" si="33"/>
        <v/>
      </c>
      <c r="O270" t="e">
        <f t="shared" si="34"/>
        <v>#N/A</v>
      </c>
    </row>
    <row r="271" spans="1:15" ht="30" customHeight="1" x14ac:dyDescent="0.35">
      <c r="A271" s="11"/>
      <c r="B271" s="60" t="s">
        <v>999</v>
      </c>
      <c r="C271" s="88"/>
      <c r="D271" s="93"/>
      <c r="E271" s="93"/>
      <c r="F271" s="90"/>
      <c r="G271" s="17" t="str">
        <f t="shared" si="30"/>
        <v xml:space="preserve"> </v>
      </c>
      <c r="H271" s="18" t="str">
        <f t="shared" si="30"/>
        <v/>
      </c>
      <c r="I271">
        <f t="shared" si="31"/>
        <v>0</v>
      </c>
      <c r="J271">
        <f t="shared" si="35"/>
        <v>0</v>
      </c>
      <c r="K271">
        <f t="shared" si="32"/>
        <v>0</v>
      </c>
      <c r="M271" t="str">
        <f t="shared" si="29"/>
        <v xml:space="preserve"> </v>
      </c>
      <c r="N271" t="str">
        <f t="shared" si="33"/>
        <v/>
      </c>
      <c r="O271" t="e">
        <f t="shared" si="34"/>
        <v>#N/A</v>
      </c>
    </row>
    <row r="272" spans="1:15" ht="30" customHeight="1" x14ac:dyDescent="0.35">
      <c r="A272" s="11"/>
      <c r="B272" s="60" t="s">
        <v>1000</v>
      </c>
      <c r="C272" s="88"/>
      <c r="D272" s="93"/>
      <c r="E272" s="93"/>
      <c r="F272" s="90"/>
      <c r="G272" s="17" t="str">
        <f t="shared" si="30"/>
        <v xml:space="preserve"> </v>
      </c>
      <c r="H272" s="18" t="str">
        <f t="shared" si="30"/>
        <v/>
      </c>
      <c r="I272">
        <f t="shared" si="31"/>
        <v>0</v>
      </c>
      <c r="J272">
        <f t="shared" si="35"/>
        <v>0</v>
      </c>
      <c r="K272">
        <f t="shared" si="32"/>
        <v>0</v>
      </c>
      <c r="M272" t="str">
        <f t="shared" si="29"/>
        <v xml:space="preserve"> </v>
      </c>
      <c r="N272" t="str">
        <f t="shared" si="33"/>
        <v/>
      </c>
      <c r="O272" t="e">
        <f t="shared" si="34"/>
        <v>#N/A</v>
      </c>
    </row>
    <row r="273" spans="1:15" ht="30" customHeight="1" x14ac:dyDescent="0.35">
      <c r="A273" s="11"/>
      <c r="B273" s="60" t="s">
        <v>1001</v>
      </c>
      <c r="C273" s="88"/>
      <c r="D273" s="93"/>
      <c r="E273" s="93"/>
      <c r="F273" s="90"/>
      <c r="G273" s="17" t="str">
        <f t="shared" si="30"/>
        <v xml:space="preserve"> </v>
      </c>
      <c r="H273" s="18" t="str">
        <f t="shared" si="30"/>
        <v/>
      </c>
      <c r="I273">
        <f t="shared" si="31"/>
        <v>0</v>
      </c>
      <c r="J273">
        <f t="shared" si="35"/>
        <v>0</v>
      </c>
      <c r="K273">
        <f t="shared" si="32"/>
        <v>0</v>
      </c>
      <c r="M273" t="str">
        <f t="shared" si="29"/>
        <v xml:space="preserve"> </v>
      </c>
      <c r="N273" t="str">
        <f t="shared" si="33"/>
        <v/>
      </c>
      <c r="O273" t="e">
        <f t="shared" si="34"/>
        <v>#N/A</v>
      </c>
    </row>
    <row r="274" spans="1:15" ht="30" customHeight="1" x14ac:dyDescent="0.35">
      <c r="A274" s="11"/>
      <c r="B274" s="60" t="s">
        <v>1002</v>
      </c>
      <c r="C274" s="88"/>
      <c r="D274" s="93"/>
      <c r="E274" s="93"/>
      <c r="F274" s="90"/>
      <c r="G274" s="17" t="str">
        <f t="shared" si="30"/>
        <v xml:space="preserve"> </v>
      </c>
      <c r="H274" s="18" t="str">
        <f t="shared" si="30"/>
        <v/>
      </c>
      <c r="I274">
        <f t="shared" si="31"/>
        <v>0</v>
      </c>
      <c r="J274">
        <f t="shared" si="35"/>
        <v>0</v>
      </c>
      <c r="K274">
        <f t="shared" si="32"/>
        <v>0</v>
      </c>
      <c r="M274" t="str">
        <f t="shared" si="29"/>
        <v xml:space="preserve"> </v>
      </c>
      <c r="N274" t="str">
        <f t="shared" si="33"/>
        <v/>
      </c>
      <c r="O274" t="e">
        <f t="shared" si="34"/>
        <v>#N/A</v>
      </c>
    </row>
    <row r="275" spans="1:15" ht="30" customHeight="1" x14ac:dyDescent="0.35">
      <c r="A275" s="11"/>
      <c r="B275" s="60" t="s">
        <v>1003</v>
      </c>
      <c r="C275" s="88"/>
      <c r="D275" s="93"/>
      <c r="E275" s="93"/>
      <c r="F275" s="90"/>
      <c r="G275" s="17" t="str">
        <f t="shared" si="30"/>
        <v xml:space="preserve"> </v>
      </c>
      <c r="H275" s="18" t="str">
        <f t="shared" si="30"/>
        <v/>
      </c>
      <c r="I275">
        <f t="shared" si="31"/>
        <v>0</v>
      </c>
      <c r="J275">
        <f t="shared" si="35"/>
        <v>0</v>
      </c>
      <c r="K275">
        <f t="shared" si="32"/>
        <v>0</v>
      </c>
      <c r="M275" t="str">
        <f t="shared" si="29"/>
        <v xml:space="preserve"> </v>
      </c>
      <c r="N275" t="str">
        <f t="shared" si="33"/>
        <v/>
      </c>
      <c r="O275" t="e">
        <f t="shared" si="34"/>
        <v>#N/A</v>
      </c>
    </row>
    <row r="276" spans="1:15" ht="30" customHeight="1" x14ac:dyDescent="0.35">
      <c r="A276" s="11"/>
      <c r="B276" s="60" t="s">
        <v>1004</v>
      </c>
      <c r="C276" s="88"/>
      <c r="D276" s="93"/>
      <c r="E276" s="93"/>
      <c r="F276" s="90"/>
      <c r="G276" s="17" t="str">
        <f t="shared" si="30"/>
        <v xml:space="preserve"> </v>
      </c>
      <c r="H276" s="18" t="str">
        <f t="shared" si="30"/>
        <v/>
      </c>
      <c r="I276">
        <f t="shared" si="31"/>
        <v>0</v>
      </c>
      <c r="J276">
        <f t="shared" si="35"/>
        <v>0</v>
      </c>
      <c r="K276">
        <f t="shared" si="32"/>
        <v>0</v>
      </c>
      <c r="M276" t="str">
        <f t="shared" si="29"/>
        <v xml:space="preserve"> </v>
      </c>
      <c r="N276" t="str">
        <f t="shared" si="33"/>
        <v/>
      </c>
      <c r="O276" t="e">
        <f t="shared" si="34"/>
        <v>#N/A</v>
      </c>
    </row>
    <row r="277" spans="1:15" ht="30" customHeight="1" x14ac:dyDescent="0.35">
      <c r="A277" s="11"/>
      <c r="B277" s="60" t="s">
        <v>1005</v>
      </c>
      <c r="C277" s="88"/>
      <c r="D277" s="93"/>
      <c r="E277" s="93"/>
      <c r="F277" s="90"/>
      <c r="G277" s="17" t="str">
        <f t="shared" si="30"/>
        <v xml:space="preserve"> </v>
      </c>
      <c r="H277" s="18" t="str">
        <f t="shared" si="30"/>
        <v/>
      </c>
      <c r="I277">
        <f t="shared" si="31"/>
        <v>0</v>
      </c>
      <c r="J277">
        <f t="shared" si="35"/>
        <v>0</v>
      </c>
      <c r="K277">
        <f t="shared" si="32"/>
        <v>0</v>
      </c>
      <c r="M277" t="str">
        <f t="shared" si="29"/>
        <v xml:space="preserve"> </v>
      </c>
      <c r="N277" t="str">
        <f t="shared" si="33"/>
        <v/>
      </c>
      <c r="O277" t="e">
        <f t="shared" si="34"/>
        <v>#N/A</v>
      </c>
    </row>
    <row r="278" spans="1:15" ht="30" customHeight="1" x14ac:dyDescent="0.35">
      <c r="A278" s="11"/>
      <c r="B278" s="60" t="s">
        <v>1006</v>
      </c>
      <c r="C278" s="88"/>
      <c r="D278" s="93"/>
      <c r="E278" s="93"/>
      <c r="F278" s="90"/>
      <c r="G278" s="17" t="str">
        <f t="shared" si="30"/>
        <v xml:space="preserve"> </v>
      </c>
      <c r="H278" s="18" t="str">
        <f t="shared" si="30"/>
        <v/>
      </c>
      <c r="I278">
        <f t="shared" si="31"/>
        <v>0</v>
      </c>
      <c r="J278">
        <f t="shared" si="35"/>
        <v>0</v>
      </c>
      <c r="K278">
        <f t="shared" si="32"/>
        <v>0</v>
      </c>
      <c r="M278" t="str">
        <f t="shared" si="29"/>
        <v xml:space="preserve"> </v>
      </c>
      <c r="N278" t="str">
        <f t="shared" si="33"/>
        <v/>
      </c>
      <c r="O278" t="e">
        <f t="shared" si="34"/>
        <v>#N/A</v>
      </c>
    </row>
    <row r="279" spans="1:15" ht="30" customHeight="1" x14ac:dyDescent="0.35">
      <c r="A279" s="11"/>
      <c r="B279" s="60" t="s">
        <v>1007</v>
      </c>
      <c r="C279" s="88"/>
      <c r="D279" s="93"/>
      <c r="E279" s="93"/>
      <c r="F279" s="90"/>
      <c r="G279" s="17" t="str">
        <f t="shared" si="30"/>
        <v xml:space="preserve"> </v>
      </c>
      <c r="H279" s="18" t="str">
        <f t="shared" si="30"/>
        <v/>
      </c>
      <c r="I279">
        <f t="shared" si="31"/>
        <v>0</v>
      </c>
      <c r="J279">
        <f t="shared" si="35"/>
        <v>0</v>
      </c>
      <c r="K279">
        <f t="shared" si="32"/>
        <v>0</v>
      </c>
      <c r="M279" t="str">
        <f t="shared" si="29"/>
        <v xml:space="preserve"> </v>
      </c>
      <c r="N279" t="str">
        <f t="shared" si="33"/>
        <v/>
      </c>
      <c r="O279" t="e">
        <f t="shared" si="34"/>
        <v>#N/A</v>
      </c>
    </row>
    <row r="280" spans="1:15" ht="30" customHeight="1" x14ac:dyDescent="0.35">
      <c r="A280" s="11"/>
      <c r="B280" s="60" t="s">
        <v>1008</v>
      </c>
      <c r="C280" s="88"/>
      <c r="D280" s="93"/>
      <c r="E280" s="93"/>
      <c r="F280" s="90"/>
      <c r="G280" s="17" t="str">
        <f t="shared" si="30"/>
        <v xml:space="preserve"> </v>
      </c>
      <c r="H280" s="18" t="str">
        <f t="shared" si="30"/>
        <v/>
      </c>
      <c r="I280">
        <f t="shared" si="31"/>
        <v>0</v>
      </c>
      <c r="J280">
        <f t="shared" si="35"/>
        <v>0</v>
      </c>
      <c r="K280">
        <f t="shared" si="32"/>
        <v>0</v>
      </c>
      <c r="M280" t="str">
        <f t="shared" si="29"/>
        <v xml:space="preserve"> </v>
      </c>
      <c r="N280" t="str">
        <f t="shared" si="33"/>
        <v/>
      </c>
      <c r="O280" t="e">
        <f t="shared" si="34"/>
        <v>#N/A</v>
      </c>
    </row>
    <row r="281" spans="1:15" ht="30" customHeight="1" x14ac:dyDescent="0.35">
      <c r="A281" s="11"/>
      <c r="B281" s="60" t="s">
        <v>1009</v>
      </c>
      <c r="C281" s="88"/>
      <c r="D281" s="93"/>
      <c r="E281" s="93"/>
      <c r="F281" s="90"/>
      <c r="G281" s="17" t="str">
        <f t="shared" si="30"/>
        <v xml:space="preserve"> </v>
      </c>
      <c r="H281" s="18" t="str">
        <f t="shared" si="30"/>
        <v/>
      </c>
      <c r="I281">
        <f t="shared" si="31"/>
        <v>0</v>
      </c>
      <c r="J281">
        <f t="shared" si="35"/>
        <v>0</v>
      </c>
      <c r="K281">
        <f t="shared" si="32"/>
        <v>0</v>
      </c>
      <c r="M281" t="str">
        <f t="shared" si="29"/>
        <v xml:space="preserve"> </v>
      </c>
      <c r="N281" t="str">
        <f t="shared" si="33"/>
        <v/>
      </c>
      <c r="O281" t="e">
        <f t="shared" si="34"/>
        <v>#N/A</v>
      </c>
    </row>
    <row r="282" spans="1:15" ht="30" customHeight="1" x14ac:dyDescent="0.35">
      <c r="A282" s="11"/>
      <c r="B282" s="60" t="s">
        <v>1010</v>
      </c>
      <c r="C282" s="88"/>
      <c r="D282" s="93"/>
      <c r="E282" s="93"/>
      <c r="F282" s="90"/>
      <c r="G282" s="17" t="str">
        <f t="shared" si="30"/>
        <v xml:space="preserve"> </v>
      </c>
      <c r="H282" s="18" t="str">
        <f t="shared" si="30"/>
        <v/>
      </c>
      <c r="I282">
        <f t="shared" si="31"/>
        <v>0</v>
      </c>
      <c r="J282">
        <f t="shared" si="35"/>
        <v>0</v>
      </c>
      <c r="K282">
        <f t="shared" si="32"/>
        <v>0</v>
      </c>
      <c r="M282" t="str">
        <f t="shared" si="29"/>
        <v xml:space="preserve"> </v>
      </c>
      <c r="N282" t="str">
        <f t="shared" si="33"/>
        <v/>
      </c>
      <c r="O282" t="e">
        <f t="shared" si="34"/>
        <v>#N/A</v>
      </c>
    </row>
    <row r="283" spans="1:15" ht="30" customHeight="1" x14ac:dyDescent="0.35">
      <c r="A283" s="11"/>
      <c r="B283" s="60" t="s">
        <v>1011</v>
      </c>
      <c r="C283" s="88"/>
      <c r="D283" s="93"/>
      <c r="E283" s="93"/>
      <c r="F283" s="90"/>
      <c r="G283" s="17" t="str">
        <f t="shared" si="30"/>
        <v xml:space="preserve"> </v>
      </c>
      <c r="H283" s="18" t="str">
        <f t="shared" si="30"/>
        <v/>
      </c>
      <c r="I283">
        <f t="shared" si="31"/>
        <v>0</v>
      </c>
      <c r="J283">
        <f t="shared" si="35"/>
        <v>0</v>
      </c>
      <c r="K283">
        <f t="shared" si="32"/>
        <v>0</v>
      </c>
      <c r="M283" t="str">
        <f t="shared" si="29"/>
        <v xml:space="preserve"> </v>
      </c>
      <c r="N283" t="str">
        <f t="shared" si="33"/>
        <v/>
      </c>
      <c r="O283" t="e">
        <f t="shared" si="34"/>
        <v>#N/A</v>
      </c>
    </row>
    <row r="284" spans="1:15" ht="30" customHeight="1" x14ac:dyDescent="0.35">
      <c r="A284" s="11"/>
      <c r="B284" s="60" t="s">
        <v>1012</v>
      </c>
      <c r="C284" s="88"/>
      <c r="D284" s="93"/>
      <c r="E284" s="93"/>
      <c r="F284" s="90"/>
      <c r="G284" s="17" t="str">
        <f t="shared" si="30"/>
        <v xml:space="preserve"> </v>
      </c>
      <c r="H284" s="18" t="str">
        <f t="shared" si="30"/>
        <v/>
      </c>
      <c r="I284">
        <f t="shared" si="31"/>
        <v>0</v>
      </c>
      <c r="J284">
        <f t="shared" si="35"/>
        <v>0</v>
      </c>
      <c r="K284">
        <f t="shared" si="32"/>
        <v>0</v>
      </c>
      <c r="M284" t="str">
        <f t="shared" si="29"/>
        <v xml:space="preserve"> </v>
      </c>
      <c r="N284" t="str">
        <f t="shared" si="33"/>
        <v/>
      </c>
      <c r="O284" t="e">
        <f t="shared" si="34"/>
        <v>#N/A</v>
      </c>
    </row>
    <row r="285" spans="1:15" ht="30" customHeight="1" x14ac:dyDescent="0.35">
      <c r="A285" s="11"/>
      <c r="B285" s="60" t="s">
        <v>1013</v>
      </c>
      <c r="C285" s="88"/>
      <c r="D285" s="93"/>
      <c r="E285" s="93"/>
      <c r="F285" s="90"/>
      <c r="G285" s="17" t="str">
        <f t="shared" si="30"/>
        <v xml:space="preserve"> </v>
      </c>
      <c r="H285" s="18" t="str">
        <f t="shared" si="30"/>
        <v/>
      </c>
      <c r="I285">
        <f t="shared" si="31"/>
        <v>0</v>
      </c>
      <c r="J285">
        <f t="shared" si="35"/>
        <v>0</v>
      </c>
      <c r="K285">
        <f t="shared" si="32"/>
        <v>0</v>
      </c>
      <c r="M285" t="str">
        <f t="shared" si="29"/>
        <v xml:space="preserve"> </v>
      </c>
      <c r="N285" t="str">
        <f t="shared" si="33"/>
        <v/>
      </c>
      <c r="O285" t="e">
        <f t="shared" si="34"/>
        <v>#N/A</v>
      </c>
    </row>
    <row r="286" spans="1:15" ht="30" customHeight="1" x14ac:dyDescent="0.35">
      <c r="A286" s="11"/>
      <c r="B286" s="60" t="s">
        <v>1014</v>
      </c>
      <c r="C286" s="88"/>
      <c r="D286" s="93"/>
      <c r="E286" s="93"/>
      <c r="F286" s="90"/>
      <c r="G286" s="17" t="str">
        <f t="shared" si="30"/>
        <v xml:space="preserve"> </v>
      </c>
      <c r="H286" s="18" t="str">
        <f t="shared" si="30"/>
        <v/>
      </c>
      <c r="I286">
        <f t="shared" si="31"/>
        <v>0</v>
      </c>
      <c r="J286">
        <f t="shared" si="35"/>
        <v>0</v>
      </c>
      <c r="K286">
        <f t="shared" si="32"/>
        <v>0</v>
      </c>
      <c r="M286" t="str">
        <f t="shared" si="29"/>
        <v xml:space="preserve"> </v>
      </c>
      <c r="N286" t="str">
        <f t="shared" si="33"/>
        <v/>
      </c>
      <c r="O286" t="e">
        <f t="shared" si="34"/>
        <v>#N/A</v>
      </c>
    </row>
    <row r="287" spans="1:15" ht="30" customHeight="1" x14ac:dyDescent="0.35">
      <c r="A287" s="11"/>
      <c r="B287" s="60" t="s">
        <v>1015</v>
      </c>
      <c r="C287" s="88"/>
      <c r="D287" s="93"/>
      <c r="E287" s="93"/>
      <c r="F287" s="90"/>
      <c r="G287" s="17" t="str">
        <f t="shared" si="30"/>
        <v xml:space="preserve"> </v>
      </c>
      <c r="H287" s="18" t="str">
        <f t="shared" si="30"/>
        <v/>
      </c>
      <c r="I287">
        <f t="shared" si="31"/>
        <v>0</v>
      </c>
      <c r="J287">
        <f t="shared" si="35"/>
        <v>0</v>
      </c>
      <c r="K287">
        <f t="shared" si="32"/>
        <v>0</v>
      </c>
      <c r="M287" t="str">
        <f t="shared" si="29"/>
        <v xml:space="preserve"> </v>
      </c>
      <c r="N287" t="str">
        <f t="shared" si="33"/>
        <v/>
      </c>
      <c r="O287" t="e">
        <f t="shared" si="34"/>
        <v>#N/A</v>
      </c>
    </row>
    <row r="288" spans="1:15" ht="30" customHeight="1" x14ac:dyDescent="0.35">
      <c r="A288" s="11"/>
      <c r="B288" s="60" t="s">
        <v>1016</v>
      </c>
      <c r="C288" s="88"/>
      <c r="D288" s="93"/>
      <c r="E288" s="93"/>
      <c r="F288" s="90"/>
      <c r="G288" s="17" t="str">
        <f t="shared" si="30"/>
        <v xml:space="preserve"> </v>
      </c>
      <c r="H288" s="18" t="str">
        <f t="shared" si="30"/>
        <v/>
      </c>
      <c r="I288">
        <f t="shared" si="31"/>
        <v>0</v>
      </c>
      <c r="J288">
        <f t="shared" si="35"/>
        <v>0</v>
      </c>
      <c r="K288">
        <f t="shared" si="32"/>
        <v>0</v>
      </c>
      <c r="M288" t="str">
        <f t="shared" si="29"/>
        <v xml:space="preserve"> </v>
      </c>
      <c r="N288" t="str">
        <f t="shared" si="33"/>
        <v/>
      </c>
      <c r="O288" t="e">
        <f t="shared" si="34"/>
        <v>#N/A</v>
      </c>
    </row>
    <row r="289" spans="1:15" ht="30" customHeight="1" x14ac:dyDescent="0.35">
      <c r="A289" s="11"/>
      <c r="B289" s="60" t="s">
        <v>1017</v>
      </c>
      <c r="C289" s="88"/>
      <c r="D289" s="93"/>
      <c r="E289" s="93"/>
      <c r="F289" s="90"/>
      <c r="G289" s="17" t="str">
        <f t="shared" si="30"/>
        <v xml:space="preserve"> </v>
      </c>
      <c r="H289" s="18" t="str">
        <f t="shared" si="30"/>
        <v/>
      </c>
      <c r="I289">
        <f t="shared" si="31"/>
        <v>0</v>
      </c>
      <c r="J289">
        <f t="shared" si="35"/>
        <v>0</v>
      </c>
      <c r="K289">
        <f t="shared" si="32"/>
        <v>0</v>
      </c>
      <c r="M289" t="str">
        <f t="shared" si="29"/>
        <v xml:space="preserve"> </v>
      </c>
      <c r="N289" t="str">
        <f t="shared" si="33"/>
        <v/>
      </c>
      <c r="O289" t="e">
        <f t="shared" si="34"/>
        <v>#N/A</v>
      </c>
    </row>
    <row r="290" spans="1:15" ht="30" customHeight="1" x14ac:dyDescent="0.35">
      <c r="A290" s="11"/>
      <c r="B290" s="60" t="s">
        <v>1018</v>
      </c>
      <c r="C290" s="88"/>
      <c r="D290" s="93"/>
      <c r="E290" s="93"/>
      <c r="F290" s="90"/>
      <c r="G290" s="17" t="str">
        <f t="shared" si="30"/>
        <v xml:space="preserve"> </v>
      </c>
      <c r="H290" s="18" t="str">
        <f t="shared" si="30"/>
        <v/>
      </c>
      <c r="I290">
        <f t="shared" si="31"/>
        <v>0</v>
      </c>
      <c r="J290">
        <f t="shared" si="35"/>
        <v>0</v>
      </c>
      <c r="K290">
        <f t="shared" si="32"/>
        <v>0</v>
      </c>
      <c r="M290" t="str">
        <f t="shared" si="29"/>
        <v xml:space="preserve"> </v>
      </c>
      <c r="N290" t="str">
        <f t="shared" si="33"/>
        <v/>
      </c>
      <c r="O290" t="e">
        <f t="shared" si="34"/>
        <v>#N/A</v>
      </c>
    </row>
    <row r="291" spans="1:15" ht="30" customHeight="1" x14ac:dyDescent="0.35">
      <c r="A291" s="11"/>
      <c r="B291" s="60" t="s">
        <v>1019</v>
      </c>
      <c r="C291" s="88"/>
      <c r="D291" s="93"/>
      <c r="E291" s="93"/>
      <c r="F291" s="90"/>
      <c r="G291" s="17" t="str">
        <f t="shared" si="30"/>
        <v xml:space="preserve"> </v>
      </c>
      <c r="H291" s="18" t="str">
        <f t="shared" si="30"/>
        <v/>
      </c>
      <c r="I291">
        <f t="shared" si="31"/>
        <v>0</v>
      </c>
      <c r="J291">
        <f t="shared" si="35"/>
        <v>0</v>
      </c>
      <c r="K291">
        <f t="shared" si="32"/>
        <v>0</v>
      </c>
      <c r="M291" t="str">
        <f t="shared" si="29"/>
        <v xml:space="preserve"> </v>
      </c>
      <c r="N291" t="str">
        <f t="shared" si="33"/>
        <v/>
      </c>
      <c r="O291" t="e">
        <f t="shared" si="34"/>
        <v>#N/A</v>
      </c>
    </row>
    <row r="292" spans="1:15" ht="30" customHeight="1" x14ac:dyDescent="0.35">
      <c r="A292" s="11"/>
      <c r="B292" s="60" t="s">
        <v>1020</v>
      </c>
      <c r="C292" s="88"/>
      <c r="D292" s="93"/>
      <c r="E292" s="93"/>
      <c r="F292" s="90"/>
      <c r="G292" s="17" t="str">
        <f t="shared" si="30"/>
        <v xml:space="preserve"> </v>
      </c>
      <c r="H292" s="18" t="str">
        <f t="shared" si="30"/>
        <v/>
      </c>
      <c r="I292">
        <f t="shared" si="31"/>
        <v>0</v>
      </c>
      <c r="J292">
        <f t="shared" si="35"/>
        <v>0</v>
      </c>
      <c r="K292">
        <f t="shared" si="32"/>
        <v>0</v>
      </c>
      <c r="M292" t="str">
        <f t="shared" si="29"/>
        <v xml:space="preserve"> </v>
      </c>
      <c r="N292" t="str">
        <f t="shared" si="33"/>
        <v/>
      </c>
      <c r="O292" t="e">
        <f t="shared" si="34"/>
        <v>#N/A</v>
      </c>
    </row>
    <row r="293" spans="1:15" ht="30" customHeight="1" x14ac:dyDescent="0.35">
      <c r="A293" s="11"/>
      <c r="B293" s="60" t="s">
        <v>1021</v>
      </c>
      <c r="C293" s="88"/>
      <c r="D293" s="93"/>
      <c r="E293" s="93"/>
      <c r="F293" s="90"/>
      <c r="G293" s="17" t="str">
        <f t="shared" si="30"/>
        <v xml:space="preserve"> </v>
      </c>
      <c r="H293" s="18" t="str">
        <f t="shared" si="30"/>
        <v/>
      </c>
      <c r="I293">
        <f t="shared" si="31"/>
        <v>0</v>
      </c>
      <c r="J293">
        <f t="shared" si="35"/>
        <v>0</v>
      </c>
      <c r="K293">
        <f t="shared" si="32"/>
        <v>0</v>
      </c>
      <c r="M293" t="str">
        <f t="shared" si="29"/>
        <v xml:space="preserve"> </v>
      </c>
      <c r="N293" t="str">
        <f t="shared" si="33"/>
        <v/>
      </c>
      <c r="O293" t="e">
        <f t="shared" si="34"/>
        <v>#N/A</v>
      </c>
    </row>
    <row r="294" spans="1:15" ht="30" customHeight="1" x14ac:dyDescent="0.35">
      <c r="A294" s="11"/>
      <c r="B294" s="60" t="s">
        <v>1022</v>
      </c>
      <c r="C294" s="88"/>
      <c r="D294" s="93"/>
      <c r="E294" s="93"/>
      <c r="F294" s="90"/>
      <c r="G294" s="17" t="str">
        <f t="shared" si="30"/>
        <v xml:space="preserve"> </v>
      </c>
      <c r="H294" s="18" t="str">
        <f t="shared" si="30"/>
        <v/>
      </c>
      <c r="I294">
        <f t="shared" si="31"/>
        <v>0</v>
      </c>
      <c r="J294">
        <f t="shared" si="35"/>
        <v>0</v>
      </c>
      <c r="K294">
        <f t="shared" si="32"/>
        <v>0</v>
      </c>
      <c r="M294" t="str">
        <f t="shared" si="29"/>
        <v xml:space="preserve"> </v>
      </c>
      <c r="N294" t="str">
        <f t="shared" si="33"/>
        <v/>
      </c>
      <c r="O294" t="e">
        <f t="shared" si="34"/>
        <v>#N/A</v>
      </c>
    </row>
    <row r="295" spans="1:15" ht="30" customHeight="1" x14ac:dyDescent="0.35">
      <c r="A295" s="11"/>
      <c r="B295" s="60" t="s">
        <v>1023</v>
      </c>
      <c r="C295" s="88"/>
      <c r="D295" s="93"/>
      <c r="E295" s="93"/>
      <c r="F295" s="90"/>
      <c r="G295" s="17" t="str">
        <f t="shared" si="30"/>
        <v xml:space="preserve"> </v>
      </c>
      <c r="H295" s="18" t="str">
        <f t="shared" si="30"/>
        <v/>
      </c>
      <c r="I295">
        <f t="shared" si="31"/>
        <v>0</v>
      </c>
      <c r="J295">
        <f t="shared" si="35"/>
        <v>0</v>
      </c>
      <c r="K295">
        <f t="shared" si="32"/>
        <v>0</v>
      </c>
      <c r="M295" t="str">
        <f t="shared" si="29"/>
        <v xml:space="preserve"> </v>
      </c>
      <c r="N295" t="str">
        <f t="shared" si="33"/>
        <v/>
      </c>
      <c r="O295" t="e">
        <f t="shared" si="34"/>
        <v>#N/A</v>
      </c>
    </row>
    <row r="296" spans="1:15" ht="30" customHeight="1" x14ac:dyDescent="0.35">
      <c r="A296" s="11"/>
      <c r="B296" s="60" t="s">
        <v>1024</v>
      </c>
      <c r="C296" s="88"/>
      <c r="D296" s="93"/>
      <c r="E296" s="93"/>
      <c r="F296" s="90"/>
      <c r="G296" s="17" t="str">
        <f t="shared" si="30"/>
        <v xml:space="preserve"> </v>
      </c>
      <c r="H296" s="18" t="str">
        <f t="shared" si="30"/>
        <v/>
      </c>
      <c r="I296">
        <f t="shared" si="31"/>
        <v>0</v>
      </c>
      <c r="J296">
        <f t="shared" si="35"/>
        <v>0</v>
      </c>
      <c r="K296">
        <f t="shared" si="32"/>
        <v>0</v>
      </c>
      <c r="M296" t="str">
        <f t="shared" si="29"/>
        <v xml:space="preserve"> </v>
      </c>
      <c r="N296" t="str">
        <f t="shared" si="33"/>
        <v/>
      </c>
      <c r="O296" t="e">
        <f t="shared" si="34"/>
        <v>#N/A</v>
      </c>
    </row>
    <row r="297" spans="1:15" ht="30" customHeight="1" x14ac:dyDescent="0.35">
      <c r="A297" s="11"/>
      <c r="B297" s="60" t="s">
        <v>1025</v>
      </c>
      <c r="C297" s="88"/>
      <c r="D297" s="93"/>
      <c r="E297" s="93"/>
      <c r="F297" s="90"/>
      <c r="G297" s="17" t="str">
        <f t="shared" si="30"/>
        <v xml:space="preserve"> </v>
      </c>
      <c r="H297" s="18" t="str">
        <f t="shared" si="30"/>
        <v/>
      </c>
      <c r="I297">
        <f t="shared" si="31"/>
        <v>0</v>
      </c>
      <c r="J297">
        <f t="shared" si="35"/>
        <v>0</v>
      </c>
      <c r="K297">
        <f t="shared" si="32"/>
        <v>0</v>
      </c>
      <c r="M297" t="str">
        <f t="shared" si="29"/>
        <v xml:space="preserve"> </v>
      </c>
      <c r="N297" t="str">
        <f t="shared" si="33"/>
        <v/>
      </c>
      <c r="O297" t="e">
        <f t="shared" si="34"/>
        <v>#N/A</v>
      </c>
    </row>
    <row r="298" spans="1:15" ht="30" customHeight="1" x14ac:dyDescent="0.35">
      <c r="A298" s="11"/>
      <c r="B298" s="60" t="s">
        <v>1026</v>
      </c>
      <c r="C298" s="88"/>
      <c r="D298" s="93"/>
      <c r="E298" s="93"/>
      <c r="F298" s="90"/>
      <c r="G298" s="17" t="str">
        <f t="shared" si="30"/>
        <v xml:space="preserve"> </v>
      </c>
      <c r="H298" s="18" t="str">
        <f t="shared" si="30"/>
        <v/>
      </c>
      <c r="I298">
        <f t="shared" si="31"/>
        <v>0</v>
      </c>
      <c r="J298">
        <f t="shared" si="35"/>
        <v>0</v>
      </c>
      <c r="K298">
        <f t="shared" si="32"/>
        <v>0</v>
      </c>
      <c r="M298" t="str">
        <f t="shared" si="29"/>
        <v xml:space="preserve"> </v>
      </c>
      <c r="N298" t="str">
        <f t="shared" si="33"/>
        <v/>
      </c>
      <c r="O298" t="e">
        <f t="shared" si="34"/>
        <v>#N/A</v>
      </c>
    </row>
    <row r="299" spans="1:15" ht="30" customHeight="1" x14ac:dyDescent="0.35">
      <c r="A299" s="11"/>
      <c r="B299" s="60" t="s">
        <v>1027</v>
      </c>
      <c r="C299" s="88"/>
      <c r="D299" s="93"/>
      <c r="E299" s="93"/>
      <c r="F299" s="90"/>
      <c r="G299" s="17" t="str">
        <f t="shared" si="30"/>
        <v xml:space="preserve"> </v>
      </c>
      <c r="H299" s="18" t="str">
        <f t="shared" si="30"/>
        <v/>
      </c>
      <c r="I299">
        <f t="shared" si="31"/>
        <v>0</v>
      </c>
      <c r="J299">
        <f t="shared" si="35"/>
        <v>0</v>
      </c>
      <c r="K299">
        <f t="shared" si="32"/>
        <v>0</v>
      </c>
      <c r="M299" t="str">
        <f t="shared" si="29"/>
        <v xml:space="preserve"> </v>
      </c>
      <c r="N299" t="str">
        <f t="shared" si="33"/>
        <v/>
      </c>
      <c r="O299" t="e">
        <f t="shared" si="34"/>
        <v>#N/A</v>
      </c>
    </row>
    <row r="300" spans="1:15" ht="30" customHeight="1" x14ac:dyDescent="0.35">
      <c r="A300" s="11"/>
      <c r="B300" s="60" t="s">
        <v>1028</v>
      </c>
      <c r="C300" s="88"/>
      <c r="D300" s="93"/>
      <c r="E300" s="93"/>
      <c r="F300" s="90"/>
      <c r="G300" s="17" t="str">
        <f t="shared" si="30"/>
        <v xml:space="preserve"> </v>
      </c>
      <c r="H300" s="18" t="str">
        <f t="shared" si="30"/>
        <v/>
      </c>
      <c r="I300">
        <f t="shared" si="31"/>
        <v>0</v>
      </c>
      <c r="J300">
        <f t="shared" si="35"/>
        <v>0</v>
      </c>
      <c r="K300">
        <f t="shared" si="32"/>
        <v>0</v>
      </c>
      <c r="M300" t="str">
        <f t="shared" si="29"/>
        <v xml:space="preserve"> </v>
      </c>
      <c r="N300" t="str">
        <f t="shared" si="33"/>
        <v/>
      </c>
      <c r="O300" t="e">
        <f t="shared" si="34"/>
        <v>#N/A</v>
      </c>
    </row>
    <row r="301" spans="1:15" ht="30" customHeight="1" x14ac:dyDescent="0.35">
      <c r="A301" s="11"/>
      <c r="B301" s="60" t="s">
        <v>1029</v>
      </c>
      <c r="C301" s="88"/>
      <c r="D301" s="93"/>
      <c r="E301" s="93"/>
      <c r="F301" s="90"/>
      <c r="G301" s="17" t="str">
        <f t="shared" si="30"/>
        <v xml:space="preserve"> </v>
      </c>
      <c r="H301" s="18" t="str">
        <f t="shared" si="30"/>
        <v/>
      </c>
      <c r="I301">
        <f t="shared" si="31"/>
        <v>0</v>
      </c>
      <c r="J301">
        <f t="shared" si="35"/>
        <v>0</v>
      </c>
      <c r="K301">
        <f t="shared" si="32"/>
        <v>0</v>
      </c>
      <c r="M301" t="str">
        <f t="shared" si="29"/>
        <v xml:space="preserve"> </v>
      </c>
      <c r="N301" t="str">
        <f t="shared" si="33"/>
        <v/>
      </c>
      <c r="O301" t="e">
        <f t="shared" si="34"/>
        <v>#N/A</v>
      </c>
    </row>
    <row r="302" spans="1:15" ht="30" customHeight="1" x14ac:dyDescent="0.35">
      <c r="A302" s="11"/>
      <c r="B302" s="60" t="s">
        <v>1030</v>
      </c>
      <c r="C302" s="88"/>
      <c r="D302" s="93"/>
      <c r="E302" s="93"/>
      <c r="F302" s="90"/>
      <c r="G302" s="17" t="str">
        <f t="shared" si="30"/>
        <v xml:space="preserve"> </v>
      </c>
      <c r="H302" s="18" t="str">
        <f t="shared" si="30"/>
        <v/>
      </c>
      <c r="I302">
        <f t="shared" si="31"/>
        <v>0</v>
      </c>
      <c r="J302">
        <f t="shared" si="35"/>
        <v>0</v>
      </c>
      <c r="K302">
        <f t="shared" si="32"/>
        <v>0</v>
      </c>
      <c r="M302" t="str">
        <f t="shared" si="29"/>
        <v xml:space="preserve"> </v>
      </c>
      <c r="N302" t="str">
        <f t="shared" si="33"/>
        <v/>
      </c>
      <c r="O302" t="e">
        <f t="shared" si="34"/>
        <v>#N/A</v>
      </c>
    </row>
    <row r="303" spans="1:15" ht="30" customHeight="1" x14ac:dyDescent="0.35">
      <c r="A303" s="11"/>
      <c r="B303" s="60" t="s">
        <v>1031</v>
      </c>
      <c r="C303" s="88"/>
      <c r="D303" s="93"/>
      <c r="E303" s="93"/>
      <c r="F303" s="90"/>
      <c r="G303" s="17" t="str">
        <f t="shared" si="30"/>
        <v xml:space="preserve"> </v>
      </c>
      <c r="H303" s="18" t="str">
        <f t="shared" si="30"/>
        <v/>
      </c>
      <c r="I303">
        <f t="shared" si="31"/>
        <v>0</v>
      </c>
      <c r="J303">
        <f t="shared" si="35"/>
        <v>0</v>
      </c>
      <c r="K303">
        <f t="shared" si="32"/>
        <v>0</v>
      </c>
      <c r="M303" t="str">
        <f t="shared" si="29"/>
        <v xml:space="preserve"> </v>
      </c>
      <c r="N303" t="str">
        <f t="shared" si="33"/>
        <v/>
      </c>
      <c r="O303" t="e">
        <f t="shared" si="34"/>
        <v>#N/A</v>
      </c>
    </row>
    <row r="304" spans="1:15" ht="30" customHeight="1" x14ac:dyDescent="0.35">
      <c r="A304" s="11"/>
      <c r="B304" s="60" t="s">
        <v>1032</v>
      </c>
      <c r="C304" s="88"/>
      <c r="D304" s="93"/>
      <c r="E304" s="93"/>
      <c r="F304" s="90"/>
      <c r="G304" s="17" t="str">
        <f t="shared" si="30"/>
        <v xml:space="preserve"> </v>
      </c>
      <c r="H304" s="18" t="str">
        <f t="shared" si="30"/>
        <v/>
      </c>
      <c r="I304">
        <f t="shared" si="31"/>
        <v>0</v>
      </c>
      <c r="J304">
        <f t="shared" si="35"/>
        <v>0</v>
      </c>
      <c r="K304">
        <f t="shared" si="32"/>
        <v>0</v>
      </c>
      <c r="M304" t="str">
        <f t="shared" si="29"/>
        <v xml:space="preserve"> </v>
      </c>
      <c r="N304" t="str">
        <f t="shared" si="33"/>
        <v/>
      </c>
      <c r="O304" t="e">
        <f t="shared" si="34"/>
        <v>#N/A</v>
      </c>
    </row>
    <row r="305" spans="1:15" ht="30" customHeight="1" x14ac:dyDescent="0.35">
      <c r="A305" s="11"/>
      <c r="B305" s="60" t="s">
        <v>1033</v>
      </c>
      <c r="C305" s="88"/>
      <c r="D305" s="93"/>
      <c r="E305" s="93"/>
      <c r="F305" s="90"/>
      <c r="G305" s="17" t="str">
        <f t="shared" si="30"/>
        <v xml:space="preserve"> </v>
      </c>
      <c r="H305" s="18" t="str">
        <f t="shared" si="30"/>
        <v/>
      </c>
      <c r="I305">
        <f t="shared" si="31"/>
        <v>0</v>
      </c>
      <c r="J305">
        <f t="shared" si="35"/>
        <v>0</v>
      </c>
      <c r="K305">
        <f t="shared" si="32"/>
        <v>0</v>
      </c>
      <c r="M305" t="str">
        <f t="shared" si="29"/>
        <v xml:space="preserve"> </v>
      </c>
      <c r="N305" t="str">
        <f t="shared" si="33"/>
        <v/>
      </c>
      <c r="O305" t="e">
        <f t="shared" si="34"/>
        <v>#N/A</v>
      </c>
    </row>
    <row r="306" spans="1:15" ht="30" customHeight="1" x14ac:dyDescent="0.35">
      <c r="A306" s="11"/>
      <c r="B306" s="60" t="s">
        <v>1034</v>
      </c>
      <c r="C306" s="88"/>
      <c r="D306" s="93"/>
      <c r="E306" s="93"/>
      <c r="F306" s="90"/>
      <c r="G306" s="17" t="str">
        <f t="shared" si="30"/>
        <v xml:space="preserve"> </v>
      </c>
      <c r="H306" s="18" t="str">
        <f t="shared" si="30"/>
        <v/>
      </c>
      <c r="I306">
        <f t="shared" si="31"/>
        <v>0</v>
      </c>
      <c r="J306">
        <f t="shared" si="35"/>
        <v>0</v>
      </c>
      <c r="K306">
        <f t="shared" si="32"/>
        <v>0</v>
      </c>
      <c r="M306" t="str">
        <f t="shared" si="29"/>
        <v xml:space="preserve"> </v>
      </c>
      <c r="N306" t="str">
        <f t="shared" si="33"/>
        <v/>
      </c>
      <c r="O306" t="e">
        <f t="shared" si="34"/>
        <v>#N/A</v>
      </c>
    </row>
    <row r="307" spans="1:15" ht="30" customHeight="1" x14ac:dyDescent="0.35">
      <c r="A307" s="11"/>
      <c r="B307" s="60" t="s">
        <v>1035</v>
      </c>
      <c r="C307" s="88"/>
      <c r="D307" s="93"/>
      <c r="E307" s="93"/>
      <c r="F307" s="90"/>
      <c r="G307" s="17" t="str">
        <f t="shared" si="30"/>
        <v xml:space="preserve"> </v>
      </c>
      <c r="H307" s="18" t="str">
        <f t="shared" si="30"/>
        <v/>
      </c>
      <c r="I307">
        <f t="shared" si="31"/>
        <v>0</v>
      </c>
      <c r="J307">
        <f t="shared" si="35"/>
        <v>0</v>
      </c>
      <c r="K307">
        <f t="shared" si="32"/>
        <v>0</v>
      </c>
      <c r="M307" t="str">
        <f t="shared" si="29"/>
        <v xml:space="preserve"> </v>
      </c>
      <c r="N307" t="str">
        <f t="shared" si="33"/>
        <v/>
      </c>
      <c r="O307" t="e">
        <f t="shared" si="34"/>
        <v>#N/A</v>
      </c>
    </row>
    <row r="308" spans="1:15" ht="30" customHeight="1" x14ac:dyDescent="0.35">
      <c r="A308" s="11"/>
      <c r="B308" s="60" t="s">
        <v>1036</v>
      </c>
      <c r="C308" s="88"/>
      <c r="D308" s="93"/>
      <c r="E308" s="93"/>
      <c r="F308" s="90"/>
      <c r="G308" s="17" t="str">
        <f t="shared" si="30"/>
        <v xml:space="preserve"> </v>
      </c>
      <c r="H308" s="18" t="str">
        <f t="shared" si="30"/>
        <v/>
      </c>
      <c r="I308">
        <f t="shared" si="31"/>
        <v>0</v>
      </c>
      <c r="J308">
        <f t="shared" si="35"/>
        <v>0</v>
      </c>
      <c r="K308">
        <f t="shared" si="32"/>
        <v>0</v>
      </c>
      <c r="M308" t="str">
        <f t="shared" si="29"/>
        <v xml:space="preserve"> </v>
      </c>
      <c r="N308" t="str">
        <f t="shared" si="33"/>
        <v/>
      </c>
      <c r="O308" t="e">
        <f t="shared" si="34"/>
        <v>#N/A</v>
      </c>
    </row>
    <row r="309" spans="1:15" ht="30" customHeight="1" x14ac:dyDescent="0.35">
      <c r="A309" s="11"/>
      <c r="B309" s="60" t="s">
        <v>1037</v>
      </c>
      <c r="C309" s="88"/>
      <c r="D309" s="93"/>
      <c r="E309" s="93"/>
      <c r="F309" s="90"/>
      <c r="G309" s="17" t="str">
        <f t="shared" si="30"/>
        <v xml:space="preserve"> </v>
      </c>
      <c r="H309" s="18" t="str">
        <f t="shared" si="30"/>
        <v/>
      </c>
      <c r="I309">
        <f t="shared" si="31"/>
        <v>0</v>
      </c>
      <c r="J309">
        <f t="shared" si="35"/>
        <v>0</v>
      </c>
      <c r="K309">
        <f t="shared" si="32"/>
        <v>0</v>
      </c>
      <c r="M309" t="str">
        <f t="shared" si="29"/>
        <v xml:space="preserve"> </v>
      </c>
      <c r="N309" t="str">
        <f t="shared" si="33"/>
        <v/>
      </c>
      <c r="O309" t="e">
        <f t="shared" si="34"/>
        <v>#N/A</v>
      </c>
    </row>
    <row r="310" spans="1:15" ht="30" customHeight="1" x14ac:dyDescent="0.35">
      <c r="A310" s="11"/>
      <c r="B310" s="60" t="s">
        <v>1038</v>
      </c>
      <c r="C310" s="88"/>
      <c r="D310" s="93"/>
      <c r="E310" s="93"/>
      <c r="F310" s="90"/>
      <c r="G310" s="17" t="str">
        <f t="shared" si="30"/>
        <v xml:space="preserve"> </v>
      </c>
      <c r="H310" s="18" t="str">
        <f t="shared" si="30"/>
        <v/>
      </c>
      <c r="I310">
        <f t="shared" si="31"/>
        <v>0</v>
      </c>
      <c r="J310">
        <f t="shared" si="35"/>
        <v>0</v>
      </c>
      <c r="K310">
        <f t="shared" si="32"/>
        <v>0</v>
      </c>
      <c r="M310" t="str">
        <f t="shared" si="29"/>
        <v xml:space="preserve"> </v>
      </c>
      <c r="N310" t="str">
        <f t="shared" si="33"/>
        <v/>
      </c>
      <c r="O310" t="e">
        <f t="shared" si="34"/>
        <v>#N/A</v>
      </c>
    </row>
    <row r="311" spans="1:15" ht="30" customHeight="1" x14ac:dyDescent="0.35">
      <c r="A311" s="11"/>
      <c r="B311" s="60" t="s">
        <v>1039</v>
      </c>
      <c r="C311" s="88"/>
      <c r="D311" s="93"/>
      <c r="E311" s="93"/>
      <c r="F311" s="90"/>
      <c r="G311" s="17" t="str">
        <f t="shared" si="30"/>
        <v xml:space="preserve"> </v>
      </c>
      <c r="H311" s="18" t="str">
        <f t="shared" si="30"/>
        <v/>
      </c>
      <c r="I311">
        <f t="shared" si="31"/>
        <v>0</v>
      </c>
      <c r="J311">
        <f t="shared" si="35"/>
        <v>0</v>
      </c>
      <c r="K311">
        <f t="shared" si="32"/>
        <v>0</v>
      </c>
      <c r="M311" t="str">
        <f t="shared" si="29"/>
        <v xml:space="preserve"> </v>
      </c>
      <c r="N311" t="str">
        <f t="shared" si="33"/>
        <v/>
      </c>
      <c r="O311" t="e">
        <f t="shared" si="34"/>
        <v>#N/A</v>
      </c>
    </row>
    <row r="312" spans="1:15" ht="30" customHeight="1" x14ac:dyDescent="0.35">
      <c r="A312" s="11"/>
      <c r="B312" s="60" t="s">
        <v>1040</v>
      </c>
      <c r="C312" s="88"/>
      <c r="D312" s="93"/>
      <c r="E312" s="93"/>
      <c r="F312" s="90"/>
      <c r="G312" s="17" t="str">
        <f t="shared" si="30"/>
        <v xml:space="preserve"> </v>
      </c>
      <c r="H312" s="18" t="str">
        <f t="shared" si="30"/>
        <v/>
      </c>
      <c r="I312">
        <f t="shared" si="31"/>
        <v>0</v>
      </c>
      <c r="J312">
        <f t="shared" si="35"/>
        <v>0</v>
      </c>
      <c r="K312">
        <f t="shared" si="32"/>
        <v>0</v>
      </c>
      <c r="M312" t="str">
        <f t="shared" si="29"/>
        <v xml:space="preserve"> </v>
      </c>
      <c r="N312" t="str">
        <f t="shared" si="33"/>
        <v/>
      </c>
      <c r="O312" t="e">
        <f t="shared" si="34"/>
        <v>#N/A</v>
      </c>
    </row>
    <row r="313" spans="1:15" ht="30" customHeight="1" x14ac:dyDescent="0.35">
      <c r="A313" s="11"/>
      <c r="B313" s="60" t="s">
        <v>1041</v>
      </c>
      <c r="C313" s="88"/>
      <c r="D313" s="93"/>
      <c r="E313" s="93"/>
      <c r="F313" s="90"/>
      <c r="G313" s="17" t="str">
        <f t="shared" si="30"/>
        <v xml:space="preserve"> </v>
      </c>
      <c r="H313" s="18" t="str">
        <f t="shared" si="30"/>
        <v/>
      </c>
      <c r="I313">
        <f t="shared" si="31"/>
        <v>0</v>
      </c>
      <c r="J313">
        <f t="shared" si="35"/>
        <v>0</v>
      </c>
      <c r="K313">
        <f t="shared" si="32"/>
        <v>0</v>
      </c>
      <c r="M313" t="str">
        <f t="shared" si="29"/>
        <v xml:space="preserve"> </v>
      </c>
      <c r="N313" t="str">
        <f t="shared" si="33"/>
        <v/>
      </c>
      <c r="O313" t="e">
        <f t="shared" si="34"/>
        <v>#N/A</v>
      </c>
    </row>
    <row r="314" spans="1:15" ht="30" customHeight="1" x14ac:dyDescent="0.35">
      <c r="A314" s="11"/>
      <c r="B314" s="60" t="s">
        <v>1042</v>
      </c>
      <c r="C314" s="88"/>
      <c r="D314" s="93"/>
      <c r="E314" s="93"/>
      <c r="F314" s="90"/>
      <c r="G314" s="17" t="str">
        <f t="shared" si="30"/>
        <v xml:space="preserve"> </v>
      </c>
      <c r="H314" s="18" t="str">
        <f t="shared" si="30"/>
        <v/>
      </c>
      <c r="I314">
        <f t="shared" si="31"/>
        <v>0</v>
      </c>
      <c r="J314">
        <f t="shared" si="35"/>
        <v>0</v>
      </c>
      <c r="K314">
        <f t="shared" si="32"/>
        <v>0</v>
      </c>
      <c r="M314" t="str">
        <f t="shared" si="29"/>
        <v xml:space="preserve"> </v>
      </c>
      <c r="N314" t="str">
        <f t="shared" si="33"/>
        <v/>
      </c>
      <c r="O314" t="e">
        <f t="shared" si="34"/>
        <v>#N/A</v>
      </c>
    </row>
    <row r="315" spans="1:15" ht="30" customHeight="1" x14ac:dyDescent="0.35">
      <c r="A315" s="11"/>
      <c r="B315" s="60" t="s">
        <v>1043</v>
      </c>
      <c r="C315" s="88"/>
      <c r="D315" s="93"/>
      <c r="E315" s="93"/>
      <c r="F315" s="90"/>
      <c r="G315" s="17" t="str">
        <f t="shared" si="30"/>
        <v xml:space="preserve"> </v>
      </c>
      <c r="H315" s="18" t="str">
        <f t="shared" si="30"/>
        <v/>
      </c>
      <c r="I315">
        <f t="shared" si="31"/>
        <v>0</v>
      </c>
      <c r="J315">
        <f t="shared" si="35"/>
        <v>0</v>
      </c>
      <c r="K315">
        <f t="shared" si="32"/>
        <v>0</v>
      </c>
      <c r="M315" t="str">
        <f t="shared" si="29"/>
        <v xml:space="preserve"> </v>
      </c>
      <c r="N315" t="str">
        <f t="shared" si="33"/>
        <v/>
      </c>
      <c r="O315" t="e">
        <f t="shared" si="34"/>
        <v>#N/A</v>
      </c>
    </row>
    <row r="316" spans="1:15" ht="30" customHeight="1" x14ac:dyDescent="0.35">
      <c r="A316" s="11"/>
      <c r="B316" s="60" t="s">
        <v>1044</v>
      </c>
      <c r="C316" s="88"/>
      <c r="D316" s="93"/>
      <c r="E316" s="93"/>
      <c r="F316" s="90"/>
      <c r="G316" s="17" t="str">
        <f t="shared" si="30"/>
        <v xml:space="preserve"> </v>
      </c>
      <c r="H316" s="18" t="str">
        <f t="shared" si="30"/>
        <v/>
      </c>
      <c r="I316">
        <f t="shared" si="31"/>
        <v>0</v>
      </c>
      <c r="J316">
        <f t="shared" si="35"/>
        <v>0</v>
      </c>
      <c r="K316">
        <f t="shared" si="32"/>
        <v>0</v>
      </c>
      <c r="M316" t="str">
        <f t="shared" si="29"/>
        <v xml:space="preserve"> </v>
      </c>
      <c r="N316" t="str">
        <f t="shared" si="33"/>
        <v/>
      </c>
      <c r="O316" t="e">
        <f t="shared" si="34"/>
        <v>#N/A</v>
      </c>
    </row>
    <row r="317" spans="1:15" ht="30" customHeight="1" x14ac:dyDescent="0.35">
      <c r="A317" s="11"/>
      <c r="B317" s="60" t="s">
        <v>1045</v>
      </c>
      <c r="C317" s="88"/>
      <c r="D317" s="93"/>
      <c r="E317" s="93"/>
      <c r="F317" s="90"/>
      <c r="G317" s="17" t="str">
        <f t="shared" si="30"/>
        <v xml:space="preserve"> </v>
      </c>
      <c r="H317" s="18" t="str">
        <f t="shared" si="30"/>
        <v/>
      </c>
      <c r="I317">
        <f t="shared" si="31"/>
        <v>0</v>
      </c>
      <c r="J317">
        <f t="shared" si="35"/>
        <v>0</v>
      </c>
      <c r="K317">
        <f t="shared" si="32"/>
        <v>0</v>
      </c>
      <c r="M317" t="str">
        <f t="shared" si="29"/>
        <v xml:space="preserve"> </v>
      </c>
      <c r="N317" t="str">
        <f t="shared" si="33"/>
        <v/>
      </c>
      <c r="O317" t="e">
        <f t="shared" si="34"/>
        <v>#N/A</v>
      </c>
    </row>
    <row r="318" spans="1:15" ht="30" customHeight="1" x14ac:dyDescent="0.35">
      <c r="A318" s="11"/>
      <c r="B318" s="60" t="s">
        <v>1046</v>
      </c>
      <c r="C318" s="88"/>
      <c r="D318" s="93"/>
      <c r="E318" s="93"/>
      <c r="F318" s="90"/>
      <c r="G318" s="17" t="str">
        <f t="shared" si="30"/>
        <v xml:space="preserve"> </v>
      </c>
      <c r="H318" s="18" t="str">
        <f t="shared" si="30"/>
        <v/>
      </c>
      <c r="I318">
        <f t="shared" si="31"/>
        <v>0</v>
      </c>
      <c r="J318">
        <f t="shared" si="35"/>
        <v>0</v>
      </c>
      <c r="K318">
        <f t="shared" si="32"/>
        <v>0</v>
      </c>
      <c r="M318" t="str">
        <f t="shared" si="29"/>
        <v xml:space="preserve"> </v>
      </c>
      <c r="N318" t="str">
        <f t="shared" si="33"/>
        <v/>
      </c>
      <c r="O318" t="e">
        <f t="shared" si="34"/>
        <v>#N/A</v>
      </c>
    </row>
    <row r="319" spans="1:15" ht="30" customHeight="1" x14ac:dyDescent="0.35">
      <c r="A319" s="11"/>
      <c r="B319" s="60" t="s">
        <v>1047</v>
      </c>
      <c r="C319" s="88"/>
      <c r="D319" s="93"/>
      <c r="E319" s="93"/>
      <c r="F319" s="90"/>
      <c r="G319" s="17" t="str">
        <f t="shared" si="30"/>
        <v xml:space="preserve"> </v>
      </c>
      <c r="H319" s="18" t="str">
        <f t="shared" si="30"/>
        <v/>
      </c>
      <c r="I319">
        <f t="shared" si="31"/>
        <v>0</v>
      </c>
      <c r="J319">
        <f t="shared" si="35"/>
        <v>0</v>
      </c>
      <c r="K319">
        <f t="shared" si="32"/>
        <v>0</v>
      </c>
      <c r="M319" t="str">
        <f t="shared" si="29"/>
        <v xml:space="preserve"> </v>
      </c>
      <c r="N319" t="str">
        <f t="shared" si="33"/>
        <v/>
      </c>
      <c r="O319" t="e">
        <f t="shared" si="34"/>
        <v>#N/A</v>
      </c>
    </row>
    <row r="320" spans="1:15" ht="30" customHeight="1" x14ac:dyDescent="0.35">
      <c r="A320" s="11"/>
      <c r="B320" s="60" t="s">
        <v>1048</v>
      </c>
      <c r="C320" s="88"/>
      <c r="D320" s="93"/>
      <c r="E320" s="93"/>
      <c r="F320" s="90"/>
      <c r="G320" s="17" t="str">
        <f t="shared" si="30"/>
        <v xml:space="preserve"> </v>
      </c>
      <c r="H320" s="18" t="str">
        <f t="shared" si="30"/>
        <v/>
      </c>
      <c r="I320">
        <f t="shared" si="31"/>
        <v>0</v>
      </c>
      <c r="J320">
        <f t="shared" si="35"/>
        <v>0</v>
      </c>
      <c r="K320">
        <f t="shared" si="32"/>
        <v>0</v>
      </c>
      <c r="M320" t="str">
        <f t="shared" si="29"/>
        <v xml:space="preserve"> </v>
      </c>
      <c r="N320" t="str">
        <f t="shared" si="33"/>
        <v/>
      </c>
      <c r="O320" t="e">
        <f t="shared" si="34"/>
        <v>#N/A</v>
      </c>
    </row>
    <row r="321" spans="1:15" ht="30" customHeight="1" x14ac:dyDescent="0.35">
      <c r="A321" s="11"/>
      <c r="B321" s="60" t="s">
        <v>1049</v>
      </c>
      <c r="C321" s="88"/>
      <c r="D321" s="93"/>
      <c r="E321" s="93"/>
      <c r="F321" s="90"/>
      <c r="G321" s="17" t="str">
        <f t="shared" si="30"/>
        <v xml:space="preserve"> </v>
      </c>
      <c r="H321" s="18" t="str">
        <f t="shared" si="30"/>
        <v/>
      </c>
      <c r="I321">
        <f t="shared" si="31"/>
        <v>0</v>
      </c>
      <c r="J321">
        <f t="shared" si="35"/>
        <v>0</v>
      </c>
      <c r="K321">
        <f t="shared" si="32"/>
        <v>0</v>
      </c>
      <c r="M321" t="str">
        <f t="shared" si="29"/>
        <v xml:space="preserve"> </v>
      </c>
      <c r="N321" t="str">
        <f t="shared" si="33"/>
        <v/>
      </c>
      <c r="O321" t="e">
        <f t="shared" si="34"/>
        <v>#N/A</v>
      </c>
    </row>
    <row r="322" spans="1:15" ht="30" customHeight="1" x14ac:dyDescent="0.35">
      <c r="A322" s="11"/>
      <c r="B322" s="60" t="s">
        <v>1050</v>
      </c>
      <c r="C322" s="88"/>
      <c r="D322" s="93"/>
      <c r="E322" s="93"/>
      <c r="F322" s="90"/>
      <c r="G322" s="17" t="str">
        <f t="shared" si="30"/>
        <v xml:space="preserve"> </v>
      </c>
      <c r="H322" s="18" t="str">
        <f t="shared" si="30"/>
        <v/>
      </c>
      <c r="I322">
        <f t="shared" si="31"/>
        <v>0</v>
      </c>
      <c r="J322">
        <f t="shared" si="35"/>
        <v>0</v>
      </c>
      <c r="K322">
        <f t="shared" si="32"/>
        <v>0</v>
      </c>
      <c r="M322" t="str">
        <f t="shared" si="29"/>
        <v xml:space="preserve"> </v>
      </c>
      <c r="N322" t="str">
        <f t="shared" si="33"/>
        <v/>
      </c>
      <c r="O322" t="e">
        <f t="shared" si="34"/>
        <v>#N/A</v>
      </c>
    </row>
    <row r="323" spans="1:15" ht="30" customHeight="1" x14ac:dyDescent="0.35">
      <c r="A323" s="11"/>
      <c r="B323" s="60" t="s">
        <v>1051</v>
      </c>
      <c r="C323" s="88"/>
      <c r="D323" s="93"/>
      <c r="E323" s="93"/>
      <c r="F323" s="90"/>
      <c r="G323" s="17" t="str">
        <f t="shared" si="30"/>
        <v xml:space="preserve"> </v>
      </c>
      <c r="H323" s="18" t="str">
        <f t="shared" si="30"/>
        <v/>
      </c>
      <c r="I323">
        <f t="shared" si="31"/>
        <v>0</v>
      </c>
      <c r="J323">
        <f t="shared" si="35"/>
        <v>0</v>
      </c>
      <c r="K323">
        <f t="shared" si="32"/>
        <v>0</v>
      </c>
      <c r="M323" t="str">
        <f t="shared" si="29"/>
        <v xml:space="preserve"> </v>
      </c>
      <c r="N323" t="str">
        <f t="shared" si="33"/>
        <v/>
      </c>
      <c r="O323" t="e">
        <f t="shared" si="34"/>
        <v>#N/A</v>
      </c>
    </row>
    <row r="324" spans="1:15" ht="30" customHeight="1" x14ac:dyDescent="0.35">
      <c r="A324" s="11"/>
      <c r="B324" s="60" t="s">
        <v>1052</v>
      </c>
      <c r="C324" s="88"/>
      <c r="D324" s="93"/>
      <c r="E324" s="93"/>
      <c r="F324" s="90"/>
      <c r="G324" s="17" t="str">
        <f t="shared" si="30"/>
        <v xml:space="preserve"> </v>
      </c>
      <c r="H324" s="18" t="str">
        <f t="shared" si="30"/>
        <v/>
      </c>
      <c r="I324">
        <f t="shared" si="31"/>
        <v>0</v>
      </c>
      <c r="J324">
        <f t="shared" si="35"/>
        <v>0</v>
      </c>
      <c r="K324">
        <f t="shared" si="32"/>
        <v>0</v>
      </c>
      <c r="M324" t="str">
        <f t="shared" si="29"/>
        <v xml:space="preserve"> </v>
      </c>
      <c r="N324" t="str">
        <f t="shared" si="33"/>
        <v/>
      </c>
      <c r="O324" t="e">
        <f t="shared" si="34"/>
        <v>#N/A</v>
      </c>
    </row>
    <row r="325" spans="1:15" ht="30" customHeight="1" x14ac:dyDescent="0.35">
      <c r="A325" s="11"/>
      <c r="B325" s="60" t="s">
        <v>1053</v>
      </c>
      <c r="C325" s="88"/>
      <c r="D325" s="93"/>
      <c r="E325" s="93"/>
      <c r="F325" s="90"/>
      <c r="G325" s="17" t="str">
        <f t="shared" si="30"/>
        <v xml:space="preserve"> </v>
      </c>
      <c r="H325" s="18" t="str">
        <f t="shared" si="30"/>
        <v/>
      </c>
      <c r="I325">
        <f t="shared" si="31"/>
        <v>0</v>
      </c>
      <c r="J325">
        <f t="shared" si="35"/>
        <v>0</v>
      </c>
      <c r="K325">
        <f t="shared" si="32"/>
        <v>0</v>
      </c>
      <c r="M325" t="str">
        <f t="shared" si="29"/>
        <v xml:space="preserve"> </v>
      </c>
      <c r="N325" t="str">
        <f t="shared" si="33"/>
        <v/>
      </c>
      <c r="O325" t="e">
        <f t="shared" si="34"/>
        <v>#N/A</v>
      </c>
    </row>
    <row r="326" spans="1:15" ht="30" customHeight="1" x14ac:dyDescent="0.35">
      <c r="A326" s="11"/>
      <c r="B326" s="60" t="s">
        <v>1054</v>
      </c>
      <c r="C326" s="88"/>
      <c r="D326" s="93"/>
      <c r="E326" s="93"/>
      <c r="F326" s="90"/>
      <c r="G326" s="17" t="str">
        <f t="shared" si="30"/>
        <v xml:space="preserve"> </v>
      </c>
      <c r="H326" s="18" t="str">
        <f t="shared" si="30"/>
        <v/>
      </c>
      <c r="I326">
        <f t="shared" si="31"/>
        <v>0</v>
      </c>
      <c r="J326">
        <f t="shared" si="35"/>
        <v>0</v>
      </c>
      <c r="K326">
        <f t="shared" si="32"/>
        <v>0</v>
      </c>
      <c r="M326" t="str">
        <f t="shared" ref="M326:M389" si="36">VLOOKUP(K326,P$23:Q$25,2)</f>
        <v xml:space="preserve"> </v>
      </c>
      <c r="N326" t="str">
        <f t="shared" si="33"/>
        <v/>
      </c>
      <c r="O326" t="e">
        <f t="shared" si="34"/>
        <v>#N/A</v>
      </c>
    </row>
    <row r="327" spans="1:15" ht="30" customHeight="1" x14ac:dyDescent="0.35">
      <c r="A327" s="11"/>
      <c r="B327" s="60" t="s">
        <v>1055</v>
      </c>
      <c r="C327" s="88"/>
      <c r="D327" s="93"/>
      <c r="E327" s="93"/>
      <c r="F327" s="90"/>
      <c r="G327" s="17" t="str">
        <f t="shared" ref="G327:H390" si="37">M327</f>
        <v xml:space="preserve"> </v>
      </c>
      <c r="H327" s="18" t="str">
        <f t="shared" si="37"/>
        <v/>
      </c>
      <c r="I327">
        <f t="shared" ref="I327:I390" si="38">IF(F327="",0,IF(AND(F327&gt;=1,F327&lt;=$Q$4),1,0))</f>
        <v>0</v>
      </c>
      <c r="J327">
        <f t="shared" si="35"/>
        <v>0</v>
      </c>
      <c r="K327">
        <f t="shared" ref="K327:K390" si="39">SUM(I327:J327)</f>
        <v>0</v>
      </c>
      <c r="M327" t="str">
        <f t="shared" si="36"/>
        <v xml:space="preserve"> </v>
      </c>
      <c r="N327" t="str">
        <f t="shared" ref="N327:N390" si="40">IF(K327=2,O327,"")</f>
        <v/>
      </c>
      <c r="O327" t="e">
        <f t="shared" ref="O327:O390" si="41">VLOOKUP(F327,$Q$6:$U$17,$Q$2)</f>
        <v>#N/A</v>
      </c>
    </row>
    <row r="328" spans="1:15" ht="30" customHeight="1" x14ac:dyDescent="0.35">
      <c r="A328" s="11"/>
      <c r="B328" s="60" t="s">
        <v>1056</v>
      </c>
      <c r="C328" s="88"/>
      <c r="D328" s="93"/>
      <c r="E328" s="93"/>
      <c r="F328" s="90"/>
      <c r="G328" s="17" t="str">
        <f t="shared" si="37"/>
        <v xml:space="preserve"> </v>
      </c>
      <c r="H328" s="18" t="str">
        <f t="shared" si="37"/>
        <v/>
      </c>
      <c r="I328">
        <f t="shared" si="38"/>
        <v>0</v>
      </c>
      <c r="J328">
        <f t="shared" si="35"/>
        <v>0</v>
      </c>
      <c r="K328">
        <f t="shared" si="39"/>
        <v>0</v>
      </c>
      <c r="M328" t="str">
        <f t="shared" si="36"/>
        <v xml:space="preserve"> </v>
      </c>
      <c r="N328" t="str">
        <f t="shared" si="40"/>
        <v/>
      </c>
      <c r="O328" t="e">
        <f t="shared" si="41"/>
        <v>#N/A</v>
      </c>
    </row>
    <row r="329" spans="1:15" ht="30" customHeight="1" x14ac:dyDescent="0.35">
      <c r="A329" s="11"/>
      <c r="B329" s="60" t="s">
        <v>1057</v>
      </c>
      <c r="C329" s="88"/>
      <c r="D329" s="93"/>
      <c r="E329" s="93"/>
      <c r="F329" s="90"/>
      <c r="G329" s="17" t="str">
        <f t="shared" si="37"/>
        <v xml:space="preserve"> </v>
      </c>
      <c r="H329" s="18" t="str">
        <f t="shared" si="37"/>
        <v/>
      </c>
      <c r="I329">
        <f t="shared" si="38"/>
        <v>0</v>
      </c>
      <c r="J329">
        <f t="shared" ref="J329:J392" si="42">IF(C329="",0, IF(C329=" ",0,1))</f>
        <v>0</v>
      </c>
      <c r="K329">
        <f t="shared" si="39"/>
        <v>0</v>
      </c>
      <c r="M329" t="str">
        <f t="shared" si="36"/>
        <v xml:space="preserve"> </v>
      </c>
      <c r="N329" t="str">
        <f t="shared" si="40"/>
        <v/>
      </c>
      <c r="O329" t="e">
        <f t="shared" si="41"/>
        <v>#N/A</v>
      </c>
    </row>
    <row r="330" spans="1:15" ht="30" customHeight="1" x14ac:dyDescent="0.35">
      <c r="A330" s="11"/>
      <c r="B330" s="60" t="s">
        <v>1058</v>
      </c>
      <c r="C330" s="88"/>
      <c r="D330" s="93"/>
      <c r="E330" s="93"/>
      <c r="F330" s="90"/>
      <c r="G330" s="17" t="str">
        <f t="shared" si="37"/>
        <v xml:space="preserve"> </v>
      </c>
      <c r="H330" s="18" t="str">
        <f t="shared" si="37"/>
        <v/>
      </c>
      <c r="I330">
        <f t="shared" si="38"/>
        <v>0</v>
      </c>
      <c r="J330">
        <f t="shared" si="42"/>
        <v>0</v>
      </c>
      <c r="K330">
        <f t="shared" si="39"/>
        <v>0</v>
      </c>
      <c r="M330" t="str">
        <f t="shared" si="36"/>
        <v xml:space="preserve"> </v>
      </c>
      <c r="N330" t="str">
        <f t="shared" si="40"/>
        <v/>
      </c>
      <c r="O330" t="e">
        <f t="shared" si="41"/>
        <v>#N/A</v>
      </c>
    </row>
    <row r="331" spans="1:15" ht="30" customHeight="1" x14ac:dyDescent="0.35">
      <c r="A331" s="11"/>
      <c r="B331" s="60" t="s">
        <v>1059</v>
      </c>
      <c r="C331" s="88"/>
      <c r="D331" s="93"/>
      <c r="E331" s="93"/>
      <c r="F331" s="90"/>
      <c r="G331" s="17" t="str">
        <f t="shared" si="37"/>
        <v xml:space="preserve"> </v>
      </c>
      <c r="H331" s="18" t="str">
        <f t="shared" si="37"/>
        <v/>
      </c>
      <c r="I331">
        <f t="shared" si="38"/>
        <v>0</v>
      </c>
      <c r="J331">
        <f t="shared" si="42"/>
        <v>0</v>
      </c>
      <c r="K331">
        <f t="shared" si="39"/>
        <v>0</v>
      </c>
      <c r="M331" t="str">
        <f t="shared" si="36"/>
        <v xml:space="preserve"> </v>
      </c>
      <c r="N331" t="str">
        <f t="shared" si="40"/>
        <v/>
      </c>
      <c r="O331" t="e">
        <f t="shared" si="41"/>
        <v>#N/A</v>
      </c>
    </row>
    <row r="332" spans="1:15" ht="30" customHeight="1" x14ac:dyDescent="0.35">
      <c r="A332" s="11"/>
      <c r="B332" s="60" t="s">
        <v>1060</v>
      </c>
      <c r="C332" s="88"/>
      <c r="D332" s="93"/>
      <c r="E332" s="93"/>
      <c r="F332" s="90"/>
      <c r="G332" s="17" t="str">
        <f t="shared" si="37"/>
        <v xml:space="preserve"> </v>
      </c>
      <c r="H332" s="18" t="str">
        <f t="shared" si="37"/>
        <v/>
      </c>
      <c r="I332">
        <f t="shared" si="38"/>
        <v>0</v>
      </c>
      <c r="J332">
        <f t="shared" si="42"/>
        <v>0</v>
      </c>
      <c r="K332">
        <f t="shared" si="39"/>
        <v>0</v>
      </c>
      <c r="M332" t="str">
        <f t="shared" si="36"/>
        <v xml:space="preserve"> </v>
      </c>
      <c r="N332" t="str">
        <f t="shared" si="40"/>
        <v/>
      </c>
      <c r="O332" t="e">
        <f t="shared" si="41"/>
        <v>#N/A</v>
      </c>
    </row>
    <row r="333" spans="1:15" ht="30" customHeight="1" x14ac:dyDescent="0.35">
      <c r="A333" s="11"/>
      <c r="B333" s="60" t="s">
        <v>1061</v>
      </c>
      <c r="C333" s="88"/>
      <c r="D333" s="93"/>
      <c r="E333" s="93"/>
      <c r="F333" s="90"/>
      <c r="G333" s="17" t="str">
        <f t="shared" si="37"/>
        <v xml:space="preserve"> </v>
      </c>
      <c r="H333" s="18" t="str">
        <f t="shared" si="37"/>
        <v/>
      </c>
      <c r="I333">
        <f t="shared" si="38"/>
        <v>0</v>
      </c>
      <c r="J333">
        <f t="shared" si="42"/>
        <v>0</v>
      </c>
      <c r="K333">
        <f t="shared" si="39"/>
        <v>0</v>
      </c>
      <c r="M333" t="str">
        <f t="shared" si="36"/>
        <v xml:space="preserve"> </v>
      </c>
      <c r="N333" t="str">
        <f t="shared" si="40"/>
        <v/>
      </c>
      <c r="O333" t="e">
        <f t="shared" si="41"/>
        <v>#N/A</v>
      </c>
    </row>
    <row r="334" spans="1:15" ht="30" customHeight="1" x14ac:dyDescent="0.35">
      <c r="A334" s="11"/>
      <c r="B334" s="60" t="s">
        <v>1062</v>
      </c>
      <c r="C334" s="88"/>
      <c r="D334" s="93"/>
      <c r="E334" s="93"/>
      <c r="F334" s="90"/>
      <c r="G334" s="17" t="str">
        <f t="shared" si="37"/>
        <v xml:space="preserve"> </v>
      </c>
      <c r="H334" s="18" t="str">
        <f t="shared" si="37"/>
        <v/>
      </c>
      <c r="I334">
        <f t="shared" si="38"/>
        <v>0</v>
      </c>
      <c r="J334">
        <f t="shared" si="42"/>
        <v>0</v>
      </c>
      <c r="K334">
        <f t="shared" si="39"/>
        <v>0</v>
      </c>
      <c r="M334" t="str">
        <f t="shared" si="36"/>
        <v xml:space="preserve"> </v>
      </c>
      <c r="N334" t="str">
        <f t="shared" si="40"/>
        <v/>
      </c>
      <c r="O334" t="e">
        <f t="shared" si="41"/>
        <v>#N/A</v>
      </c>
    </row>
    <row r="335" spans="1:15" ht="30" customHeight="1" x14ac:dyDescent="0.35">
      <c r="A335" s="11"/>
      <c r="B335" s="60" t="s">
        <v>1063</v>
      </c>
      <c r="C335" s="88"/>
      <c r="D335" s="93"/>
      <c r="E335" s="93"/>
      <c r="F335" s="90"/>
      <c r="G335" s="17" t="str">
        <f t="shared" si="37"/>
        <v xml:space="preserve"> </v>
      </c>
      <c r="H335" s="18" t="str">
        <f t="shared" si="37"/>
        <v/>
      </c>
      <c r="I335">
        <f t="shared" si="38"/>
        <v>0</v>
      </c>
      <c r="J335">
        <f t="shared" si="42"/>
        <v>0</v>
      </c>
      <c r="K335">
        <f t="shared" si="39"/>
        <v>0</v>
      </c>
      <c r="M335" t="str">
        <f t="shared" si="36"/>
        <v xml:space="preserve"> </v>
      </c>
      <c r="N335" t="str">
        <f t="shared" si="40"/>
        <v/>
      </c>
      <c r="O335" t="e">
        <f t="shared" si="41"/>
        <v>#N/A</v>
      </c>
    </row>
    <row r="336" spans="1:15" ht="30" customHeight="1" x14ac:dyDescent="0.35">
      <c r="A336" s="11"/>
      <c r="B336" s="60" t="s">
        <v>1064</v>
      </c>
      <c r="C336" s="88"/>
      <c r="D336" s="93"/>
      <c r="E336" s="93"/>
      <c r="F336" s="90"/>
      <c r="G336" s="17" t="str">
        <f t="shared" si="37"/>
        <v xml:space="preserve"> </v>
      </c>
      <c r="H336" s="18" t="str">
        <f t="shared" si="37"/>
        <v/>
      </c>
      <c r="I336">
        <f t="shared" si="38"/>
        <v>0</v>
      </c>
      <c r="J336">
        <f t="shared" si="42"/>
        <v>0</v>
      </c>
      <c r="K336">
        <f t="shared" si="39"/>
        <v>0</v>
      </c>
      <c r="M336" t="str">
        <f t="shared" si="36"/>
        <v xml:space="preserve"> </v>
      </c>
      <c r="N336" t="str">
        <f t="shared" si="40"/>
        <v/>
      </c>
      <c r="O336" t="e">
        <f t="shared" si="41"/>
        <v>#N/A</v>
      </c>
    </row>
    <row r="337" spans="1:15" ht="30" customHeight="1" x14ac:dyDescent="0.35">
      <c r="A337" s="11"/>
      <c r="B337" s="60" t="s">
        <v>1065</v>
      </c>
      <c r="C337" s="88"/>
      <c r="D337" s="93"/>
      <c r="E337" s="93"/>
      <c r="F337" s="90"/>
      <c r="G337" s="17" t="str">
        <f t="shared" si="37"/>
        <v xml:space="preserve"> </v>
      </c>
      <c r="H337" s="18" t="str">
        <f t="shared" si="37"/>
        <v/>
      </c>
      <c r="I337">
        <f t="shared" si="38"/>
        <v>0</v>
      </c>
      <c r="J337">
        <f t="shared" si="42"/>
        <v>0</v>
      </c>
      <c r="K337">
        <f t="shared" si="39"/>
        <v>0</v>
      </c>
      <c r="M337" t="str">
        <f t="shared" si="36"/>
        <v xml:space="preserve"> </v>
      </c>
      <c r="N337" t="str">
        <f t="shared" si="40"/>
        <v/>
      </c>
      <c r="O337" t="e">
        <f t="shared" si="41"/>
        <v>#N/A</v>
      </c>
    </row>
    <row r="338" spans="1:15" ht="30" customHeight="1" x14ac:dyDescent="0.35">
      <c r="A338" s="11"/>
      <c r="B338" s="60" t="s">
        <v>1066</v>
      </c>
      <c r="C338" s="88"/>
      <c r="D338" s="93"/>
      <c r="E338" s="93"/>
      <c r="F338" s="90"/>
      <c r="G338" s="17" t="str">
        <f t="shared" si="37"/>
        <v xml:space="preserve"> </v>
      </c>
      <c r="H338" s="18" t="str">
        <f t="shared" si="37"/>
        <v/>
      </c>
      <c r="I338">
        <f t="shared" si="38"/>
        <v>0</v>
      </c>
      <c r="J338">
        <f t="shared" si="42"/>
        <v>0</v>
      </c>
      <c r="K338">
        <f t="shared" si="39"/>
        <v>0</v>
      </c>
      <c r="M338" t="str">
        <f t="shared" si="36"/>
        <v xml:space="preserve"> </v>
      </c>
      <c r="N338" t="str">
        <f t="shared" si="40"/>
        <v/>
      </c>
      <c r="O338" t="e">
        <f t="shared" si="41"/>
        <v>#N/A</v>
      </c>
    </row>
    <row r="339" spans="1:15" ht="30" customHeight="1" x14ac:dyDescent="0.35">
      <c r="A339" s="11"/>
      <c r="B339" s="60" t="s">
        <v>1067</v>
      </c>
      <c r="C339" s="88"/>
      <c r="D339" s="93"/>
      <c r="E339" s="93"/>
      <c r="F339" s="90"/>
      <c r="G339" s="17" t="str">
        <f t="shared" si="37"/>
        <v xml:space="preserve"> </v>
      </c>
      <c r="H339" s="18" t="str">
        <f t="shared" si="37"/>
        <v/>
      </c>
      <c r="I339">
        <f t="shared" si="38"/>
        <v>0</v>
      </c>
      <c r="J339">
        <f t="shared" si="42"/>
        <v>0</v>
      </c>
      <c r="K339">
        <f t="shared" si="39"/>
        <v>0</v>
      </c>
      <c r="M339" t="str">
        <f t="shared" si="36"/>
        <v xml:space="preserve"> </v>
      </c>
      <c r="N339" t="str">
        <f t="shared" si="40"/>
        <v/>
      </c>
      <c r="O339" t="e">
        <f t="shared" si="41"/>
        <v>#N/A</v>
      </c>
    </row>
    <row r="340" spans="1:15" ht="30" customHeight="1" x14ac:dyDescent="0.35">
      <c r="A340" s="11"/>
      <c r="B340" s="60" t="s">
        <v>1068</v>
      </c>
      <c r="C340" s="88"/>
      <c r="D340" s="93"/>
      <c r="E340" s="93"/>
      <c r="F340" s="90"/>
      <c r="G340" s="17" t="str">
        <f t="shared" si="37"/>
        <v xml:space="preserve"> </v>
      </c>
      <c r="H340" s="18" t="str">
        <f t="shared" si="37"/>
        <v/>
      </c>
      <c r="I340">
        <f t="shared" si="38"/>
        <v>0</v>
      </c>
      <c r="J340">
        <f t="shared" si="42"/>
        <v>0</v>
      </c>
      <c r="K340">
        <f t="shared" si="39"/>
        <v>0</v>
      </c>
      <c r="M340" t="str">
        <f t="shared" si="36"/>
        <v xml:space="preserve"> </v>
      </c>
      <c r="N340" t="str">
        <f t="shared" si="40"/>
        <v/>
      </c>
      <c r="O340" t="e">
        <f t="shared" si="41"/>
        <v>#N/A</v>
      </c>
    </row>
    <row r="341" spans="1:15" ht="30" customHeight="1" x14ac:dyDescent="0.35">
      <c r="A341" s="11"/>
      <c r="B341" s="60" t="s">
        <v>1069</v>
      </c>
      <c r="C341" s="88"/>
      <c r="D341" s="93"/>
      <c r="E341" s="93"/>
      <c r="F341" s="90"/>
      <c r="G341" s="17" t="str">
        <f t="shared" si="37"/>
        <v xml:space="preserve"> </v>
      </c>
      <c r="H341" s="18" t="str">
        <f t="shared" si="37"/>
        <v/>
      </c>
      <c r="I341">
        <f t="shared" si="38"/>
        <v>0</v>
      </c>
      <c r="J341">
        <f t="shared" si="42"/>
        <v>0</v>
      </c>
      <c r="K341">
        <f t="shared" si="39"/>
        <v>0</v>
      </c>
      <c r="M341" t="str">
        <f t="shared" si="36"/>
        <v xml:space="preserve"> </v>
      </c>
      <c r="N341" t="str">
        <f t="shared" si="40"/>
        <v/>
      </c>
      <c r="O341" t="e">
        <f t="shared" si="41"/>
        <v>#N/A</v>
      </c>
    </row>
    <row r="342" spans="1:15" ht="30" customHeight="1" x14ac:dyDescent="0.35">
      <c r="A342" s="11"/>
      <c r="B342" s="60" t="s">
        <v>1070</v>
      </c>
      <c r="C342" s="88"/>
      <c r="D342" s="93"/>
      <c r="E342" s="93"/>
      <c r="F342" s="90"/>
      <c r="G342" s="17" t="str">
        <f t="shared" si="37"/>
        <v xml:space="preserve"> </v>
      </c>
      <c r="H342" s="18" t="str">
        <f t="shared" si="37"/>
        <v/>
      </c>
      <c r="I342">
        <f t="shared" si="38"/>
        <v>0</v>
      </c>
      <c r="J342">
        <f t="shared" si="42"/>
        <v>0</v>
      </c>
      <c r="K342">
        <f t="shared" si="39"/>
        <v>0</v>
      </c>
      <c r="M342" t="str">
        <f t="shared" si="36"/>
        <v xml:space="preserve"> </v>
      </c>
      <c r="N342" t="str">
        <f t="shared" si="40"/>
        <v/>
      </c>
      <c r="O342" t="e">
        <f t="shared" si="41"/>
        <v>#N/A</v>
      </c>
    </row>
    <row r="343" spans="1:15" ht="30" customHeight="1" x14ac:dyDescent="0.35">
      <c r="A343" s="11"/>
      <c r="B343" s="60" t="s">
        <v>1071</v>
      </c>
      <c r="C343" s="88"/>
      <c r="D343" s="93"/>
      <c r="E343" s="93"/>
      <c r="F343" s="90"/>
      <c r="G343" s="17" t="str">
        <f t="shared" si="37"/>
        <v xml:space="preserve"> </v>
      </c>
      <c r="H343" s="18" t="str">
        <f t="shared" si="37"/>
        <v/>
      </c>
      <c r="I343">
        <f t="shared" si="38"/>
        <v>0</v>
      </c>
      <c r="J343">
        <f t="shared" si="42"/>
        <v>0</v>
      </c>
      <c r="K343">
        <f t="shared" si="39"/>
        <v>0</v>
      </c>
      <c r="M343" t="str">
        <f t="shared" si="36"/>
        <v xml:space="preserve"> </v>
      </c>
      <c r="N343" t="str">
        <f t="shared" si="40"/>
        <v/>
      </c>
      <c r="O343" t="e">
        <f t="shared" si="41"/>
        <v>#N/A</v>
      </c>
    </row>
    <row r="344" spans="1:15" ht="30" customHeight="1" x14ac:dyDescent="0.35">
      <c r="A344" s="11"/>
      <c r="B344" s="60" t="s">
        <v>1072</v>
      </c>
      <c r="C344" s="88"/>
      <c r="D344" s="93"/>
      <c r="E344" s="93"/>
      <c r="F344" s="90"/>
      <c r="G344" s="17" t="str">
        <f t="shared" si="37"/>
        <v xml:space="preserve"> </v>
      </c>
      <c r="H344" s="18" t="str">
        <f t="shared" si="37"/>
        <v/>
      </c>
      <c r="I344">
        <f t="shared" si="38"/>
        <v>0</v>
      </c>
      <c r="J344">
        <f t="shared" si="42"/>
        <v>0</v>
      </c>
      <c r="K344">
        <f t="shared" si="39"/>
        <v>0</v>
      </c>
      <c r="M344" t="str">
        <f t="shared" si="36"/>
        <v xml:space="preserve"> </v>
      </c>
      <c r="N344" t="str">
        <f t="shared" si="40"/>
        <v/>
      </c>
      <c r="O344" t="e">
        <f t="shared" si="41"/>
        <v>#N/A</v>
      </c>
    </row>
    <row r="345" spans="1:15" ht="30" customHeight="1" x14ac:dyDescent="0.35">
      <c r="A345" s="11"/>
      <c r="B345" s="60" t="s">
        <v>1073</v>
      </c>
      <c r="C345" s="88"/>
      <c r="D345" s="93"/>
      <c r="E345" s="93"/>
      <c r="F345" s="90"/>
      <c r="G345" s="17" t="str">
        <f t="shared" si="37"/>
        <v xml:space="preserve"> </v>
      </c>
      <c r="H345" s="18" t="str">
        <f t="shared" si="37"/>
        <v/>
      </c>
      <c r="I345">
        <f t="shared" si="38"/>
        <v>0</v>
      </c>
      <c r="J345">
        <f t="shared" si="42"/>
        <v>0</v>
      </c>
      <c r="K345">
        <f t="shared" si="39"/>
        <v>0</v>
      </c>
      <c r="M345" t="str">
        <f t="shared" si="36"/>
        <v xml:space="preserve"> </v>
      </c>
      <c r="N345" t="str">
        <f t="shared" si="40"/>
        <v/>
      </c>
      <c r="O345" t="e">
        <f t="shared" si="41"/>
        <v>#N/A</v>
      </c>
    </row>
    <row r="346" spans="1:15" ht="30" customHeight="1" x14ac:dyDescent="0.35">
      <c r="A346" s="11"/>
      <c r="B346" s="60" t="s">
        <v>1074</v>
      </c>
      <c r="C346" s="88"/>
      <c r="D346" s="93"/>
      <c r="E346" s="93"/>
      <c r="F346" s="90"/>
      <c r="G346" s="17" t="str">
        <f t="shared" si="37"/>
        <v xml:space="preserve"> </v>
      </c>
      <c r="H346" s="18" t="str">
        <f t="shared" si="37"/>
        <v/>
      </c>
      <c r="I346">
        <f t="shared" si="38"/>
        <v>0</v>
      </c>
      <c r="J346">
        <f t="shared" si="42"/>
        <v>0</v>
      </c>
      <c r="K346">
        <f t="shared" si="39"/>
        <v>0</v>
      </c>
      <c r="M346" t="str">
        <f t="shared" si="36"/>
        <v xml:space="preserve"> </v>
      </c>
      <c r="N346" t="str">
        <f t="shared" si="40"/>
        <v/>
      </c>
      <c r="O346" t="e">
        <f t="shared" si="41"/>
        <v>#N/A</v>
      </c>
    </row>
    <row r="347" spans="1:15" ht="30" customHeight="1" x14ac:dyDescent="0.35">
      <c r="A347" s="11"/>
      <c r="B347" s="60" t="s">
        <v>1075</v>
      </c>
      <c r="C347" s="88"/>
      <c r="D347" s="93"/>
      <c r="E347" s="93"/>
      <c r="F347" s="90"/>
      <c r="G347" s="17" t="str">
        <f t="shared" si="37"/>
        <v xml:space="preserve"> </v>
      </c>
      <c r="H347" s="18" t="str">
        <f t="shared" si="37"/>
        <v/>
      </c>
      <c r="I347">
        <f t="shared" si="38"/>
        <v>0</v>
      </c>
      <c r="J347">
        <f t="shared" si="42"/>
        <v>0</v>
      </c>
      <c r="K347">
        <f t="shared" si="39"/>
        <v>0</v>
      </c>
      <c r="M347" t="str">
        <f t="shared" si="36"/>
        <v xml:space="preserve"> </v>
      </c>
      <c r="N347" t="str">
        <f t="shared" si="40"/>
        <v/>
      </c>
      <c r="O347" t="e">
        <f t="shared" si="41"/>
        <v>#N/A</v>
      </c>
    </row>
    <row r="348" spans="1:15" ht="30" customHeight="1" x14ac:dyDescent="0.35">
      <c r="A348" s="11"/>
      <c r="B348" s="60" t="s">
        <v>1076</v>
      </c>
      <c r="C348" s="88"/>
      <c r="D348" s="93"/>
      <c r="E348" s="93"/>
      <c r="F348" s="90"/>
      <c r="G348" s="17" t="str">
        <f t="shared" si="37"/>
        <v xml:space="preserve"> </v>
      </c>
      <c r="H348" s="18" t="str">
        <f t="shared" si="37"/>
        <v/>
      </c>
      <c r="I348">
        <f t="shared" si="38"/>
        <v>0</v>
      </c>
      <c r="J348">
        <f t="shared" si="42"/>
        <v>0</v>
      </c>
      <c r="K348">
        <f t="shared" si="39"/>
        <v>0</v>
      </c>
      <c r="M348" t="str">
        <f t="shared" si="36"/>
        <v xml:space="preserve"> </v>
      </c>
      <c r="N348" t="str">
        <f t="shared" si="40"/>
        <v/>
      </c>
      <c r="O348" t="e">
        <f t="shared" si="41"/>
        <v>#N/A</v>
      </c>
    </row>
    <row r="349" spans="1:15" ht="30" customHeight="1" x14ac:dyDescent="0.35">
      <c r="A349" s="11"/>
      <c r="B349" s="60" t="s">
        <v>1077</v>
      </c>
      <c r="C349" s="88"/>
      <c r="D349" s="93"/>
      <c r="E349" s="93"/>
      <c r="F349" s="90"/>
      <c r="G349" s="17" t="str">
        <f t="shared" si="37"/>
        <v xml:space="preserve"> </v>
      </c>
      <c r="H349" s="18" t="str">
        <f t="shared" si="37"/>
        <v/>
      </c>
      <c r="I349">
        <f t="shared" si="38"/>
        <v>0</v>
      </c>
      <c r="J349">
        <f t="shared" si="42"/>
        <v>0</v>
      </c>
      <c r="K349">
        <f t="shared" si="39"/>
        <v>0</v>
      </c>
      <c r="M349" t="str">
        <f t="shared" si="36"/>
        <v xml:space="preserve"> </v>
      </c>
      <c r="N349" t="str">
        <f t="shared" si="40"/>
        <v/>
      </c>
      <c r="O349" t="e">
        <f t="shared" si="41"/>
        <v>#N/A</v>
      </c>
    </row>
    <row r="350" spans="1:15" ht="30" customHeight="1" x14ac:dyDescent="0.35">
      <c r="A350" s="11"/>
      <c r="B350" s="60" t="s">
        <v>1078</v>
      </c>
      <c r="C350" s="88"/>
      <c r="D350" s="93"/>
      <c r="E350" s="93"/>
      <c r="F350" s="90"/>
      <c r="G350" s="17" t="str">
        <f t="shared" si="37"/>
        <v xml:space="preserve"> </v>
      </c>
      <c r="H350" s="18" t="str">
        <f t="shared" si="37"/>
        <v/>
      </c>
      <c r="I350">
        <f t="shared" si="38"/>
        <v>0</v>
      </c>
      <c r="J350">
        <f t="shared" si="42"/>
        <v>0</v>
      </c>
      <c r="K350">
        <f t="shared" si="39"/>
        <v>0</v>
      </c>
      <c r="M350" t="str">
        <f t="shared" si="36"/>
        <v xml:space="preserve"> </v>
      </c>
      <c r="N350" t="str">
        <f t="shared" si="40"/>
        <v/>
      </c>
      <c r="O350" t="e">
        <f t="shared" si="41"/>
        <v>#N/A</v>
      </c>
    </row>
    <row r="351" spans="1:15" ht="30" customHeight="1" x14ac:dyDescent="0.35">
      <c r="A351" s="11"/>
      <c r="B351" s="60" t="s">
        <v>1079</v>
      </c>
      <c r="C351" s="88"/>
      <c r="D351" s="93"/>
      <c r="E351" s="93"/>
      <c r="F351" s="90"/>
      <c r="G351" s="17" t="str">
        <f t="shared" si="37"/>
        <v xml:space="preserve"> </v>
      </c>
      <c r="H351" s="18" t="str">
        <f t="shared" si="37"/>
        <v/>
      </c>
      <c r="I351">
        <f t="shared" si="38"/>
        <v>0</v>
      </c>
      <c r="J351">
        <f t="shared" si="42"/>
        <v>0</v>
      </c>
      <c r="K351">
        <f t="shared" si="39"/>
        <v>0</v>
      </c>
      <c r="M351" t="str">
        <f t="shared" si="36"/>
        <v xml:space="preserve"> </v>
      </c>
      <c r="N351" t="str">
        <f t="shared" si="40"/>
        <v/>
      </c>
      <c r="O351" t="e">
        <f t="shared" si="41"/>
        <v>#N/A</v>
      </c>
    </row>
    <row r="352" spans="1:15" ht="30" customHeight="1" x14ac:dyDescent="0.35">
      <c r="A352" s="11"/>
      <c r="B352" s="60" t="s">
        <v>1080</v>
      </c>
      <c r="C352" s="88"/>
      <c r="D352" s="93"/>
      <c r="E352" s="93"/>
      <c r="F352" s="90"/>
      <c r="G352" s="17" t="str">
        <f t="shared" si="37"/>
        <v xml:space="preserve"> </v>
      </c>
      <c r="H352" s="18" t="str">
        <f t="shared" si="37"/>
        <v/>
      </c>
      <c r="I352">
        <f t="shared" si="38"/>
        <v>0</v>
      </c>
      <c r="J352">
        <f t="shared" si="42"/>
        <v>0</v>
      </c>
      <c r="K352">
        <f t="shared" si="39"/>
        <v>0</v>
      </c>
      <c r="M352" t="str">
        <f t="shared" si="36"/>
        <v xml:space="preserve"> </v>
      </c>
      <c r="N352" t="str">
        <f t="shared" si="40"/>
        <v/>
      </c>
      <c r="O352" t="e">
        <f t="shared" si="41"/>
        <v>#N/A</v>
      </c>
    </row>
    <row r="353" spans="1:15" ht="30" customHeight="1" x14ac:dyDescent="0.35">
      <c r="A353" s="11"/>
      <c r="B353" s="60" t="s">
        <v>1081</v>
      </c>
      <c r="C353" s="88"/>
      <c r="D353" s="93"/>
      <c r="E353" s="93"/>
      <c r="F353" s="90"/>
      <c r="G353" s="17" t="str">
        <f t="shared" si="37"/>
        <v xml:space="preserve"> </v>
      </c>
      <c r="H353" s="18" t="str">
        <f t="shared" si="37"/>
        <v/>
      </c>
      <c r="I353">
        <f t="shared" si="38"/>
        <v>0</v>
      </c>
      <c r="J353">
        <f t="shared" si="42"/>
        <v>0</v>
      </c>
      <c r="K353">
        <f t="shared" si="39"/>
        <v>0</v>
      </c>
      <c r="M353" t="str">
        <f t="shared" si="36"/>
        <v xml:space="preserve"> </v>
      </c>
      <c r="N353" t="str">
        <f t="shared" si="40"/>
        <v/>
      </c>
      <c r="O353" t="e">
        <f t="shared" si="41"/>
        <v>#N/A</v>
      </c>
    </row>
    <row r="354" spans="1:15" ht="30" customHeight="1" x14ac:dyDescent="0.35">
      <c r="A354" s="11"/>
      <c r="B354" s="60" t="s">
        <v>1082</v>
      </c>
      <c r="C354" s="88"/>
      <c r="D354" s="93"/>
      <c r="E354" s="93"/>
      <c r="F354" s="90"/>
      <c r="G354" s="17" t="str">
        <f t="shared" si="37"/>
        <v xml:space="preserve"> </v>
      </c>
      <c r="H354" s="18" t="str">
        <f t="shared" si="37"/>
        <v/>
      </c>
      <c r="I354">
        <f t="shared" si="38"/>
        <v>0</v>
      </c>
      <c r="J354">
        <f t="shared" si="42"/>
        <v>0</v>
      </c>
      <c r="K354">
        <f t="shared" si="39"/>
        <v>0</v>
      </c>
      <c r="M354" t="str">
        <f t="shared" si="36"/>
        <v xml:space="preserve"> </v>
      </c>
      <c r="N354" t="str">
        <f t="shared" si="40"/>
        <v/>
      </c>
      <c r="O354" t="e">
        <f t="shared" si="41"/>
        <v>#N/A</v>
      </c>
    </row>
    <row r="355" spans="1:15" ht="30" customHeight="1" x14ac:dyDescent="0.35">
      <c r="A355" s="11"/>
      <c r="B355" s="60" t="s">
        <v>1083</v>
      </c>
      <c r="C355" s="88"/>
      <c r="D355" s="93"/>
      <c r="E355" s="93"/>
      <c r="F355" s="90"/>
      <c r="G355" s="17" t="str">
        <f t="shared" si="37"/>
        <v xml:space="preserve"> </v>
      </c>
      <c r="H355" s="18" t="str">
        <f t="shared" si="37"/>
        <v/>
      </c>
      <c r="I355">
        <f t="shared" si="38"/>
        <v>0</v>
      </c>
      <c r="J355">
        <f t="shared" si="42"/>
        <v>0</v>
      </c>
      <c r="K355">
        <f t="shared" si="39"/>
        <v>0</v>
      </c>
      <c r="M355" t="str">
        <f t="shared" si="36"/>
        <v xml:space="preserve"> </v>
      </c>
      <c r="N355" t="str">
        <f t="shared" si="40"/>
        <v/>
      </c>
      <c r="O355" t="e">
        <f t="shared" si="41"/>
        <v>#N/A</v>
      </c>
    </row>
    <row r="356" spans="1:15" ht="30" customHeight="1" x14ac:dyDescent="0.35">
      <c r="A356" s="11"/>
      <c r="B356" s="60" t="s">
        <v>1084</v>
      </c>
      <c r="C356" s="88"/>
      <c r="D356" s="93"/>
      <c r="E356" s="93"/>
      <c r="F356" s="90"/>
      <c r="G356" s="17" t="str">
        <f t="shared" si="37"/>
        <v xml:space="preserve"> </v>
      </c>
      <c r="H356" s="18" t="str">
        <f t="shared" si="37"/>
        <v/>
      </c>
      <c r="I356">
        <f t="shared" si="38"/>
        <v>0</v>
      </c>
      <c r="J356">
        <f t="shared" si="42"/>
        <v>0</v>
      </c>
      <c r="K356">
        <f t="shared" si="39"/>
        <v>0</v>
      </c>
      <c r="M356" t="str">
        <f t="shared" si="36"/>
        <v xml:space="preserve"> </v>
      </c>
      <c r="N356" t="str">
        <f t="shared" si="40"/>
        <v/>
      </c>
      <c r="O356" t="e">
        <f t="shared" si="41"/>
        <v>#N/A</v>
      </c>
    </row>
    <row r="357" spans="1:15" ht="30" customHeight="1" x14ac:dyDescent="0.35">
      <c r="A357" s="11"/>
      <c r="B357" s="60" t="s">
        <v>1085</v>
      </c>
      <c r="C357" s="88"/>
      <c r="D357" s="93"/>
      <c r="E357" s="93"/>
      <c r="F357" s="90"/>
      <c r="G357" s="17" t="str">
        <f t="shared" si="37"/>
        <v xml:space="preserve"> </v>
      </c>
      <c r="H357" s="18" t="str">
        <f t="shared" si="37"/>
        <v/>
      </c>
      <c r="I357">
        <f t="shared" si="38"/>
        <v>0</v>
      </c>
      <c r="J357">
        <f t="shared" si="42"/>
        <v>0</v>
      </c>
      <c r="K357">
        <f t="shared" si="39"/>
        <v>0</v>
      </c>
      <c r="M357" t="str">
        <f t="shared" si="36"/>
        <v xml:space="preserve"> </v>
      </c>
      <c r="N357" t="str">
        <f t="shared" si="40"/>
        <v/>
      </c>
      <c r="O357" t="e">
        <f t="shared" si="41"/>
        <v>#N/A</v>
      </c>
    </row>
    <row r="358" spans="1:15" ht="30" customHeight="1" x14ac:dyDescent="0.35">
      <c r="A358" s="11"/>
      <c r="B358" s="60" t="s">
        <v>1086</v>
      </c>
      <c r="C358" s="88"/>
      <c r="D358" s="93"/>
      <c r="E358" s="93"/>
      <c r="F358" s="90"/>
      <c r="G358" s="17" t="str">
        <f t="shared" si="37"/>
        <v xml:space="preserve"> </v>
      </c>
      <c r="H358" s="18" t="str">
        <f t="shared" si="37"/>
        <v/>
      </c>
      <c r="I358">
        <f t="shared" si="38"/>
        <v>0</v>
      </c>
      <c r="J358">
        <f t="shared" si="42"/>
        <v>0</v>
      </c>
      <c r="K358">
        <f t="shared" si="39"/>
        <v>0</v>
      </c>
      <c r="M358" t="str">
        <f t="shared" si="36"/>
        <v xml:space="preserve"> </v>
      </c>
      <c r="N358" t="str">
        <f t="shared" si="40"/>
        <v/>
      </c>
      <c r="O358" t="e">
        <f t="shared" si="41"/>
        <v>#N/A</v>
      </c>
    </row>
    <row r="359" spans="1:15" ht="30" customHeight="1" x14ac:dyDescent="0.35">
      <c r="A359" s="11"/>
      <c r="B359" s="60" t="s">
        <v>1087</v>
      </c>
      <c r="C359" s="88"/>
      <c r="D359" s="93"/>
      <c r="E359" s="93"/>
      <c r="F359" s="90"/>
      <c r="G359" s="17" t="str">
        <f t="shared" si="37"/>
        <v xml:space="preserve"> </v>
      </c>
      <c r="H359" s="18" t="str">
        <f t="shared" si="37"/>
        <v/>
      </c>
      <c r="I359">
        <f t="shared" si="38"/>
        <v>0</v>
      </c>
      <c r="J359">
        <f t="shared" si="42"/>
        <v>0</v>
      </c>
      <c r="K359">
        <f t="shared" si="39"/>
        <v>0</v>
      </c>
      <c r="M359" t="str">
        <f t="shared" si="36"/>
        <v xml:space="preserve"> </v>
      </c>
      <c r="N359" t="str">
        <f t="shared" si="40"/>
        <v/>
      </c>
      <c r="O359" t="e">
        <f t="shared" si="41"/>
        <v>#N/A</v>
      </c>
    </row>
    <row r="360" spans="1:15" ht="30" customHeight="1" x14ac:dyDescent="0.35">
      <c r="A360" s="11"/>
      <c r="B360" s="60" t="s">
        <v>1088</v>
      </c>
      <c r="C360" s="88"/>
      <c r="D360" s="93"/>
      <c r="E360" s="93"/>
      <c r="F360" s="90"/>
      <c r="G360" s="17" t="str">
        <f t="shared" si="37"/>
        <v xml:space="preserve"> </v>
      </c>
      <c r="H360" s="18" t="str">
        <f t="shared" si="37"/>
        <v/>
      </c>
      <c r="I360">
        <f t="shared" si="38"/>
        <v>0</v>
      </c>
      <c r="J360">
        <f t="shared" si="42"/>
        <v>0</v>
      </c>
      <c r="K360">
        <f t="shared" si="39"/>
        <v>0</v>
      </c>
      <c r="M360" t="str">
        <f t="shared" si="36"/>
        <v xml:space="preserve"> </v>
      </c>
      <c r="N360" t="str">
        <f t="shared" si="40"/>
        <v/>
      </c>
      <c r="O360" t="e">
        <f t="shared" si="41"/>
        <v>#N/A</v>
      </c>
    </row>
    <row r="361" spans="1:15" ht="30" customHeight="1" x14ac:dyDescent="0.35">
      <c r="A361" s="11"/>
      <c r="B361" s="60" t="s">
        <v>1089</v>
      </c>
      <c r="C361" s="88"/>
      <c r="D361" s="93"/>
      <c r="E361" s="93"/>
      <c r="F361" s="90"/>
      <c r="G361" s="17" t="str">
        <f t="shared" si="37"/>
        <v xml:space="preserve"> </v>
      </c>
      <c r="H361" s="18" t="str">
        <f t="shared" si="37"/>
        <v/>
      </c>
      <c r="I361">
        <f t="shared" si="38"/>
        <v>0</v>
      </c>
      <c r="J361">
        <f t="shared" si="42"/>
        <v>0</v>
      </c>
      <c r="K361">
        <f t="shared" si="39"/>
        <v>0</v>
      </c>
      <c r="M361" t="str">
        <f t="shared" si="36"/>
        <v xml:space="preserve"> </v>
      </c>
      <c r="N361" t="str">
        <f t="shared" si="40"/>
        <v/>
      </c>
      <c r="O361" t="e">
        <f t="shared" si="41"/>
        <v>#N/A</v>
      </c>
    </row>
    <row r="362" spans="1:15" ht="30" customHeight="1" x14ac:dyDescent="0.35">
      <c r="A362" s="11"/>
      <c r="B362" s="60" t="s">
        <v>1090</v>
      </c>
      <c r="C362" s="88"/>
      <c r="D362" s="93"/>
      <c r="E362" s="93"/>
      <c r="F362" s="90"/>
      <c r="G362" s="17" t="str">
        <f t="shared" si="37"/>
        <v xml:space="preserve"> </v>
      </c>
      <c r="H362" s="18" t="str">
        <f t="shared" si="37"/>
        <v/>
      </c>
      <c r="I362">
        <f t="shared" si="38"/>
        <v>0</v>
      </c>
      <c r="J362">
        <f t="shared" si="42"/>
        <v>0</v>
      </c>
      <c r="K362">
        <f t="shared" si="39"/>
        <v>0</v>
      </c>
      <c r="M362" t="str">
        <f t="shared" si="36"/>
        <v xml:space="preserve"> </v>
      </c>
      <c r="N362" t="str">
        <f t="shared" si="40"/>
        <v/>
      </c>
      <c r="O362" t="e">
        <f t="shared" si="41"/>
        <v>#N/A</v>
      </c>
    </row>
    <row r="363" spans="1:15" ht="30" customHeight="1" x14ac:dyDescent="0.35">
      <c r="A363" s="11"/>
      <c r="B363" s="60" t="s">
        <v>1091</v>
      </c>
      <c r="C363" s="88"/>
      <c r="D363" s="93"/>
      <c r="E363" s="93"/>
      <c r="F363" s="90"/>
      <c r="G363" s="17" t="str">
        <f t="shared" si="37"/>
        <v xml:space="preserve"> </v>
      </c>
      <c r="H363" s="18" t="str">
        <f t="shared" si="37"/>
        <v/>
      </c>
      <c r="I363">
        <f t="shared" si="38"/>
        <v>0</v>
      </c>
      <c r="J363">
        <f t="shared" si="42"/>
        <v>0</v>
      </c>
      <c r="K363">
        <f t="shared" si="39"/>
        <v>0</v>
      </c>
      <c r="M363" t="str">
        <f t="shared" si="36"/>
        <v xml:space="preserve"> </v>
      </c>
      <c r="N363" t="str">
        <f t="shared" si="40"/>
        <v/>
      </c>
      <c r="O363" t="e">
        <f t="shared" si="41"/>
        <v>#N/A</v>
      </c>
    </row>
    <row r="364" spans="1:15" ht="30" customHeight="1" x14ac:dyDescent="0.35">
      <c r="A364" s="11"/>
      <c r="B364" s="60" t="s">
        <v>1092</v>
      </c>
      <c r="C364" s="88"/>
      <c r="D364" s="93"/>
      <c r="E364" s="93"/>
      <c r="F364" s="90"/>
      <c r="G364" s="17" t="str">
        <f t="shared" si="37"/>
        <v xml:space="preserve"> </v>
      </c>
      <c r="H364" s="18" t="str">
        <f t="shared" si="37"/>
        <v/>
      </c>
      <c r="I364">
        <f t="shared" si="38"/>
        <v>0</v>
      </c>
      <c r="J364">
        <f t="shared" si="42"/>
        <v>0</v>
      </c>
      <c r="K364">
        <f t="shared" si="39"/>
        <v>0</v>
      </c>
      <c r="M364" t="str">
        <f t="shared" si="36"/>
        <v xml:space="preserve"> </v>
      </c>
      <c r="N364" t="str">
        <f t="shared" si="40"/>
        <v/>
      </c>
      <c r="O364" t="e">
        <f t="shared" si="41"/>
        <v>#N/A</v>
      </c>
    </row>
    <row r="365" spans="1:15" ht="30" customHeight="1" x14ac:dyDescent="0.35">
      <c r="A365" s="11"/>
      <c r="B365" s="60" t="s">
        <v>1093</v>
      </c>
      <c r="C365" s="88"/>
      <c r="D365" s="93"/>
      <c r="E365" s="93"/>
      <c r="F365" s="90"/>
      <c r="G365" s="17" t="str">
        <f t="shared" si="37"/>
        <v xml:space="preserve"> </v>
      </c>
      <c r="H365" s="18" t="str">
        <f t="shared" si="37"/>
        <v/>
      </c>
      <c r="I365">
        <f t="shared" si="38"/>
        <v>0</v>
      </c>
      <c r="J365">
        <f t="shared" si="42"/>
        <v>0</v>
      </c>
      <c r="K365">
        <f t="shared" si="39"/>
        <v>0</v>
      </c>
      <c r="M365" t="str">
        <f t="shared" si="36"/>
        <v xml:space="preserve"> </v>
      </c>
      <c r="N365" t="str">
        <f t="shared" si="40"/>
        <v/>
      </c>
      <c r="O365" t="e">
        <f t="shared" si="41"/>
        <v>#N/A</v>
      </c>
    </row>
    <row r="366" spans="1:15" ht="30" customHeight="1" x14ac:dyDescent="0.35">
      <c r="A366" s="11"/>
      <c r="B366" s="60" t="s">
        <v>1094</v>
      </c>
      <c r="C366" s="88"/>
      <c r="D366" s="93"/>
      <c r="E366" s="93"/>
      <c r="F366" s="90"/>
      <c r="G366" s="17" t="str">
        <f t="shared" si="37"/>
        <v xml:space="preserve"> </v>
      </c>
      <c r="H366" s="18" t="str">
        <f t="shared" si="37"/>
        <v/>
      </c>
      <c r="I366">
        <f t="shared" si="38"/>
        <v>0</v>
      </c>
      <c r="J366">
        <f t="shared" si="42"/>
        <v>0</v>
      </c>
      <c r="K366">
        <f t="shared" si="39"/>
        <v>0</v>
      </c>
      <c r="M366" t="str">
        <f t="shared" si="36"/>
        <v xml:space="preserve"> </v>
      </c>
      <c r="N366" t="str">
        <f t="shared" si="40"/>
        <v/>
      </c>
      <c r="O366" t="e">
        <f t="shared" si="41"/>
        <v>#N/A</v>
      </c>
    </row>
    <row r="367" spans="1:15" ht="30" customHeight="1" x14ac:dyDescent="0.35">
      <c r="A367" s="11"/>
      <c r="B367" s="60" t="s">
        <v>1095</v>
      </c>
      <c r="C367" s="88"/>
      <c r="D367" s="93"/>
      <c r="E367" s="93"/>
      <c r="F367" s="90"/>
      <c r="G367" s="17" t="str">
        <f t="shared" si="37"/>
        <v xml:space="preserve"> </v>
      </c>
      <c r="H367" s="18" t="str">
        <f t="shared" si="37"/>
        <v/>
      </c>
      <c r="I367">
        <f t="shared" si="38"/>
        <v>0</v>
      </c>
      <c r="J367">
        <f t="shared" si="42"/>
        <v>0</v>
      </c>
      <c r="K367">
        <f t="shared" si="39"/>
        <v>0</v>
      </c>
      <c r="M367" t="str">
        <f t="shared" si="36"/>
        <v xml:space="preserve"> </v>
      </c>
      <c r="N367" t="str">
        <f t="shared" si="40"/>
        <v/>
      </c>
      <c r="O367" t="e">
        <f t="shared" si="41"/>
        <v>#N/A</v>
      </c>
    </row>
    <row r="368" spans="1:15" ht="30" customHeight="1" x14ac:dyDescent="0.35">
      <c r="A368" s="11"/>
      <c r="B368" s="60" t="s">
        <v>1096</v>
      </c>
      <c r="C368" s="88"/>
      <c r="D368" s="93"/>
      <c r="E368" s="93"/>
      <c r="F368" s="90"/>
      <c r="G368" s="17" t="str">
        <f t="shared" si="37"/>
        <v xml:space="preserve"> </v>
      </c>
      <c r="H368" s="18" t="str">
        <f t="shared" si="37"/>
        <v/>
      </c>
      <c r="I368">
        <f t="shared" si="38"/>
        <v>0</v>
      </c>
      <c r="J368">
        <f t="shared" si="42"/>
        <v>0</v>
      </c>
      <c r="K368">
        <f t="shared" si="39"/>
        <v>0</v>
      </c>
      <c r="M368" t="str">
        <f t="shared" si="36"/>
        <v xml:space="preserve"> </v>
      </c>
      <c r="N368" t="str">
        <f t="shared" si="40"/>
        <v/>
      </c>
      <c r="O368" t="e">
        <f t="shared" si="41"/>
        <v>#N/A</v>
      </c>
    </row>
    <row r="369" spans="1:15" ht="30" customHeight="1" x14ac:dyDescent="0.35">
      <c r="A369" s="11"/>
      <c r="B369" s="60" t="s">
        <v>1097</v>
      </c>
      <c r="C369" s="88"/>
      <c r="D369" s="93"/>
      <c r="E369" s="93"/>
      <c r="F369" s="90"/>
      <c r="G369" s="17" t="str">
        <f t="shared" si="37"/>
        <v xml:space="preserve"> </v>
      </c>
      <c r="H369" s="18" t="str">
        <f t="shared" si="37"/>
        <v/>
      </c>
      <c r="I369">
        <f t="shared" si="38"/>
        <v>0</v>
      </c>
      <c r="J369">
        <f t="shared" si="42"/>
        <v>0</v>
      </c>
      <c r="K369">
        <f t="shared" si="39"/>
        <v>0</v>
      </c>
      <c r="M369" t="str">
        <f t="shared" si="36"/>
        <v xml:space="preserve"> </v>
      </c>
      <c r="N369" t="str">
        <f t="shared" si="40"/>
        <v/>
      </c>
      <c r="O369" t="e">
        <f t="shared" si="41"/>
        <v>#N/A</v>
      </c>
    </row>
    <row r="370" spans="1:15" ht="30" customHeight="1" x14ac:dyDescent="0.35">
      <c r="A370" s="11"/>
      <c r="B370" s="60" t="s">
        <v>1098</v>
      </c>
      <c r="C370" s="88"/>
      <c r="D370" s="93"/>
      <c r="E370" s="93"/>
      <c r="F370" s="90"/>
      <c r="G370" s="17" t="str">
        <f t="shared" si="37"/>
        <v xml:space="preserve"> </v>
      </c>
      <c r="H370" s="18" t="str">
        <f t="shared" si="37"/>
        <v/>
      </c>
      <c r="I370">
        <f t="shared" si="38"/>
        <v>0</v>
      </c>
      <c r="J370">
        <f t="shared" si="42"/>
        <v>0</v>
      </c>
      <c r="K370">
        <f t="shared" si="39"/>
        <v>0</v>
      </c>
      <c r="M370" t="str">
        <f t="shared" si="36"/>
        <v xml:space="preserve"> </v>
      </c>
      <c r="N370" t="str">
        <f t="shared" si="40"/>
        <v/>
      </c>
      <c r="O370" t="e">
        <f t="shared" si="41"/>
        <v>#N/A</v>
      </c>
    </row>
    <row r="371" spans="1:15" ht="30" customHeight="1" x14ac:dyDescent="0.35">
      <c r="A371" s="11"/>
      <c r="B371" s="60" t="s">
        <v>1099</v>
      </c>
      <c r="C371" s="88"/>
      <c r="D371" s="93"/>
      <c r="E371" s="93"/>
      <c r="F371" s="90"/>
      <c r="G371" s="17" t="str">
        <f t="shared" si="37"/>
        <v xml:space="preserve"> </v>
      </c>
      <c r="H371" s="18" t="str">
        <f t="shared" si="37"/>
        <v/>
      </c>
      <c r="I371">
        <f t="shared" si="38"/>
        <v>0</v>
      </c>
      <c r="J371">
        <f t="shared" si="42"/>
        <v>0</v>
      </c>
      <c r="K371">
        <f t="shared" si="39"/>
        <v>0</v>
      </c>
      <c r="M371" t="str">
        <f t="shared" si="36"/>
        <v xml:space="preserve"> </v>
      </c>
      <c r="N371" t="str">
        <f t="shared" si="40"/>
        <v/>
      </c>
      <c r="O371" t="e">
        <f t="shared" si="41"/>
        <v>#N/A</v>
      </c>
    </row>
    <row r="372" spans="1:15" ht="30" customHeight="1" x14ac:dyDescent="0.35">
      <c r="A372" s="11"/>
      <c r="B372" s="60" t="s">
        <v>1100</v>
      </c>
      <c r="C372" s="88"/>
      <c r="D372" s="93"/>
      <c r="E372" s="93"/>
      <c r="F372" s="90"/>
      <c r="G372" s="17" t="str">
        <f t="shared" si="37"/>
        <v xml:space="preserve"> </v>
      </c>
      <c r="H372" s="18" t="str">
        <f t="shared" si="37"/>
        <v/>
      </c>
      <c r="I372">
        <f t="shared" si="38"/>
        <v>0</v>
      </c>
      <c r="J372">
        <f t="shared" si="42"/>
        <v>0</v>
      </c>
      <c r="K372">
        <f t="shared" si="39"/>
        <v>0</v>
      </c>
      <c r="M372" t="str">
        <f t="shared" si="36"/>
        <v xml:space="preserve"> </v>
      </c>
      <c r="N372" t="str">
        <f t="shared" si="40"/>
        <v/>
      </c>
      <c r="O372" t="e">
        <f t="shared" si="41"/>
        <v>#N/A</v>
      </c>
    </row>
    <row r="373" spans="1:15" ht="30" customHeight="1" x14ac:dyDescent="0.35">
      <c r="A373" s="11"/>
      <c r="B373" s="60" t="s">
        <v>1101</v>
      </c>
      <c r="C373" s="88"/>
      <c r="D373" s="93"/>
      <c r="E373" s="93"/>
      <c r="F373" s="90"/>
      <c r="G373" s="17" t="str">
        <f t="shared" si="37"/>
        <v xml:space="preserve"> </v>
      </c>
      <c r="H373" s="18" t="str">
        <f t="shared" si="37"/>
        <v/>
      </c>
      <c r="I373">
        <f t="shared" si="38"/>
        <v>0</v>
      </c>
      <c r="J373">
        <f t="shared" si="42"/>
        <v>0</v>
      </c>
      <c r="K373">
        <f t="shared" si="39"/>
        <v>0</v>
      </c>
      <c r="M373" t="str">
        <f t="shared" si="36"/>
        <v xml:space="preserve"> </v>
      </c>
      <c r="N373" t="str">
        <f t="shared" si="40"/>
        <v/>
      </c>
      <c r="O373" t="e">
        <f t="shared" si="41"/>
        <v>#N/A</v>
      </c>
    </row>
    <row r="374" spans="1:15" ht="30" customHeight="1" x14ac:dyDescent="0.35">
      <c r="A374" s="11"/>
      <c r="B374" s="60" t="s">
        <v>1102</v>
      </c>
      <c r="C374" s="88"/>
      <c r="D374" s="93"/>
      <c r="E374" s="93"/>
      <c r="F374" s="90"/>
      <c r="G374" s="17" t="str">
        <f t="shared" si="37"/>
        <v xml:space="preserve"> </v>
      </c>
      <c r="H374" s="18" t="str">
        <f t="shared" si="37"/>
        <v/>
      </c>
      <c r="I374">
        <f t="shared" si="38"/>
        <v>0</v>
      </c>
      <c r="J374">
        <f t="shared" si="42"/>
        <v>0</v>
      </c>
      <c r="K374">
        <f t="shared" si="39"/>
        <v>0</v>
      </c>
      <c r="M374" t="str">
        <f t="shared" si="36"/>
        <v xml:space="preserve"> </v>
      </c>
      <c r="N374" t="str">
        <f t="shared" si="40"/>
        <v/>
      </c>
      <c r="O374" t="e">
        <f t="shared" si="41"/>
        <v>#N/A</v>
      </c>
    </row>
    <row r="375" spans="1:15" ht="30" customHeight="1" x14ac:dyDescent="0.35">
      <c r="A375" s="11"/>
      <c r="B375" s="60" t="s">
        <v>1103</v>
      </c>
      <c r="C375" s="88"/>
      <c r="D375" s="93"/>
      <c r="E375" s="93"/>
      <c r="F375" s="90"/>
      <c r="G375" s="17" t="str">
        <f t="shared" si="37"/>
        <v xml:space="preserve"> </v>
      </c>
      <c r="H375" s="18" t="str">
        <f t="shared" si="37"/>
        <v/>
      </c>
      <c r="I375">
        <f t="shared" si="38"/>
        <v>0</v>
      </c>
      <c r="J375">
        <f t="shared" si="42"/>
        <v>0</v>
      </c>
      <c r="K375">
        <f t="shared" si="39"/>
        <v>0</v>
      </c>
      <c r="M375" t="str">
        <f t="shared" si="36"/>
        <v xml:space="preserve"> </v>
      </c>
      <c r="N375" t="str">
        <f t="shared" si="40"/>
        <v/>
      </c>
      <c r="O375" t="e">
        <f t="shared" si="41"/>
        <v>#N/A</v>
      </c>
    </row>
    <row r="376" spans="1:15" ht="30" customHeight="1" x14ac:dyDescent="0.35">
      <c r="A376" s="11"/>
      <c r="B376" s="60" t="s">
        <v>1104</v>
      </c>
      <c r="C376" s="88"/>
      <c r="D376" s="93"/>
      <c r="E376" s="93"/>
      <c r="F376" s="90"/>
      <c r="G376" s="17" t="str">
        <f t="shared" si="37"/>
        <v xml:space="preserve"> </v>
      </c>
      <c r="H376" s="18" t="str">
        <f t="shared" si="37"/>
        <v/>
      </c>
      <c r="I376">
        <f t="shared" si="38"/>
        <v>0</v>
      </c>
      <c r="J376">
        <f t="shared" si="42"/>
        <v>0</v>
      </c>
      <c r="K376">
        <f t="shared" si="39"/>
        <v>0</v>
      </c>
      <c r="M376" t="str">
        <f t="shared" si="36"/>
        <v xml:space="preserve"> </v>
      </c>
      <c r="N376" t="str">
        <f t="shared" si="40"/>
        <v/>
      </c>
      <c r="O376" t="e">
        <f t="shared" si="41"/>
        <v>#N/A</v>
      </c>
    </row>
    <row r="377" spans="1:15" ht="30" customHeight="1" x14ac:dyDescent="0.35">
      <c r="A377" s="11"/>
      <c r="B377" s="60" t="s">
        <v>1105</v>
      </c>
      <c r="C377" s="88"/>
      <c r="D377" s="93"/>
      <c r="E377" s="93"/>
      <c r="F377" s="90"/>
      <c r="G377" s="17" t="str">
        <f t="shared" si="37"/>
        <v xml:space="preserve"> </v>
      </c>
      <c r="H377" s="18" t="str">
        <f t="shared" si="37"/>
        <v/>
      </c>
      <c r="I377">
        <f t="shared" si="38"/>
        <v>0</v>
      </c>
      <c r="J377">
        <f t="shared" si="42"/>
        <v>0</v>
      </c>
      <c r="K377">
        <f t="shared" si="39"/>
        <v>0</v>
      </c>
      <c r="M377" t="str">
        <f t="shared" si="36"/>
        <v xml:space="preserve"> </v>
      </c>
      <c r="N377" t="str">
        <f t="shared" si="40"/>
        <v/>
      </c>
      <c r="O377" t="e">
        <f t="shared" si="41"/>
        <v>#N/A</v>
      </c>
    </row>
    <row r="378" spans="1:15" ht="30" customHeight="1" x14ac:dyDescent="0.35">
      <c r="A378" s="11"/>
      <c r="B378" s="60" t="s">
        <v>1106</v>
      </c>
      <c r="C378" s="88"/>
      <c r="D378" s="93"/>
      <c r="E378" s="93"/>
      <c r="F378" s="90"/>
      <c r="G378" s="17" t="str">
        <f t="shared" si="37"/>
        <v xml:space="preserve"> </v>
      </c>
      <c r="H378" s="18" t="str">
        <f t="shared" si="37"/>
        <v/>
      </c>
      <c r="I378">
        <f t="shared" si="38"/>
        <v>0</v>
      </c>
      <c r="J378">
        <f t="shared" si="42"/>
        <v>0</v>
      </c>
      <c r="K378">
        <f t="shared" si="39"/>
        <v>0</v>
      </c>
      <c r="M378" t="str">
        <f t="shared" si="36"/>
        <v xml:space="preserve"> </v>
      </c>
      <c r="N378" t="str">
        <f t="shared" si="40"/>
        <v/>
      </c>
      <c r="O378" t="e">
        <f t="shared" si="41"/>
        <v>#N/A</v>
      </c>
    </row>
    <row r="379" spans="1:15" ht="30" customHeight="1" x14ac:dyDescent="0.35">
      <c r="A379" s="11"/>
      <c r="B379" s="60" t="s">
        <v>1107</v>
      </c>
      <c r="C379" s="88"/>
      <c r="D379" s="93"/>
      <c r="E379" s="93"/>
      <c r="F379" s="90"/>
      <c r="G379" s="17" t="str">
        <f t="shared" si="37"/>
        <v xml:space="preserve"> </v>
      </c>
      <c r="H379" s="18" t="str">
        <f t="shared" si="37"/>
        <v/>
      </c>
      <c r="I379">
        <f t="shared" si="38"/>
        <v>0</v>
      </c>
      <c r="J379">
        <f t="shared" si="42"/>
        <v>0</v>
      </c>
      <c r="K379">
        <f t="shared" si="39"/>
        <v>0</v>
      </c>
      <c r="M379" t="str">
        <f t="shared" si="36"/>
        <v xml:space="preserve"> </v>
      </c>
      <c r="N379" t="str">
        <f t="shared" si="40"/>
        <v/>
      </c>
      <c r="O379" t="e">
        <f t="shared" si="41"/>
        <v>#N/A</v>
      </c>
    </row>
    <row r="380" spans="1:15" ht="30" customHeight="1" x14ac:dyDescent="0.35">
      <c r="A380" s="11"/>
      <c r="B380" s="60" t="s">
        <v>1108</v>
      </c>
      <c r="C380" s="88"/>
      <c r="D380" s="93"/>
      <c r="E380" s="93"/>
      <c r="F380" s="90"/>
      <c r="G380" s="17" t="str">
        <f t="shared" si="37"/>
        <v xml:space="preserve"> </v>
      </c>
      <c r="H380" s="18" t="str">
        <f t="shared" si="37"/>
        <v/>
      </c>
      <c r="I380">
        <f t="shared" si="38"/>
        <v>0</v>
      </c>
      <c r="J380">
        <f t="shared" si="42"/>
        <v>0</v>
      </c>
      <c r="K380">
        <f t="shared" si="39"/>
        <v>0</v>
      </c>
      <c r="M380" t="str">
        <f t="shared" si="36"/>
        <v xml:space="preserve"> </v>
      </c>
      <c r="N380" t="str">
        <f t="shared" si="40"/>
        <v/>
      </c>
      <c r="O380" t="e">
        <f t="shared" si="41"/>
        <v>#N/A</v>
      </c>
    </row>
    <row r="381" spans="1:15" ht="30" customHeight="1" x14ac:dyDescent="0.35">
      <c r="A381" s="11"/>
      <c r="B381" s="60" t="s">
        <v>1109</v>
      </c>
      <c r="C381" s="88"/>
      <c r="D381" s="93"/>
      <c r="E381" s="93"/>
      <c r="F381" s="90"/>
      <c r="G381" s="17" t="str">
        <f t="shared" si="37"/>
        <v xml:space="preserve"> </v>
      </c>
      <c r="H381" s="18" t="str">
        <f t="shared" si="37"/>
        <v/>
      </c>
      <c r="I381">
        <f t="shared" si="38"/>
        <v>0</v>
      </c>
      <c r="J381">
        <f t="shared" si="42"/>
        <v>0</v>
      </c>
      <c r="K381">
        <f t="shared" si="39"/>
        <v>0</v>
      </c>
      <c r="M381" t="str">
        <f t="shared" si="36"/>
        <v xml:space="preserve"> </v>
      </c>
      <c r="N381" t="str">
        <f t="shared" si="40"/>
        <v/>
      </c>
      <c r="O381" t="e">
        <f t="shared" si="41"/>
        <v>#N/A</v>
      </c>
    </row>
    <row r="382" spans="1:15" ht="30" customHeight="1" x14ac:dyDescent="0.35">
      <c r="A382" s="11"/>
      <c r="B382" s="60" t="s">
        <v>1110</v>
      </c>
      <c r="C382" s="88"/>
      <c r="D382" s="93"/>
      <c r="E382" s="93"/>
      <c r="F382" s="90"/>
      <c r="G382" s="17" t="str">
        <f t="shared" si="37"/>
        <v xml:space="preserve"> </v>
      </c>
      <c r="H382" s="18" t="str">
        <f t="shared" si="37"/>
        <v/>
      </c>
      <c r="I382">
        <f t="shared" si="38"/>
        <v>0</v>
      </c>
      <c r="J382">
        <f t="shared" si="42"/>
        <v>0</v>
      </c>
      <c r="K382">
        <f t="shared" si="39"/>
        <v>0</v>
      </c>
      <c r="M382" t="str">
        <f t="shared" si="36"/>
        <v xml:space="preserve"> </v>
      </c>
      <c r="N382" t="str">
        <f t="shared" si="40"/>
        <v/>
      </c>
      <c r="O382" t="e">
        <f t="shared" si="41"/>
        <v>#N/A</v>
      </c>
    </row>
    <row r="383" spans="1:15" ht="30" customHeight="1" x14ac:dyDescent="0.35">
      <c r="A383" s="11"/>
      <c r="B383" s="60" t="s">
        <v>1111</v>
      </c>
      <c r="C383" s="88"/>
      <c r="D383" s="93"/>
      <c r="E383" s="93"/>
      <c r="F383" s="90"/>
      <c r="G383" s="17" t="str">
        <f t="shared" si="37"/>
        <v xml:space="preserve"> </v>
      </c>
      <c r="H383" s="18" t="str">
        <f t="shared" si="37"/>
        <v/>
      </c>
      <c r="I383">
        <f t="shared" si="38"/>
        <v>0</v>
      </c>
      <c r="J383">
        <f t="shared" si="42"/>
        <v>0</v>
      </c>
      <c r="K383">
        <f t="shared" si="39"/>
        <v>0</v>
      </c>
      <c r="M383" t="str">
        <f t="shared" si="36"/>
        <v xml:space="preserve"> </v>
      </c>
      <c r="N383" t="str">
        <f t="shared" si="40"/>
        <v/>
      </c>
      <c r="O383" t="e">
        <f t="shared" si="41"/>
        <v>#N/A</v>
      </c>
    </row>
    <row r="384" spans="1:15" ht="30" customHeight="1" x14ac:dyDescent="0.35">
      <c r="A384" s="11"/>
      <c r="B384" s="60" t="s">
        <v>1112</v>
      </c>
      <c r="C384" s="88"/>
      <c r="D384" s="93"/>
      <c r="E384" s="93"/>
      <c r="F384" s="90"/>
      <c r="G384" s="17" t="str">
        <f t="shared" si="37"/>
        <v xml:space="preserve"> </v>
      </c>
      <c r="H384" s="18" t="str">
        <f t="shared" si="37"/>
        <v/>
      </c>
      <c r="I384">
        <f t="shared" si="38"/>
        <v>0</v>
      </c>
      <c r="J384">
        <f t="shared" si="42"/>
        <v>0</v>
      </c>
      <c r="K384">
        <f t="shared" si="39"/>
        <v>0</v>
      </c>
      <c r="M384" t="str">
        <f t="shared" si="36"/>
        <v xml:space="preserve"> </v>
      </c>
      <c r="N384" t="str">
        <f t="shared" si="40"/>
        <v/>
      </c>
      <c r="O384" t="e">
        <f t="shared" si="41"/>
        <v>#N/A</v>
      </c>
    </row>
    <row r="385" spans="1:15" ht="30" customHeight="1" x14ac:dyDescent="0.35">
      <c r="A385" s="11"/>
      <c r="B385" s="60" t="s">
        <v>1113</v>
      </c>
      <c r="C385" s="88"/>
      <c r="D385" s="93"/>
      <c r="E385" s="93"/>
      <c r="F385" s="90"/>
      <c r="G385" s="17" t="str">
        <f t="shared" si="37"/>
        <v xml:space="preserve"> </v>
      </c>
      <c r="H385" s="18" t="str">
        <f t="shared" si="37"/>
        <v/>
      </c>
      <c r="I385">
        <f t="shared" si="38"/>
        <v>0</v>
      </c>
      <c r="J385">
        <f t="shared" si="42"/>
        <v>0</v>
      </c>
      <c r="K385">
        <f t="shared" si="39"/>
        <v>0</v>
      </c>
      <c r="M385" t="str">
        <f t="shared" si="36"/>
        <v xml:space="preserve"> </v>
      </c>
      <c r="N385" t="str">
        <f t="shared" si="40"/>
        <v/>
      </c>
      <c r="O385" t="e">
        <f t="shared" si="41"/>
        <v>#N/A</v>
      </c>
    </row>
    <row r="386" spans="1:15" ht="30" customHeight="1" x14ac:dyDescent="0.35">
      <c r="A386" s="11"/>
      <c r="B386" s="60" t="s">
        <v>1114</v>
      </c>
      <c r="C386" s="88"/>
      <c r="D386" s="93"/>
      <c r="E386" s="93"/>
      <c r="F386" s="90"/>
      <c r="G386" s="17" t="str">
        <f t="shared" si="37"/>
        <v xml:space="preserve"> </v>
      </c>
      <c r="H386" s="18" t="str">
        <f t="shared" si="37"/>
        <v/>
      </c>
      <c r="I386">
        <f t="shared" si="38"/>
        <v>0</v>
      </c>
      <c r="J386">
        <f t="shared" si="42"/>
        <v>0</v>
      </c>
      <c r="K386">
        <f t="shared" si="39"/>
        <v>0</v>
      </c>
      <c r="M386" t="str">
        <f t="shared" si="36"/>
        <v xml:space="preserve"> </v>
      </c>
      <c r="N386" t="str">
        <f t="shared" si="40"/>
        <v/>
      </c>
      <c r="O386" t="e">
        <f t="shared" si="41"/>
        <v>#N/A</v>
      </c>
    </row>
    <row r="387" spans="1:15" ht="30" customHeight="1" x14ac:dyDescent="0.35">
      <c r="A387" s="11"/>
      <c r="B387" s="60" t="s">
        <v>1115</v>
      </c>
      <c r="C387" s="88"/>
      <c r="D387" s="93"/>
      <c r="E387" s="93"/>
      <c r="F387" s="90"/>
      <c r="G387" s="17" t="str">
        <f t="shared" si="37"/>
        <v xml:space="preserve"> </v>
      </c>
      <c r="H387" s="18" t="str">
        <f t="shared" si="37"/>
        <v/>
      </c>
      <c r="I387">
        <f t="shared" si="38"/>
        <v>0</v>
      </c>
      <c r="J387">
        <f t="shared" si="42"/>
        <v>0</v>
      </c>
      <c r="K387">
        <f t="shared" si="39"/>
        <v>0</v>
      </c>
      <c r="M387" t="str">
        <f t="shared" si="36"/>
        <v xml:space="preserve"> </v>
      </c>
      <c r="N387" t="str">
        <f t="shared" si="40"/>
        <v/>
      </c>
      <c r="O387" t="e">
        <f t="shared" si="41"/>
        <v>#N/A</v>
      </c>
    </row>
    <row r="388" spans="1:15" ht="30" customHeight="1" x14ac:dyDescent="0.35">
      <c r="A388" s="11"/>
      <c r="B388" s="60" t="s">
        <v>1116</v>
      </c>
      <c r="C388" s="88"/>
      <c r="D388" s="93"/>
      <c r="E388" s="93"/>
      <c r="F388" s="90"/>
      <c r="G388" s="17" t="str">
        <f t="shared" si="37"/>
        <v xml:space="preserve"> </v>
      </c>
      <c r="H388" s="18" t="str">
        <f t="shared" si="37"/>
        <v/>
      </c>
      <c r="I388">
        <f t="shared" si="38"/>
        <v>0</v>
      </c>
      <c r="J388">
        <f t="shared" si="42"/>
        <v>0</v>
      </c>
      <c r="K388">
        <f t="shared" si="39"/>
        <v>0</v>
      </c>
      <c r="M388" t="str">
        <f t="shared" si="36"/>
        <v xml:space="preserve"> </v>
      </c>
      <c r="N388" t="str">
        <f t="shared" si="40"/>
        <v/>
      </c>
      <c r="O388" t="e">
        <f t="shared" si="41"/>
        <v>#N/A</v>
      </c>
    </row>
    <row r="389" spans="1:15" ht="30" customHeight="1" x14ac:dyDescent="0.35">
      <c r="A389" s="11"/>
      <c r="B389" s="60" t="s">
        <v>1117</v>
      </c>
      <c r="C389" s="88"/>
      <c r="D389" s="93"/>
      <c r="E389" s="93"/>
      <c r="F389" s="90"/>
      <c r="G389" s="17" t="str">
        <f t="shared" si="37"/>
        <v xml:space="preserve"> </v>
      </c>
      <c r="H389" s="18" t="str">
        <f t="shared" si="37"/>
        <v/>
      </c>
      <c r="I389">
        <f t="shared" si="38"/>
        <v>0</v>
      </c>
      <c r="J389">
        <f t="shared" si="42"/>
        <v>0</v>
      </c>
      <c r="K389">
        <f t="shared" si="39"/>
        <v>0</v>
      </c>
      <c r="M389" t="str">
        <f t="shared" si="36"/>
        <v xml:space="preserve"> </v>
      </c>
      <c r="N389" t="str">
        <f t="shared" si="40"/>
        <v/>
      </c>
      <c r="O389" t="e">
        <f t="shared" si="41"/>
        <v>#N/A</v>
      </c>
    </row>
    <row r="390" spans="1:15" ht="30" customHeight="1" x14ac:dyDescent="0.35">
      <c r="A390" s="11"/>
      <c r="B390" s="60" t="s">
        <v>1118</v>
      </c>
      <c r="C390" s="88"/>
      <c r="D390" s="93"/>
      <c r="E390" s="93"/>
      <c r="F390" s="90"/>
      <c r="G390" s="17" t="str">
        <f t="shared" si="37"/>
        <v xml:space="preserve"> </v>
      </c>
      <c r="H390" s="18" t="str">
        <f t="shared" si="37"/>
        <v/>
      </c>
      <c r="I390">
        <f t="shared" si="38"/>
        <v>0</v>
      </c>
      <c r="J390">
        <f t="shared" si="42"/>
        <v>0</v>
      </c>
      <c r="K390">
        <f t="shared" si="39"/>
        <v>0</v>
      </c>
      <c r="M390" t="str">
        <f t="shared" ref="M390:M453" si="43">VLOOKUP(K390,P$23:Q$25,2)</f>
        <v xml:space="preserve"> </v>
      </c>
      <c r="N390" t="str">
        <f t="shared" si="40"/>
        <v/>
      </c>
      <c r="O390" t="e">
        <f t="shared" si="41"/>
        <v>#N/A</v>
      </c>
    </row>
    <row r="391" spans="1:15" ht="30" customHeight="1" x14ac:dyDescent="0.35">
      <c r="A391" s="11"/>
      <c r="B391" s="60" t="s">
        <v>1119</v>
      </c>
      <c r="C391" s="88"/>
      <c r="D391" s="93"/>
      <c r="E391" s="93"/>
      <c r="F391" s="90"/>
      <c r="G391" s="17" t="str">
        <f t="shared" ref="G391:H454" si="44">M391</f>
        <v xml:space="preserve"> </v>
      </c>
      <c r="H391" s="18" t="str">
        <f t="shared" si="44"/>
        <v/>
      </c>
      <c r="I391">
        <f t="shared" ref="I391:I454" si="45">IF(F391="",0,IF(AND(F391&gt;=1,F391&lt;=$Q$4),1,0))</f>
        <v>0</v>
      </c>
      <c r="J391">
        <f t="shared" si="42"/>
        <v>0</v>
      </c>
      <c r="K391">
        <f t="shared" ref="K391:K454" si="46">SUM(I391:J391)</f>
        <v>0</v>
      </c>
      <c r="M391" t="str">
        <f t="shared" si="43"/>
        <v xml:space="preserve"> </v>
      </c>
      <c r="N391" t="str">
        <f t="shared" ref="N391:N454" si="47">IF(K391=2,O391,"")</f>
        <v/>
      </c>
      <c r="O391" t="e">
        <f t="shared" ref="O391:O454" si="48">VLOOKUP(F391,$Q$6:$U$17,$Q$2)</f>
        <v>#N/A</v>
      </c>
    </row>
    <row r="392" spans="1:15" ht="30" customHeight="1" x14ac:dyDescent="0.35">
      <c r="A392" s="11"/>
      <c r="B392" s="60" t="s">
        <v>1120</v>
      </c>
      <c r="C392" s="88"/>
      <c r="D392" s="93"/>
      <c r="E392" s="93"/>
      <c r="F392" s="90"/>
      <c r="G392" s="17" t="str">
        <f t="shared" si="44"/>
        <v xml:space="preserve"> </v>
      </c>
      <c r="H392" s="18" t="str">
        <f t="shared" si="44"/>
        <v/>
      </c>
      <c r="I392">
        <f t="shared" si="45"/>
        <v>0</v>
      </c>
      <c r="J392">
        <f t="shared" si="42"/>
        <v>0</v>
      </c>
      <c r="K392">
        <f t="shared" si="46"/>
        <v>0</v>
      </c>
      <c r="M392" t="str">
        <f t="shared" si="43"/>
        <v xml:space="preserve"> </v>
      </c>
      <c r="N392" t="str">
        <f t="shared" si="47"/>
        <v/>
      </c>
      <c r="O392" t="e">
        <f t="shared" si="48"/>
        <v>#N/A</v>
      </c>
    </row>
    <row r="393" spans="1:15" ht="30" customHeight="1" x14ac:dyDescent="0.35">
      <c r="A393" s="11"/>
      <c r="B393" s="60" t="s">
        <v>1121</v>
      </c>
      <c r="C393" s="88"/>
      <c r="D393" s="93"/>
      <c r="E393" s="93"/>
      <c r="F393" s="90"/>
      <c r="G393" s="17" t="str">
        <f t="shared" si="44"/>
        <v xml:space="preserve"> </v>
      </c>
      <c r="H393" s="18" t="str">
        <f t="shared" si="44"/>
        <v/>
      </c>
      <c r="I393">
        <f t="shared" si="45"/>
        <v>0</v>
      </c>
      <c r="J393">
        <f t="shared" ref="J393:J456" si="49">IF(C393="",0, IF(C393=" ",0,1))</f>
        <v>0</v>
      </c>
      <c r="K393">
        <f t="shared" si="46"/>
        <v>0</v>
      </c>
      <c r="M393" t="str">
        <f t="shared" si="43"/>
        <v xml:space="preserve"> </v>
      </c>
      <c r="N393" t="str">
        <f t="shared" si="47"/>
        <v/>
      </c>
      <c r="O393" t="e">
        <f t="shared" si="48"/>
        <v>#N/A</v>
      </c>
    </row>
    <row r="394" spans="1:15" ht="30" customHeight="1" x14ac:dyDescent="0.35">
      <c r="A394" s="11"/>
      <c r="B394" s="60" t="s">
        <v>1122</v>
      </c>
      <c r="C394" s="88"/>
      <c r="D394" s="93"/>
      <c r="E394" s="93"/>
      <c r="F394" s="90"/>
      <c r="G394" s="17" t="str">
        <f t="shared" si="44"/>
        <v xml:space="preserve"> </v>
      </c>
      <c r="H394" s="18" t="str">
        <f t="shared" si="44"/>
        <v/>
      </c>
      <c r="I394">
        <f t="shared" si="45"/>
        <v>0</v>
      </c>
      <c r="J394">
        <f t="shared" si="49"/>
        <v>0</v>
      </c>
      <c r="K394">
        <f t="shared" si="46"/>
        <v>0</v>
      </c>
      <c r="M394" t="str">
        <f t="shared" si="43"/>
        <v xml:space="preserve"> </v>
      </c>
      <c r="N394" t="str">
        <f t="shared" si="47"/>
        <v/>
      </c>
      <c r="O394" t="e">
        <f t="shared" si="48"/>
        <v>#N/A</v>
      </c>
    </row>
    <row r="395" spans="1:15" ht="30" customHeight="1" x14ac:dyDescent="0.35">
      <c r="A395" s="11"/>
      <c r="B395" s="60" t="s">
        <v>1123</v>
      </c>
      <c r="C395" s="88"/>
      <c r="D395" s="93"/>
      <c r="E395" s="93"/>
      <c r="F395" s="90"/>
      <c r="G395" s="17" t="str">
        <f t="shared" si="44"/>
        <v xml:space="preserve"> </v>
      </c>
      <c r="H395" s="18" t="str">
        <f t="shared" si="44"/>
        <v/>
      </c>
      <c r="I395">
        <f t="shared" si="45"/>
        <v>0</v>
      </c>
      <c r="J395">
        <f t="shared" si="49"/>
        <v>0</v>
      </c>
      <c r="K395">
        <f t="shared" si="46"/>
        <v>0</v>
      </c>
      <c r="M395" t="str">
        <f t="shared" si="43"/>
        <v xml:space="preserve"> </v>
      </c>
      <c r="N395" t="str">
        <f t="shared" si="47"/>
        <v/>
      </c>
      <c r="O395" t="e">
        <f t="shared" si="48"/>
        <v>#N/A</v>
      </c>
    </row>
    <row r="396" spans="1:15" ht="30" customHeight="1" x14ac:dyDescent="0.35">
      <c r="A396" s="11"/>
      <c r="B396" s="60" t="s">
        <v>1124</v>
      </c>
      <c r="C396" s="88"/>
      <c r="D396" s="93"/>
      <c r="E396" s="93"/>
      <c r="F396" s="90"/>
      <c r="G396" s="17" t="str">
        <f t="shared" si="44"/>
        <v xml:space="preserve"> </v>
      </c>
      <c r="H396" s="18" t="str">
        <f t="shared" si="44"/>
        <v/>
      </c>
      <c r="I396">
        <f t="shared" si="45"/>
        <v>0</v>
      </c>
      <c r="J396">
        <f t="shared" si="49"/>
        <v>0</v>
      </c>
      <c r="K396">
        <f t="shared" si="46"/>
        <v>0</v>
      </c>
      <c r="M396" t="str">
        <f t="shared" si="43"/>
        <v xml:space="preserve"> </v>
      </c>
      <c r="N396" t="str">
        <f t="shared" si="47"/>
        <v/>
      </c>
      <c r="O396" t="e">
        <f t="shared" si="48"/>
        <v>#N/A</v>
      </c>
    </row>
    <row r="397" spans="1:15" ht="30" customHeight="1" x14ac:dyDescent="0.35">
      <c r="A397" s="11"/>
      <c r="B397" s="60" t="s">
        <v>1125</v>
      </c>
      <c r="C397" s="88"/>
      <c r="D397" s="93"/>
      <c r="E397" s="93"/>
      <c r="F397" s="90"/>
      <c r="G397" s="17" t="str">
        <f t="shared" si="44"/>
        <v xml:space="preserve"> </v>
      </c>
      <c r="H397" s="18" t="str">
        <f t="shared" si="44"/>
        <v/>
      </c>
      <c r="I397">
        <f t="shared" si="45"/>
        <v>0</v>
      </c>
      <c r="J397">
        <f t="shared" si="49"/>
        <v>0</v>
      </c>
      <c r="K397">
        <f t="shared" si="46"/>
        <v>0</v>
      </c>
      <c r="M397" t="str">
        <f t="shared" si="43"/>
        <v xml:space="preserve"> </v>
      </c>
      <c r="N397" t="str">
        <f t="shared" si="47"/>
        <v/>
      </c>
      <c r="O397" t="e">
        <f t="shared" si="48"/>
        <v>#N/A</v>
      </c>
    </row>
    <row r="398" spans="1:15" ht="30" customHeight="1" x14ac:dyDescent="0.35">
      <c r="A398" s="11"/>
      <c r="B398" s="60" t="s">
        <v>1126</v>
      </c>
      <c r="C398" s="88"/>
      <c r="D398" s="93"/>
      <c r="E398" s="93"/>
      <c r="F398" s="90"/>
      <c r="G398" s="17" t="str">
        <f t="shared" si="44"/>
        <v xml:space="preserve"> </v>
      </c>
      <c r="H398" s="18" t="str">
        <f t="shared" si="44"/>
        <v/>
      </c>
      <c r="I398">
        <f t="shared" si="45"/>
        <v>0</v>
      </c>
      <c r="J398">
        <f t="shared" si="49"/>
        <v>0</v>
      </c>
      <c r="K398">
        <f t="shared" si="46"/>
        <v>0</v>
      </c>
      <c r="M398" t="str">
        <f t="shared" si="43"/>
        <v xml:space="preserve"> </v>
      </c>
      <c r="N398" t="str">
        <f t="shared" si="47"/>
        <v/>
      </c>
      <c r="O398" t="e">
        <f t="shared" si="48"/>
        <v>#N/A</v>
      </c>
    </row>
    <row r="399" spans="1:15" ht="30" customHeight="1" x14ac:dyDescent="0.35">
      <c r="A399" s="11"/>
      <c r="B399" s="60" t="s">
        <v>1127</v>
      </c>
      <c r="C399" s="88"/>
      <c r="D399" s="93"/>
      <c r="E399" s="93"/>
      <c r="F399" s="90"/>
      <c r="G399" s="17" t="str">
        <f t="shared" si="44"/>
        <v xml:space="preserve"> </v>
      </c>
      <c r="H399" s="18" t="str">
        <f t="shared" si="44"/>
        <v/>
      </c>
      <c r="I399">
        <f t="shared" si="45"/>
        <v>0</v>
      </c>
      <c r="J399">
        <f t="shared" si="49"/>
        <v>0</v>
      </c>
      <c r="K399">
        <f t="shared" si="46"/>
        <v>0</v>
      </c>
      <c r="M399" t="str">
        <f t="shared" si="43"/>
        <v xml:space="preserve"> </v>
      </c>
      <c r="N399" t="str">
        <f t="shared" si="47"/>
        <v/>
      </c>
      <c r="O399" t="e">
        <f t="shared" si="48"/>
        <v>#N/A</v>
      </c>
    </row>
    <row r="400" spans="1:15" ht="30" customHeight="1" x14ac:dyDescent="0.35">
      <c r="A400" s="11"/>
      <c r="B400" s="60" t="s">
        <v>1128</v>
      </c>
      <c r="C400" s="88"/>
      <c r="D400" s="93"/>
      <c r="E400" s="93"/>
      <c r="F400" s="90"/>
      <c r="G400" s="17" t="str">
        <f t="shared" si="44"/>
        <v xml:space="preserve"> </v>
      </c>
      <c r="H400" s="18" t="str">
        <f t="shared" si="44"/>
        <v/>
      </c>
      <c r="I400">
        <f t="shared" si="45"/>
        <v>0</v>
      </c>
      <c r="J400">
        <f t="shared" si="49"/>
        <v>0</v>
      </c>
      <c r="K400">
        <f t="shared" si="46"/>
        <v>0</v>
      </c>
      <c r="M400" t="str">
        <f t="shared" si="43"/>
        <v xml:space="preserve"> </v>
      </c>
      <c r="N400" t="str">
        <f t="shared" si="47"/>
        <v/>
      </c>
      <c r="O400" t="e">
        <f t="shared" si="48"/>
        <v>#N/A</v>
      </c>
    </row>
    <row r="401" spans="1:15" ht="30" customHeight="1" x14ac:dyDescent="0.35">
      <c r="A401" s="11"/>
      <c r="B401" s="60" t="s">
        <v>1129</v>
      </c>
      <c r="C401" s="88"/>
      <c r="D401" s="93"/>
      <c r="E401" s="93"/>
      <c r="F401" s="90"/>
      <c r="G401" s="17" t="str">
        <f t="shared" si="44"/>
        <v xml:space="preserve"> </v>
      </c>
      <c r="H401" s="18" t="str">
        <f t="shared" si="44"/>
        <v/>
      </c>
      <c r="I401">
        <f t="shared" si="45"/>
        <v>0</v>
      </c>
      <c r="J401">
        <f t="shared" si="49"/>
        <v>0</v>
      </c>
      <c r="K401">
        <f t="shared" si="46"/>
        <v>0</v>
      </c>
      <c r="M401" t="str">
        <f t="shared" si="43"/>
        <v xml:space="preserve"> </v>
      </c>
      <c r="N401" t="str">
        <f t="shared" si="47"/>
        <v/>
      </c>
      <c r="O401" t="e">
        <f t="shared" si="48"/>
        <v>#N/A</v>
      </c>
    </row>
    <row r="402" spans="1:15" ht="30" customHeight="1" x14ac:dyDescent="0.35">
      <c r="A402" s="11"/>
      <c r="B402" s="60" t="s">
        <v>1130</v>
      </c>
      <c r="C402" s="88"/>
      <c r="D402" s="93"/>
      <c r="E402" s="93"/>
      <c r="F402" s="90"/>
      <c r="G402" s="17" t="str">
        <f t="shared" si="44"/>
        <v xml:space="preserve"> </v>
      </c>
      <c r="H402" s="18" t="str">
        <f t="shared" si="44"/>
        <v/>
      </c>
      <c r="I402">
        <f t="shared" si="45"/>
        <v>0</v>
      </c>
      <c r="J402">
        <f t="shared" si="49"/>
        <v>0</v>
      </c>
      <c r="K402">
        <f t="shared" si="46"/>
        <v>0</v>
      </c>
      <c r="M402" t="str">
        <f t="shared" si="43"/>
        <v xml:space="preserve"> </v>
      </c>
      <c r="N402" t="str">
        <f t="shared" si="47"/>
        <v/>
      </c>
      <c r="O402" t="e">
        <f t="shared" si="48"/>
        <v>#N/A</v>
      </c>
    </row>
    <row r="403" spans="1:15" ht="30" customHeight="1" x14ac:dyDescent="0.35">
      <c r="A403" s="11"/>
      <c r="B403" s="60" t="s">
        <v>1131</v>
      </c>
      <c r="C403" s="88"/>
      <c r="D403" s="93"/>
      <c r="E403" s="93"/>
      <c r="F403" s="90"/>
      <c r="G403" s="17" t="str">
        <f t="shared" si="44"/>
        <v xml:space="preserve"> </v>
      </c>
      <c r="H403" s="18" t="str">
        <f t="shared" si="44"/>
        <v/>
      </c>
      <c r="I403">
        <f t="shared" si="45"/>
        <v>0</v>
      </c>
      <c r="J403">
        <f t="shared" si="49"/>
        <v>0</v>
      </c>
      <c r="K403">
        <f t="shared" si="46"/>
        <v>0</v>
      </c>
      <c r="M403" t="str">
        <f t="shared" si="43"/>
        <v xml:space="preserve"> </v>
      </c>
      <c r="N403" t="str">
        <f t="shared" si="47"/>
        <v/>
      </c>
      <c r="O403" t="e">
        <f t="shared" si="48"/>
        <v>#N/A</v>
      </c>
    </row>
    <row r="404" spans="1:15" ht="30" customHeight="1" x14ac:dyDescent="0.35">
      <c r="A404" s="11"/>
      <c r="B404" s="60" t="s">
        <v>1132</v>
      </c>
      <c r="C404" s="88"/>
      <c r="D404" s="93"/>
      <c r="E404" s="93"/>
      <c r="F404" s="90"/>
      <c r="G404" s="17" t="str">
        <f t="shared" si="44"/>
        <v xml:space="preserve"> </v>
      </c>
      <c r="H404" s="18" t="str">
        <f t="shared" si="44"/>
        <v/>
      </c>
      <c r="I404">
        <f t="shared" si="45"/>
        <v>0</v>
      </c>
      <c r="J404">
        <f t="shared" si="49"/>
        <v>0</v>
      </c>
      <c r="K404">
        <f t="shared" si="46"/>
        <v>0</v>
      </c>
      <c r="M404" t="str">
        <f t="shared" si="43"/>
        <v xml:space="preserve"> </v>
      </c>
      <c r="N404" t="str">
        <f t="shared" si="47"/>
        <v/>
      </c>
      <c r="O404" t="e">
        <f t="shared" si="48"/>
        <v>#N/A</v>
      </c>
    </row>
    <row r="405" spans="1:15" ht="30" customHeight="1" x14ac:dyDescent="0.35">
      <c r="A405" s="11"/>
      <c r="B405" s="60" t="s">
        <v>1133</v>
      </c>
      <c r="C405" s="88"/>
      <c r="D405" s="93"/>
      <c r="E405" s="93"/>
      <c r="F405" s="90"/>
      <c r="G405" s="17" t="str">
        <f t="shared" si="44"/>
        <v xml:space="preserve"> </v>
      </c>
      <c r="H405" s="18" t="str">
        <f t="shared" si="44"/>
        <v/>
      </c>
      <c r="I405">
        <f t="shared" si="45"/>
        <v>0</v>
      </c>
      <c r="J405">
        <f t="shared" si="49"/>
        <v>0</v>
      </c>
      <c r="K405">
        <f t="shared" si="46"/>
        <v>0</v>
      </c>
      <c r="M405" t="str">
        <f t="shared" si="43"/>
        <v xml:space="preserve"> </v>
      </c>
      <c r="N405" t="str">
        <f t="shared" si="47"/>
        <v/>
      </c>
      <c r="O405" t="e">
        <f t="shared" si="48"/>
        <v>#N/A</v>
      </c>
    </row>
    <row r="406" spans="1:15" ht="30" customHeight="1" x14ac:dyDescent="0.35">
      <c r="A406" s="11"/>
      <c r="B406" s="60" t="s">
        <v>1134</v>
      </c>
      <c r="C406" s="88"/>
      <c r="D406" s="93"/>
      <c r="E406" s="93"/>
      <c r="F406" s="90"/>
      <c r="G406" s="17" t="str">
        <f t="shared" si="44"/>
        <v xml:space="preserve"> </v>
      </c>
      <c r="H406" s="18" t="str">
        <f t="shared" si="44"/>
        <v/>
      </c>
      <c r="I406">
        <f t="shared" si="45"/>
        <v>0</v>
      </c>
      <c r="J406">
        <f t="shared" si="49"/>
        <v>0</v>
      </c>
      <c r="K406">
        <f t="shared" si="46"/>
        <v>0</v>
      </c>
      <c r="M406" t="str">
        <f t="shared" si="43"/>
        <v xml:space="preserve"> </v>
      </c>
      <c r="N406" t="str">
        <f t="shared" si="47"/>
        <v/>
      </c>
      <c r="O406" t="e">
        <f t="shared" si="48"/>
        <v>#N/A</v>
      </c>
    </row>
    <row r="407" spans="1:15" ht="30" customHeight="1" x14ac:dyDescent="0.35">
      <c r="A407" s="11"/>
      <c r="B407" s="60" t="s">
        <v>1135</v>
      </c>
      <c r="C407" s="88"/>
      <c r="D407" s="93"/>
      <c r="E407" s="93"/>
      <c r="F407" s="90"/>
      <c r="G407" s="17" t="str">
        <f t="shared" si="44"/>
        <v xml:space="preserve"> </v>
      </c>
      <c r="H407" s="18" t="str">
        <f t="shared" si="44"/>
        <v/>
      </c>
      <c r="I407">
        <f t="shared" si="45"/>
        <v>0</v>
      </c>
      <c r="J407">
        <f t="shared" si="49"/>
        <v>0</v>
      </c>
      <c r="K407">
        <f t="shared" si="46"/>
        <v>0</v>
      </c>
      <c r="M407" t="str">
        <f t="shared" si="43"/>
        <v xml:space="preserve"> </v>
      </c>
      <c r="N407" t="str">
        <f t="shared" si="47"/>
        <v/>
      </c>
      <c r="O407" t="e">
        <f t="shared" si="48"/>
        <v>#N/A</v>
      </c>
    </row>
    <row r="408" spans="1:15" ht="30" customHeight="1" x14ac:dyDescent="0.35">
      <c r="A408" s="11"/>
      <c r="B408" s="60" t="s">
        <v>1136</v>
      </c>
      <c r="C408" s="88"/>
      <c r="D408" s="93"/>
      <c r="E408" s="93"/>
      <c r="F408" s="90"/>
      <c r="G408" s="17" t="str">
        <f t="shared" si="44"/>
        <v xml:space="preserve"> </v>
      </c>
      <c r="H408" s="18" t="str">
        <f t="shared" si="44"/>
        <v/>
      </c>
      <c r="I408">
        <f t="shared" si="45"/>
        <v>0</v>
      </c>
      <c r="J408">
        <f t="shared" si="49"/>
        <v>0</v>
      </c>
      <c r="K408">
        <f t="shared" si="46"/>
        <v>0</v>
      </c>
      <c r="M408" t="str">
        <f t="shared" si="43"/>
        <v xml:space="preserve"> </v>
      </c>
      <c r="N408" t="str">
        <f t="shared" si="47"/>
        <v/>
      </c>
      <c r="O408" t="e">
        <f t="shared" si="48"/>
        <v>#N/A</v>
      </c>
    </row>
    <row r="409" spans="1:15" ht="30" customHeight="1" x14ac:dyDescent="0.35">
      <c r="A409" s="11"/>
      <c r="B409" s="60" t="s">
        <v>1137</v>
      </c>
      <c r="C409" s="88"/>
      <c r="D409" s="93"/>
      <c r="E409" s="93"/>
      <c r="F409" s="90"/>
      <c r="G409" s="17" t="str">
        <f t="shared" si="44"/>
        <v xml:space="preserve"> </v>
      </c>
      <c r="H409" s="18" t="str">
        <f t="shared" si="44"/>
        <v/>
      </c>
      <c r="I409">
        <f t="shared" si="45"/>
        <v>0</v>
      </c>
      <c r="J409">
        <f t="shared" si="49"/>
        <v>0</v>
      </c>
      <c r="K409">
        <f t="shared" si="46"/>
        <v>0</v>
      </c>
      <c r="M409" t="str">
        <f t="shared" si="43"/>
        <v xml:space="preserve"> </v>
      </c>
      <c r="N409" t="str">
        <f t="shared" si="47"/>
        <v/>
      </c>
      <c r="O409" t="e">
        <f t="shared" si="48"/>
        <v>#N/A</v>
      </c>
    </row>
    <row r="410" spans="1:15" ht="30" customHeight="1" x14ac:dyDescent="0.35">
      <c r="A410" s="11"/>
      <c r="B410" s="60" t="s">
        <v>1138</v>
      </c>
      <c r="C410" s="88"/>
      <c r="D410" s="93"/>
      <c r="E410" s="93"/>
      <c r="F410" s="90"/>
      <c r="G410" s="17" t="str">
        <f t="shared" si="44"/>
        <v xml:space="preserve"> </v>
      </c>
      <c r="H410" s="18" t="str">
        <f t="shared" si="44"/>
        <v/>
      </c>
      <c r="I410">
        <f t="shared" si="45"/>
        <v>0</v>
      </c>
      <c r="J410">
        <f t="shared" si="49"/>
        <v>0</v>
      </c>
      <c r="K410">
        <f t="shared" si="46"/>
        <v>0</v>
      </c>
      <c r="M410" t="str">
        <f t="shared" si="43"/>
        <v xml:space="preserve"> </v>
      </c>
      <c r="N410" t="str">
        <f t="shared" si="47"/>
        <v/>
      </c>
      <c r="O410" t="e">
        <f t="shared" si="48"/>
        <v>#N/A</v>
      </c>
    </row>
    <row r="411" spans="1:15" ht="30" customHeight="1" x14ac:dyDescent="0.35">
      <c r="A411" s="11"/>
      <c r="B411" s="60" t="s">
        <v>1139</v>
      </c>
      <c r="C411" s="88"/>
      <c r="D411" s="93"/>
      <c r="E411" s="93"/>
      <c r="F411" s="90"/>
      <c r="G411" s="17" t="str">
        <f t="shared" si="44"/>
        <v xml:space="preserve"> </v>
      </c>
      <c r="H411" s="18" t="str">
        <f t="shared" si="44"/>
        <v/>
      </c>
      <c r="I411">
        <f t="shared" si="45"/>
        <v>0</v>
      </c>
      <c r="J411">
        <f t="shared" si="49"/>
        <v>0</v>
      </c>
      <c r="K411">
        <f t="shared" si="46"/>
        <v>0</v>
      </c>
      <c r="M411" t="str">
        <f t="shared" si="43"/>
        <v xml:space="preserve"> </v>
      </c>
      <c r="N411" t="str">
        <f t="shared" si="47"/>
        <v/>
      </c>
      <c r="O411" t="e">
        <f t="shared" si="48"/>
        <v>#N/A</v>
      </c>
    </row>
    <row r="412" spans="1:15" ht="30" customHeight="1" x14ac:dyDescent="0.35">
      <c r="A412" s="11"/>
      <c r="B412" s="60" t="s">
        <v>1140</v>
      </c>
      <c r="C412" s="88"/>
      <c r="D412" s="93"/>
      <c r="E412" s="93"/>
      <c r="F412" s="90"/>
      <c r="G412" s="17" t="str">
        <f t="shared" si="44"/>
        <v xml:space="preserve"> </v>
      </c>
      <c r="H412" s="18" t="str">
        <f t="shared" si="44"/>
        <v/>
      </c>
      <c r="I412">
        <f t="shared" si="45"/>
        <v>0</v>
      </c>
      <c r="J412">
        <f t="shared" si="49"/>
        <v>0</v>
      </c>
      <c r="K412">
        <f t="shared" si="46"/>
        <v>0</v>
      </c>
      <c r="M412" t="str">
        <f t="shared" si="43"/>
        <v xml:space="preserve"> </v>
      </c>
      <c r="N412" t="str">
        <f t="shared" si="47"/>
        <v/>
      </c>
      <c r="O412" t="e">
        <f t="shared" si="48"/>
        <v>#N/A</v>
      </c>
    </row>
    <row r="413" spans="1:15" ht="30" customHeight="1" x14ac:dyDescent="0.35">
      <c r="A413" s="11"/>
      <c r="B413" s="60" t="s">
        <v>1141</v>
      </c>
      <c r="C413" s="88"/>
      <c r="D413" s="93"/>
      <c r="E413" s="93"/>
      <c r="F413" s="90"/>
      <c r="G413" s="17" t="str">
        <f t="shared" si="44"/>
        <v xml:space="preserve"> </v>
      </c>
      <c r="H413" s="18" t="str">
        <f t="shared" si="44"/>
        <v/>
      </c>
      <c r="I413">
        <f t="shared" si="45"/>
        <v>0</v>
      </c>
      <c r="J413">
        <f t="shared" si="49"/>
        <v>0</v>
      </c>
      <c r="K413">
        <f t="shared" si="46"/>
        <v>0</v>
      </c>
      <c r="M413" t="str">
        <f t="shared" si="43"/>
        <v xml:space="preserve"> </v>
      </c>
      <c r="N413" t="str">
        <f t="shared" si="47"/>
        <v/>
      </c>
      <c r="O413" t="e">
        <f t="shared" si="48"/>
        <v>#N/A</v>
      </c>
    </row>
    <row r="414" spans="1:15" ht="30" customHeight="1" x14ac:dyDescent="0.35">
      <c r="A414" s="11"/>
      <c r="B414" s="60" t="s">
        <v>1142</v>
      </c>
      <c r="C414" s="88"/>
      <c r="D414" s="93"/>
      <c r="E414" s="93"/>
      <c r="F414" s="90"/>
      <c r="G414" s="17" t="str">
        <f t="shared" si="44"/>
        <v xml:space="preserve"> </v>
      </c>
      <c r="H414" s="18" t="str">
        <f t="shared" si="44"/>
        <v/>
      </c>
      <c r="I414">
        <f t="shared" si="45"/>
        <v>0</v>
      </c>
      <c r="J414">
        <f t="shared" si="49"/>
        <v>0</v>
      </c>
      <c r="K414">
        <f t="shared" si="46"/>
        <v>0</v>
      </c>
      <c r="M414" t="str">
        <f t="shared" si="43"/>
        <v xml:space="preserve"> </v>
      </c>
      <c r="N414" t="str">
        <f t="shared" si="47"/>
        <v/>
      </c>
      <c r="O414" t="e">
        <f t="shared" si="48"/>
        <v>#N/A</v>
      </c>
    </row>
    <row r="415" spans="1:15" ht="30" customHeight="1" x14ac:dyDescent="0.35">
      <c r="A415" s="11"/>
      <c r="B415" s="60" t="s">
        <v>1143</v>
      </c>
      <c r="C415" s="88"/>
      <c r="D415" s="93"/>
      <c r="E415" s="93"/>
      <c r="F415" s="90"/>
      <c r="G415" s="17" t="str">
        <f t="shared" si="44"/>
        <v xml:space="preserve"> </v>
      </c>
      <c r="H415" s="18" t="str">
        <f t="shared" si="44"/>
        <v/>
      </c>
      <c r="I415">
        <f t="shared" si="45"/>
        <v>0</v>
      </c>
      <c r="J415">
        <f t="shared" si="49"/>
        <v>0</v>
      </c>
      <c r="K415">
        <f t="shared" si="46"/>
        <v>0</v>
      </c>
      <c r="M415" t="str">
        <f t="shared" si="43"/>
        <v xml:space="preserve"> </v>
      </c>
      <c r="N415" t="str">
        <f t="shared" si="47"/>
        <v/>
      </c>
      <c r="O415" t="e">
        <f t="shared" si="48"/>
        <v>#N/A</v>
      </c>
    </row>
    <row r="416" spans="1:15" ht="30" customHeight="1" x14ac:dyDescent="0.35">
      <c r="A416" s="11"/>
      <c r="B416" s="60" t="s">
        <v>1144</v>
      </c>
      <c r="C416" s="88"/>
      <c r="D416" s="93"/>
      <c r="E416" s="93"/>
      <c r="F416" s="90"/>
      <c r="G416" s="17" t="str">
        <f t="shared" si="44"/>
        <v xml:space="preserve"> </v>
      </c>
      <c r="H416" s="18" t="str">
        <f t="shared" si="44"/>
        <v/>
      </c>
      <c r="I416">
        <f t="shared" si="45"/>
        <v>0</v>
      </c>
      <c r="J416">
        <f t="shared" si="49"/>
        <v>0</v>
      </c>
      <c r="K416">
        <f t="shared" si="46"/>
        <v>0</v>
      </c>
      <c r="M416" t="str">
        <f t="shared" si="43"/>
        <v xml:space="preserve"> </v>
      </c>
      <c r="N416" t="str">
        <f t="shared" si="47"/>
        <v/>
      </c>
      <c r="O416" t="e">
        <f t="shared" si="48"/>
        <v>#N/A</v>
      </c>
    </row>
    <row r="417" spans="1:15" ht="30" customHeight="1" x14ac:dyDescent="0.35">
      <c r="A417" s="11"/>
      <c r="B417" s="60" t="s">
        <v>1145</v>
      </c>
      <c r="C417" s="88"/>
      <c r="D417" s="93"/>
      <c r="E417" s="93"/>
      <c r="F417" s="90"/>
      <c r="G417" s="17" t="str">
        <f t="shared" si="44"/>
        <v xml:space="preserve"> </v>
      </c>
      <c r="H417" s="18" t="str">
        <f t="shared" si="44"/>
        <v/>
      </c>
      <c r="I417">
        <f t="shared" si="45"/>
        <v>0</v>
      </c>
      <c r="J417">
        <f t="shared" si="49"/>
        <v>0</v>
      </c>
      <c r="K417">
        <f t="shared" si="46"/>
        <v>0</v>
      </c>
      <c r="M417" t="str">
        <f t="shared" si="43"/>
        <v xml:space="preserve"> </v>
      </c>
      <c r="N417" t="str">
        <f t="shared" si="47"/>
        <v/>
      </c>
      <c r="O417" t="e">
        <f t="shared" si="48"/>
        <v>#N/A</v>
      </c>
    </row>
    <row r="418" spans="1:15" ht="30" customHeight="1" x14ac:dyDescent="0.35">
      <c r="A418" s="11"/>
      <c r="B418" s="60" t="s">
        <v>1146</v>
      </c>
      <c r="C418" s="88"/>
      <c r="D418" s="93"/>
      <c r="E418" s="93"/>
      <c r="F418" s="90"/>
      <c r="G418" s="17" t="str">
        <f t="shared" si="44"/>
        <v xml:space="preserve"> </v>
      </c>
      <c r="H418" s="18" t="str">
        <f t="shared" si="44"/>
        <v/>
      </c>
      <c r="I418">
        <f t="shared" si="45"/>
        <v>0</v>
      </c>
      <c r="J418">
        <f t="shared" si="49"/>
        <v>0</v>
      </c>
      <c r="K418">
        <f t="shared" si="46"/>
        <v>0</v>
      </c>
      <c r="M418" t="str">
        <f t="shared" si="43"/>
        <v xml:space="preserve"> </v>
      </c>
      <c r="N418" t="str">
        <f t="shared" si="47"/>
        <v/>
      </c>
      <c r="O418" t="e">
        <f t="shared" si="48"/>
        <v>#N/A</v>
      </c>
    </row>
    <row r="419" spans="1:15" ht="30" customHeight="1" x14ac:dyDescent="0.35">
      <c r="A419" s="11"/>
      <c r="B419" s="60" t="s">
        <v>1147</v>
      </c>
      <c r="C419" s="88"/>
      <c r="D419" s="93"/>
      <c r="E419" s="93"/>
      <c r="F419" s="90"/>
      <c r="G419" s="17" t="str">
        <f t="shared" si="44"/>
        <v xml:space="preserve"> </v>
      </c>
      <c r="H419" s="18" t="str">
        <f t="shared" si="44"/>
        <v/>
      </c>
      <c r="I419">
        <f t="shared" si="45"/>
        <v>0</v>
      </c>
      <c r="J419">
        <f t="shared" si="49"/>
        <v>0</v>
      </c>
      <c r="K419">
        <f t="shared" si="46"/>
        <v>0</v>
      </c>
      <c r="M419" t="str">
        <f t="shared" si="43"/>
        <v xml:space="preserve"> </v>
      </c>
      <c r="N419" t="str">
        <f t="shared" si="47"/>
        <v/>
      </c>
      <c r="O419" t="e">
        <f t="shared" si="48"/>
        <v>#N/A</v>
      </c>
    </row>
    <row r="420" spans="1:15" ht="30" customHeight="1" x14ac:dyDescent="0.35">
      <c r="A420" s="11"/>
      <c r="B420" s="60" t="s">
        <v>1148</v>
      </c>
      <c r="C420" s="88"/>
      <c r="D420" s="93"/>
      <c r="E420" s="93"/>
      <c r="F420" s="90"/>
      <c r="G420" s="17" t="str">
        <f t="shared" si="44"/>
        <v xml:space="preserve"> </v>
      </c>
      <c r="H420" s="18" t="str">
        <f t="shared" si="44"/>
        <v/>
      </c>
      <c r="I420">
        <f t="shared" si="45"/>
        <v>0</v>
      </c>
      <c r="J420">
        <f t="shared" si="49"/>
        <v>0</v>
      </c>
      <c r="K420">
        <f t="shared" si="46"/>
        <v>0</v>
      </c>
      <c r="M420" t="str">
        <f t="shared" si="43"/>
        <v xml:space="preserve"> </v>
      </c>
      <c r="N420" t="str">
        <f t="shared" si="47"/>
        <v/>
      </c>
      <c r="O420" t="e">
        <f t="shared" si="48"/>
        <v>#N/A</v>
      </c>
    </row>
    <row r="421" spans="1:15" ht="30" customHeight="1" x14ac:dyDescent="0.35">
      <c r="A421" s="11"/>
      <c r="B421" s="60" t="s">
        <v>1149</v>
      </c>
      <c r="C421" s="88"/>
      <c r="D421" s="93"/>
      <c r="E421" s="93"/>
      <c r="F421" s="90"/>
      <c r="G421" s="17" t="str">
        <f t="shared" si="44"/>
        <v xml:space="preserve"> </v>
      </c>
      <c r="H421" s="18" t="str">
        <f t="shared" si="44"/>
        <v/>
      </c>
      <c r="I421">
        <f t="shared" si="45"/>
        <v>0</v>
      </c>
      <c r="J421">
        <f t="shared" si="49"/>
        <v>0</v>
      </c>
      <c r="K421">
        <f t="shared" si="46"/>
        <v>0</v>
      </c>
      <c r="M421" t="str">
        <f t="shared" si="43"/>
        <v xml:space="preserve"> </v>
      </c>
      <c r="N421" t="str">
        <f t="shared" si="47"/>
        <v/>
      </c>
      <c r="O421" t="e">
        <f t="shared" si="48"/>
        <v>#N/A</v>
      </c>
    </row>
    <row r="422" spans="1:15" ht="30" customHeight="1" x14ac:dyDescent="0.35">
      <c r="A422" s="11"/>
      <c r="B422" s="60" t="s">
        <v>1150</v>
      </c>
      <c r="C422" s="88"/>
      <c r="D422" s="93"/>
      <c r="E422" s="93"/>
      <c r="F422" s="90"/>
      <c r="G422" s="17" t="str">
        <f t="shared" si="44"/>
        <v xml:space="preserve"> </v>
      </c>
      <c r="H422" s="18" t="str">
        <f t="shared" si="44"/>
        <v/>
      </c>
      <c r="I422">
        <f t="shared" si="45"/>
        <v>0</v>
      </c>
      <c r="J422">
        <f t="shared" si="49"/>
        <v>0</v>
      </c>
      <c r="K422">
        <f t="shared" si="46"/>
        <v>0</v>
      </c>
      <c r="M422" t="str">
        <f t="shared" si="43"/>
        <v xml:space="preserve"> </v>
      </c>
      <c r="N422" t="str">
        <f t="shared" si="47"/>
        <v/>
      </c>
      <c r="O422" t="e">
        <f t="shared" si="48"/>
        <v>#N/A</v>
      </c>
    </row>
    <row r="423" spans="1:15" ht="30" customHeight="1" x14ac:dyDescent="0.35">
      <c r="A423" s="11"/>
      <c r="B423" s="60" t="s">
        <v>1151</v>
      </c>
      <c r="C423" s="88"/>
      <c r="D423" s="93"/>
      <c r="E423" s="93"/>
      <c r="F423" s="90"/>
      <c r="G423" s="17" t="str">
        <f t="shared" si="44"/>
        <v xml:space="preserve"> </v>
      </c>
      <c r="H423" s="18" t="str">
        <f t="shared" si="44"/>
        <v/>
      </c>
      <c r="I423">
        <f t="shared" si="45"/>
        <v>0</v>
      </c>
      <c r="J423">
        <f t="shared" si="49"/>
        <v>0</v>
      </c>
      <c r="K423">
        <f t="shared" si="46"/>
        <v>0</v>
      </c>
      <c r="M423" t="str">
        <f t="shared" si="43"/>
        <v xml:space="preserve"> </v>
      </c>
      <c r="N423" t="str">
        <f t="shared" si="47"/>
        <v/>
      </c>
      <c r="O423" t="e">
        <f t="shared" si="48"/>
        <v>#N/A</v>
      </c>
    </row>
    <row r="424" spans="1:15" ht="30" customHeight="1" x14ac:dyDescent="0.35">
      <c r="A424" s="11"/>
      <c r="B424" s="60" t="s">
        <v>1152</v>
      </c>
      <c r="C424" s="88"/>
      <c r="D424" s="93"/>
      <c r="E424" s="93"/>
      <c r="F424" s="90"/>
      <c r="G424" s="17" t="str">
        <f t="shared" si="44"/>
        <v xml:space="preserve"> </v>
      </c>
      <c r="H424" s="18" t="str">
        <f t="shared" si="44"/>
        <v/>
      </c>
      <c r="I424">
        <f t="shared" si="45"/>
        <v>0</v>
      </c>
      <c r="J424">
        <f t="shared" si="49"/>
        <v>0</v>
      </c>
      <c r="K424">
        <f t="shared" si="46"/>
        <v>0</v>
      </c>
      <c r="M424" t="str">
        <f t="shared" si="43"/>
        <v xml:space="preserve"> </v>
      </c>
      <c r="N424" t="str">
        <f t="shared" si="47"/>
        <v/>
      </c>
      <c r="O424" t="e">
        <f t="shared" si="48"/>
        <v>#N/A</v>
      </c>
    </row>
    <row r="425" spans="1:15" ht="30" customHeight="1" x14ac:dyDescent="0.35">
      <c r="A425" s="11"/>
      <c r="B425" s="60" t="s">
        <v>1153</v>
      </c>
      <c r="C425" s="88"/>
      <c r="D425" s="93"/>
      <c r="E425" s="93"/>
      <c r="F425" s="90"/>
      <c r="G425" s="17" t="str">
        <f t="shared" si="44"/>
        <v xml:space="preserve"> </v>
      </c>
      <c r="H425" s="18" t="str">
        <f t="shared" si="44"/>
        <v/>
      </c>
      <c r="I425">
        <f t="shared" si="45"/>
        <v>0</v>
      </c>
      <c r="J425">
        <f t="shared" si="49"/>
        <v>0</v>
      </c>
      <c r="K425">
        <f t="shared" si="46"/>
        <v>0</v>
      </c>
      <c r="M425" t="str">
        <f t="shared" si="43"/>
        <v xml:space="preserve"> </v>
      </c>
      <c r="N425" t="str">
        <f t="shared" si="47"/>
        <v/>
      </c>
      <c r="O425" t="e">
        <f t="shared" si="48"/>
        <v>#N/A</v>
      </c>
    </row>
    <row r="426" spans="1:15" ht="30" customHeight="1" x14ac:dyDescent="0.35">
      <c r="A426" s="11"/>
      <c r="B426" s="60" t="s">
        <v>1154</v>
      </c>
      <c r="C426" s="88"/>
      <c r="D426" s="93"/>
      <c r="E426" s="93"/>
      <c r="F426" s="90"/>
      <c r="G426" s="17" t="str">
        <f t="shared" si="44"/>
        <v xml:space="preserve"> </v>
      </c>
      <c r="H426" s="18" t="str">
        <f t="shared" si="44"/>
        <v/>
      </c>
      <c r="I426">
        <f t="shared" si="45"/>
        <v>0</v>
      </c>
      <c r="J426">
        <f t="shared" si="49"/>
        <v>0</v>
      </c>
      <c r="K426">
        <f t="shared" si="46"/>
        <v>0</v>
      </c>
      <c r="M426" t="str">
        <f t="shared" si="43"/>
        <v xml:space="preserve"> </v>
      </c>
      <c r="N426" t="str">
        <f t="shared" si="47"/>
        <v/>
      </c>
      <c r="O426" t="e">
        <f t="shared" si="48"/>
        <v>#N/A</v>
      </c>
    </row>
    <row r="427" spans="1:15" ht="30" customHeight="1" x14ac:dyDescent="0.35">
      <c r="A427" s="11"/>
      <c r="B427" s="60" t="s">
        <v>1155</v>
      </c>
      <c r="C427" s="88"/>
      <c r="D427" s="93"/>
      <c r="E427" s="93"/>
      <c r="F427" s="90"/>
      <c r="G427" s="17" t="str">
        <f t="shared" si="44"/>
        <v xml:space="preserve"> </v>
      </c>
      <c r="H427" s="18" t="str">
        <f t="shared" si="44"/>
        <v/>
      </c>
      <c r="I427">
        <f t="shared" si="45"/>
        <v>0</v>
      </c>
      <c r="J427">
        <f t="shared" si="49"/>
        <v>0</v>
      </c>
      <c r="K427">
        <f t="shared" si="46"/>
        <v>0</v>
      </c>
      <c r="M427" t="str">
        <f t="shared" si="43"/>
        <v xml:space="preserve"> </v>
      </c>
      <c r="N427" t="str">
        <f t="shared" si="47"/>
        <v/>
      </c>
      <c r="O427" t="e">
        <f t="shared" si="48"/>
        <v>#N/A</v>
      </c>
    </row>
    <row r="428" spans="1:15" ht="30" customHeight="1" x14ac:dyDescent="0.35">
      <c r="A428" s="11"/>
      <c r="B428" s="60" t="s">
        <v>1156</v>
      </c>
      <c r="C428" s="88"/>
      <c r="D428" s="93"/>
      <c r="E428" s="93"/>
      <c r="F428" s="90"/>
      <c r="G428" s="17" t="str">
        <f t="shared" si="44"/>
        <v xml:space="preserve"> </v>
      </c>
      <c r="H428" s="18" t="str">
        <f t="shared" si="44"/>
        <v/>
      </c>
      <c r="I428">
        <f t="shared" si="45"/>
        <v>0</v>
      </c>
      <c r="J428">
        <f t="shared" si="49"/>
        <v>0</v>
      </c>
      <c r="K428">
        <f t="shared" si="46"/>
        <v>0</v>
      </c>
      <c r="M428" t="str">
        <f t="shared" si="43"/>
        <v xml:space="preserve"> </v>
      </c>
      <c r="N428" t="str">
        <f t="shared" si="47"/>
        <v/>
      </c>
      <c r="O428" t="e">
        <f t="shared" si="48"/>
        <v>#N/A</v>
      </c>
    </row>
    <row r="429" spans="1:15" ht="30" customHeight="1" x14ac:dyDescent="0.35">
      <c r="A429" s="11"/>
      <c r="B429" s="60" t="s">
        <v>1157</v>
      </c>
      <c r="C429" s="88"/>
      <c r="D429" s="93"/>
      <c r="E429" s="93"/>
      <c r="F429" s="90"/>
      <c r="G429" s="17" t="str">
        <f t="shared" si="44"/>
        <v xml:space="preserve"> </v>
      </c>
      <c r="H429" s="18" t="str">
        <f t="shared" si="44"/>
        <v/>
      </c>
      <c r="I429">
        <f t="shared" si="45"/>
        <v>0</v>
      </c>
      <c r="J429">
        <f t="shared" si="49"/>
        <v>0</v>
      </c>
      <c r="K429">
        <f t="shared" si="46"/>
        <v>0</v>
      </c>
      <c r="M429" t="str">
        <f t="shared" si="43"/>
        <v xml:space="preserve"> </v>
      </c>
      <c r="N429" t="str">
        <f t="shared" si="47"/>
        <v/>
      </c>
      <c r="O429" t="e">
        <f t="shared" si="48"/>
        <v>#N/A</v>
      </c>
    </row>
    <row r="430" spans="1:15" ht="30" customHeight="1" x14ac:dyDescent="0.35">
      <c r="A430" s="11"/>
      <c r="B430" s="60" t="s">
        <v>1158</v>
      </c>
      <c r="C430" s="88"/>
      <c r="D430" s="93"/>
      <c r="E430" s="93"/>
      <c r="F430" s="90"/>
      <c r="G430" s="17" t="str">
        <f t="shared" si="44"/>
        <v xml:space="preserve"> </v>
      </c>
      <c r="H430" s="18" t="str">
        <f t="shared" si="44"/>
        <v/>
      </c>
      <c r="I430">
        <f t="shared" si="45"/>
        <v>0</v>
      </c>
      <c r="J430">
        <f t="shared" si="49"/>
        <v>0</v>
      </c>
      <c r="K430">
        <f t="shared" si="46"/>
        <v>0</v>
      </c>
      <c r="M430" t="str">
        <f t="shared" si="43"/>
        <v xml:space="preserve"> </v>
      </c>
      <c r="N430" t="str">
        <f t="shared" si="47"/>
        <v/>
      </c>
      <c r="O430" t="e">
        <f t="shared" si="48"/>
        <v>#N/A</v>
      </c>
    </row>
    <row r="431" spans="1:15" ht="30" customHeight="1" x14ac:dyDescent="0.35">
      <c r="A431" s="11"/>
      <c r="B431" s="60" t="s">
        <v>1159</v>
      </c>
      <c r="C431" s="88"/>
      <c r="D431" s="93"/>
      <c r="E431" s="93"/>
      <c r="F431" s="90"/>
      <c r="G431" s="17" t="str">
        <f t="shared" si="44"/>
        <v xml:space="preserve"> </v>
      </c>
      <c r="H431" s="18" t="str">
        <f t="shared" si="44"/>
        <v/>
      </c>
      <c r="I431">
        <f t="shared" si="45"/>
        <v>0</v>
      </c>
      <c r="J431">
        <f t="shared" si="49"/>
        <v>0</v>
      </c>
      <c r="K431">
        <f t="shared" si="46"/>
        <v>0</v>
      </c>
      <c r="M431" t="str">
        <f t="shared" si="43"/>
        <v xml:space="preserve"> </v>
      </c>
      <c r="N431" t="str">
        <f t="shared" si="47"/>
        <v/>
      </c>
      <c r="O431" t="e">
        <f t="shared" si="48"/>
        <v>#N/A</v>
      </c>
    </row>
    <row r="432" spans="1:15" ht="30" customHeight="1" x14ac:dyDescent="0.35">
      <c r="A432" s="11"/>
      <c r="B432" s="60" t="s">
        <v>1160</v>
      </c>
      <c r="C432" s="88"/>
      <c r="D432" s="93"/>
      <c r="E432" s="93"/>
      <c r="F432" s="90"/>
      <c r="G432" s="17" t="str">
        <f t="shared" si="44"/>
        <v xml:space="preserve"> </v>
      </c>
      <c r="H432" s="18" t="str">
        <f t="shared" si="44"/>
        <v/>
      </c>
      <c r="I432">
        <f t="shared" si="45"/>
        <v>0</v>
      </c>
      <c r="J432">
        <f t="shared" si="49"/>
        <v>0</v>
      </c>
      <c r="K432">
        <f t="shared" si="46"/>
        <v>0</v>
      </c>
      <c r="M432" t="str">
        <f t="shared" si="43"/>
        <v xml:space="preserve"> </v>
      </c>
      <c r="N432" t="str">
        <f t="shared" si="47"/>
        <v/>
      </c>
      <c r="O432" t="e">
        <f t="shared" si="48"/>
        <v>#N/A</v>
      </c>
    </row>
    <row r="433" spans="1:15" ht="30" customHeight="1" x14ac:dyDescent="0.35">
      <c r="A433" s="11"/>
      <c r="B433" s="60" t="s">
        <v>1161</v>
      </c>
      <c r="C433" s="88"/>
      <c r="D433" s="93"/>
      <c r="E433" s="93"/>
      <c r="F433" s="90"/>
      <c r="G433" s="17" t="str">
        <f t="shared" si="44"/>
        <v xml:space="preserve"> </v>
      </c>
      <c r="H433" s="18" t="str">
        <f t="shared" si="44"/>
        <v/>
      </c>
      <c r="I433">
        <f t="shared" si="45"/>
        <v>0</v>
      </c>
      <c r="J433">
        <f t="shared" si="49"/>
        <v>0</v>
      </c>
      <c r="K433">
        <f t="shared" si="46"/>
        <v>0</v>
      </c>
      <c r="M433" t="str">
        <f t="shared" si="43"/>
        <v xml:space="preserve"> </v>
      </c>
      <c r="N433" t="str">
        <f t="shared" si="47"/>
        <v/>
      </c>
      <c r="O433" t="e">
        <f t="shared" si="48"/>
        <v>#N/A</v>
      </c>
    </row>
    <row r="434" spans="1:15" ht="30" customHeight="1" x14ac:dyDescent="0.35">
      <c r="A434" s="11"/>
      <c r="B434" s="60" t="s">
        <v>1162</v>
      </c>
      <c r="C434" s="88"/>
      <c r="D434" s="93"/>
      <c r="E434" s="93"/>
      <c r="F434" s="90"/>
      <c r="G434" s="17" t="str">
        <f t="shared" si="44"/>
        <v xml:space="preserve"> </v>
      </c>
      <c r="H434" s="18" t="str">
        <f t="shared" si="44"/>
        <v/>
      </c>
      <c r="I434">
        <f t="shared" si="45"/>
        <v>0</v>
      </c>
      <c r="J434">
        <f t="shared" si="49"/>
        <v>0</v>
      </c>
      <c r="K434">
        <f t="shared" si="46"/>
        <v>0</v>
      </c>
      <c r="M434" t="str">
        <f t="shared" si="43"/>
        <v xml:space="preserve"> </v>
      </c>
      <c r="N434" t="str">
        <f t="shared" si="47"/>
        <v/>
      </c>
      <c r="O434" t="e">
        <f t="shared" si="48"/>
        <v>#N/A</v>
      </c>
    </row>
    <row r="435" spans="1:15" ht="30" customHeight="1" x14ac:dyDescent="0.35">
      <c r="A435" s="11"/>
      <c r="B435" s="60" t="s">
        <v>1163</v>
      </c>
      <c r="C435" s="88"/>
      <c r="D435" s="93"/>
      <c r="E435" s="93"/>
      <c r="F435" s="90"/>
      <c r="G435" s="17" t="str">
        <f t="shared" si="44"/>
        <v xml:space="preserve"> </v>
      </c>
      <c r="H435" s="18" t="str">
        <f t="shared" si="44"/>
        <v/>
      </c>
      <c r="I435">
        <f t="shared" si="45"/>
        <v>0</v>
      </c>
      <c r="J435">
        <f t="shared" si="49"/>
        <v>0</v>
      </c>
      <c r="K435">
        <f t="shared" si="46"/>
        <v>0</v>
      </c>
      <c r="M435" t="str">
        <f t="shared" si="43"/>
        <v xml:space="preserve"> </v>
      </c>
      <c r="N435" t="str">
        <f t="shared" si="47"/>
        <v/>
      </c>
      <c r="O435" t="e">
        <f t="shared" si="48"/>
        <v>#N/A</v>
      </c>
    </row>
    <row r="436" spans="1:15" ht="30" customHeight="1" x14ac:dyDescent="0.35">
      <c r="A436" s="11"/>
      <c r="B436" s="60" t="s">
        <v>1164</v>
      </c>
      <c r="C436" s="88"/>
      <c r="D436" s="93"/>
      <c r="E436" s="93"/>
      <c r="F436" s="90"/>
      <c r="G436" s="17" t="str">
        <f t="shared" si="44"/>
        <v xml:space="preserve"> </v>
      </c>
      <c r="H436" s="18" t="str">
        <f t="shared" si="44"/>
        <v/>
      </c>
      <c r="I436">
        <f t="shared" si="45"/>
        <v>0</v>
      </c>
      <c r="J436">
        <f t="shared" si="49"/>
        <v>0</v>
      </c>
      <c r="K436">
        <f t="shared" si="46"/>
        <v>0</v>
      </c>
      <c r="M436" t="str">
        <f t="shared" si="43"/>
        <v xml:space="preserve"> </v>
      </c>
      <c r="N436" t="str">
        <f t="shared" si="47"/>
        <v/>
      </c>
      <c r="O436" t="e">
        <f t="shared" si="48"/>
        <v>#N/A</v>
      </c>
    </row>
    <row r="437" spans="1:15" ht="30" customHeight="1" x14ac:dyDescent="0.35">
      <c r="A437" s="11"/>
      <c r="B437" s="60" t="s">
        <v>1165</v>
      </c>
      <c r="C437" s="88"/>
      <c r="D437" s="93"/>
      <c r="E437" s="93"/>
      <c r="F437" s="90"/>
      <c r="G437" s="17" t="str">
        <f t="shared" si="44"/>
        <v xml:space="preserve"> </v>
      </c>
      <c r="H437" s="18" t="str">
        <f t="shared" si="44"/>
        <v/>
      </c>
      <c r="I437">
        <f t="shared" si="45"/>
        <v>0</v>
      </c>
      <c r="J437">
        <f t="shared" si="49"/>
        <v>0</v>
      </c>
      <c r="K437">
        <f t="shared" si="46"/>
        <v>0</v>
      </c>
      <c r="M437" t="str">
        <f t="shared" si="43"/>
        <v xml:space="preserve"> </v>
      </c>
      <c r="N437" t="str">
        <f t="shared" si="47"/>
        <v/>
      </c>
      <c r="O437" t="e">
        <f t="shared" si="48"/>
        <v>#N/A</v>
      </c>
    </row>
    <row r="438" spans="1:15" ht="30" customHeight="1" x14ac:dyDescent="0.35">
      <c r="A438" s="11"/>
      <c r="B438" s="60" t="s">
        <v>1166</v>
      </c>
      <c r="C438" s="88"/>
      <c r="D438" s="93"/>
      <c r="E438" s="93"/>
      <c r="F438" s="90"/>
      <c r="G438" s="17" t="str">
        <f t="shared" si="44"/>
        <v xml:space="preserve"> </v>
      </c>
      <c r="H438" s="18" t="str">
        <f t="shared" si="44"/>
        <v/>
      </c>
      <c r="I438">
        <f t="shared" si="45"/>
        <v>0</v>
      </c>
      <c r="J438">
        <f t="shared" si="49"/>
        <v>0</v>
      </c>
      <c r="K438">
        <f t="shared" si="46"/>
        <v>0</v>
      </c>
      <c r="M438" t="str">
        <f t="shared" si="43"/>
        <v xml:space="preserve"> </v>
      </c>
      <c r="N438" t="str">
        <f t="shared" si="47"/>
        <v/>
      </c>
      <c r="O438" t="e">
        <f t="shared" si="48"/>
        <v>#N/A</v>
      </c>
    </row>
    <row r="439" spans="1:15" ht="30" customHeight="1" x14ac:dyDescent="0.35">
      <c r="A439" s="11"/>
      <c r="B439" s="60" t="s">
        <v>1167</v>
      </c>
      <c r="C439" s="88"/>
      <c r="D439" s="93"/>
      <c r="E439" s="93"/>
      <c r="F439" s="90"/>
      <c r="G439" s="17" t="str">
        <f t="shared" si="44"/>
        <v xml:space="preserve"> </v>
      </c>
      <c r="H439" s="18" t="str">
        <f t="shared" si="44"/>
        <v/>
      </c>
      <c r="I439">
        <f t="shared" si="45"/>
        <v>0</v>
      </c>
      <c r="J439">
        <f t="shared" si="49"/>
        <v>0</v>
      </c>
      <c r="K439">
        <f t="shared" si="46"/>
        <v>0</v>
      </c>
      <c r="M439" t="str">
        <f t="shared" si="43"/>
        <v xml:space="preserve"> </v>
      </c>
      <c r="N439" t="str">
        <f t="shared" si="47"/>
        <v/>
      </c>
      <c r="O439" t="e">
        <f t="shared" si="48"/>
        <v>#N/A</v>
      </c>
    </row>
    <row r="440" spans="1:15" ht="30" customHeight="1" x14ac:dyDescent="0.35">
      <c r="A440" s="11"/>
      <c r="B440" s="60" t="s">
        <v>1168</v>
      </c>
      <c r="C440" s="88"/>
      <c r="D440" s="93"/>
      <c r="E440" s="93"/>
      <c r="F440" s="90"/>
      <c r="G440" s="17" t="str">
        <f t="shared" si="44"/>
        <v xml:space="preserve"> </v>
      </c>
      <c r="H440" s="18" t="str">
        <f t="shared" si="44"/>
        <v/>
      </c>
      <c r="I440">
        <f t="shared" si="45"/>
        <v>0</v>
      </c>
      <c r="J440">
        <f t="shared" si="49"/>
        <v>0</v>
      </c>
      <c r="K440">
        <f t="shared" si="46"/>
        <v>0</v>
      </c>
      <c r="M440" t="str">
        <f t="shared" si="43"/>
        <v xml:space="preserve"> </v>
      </c>
      <c r="N440" t="str">
        <f t="shared" si="47"/>
        <v/>
      </c>
      <c r="O440" t="e">
        <f t="shared" si="48"/>
        <v>#N/A</v>
      </c>
    </row>
    <row r="441" spans="1:15" ht="30" customHeight="1" x14ac:dyDescent="0.35">
      <c r="A441" s="11"/>
      <c r="B441" s="60" t="s">
        <v>1169</v>
      </c>
      <c r="C441" s="88"/>
      <c r="D441" s="93"/>
      <c r="E441" s="93"/>
      <c r="F441" s="90"/>
      <c r="G441" s="17" t="str">
        <f t="shared" si="44"/>
        <v xml:space="preserve"> </v>
      </c>
      <c r="H441" s="18" t="str">
        <f t="shared" si="44"/>
        <v/>
      </c>
      <c r="I441">
        <f t="shared" si="45"/>
        <v>0</v>
      </c>
      <c r="J441">
        <f t="shared" si="49"/>
        <v>0</v>
      </c>
      <c r="K441">
        <f t="shared" si="46"/>
        <v>0</v>
      </c>
      <c r="M441" t="str">
        <f t="shared" si="43"/>
        <v xml:space="preserve"> </v>
      </c>
      <c r="N441" t="str">
        <f t="shared" si="47"/>
        <v/>
      </c>
      <c r="O441" t="e">
        <f t="shared" si="48"/>
        <v>#N/A</v>
      </c>
    </row>
    <row r="442" spans="1:15" ht="30" customHeight="1" x14ac:dyDescent="0.35">
      <c r="A442" s="11"/>
      <c r="B442" s="60" t="s">
        <v>1170</v>
      </c>
      <c r="C442" s="88"/>
      <c r="D442" s="93"/>
      <c r="E442" s="93"/>
      <c r="F442" s="90"/>
      <c r="G442" s="17" t="str">
        <f t="shared" si="44"/>
        <v xml:space="preserve"> </v>
      </c>
      <c r="H442" s="18" t="str">
        <f t="shared" si="44"/>
        <v/>
      </c>
      <c r="I442">
        <f t="shared" si="45"/>
        <v>0</v>
      </c>
      <c r="J442">
        <f t="shared" si="49"/>
        <v>0</v>
      </c>
      <c r="K442">
        <f t="shared" si="46"/>
        <v>0</v>
      </c>
      <c r="M442" t="str">
        <f t="shared" si="43"/>
        <v xml:space="preserve"> </v>
      </c>
      <c r="N442" t="str">
        <f t="shared" si="47"/>
        <v/>
      </c>
      <c r="O442" t="e">
        <f t="shared" si="48"/>
        <v>#N/A</v>
      </c>
    </row>
    <row r="443" spans="1:15" ht="30" customHeight="1" x14ac:dyDescent="0.35">
      <c r="A443" s="11"/>
      <c r="B443" s="60" t="s">
        <v>1171</v>
      </c>
      <c r="C443" s="88"/>
      <c r="D443" s="93"/>
      <c r="E443" s="93"/>
      <c r="F443" s="90"/>
      <c r="G443" s="17" t="str">
        <f t="shared" si="44"/>
        <v xml:space="preserve"> </v>
      </c>
      <c r="H443" s="18" t="str">
        <f t="shared" si="44"/>
        <v/>
      </c>
      <c r="I443">
        <f t="shared" si="45"/>
        <v>0</v>
      </c>
      <c r="J443">
        <f t="shared" si="49"/>
        <v>0</v>
      </c>
      <c r="K443">
        <f t="shared" si="46"/>
        <v>0</v>
      </c>
      <c r="M443" t="str">
        <f t="shared" si="43"/>
        <v xml:space="preserve"> </v>
      </c>
      <c r="N443" t="str">
        <f t="shared" si="47"/>
        <v/>
      </c>
      <c r="O443" t="e">
        <f t="shared" si="48"/>
        <v>#N/A</v>
      </c>
    </row>
    <row r="444" spans="1:15" ht="30" customHeight="1" x14ac:dyDescent="0.35">
      <c r="A444" s="11"/>
      <c r="B444" s="60" t="s">
        <v>1172</v>
      </c>
      <c r="C444" s="88"/>
      <c r="D444" s="93"/>
      <c r="E444" s="93"/>
      <c r="F444" s="90"/>
      <c r="G444" s="17" t="str">
        <f t="shared" si="44"/>
        <v xml:space="preserve"> </v>
      </c>
      <c r="H444" s="18" t="str">
        <f t="shared" si="44"/>
        <v/>
      </c>
      <c r="I444">
        <f t="shared" si="45"/>
        <v>0</v>
      </c>
      <c r="J444">
        <f t="shared" si="49"/>
        <v>0</v>
      </c>
      <c r="K444">
        <f t="shared" si="46"/>
        <v>0</v>
      </c>
      <c r="M444" t="str">
        <f t="shared" si="43"/>
        <v xml:space="preserve"> </v>
      </c>
      <c r="N444" t="str">
        <f t="shared" si="47"/>
        <v/>
      </c>
      <c r="O444" t="e">
        <f t="shared" si="48"/>
        <v>#N/A</v>
      </c>
    </row>
    <row r="445" spans="1:15" ht="30" customHeight="1" x14ac:dyDescent="0.35">
      <c r="A445" s="11"/>
      <c r="B445" s="60" t="s">
        <v>1173</v>
      </c>
      <c r="C445" s="88"/>
      <c r="D445" s="93"/>
      <c r="E445" s="93"/>
      <c r="F445" s="90"/>
      <c r="G445" s="17" t="str">
        <f t="shared" si="44"/>
        <v xml:space="preserve"> </v>
      </c>
      <c r="H445" s="18" t="str">
        <f t="shared" si="44"/>
        <v/>
      </c>
      <c r="I445">
        <f t="shared" si="45"/>
        <v>0</v>
      </c>
      <c r="J445">
        <f t="shared" si="49"/>
        <v>0</v>
      </c>
      <c r="K445">
        <f t="shared" si="46"/>
        <v>0</v>
      </c>
      <c r="M445" t="str">
        <f t="shared" si="43"/>
        <v xml:space="preserve"> </v>
      </c>
      <c r="N445" t="str">
        <f t="shared" si="47"/>
        <v/>
      </c>
      <c r="O445" t="e">
        <f t="shared" si="48"/>
        <v>#N/A</v>
      </c>
    </row>
    <row r="446" spans="1:15" ht="30" customHeight="1" x14ac:dyDescent="0.35">
      <c r="A446" s="11"/>
      <c r="B446" s="60" t="s">
        <v>1174</v>
      </c>
      <c r="C446" s="88"/>
      <c r="D446" s="93"/>
      <c r="E446" s="93"/>
      <c r="F446" s="90"/>
      <c r="G446" s="17" t="str">
        <f t="shared" si="44"/>
        <v xml:space="preserve"> </v>
      </c>
      <c r="H446" s="18" t="str">
        <f t="shared" si="44"/>
        <v/>
      </c>
      <c r="I446">
        <f t="shared" si="45"/>
        <v>0</v>
      </c>
      <c r="J446">
        <f t="shared" si="49"/>
        <v>0</v>
      </c>
      <c r="K446">
        <f t="shared" si="46"/>
        <v>0</v>
      </c>
      <c r="M446" t="str">
        <f t="shared" si="43"/>
        <v xml:space="preserve"> </v>
      </c>
      <c r="N446" t="str">
        <f t="shared" si="47"/>
        <v/>
      </c>
      <c r="O446" t="e">
        <f t="shared" si="48"/>
        <v>#N/A</v>
      </c>
    </row>
    <row r="447" spans="1:15" ht="30" customHeight="1" x14ac:dyDescent="0.35">
      <c r="A447" s="11"/>
      <c r="B447" s="60" t="s">
        <v>1175</v>
      </c>
      <c r="C447" s="88"/>
      <c r="D447" s="93"/>
      <c r="E447" s="93"/>
      <c r="F447" s="90"/>
      <c r="G447" s="17" t="str">
        <f t="shared" si="44"/>
        <v xml:space="preserve"> </v>
      </c>
      <c r="H447" s="18" t="str">
        <f t="shared" si="44"/>
        <v/>
      </c>
      <c r="I447">
        <f t="shared" si="45"/>
        <v>0</v>
      </c>
      <c r="J447">
        <f t="shared" si="49"/>
        <v>0</v>
      </c>
      <c r="K447">
        <f t="shared" si="46"/>
        <v>0</v>
      </c>
      <c r="M447" t="str">
        <f t="shared" si="43"/>
        <v xml:space="preserve"> </v>
      </c>
      <c r="N447" t="str">
        <f t="shared" si="47"/>
        <v/>
      </c>
      <c r="O447" t="e">
        <f t="shared" si="48"/>
        <v>#N/A</v>
      </c>
    </row>
    <row r="448" spans="1:15" ht="30" customHeight="1" x14ac:dyDescent="0.35">
      <c r="A448" s="11"/>
      <c r="B448" s="60" t="s">
        <v>1176</v>
      </c>
      <c r="C448" s="88"/>
      <c r="D448" s="93"/>
      <c r="E448" s="93"/>
      <c r="F448" s="90"/>
      <c r="G448" s="17" t="str">
        <f t="shared" si="44"/>
        <v xml:space="preserve"> </v>
      </c>
      <c r="H448" s="18" t="str">
        <f t="shared" si="44"/>
        <v/>
      </c>
      <c r="I448">
        <f t="shared" si="45"/>
        <v>0</v>
      </c>
      <c r="J448">
        <f t="shared" si="49"/>
        <v>0</v>
      </c>
      <c r="K448">
        <f t="shared" si="46"/>
        <v>0</v>
      </c>
      <c r="M448" t="str">
        <f t="shared" si="43"/>
        <v xml:space="preserve"> </v>
      </c>
      <c r="N448" t="str">
        <f t="shared" si="47"/>
        <v/>
      </c>
      <c r="O448" t="e">
        <f t="shared" si="48"/>
        <v>#N/A</v>
      </c>
    </row>
    <row r="449" spans="1:15" ht="30" customHeight="1" x14ac:dyDescent="0.35">
      <c r="A449" s="11"/>
      <c r="B449" s="60" t="s">
        <v>1177</v>
      </c>
      <c r="C449" s="88"/>
      <c r="D449" s="93"/>
      <c r="E449" s="93"/>
      <c r="F449" s="90"/>
      <c r="G449" s="17" t="str">
        <f t="shared" si="44"/>
        <v xml:space="preserve"> </v>
      </c>
      <c r="H449" s="18" t="str">
        <f t="shared" si="44"/>
        <v/>
      </c>
      <c r="I449">
        <f t="shared" si="45"/>
        <v>0</v>
      </c>
      <c r="J449">
        <f t="shared" si="49"/>
        <v>0</v>
      </c>
      <c r="K449">
        <f t="shared" si="46"/>
        <v>0</v>
      </c>
      <c r="M449" t="str">
        <f t="shared" si="43"/>
        <v xml:space="preserve"> </v>
      </c>
      <c r="N449" t="str">
        <f t="shared" si="47"/>
        <v/>
      </c>
      <c r="O449" t="e">
        <f t="shared" si="48"/>
        <v>#N/A</v>
      </c>
    </row>
    <row r="450" spans="1:15" ht="30" customHeight="1" x14ac:dyDescent="0.35">
      <c r="A450" s="11"/>
      <c r="B450" s="60" t="s">
        <v>1178</v>
      </c>
      <c r="C450" s="88"/>
      <c r="D450" s="93"/>
      <c r="E450" s="93"/>
      <c r="F450" s="90"/>
      <c r="G450" s="17" t="str">
        <f t="shared" si="44"/>
        <v xml:space="preserve"> </v>
      </c>
      <c r="H450" s="18" t="str">
        <f t="shared" si="44"/>
        <v/>
      </c>
      <c r="I450">
        <f t="shared" si="45"/>
        <v>0</v>
      </c>
      <c r="J450">
        <f t="shared" si="49"/>
        <v>0</v>
      </c>
      <c r="K450">
        <f t="shared" si="46"/>
        <v>0</v>
      </c>
      <c r="M450" t="str">
        <f t="shared" si="43"/>
        <v xml:space="preserve"> </v>
      </c>
      <c r="N450" t="str">
        <f t="shared" si="47"/>
        <v/>
      </c>
      <c r="O450" t="e">
        <f t="shared" si="48"/>
        <v>#N/A</v>
      </c>
    </row>
    <row r="451" spans="1:15" ht="30" customHeight="1" x14ac:dyDescent="0.35">
      <c r="A451" s="11"/>
      <c r="B451" s="60" t="s">
        <v>1179</v>
      </c>
      <c r="C451" s="88"/>
      <c r="D451" s="93"/>
      <c r="E451" s="93"/>
      <c r="F451" s="90"/>
      <c r="G451" s="17" t="str">
        <f t="shared" si="44"/>
        <v xml:space="preserve"> </v>
      </c>
      <c r="H451" s="18" t="str">
        <f t="shared" si="44"/>
        <v/>
      </c>
      <c r="I451">
        <f t="shared" si="45"/>
        <v>0</v>
      </c>
      <c r="J451">
        <f t="shared" si="49"/>
        <v>0</v>
      </c>
      <c r="K451">
        <f t="shared" si="46"/>
        <v>0</v>
      </c>
      <c r="M451" t="str">
        <f t="shared" si="43"/>
        <v xml:space="preserve"> </v>
      </c>
      <c r="N451" t="str">
        <f t="shared" si="47"/>
        <v/>
      </c>
      <c r="O451" t="e">
        <f t="shared" si="48"/>
        <v>#N/A</v>
      </c>
    </row>
    <row r="452" spans="1:15" ht="30" customHeight="1" x14ac:dyDescent="0.35">
      <c r="A452" s="11"/>
      <c r="B452" s="60" t="s">
        <v>1180</v>
      </c>
      <c r="C452" s="88"/>
      <c r="D452" s="93"/>
      <c r="E452" s="93"/>
      <c r="F452" s="90"/>
      <c r="G452" s="17" t="str">
        <f t="shared" si="44"/>
        <v xml:space="preserve"> </v>
      </c>
      <c r="H452" s="18" t="str">
        <f t="shared" si="44"/>
        <v/>
      </c>
      <c r="I452">
        <f t="shared" si="45"/>
        <v>0</v>
      </c>
      <c r="J452">
        <f t="shared" si="49"/>
        <v>0</v>
      </c>
      <c r="K452">
        <f t="shared" si="46"/>
        <v>0</v>
      </c>
      <c r="M452" t="str">
        <f t="shared" si="43"/>
        <v xml:space="preserve"> </v>
      </c>
      <c r="N452" t="str">
        <f t="shared" si="47"/>
        <v/>
      </c>
      <c r="O452" t="e">
        <f t="shared" si="48"/>
        <v>#N/A</v>
      </c>
    </row>
    <row r="453" spans="1:15" ht="30" customHeight="1" x14ac:dyDescent="0.35">
      <c r="A453" s="11"/>
      <c r="B453" s="60" t="s">
        <v>1181</v>
      </c>
      <c r="C453" s="88"/>
      <c r="D453" s="93"/>
      <c r="E453" s="93"/>
      <c r="F453" s="90"/>
      <c r="G453" s="17" t="str">
        <f t="shared" si="44"/>
        <v xml:space="preserve"> </v>
      </c>
      <c r="H453" s="18" t="str">
        <f t="shared" si="44"/>
        <v/>
      </c>
      <c r="I453">
        <f t="shared" si="45"/>
        <v>0</v>
      </c>
      <c r="J453">
        <f t="shared" si="49"/>
        <v>0</v>
      </c>
      <c r="K453">
        <f t="shared" si="46"/>
        <v>0</v>
      </c>
      <c r="M453" t="str">
        <f t="shared" si="43"/>
        <v xml:space="preserve"> </v>
      </c>
      <c r="N453" t="str">
        <f t="shared" si="47"/>
        <v/>
      </c>
      <c r="O453" t="e">
        <f t="shared" si="48"/>
        <v>#N/A</v>
      </c>
    </row>
    <row r="454" spans="1:15" ht="30" customHeight="1" x14ac:dyDescent="0.35">
      <c r="A454" s="11"/>
      <c r="B454" s="60" t="s">
        <v>1182</v>
      </c>
      <c r="C454" s="88"/>
      <c r="D454" s="93"/>
      <c r="E454" s="93"/>
      <c r="F454" s="90"/>
      <c r="G454" s="17" t="str">
        <f t="shared" si="44"/>
        <v xml:space="preserve"> </v>
      </c>
      <c r="H454" s="18" t="str">
        <f t="shared" si="44"/>
        <v/>
      </c>
      <c r="I454">
        <f t="shared" si="45"/>
        <v>0</v>
      </c>
      <c r="J454">
        <f t="shared" si="49"/>
        <v>0</v>
      </c>
      <c r="K454">
        <f t="shared" si="46"/>
        <v>0</v>
      </c>
      <c r="M454" t="str">
        <f t="shared" ref="M454:M517" si="50">VLOOKUP(K454,P$23:Q$25,2)</f>
        <v xml:space="preserve"> </v>
      </c>
      <c r="N454" t="str">
        <f t="shared" si="47"/>
        <v/>
      </c>
      <c r="O454" t="e">
        <f t="shared" si="48"/>
        <v>#N/A</v>
      </c>
    </row>
    <row r="455" spans="1:15" ht="30" customHeight="1" x14ac:dyDescent="0.35">
      <c r="A455" s="11"/>
      <c r="B455" s="60" t="s">
        <v>1183</v>
      </c>
      <c r="C455" s="88"/>
      <c r="D455" s="93"/>
      <c r="E455" s="93"/>
      <c r="F455" s="90"/>
      <c r="G455" s="17" t="str">
        <f t="shared" ref="G455:H518" si="51">M455</f>
        <v xml:space="preserve"> </v>
      </c>
      <c r="H455" s="18" t="str">
        <f t="shared" si="51"/>
        <v/>
      </c>
      <c r="I455">
        <f t="shared" ref="I455:I518" si="52">IF(F455="",0,IF(AND(F455&gt;=1,F455&lt;=$Q$4),1,0))</f>
        <v>0</v>
      </c>
      <c r="J455">
        <f t="shared" si="49"/>
        <v>0</v>
      </c>
      <c r="K455">
        <f t="shared" ref="K455:K518" si="53">SUM(I455:J455)</f>
        <v>0</v>
      </c>
      <c r="M455" t="str">
        <f t="shared" si="50"/>
        <v xml:space="preserve"> </v>
      </c>
      <c r="N455" t="str">
        <f t="shared" ref="N455:N518" si="54">IF(K455=2,O455,"")</f>
        <v/>
      </c>
      <c r="O455" t="e">
        <f t="shared" ref="O455:O518" si="55">VLOOKUP(F455,$Q$6:$U$17,$Q$2)</f>
        <v>#N/A</v>
      </c>
    </row>
    <row r="456" spans="1:15" ht="30" customHeight="1" x14ac:dyDescent="0.35">
      <c r="A456" s="11"/>
      <c r="B456" s="60" t="s">
        <v>1184</v>
      </c>
      <c r="C456" s="88"/>
      <c r="D456" s="93"/>
      <c r="E456" s="93"/>
      <c r="F456" s="90"/>
      <c r="G456" s="17" t="str">
        <f t="shared" si="51"/>
        <v xml:space="preserve"> </v>
      </c>
      <c r="H456" s="18" t="str">
        <f t="shared" si="51"/>
        <v/>
      </c>
      <c r="I456">
        <f t="shared" si="52"/>
        <v>0</v>
      </c>
      <c r="J456">
        <f t="shared" si="49"/>
        <v>0</v>
      </c>
      <c r="K456">
        <f t="shared" si="53"/>
        <v>0</v>
      </c>
      <c r="M456" t="str">
        <f t="shared" si="50"/>
        <v xml:space="preserve"> </v>
      </c>
      <c r="N456" t="str">
        <f t="shared" si="54"/>
        <v/>
      </c>
      <c r="O456" t="e">
        <f t="shared" si="55"/>
        <v>#N/A</v>
      </c>
    </row>
    <row r="457" spans="1:15" ht="30" customHeight="1" x14ac:dyDescent="0.35">
      <c r="A457" s="11"/>
      <c r="B457" s="60" t="s">
        <v>1185</v>
      </c>
      <c r="C457" s="88"/>
      <c r="D457" s="93"/>
      <c r="E457" s="93"/>
      <c r="F457" s="90"/>
      <c r="G457" s="17" t="str">
        <f t="shared" si="51"/>
        <v xml:space="preserve"> </v>
      </c>
      <c r="H457" s="18" t="str">
        <f t="shared" si="51"/>
        <v/>
      </c>
      <c r="I457">
        <f t="shared" si="52"/>
        <v>0</v>
      </c>
      <c r="J457">
        <f t="shared" ref="J457:J520" si="56">IF(C457="",0, IF(C457=" ",0,1))</f>
        <v>0</v>
      </c>
      <c r="K457">
        <f t="shared" si="53"/>
        <v>0</v>
      </c>
      <c r="M457" t="str">
        <f t="shared" si="50"/>
        <v xml:space="preserve"> </v>
      </c>
      <c r="N457" t="str">
        <f t="shared" si="54"/>
        <v/>
      </c>
      <c r="O457" t="e">
        <f t="shared" si="55"/>
        <v>#N/A</v>
      </c>
    </row>
    <row r="458" spans="1:15" ht="30" customHeight="1" x14ac:dyDescent="0.35">
      <c r="A458" s="11"/>
      <c r="B458" s="60" t="s">
        <v>1186</v>
      </c>
      <c r="C458" s="88"/>
      <c r="D458" s="93"/>
      <c r="E458" s="93"/>
      <c r="F458" s="90"/>
      <c r="G458" s="17" t="str">
        <f t="shared" si="51"/>
        <v xml:space="preserve"> </v>
      </c>
      <c r="H458" s="18" t="str">
        <f t="shared" si="51"/>
        <v/>
      </c>
      <c r="I458">
        <f t="shared" si="52"/>
        <v>0</v>
      </c>
      <c r="J458">
        <f t="shared" si="56"/>
        <v>0</v>
      </c>
      <c r="K458">
        <f t="shared" si="53"/>
        <v>0</v>
      </c>
      <c r="M458" t="str">
        <f t="shared" si="50"/>
        <v xml:space="preserve"> </v>
      </c>
      <c r="N458" t="str">
        <f t="shared" si="54"/>
        <v/>
      </c>
      <c r="O458" t="e">
        <f t="shared" si="55"/>
        <v>#N/A</v>
      </c>
    </row>
    <row r="459" spans="1:15" ht="30" customHeight="1" x14ac:dyDescent="0.35">
      <c r="A459" s="11"/>
      <c r="B459" s="60" t="s">
        <v>1187</v>
      </c>
      <c r="C459" s="88"/>
      <c r="D459" s="93"/>
      <c r="E459" s="93"/>
      <c r="F459" s="90"/>
      <c r="G459" s="17" t="str">
        <f t="shared" si="51"/>
        <v xml:space="preserve"> </v>
      </c>
      <c r="H459" s="18" t="str">
        <f t="shared" si="51"/>
        <v/>
      </c>
      <c r="I459">
        <f t="shared" si="52"/>
        <v>0</v>
      </c>
      <c r="J459">
        <f t="shared" si="56"/>
        <v>0</v>
      </c>
      <c r="K459">
        <f t="shared" si="53"/>
        <v>0</v>
      </c>
      <c r="M459" t="str">
        <f t="shared" si="50"/>
        <v xml:space="preserve"> </v>
      </c>
      <c r="N459" t="str">
        <f t="shared" si="54"/>
        <v/>
      </c>
      <c r="O459" t="e">
        <f t="shared" si="55"/>
        <v>#N/A</v>
      </c>
    </row>
    <row r="460" spans="1:15" ht="30" customHeight="1" x14ac:dyDescent="0.35">
      <c r="A460" s="11"/>
      <c r="B460" s="60" t="s">
        <v>1188</v>
      </c>
      <c r="C460" s="88"/>
      <c r="D460" s="93"/>
      <c r="E460" s="93"/>
      <c r="F460" s="90"/>
      <c r="G460" s="17" t="str">
        <f t="shared" si="51"/>
        <v xml:space="preserve"> </v>
      </c>
      <c r="H460" s="18" t="str">
        <f t="shared" si="51"/>
        <v/>
      </c>
      <c r="I460">
        <f t="shared" si="52"/>
        <v>0</v>
      </c>
      <c r="J460">
        <f t="shared" si="56"/>
        <v>0</v>
      </c>
      <c r="K460">
        <f t="shared" si="53"/>
        <v>0</v>
      </c>
      <c r="M460" t="str">
        <f t="shared" si="50"/>
        <v xml:space="preserve"> </v>
      </c>
      <c r="N460" t="str">
        <f t="shared" si="54"/>
        <v/>
      </c>
      <c r="O460" t="e">
        <f t="shared" si="55"/>
        <v>#N/A</v>
      </c>
    </row>
    <row r="461" spans="1:15" ht="30" customHeight="1" x14ac:dyDescent="0.35">
      <c r="A461" s="11"/>
      <c r="B461" s="60" t="s">
        <v>1189</v>
      </c>
      <c r="C461" s="88"/>
      <c r="D461" s="93"/>
      <c r="E461" s="93"/>
      <c r="F461" s="90"/>
      <c r="G461" s="17" t="str">
        <f t="shared" si="51"/>
        <v xml:space="preserve"> </v>
      </c>
      <c r="H461" s="18" t="str">
        <f t="shared" si="51"/>
        <v/>
      </c>
      <c r="I461">
        <f t="shared" si="52"/>
        <v>0</v>
      </c>
      <c r="J461">
        <f t="shared" si="56"/>
        <v>0</v>
      </c>
      <c r="K461">
        <f t="shared" si="53"/>
        <v>0</v>
      </c>
      <c r="M461" t="str">
        <f t="shared" si="50"/>
        <v xml:space="preserve"> </v>
      </c>
      <c r="N461" t="str">
        <f t="shared" si="54"/>
        <v/>
      </c>
      <c r="O461" t="e">
        <f t="shared" si="55"/>
        <v>#N/A</v>
      </c>
    </row>
    <row r="462" spans="1:15" ht="30" customHeight="1" x14ac:dyDescent="0.35">
      <c r="A462" s="11"/>
      <c r="B462" s="60" t="s">
        <v>1190</v>
      </c>
      <c r="C462" s="88"/>
      <c r="D462" s="93"/>
      <c r="E462" s="93"/>
      <c r="F462" s="90"/>
      <c r="G462" s="17" t="str">
        <f t="shared" si="51"/>
        <v xml:space="preserve"> </v>
      </c>
      <c r="H462" s="18" t="str">
        <f t="shared" si="51"/>
        <v/>
      </c>
      <c r="I462">
        <f t="shared" si="52"/>
        <v>0</v>
      </c>
      <c r="J462">
        <f t="shared" si="56"/>
        <v>0</v>
      </c>
      <c r="K462">
        <f t="shared" si="53"/>
        <v>0</v>
      </c>
      <c r="M462" t="str">
        <f t="shared" si="50"/>
        <v xml:space="preserve"> </v>
      </c>
      <c r="N462" t="str">
        <f t="shared" si="54"/>
        <v/>
      </c>
      <c r="O462" t="e">
        <f t="shared" si="55"/>
        <v>#N/A</v>
      </c>
    </row>
    <row r="463" spans="1:15" ht="30" customHeight="1" x14ac:dyDescent="0.35">
      <c r="A463" s="11"/>
      <c r="B463" s="60" t="s">
        <v>1191</v>
      </c>
      <c r="C463" s="88"/>
      <c r="D463" s="93"/>
      <c r="E463" s="93"/>
      <c r="F463" s="90"/>
      <c r="G463" s="17" t="str">
        <f t="shared" si="51"/>
        <v xml:space="preserve"> </v>
      </c>
      <c r="H463" s="18" t="str">
        <f t="shared" si="51"/>
        <v/>
      </c>
      <c r="I463">
        <f t="shared" si="52"/>
        <v>0</v>
      </c>
      <c r="J463">
        <f t="shared" si="56"/>
        <v>0</v>
      </c>
      <c r="K463">
        <f t="shared" si="53"/>
        <v>0</v>
      </c>
      <c r="M463" t="str">
        <f t="shared" si="50"/>
        <v xml:space="preserve"> </v>
      </c>
      <c r="N463" t="str">
        <f t="shared" si="54"/>
        <v/>
      </c>
      <c r="O463" t="e">
        <f t="shared" si="55"/>
        <v>#N/A</v>
      </c>
    </row>
    <row r="464" spans="1:15" ht="30" customHeight="1" x14ac:dyDescent="0.35">
      <c r="A464" s="11"/>
      <c r="B464" s="60" t="s">
        <v>1192</v>
      </c>
      <c r="C464" s="88"/>
      <c r="D464" s="93"/>
      <c r="E464" s="93"/>
      <c r="F464" s="90"/>
      <c r="G464" s="17" t="str">
        <f t="shared" si="51"/>
        <v xml:space="preserve"> </v>
      </c>
      <c r="H464" s="18" t="str">
        <f t="shared" si="51"/>
        <v/>
      </c>
      <c r="I464">
        <f t="shared" si="52"/>
        <v>0</v>
      </c>
      <c r="J464">
        <f t="shared" si="56"/>
        <v>0</v>
      </c>
      <c r="K464">
        <f t="shared" si="53"/>
        <v>0</v>
      </c>
      <c r="M464" t="str">
        <f t="shared" si="50"/>
        <v xml:space="preserve"> </v>
      </c>
      <c r="N464" t="str">
        <f t="shared" si="54"/>
        <v/>
      </c>
      <c r="O464" t="e">
        <f t="shared" si="55"/>
        <v>#N/A</v>
      </c>
    </row>
    <row r="465" spans="1:15" ht="30" customHeight="1" x14ac:dyDescent="0.35">
      <c r="A465" s="11"/>
      <c r="B465" s="60" t="s">
        <v>1193</v>
      </c>
      <c r="C465" s="88"/>
      <c r="D465" s="93"/>
      <c r="E465" s="93"/>
      <c r="F465" s="90"/>
      <c r="G465" s="17" t="str">
        <f t="shared" si="51"/>
        <v xml:space="preserve"> </v>
      </c>
      <c r="H465" s="18" t="str">
        <f t="shared" si="51"/>
        <v/>
      </c>
      <c r="I465">
        <f t="shared" si="52"/>
        <v>0</v>
      </c>
      <c r="J465">
        <f t="shared" si="56"/>
        <v>0</v>
      </c>
      <c r="K465">
        <f t="shared" si="53"/>
        <v>0</v>
      </c>
      <c r="M465" t="str">
        <f t="shared" si="50"/>
        <v xml:space="preserve"> </v>
      </c>
      <c r="N465" t="str">
        <f t="shared" si="54"/>
        <v/>
      </c>
      <c r="O465" t="e">
        <f t="shared" si="55"/>
        <v>#N/A</v>
      </c>
    </row>
    <row r="466" spans="1:15" ht="30" customHeight="1" x14ac:dyDescent="0.35">
      <c r="A466" s="11"/>
      <c r="B466" s="60" t="s">
        <v>1194</v>
      </c>
      <c r="C466" s="88"/>
      <c r="D466" s="93"/>
      <c r="E466" s="93"/>
      <c r="F466" s="90"/>
      <c r="G466" s="17" t="str">
        <f t="shared" si="51"/>
        <v xml:space="preserve"> </v>
      </c>
      <c r="H466" s="18" t="str">
        <f t="shared" si="51"/>
        <v/>
      </c>
      <c r="I466">
        <f t="shared" si="52"/>
        <v>0</v>
      </c>
      <c r="J466">
        <f t="shared" si="56"/>
        <v>0</v>
      </c>
      <c r="K466">
        <f t="shared" si="53"/>
        <v>0</v>
      </c>
      <c r="M466" t="str">
        <f t="shared" si="50"/>
        <v xml:space="preserve"> </v>
      </c>
      <c r="N466" t="str">
        <f t="shared" si="54"/>
        <v/>
      </c>
      <c r="O466" t="e">
        <f t="shared" si="55"/>
        <v>#N/A</v>
      </c>
    </row>
    <row r="467" spans="1:15" ht="30" customHeight="1" x14ac:dyDescent="0.35">
      <c r="A467" s="11"/>
      <c r="B467" s="60" t="s">
        <v>1195</v>
      </c>
      <c r="C467" s="88"/>
      <c r="D467" s="93"/>
      <c r="E467" s="93"/>
      <c r="F467" s="90"/>
      <c r="G467" s="17" t="str">
        <f t="shared" si="51"/>
        <v xml:space="preserve"> </v>
      </c>
      <c r="H467" s="18" t="str">
        <f t="shared" si="51"/>
        <v/>
      </c>
      <c r="I467">
        <f t="shared" si="52"/>
        <v>0</v>
      </c>
      <c r="J467">
        <f t="shared" si="56"/>
        <v>0</v>
      </c>
      <c r="K467">
        <f t="shared" si="53"/>
        <v>0</v>
      </c>
      <c r="M467" t="str">
        <f t="shared" si="50"/>
        <v xml:space="preserve"> </v>
      </c>
      <c r="N467" t="str">
        <f t="shared" si="54"/>
        <v/>
      </c>
      <c r="O467" t="e">
        <f t="shared" si="55"/>
        <v>#N/A</v>
      </c>
    </row>
    <row r="468" spans="1:15" ht="30" customHeight="1" x14ac:dyDescent="0.35">
      <c r="A468" s="11"/>
      <c r="B468" s="60" t="s">
        <v>1196</v>
      </c>
      <c r="C468" s="88"/>
      <c r="D468" s="93"/>
      <c r="E468" s="93"/>
      <c r="F468" s="90"/>
      <c r="G468" s="17" t="str">
        <f t="shared" si="51"/>
        <v xml:space="preserve"> </v>
      </c>
      <c r="H468" s="18" t="str">
        <f t="shared" si="51"/>
        <v/>
      </c>
      <c r="I468">
        <f t="shared" si="52"/>
        <v>0</v>
      </c>
      <c r="J468">
        <f t="shared" si="56"/>
        <v>0</v>
      </c>
      <c r="K468">
        <f t="shared" si="53"/>
        <v>0</v>
      </c>
      <c r="M468" t="str">
        <f t="shared" si="50"/>
        <v xml:space="preserve"> </v>
      </c>
      <c r="N468" t="str">
        <f t="shared" si="54"/>
        <v/>
      </c>
      <c r="O468" t="e">
        <f t="shared" si="55"/>
        <v>#N/A</v>
      </c>
    </row>
    <row r="469" spans="1:15" ht="30" customHeight="1" x14ac:dyDescent="0.35">
      <c r="A469" s="11"/>
      <c r="B469" s="60" t="s">
        <v>1197</v>
      </c>
      <c r="C469" s="88"/>
      <c r="D469" s="93"/>
      <c r="E469" s="93"/>
      <c r="F469" s="90"/>
      <c r="G469" s="17" t="str">
        <f t="shared" si="51"/>
        <v xml:space="preserve"> </v>
      </c>
      <c r="H469" s="18" t="str">
        <f t="shared" si="51"/>
        <v/>
      </c>
      <c r="I469">
        <f t="shared" si="52"/>
        <v>0</v>
      </c>
      <c r="J469">
        <f t="shared" si="56"/>
        <v>0</v>
      </c>
      <c r="K469">
        <f t="shared" si="53"/>
        <v>0</v>
      </c>
      <c r="M469" t="str">
        <f t="shared" si="50"/>
        <v xml:space="preserve"> </v>
      </c>
      <c r="N469" t="str">
        <f t="shared" si="54"/>
        <v/>
      </c>
      <c r="O469" t="e">
        <f t="shared" si="55"/>
        <v>#N/A</v>
      </c>
    </row>
    <row r="470" spans="1:15" ht="30" customHeight="1" x14ac:dyDescent="0.35">
      <c r="A470" s="11"/>
      <c r="B470" s="60" t="s">
        <v>1198</v>
      </c>
      <c r="C470" s="88"/>
      <c r="D470" s="93"/>
      <c r="E470" s="93"/>
      <c r="F470" s="90"/>
      <c r="G470" s="17" t="str">
        <f t="shared" si="51"/>
        <v xml:space="preserve"> </v>
      </c>
      <c r="H470" s="18" t="str">
        <f t="shared" si="51"/>
        <v/>
      </c>
      <c r="I470">
        <f t="shared" si="52"/>
        <v>0</v>
      </c>
      <c r="J470">
        <f t="shared" si="56"/>
        <v>0</v>
      </c>
      <c r="K470">
        <f t="shared" si="53"/>
        <v>0</v>
      </c>
      <c r="M470" t="str">
        <f t="shared" si="50"/>
        <v xml:space="preserve"> </v>
      </c>
      <c r="N470" t="str">
        <f t="shared" si="54"/>
        <v/>
      </c>
      <c r="O470" t="e">
        <f t="shared" si="55"/>
        <v>#N/A</v>
      </c>
    </row>
    <row r="471" spans="1:15" ht="30" customHeight="1" x14ac:dyDescent="0.35">
      <c r="A471" s="11"/>
      <c r="B471" s="60" t="s">
        <v>1199</v>
      </c>
      <c r="C471" s="88"/>
      <c r="D471" s="93"/>
      <c r="E471" s="93"/>
      <c r="F471" s="90"/>
      <c r="G471" s="17" t="str">
        <f t="shared" si="51"/>
        <v xml:space="preserve"> </v>
      </c>
      <c r="H471" s="18" t="str">
        <f t="shared" si="51"/>
        <v/>
      </c>
      <c r="I471">
        <f t="shared" si="52"/>
        <v>0</v>
      </c>
      <c r="J471">
        <f t="shared" si="56"/>
        <v>0</v>
      </c>
      <c r="K471">
        <f t="shared" si="53"/>
        <v>0</v>
      </c>
      <c r="M471" t="str">
        <f t="shared" si="50"/>
        <v xml:space="preserve"> </v>
      </c>
      <c r="N471" t="str">
        <f t="shared" si="54"/>
        <v/>
      </c>
      <c r="O471" t="e">
        <f t="shared" si="55"/>
        <v>#N/A</v>
      </c>
    </row>
    <row r="472" spans="1:15" ht="30" customHeight="1" x14ac:dyDescent="0.35">
      <c r="A472" s="11"/>
      <c r="B472" s="60" t="s">
        <v>1200</v>
      </c>
      <c r="C472" s="88"/>
      <c r="D472" s="93"/>
      <c r="E472" s="93"/>
      <c r="F472" s="90"/>
      <c r="G472" s="17" t="str">
        <f t="shared" si="51"/>
        <v xml:space="preserve"> </v>
      </c>
      <c r="H472" s="18" t="str">
        <f t="shared" si="51"/>
        <v/>
      </c>
      <c r="I472">
        <f t="shared" si="52"/>
        <v>0</v>
      </c>
      <c r="J472">
        <f t="shared" si="56"/>
        <v>0</v>
      </c>
      <c r="K472">
        <f t="shared" si="53"/>
        <v>0</v>
      </c>
      <c r="M472" t="str">
        <f t="shared" si="50"/>
        <v xml:space="preserve"> </v>
      </c>
      <c r="N472" t="str">
        <f t="shared" si="54"/>
        <v/>
      </c>
      <c r="O472" t="e">
        <f t="shared" si="55"/>
        <v>#N/A</v>
      </c>
    </row>
    <row r="473" spans="1:15" ht="30" customHeight="1" x14ac:dyDescent="0.35">
      <c r="A473" s="11"/>
      <c r="B473" s="60" t="s">
        <v>1201</v>
      </c>
      <c r="C473" s="88"/>
      <c r="D473" s="93"/>
      <c r="E473" s="93"/>
      <c r="F473" s="90"/>
      <c r="G473" s="17" t="str">
        <f t="shared" si="51"/>
        <v xml:space="preserve"> </v>
      </c>
      <c r="H473" s="18" t="str">
        <f t="shared" si="51"/>
        <v/>
      </c>
      <c r="I473">
        <f t="shared" si="52"/>
        <v>0</v>
      </c>
      <c r="J473">
        <f t="shared" si="56"/>
        <v>0</v>
      </c>
      <c r="K473">
        <f t="shared" si="53"/>
        <v>0</v>
      </c>
      <c r="M473" t="str">
        <f t="shared" si="50"/>
        <v xml:space="preserve"> </v>
      </c>
      <c r="N473" t="str">
        <f t="shared" si="54"/>
        <v/>
      </c>
      <c r="O473" t="e">
        <f t="shared" si="55"/>
        <v>#N/A</v>
      </c>
    </row>
    <row r="474" spans="1:15" ht="30" customHeight="1" x14ac:dyDescent="0.35">
      <c r="A474" s="11"/>
      <c r="B474" s="60" t="s">
        <v>1202</v>
      </c>
      <c r="C474" s="88"/>
      <c r="D474" s="93"/>
      <c r="E474" s="93"/>
      <c r="F474" s="90"/>
      <c r="G474" s="17" t="str">
        <f t="shared" si="51"/>
        <v xml:space="preserve"> </v>
      </c>
      <c r="H474" s="18" t="str">
        <f t="shared" si="51"/>
        <v/>
      </c>
      <c r="I474">
        <f t="shared" si="52"/>
        <v>0</v>
      </c>
      <c r="J474">
        <f t="shared" si="56"/>
        <v>0</v>
      </c>
      <c r="K474">
        <f t="shared" si="53"/>
        <v>0</v>
      </c>
      <c r="M474" t="str">
        <f t="shared" si="50"/>
        <v xml:space="preserve"> </v>
      </c>
      <c r="N474" t="str">
        <f t="shared" si="54"/>
        <v/>
      </c>
      <c r="O474" t="e">
        <f t="shared" si="55"/>
        <v>#N/A</v>
      </c>
    </row>
    <row r="475" spans="1:15" ht="30" customHeight="1" x14ac:dyDescent="0.35">
      <c r="A475" s="11"/>
      <c r="B475" s="60" t="s">
        <v>1203</v>
      </c>
      <c r="C475" s="88"/>
      <c r="D475" s="93"/>
      <c r="E475" s="93"/>
      <c r="F475" s="90"/>
      <c r="G475" s="17" t="str">
        <f t="shared" si="51"/>
        <v xml:space="preserve"> </v>
      </c>
      <c r="H475" s="18" t="str">
        <f t="shared" si="51"/>
        <v/>
      </c>
      <c r="I475">
        <f t="shared" si="52"/>
        <v>0</v>
      </c>
      <c r="J475">
        <f t="shared" si="56"/>
        <v>0</v>
      </c>
      <c r="K475">
        <f t="shared" si="53"/>
        <v>0</v>
      </c>
      <c r="M475" t="str">
        <f t="shared" si="50"/>
        <v xml:space="preserve"> </v>
      </c>
      <c r="N475" t="str">
        <f t="shared" si="54"/>
        <v/>
      </c>
      <c r="O475" t="e">
        <f t="shared" si="55"/>
        <v>#N/A</v>
      </c>
    </row>
    <row r="476" spans="1:15" ht="30" customHeight="1" x14ac:dyDescent="0.35">
      <c r="A476" s="11"/>
      <c r="B476" s="60" t="s">
        <v>1204</v>
      </c>
      <c r="C476" s="88"/>
      <c r="D476" s="93"/>
      <c r="E476" s="93"/>
      <c r="F476" s="90"/>
      <c r="G476" s="17" t="str">
        <f t="shared" si="51"/>
        <v xml:space="preserve"> </v>
      </c>
      <c r="H476" s="18" t="str">
        <f t="shared" si="51"/>
        <v/>
      </c>
      <c r="I476">
        <f t="shared" si="52"/>
        <v>0</v>
      </c>
      <c r="J476">
        <f t="shared" si="56"/>
        <v>0</v>
      </c>
      <c r="K476">
        <f t="shared" si="53"/>
        <v>0</v>
      </c>
      <c r="M476" t="str">
        <f t="shared" si="50"/>
        <v xml:space="preserve"> </v>
      </c>
      <c r="N476" t="str">
        <f t="shared" si="54"/>
        <v/>
      </c>
      <c r="O476" t="e">
        <f t="shared" si="55"/>
        <v>#N/A</v>
      </c>
    </row>
    <row r="477" spans="1:15" ht="30" customHeight="1" x14ac:dyDescent="0.35">
      <c r="A477" s="11"/>
      <c r="B477" s="60" t="s">
        <v>1205</v>
      </c>
      <c r="C477" s="88"/>
      <c r="D477" s="93"/>
      <c r="E477" s="93"/>
      <c r="F477" s="90"/>
      <c r="G477" s="17" t="str">
        <f t="shared" si="51"/>
        <v xml:space="preserve"> </v>
      </c>
      <c r="H477" s="18" t="str">
        <f t="shared" si="51"/>
        <v/>
      </c>
      <c r="I477">
        <f t="shared" si="52"/>
        <v>0</v>
      </c>
      <c r="J477">
        <f t="shared" si="56"/>
        <v>0</v>
      </c>
      <c r="K477">
        <f t="shared" si="53"/>
        <v>0</v>
      </c>
      <c r="M477" t="str">
        <f t="shared" si="50"/>
        <v xml:space="preserve"> </v>
      </c>
      <c r="N477" t="str">
        <f t="shared" si="54"/>
        <v/>
      </c>
      <c r="O477" t="e">
        <f t="shared" si="55"/>
        <v>#N/A</v>
      </c>
    </row>
    <row r="478" spans="1:15" ht="30" customHeight="1" x14ac:dyDescent="0.35">
      <c r="A478" s="11"/>
      <c r="B478" s="60" t="s">
        <v>1206</v>
      </c>
      <c r="C478" s="88"/>
      <c r="D478" s="93"/>
      <c r="E478" s="93"/>
      <c r="F478" s="90"/>
      <c r="G478" s="17" t="str">
        <f t="shared" si="51"/>
        <v xml:space="preserve"> </v>
      </c>
      <c r="H478" s="18" t="str">
        <f t="shared" si="51"/>
        <v/>
      </c>
      <c r="I478">
        <f t="shared" si="52"/>
        <v>0</v>
      </c>
      <c r="J478">
        <f t="shared" si="56"/>
        <v>0</v>
      </c>
      <c r="K478">
        <f t="shared" si="53"/>
        <v>0</v>
      </c>
      <c r="M478" t="str">
        <f t="shared" si="50"/>
        <v xml:space="preserve"> </v>
      </c>
      <c r="N478" t="str">
        <f t="shared" si="54"/>
        <v/>
      </c>
      <c r="O478" t="e">
        <f t="shared" si="55"/>
        <v>#N/A</v>
      </c>
    </row>
    <row r="479" spans="1:15" ht="30" customHeight="1" x14ac:dyDescent="0.35">
      <c r="A479" s="11"/>
      <c r="B479" s="60" t="s">
        <v>1207</v>
      </c>
      <c r="C479" s="88"/>
      <c r="D479" s="93"/>
      <c r="E479" s="93"/>
      <c r="F479" s="90"/>
      <c r="G479" s="17" t="str">
        <f t="shared" si="51"/>
        <v xml:space="preserve"> </v>
      </c>
      <c r="H479" s="18" t="str">
        <f t="shared" si="51"/>
        <v/>
      </c>
      <c r="I479">
        <f t="shared" si="52"/>
        <v>0</v>
      </c>
      <c r="J479">
        <f t="shared" si="56"/>
        <v>0</v>
      </c>
      <c r="K479">
        <f t="shared" si="53"/>
        <v>0</v>
      </c>
      <c r="M479" t="str">
        <f t="shared" si="50"/>
        <v xml:space="preserve"> </v>
      </c>
      <c r="N479" t="str">
        <f t="shared" si="54"/>
        <v/>
      </c>
      <c r="O479" t="e">
        <f t="shared" si="55"/>
        <v>#N/A</v>
      </c>
    </row>
    <row r="480" spans="1:15" ht="30" customHeight="1" x14ac:dyDescent="0.35">
      <c r="A480" s="11"/>
      <c r="B480" s="60" t="s">
        <v>1208</v>
      </c>
      <c r="C480" s="88"/>
      <c r="D480" s="93"/>
      <c r="E480" s="93"/>
      <c r="F480" s="90"/>
      <c r="G480" s="17" t="str">
        <f t="shared" si="51"/>
        <v xml:space="preserve"> </v>
      </c>
      <c r="H480" s="18" t="str">
        <f t="shared" si="51"/>
        <v/>
      </c>
      <c r="I480">
        <f t="shared" si="52"/>
        <v>0</v>
      </c>
      <c r="J480">
        <f t="shared" si="56"/>
        <v>0</v>
      </c>
      <c r="K480">
        <f t="shared" si="53"/>
        <v>0</v>
      </c>
      <c r="M480" t="str">
        <f t="shared" si="50"/>
        <v xml:space="preserve"> </v>
      </c>
      <c r="N480" t="str">
        <f t="shared" si="54"/>
        <v/>
      </c>
      <c r="O480" t="e">
        <f t="shared" si="55"/>
        <v>#N/A</v>
      </c>
    </row>
    <row r="481" spans="1:15" ht="30" customHeight="1" x14ac:dyDescent="0.35">
      <c r="A481" s="11"/>
      <c r="B481" s="60" t="s">
        <v>1209</v>
      </c>
      <c r="C481" s="88"/>
      <c r="D481" s="93"/>
      <c r="E481" s="93"/>
      <c r="F481" s="90"/>
      <c r="G481" s="17" t="str">
        <f t="shared" si="51"/>
        <v xml:space="preserve"> </v>
      </c>
      <c r="H481" s="18" t="str">
        <f t="shared" si="51"/>
        <v/>
      </c>
      <c r="I481">
        <f t="shared" si="52"/>
        <v>0</v>
      </c>
      <c r="J481">
        <f t="shared" si="56"/>
        <v>0</v>
      </c>
      <c r="K481">
        <f t="shared" si="53"/>
        <v>0</v>
      </c>
      <c r="M481" t="str">
        <f t="shared" si="50"/>
        <v xml:space="preserve"> </v>
      </c>
      <c r="N481" t="str">
        <f t="shared" si="54"/>
        <v/>
      </c>
      <c r="O481" t="e">
        <f t="shared" si="55"/>
        <v>#N/A</v>
      </c>
    </row>
    <row r="482" spans="1:15" ht="30" customHeight="1" x14ac:dyDescent="0.35">
      <c r="A482" s="11"/>
      <c r="B482" s="60" t="s">
        <v>1210</v>
      </c>
      <c r="C482" s="88"/>
      <c r="D482" s="93"/>
      <c r="E482" s="93"/>
      <c r="F482" s="90"/>
      <c r="G482" s="17" t="str">
        <f t="shared" si="51"/>
        <v xml:space="preserve"> </v>
      </c>
      <c r="H482" s="18" t="str">
        <f t="shared" si="51"/>
        <v/>
      </c>
      <c r="I482">
        <f t="shared" si="52"/>
        <v>0</v>
      </c>
      <c r="J482">
        <f t="shared" si="56"/>
        <v>0</v>
      </c>
      <c r="K482">
        <f t="shared" si="53"/>
        <v>0</v>
      </c>
      <c r="M482" t="str">
        <f t="shared" si="50"/>
        <v xml:space="preserve"> </v>
      </c>
      <c r="N482" t="str">
        <f t="shared" si="54"/>
        <v/>
      </c>
      <c r="O482" t="e">
        <f t="shared" si="55"/>
        <v>#N/A</v>
      </c>
    </row>
    <row r="483" spans="1:15" ht="30" customHeight="1" x14ac:dyDescent="0.35">
      <c r="A483" s="11"/>
      <c r="B483" s="60" t="s">
        <v>1211</v>
      </c>
      <c r="C483" s="88"/>
      <c r="D483" s="93"/>
      <c r="E483" s="93"/>
      <c r="F483" s="90"/>
      <c r="G483" s="17" t="str">
        <f t="shared" si="51"/>
        <v xml:space="preserve"> </v>
      </c>
      <c r="H483" s="18" t="str">
        <f t="shared" si="51"/>
        <v/>
      </c>
      <c r="I483">
        <f t="shared" si="52"/>
        <v>0</v>
      </c>
      <c r="J483">
        <f t="shared" si="56"/>
        <v>0</v>
      </c>
      <c r="K483">
        <f t="shared" si="53"/>
        <v>0</v>
      </c>
      <c r="M483" t="str">
        <f t="shared" si="50"/>
        <v xml:space="preserve"> </v>
      </c>
      <c r="N483" t="str">
        <f t="shared" si="54"/>
        <v/>
      </c>
      <c r="O483" t="e">
        <f t="shared" si="55"/>
        <v>#N/A</v>
      </c>
    </row>
    <row r="484" spans="1:15" ht="30" customHeight="1" x14ac:dyDescent="0.35">
      <c r="A484" s="11"/>
      <c r="B484" s="60" t="s">
        <v>1212</v>
      </c>
      <c r="C484" s="88"/>
      <c r="D484" s="93"/>
      <c r="E484" s="93"/>
      <c r="F484" s="90"/>
      <c r="G484" s="17" t="str">
        <f t="shared" si="51"/>
        <v xml:space="preserve"> </v>
      </c>
      <c r="H484" s="18" t="str">
        <f t="shared" si="51"/>
        <v/>
      </c>
      <c r="I484">
        <f t="shared" si="52"/>
        <v>0</v>
      </c>
      <c r="J484">
        <f t="shared" si="56"/>
        <v>0</v>
      </c>
      <c r="K484">
        <f t="shared" si="53"/>
        <v>0</v>
      </c>
      <c r="M484" t="str">
        <f t="shared" si="50"/>
        <v xml:space="preserve"> </v>
      </c>
      <c r="N484" t="str">
        <f t="shared" si="54"/>
        <v/>
      </c>
      <c r="O484" t="e">
        <f t="shared" si="55"/>
        <v>#N/A</v>
      </c>
    </row>
    <row r="485" spans="1:15" ht="30" customHeight="1" x14ac:dyDescent="0.35">
      <c r="A485" s="11"/>
      <c r="B485" s="60" t="s">
        <v>1213</v>
      </c>
      <c r="C485" s="88"/>
      <c r="D485" s="93"/>
      <c r="E485" s="93"/>
      <c r="F485" s="90"/>
      <c r="G485" s="17" t="str">
        <f t="shared" si="51"/>
        <v xml:space="preserve"> </v>
      </c>
      <c r="H485" s="18" t="str">
        <f t="shared" si="51"/>
        <v/>
      </c>
      <c r="I485">
        <f t="shared" si="52"/>
        <v>0</v>
      </c>
      <c r="J485">
        <f t="shared" si="56"/>
        <v>0</v>
      </c>
      <c r="K485">
        <f t="shared" si="53"/>
        <v>0</v>
      </c>
      <c r="M485" t="str">
        <f t="shared" si="50"/>
        <v xml:space="preserve"> </v>
      </c>
      <c r="N485" t="str">
        <f t="shared" si="54"/>
        <v/>
      </c>
      <c r="O485" t="e">
        <f t="shared" si="55"/>
        <v>#N/A</v>
      </c>
    </row>
    <row r="486" spans="1:15" ht="30" customHeight="1" x14ac:dyDescent="0.35">
      <c r="A486" s="11"/>
      <c r="B486" s="60" t="s">
        <v>1214</v>
      </c>
      <c r="C486" s="88"/>
      <c r="D486" s="93"/>
      <c r="E486" s="93"/>
      <c r="F486" s="90"/>
      <c r="G486" s="17" t="str">
        <f t="shared" si="51"/>
        <v xml:space="preserve"> </v>
      </c>
      <c r="H486" s="18" t="str">
        <f t="shared" si="51"/>
        <v/>
      </c>
      <c r="I486">
        <f t="shared" si="52"/>
        <v>0</v>
      </c>
      <c r="J486">
        <f t="shared" si="56"/>
        <v>0</v>
      </c>
      <c r="K486">
        <f t="shared" si="53"/>
        <v>0</v>
      </c>
      <c r="M486" t="str">
        <f t="shared" si="50"/>
        <v xml:space="preserve"> </v>
      </c>
      <c r="N486" t="str">
        <f t="shared" si="54"/>
        <v/>
      </c>
      <c r="O486" t="e">
        <f t="shared" si="55"/>
        <v>#N/A</v>
      </c>
    </row>
    <row r="487" spans="1:15" ht="30" customHeight="1" x14ac:dyDescent="0.35">
      <c r="A487" s="11"/>
      <c r="B487" s="60" t="s">
        <v>1215</v>
      </c>
      <c r="C487" s="88"/>
      <c r="D487" s="93"/>
      <c r="E487" s="93"/>
      <c r="F487" s="90"/>
      <c r="G487" s="17" t="str">
        <f t="shared" si="51"/>
        <v xml:space="preserve"> </v>
      </c>
      <c r="H487" s="18" t="str">
        <f t="shared" si="51"/>
        <v/>
      </c>
      <c r="I487">
        <f t="shared" si="52"/>
        <v>0</v>
      </c>
      <c r="J487">
        <f t="shared" si="56"/>
        <v>0</v>
      </c>
      <c r="K487">
        <f t="shared" si="53"/>
        <v>0</v>
      </c>
      <c r="M487" t="str">
        <f t="shared" si="50"/>
        <v xml:space="preserve"> </v>
      </c>
      <c r="N487" t="str">
        <f t="shared" si="54"/>
        <v/>
      </c>
      <c r="O487" t="e">
        <f t="shared" si="55"/>
        <v>#N/A</v>
      </c>
    </row>
    <row r="488" spans="1:15" ht="30" customHeight="1" x14ac:dyDescent="0.35">
      <c r="A488" s="11"/>
      <c r="B488" s="60" t="s">
        <v>1216</v>
      </c>
      <c r="C488" s="88"/>
      <c r="D488" s="93"/>
      <c r="E488" s="93"/>
      <c r="F488" s="90"/>
      <c r="G488" s="17" t="str">
        <f t="shared" si="51"/>
        <v xml:space="preserve"> </v>
      </c>
      <c r="H488" s="18" t="str">
        <f t="shared" si="51"/>
        <v/>
      </c>
      <c r="I488">
        <f t="shared" si="52"/>
        <v>0</v>
      </c>
      <c r="J488">
        <f t="shared" si="56"/>
        <v>0</v>
      </c>
      <c r="K488">
        <f t="shared" si="53"/>
        <v>0</v>
      </c>
      <c r="M488" t="str">
        <f t="shared" si="50"/>
        <v xml:space="preserve"> </v>
      </c>
      <c r="N488" t="str">
        <f t="shared" si="54"/>
        <v/>
      </c>
      <c r="O488" t="e">
        <f t="shared" si="55"/>
        <v>#N/A</v>
      </c>
    </row>
    <row r="489" spans="1:15" ht="30" customHeight="1" x14ac:dyDescent="0.35">
      <c r="A489" s="11"/>
      <c r="B489" s="60" t="s">
        <v>1217</v>
      </c>
      <c r="C489" s="88"/>
      <c r="D489" s="93"/>
      <c r="E489" s="93"/>
      <c r="F489" s="90"/>
      <c r="G489" s="17" t="str">
        <f t="shared" si="51"/>
        <v xml:space="preserve"> </v>
      </c>
      <c r="H489" s="18" t="str">
        <f t="shared" si="51"/>
        <v/>
      </c>
      <c r="I489">
        <f t="shared" si="52"/>
        <v>0</v>
      </c>
      <c r="J489">
        <f t="shared" si="56"/>
        <v>0</v>
      </c>
      <c r="K489">
        <f t="shared" si="53"/>
        <v>0</v>
      </c>
      <c r="M489" t="str">
        <f t="shared" si="50"/>
        <v xml:space="preserve"> </v>
      </c>
      <c r="N489" t="str">
        <f t="shared" si="54"/>
        <v/>
      </c>
      <c r="O489" t="e">
        <f t="shared" si="55"/>
        <v>#N/A</v>
      </c>
    </row>
    <row r="490" spans="1:15" ht="30" customHeight="1" x14ac:dyDescent="0.35">
      <c r="A490" s="11"/>
      <c r="B490" s="60" t="s">
        <v>1218</v>
      </c>
      <c r="C490" s="88"/>
      <c r="D490" s="93"/>
      <c r="E490" s="93"/>
      <c r="F490" s="90"/>
      <c r="G490" s="17" t="str">
        <f t="shared" si="51"/>
        <v xml:space="preserve"> </v>
      </c>
      <c r="H490" s="18" t="str">
        <f t="shared" si="51"/>
        <v/>
      </c>
      <c r="I490">
        <f t="shared" si="52"/>
        <v>0</v>
      </c>
      <c r="J490">
        <f t="shared" si="56"/>
        <v>0</v>
      </c>
      <c r="K490">
        <f t="shared" si="53"/>
        <v>0</v>
      </c>
      <c r="M490" t="str">
        <f t="shared" si="50"/>
        <v xml:space="preserve"> </v>
      </c>
      <c r="N490" t="str">
        <f t="shared" si="54"/>
        <v/>
      </c>
      <c r="O490" t="e">
        <f t="shared" si="55"/>
        <v>#N/A</v>
      </c>
    </row>
    <row r="491" spans="1:15" ht="30" customHeight="1" x14ac:dyDescent="0.35">
      <c r="A491" s="11"/>
      <c r="B491" s="60" t="s">
        <v>1219</v>
      </c>
      <c r="C491" s="88"/>
      <c r="D491" s="93"/>
      <c r="E491" s="93"/>
      <c r="F491" s="90"/>
      <c r="G491" s="17" t="str">
        <f t="shared" si="51"/>
        <v xml:space="preserve"> </v>
      </c>
      <c r="H491" s="18" t="str">
        <f t="shared" si="51"/>
        <v/>
      </c>
      <c r="I491">
        <f t="shared" si="52"/>
        <v>0</v>
      </c>
      <c r="J491">
        <f t="shared" si="56"/>
        <v>0</v>
      </c>
      <c r="K491">
        <f t="shared" si="53"/>
        <v>0</v>
      </c>
      <c r="M491" t="str">
        <f t="shared" si="50"/>
        <v xml:space="preserve"> </v>
      </c>
      <c r="N491" t="str">
        <f t="shared" si="54"/>
        <v/>
      </c>
      <c r="O491" t="e">
        <f t="shared" si="55"/>
        <v>#N/A</v>
      </c>
    </row>
    <row r="492" spans="1:15" ht="30" customHeight="1" x14ac:dyDescent="0.35">
      <c r="A492" s="11"/>
      <c r="B492" s="60" t="s">
        <v>1220</v>
      </c>
      <c r="C492" s="88"/>
      <c r="D492" s="93"/>
      <c r="E492" s="93"/>
      <c r="F492" s="90"/>
      <c r="G492" s="17" t="str">
        <f t="shared" si="51"/>
        <v xml:space="preserve"> </v>
      </c>
      <c r="H492" s="18" t="str">
        <f t="shared" si="51"/>
        <v/>
      </c>
      <c r="I492">
        <f t="shared" si="52"/>
        <v>0</v>
      </c>
      <c r="J492">
        <f t="shared" si="56"/>
        <v>0</v>
      </c>
      <c r="K492">
        <f t="shared" si="53"/>
        <v>0</v>
      </c>
      <c r="M492" t="str">
        <f t="shared" si="50"/>
        <v xml:space="preserve"> </v>
      </c>
      <c r="N492" t="str">
        <f t="shared" si="54"/>
        <v/>
      </c>
      <c r="O492" t="e">
        <f t="shared" si="55"/>
        <v>#N/A</v>
      </c>
    </row>
    <row r="493" spans="1:15" ht="30" customHeight="1" x14ac:dyDescent="0.35">
      <c r="A493" s="11"/>
      <c r="B493" s="60" t="s">
        <v>1221</v>
      </c>
      <c r="C493" s="88"/>
      <c r="D493" s="93"/>
      <c r="E493" s="93"/>
      <c r="F493" s="90"/>
      <c r="G493" s="17" t="str">
        <f t="shared" si="51"/>
        <v xml:space="preserve"> </v>
      </c>
      <c r="H493" s="18" t="str">
        <f t="shared" si="51"/>
        <v/>
      </c>
      <c r="I493">
        <f t="shared" si="52"/>
        <v>0</v>
      </c>
      <c r="J493">
        <f t="shared" si="56"/>
        <v>0</v>
      </c>
      <c r="K493">
        <f t="shared" si="53"/>
        <v>0</v>
      </c>
      <c r="M493" t="str">
        <f t="shared" si="50"/>
        <v xml:space="preserve"> </v>
      </c>
      <c r="N493" t="str">
        <f t="shared" si="54"/>
        <v/>
      </c>
      <c r="O493" t="e">
        <f t="shared" si="55"/>
        <v>#N/A</v>
      </c>
    </row>
    <row r="494" spans="1:15" ht="30" customHeight="1" x14ac:dyDescent="0.35">
      <c r="A494" s="11"/>
      <c r="B494" s="60" t="s">
        <v>1222</v>
      </c>
      <c r="C494" s="88"/>
      <c r="D494" s="93"/>
      <c r="E494" s="93"/>
      <c r="F494" s="90"/>
      <c r="G494" s="17" t="str">
        <f t="shared" si="51"/>
        <v xml:space="preserve"> </v>
      </c>
      <c r="H494" s="18" t="str">
        <f t="shared" si="51"/>
        <v/>
      </c>
      <c r="I494">
        <f t="shared" si="52"/>
        <v>0</v>
      </c>
      <c r="J494">
        <f t="shared" si="56"/>
        <v>0</v>
      </c>
      <c r="K494">
        <f t="shared" si="53"/>
        <v>0</v>
      </c>
      <c r="M494" t="str">
        <f t="shared" si="50"/>
        <v xml:space="preserve"> </v>
      </c>
      <c r="N494" t="str">
        <f t="shared" si="54"/>
        <v/>
      </c>
      <c r="O494" t="e">
        <f t="shared" si="55"/>
        <v>#N/A</v>
      </c>
    </row>
    <row r="495" spans="1:15" ht="30" customHeight="1" x14ac:dyDescent="0.35">
      <c r="A495" s="11"/>
      <c r="B495" s="60" t="s">
        <v>1223</v>
      </c>
      <c r="C495" s="88"/>
      <c r="D495" s="93"/>
      <c r="E495" s="93"/>
      <c r="F495" s="90"/>
      <c r="G495" s="17" t="str">
        <f t="shared" si="51"/>
        <v xml:space="preserve"> </v>
      </c>
      <c r="H495" s="18" t="str">
        <f t="shared" si="51"/>
        <v/>
      </c>
      <c r="I495">
        <f t="shared" si="52"/>
        <v>0</v>
      </c>
      <c r="J495">
        <f t="shared" si="56"/>
        <v>0</v>
      </c>
      <c r="K495">
        <f t="shared" si="53"/>
        <v>0</v>
      </c>
      <c r="M495" t="str">
        <f t="shared" si="50"/>
        <v xml:space="preserve"> </v>
      </c>
      <c r="N495" t="str">
        <f t="shared" si="54"/>
        <v/>
      </c>
      <c r="O495" t="e">
        <f t="shared" si="55"/>
        <v>#N/A</v>
      </c>
    </row>
    <row r="496" spans="1:15" ht="30" customHeight="1" x14ac:dyDescent="0.35">
      <c r="A496" s="11"/>
      <c r="B496" s="60" t="s">
        <v>1224</v>
      </c>
      <c r="C496" s="88"/>
      <c r="D496" s="93"/>
      <c r="E496" s="93"/>
      <c r="F496" s="90"/>
      <c r="G496" s="17" t="str">
        <f t="shared" si="51"/>
        <v xml:space="preserve"> </v>
      </c>
      <c r="H496" s="18" t="str">
        <f t="shared" si="51"/>
        <v/>
      </c>
      <c r="I496">
        <f t="shared" si="52"/>
        <v>0</v>
      </c>
      <c r="J496">
        <f t="shared" si="56"/>
        <v>0</v>
      </c>
      <c r="K496">
        <f t="shared" si="53"/>
        <v>0</v>
      </c>
      <c r="M496" t="str">
        <f t="shared" si="50"/>
        <v xml:space="preserve"> </v>
      </c>
      <c r="N496" t="str">
        <f t="shared" si="54"/>
        <v/>
      </c>
      <c r="O496" t="e">
        <f t="shared" si="55"/>
        <v>#N/A</v>
      </c>
    </row>
    <row r="497" spans="1:15" ht="30" customHeight="1" x14ac:dyDescent="0.35">
      <c r="A497" s="11"/>
      <c r="B497" s="60" t="s">
        <v>1225</v>
      </c>
      <c r="C497" s="88"/>
      <c r="D497" s="93"/>
      <c r="E497" s="93"/>
      <c r="F497" s="90"/>
      <c r="G497" s="17" t="str">
        <f t="shared" si="51"/>
        <v xml:space="preserve"> </v>
      </c>
      <c r="H497" s="18" t="str">
        <f t="shared" si="51"/>
        <v/>
      </c>
      <c r="I497">
        <f t="shared" si="52"/>
        <v>0</v>
      </c>
      <c r="J497">
        <f t="shared" si="56"/>
        <v>0</v>
      </c>
      <c r="K497">
        <f t="shared" si="53"/>
        <v>0</v>
      </c>
      <c r="M497" t="str">
        <f t="shared" si="50"/>
        <v xml:space="preserve"> </v>
      </c>
      <c r="N497" t="str">
        <f t="shared" si="54"/>
        <v/>
      </c>
      <c r="O497" t="e">
        <f t="shared" si="55"/>
        <v>#N/A</v>
      </c>
    </row>
    <row r="498" spans="1:15" ht="30" customHeight="1" x14ac:dyDescent="0.35">
      <c r="A498" s="11"/>
      <c r="B498" s="60" t="s">
        <v>1226</v>
      </c>
      <c r="C498" s="88"/>
      <c r="D498" s="93"/>
      <c r="E498" s="93"/>
      <c r="F498" s="90"/>
      <c r="G498" s="17" t="str">
        <f t="shared" si="51"/>
        <v xml:space="preserve"> </v>
      </c>
      <c r="H498" s="18" t="str">
        <f t="shared" si="51"/>
        <v/>
      </c>
      <c r="I498">
        <f t="shared" si="52"/>
        <v>0</v>
      </c>
      <c r="J498">
        <f t="shared" si="56"/>
        <v>0</v>
      </c>
      <c r="K498">
        <f t="shared" si="53"/>
        <v>0</v>
      </c>
      <c r="M498" t="str">
        <f t="shared" si="50"/>
        <v xml:space="preserve"> </v>
      </c>
      <c r="N498" t="str">
        <f t="shared" si="54"/>
        <v/>
      </c>
      <c r="O498" t="e">
        <f t="shared" si="55"/>
        <v>#N/A</v>
      </c>
    </row>
    <row r="499" spans="1:15" ht="30" customHeight="1" x14ac:dyDescent="0.35">
      <c r="A499" s="11"/>
      <c r="B499" s="60" t="s">
        <v>1227</v>
      </c>
      <c r="C499" s="88"/>
      <c r="D499" s="93"/>
      <c r="E499" s="93"/>
      <c r="F499" s="90"/>
      <c r="G499" s="17" t="str">
        <f t="shared" si="51"/>
        <v xml:space="preserve"> </v>
      </c>
      <c r="H499" s="18" t="str">
        <f t="shared" si="51"/>
        <v/>
      </c>
      <c r="I499">
        <f t="shared" si="52"/>
        <v>0</v>
      </c>
      <c r="J499">
        <f t="shared" si="56"/>
        <v>0</v>
      </c>
      <c r="K499">
        <f t="shared" si="53"/>
        <v>0</v>
      </c>
      <c r="M499" t="str">
        <f t="shared" si="50"/>
        <v xml:space="preserve"> </v>
      </c>
      <c r="N499" t="str">
        <f t="shared" si="54"/>
        <v/>
      </c>
      <c r="O499" t="e">
        <f t="shared" si="55"/>
        <v>#N/A</v>
      </c>
    </row>
    <row r="500" spans="1:15" ht="30" customHeight="1" x14ac:dyDescent="0.35">
      <c r="A500" s="11"/>
      <c r="B500" s="60" t="s">
        <v>1228</v>
      </c>
      <c r="C500" s="88"/>
      <c r="D500" s="93"/>
      <c r="E500" s="93"/>
      <c r="F500" s="90"/>
      <c r="G500" s="17" t="str">
        <f t="shared" si="51"/>
        <v xml:space="preserve"> </v>
      </c>
      <c r="H500" s="18" t="str">
        <f t="shared" si="51"/>
        <v/>
      </c>
      <c r="I500">
        <f t="shared" si="52"/>
        <v>0</v>
      </c>
      <c r="J500">
        <f t="shared" si="56"/>
        <v>0</v>
      </c>
      <c r="K500">
        <f t="shared" si="53"/>
        <v>0</v>
      </c>
      <c r="M500" t="str">
        <f t="shared" si="50"/>
        <v xml:space="preserve"> </v>
      </c>
      <c r="N500" t="str">
        <f t="shared" si="54"/>
        <v/>
      </c>
      <c r="O500" t="e">
        <f t="shared" si="55"/>
        <v>#N/A</v>
      </c>
    </row>
    <row r="501" spans="1:15" ht="30" customHeight="1" x14ac:dyDescent="0.35">
      <c r="A501" s="11"/>
      <c r="B501" s="60" t="s">
        <v>1229</v>
      </c>
      <c r="C501" s="88"/>
      <c r="D501" s="93"/>
      <c r="E501" s="93"/>
      <c r="F501" s="90"/>
      <c r="G501" s="17" t="str">
        <f t="shared" si="51"/>
        <v xml:space="preserve"> </v>
      </c>
      <c r="H501" s="18" t="str">
        <f t="shared" si="51"/>
        <v/>
      </c>
      <c r="I501">
        <f t="shared" si="52"/>
        <v>0</v>
      </c>
      <c r="J501">
        <f t="shared" si="56"/>
        <v>0</v>
      </c>
      <c r="K501">
        <f t="shared" si="53"/>
        <v>0</v>
      </c>
      <c r="M501" t="str">
        <f t="shared" si="50"/>
        <v xml:space="preserve"> </v>
      </c>
      <c r="N501" t="str">
        <f t="shared" si="54"/>
        <v/>
      </c>
      <c r="O501" t="e">
        <f t="shared" si="55"/>
        <v>#N/A</v>
      </c>
    </row>
    <row r="502" spans="1:15" ht="30" customHeight="1" x14ac:dyDescent="0.35">
      <c r="A502" s="11"/>
      <c r="B502" s="60" t="s">
        <v>1230</v>
      </c>
      <c r="C502" s="88"/>
      <c r="D502" s="93"/>
      <c r="E502" s="93"/>
      <c r="F502" s="90"/>
      <c r="G502" s="17" t="str">
        <f t="shared" si="51"/>
        <v xml:space="preserve"> </v>
      </c>
      <c r="H502" s="18" t="str">
        <f t="shared" si="51"/>
        <v/>
      </c>
      <c r="I502">
        <f t="shared" si="52"/>
        <v>0</v>
      </c>
      <c r="J502">
        <f t="shared" si="56"/>
        <v>0</v>
      </c>
      <c r="K502">
        <f t="shared" si="53"/>
        <v>0</v>
      </c>
      <c r="M502" t="str">
        <f t="shared" si="50"/>
        <v xml:space="preserve"> </v>
      </c>
      <c r="N502" t="str">
        <f t="shared" si="54"/>
        <v/>
      </c>
      <c r="O502" t="e">
        <f t="shared" si="55"/>
        <v>#N/A</v>
      </c>
    </row>
    <row r="503" spans="1:15" ht="30" customHeight="1" x14ac:dyDescent="0.35">
      <c r="A503" s="11"/>
      <c r="B503" s="60" t="s">
        <v>1231</v>
      </c>
      <c r="C503" s="88"/>
      <c r="D503" s="93"/>
      <c r="E503" s="93"/>
      <c r="F503" s="90"/>
      <c r="G503" s="17" t="str">
        <f t="shared" si="51"/>
        <v xml:space="preserve"> </v>
      </c>
      <c r="H503" s="18" t="str">
        <f t="shared" si="51"/>
        <v/>
      </c>
      <c r="I503">
        <f t="shared" si="52"/>
        <v>0</v>
      </c>
      <c r="J503">
        <f t="shared" si="56"/>
        <v>0</v>
      </c>
      <c r="K503">
        <f t="shared" si="53"/>
        <v>0</v>
      </c>
      <c r="M503" t="str">
        <f t="shared" si="50"/>
        <v xml:space="preserve"> </v>
      </c>
      <c r="N503" t="str">
        <f t="shared" si="54"/>
        <v/>
      </c>
      <c r="O503" t="e">
        <f t="shared" si="55"/>
        <v>#N/A</v>
      </c>
    </row>
    <row r="504" spans="1:15" ht="30" customHeight="1" x14ac:dyDescent="0.35">
      <c r="A504" s="11"/>
      <c r="B504" s="60" t="s">
        <v>1232</v>
      </c>
      <c r="C504" s="88"/>
      <c r="D504" s="93"/>
      <c r="E504" s="93"/>
      <c r="F504" s="90"/>
      <c r="G504" s="17" t="str">
        <f t="shared" si="51"/>
        <v xml:space="preserve"> </v>
      </c>
      <c r="H504" s="18" t="str">
        <f t="shared" si="51"/>
        <v/>
      </c>
      <c r="I504">
        <f t="shared" si="52"/>
        <v>0</v>
      </c>
      <c r="J504">
        <f t="shared" si="56"/>
        <v>0</v>
      </c>
      <c r="K504">
        <f t="shared" si="53"/>
        <v>0</v>
      </c>
      <c r="M504" t="str">
        <f t="shared" si="50"/>
        <v xml:space="preserve"> </v>
      </c>
      <c r="N504" t="str">
        <f t="shared" si="54"/>
        <v/>
      </c>
      <c r="O504" t="e">
        <f t="shared" si="55"/>
        <v>#N/A</v>
      </c>
    </row>
    <row r="505" spans="1:15" ht="30" customHeight="1" x14ac:dyDescent="0.35">
      <c r="A505" s="11"/>
      <c r="B505" s="60" t="s">
        <v>1233</v>
      </c>
      <c r="C505" s="88"/>
      <c r="D505" s="93"/>
      <c r="E505" s="93"/>
      <c r="F505" s="90"/>
      <c r="G505" s="17" t="str">
        <f t="shared" si="51"/>
        <v xml:space="preserve"> </v>
      </c>
      <c r="H505" s="18" t="str">
        <f t="shared" si="51"/>
        <v/>
      </c>
      <c r="I505">
        <f t="shared" si="52"/>
        <v>0</v>
      </c>
      <c r="J505">
        <f t="shared" si="56"/>
        <v>0</v>
      </c>
      <c r="K505">
        <f t="shared" si="53"/>
        <v>0</v>
      </c>
      <c r="M505" t="str">
        <f t="shared" si="50"/>
        <v xml:space="preserve"> </v>
      </c>
      <c r="N505" t="str">
        <f t="shared" si="54"/>
        <v/>
      </c>
      <c r="O505" t="e">
        <f t="shared" si="55"/>
        <v>#N/A</v>
      </c>
    </row>
    <row r="506" spans="1:15" ht="30" customHeight="1" x14ac:dyDescent="0.35">
      <c r="A506" s="11"/>
      <c r="B506" s="60" t="s">
        <v>1234</v>
      </c>
      <c r="C506" s="88"/>
      <c r="D506" s="93"/>
      <c r="E506" s="93"/>
      <c r="F506" s="90"/>
      <c r="G506" s="17" t="str">
        <f t="shared" si="51"/>
        <v xml:space="preserve"> </v>
      </c>
      <c r="H506" s="18" t="str">
        <f t="shared" si="51"/>
        <v/>
      </c>
      <c r="I506">
        <f t="shared" si="52"/>
        <v>0</v>
      </c>
      <c r="J506">
        <f t="shared" si="56"/>
        <v>0</v>
      </c>
      <c r="K506">
        <f t="shared" si="53"/>
        <v>0</v>
      </c>
      <c r="M506" t="str">
        <f t="shared" si="50"/>
        <v xml:space="preserve"> </v>
      </c>
      <c r="N506" t="str">
        <f t="shared" si="54"/>
        <v/>
      </c>
      <c r="O506" t="e">
        <f t="shared" si="55"/>
        <v>#N/A</v>
      </c>
    </row>
    <row r="507" spans="1:15" ht="30" customHeight="1" x14ac:dyDescent="0.35">
      <c r="A507" s="11"/>
      <c r="B507" s="60" t="s">
        <v>1235</v>
      </c>
      <c r="C507" s="88"/>
      <c r="D507" s="93"/>
      <c r="E507" s="93"/>
      <c r="F507" s="90"/>
      <c r="G507" s="17" t="str">
        <f t="shared" si="51"/>
        <v xml:space="preserve"> </v>
      </c>
      <c r="H507" s="18" t="str">
        <f t="shared" si="51"/>
        <v/>
      </c>
      <c r="I507">
        <f t="shared" si="52"/>
        <v>0</v>
      </c>
      <c r="J507">
        <f t="shared" si="56"/>
        <v>0</v>
      </c>
      <c r="K507">
        <f t="shared" si="53"/>
        <v>0</v>
      </c>
      <c r="M507" t="str">
        <f t="shared" si="50"/>
        <v xml:space="preserve"> </v>
      </c>
      <c r="N507" t="str">
        <f t="shared" si="54"/>
        <v/>
      </c>
      <c r="O507" t="e">
        <f t="shared" si="55"/>
        <v>#N/A</v>
      </c>
    </row>
    <row r="508" spans="1:15" ht="30" customHeight="1" x14ac:dyDescent="0.35">
      <c r="A508" s="11"/>
      <c r="B508" s="60" t="s">
        <v>1236</v>
      </c>
      <c r="C508" s="88"/>
      <c r="D508" s="93"/>
      <c r="E508" s="93"/>
      <c r="F508" s="90"/>
      <c r="G508" s="17" t="str">
        <f t="shared" si="51"/>
        <v xml:space="preserve"> </v>
      </c>
      <c r="H508" s="18" t="str">
        <f t="shared" si="51"/>
        <v/>
      </c>
      <c r="I508">
        <f t="shared" si="52"/>
        <v>0</v>
      </c>
      <c r="J508">
        <f t="shared" si="56"/>
        <v>0</v>
      </c>
      <c r="K508">
        <f t="shared" si="53"/>
        <v>0</v>
      </c>
      <c r="M508" t="str">
        <f t="shared" si="50"/>
        <v xml:space="preserve"> </v>
      </c>
      <c r="N508" t="str">
        <f t="shared" si="54"/>
        <v/>
      </c>
      <c r="O508" t="e">
        <f t="shared" si="55"/>
        <v>#N/A</v>
      </c>
    </row>
    <row r="509" spans="1:15" ht="30" customHeight="1" x14ac:dyDescent="0.35">
      <c r="A509" s="11"/>
      <c r="B509" s="60" t="s">
        <v>1237</v>
      </c>
      <c r="C509" s="88"/>
      <c r="D509" s="93"/>
      <c r="E509" s="93"/>
      <c r="F509" s="90"/>
      <c r="G509" s="17" t="str">
        <f t="shared" si="51"/>
        <v xml:space="preserve"> </v>
      </c>
      <c r="H509" s="18" t="str">
        <f t="shared" si="51"/>
        <v/>
      </c>
      <c r="I509">
        <f t="shared" si="52"/>
        <v>0</v>
      </c>
      <c r="J509">
        <f t="shared" si="56"/>
        <v>0</v>
      </c>
      <c r="K509">
        <f t="shared" si="53"/>
        <v>0</v>
      </c>
      <c r="M509" t="str">
        <f t="shared" si="50"/>
        <v xml:space="preserve"> </v>
      </c>
      <c r="N509" t="str">
        <f t="shared" si="54"/>
        <v/>
      </c>
      <c r="O509" t="e">
        <f t="shared" si="55"/>
        <v>#N/A</v>
      </c>
    </row>
    <row r="510" spans="1:15" ht="30" customHeight="1" x14ac:dyDescent="0.35">
      <c r="A510" s="11"/>
      <c r="B510" s="60" t="s">
        <v>1238</v>
      </c>
      <c r="C510" s="88"/>
      <c r="D510" s="93"/>
      <c r="E510" s="93"/>
      <c r="F510" s="90"/>
      <c r="G510" s="17" t="str">
        <f t="shared" si="51"/>
        <v xml:space="preserve"> </v>
      </c>
      <c r="H510" s="18" t="str">
        <f t="shared" si="51"/>
        <v/>
      </c>
      <c r="I510">
        <f t="shared" si="52"/>
        <v>0</v>
      </c>
      <c r="J510">
        <f t="shared" si="56"/>
        <v>0</v>
      </c>
      <c r="K510">
        <f t="shared" si="53"/>
        <v>0</v>
      </c>
      <c r="M510" t="str">
        <f t="shared" si="50"/>
        <v xml:space="preserve"> </v>
      </c>
      <c r="N510" t="str">
        <f t="shared" si="54"/>
        <v/>
      </c>
      <c r="O510" t="e">
        <f t="shared" si="55"/>
        <v>#N/A</v>
      </c>
    </row>
    <row r="511" spans="1:15" ht="30" customHeight="1" x14ac:dyDescent="0.35">
      <c r="A511" s="11"/>
      <c r="B511" s="60" t="s">
        <v>1239</v>
      </c>
      <c r="C511" s="88"/>
      <c r="D511" s="93"/>
      <c r="E511" s="93"/>
      <c r="F511" s="90"/>
      <c r="G511" s="17" t="str">
        <f t="shared" si="51"/>
        <v xml:space="preserve"> </v>
      </c>
      <c r="H511" s="18" t="str">
        <f t="shared" si="51"/>
        <v/>
      </c>
      <c r="I511">
        <f t="shared" si="52"/>
        <v>0</v>
      </c>
      <c r="J511">
        <f t="shared" si="56"/>
        <v>0</v>
      </c>
      <c r="K511">
        <f t="shared" si="53"/>
        <v>0</v>
      </c>
      <c r="M511" t="str">
        <f t="shared" si="50"/>
        <v xml:space="preserve"> </v>
      </c>
      <c r="N511" t="str">
        <f t="shared" si="54"/>
        <v/>
      </c>
      <c r="O511" t="e">
        <f t="shared" si="55"/>
        <v>#N/A</v>
      </c>
    </row>
    <row r="512" spans="1:15" ht="30" customHeight="1" x14ac:dyDescent="0.35">
      <c r="A512" s="11"/>
      <c r="B512" s="60" t="s">
        <v>1240</v>
      </c>
      <c r="C512" s="88"/>
      <c r="D512" s="93"/>
      <c r="E512" s="93"/>
      <c r="F512" s="90"/>
      <c r="G512" s="17" t="str">
        <f t="shared" si="51"/>
        <v xml:space="preserve"> </v>
      </c>
      <c r="H512" s="18" t="str">
        <f t="shared" si="51"/>
        <v/>
      </c>
      <c r="I512">
        <f t="shared" si="52"/>
        <v>0</v>
      </c>
      <c r="J512">
        <f t="shared" si="56"/>
        <v>0</v>
      </c>
      <c r="K512">
        <f t="shared" si="53"/>
        <v>0</v>
      </c>
      <c r="M512" t="str">
        <f t="shared" si="50"/>
        <v xml:space="preserve"> </v>
      </c>
      <c r="N512" t="str">
        <f t="shared" si="54"/>
        <v/>
      </c>
      <c r="O512" t="e">
        <f t="shared" si="55"/>
        <v>#N/A</v>
      </c>
    </row>
    <row r="513" spans="1:15" ht="30" customHeight="1" x14ac:dyDescent="0.35">
      <c r="A513" s="11"/>
      <c r="B513" s="60" t="s">
        <v>1241</v>
      </c>
      <c r="C513" s="88"/>
      <c r="D513" s="93"/>
      <c r="E513" s="93"/>
      <c r="F513" s="90"/>
      <c r="G513" s="17" t="str">
        <f t="shared" si="51"/>
        <v xml:space="preserve"> </v>
      </c>
      <c r="H513" s="18" t="str">
        <f t="shared" si="51"/>
        <v/>
      </c>
      <c r="I513">
        <f t="shared" si="52"/>
        <v>0</v>
      </c>
      <c r="J513">
        <f t="shared" si="56"/>
        <v>0</v>
      </c>
      <c r="K513">
        <f t="shared" si="53"/>
        <v>0</v>
      </c>
      <c r="M513" t="str">
        <f t="shared" si="50"/>
        <v xml:space="preserve"> </v>
      </c>
      <c r="N513" t="str">
        <f t="shared" si="54"/>
        <v/>
      </c>
      <c r="O513" t="e">
        <f t="shared" si="55"/>
        <v>#N/A</v>
      </c>
    </row>
    <row r="514" spans="1:15" ht="30" customHeight="1" x14ac:dyDescent="0.35">
      <c r="A514" s="11"/>
      <c r="B514" s="60" t="s">
        <v>1242</v>
      </c>
      <c r="C514" s="88"/>
      <c r="D514" s="93"/>
      <c r="E514" s="93"/>
      <c r="F514" s="90"/>
      <c r="G514" s="17" t="str">
        <f t="shared" si="51"/>
        <v xml:space="preserve"> </v>
      </c>
      <c r="H514" s="18" t="str">
        <f t="shared" si="51"/>
        <v/>
      </c>
      <c r="I514">
        <f t="shared" si="52"/>
        <v>0</v>
      </c>
      <c r="J514">
        <f t="shared" si="56"/>
        <v>0</v>
      </c>
      <c r="K514">
        <f t="shared" si="53"/>
        <v>0</v>
      </c>
      <c r="M514" t="str">
        <f t="shared" si="50"/>
        <v xml:space="preserve"> </v>
      </c>
      <c r="N514" t="str">
        <f t="shared" si="54"/>
        <v/>
      </c>
      <c r="O514" t="e">
        <f t="shared" si="55"/>
        <v>#N/A</v>
      </c>
    </row>
    <row r="515" spans="1:15" ht="30" customHeight="1" x14ac:dyDescent="0.35">
      <c r="A515" s="11"/>
      <c r="B515" s="60" t="s">
        <v>1243</v>
      </c>
      <c r="C515" s="88"/>
      <c r="D515" s="93"/>
      <c r="E515" s="93"/>
      <c r="F515" s="90"/>
      <c r="G515" s="17" t="str">
        <f t="shared" si="51"/>
        <v xml:space="preserve"> </v>
      </c>
      <c r="H515" s="18" t="str">
        <f t="shared" si="51"/>
        <v/>
      </c>
      <c r="I515">
        <f t="shared" si="52"/>
        <v>0</v>
      </c>
      <c r="J515">
        <f t="shared" si="56"/>
        <v>0</v>
      </c>
      <c r="K515">
        <f t="shared" si="53"/>
        <v>0</v>
      </c>
      <c r="M515" t="str">
        <f t="shared" si="50"/>
        <v xml:space="preserve"> </v>
      </c>
      <c r="N515" t="str">
        <f t="shared" si="54"/>
        <v/>
      </c>
      <c r="O515" t="e">
        <f t="shared" si="55"/>
        <v>#N/A</v>
      </c>
    </row>
    <row r="516" spans="1:15" ht="30" customHeight="1" x14ac:dyDescent="0.35">
      <c r="A516" s="11"/>
      <c r="B516" s="60" t="s">
        <v>1244</v>
      </c>
      <c r="C516" s="88"/>
      <c r="D516" s="93"/>
      <c r="E516" s="93"/>
      <c r="F516" s="90"/>
      <c r="G516" s="17" t="str">
        <f t="shared" si="51"/>
        <v xml:space="preserve"> </v>
      </c>
      <c r="H516" s="18" t="str">
        <f t="shared" si="51"/>
        <v/>
      </c>
      <c r="I516">
        <f t="shared" si="52"/>
        <v>0</v>
      </c>
      <c r="J516">
        <f t="shared" si="56"/>
        <v>0</v>
      </c>
      <c r="K516">
        <f t="shared" si="53"/>
        <v>0</v>
      </c>
      <c r="M516" t="str">
        <f t="shared" si="50"/>
        <v xml:space="preserve"> </v>
      </c>
      <c r="N516" t="str">
        <f t="shared" si="54"/>
        <v/>
      </c>
      <c r="O516" t="e">
        <f t="shared" si="55"/>
        <v>#N/A</v>
      </c>
    </row>
    <row r="517" spans="1:15" ht="30" customHeight="1" x14ac:dyDescent="0.35">
      <c r="A517" s="11"/>
      <c r="B517" s="60" t="s">
        <v>1245</v>
      </c>
      <c r="C517" s="88"/>
      <c r="D517" s="93"/>
      <c r="E517" s="93"/>
      <c r="F517" s="90"/>
      <c r="G517" s="17" t="str">
        <f t="shared" si="51"/>
        <v xml:space="preserve"> </v>
      </c>
      <c r="H517" s="18" t="str">
        <f t="shared" si="51"/>
        <v/>
      </c>
      <c r="I517">
        <f t="shared" si="52"/>
        <v>0</v>
      </c>
      <c r="J517">
        <f t="shared" si="56"/>
        <v>0</v>
      </c>
      <c r="K517">
        <f t="shared" si="53"/>
        <v>0</v>
      </c>
      <c r="M517" t="str">
        <f t="shared" si="50"/>
        <v xml:space="preserve"> </v>
      </c>
      <c r="N517" t="str">
        <f t="shared" si="54"/>
        <v/>
      </c>
      <c r="O517" t="e">
        <f t="shared" si="55"/>
        <v>#N/A</v>
      </c>
    </row>
    <row r="518" spans="1:15" ht="30" customHeight="1" x14ac:dyDescent="0.35">
      <c r="A518" s="11"/>
      <c r="B518" s="60" t="s">
        <v>1246</v>
      </c>
      <c r="C518" s="88"/>
      <c r="D518" s="93"/>
      <c r="E518" s="93"/>
      <c r="F518" s="90"/>
      <c r="G518" s="17" t="str">
        <f t="shared" si="51"/>
        <v xml:space="preserve"> </v>
      </c>
      <c r="H518" s="18" t="str">
        <f t="shared" si="51"/>
        <v/>
      </c>
      <c r="I518">
        <f t="shared" si="52"/>
        <v>0</v>
      </c>
      <c r="J518">
        <f t="shared" si="56"/>
        <v>0</v>
      </c>
      <c r="K518">
        <f t="shared" si="53"/>
        <v>0</v>
      </c>
      <c r="M518" t="str">
        <f t="shared" ref="M518:M581" si="57">VLOOKUP(K518,P$23:Q$25,2)</f>
        <v xml:space="preserve"> </v>
      </c>
      <c r="N518" t="str">
        <f t="shared" si="54"/>
        <v/>
      </c>
      <c r="O518" t="e">
        <f t="shared" si="55"/>
        <v>#N/A</v>
      </c>
    </row>
    <row r="519" spans="1:15" ht="30" customHeight="1" x14ac:dyDescent="0.35">
      <c r="A519" s="11"/>
      <c r="B519" s="60" t="s">
        <v>1247</v>
      </c>
      <c r="C519" s="88"/>
      <c r="D519" s="93"/>
      <c r="E519" s="93"/>
      <c r="F519" s="90"/>
      <c r="G519" s="17" t="str">
        <f t="shared" ref="G519:H582" si="58">M519</f>
        <v xml:space="preserve"> </v>
      </c>
      <c r="H519" s="18" t="str">
        <f t="shared" si="58"/>
        <v/>
      </c>
      <c r="I519">
        <f t="shared" ref="I519:I582" si="59">IF(F519="",0,IF(AND(F519&gt;=1,F519&lt;=$Q$4),1,0))</f>
        <v>0</v>
      </c>
      <c r="J519">
        <f t="shared" si="56"/>
        <v>0</v>
      </c>
      <c r="K519">
        <f t="shared" ref="K519:K582" si="60">SUM(I519:J519)</f>
        <v>0</v>
      </c>
      <c r="M519" t="str">
        <f t="shared" si="57"/>
        <v xml:space="preserve"> </v>
      </c>
      <c r="N519" t="str">
        <f t="shared" ref="N519:N582" si="61">IF(K519=2,O519,"")</f>
        <v/>
      </c>
      <c r="O519" t="e">
        <f t="shared" ref="O519:O582" si="62">VLOOKUP(F519,$Q$6:$U$17,$Q$2)</f>
        <v>#N/A</v>
      </c>
    </row>
    <row r="520" spans="1:15" ht="30" customHeight="1" x14ac:dyDescent="0.35">
      <c r="A520" s="11"/>
      <c r="B520" s="60" t="s">
        <v>1248</v>
      </c>
      <c r="C520" s="88"/>
      <c r="D520" s="93"/>
      <c r="E520" s="93"/>
      <c r="F520" s="90"/>
      <c r="G520" s="17" t="str">
        <f t="shared" si="58"/>
        <v xml:space="preserve"> </v>
      </c>
      <c r="H520" s="18" t="str">
        <f t="shared" si="58"/>
        <v/>
      </c>
      <c r="I520">
        <f t="shared" si="59"/>
        <v>0</v>
      </c>
      <c r="J520">
        <f t="shared" si="56"/>
        <v>0</v>
      </c>
      <c r="K520">
        <f t="shared" si="60"/>
        <v>0</v>
      </c>
      <c r="M520" t="str">
        <f t="shared" si="57"/>
        <v xml:space="preserve"> </v>
      </c>
      <c r="N520" t="str">
        <f t="shared" si="61"/>
        <v/>
      </c>
      <c r="O520" t="e">
        <f t="shared" si="62"/>
        <v>#N/A</v>
      </c>
    </row>
    <row r="521" spans="1:15" ht="30" customHeight="1" x14ac:dyDescent="0.35">
      <c r="A521" s="11"/>
      <c r="B521" s="60" t="s">
        <v>1249</v>
      </c>
      <c r="C521" s="88"/>
      <c r="D521" s="93"/>
      <c r="E521" s="93"/>
      <c r="F521" s="90"/>
      <c r="G521" s="17" t="str">
        <f t="shared" si="58"/>
        <v xml:space="preserve"> </v>
      </c>
      <c r="H521" s="18" t="str">
        <f t="shared" si="58"/>
        <v/>
      </c>
      <c r="I521">
        <f t="shared" si="59"/>
        <v>0</v>
      </c>
      <c r="J521">
        <f t="shared" ref="J521:J584" si="63">IF(C521="",0, IF(C521=" ",0,1))</f>
        <v>0</v>
      </c>
      <c r="K521">
        <f t="shared" si="60"/>
        <v>0</v>
      </c>
      <c r="M521" t="str">
        <f t="shared" si="57"/>
        <v xml:space="preserve"> </v>
      </c>
      <c r="N521" t="str">
        <f t="shared" si="61"/>
        <v/>
      </c>
      <c r="O521" t="e">
        <f t="shared" si="62"/>
        <v>#N/A</v>
      </c>
    </row>
    <row r="522" spans="1:15" ht="30" customHeight="1" x14ac:dyDescent="0.35">
      <c r="A522" s="11"/>
      <c r="B522" s="60" t="s">
        <v>1250</v>
      </c>
      <c r="C522" s="88"/>
      <c r="D522" s="93"/>
      <c r="E522" s="93"/>
      <c r="F522" s="90"/>
      <c r="G522" s="17" t="str">
        <f t="shared" si="58"/>
        <v xml:space="preserve"> </v>
      </c>
      <c r="H522" s="18" t="str">
        <f t="shared" si="58"/>
        <v/>
      </c>
      <c r="I522">
        <f t="shared" si="59"/>
        <v>0</v>
      </c>
      <c r="J522">
        <f t="shared" si="63"/>
        <v>0</v>
      </c>
      <c r="K522">
        <f t="shared" si="60"/>
        <v>0</v>
      </c>
      <c r="M522" t="str">
        <f t="shared" si="57"/>
        <v xml:space="preserve"> </v>
      </c>
      <c r="N522" t="str">
        <f t="shared" si="61"/>
        <v/>
      </c>
      <c r="O522" t="e">
        <f t="shared" si="62"/>
        <v>#N/A</v>
      </c>
    </row>
    <row r="523" spans="1:15" ht="30" customHeight="1" x14ac:dyDescent="0.35">
      <c r="A523" s="11"/>
      <c r="B523" s="60" t="s">
        <v>1251</v>
      </c>
      <c r="C523" s="88"/>
      <c r="D523" s="93"/>
      <c r="E523" s="93"/>
      <c r="F523" s="90"/>
      <c r="G523" s="17" t="str">
        <f t="shared" si="58"/>
        <v xml:space="preserve"> </v>
      </c>
      <c r="H523" s="18" t="str">
        <f t="shared" si="58"/>
        <v/>
      </c>
      <c r="I523">
        <f t="shared" si="59"/>
        <v>0</v>
      </c>
      <c r="J523">
        <f t="shared" si="63"/>
        <v>0</v>
      </c>
      <c r="K523">
        <f t="shared" si="60"/>
        <v>0</v>
      </c>
      <c r="M523" t="str">
        <f t="shared" si="57"/>
        <v xml:space="preserve"> </v>
      </c>
      <c r="N523" t="str">
        <f t="shared" si="61"/>
        <v/>
      </c>
      <c r="O523" t="e">
        <f t="shared" si="62"/>
        <v>#N/A</v>
      </c>
    </row>
    <row r="524" spans="1:15" ht="30" customHeight="1" x14ac:dyDescent="0.35">
      <c r="A524" s="11"/>
      <c r="B524" s="60" t="s">
        <v>1252</v>
      </c>
      <c r="C524" s="88"/>
      <c r="D524" s="93"/>
      <c r="E524" s="93"/>
      <c r="F524" s="90"/>
      <c r="G524" s="17" t="str">
        <f t="shared" si="58"/>
        <v xml:space="preserve"> </v>
      </c>
      <c r="H524" s="18" t="str">
        <f t="shared" si="58"/>
        <v/>
      </c>
      <c r="I524">
        <f t="shared" si="59"/>
        <v>0</v>
      </c>
      <c r="J524">
        <f t="shared" si="63"/>
        <v>0</v>
      </c>
      <c r="K524">
        <f t="shared" si="60"/>
        <v>0</v>
      </c>
      <c r="M524" t="str">
        <f t="shared" si="57"/>
        <v xml:space="preserve"> </v>
      </c>
      <c r="N524" t="str">
        <f t="shared" si="61"/>
        <v/>
      </c>
      <c r="O524" t="e">
        <f t="shared" si="62"/>
        <v>#N/A</v>
      </c>
    </row>
    <row r="525" spans="1:15" ht="30" customHeight="1" x14ac:dyDescent="0.35">
      <c r="A525" s="11"/>
      <c r="B525" s="60" t="s">
        <v>1253</v>
      </c>
      <c r="C525" s="88"/>
      <c r="D525" s="93"/>
      <c r="E525" s="93"/>
      <c r="F525" s="90"/>
      <c r="G525" s="17" t="str">
        <f t="shared" si="58"/>
        <v xml:space="preserve"> </v>
      </c>
      <c r="H525" s="18" t="str">
        <f t="shared" si="58"/>
        <v/>
      </c>
      <c r="I525">
        <f t="shared" si="59"/>
        <v>0</v>
      </c>
      <c r="J525">
        <f t="shared" si="63"/>
        <v>0</v>
      </c>
      <c r="K525">
        <f t="shared" si="60"/>
        <v>0</v>
      </c>
      <c r="M525" t="str">
        <f t="shared" si="57"/>
        <v xml:space="preserve"> </v>
      </c>
      <c r="N525" t="str">
        <f t="shared" si="61"/>
        <v/>
      </c>
      <c r="O525" t="e">
        <f t="shared" si="62"/>
        <v>#N/A</v>
      </c>
    </row>
    <row r="526" spans="1:15" ht="30" customHeight="1" x14ac:dyDescent="0.35">
      <c r="A526" s="11"/>
      <c r="B526" s="60" t="s">
        <v>1254</v>
      </c>
      <c r="C526" s="88"/>
      <c r="D526" s="93"/>
      <c r="E526" s="93"/>
      <c r="F526" s="90"/>
      <c r="G526" s="17" t="str">
        <f t="shared" si="58"/>
        <v xml:space="preserve"> </v>
      </c>
      <c r="H526" s="18" t="str">
        <f t="shared" si="58"/>
        <v/>
      </c>
      <c r="I526">
        <f t="shared" si="59"/>
        <v>0</v>
      </c>
      <c r="J526">
        <f t="shared" si="63"/>
        <v>0</v>
      </c>
      <c r="K526">
        <f t="shared" si="60"/>
        <v>0</v>
      </c>
      <c r="M526" t="str">
        <f t="shared" si="57"/>
        <v xml:space="preserve"> </v>
      </c>
      <c r="N526" t="str">
        <f t="shared" si="61"/>
        <v/>
      </c>
      <c r="O526" t="e">
        <f t="shared" si="62"/>
        <v>#N/A</v>
      </c>
    </row>
    <row r="527" spans="1:15" ht="30" customHeight="1" x14ac:dyDescent="0.35">
      <c r="A527" s="11"/>
      <c r="B527" s="60" t="s">
        <v>1255</v>
      </c>
      <c r="C527" s="88"/>
      <c r="D527" s="93"/>
      <c r="E527" s="93"/>
      <c r="F527" s="90"/>
      <c r="G527" s="17" t="str">
        <f t="shared" si="58"/>
        <v xml:space="preserve"> </v>
      </c>
      <c r="H527" s="18" t="str">
        <f t="shared" si="58"/>
        <v/>
      </c>
      <c r="I527">
        <f t="shared" si="59"/>
        <v>0</v>
      </c>
      <c r="J527">
        <f t="shared" si="63"/>
        <v>0</v>
      </c>
      <c r="K527">
        <f t="shared" si="60"/>
        <v>0</v>
      </c>
      <c r="M527" t="str">
        <f t="shared" si="57"/>
        <v xml:space="preserve"> </v>
      </c>
      <c r="N527" t="str">
        <f t="shared" si="61"/>
        <v/>
      </c>
      <c r="O527" t="e">
        <f t="shared" si="62"/>
        <v>#N/A</v>
      </c>
    </row>
    <row r="528" spans="1:15" ht="30" customHeight="1" x14ac:dyDescent="0.35">
      <c r="A528" s="11"/>
      <c r="B528" s="60" t="s">
        <v>1256</v>
      </c>
      <c r="C528" s="88"/>
      <c r="D528" s="93"/>
      <c r="E528" s="93"/>
      <c r="F528" s="90"/>
      <c r="G528" s="17" t="str">
        <f t="shared" si="58"/>
        <v xml:space="preserve"> </v>
      </c>
      <c r="H528" s="18" t="str">
        <f t="shared" si="58"/>
        <v/>
      </c>
      <c r="I528">
        <f t="shared" si="59"/>
        <v>0</v>
      </c>
      <c r="J528">
        <f t="shared" si="63"/>
        <v>0</v>
      </c>
      <c r="K528">
        <f t="shared" si="60"/>
        <v>0</v>
      </c>
      <c r="M528" t="str">
        <f t="shared" si="57"/>
        <v xml:space="preserve"> </v>
      </c>
      <c r="N528" t="str">
        <f t="shared" si="61"/>
        <v/>
      </c>
      <c r="O528" t="e">
        <f t="shared" si="62"/>
        <v>#N/A</v>
      </c>
    </row>
    <row r="529" spans="1:15" ht="30" customHeight="1" x14ac:dyDescent="0.35">
      <c r="A529" s="11"/>
      <c r="B529" s="60" t="s">
        <v>1257</v>
      </c>
      <c r="C529" s="88"/>
      <c r="D529" s="93"/>
      <c r="E529" s="93"/>
      <c r="F529" s="90"/>
      <c r="G529" s="17" t="str">
        <f t="shared" si="58"/>
        <v xml:space="preserve"> </v>
      </c>
      <c r="H529" s="18" t="str">
        <f t="shared" si="58"/>
        <v/>
      </c>
      <c r="I529">
        <f t="shared" si="59"/>
        <v>0</v>
      </c>
      <c r="J529">
        <f t="shared" si="63"/>
        <v>0</v>
      </c>
      <c r="K529">
        <f t="shared" si="60"/>
        <v>0</v>
      </c>
      <c r="M529" t="str">
        <f t="shared" si="57"/>
        <v xml:space="preserve"> </v>
      </c>
      <c r="N529" t="str">
        <f t="shared" si="61"/>
        <v/>
      </c>
      <c r="O529" t="e">
        <f t="shared" si="62"/>
        <v>#N/A</v>
      </c>
    </row>
    <row r="530" spans="1:15" ht="30" customHeight="1" x14ac:dyDescent="0.35">
      <c r="A530" s="11"/>
      <c r="B530" s="60" t="s">
        <v>1258</v>
      </c>
      <c r="C530" s="88"/>
      <c r="D530" s="93"/>
      <c r="E530" s="93"/>
      <c r="F530" s="90"/>
      <c r="G530" s="17" t="str">
        <f t="shared" si="58"/>
        <v xml:space="preserve"> </v>
      </c>
      <c r="H530" s="18" t="str">
        <f t="shared" si="58"/>
        <v/>
      </c>
      <c r="I530">
        <f t="shared" si="59"/>
        <v>0</v>
      </c>
      <c r="J530">
        <f t="shared" si="63"/>
        <v>0</v>
      </c>
      <c r="K530">
        <f t="shared" si="60"/>
        <v>0</v>
      </c>
      <c r="M530" t="str">
        <f t="shared" si="57"/>
        <v xml:space="preserve"> </v>
      </c>
      <c r="N530" t="str">
        <f t="shared" si="61"/>
        <v/>
      </c>
      <c r="O530" t="e">
        <f t="shared" si="62"/>
        <v>#N/A</v>
      </c>
    </row>
    <row r="531" spans="1:15" ht="30" customHeight="1" x14ac:dyDescent="0.35">
      <c r="A531" s="11"/>
      <c r="B531" s="60" t="s">
        <v>1259</v>
      </c>
      <c r="C531" s="88"/>
      <c r="D531" s="93"/>
      <c r="E531" s="93"/>
      <c r="F531" s="90"/>
      <c r="G531" s="17" t="str">
        <f t="shared" si="58"/>
        <v xml:space="preserve"> </v>
      </c>
      <c r="H531" s="18" t="str">
        <f t="shared" si="58"/>
        <v/>
      </c>
      <c r="I531">
        <f t="shared" si="59"/>
        <v>0</v>
      </c>
      <c r="J531">
        <f t="shared" si="63"/>
        <v>0</v>
      </c>
      <c r="K531">
        <f t="shared" si="60"/>
        <v>0</v>
      </c>
      <c r="M531" t="str">
        <f t="shared" si="57"/>
        <v xml:space="preserve"> </v>
      </c>
      <c r="N531" t="str">
        <f t="shared" si="61"/>
        <v/>
      </c>
      <c r="O531" t="e">
        <f t="shared" si="62"/>
        <v>#N/A</v>
      </c>
    </row>
    <row r="532" spans="1:15" ht="30" customHeight="1" x14ac:dyDescent="0.35">
      <c r="A532" s="11"/>
      <c r="B532" s="60" t="s">
        <v>1260</v>
      </c>
      <c r="C532" s="88"/>
      <c r="D532" s="93"/>
      <c r="E532" s="93"/>
      <c r="F532" s="90"/>
      <c r="G532" s="17" t="str">
        <f t="shared" si="58"/>
        <v xml:space="preserve"> </v>
      </c>
      <c r="H532" s="18" t="str">
        <f t="shared" si="58"/>
        <v/>
      </c>
      <c r="I532">
        <f t="shared" si="59"/>
        <v>0</v>
      </c>
      <c r="J532">
        <f t="shared" si="63"/>
        <v>0</v>
      </c>
      <c r="K532">
        <f t="shared" si="60"/>
        <v>0</v>
      </c>
      <c r="M532" t="str">
        <f t="shared" si="57"/>
        <v xml:space="preserve"> </v>
      </c>
      <c r="N532" t="str">
        <f t="shared" si="61"/>
        <v/>
      </c>
      <c r="O532" t="e">
        <f t="shared" si="62"/>
        <v>#N/A</v>
      </c>
    </row>
    <row r="533" spans="1:15" ht="30" customHeight="1" x14ac:dyDescent="0.35">
      <c r="A533" s="11"/>
      <c r="B533" s="60" t="s">
        <v>1261</v>
      </c>
      <c r="C533" s="88"/>
      <c r="D533" s="93"/>
      <c r="E533" s="93"/>
      <c r="F533" s="90"/>
      <c r="G533" s="17" t="str">
        <f t="shared" si="58"/>
        <v xml:space="preserve"> </v>
      </c>
      <c r="H533" s="18" t="str">
        <f t="shared" si="58"/>
        <v/>
      </c>
      <c r="I533">
        <f t="shared" si="59"/>
        <v>0</v>
      </c>
      <c r="J533">
        <f t="shared" si="63"/>
        <v>0</v>
      </c>
      <c r="K533">
        <f t="shared" si="60"/>
        <v>0</v>
      </c>
      <c r="M533" t="str">
        <f t="shared" si="57"/>
        <v xml:space="preserve"> </v>
      </c>
      <c r="N533" t="str">
        <f t="shared" si="61"/>
        <v/>
      </c>
      <c r="O533" t="e">
        <f t="shared" si="62"/>
        <v>#N/A</v>
      </c>
    </row>
    <row r="534" spans="1:15" ht="30" customHeight="1" x14ac:dyDescent="0.35">
      <c r="A534" s="11"/>
      <c r="B534" s="60" t="s">
        <v>1262</v>
      </c>
      <c r="C534" s="88"/>
      <c r="D534" s="93"/>
      <c r="E534" s="93"/>
      <c r="F534" s="90"/>
      <c r="G534" s="17" t="str">
        <f t="shared" si="58"/>
        <v xml:space="preserve"> </v>
      </c>
      <c r="H534" s="18" t="str">
        <f t="shared" si="58"/>
        <v/>
      </c>
      <c r="I534">
        <f t="shared" si="59"/>
        <v>0</v>
      </c>
      <c r="J534">
        <f t="shared" si="63"/>
        <v>0</v>
      </c>
      <c r="K534">
        <f t="shared" si="60"/>
        <v>0</v>
      </c>
      <c r="M534" t="str">
        <f t="shared" si="57"/>
        <v xml:space="preserve"> </v>
      </c>
      <c r="N534" t="str">
        <f t="shared" si="61"/>
        <v/>
      </c>
      <c r="O534" t="e">
        <f t="shared" si="62"/>
        <v>#N/A</v>
      </c>
    </row>
    <row r="535" spans="1:15" ht="30" customHeight="1" x14ac:dyDescent="0.35">
      <c r="A535" s="11"/>
      <c r="B535" s="60" t="s">
        <v>1263</v>
      </c>
      <c r="C535" s="88"/>
      <c r="D535" s="93"/>
      <c r="E535" s="93"/>
      <c r="F535" s="90"/>
      <c r="G535" s="17" t="str">
        <f t="shared" si="58"/>
        <v xml:space="preserve"> </v>
      </c>
      <c r="H535" s="18" t="str">
        <f t="shared" si="58"/>
        <v/>
      </c>
      <c r="I535">
        <f t="shared" si="59"/>
        <v>0</v>
      </c>
      <c r="J535">
        <f t="shared" si="63"/>
        <v>0</v>
      </c>
      <c r="K535">
        <f t="shared" si="60"/>
        <v>0</v>
      </c>
      <c r="M535" t="str">
        <f t="shared" si="57"/>
        <v xml:space="preserve"> </v>
      </c>
      <c r="N535" t="str">
        <f t="shared" si="61"/>
        <v/>
      </c>
      <c r="O535" t="e">
        <f t="shared" si="62"/>
        <v>#N/A</v>
      </c>
    </row>
    <row r="536" spans="1:15" ht="30" customHeight="1" x14ac:dyDescent="0.35">
      <c r="A536" s="11"/>
      <c r="B536" s="60" t="s">
        <v>1264</v>
      </c>
      <c r="C536" s="88"/>
      <c r="D536" s="93"/>
      <c r="E536" s="93"/>
      <c r="F536" s="90"/>
      <c r="G536" s="17" t="str">
        <f t="shared" si="58"/>
        <v xml:space="preserve"> </v>
      </c>
      <c r="H536" s="18" t="str">
        <f t="shared" si="58"/>
        <v/>
      </c>
      <c r="I536">
        <f t="shared" si="59"/>
        <v>0</v>
      </c>
      <c r="J536">
        <f t="shared" si="63"/>
        <v>0</v>
      </c>
      <c r="K536">
        <f t="shared" si="60"/>
        <v>0</v>
      </c>
      <c r="M536" t="str">
        <f t="shared" si="57"/>
        <v xml:space="preserve"> </v>
      </c>
      <c r="N536" t="str">
        <f t="shared" si="61"/>
        <v/>
      </c>
      <c r="O536" t="e">
        <f t="shared" si="62"/>
        <v>#N/A</v>
      </c>
    </row>
    <row r="537" spans="1:15" ht="30" customHeight="1" x14ac:dyDescent="0.35">
      <c r="A537" s="11"/>
      <c r="B537" s="60" t="s">
        <v>1265</v>
      </c>
      <c r="C537" s="88"/>
      <c r="D537" s="93"/>
      <c r="E537" s="93"/>
      <c r="F537" s="90"/>
      <c r="G537" s="17" t="str">
        <f t="shared" si="58"/>
        <v xml:space="preserve"> </v>
      </c>
      <c r="H537" s="18" t="str">
        <f t="shared" si="58"/>
        <v/>
      </c>
      <c r="I537">
        <f t="shared" si="59"/>
        <v>0</v>
      </c>
      <c r="J537">
        <f t="shared" si="63"/>
        <v>0</v>
      </c>
      <c r="K537">
        <f t="shared" si="60"/>
        <v>0</v>
      </c>
      <c r="M537" t="str">
        <f t="shared" si="57"/>
        <v xml:space="preserve"> </v>
      </c>
      <c r="N537" t="str">
        <f t="shared" si="61"/>
        <v/>
      </c>
      <c r="O537" t="e">
        <f t="shared" si="62"/>
        <v>#N/A</v>
      </c>
    </row>
    <row r="538" spans="1:15" ht="30" customHeight="1" x14ac:dyDescent="0.35">
      <c r="A538" s="11"/>
      <c r="B538" s="60" t="s">
        <v>1266</v>
      </c>
      <c r="C538" s="88"/>
      <c r="D538" s="93"/>
      <c r="E538" s="93"/>
      <c r="F538" s="90"/>
      <c r="G538" s="17" t="str">
        <f t="shared" si="58"/>
        <v xml:space="preserve"> </v>
      </c>
      <c r="H538" s="18" t="str">
        <f t="shared" si="58"/>
        <v/>
      </c>
      <c r="I538">
        <f t="shared" si="59"/>
        <v>0</v>
      </c>
      <c r="J538">
        <f t="shared" si="63"/>
        <v>0</v>
      </c>
      <c r="K538">
        <f t="shared" si="60"/>
        <v>0</v>
      </c>
      <c r="M538" t="str">
        <f t="shared" si="57"/>
        <v xml:space="preserve"> </v>
      </c>
      <c r="N538" t="str">
        <f t="shared" si="61"/>
        <v/>
      </c>
      <c r="O538" t="e">
        <f t="shared" si="62"/>
        <v>#N/A</v>
      </c>
    </row>
    <row r="539" spans="1:15" ht="30" customHeight="1" x14ac:dyDescent="0.35">
      <c r="A539" s="11"/>
      <c r="B539" s="60" t="s">
        <v>1267</v>
      </c>
      <c r="C539" s="88"/>
      <c r="D539" s="93"/>
      <c r="E539" s="93"/>
      <c r="F539" s="90"/>
      <c r="G539" s="17" t="str">
        <f t="shared" si="58"/>
        <v xml:space="preserve"> </v>
      </c>
      <c r="H539" s="18" t="str">
        <f t="shared" si="58"/>
        <v/>
      </c>
      <c r="I539">
        <f t="shared" si="59"/>
        <v>0</v>
      </c>
      <c r="J539">
        <f t="shared" si="63"/>
        <v>0</v>
      </c>
      <c r="K539">
        <f t="shared" si="60"/>
        <v>0</v>
      </c>
      <c r="M539" t="str">
        <f t="shared" si="57"/>
        <v xml:space="preserve"> </v>
      </c>
      <c r="N539" t="str">
        <f t="shared" si="61"/>
        <v/>
      </c>
      <c r="O539" t="e">
        <f t="shared" si="62"/>
        <v>#N/A</v>
      </c>
    </row>
    <row r="540" spans="1:15" ht="30" customHeight="1" x14ac:dyDescent="0.35">
      <c r="A540" s="11"/>
      <c r="B540" s="60" t="s">
        <v>1268</v>
      </c>
      <c r="C540" s="88"/>
      <c r="D540" s="93"/>
      <c r="E540" s="93"/>
      <c r="F540" s="90"/>
      <c r="G540" s="17" t="str">
        <f t="shared" si="58"/>
        <v xml:space="preserve"> </v>
      </c>
      <c r="H540" s="18" t="str">
        <f t="shared" si="58"/>
        <v/>
      </c>
      <c r="I540">
        <f t="shared" si="59"/>
        <v>0</v>
      </c>
      <c r="J540">
        <f t="shared" si="63"/>
        <v>0</v>
      </c>
      <c r="K540">
        <f t="shared" si="60"/>
        <v>0</v>
      </c>
      <c r="M540" t="str">
        <f t="shared" si="57"/>
        <v xml:space="preserve"> </v>
      </c>
      <c r="N540" t="str">
        <f t="shared" si="61"/>
        <v/>
      </c>
      <c r="O540" t="e">
        <f t="shared" si="62"/>
        <v>#N/A</v>
      </c>
    </row>
    <row r="541" spans="1:15" ht="30" customHeight="1" x14ac:dyDescent="0.35">
      <c r="A541" s="11"/>
      <c r="B541" s="60" t="s">
        <v>1269</v>
      </c>
      <c r="C541" s="88"/>
      <c r="D541" s="93"/>
      <c r="E541" s="93"/>
      <c r="F541" s="90"/>
      <c r="G541" s="17" t="str">
        <f t="shared" si="58"/>
        <v xml:space="preserve"> </v>
      </c>
      <c r="H541" s="18" t="str">
        <f t="shared" si="58"/>
        <v/>
      </c>
      <c r="I541">
        <f t="shared" si="59"/>
        <v>0</v>
      </c>
      <c r="J541">
        <f t="shared" si="63"/>
        <v>0</v>
      </c>
      <c r="K541">
        <f t="shared" si="60"/>
        <v>0</v>
      </c>
      <c r="M541" t="str">
        <f t="shared" si="57"/>
        <v xml:space="preserve"> </v>
      </c>
      <c r="N541" t="str">
        <f t="shared" si="61"/>
        <v/>
      </c>
      <c r="O541" t="e">
        <f t="shared" si="62"/>
        <v>#N/A</v>
      </c>
    </row>
    <row r="542" spans="1:15" ht="30" customHeight="1" x14ac:dyDescent="0.35">
      <c r="A542" s="11"/>
      <c r="B542" s="60" t="s">
        <v>1270</v>
      </c>
      <c r="C542" s="88"/>
      <c r="D542" s="93"/>
      <c r="E542" s="93"/>
      <c r="F542" s="90"/>
      <c r="G542" s="17" t="str">
        <f t="shared" si="58"/>
        <v xml:space="preserve"> </v>
      </c>
      <c r="H542" s="18" t="str">
        <f t="shared" si="58"/>
        <v/>
      </c>
      <c r="I542">
        <f t="shared" si="59"/>
        <v>0</v>
      </c>
      <c r="J542">
        <f t="shared" si="63"/>
        <v>0</v>
      </c>
      <c r="K542">
        <f t="shared" si="60"/>
        <v>0</v>
      </c>
      <c r="M542" t="str">
        <f t="shared" si="57"/>
        <v xml:space="preserve"> </v>
      </c>
      <c r="N542" t="str">
        <f t="shared" si="61"/>
        <v/>
      </c>
      <c r="O542" t="e">
        <f t="shared" si="62"/>
        <v>#N/A</v>
      </c>
    </row>
    <row r="543" spans="1:15" ht="30" customHeight="1" x14ac:dyDescent="0.35">
      <c r="A543" s="11"/>
      <c r="B543" s="60" t="s">
        <v>1271</v>
      </c>
      <c r="C543" s="88"/>
      <c r="D543" s="93"/>
      <c r="E543" s="93"/>
      <c r="F543" s="90"/>
      <c r="G543" s="17" t="str">
        <f t="shared" si="58"/>
        <v xml:space="preserve"> </v>
      </c>
      <c r="H543" s="18" t="str">
        <f t="shared" si="58"/>
        <v/>
      </c>
      <c r="I543">
        <f t="shared" si="59"/>
        <v>0</v>
      </c>
      <c r="J543">
        <f t="shared" si="63"/>
        <v>0</v>
      </c>
      <c r="K543">
        <f t="shared" si="60"/>
        <v>0</v>
      </c>
      <c r="M543" t="str">
        <f t="shared" si="57"/>
        <v xml:space="preserve"> </v>
      </c>
      <c r="N543" t="str">
        <f t="shared" si="61"/>
        <v/>
      </c>
      <c r="O543" t="e">
        <f t="shared" si="62"/>
        <v>#N/A</v>
      </c>
    </row>
    <row r="544" spans="1:15" ht="30" customHeight="1" x14ac:dyDescent="0.35">
      <c r="A544" s="11"/>
      <c r="B544" s="60" t="s">
        <v>1272</v>
      </c>
      <c r="C544" s="88"/>
      <c r="D544" s="93"/>
      <c r="E544" s="93"/>
      <c r="F544" s="90"/>
      <c r="G544" s="17" t="str">
        <f t="shared" si="58"/>
        <v xml:space="preserve"> </v>
      </c>
      <c r="H544" s="18" t="str">
        <f t="shared" si="58"/>
        <v/>
      </c>
      <c r="I544">
        <f t="shared" si="59"/>
        <v>0</v>
      </c>
      <c r="J544">
        <f t="shared" si="63"/>
        <v>0</v>
      </c>
      <c r="K544">
        <f t="shared" si="60"/>
        <v>0</v>
      </c>
      <c r="M544" t="str">
        <f t="shared" si="57"/>
        <v xml:space="preserve"> </v>
      </c>
      <c r="N544" t="str">
        <f t="shared" si="61"/>
        <v/>
      </c>
      <c r="O544" t="e">
        <f t="shared" si="62"/>
        <v>#N/A</v>
      </c>
    </row>
    <row r="545" spans="1:15" ht="30" customHeight="1" x14ac:dyDescent="0.35">
      <c r="A545" s="11"/>
      <c r="B545" s="60" t="s">
        <v>1273</v>
      </c>
      <c r="C545" s="88"/>
      <c r="D545" s="93"/>
      <c r="E545" s="93"/>
      <c r="F545" s="90"/>
      <c r="G545" s="17" t="str">
        <f t="shared" si="58"/>
        <v xml:space="preserve"> </v>
      </c>
      <c r="H545" s="18" t="str">
        <f t="shared" si="58"/>
        <v/>
      </c>
      <c r="I545">
        <f t="shared" si="59"/>
        <v>0</v>
      </c>
      <c r="J545">
        <f t="shared" si="63"/>
        <v>0</v>
      </c>
      <c r="K545">
        <f t="shared" si="60"/>
        <v>0</v>
      </c>
      <c r="M545" t="str">
        <f t="shared" si="57"/>
        <v xml:space="preserve"> </v>
      </c>
      <c r="N545" t="str">
        <f t="shared" si="61"/>
        <v/>
      </c>
      <c r="O545" t="e">
        <f t="shared" si="62"/>
        <v>#N/A</v>
      </c>
    </row>
    <row r="546" spans="1:15" ht="30" customHeight="1" x14ac:dyDescent="0.35">
      <c r="A546" s="11"/>
      <c r="B546" s="60" t="s">
        <v>1274</v>
      </c>
      <c r="C546" s="88"/>
      <c r="D546" s="93"/>
      <c r="E546" s="93"/>
      <c r="F546" s="90"/>
      <c r="G546" s="17" t="str">
        <f t="shared" si="58"/>
        <v xml:space="preserve"> </v>
      </c>
      <c r="H546" s="18" t="str">
        <f t="shared" si="58"/>
        <v/>
      </c>
      <c r="I546">
        <f t="shared" si="59"/>
        <v>0</v>
      </c>
      <c r="J546">
        <f t="shared" si="63"/>
        <v>0</v>
      </c>
      <c r="K546">
        <f t="shared" si="60"/>
        <v>0</v>
      </c>
      <c r="M546" t="str">
        <f t="shared" si="57"/>
        <v xml:space="preserve"> </v>
      </c>
      <c r="N546" t="str">
        <f t="shared" si="61"/>
        <v/>
      </c>
      <c r="O546" t="e">
        <f t="shared" si="62"/>
        <v>#N/A</v>
      </c>
    </row>
    <row r="547" spans="1:15" ht="30" customHeight="1" x14ac:dyDescent="0.35">
      <c r="A547" s="11"/>
      <c r="B547" s="60" t="s">
        <v>1275</v>
      </c>
      <c r="C547" s="88"/>
      <c r="D547" s="93"/>
      <c r="E547" s="93"/>
      <c r="F547" s="90"/>
      <c r="G547" s="17" t="str">
        <f t="shared" si="58"/>
        <v xml:space="preserve"> </v>
      </c>
      <c r="H547" s="18" t="str">
        <f t="shared" si="58"/>
        <v/>
      </c>
      <c r="I547">
        <f t="shared" si="59"/>
        <v>0</v>
      </c>
      <c r="J547">
        <f t="shared" si="63"/>
        <v>0</v>
      </c>
      <c r="K547">
        <f t="shared" si="60"/>
        <v>0</v>
      </c>
      <c r="M547" t="str">
        <f t="shared" si="57"/>
        <v xml:space="preserve"> </v>
      </c>
      <c r="N547" t="str">
        <f t="shared" si="61"/>
        <v/>
      </c>
      <c r="O547" t="e">
        <f t="shared" si="62"/>
        <v>#N/A</v>
      </c>
    </row>
    <row r="548" spans="1:15" ht="30" customHeight="1" x14ac:dyDescent="0.35">
      <c r="A548" s="11"/>
      <c r="B548" s="60" t="s">
        <v>1276</v>
      </c>
      <c r="C548" s="88"/>
      <c r="D548" s="93"/>
      <c r="E548" s="93"/>
      <c r="F548" s="90"/>
      <c r="G548" s="17" t="str">
        <f t="shared" si="58"/>
        <v xml:space="preserve"> </v>
      </c>
      <c r="H548" s="18" t="str">
        <f t="shared" si="58"/>
        <v/>
      </c>
      <c r="I548">
        <f t="shared" si="59"/>
        <v>0</v>
      </c>
      <c r="J548">
        <f t="shared" si="63"/>
        <v>0</v>
      </c>
      <c r="K548">
        <f t="shared" si="60"/>
        <v>0</v>
      </c>
      <c r="M548" t="str">
        <f t="shared" si="57"/>
        <v xml:space="preserve"> </v>
      </c>
      <c r="N548" t="str">
        <f t="shared" si="61"/>
        <v/>
      </c>
      <c r="O548" t="e">
        <f t="shared" si="62"/>
        <v>#N/A</v>
      </c>
    </row>
    <row r="549" spans="1:15" ht="30" customHeight="1" x14ac:dyDescent="0.35">
      <c r="A549" s="11"/>
      <c r="B549" s="60" t="s">
        <v>1277</v>
      </c>
      <c r="C549" s="88"/>
      <c r="D549" s="93"/>
      <c r="E549" s="93"/>
      <c r="F549" s="90"/>
      <c r="G549" s="17" t="str">
        <f t="shared" si="58"/>
        <v xml:space="preserve"> </v>
      </c>
      <c r="H549" s="18" t="str">
        <f t="shared" si="58"/>
        <v/>
      </c>
      <c r="I549">
        <f t="shared" si="59"/>
        <v>0</v>
      </c>
      <c r="J549">
        <f t="shared" si="63"/>
        <v>0</v>
      </c>
      <c r="K549">
        <f t="shared" si="60"/>
        <v>0</v>
      </c>
      <c r="M549" t="str">
        <f t="shared" si="57"/>
        <v xml:space="preserve"> </v>
      </c>
      <c r="N549" t="str">
        <f t="shared" si="61"/>
        <v/>
      </c>
      <c r="O549" t="e">
        <f t="shared" si="62"/>
        <v>#N/A</v>
      </c>
    </row>
    <row r="550" spans="1:15" ht="30" customHeight="1" x14ac:dyDescent="0.35">
      <c r="A550" s="11"/>
      <c r="B550" s="60" t="s">
        <v>1278</v>
      </c>
      <c r="C550" s="88"/>
      <c r="D550" s="93"/>
      <c r="E550" s="93"/>
      <c r="F550" s="90"/>
      <c r="G550" s="17" t="str">
        <f t="shared" si="58"/>
        <v xml:space="preserve"> </v>
      </c>
      <c r="H550" s="18" t="str">
        <f t="shared" si="58"/>
        <v/>
      </c>
      <c r="I550">
        <f t="shared" si="59"/>
        <v>0</v>
      </c>
      <c r="J550">
        <f t="shared" si="63"/>
        <v>0</v>
      </c>
      <c r="K550">
        <f t="shared" si="60"/>
        <v>0</v>
      </c>
      <c r="M550" t="str">
        <f t="shared" si="57"/>
        <v xml:space="preserve"> </v>
      </c>
      <c r="N550" t="str">
        <f t="shared" si="61"/>
        <v/>
      </c>
      <c r="O550" t="e">
        <f t="shared" si="62"/>
        <v>#N/A</v>
      </c>
    </row>
    <row r="551" spans="1:15" ht="30" customHeight="1" x14ac:dyDescent="0.35">
      <c r="A551" s="11"/>
      <c r="B551" s="60" t="s">
        <v>1279</v>
      </c>
      <c r="C551" s="88"/>
      <c r="D551" s="93"/>
      <c r="E551" s="93"/>
      <c r="F551" s="90"/>
      <c r="G551" s="17" t="str">
        <f t="shared" si="58"/>
        <v xml:space="preserve"> </v>
      </c>
      <c r="H551" s="18" t="str">
        <f t="shared" si="58"/>
        <v/>
      </c>
      <c r="I551">
        <f t="shared" si="59"/>
        <v>0</v>
      </c>
      <c r="J551">
        <f t="shared" si="63"/>
        <v>0</v>
      </c>
      <c r="K551">
        <f t="shared" si="60"/>
        <v>0</v>
      </c>
      <c r="M551" t="str">
        <f t="shared" si="57"/>
        <v xml:space="preserve"> </v>
      </c>
      <c r="N551" t="str">
        <f t="shared" si="61"/>
        <v/>
      </c>
      <c r="O551" t="e">
        <f t="shared" si="62"/>
        <v>#N/A</v>
      </c>
    </row>
    <row r="552" spans="1:15" ht="30" customHeight="1" x14ac:dyDescent="0.35">
      <c r="A552" s="11"/>
      <c r="B552" s="60" t="s">
        <v>1280</v>
      </c>
      <c r="C552" s="88"/>
      <c r="D552" s="93"/>
      <c r="E552" s="93"/>
      <c r="F552" s="90"/>
      <c r="G552" s="17" t="str">
        <f t="shared" si="58"/>
        <v xml:space="preserve"> </v>
      </c>
      <c r="H552" s="18" t="str">
        <f t="shared" si="58"/>
        <v/>
      </c>
      <c r="I552">
        <f t="shared" si="59"/>
        <v>0</v>
      </c>
      <c r="J552">
        <f t="shared" si="63"/>
        <v>0</v>
      </c>
      <c r="K552">
        <f t="shared" si="60"/>
        <v>0</v>
      </c>
      <c r="M552" t="str">
        <f t="shared" si="57"/>
        <v xml:space="preserve"> </v>
      </c>
      <c r="N552" t="str">
        <f t="shared" si="61"/>
        <v/>
      </c>
      <c r="O552" t="e">
        <f t="shared" si="62"/>
        <v>#N/A</v>
      </c>
    </row>
    <row r="553" spans="1:15" ht="30" customHeight="1" x14ac:dyDescent="0.35">
      <c r="A553" s="11"/>
      <c r="B553" s="60" t="s">
        <v>1281</v>
      </c>
      <c r="C553" s="88"/>
      <c r="D553" s="93"/>
      <c r="E553" s="93"/>
      <c r="F553" s="90"/>
      <c r="G553" s="17" t="str">
        <f t="shared" si="58"/>
        <v xml:space="preserve"> </v>
      </c>
      <c r="H553" s="18" t="str">
        <f t="shared" si="58"/>
        <v/>
      </c>
      <c r="I553">
        <f t="shared" si="59"/>
        <v>0</v>
      </c>
      <c r="J553">
        <f t="shared" si="63"/>
        <v>0</v>
      </c>
      <c r="K553">
        <f t="shared" si="60"/>
        <v>0</v>
      </c>
      <c r="M553" t="str">
        <f t="shared" si="57"/>
        <v xml:space="preserve"> </v>
      </c>
      <c r="N553" t="str">
        <f t="shared" si="61"/>
        <v/>
      </c>
      <c r="O553" t="e">
        <f t="shared" si="62"/>
        <v>#N/A</v>
      </c>
    </row>
    <row r="554" spans="1:15" ht="30" customHeight="1" x14ac:dyDescent="0.35">
      <c r="A554" s="11"/>
      <c r="B554" s="60" t="s">
        <v>1282</v>
      </c>
      <c r="C554" s="88"/>
      <c r="D554" s="93"/>
      <c r="E554" s="93"/>
      <c r="F554" s="90"/>
      <c r="G554" s="17" t="str">
        <f t="shared" si="58"/>
        <v xml:space="preserve"> </v>
      </c>
      <c r="H554" s="18" t="str">
        <f t="shared" si="58"/>
        <v/>
      </c>
      <c r="I554">
        <f t="shared" si="59"/>
        <v>0</v>
      </c>
      <c r="J554">
        <f t="shared" si="63"/>
        <v>0</v>
      </c>
      <c r="K554">
        <f t="shared" si="60"/>
        <v>0</v>
      </c>
      <c r="M554" t="str">
        <f t="shared" si="57"/>
        <v xml:space="preserve"> </v>
      </c>
      <c r="N554" t="str">
        <f t="shared" si="61"/>
        <v/>
      </c>
      <c r="O554" t="e">
        <f t="shared" si="62"/>
        <v>#N/A</v>
      </c>
    </row>
    <row r="555" spans="1:15" ht="30" customHeight="1" x14ac:dyDescent="0.35">
      <c r="A555" s="11"/>
      <c r="B555" s="60" t="s">
        <v>1283</v>
      </c>
      <c r="C555" s="88"/>
      <c r="D555" s="93"/>
      <c r="E555" s="93"/>
      <c r="F555" s="90"/>
      <c r="G555" s="17" t="str">
        <f t="shared" si="58"/>
        <v xml:space="preserve"> </v>
      </c>
      <c r="H555" s="18" t="str">
        <f t="shared" si="58"/>
        <v/>
      </c>
      <c r="I555">
        <f t="shared" si="59"/>
        <v>0</v>
      </c>
      <c r="J555">
        <f t="shared" si="63"/>
        <v>0</v>
      </c>
      <c r="K555">
        <f t="shared" si="60"/>
        <v>0</v>
      </c>
      <c r="M555" t="str">
        <f t="shared" si="57"/>
        <v xml:space="preserve"> </v>
      </c>
      <c r="N555" t="str">
        <f t="shared" si="61"/>
        <v/>
      </c>
      <c r="O555" t="e">
        <f t="shared" si="62"/>
        <v>#N/A</v>
      </c>
    </row>
    <row r="556" spans="1:15" ht="30" customHeight="1" x14ac:dyDescent="0.35">
      <c r="A556" s="11"/>
      <c r="B556" s="60" t="s">
        <v>1284</v>
      </c>
      <c r="C556" s="88"/>
      <c r="D556" s="93"/>
      <c r="E556" s="93"/>
      <c r="F556" s="90"/>
      <c r="G556" s="17" t="str">
        <f t="shared" si="58"/>
        <v xml:space="preserve"> </v>
      </c>
      <c r="H556" s="18" t="str">
        <f t="shared" si="58"/>
        <v/>
      </c>
      <c r="I556">
        <f t="shared" si="59"/>
        <v>0</v>
      </c>
      <c r="J556">
        <f t="shared" si="63"/>
        <v>0</v>
      </c>
      <c r="K556">
        <f t="shared" si="60"/>
        <v>0</v>
      </c>
      <c r="M556" t="str">
        <f t="shared" si="57"/>
        <v xml:space="preserve"> </v>
      </c>
      <c r="N556" t="str">
        <f t="shared" si="61"/>
        <v/>
      </c>
      <c r="O556" t="e">
        <f t="shared" si="62"/>
        <v>#N/A</v>
      </c>
    </row>
    <row r="557" spans="1:15" ht="30" customHeight="1" x14ac:dyDescent="0.35">
      <c r="A557" s="11"/>
      <c r="B557" s="60" t="s">
        <v>1285</v>
      </c>
      <c r="C557" s="88"/>
      <c r="D557" s="93"/>
      <c r="E557" s="93"/>
      <c r="F557" s="90"/>
      <c r="G557" s="17" t="str">
        <f t="shared" si="58"/>
        <v xml:space="preserve"> </v>
      </c>
      <c r="H557" s="18" t="str">
        <f t="shared" si="58"/>
        <v/>
      </c>
      <c r="I557">
        <f t="shared" si="59"/>
        <v>0</v>
      </c>
      <c r="J557">
        <f t="shared" si="63"/>
        <v>0</v>
      </c>
      <c r="K557">
        <f t="shared" si="60"/>
        <v>0</v>
      </c>
      <c r="M557" t="str">
        <f t="shared" si="57"/>
        <v xml:space="preserve"> </v>
      </c>
      <c r="N557" t="str">
        <f t="shared" si="61"/>
        <v/>
      </c>
      <c r="O557" t="e">
        <f t="shared" si="62"/>
        <v>#N/A</v>
      </c>
    </row>
    <row r="558" spans="1:15" ht="30" customHeight="1" x14ac:dyDescent="0.35">
      <c r="A558" s="11"/>
      <c r="B558" s="60" t="s">
        <v>1286</v>
      </c>
      <c r="C558" s="88"/>
      <c r="D558" s="93"/>
      <c r="E558" s="93"/>
      <c r="F558" s="90"/>
      <c r="G558" s="17" t="str">
        <f t="shared" si="58"/>
        <v xml:space="preserve"> </v>
      </c>
      <c r="H558" s="18" t="str">
        <f t="shared" si="58"/>
        <v/>
      </c>
      <c r="I558">
        <f t="shared" si="59"/>
        <v>0</v>
      </c>
      <c r="J558">
        <f t="shared" si="63"/>
        <v>0</v>
      </c>
      <c r="K558">
        <f t="shared" si="60"/>
        <v>0</v>
      </c>
      <c r="M558" t="str">
        <f t="shared" si="57"/>
        <v xml:space="preserve"> </v>
      </c>
      <c r="N558" t="str">
        <f t="shared" si="61"/>
        <v/>
      </c>
      <c r="O558" t="e">
        <f t="shared" si="62"/>
        <v>#N/A</v>
      </c>
    </row>
    <row r="559" spans="1:15" ht="30" customHeight="1" x14ac:dyDescent="0.35">
      <c r="A559" s="11"/>
      <c r="B559" s="60" t="s">
        <v>1287</v>
      </c>
      <c r="C559" s="88"/>
      <c r="D559" s="93"/>
      <c r="E559" s="93"/>
      <c r="F559" s="90"/>
      <c r="G559" s="17" t="str">
        <f t="shared" si="58"/>
        <v xml:space="preserve"> </v>
      </c>
      <c r="H559" s="18" t="str">
        <f t="shared" si="58"/>
        <v/>
      </c>
      <c r="I559">
        <f t="shared" si="59"/>
        <v>0</v>
      </c>
      <c r="J559">
        <f t="shared" si="63"/>
        <v>0</v>
      </c>
      <c r="K559">
        <f t="shared" si="60"/>
        <v>0</v>
      </c>
      <c r="M559" t="str">
        <f t="shared" si="57"/>
        <v xml:space="preserve"> </v>
      </c>
      <c r="N559" t="str">
        <f t="shared" si="61"/>
        <v/>
      </c>
      <c r="O559" t="e">
        <f t="shared" si="62"/>
        <v>#N/A</v>
      </c>
    </row>
    <row r="560" spans="1:15" ht="30" customHeight="1" x14ac:dyDescent="0.35">
      <c r="A560" s="11"/>
      <c r="B560" s="60" t="s">
        <v>1288</v>
      </c>
      <c r="C560" s="88"/>
      <c r="D560" s="93"/>
      <c r="E560" s="93"/>
      <c r="F560" s="90"/>
      <c r="G560" s="17" t="str">
        <f t="shared" si="58"/>
        <v xml:space="preserve"> </v>
      </c>
      <c r="H560" s="18" t="str">
        <f t="shared" si="58"/>
        <v/>
      </c>
      <c r="I560">
        <f t="shared" si="59"/>
        <v>0</v>
      </c>
      <c r="J560">
        <f t="shared" si="63"/>
        <v>0</v>
      </c>
      <c r="K560">
        <f t="shared" si="60"/>
        <v>0</v>
      </c>
      <c r="M560" t="str">
        <f t="shared" si="57"/>
        <v xml:space="preserve"> </v>
      </c>
      <c r="N560" t="str">
        <f t="shared" si="61"/>
        <v/>
      </c>
      <c r="O560" t="e">
        <f t="shared" si="62"/>
        <v>#N/A</v>
      </c>
    </row>
    <row r="561" spans="1:15" ht="30" customHeight="1" x14ac:dyDescent="0.35">
      <c r="A561" s="11"/>
      <c r="B561" s="60" t="s">
        <v>1289</v>
      </c>
      <c r="C561" s="88"/>
      <c r="D561" s="93"/>
      <c r="E561" s="93"/>
      <c r="F561" s="90"/>
      <c r="G561" s="17" t="str">
        <f t="shared" si="58"/>
        <v xml:space="preserve"> </v>
      </c>
      <c r="H561" s="18" t="str">
        <f t="shared" si="58"/>
        <v/>
      </c>
      <c r="I561">
        <f t="shared" si="59"/>
        <v>0</v>
      </c>
      <c r="J561">
        <f t="shared" si="63"/>
        <v>0</v>
      </c>
      <c r="K561">
        <f t="shared" si="60"/>
        <v>0</v>
      </c>
      <c r="M561" t="str">
        <f t="shared" si="57"/>
        <v xml:space="preserve"> </v>
      </c>
      <c r="N561" t="str">
        <f t="shared" si="61"/>
        <v/>
      </c>
      <c r="O561" t="e">
        <f t="shared" si="62"/>
        <v>#N/A</v>
      </c>
    </row>
    <row r="562" spans="1:15" ht="30" customHeight="1" x14ac:dyDescent="0.35">
      <c r="A562" s="11"/>
      <c r="B562" s="60" t="s">
        <v>1290</v>
      </c>
      <c r="C562" s="88"/>
      <c r="D562" s="93"/>
      <c r="E562" s="93"/>
      <c r="F562" s="90"/>
      <c r="G562" s="17" t="str">
        <f t="shared" si="58"/>
        <v xml:space="preserve"> </v>
      </c>
      <c r="H562" s="18" t="str">
        <f t="shared" si="58"/>
        <v/>
      </c>
      <c r="I562">
        <f t="shared" si="59"/>
        <v>0</v>
      </c>
      <c r="J562">
        <f t="shared" si="63"/>
        <v>0</v>
      </c>
      <c r="K562">
        <f t="shared" si="60"/>
        <v>0</v>
      </c>
      <c r="M562" t="str">
        <f t="shared" si="57"/>
        <v xml:space="preserve"> </v>
      </c>
      <c r="N562" t="str">
        <f t="shared" si="61"/>
        <v/>
      </c>
      <c r="O562" t="e">
        <f t="shared" si="62"/>
        <v>#N/A</v>
      </c>
    </row>
    <row r="563" spans="1:15" ht="30" customHeight="1" x14ac:dyDescent="0.35">
      <c r="A563" s="11"/>
      <c r="B563" s="60" t="s">
        <v>1291</v>
      </c>
      <c r="C563" s="88"/>
      <c r="D563" s="93"/>
      <c r="E563" s="93"/>
      <c r="F563" s="90"/>
      <c r="G563" s="17" t="str">
        <f t="shared" si="58"/>
        <v xml:space="preserve"> </v>
      </c>
      <c r="H563" s="18" t="str">
        <f t="shared" si="58"/>
        <v/>
      </c>
      <c r="I563">
        <f t="shared" si="59"/>
        <v>0</v>
      </c>
      <c r="J563">
        <f t="shared" si="63"/>
        <v>0</v>
      </c>
      <c r="K563">
        <f t="shared" si="60"/>
        <v>0</v>
      </c>
      <c r="M563" t="str">
        <f t="shared" si="57"/>
        <v xml:space="preserve"> </v>
      </c>
      <c r="N563" t="str">
        <f t="shared" si="61"/>
        <v/>
      </c>
      <c r="O563" t="e">
        <f t="shared" si="62"/>
        <v>#N/A</v>
      </c>
    </row>
    <row r="564" spans="1:15" ht="30" customHeight="1" x14ac:dyDescent="0.35">
      <c r="A564" s="11"/>
      <c r="B564" s="60" t="s">
        <v>1292</v>
      </c>
      <c r="C564" s="88"/>
      <c r="D564" s="93"/>
      <c r="E564" s="93"/>
      <c r="F564" s="90"/>
      <c r="G564" s="17" t="str">
        <f t="shared" si="58"/>
        <v xml:space="preserve"> </v>
      </c>
      <c r="H564" s="18" t="str">
        <f t="shared" si="58"/>
        <v/>
      </c>
      <c r="I564">
        <f t="shared" si="59"/>
        <v>0</v>
      </c>
      <c r="J564">
        <f t="shared" si="63"/>
        <v>0</v>
      </c>
      <c r="K564">
        <f t="shared" si="60"/>
        <v>0</v>
      </c>
      <c r="M564" t="str">
        <f t="shared" si="57"/>
        <v xml:space="preserve"> </v>
      </c>
      <c r="N564" t="str">
        <f t="shared" si="61"/>
        <v/>
      </c>
      <c r="O564" t="e">
        <f t="shared" si="62"/>
        <v>#N/A</v>
      </c>
    </row>
    <row r="565" spans="1:15" ht="30" customHeight="1" x14ac:dyDescent="0.35">
      <c r="A565" s="11"/>
      <c r="B565" s="60" t="s">
        <v>1293</v>
      </c>
      <c r="C565" s="88"/>
      <c r="D565" s="93"/>
      <c r="E565" s="93"/>
      <c r="F565" s="90"/>
      <c r="G565" s="17" t="str">
        <f t="shared" si="58"/>
        <v xml:space="preserve"> </v>
      </c>
      <c r="H565" s="18" t="str">
        <f t="shared" si="58"/>
        <v/>
      </c>
      <c r="I565">
        <f t="shared" si="59"/>
        <v>0</v>
      </c>
      <c r="J565">
        <f t="shared" si="63"/>
        <v>0</v>
      </c>
      <c r="K565">
        <f t="shared" si="60"/>
        <v>0</v>
      </c>
      <c r="M565" t="str">
        <f t="shared" si="57"/>
        <v xml:space="preserve"> </v>
      </c>
      <c r="N565" t="str">
        <f t="shared" si="61"/>
        <v/>
      </c>
      <c r="O565" t="e">
        <f t="shared" si="62"/>
        <v>#N/A</v>
      </c>
    </row>
    <row r="566" spans="1:15" ht="30" customHeight="1" x14ac:dyDescent="0.35">
      <c r="A566" s="11"/>
      <c r="B566" s="60" t="s">
        <v>1294</v>
      </c>
      <c r="C566" s="88"/>
      <c r="D566" s="93"/>
      <c r="E566" s="93"/>
      <c r="F566" s="90"/>
      <c r="G566" s="17" t="str">
        <f t="shared" si="58"/>
        <v xml:space="preserve"> </v>
      </c>
      <c r="H566" s="18" t="str">
        <f t="shared" si="58"/>
        <v/>
      </c>
      <c r="I566">
        <f t="shared" si="59"/>
        <v>0</v>
      </c>
      <c r="J566">
        <f t="shared" si="63"/>
        <v>0</v>
      </c>
      <c r="K566">
        <f t="shared" si="60"/>
        <v>0</v>
      </c>
      <c r="M566" t="str">
        <f t="shared" si="57"/>
        <v xml:space="preserve"> </v>
      </c>
      <c r="N566" t="str">
        <f t="shared" si="61"/>
        <v/>
      </c>
      <c r="O566" t="e">
        <f t="shared" si="62"/>
        <v>#N/A</v>
      </c>
    </row>
    <row r="567" spans="1:15" ht="30" customHeight="1" x14ac:dyDescent="0.35">
      <c r="A567" s="11"/>
      <c r="B567" s="60" t="s">
        <v>1295</v>
      </c>
      <c r="C567" s="88"/>
      <c r="D567" s="93"/>
      <c r="E567" s="93"/>
      <c r="F567" s="90"/>
      <c r="G567" s="17" t="str">
        <f t="shared" si="58"/>
        <v xml:space="preserve"> </v>
      </c>
      <c r="H567" s="18" t="str">
        <f t="shared" si="58"/>
        <v/>
      </c>
      <c r="I567">
        <f t="shared" si="59"/>
        <v>0</v>
      </c>
      <c r="J567">
        <f t="shared" si="63"/>
        <v>0</v>
      </c>
      <c r="K567">
        <f t="shared" si="60"/>
        <v>0</v>
      </c>
      <c r="M567" t="str">
        <f t="shared" si="57"/>
        <v xml:space="preserve"> </v>
      </c>
      <c r="N567" t="str">
        <f t="shared" si="61"/>
        <v/>
      </c>
      <c r="O567" t="e">
        <f t="shared" si="62"/>
        <v>#N/A</v>
      </c>
    </row>
    <row r="568" spans="1:15" ht="30" customHeight="1" x14ac:dyDescent="0.35">
      <c r="A568" s="11"/>
      <c r="B568" s="60" t="s">
        <v>1296</v>
      </c>
      <c r="C568" s="88"/>
      <c r="D568" s="93"/>
      <c r="E568" s="93"/>
      <c r="F568" s="90"/>
      <c r="G568" s="17" t="str">
        <f t="shared" si="58"/>
        <v xml:space="preserve"> </v>
      </c>
      <c r="H568" s="18" t="str">
        <f t="shared" si="58"/>
        <v/>
      </c>
      <c r="I568">
        <f t="shared" si="59"/>
        <v>0</v>
      </c>
      <c r="J568">
        <f t="shared" si="63"/>
        <v>0</v>
      </c>
      <c r="K568">
        <f t="shared" si="60"/>
        <v>0</v>
      </c>
      <c r="M568" t="str">
        <f t="shared" si="57"/>
        <v xml:space="preserve"> </v>
      </c>
      <c r="N568" t="str">
        <f t="shared" si="61"/>
        <v/>
      </c>
      <c r="O568" t="e">
        <f t="shared" si="62"/>
        <v>#N/A</v>
      </c>
    </row>
    <row r="569" spans="1:15" ht="30" customHeight="1" x14ac:dyDescent="0.35">
      <c r="A569" s="11"/>
      <c r="B569" s="60" t="s">
        <v>1297</v>
      </c>
      <c r="C569" s="88"/>
      <c r="D569" s="93"/>
      <c r="E569" s="93"/>
      <c r="F569" s="90"/>
      <c r="G569" s="17" t="str">
        <f t="shared" si="58"/>
        <v xml:space="preserve"> </v>
      </c>
      <c r="H569" s="18" t="str">
        <f t="shared" si="58"/>
        <v/>
      </c>
      <c r="I569">
        <f t="shared" si="59"/>
        <v>0</v>
      </c>
      <c r="J569">
        <f t="shared" si="63"/>
        <v>0</v>
      </c>
      <c r="K569">
        <f t="shared" si="60"/>
        <v>0</v>
      </c>
      <c r="M569" t="str">
        <f t="shared" si="57"/>
        <v xml:space="preserve"> </v>
      </c>
      <c r="N569" t="str">
        <f t="shared" si="61"/>
        <v/>
      </c>
      <c r="O569" t="e">
        <f t="shared" si="62"/>
        <v>#N/A</v>
      </c>
    </row>
    <row r="570" spans="1:15" ht="30" customHeight="1" x14ac:dyDescent="0.35">
      <c r="A570" s="11"/>
      <c r="B570" s="60" t="s">
        <v>1298</v>
      </c>
      <c r="C570" s="88"/>
      <c r="D570" s="93"/>
      <c r="E570" s="93"/>
      <c r="F570" s="90"/>
      <c r="G570" s="17" t="str">
        <f t="shared" si="58"/>
        <v xml:space="preserve"> </v>
      </c>
      <c r="H570" s="18" t="str">
        <f t="shared" si="58"/>
        <v/>
      </c>
      <c r="I570">
        <f t="shared" si="59"/>
        <v>0</v>
      </c>
      <c r="J570">
        <f t="shared" si="63"/>
        <v>0</v>
      </c>
      <c r="K570">
        <f t="shared" si="60"/>
        <v>0</v>
      </c>
      <c r="M570" t="str">
        <f t="shared" si="57"/>
        <v xml:space="preserve"> </v>
      </c>
      <c r="N570" t="str">
        <f t="shared" si="61"/>
        <v/>
      </c>
      <c r="O570" t="e">
        <f t="shared" si="62"/>
        <v>#N/A</v>
      </c>
    </row>
    <row r="571" spans="1:15" ht="30" customHeight="1" x14ac:dyDescent="0.35">
      <c r="A571" s="11"/>
      <c r="B571" s="60" t="s">
        <v>1299</v>
      </c>
      <c r="C571" s="88"/>
      <c r="D571" s="93"/>
      <c r="E571" s="93"/>
      <c r="F571" s="90"/>
      <c r="G571" s="17" t="str">
        <f t="shared" si="58"/>
        <v xml:space="preserve"> </v>
      </c>
      <c r="H571" s="18" t="str">
        <f t="shared" si="58"/>
        <v/>
      </c>
      <c r="I571">
        <f t="shared" si="59"/>
        <v>0</v>
      </c>
      <c r="J571">
        <f t="shared" si="63"/>
        <v>0</v>
      </c>
      <c r="K571">
        <f t="shared" si="60"/>
        <v>0</v>
      </c>
      <c r="M571" t="str">
        <f t="shared" si="57"/>
        <v xml:space="preserve"> </v>
      </c>
      <c r="N571" t="str">
        <f t="shared" si="61"/>
        <v/>
      </c>
      <c r="O571" t="e">
        <f t="shared" si="62"/>
        <v>#N/A</v>
      </c>
    </row>
    <row r="572" spans="1:15" ht="30" customHeight="1" x14ac:dyDescent="0.35">
      <c r="A572" s="11"/>
      <c r="B572" s="60" t="s">
        <v>1300</v>
      </c>
      <c r="C572" s="88"/>
      <c r="D572" s="93"/>
      <c r="E572" s="93"/>
      <c r="F572" s="90"/>
      <c r="G572" s="17" t="str">
        <f t="shared" si="58"/>
        <v xml:space="preserve"> </v>
      </c>
      <c r="H572" s="18" t="str">
        <f t="shared" si="58"/>
        <v/>
      </c>
      <c r="I572">
        <f t="shared" si="59"/>
        <v>0</v>
      </c>
      <c r="J572">
        <f t="shared" si="63"/>
        <v>0</v>
      </c>
      <c r="K572">
        <f t="shared" si="60"/>
        <v>0</v>
      </c>
      <c r="M572" t="str">
        <f t="shared" si="57"/>
        <v xml:space="preserve"> </v>
      </c>
      <c r="N572" t="str">
        <f t="shared" si="61"/>
        <v/>
      </c>
      <c r="O572" t="e">
        <f t="shared" si="62"/>
        <v>#N/A</v>
      </c>
    </row>
    <row r="573" spans="1:15" ht="30" customHeight="1" x14ac:dyDescent="0.35">
      <c r="A573" s="11"/>
      <c r="B573" s="60" t="s">
        <v>1301</v>
      </c>
      <c r="C573" s="88"/>
      <c r="D573" s="93"/>
      <c r="E573" s="93"/>
      <c r="F573" s="90"/>
      <c r="G573" s="17" t="str">
        <f t="shared" si="58"/>
        <v xml:space="preserve"> </v>
      </c>
      <c r="H573" s="18" t="str">
        <f t="shared" si="58"/>
        <v/>
      </c>
      <c r="I573">
        <f t="shared" si="59"/>
        <v>0</v>
      </c>
      <c r="J573">
        <f t="shared" si="63"/>
        <v>0</v>
      </c>
      <c r="K573">
        <f t="shared" si="60"/>
        <v>0</v>
      </c>
      <c r="M573" t="str">
        <f t="shared" si="57"/>
        <v xml:space="preserve"> </v>
      </c>
      <c r="N573" t="str">
        <f t="shared" si="61"/>
        <v/>
      </c>
      <c r="O573" t="e">
        <f t="shared" si="62"/>
        <v>#N/A</v>
      </c>
    </row>
    <row r="574" spans="1:15" ht="30" customHeight="1" x14ac:dyDescent="0.35">
      <c r="A574" s="11"/>
      <c r="B574" s="60" t="s">
        <v>1302</v>
      </c>
      <c r="C574" s="88"/>
      <c r="D574" s="93"/>
      <c r="E574" s="93"/>
      <c r="F574" s="90"/>
      <c r="G574" s="17" t="str">
        <f t="shared" si="58"/>
        <v xml:space="preserve"> </v>
      </c>
      <c r="H574" s="18" t="str">
        <f t="shared" si="58"/>
        <v/>
      </c>
      <c r="I574">
        <f t="shared" si="59"/>
        <v>0</v>
      </c>
      <c r="J574">
        <f t="shared" si="63"/>
        <v>0</v>
      </c>
      <c r="K574">
        <f t="shared" si="60"/>
        <v>0</v>
      </c>
      <c r="M574" t="str">
        <f t="shared" si="57"/>
        <v xml:space="preserve"> </v>
      </c>
      <c r="N574" t="str">
        <f t="shared" si="61"/>
        <v/>
      </c>
      <c r="O574" t="e">
        <f t="shared" si="62"/>
        <v>#N/A</v>
      </c>
    </row>
    <row r="575" spans="1:15" ht="30" customHeight="1" x14ac:dyDescent="0.35">
      <c r="A575" s="11"/>
      <c r="B575" s="60" t="s">
        <v>1303</v>
      </c>
      <c r="C575" s="88"/>
      <c r="D575" s="93"/>
      <c r="E575" s="93"/>
      <c r="F575" s="90"/>
      <c r="G575" s="17" t="str">
        <f t="shared" si="58"/>
        <v xml:space="preserve"> </v>
      </c>
      <c r="H575" s="18" t="str">
        <f t="shared" si="58"/>
        <v/>
      </c>
      <c r="I575">
        <f t="shared" si="59"/>
        <v>0</v>
      </c>
      <c r="J575">
        <f t="shared" si="63"/>
        <v>0</v>
      </c>
      <c r="K575">
        <f t="shared" si="60"/>
        <v>0</v>
      </c>
      <c r="M575" t="str">
        <f t="shared" si="57"/>
        <v xml:space="preserve"> </v>
      </c>
      <c r="N575" t="str">
        <f t="shared" si="61"/>
        <v/>
      </c>
      <c r="O575" t="e">
        <f t="shared" si="62"/>
        <v>#N/A</v>
      </c>
    </row>
    <row r="576" spans="1:15" ht="30" customHeight="1" x14ac:dyDescent="0.35">
      <c r="A576" s="11"/>
      <c r="B576" s="60" t="s">
        <v>1304</v>
      </c>
      <c r="C576" s="88"/>
      <c r="D576" s="93"/>
      <c r="E576" s="93"/>
      <c r="F576" s="90"/>
      <c r="G576" s="17" t="str">
        <f t="shared" si="58"/>
        <v xml:space="preserve"> </v>
      </c>
      <c r="H576" s="18" t="str">
        <f t="shared" si="58"/>
        <v/>
      </c>
      <c r="I576">
        <f t="shared" si="59"/>
        <v>0</v>
      </c>
      <c r="J576">
        <f t="shared" si="63"/>
        <v>0</v>
      </c>
      <c r="K576">
        <f t="shared" si="60"/>
        <v>0</v>
      </c>
      <c r="M576" t="str">
        <f t="shared" si="57"/>
        <v xml:space="preserve"> </v>
      </c>
      <c r="N576" t="str">
        <f t="shared" si="61"/>
        <v/>
      </c>
      <c r="O576" t="e">
        <f t="shared" si="62"/>
        <v>#N/A</v>
      </c>
    </row>
    <row r="577" spans="1:15" ht="30" customHeight="1" x14ac:dyDescent="0.35">
      <c r="A577" s="11"/>
      <c r="B577" s="60" t="s">
        <v>1305</v>
      </c>
      <c r="C577" s="88"/>
      <c r="D577" s="93"/>
      <c r="E577" s="93"/>
      <c r="F577" s="90"/>
      <c r="G577" s="17" t="str">
        <f t="shared" si="58"/>
        <v xml:space="preserve"> </v>
      </c>
      <c r="H577" s="18" t="str">
        <f t="shared" si="58"/>
        <v/>
      </c>
      <c r="I577">
        <f t="shared" si="59"/>
        <v>0</v>
      </c>
      <c r="J577">
        <f t="shared" si="63"/>
        <v>0</v>
      </c>
      <c r="K577">
        <f t="shared" si="60"/>
        <v>0</v>
      </c>
      <c r="M577" t="str">
        <f t="shared" si="57"/>
        <v xml:space="preserve"> </v>
      </c>
      <c r="N577" t="str">
        <f t="shared" si="61"/>
        <v/>
      </c>
      <c r="O577" t="e">
        <f t="shared" si="62"/>
        <v>#N/A</v>
      </c>
    </row>
    <row r="578" spans="1:15" ht="30" customHeight="1" x14ac:dyDescent="0.35">
      <c r="A578" s="11"/>
      <c r="B578" s="60" t="s">
        <v>1306</v>
      </c>
      <c r="C578" s="88"/>
      <c r="D578" s="93"/>
      <c r="E578" s="93"/>
      <c r="F578" s="90"/>
      <c r="G578" s="17" t="str">
        <f t="shared" si="58"/>
        <v xml:space="preserve"> </v>
      </c>
      <c r="H578" s="18" t="str">
        <f t="shared" si="58"/>
        <v/>
      </c>
      <c r="I578">
        <f t="shared" si="59"/>
        <v>0</v>
      </c>
      <c r="J578">
        <f t="shared" si="63"/>
        <v>0</v>
      </c>
      <c r="K578">
        <f t="shared" si="60"/>
        <v>0</v>
      </c>
      <c r="M578" t="str">
        <f t="shared" si="57"/>
        <v xml:space="preserve"> </v>
      </c>
      <c r="N578" t="str">
        <f t="shared" si="61"/>
        <v/>
      </c>
      <c r="O578" t="e">
        <f t="shared" si="62"/>
        <v>#N/A</v>
      </c>
    </row>
    <row r="579" spans="1:15" ht="30" customHeight="1" x14ac:dyDescent="0.35">
      <c r="A579" s="11"/>
      <c r="B579" s="60" t="s">
        <v>1307</v>
      </c>
      <c r="C579" s="88"/>
      <c r="D579" s="93"/>
      <c r="E579" s="93"/>
      <c r="F579" s="90"/>
      <c r="G579" s="17" t="str">
        <f t="shared" si="58"/>
        <v xml:space="preserve"> </v>
      </c>
      <c r="H579" s="18" t="str">
        <f t="shared" si="58"/>
        <v/>
      </c>
      <c r="I579">
        <f t="shared" si="59"/>
        <v>0</v>
      </c>
      <c r="J579">
        <f t="shared" si="63"/>
        <v>0</v>
      </c>
      <c r="K579">
        <f t="shared" si="60"/>
        <v>0</v>
      </c>
      <c r="M579" t="str">
        <f t="shared" si="57"/>
        <v xml:space="preserve"> </v>
      </c>
      <c r="N579" t="str">
        <f t="shared" si="61"/>
        <v/>
      </c>
      <c r="O579" t="e">
        <f t="shared" si="62"/>
        <v>#N/A</v>
      </c>
    </row>
    <row r="580" spans="1:15" ht="30" customHeight="1" x14ac:dyDescent="0.35">
      <c r="A580" s="11"/>
      <c r="B580" s="60" t="s">
        <v>1308</v>
      </c>
      <c r="C580" s="88"/>
      <c r="D580" s="93"/>
      <c r="E580" s="93"/>
      <c r="F580" s="90"/>
      <c r="G580" s="17" t="str">
        <f t="shared" si="58"/>
        <v xml:space="preserve"> </v>
      </c>
      <c r="H580" s="18" t="str">
        <f t="shared" si="58"/>
        <v/>
      </c>
      <c r="I580">
        <f t="shared" si="59"/>
        <v>0</v>
      </c>
      <c r="J580">
        <f t="shared" si="63"/>
        <v>0</v>
      </c>
      <c r="K580">
        <f t="shared" si="60"/>
        <v>0</v>
      </c>
      <c r="M580" t="str">
        <f t="shared" si="57"/>
        <v xml:space="preserve"> </v>
      </c>
      <c r="N580" t="str">
        <f t="shared" si="61"/>
        <v/>
      </c>
      <c r="O580" t="e">
        <f t="shared" si="62"/>
        <v>#N/A</v>
      </c>
    </row>
    <row r="581" spans="1:15" ht="30" customHeight="1" x14ac:dyDescent="0.35">
      <c r="A581" s="11"/>
      <c r="B581" s="60" t="s">
        <v>1309</v>
      </c>
      <c r="C581" s="88"/>
      <c r="D581" s="93"/>
      <c r="E581" s="93"/>
      <c r="F581" s="90"/>
      <c r="G581" s="17" t="str">
        <f t="shared" si="58"/>
        <v xml:space="preserve"> </v>
      </c>
      <c r="H581" s="18" t="str">
        <f t="shared" si="58"/>
        <v/>
      </c>
      <c r="I581">
        <f t="shared" si="59"/>
        <v>0</v>
      </c>
      <c r="J581">
        <f t="shared" si="63"/>
        <v>0</v>
      </c>
      <c r="K581">
        <f t="shared" si="60"/>
        <v>0</v>
      </c>
      <c r="M581" t="str">
        <f t="shared" si="57"/>
        <v xml:space="preserve"> </v>
      </c>
      <c r="N581" t="str">
        <f t="shared" si="61"/>
        <v/>
      </c>
      <c r="O581" t="e">
        <f t="shared" si="62"/>
        <v>#N/A</v>
      </c>
    </row>
    <row r="582" spans="1:15" ht="30" customHeight="1" x14ac:dyDescent="0.35">
      <c r="A582" s="11"/>
      <c r="B582" s="60" t="s">
        <v>1310</v>
      </c>
      <c r="C582" s="88"/>
      <c r="D582" s="93"/>
      <c r="E582" s="93"/>
      <c r="F582" s="90"/>
      <c r="G582" s="17" t="str">
        <f t="shared" si="58"/>
        <v xml:space="preserve"> </v>
      </c>
      <c r="H582" s="18" t="str">
        <f t="shared" si="58"/>
        <v/>
      </c>
      <c r="I582">
        <f t="shared" si="59"/>
        <v>0</v>
      </c>
      <c r="J582">
        <f t="shared" si="63"/>
        <v>0</v>
      </c>
      <c r="K582">
        <f t="shared" si="60"/>
        <v>0</v>
      </c>
      <c r="M582" t="str">
        <f t="shared" ref="M582:M605" si="64">VLOOKUP(K582,P$23:Q$25,2)</f>
        <v xml:space="preserve"> </v>
      </c>
      <c r="N582" t="str">
        <f t="shared" si="61"/>
        <v/>
      </c>
      <c r="O582" t="e">
        <f t="shared" si="62"/>
        <v>#N/A</v>
      </c>
    </row>
    <row r="583" spans="1:15" ht="30" customHeight="1" x14ac:dyDescent="0.35">
      <c r="A583" s="11"/>
      <c r="B583" s="60" t="s">
        <v>1311</v>
      </c>
      <c r="C583" s="88"/>
      <c r="D583" s="93"/>
      <c r="E583" s="93"/>
      <c r="F583" s="90"/>
      <c r="G583" s="17" t="str">
        <f t="shared" ref="G583:H605" si="65">M583</f>
        <v xml:space="preserve"> </v>
      </c>
      <c r="H583" s="18" t="str">
        <f t="shared" si="65"/>
        <v/>
      </c>
      <c r="I583">
        <f t="shared" ref="I583:I605" si="66">IF(F583="",0,IF(AND(F583&gt;=1,F583&lt;=$Q$4),1,0))</f>
        <v>0</v>
      </c>
      <c r="J583">
        <f t="shared" si="63"/>
        <v>0</v>
      </c>
      <c r="K583">
        <f t="shared" ref="K583:K605" si="67">SUM(I583:J583)</f>
        <v>0</v>
      </c>
      <c r="M583" t="str">
        <f t="shared" si="64"/>
        <v xml:space="preserve"> </v>
      </c>
      <c r="N583" t="str">
        <f t="shared" ref="N583:N605" si="68">IF(K583=2,O583,"")</f>
        <v/>
      </c>
      <c r="O583" t="e">
        <f t="shared" ref="O583:O605" si="69">VLOOKUP(F583,$Q$6:$U$17,$Q$2)</f>
        <v>#N/A</v>
      </c>
    </row>
    <row r="584" spans="1:15" ht="30" customHeight="1" x14ac:dyDescent="0.35">
      <c r="A584" s="11"/>
      <c r="B584" s="60" t="s">
        <v>1312</v>
      </c>
      <c r="C584" s="88"/>
      <c r="D584" s="93"/>
      <c r="E584" s="93"/>
      <c r="F584" s="90"/>
      <c r="G584" s="17" t="str">
        <f t="shared" si="65"/>
        <v xml:space="preserve"> </v>
      </c>
      <c r="H584" s="18" t="str">
        <f t="shared" si="65"/>
        <v/>
      </c>
      <c r="I584">
        <f t="shared" si="66"/>
        <v>0</v>
      </c>
      <c r="J584">
        <f t="shared" si="63"/>
        <v>0</v>
      </c>
      <c r="K584">
        <f t="shared" si="67"/>
        <v>0</v>
      </c>
      <c r="M584" t="str">
        <f t="shared" si="64"/>
        <v xml:space="preserve"> </v>
      </c>
      <c r="N584" t="str">
        <f t="shared" si="68"/>
        <v/>
      </c>
      <c r="O584" t="e">
        <f t="shared" si="69"/>
        <v>#N/A</v>
      </c>
    </row>
    <row r="585" spans="1:15" ht="30" customHeight="1" x14ac:dyDescent="0.35">
      <c r="A585" s="11"/>
      <c r="B585" s="60" t="s">
        <v>1313</v>
      </c>
      <c r="C585" s="88"/>
      <c r="D585" s="93"/>
      <c r="E585" s="93"/>
      <c r="F585" s="90"/>
      <c r="G585" s="17" t="str">
        <f t="shared" si="65"/>
        <v xml:space="preserve"> </v>
      </c>
      <c r="H585" s="18" t="str">
        <f t="shared" si="65"/>
        <v/>
      </c>
      <c r="I585">
        <f t="shared" si="66"/>
        <v>0</v>
      </c>
      <c r="J585">
        <f t="shared" ref="J585:J605" si="70">IF(C585="",0, IF(C585=" ",0,1))</f>
        <v>0</v>
      </c>
      <c r="K585">
        <f t="shared" si="67"/>
        <v>0</v>
      </c>
      <c r="M585" t="str">
        <f t="shared" si="64"/>
        <v xml:space="preserve"> </v>
      </c>
      <c r="N585" t="str">
        <f t="shared" si="68"/>
        <v/>
      </c>
      <c r="O585" t="e">
        <f t="shared" si="69"/>
        <v>#N/A</v>
      </c>
    </row>
    <row r="586" spans="1:15" ht="30" customHeight="1" x14ac:dyDescent="0.35">
      <c r="A586" s="11"/>
      <c r="B586" s="60" t="s">
        <v>1314</v>
      </c>
      <c r="C586" s="88"/>
      <c r="D586" s="93"/>
      <c r="E586" s="93"/>
      <c r="F586" s="90"/>
      <c r="G586" s="17" t="str">
        <f t="shared" si="65"/>
        <v xml:space="preserve"> </v>
      </c>
      <c r="H586" s="18" t="str">
        <f t="shared" si="65"/>
        <v/>
      </c>
      <c r="I586">
        <f t="shared" si="66"/>
        <v>0</v>
      </c>
      <c r="J586">
        <f t="shared" si="70"/>
        <v>0</v>
      </c>
      <c r="K586">
        <f t="shared" si="67"/>
        <v>0</v>
      </c>
      <c r="M586" t="str">
        <f t="shared" si="64"/>
        <v xml:space="preserve"> </v>
      </c>
      <c r="N586" t="str">
        <f t="shared" si="68"/>
        <v/>
      </c>
      <c r="O586" t="e">
        <f t="shared" si="69"/>
        <v>#N/A</v>
      </c>
    </row>
    <row r="587" spans="1:15" ht="30" customHeight="1" x14ac:dyDescent="0.35">
      <c r="A587" s="11"/>
      <c r="B587" s="60" t="s">
        <v>1315</v>
      </c>
      <c r="C587" s="88"/>
      <c r="D587" s="93"/>
      <c r="E587" s="93"/>
      <c r="F587" s="90"/>
      <c r="G587" s="17" t="str">
        <f t="shared" si="65"/>
        <v xml:space="preserve"> </v>
      </c>
      <c r="H587" s="18" t="str">
        <f t="shared" si="65"/>
        <v/>
      </c>
      <c r="I587">
        <f t="shared" si="66"/>
        <v>0</v>
      </c>
      <c r="J587">
        <f t="shared" si="70"/>
        <v>0</v>
      </c>
      <c r="K587">
        <f t="shared" si="67"/>
        <v>0</v>
      </c>
      <c r="M587" t="str">
        <f t="shared" si="64"/>
        <v xml:space="preserve"> </v>
      </c>
      <c r="N587" t="str">
        <f t="shared" si="68"/>
        <v/>
      </c>
      <c r="O587" t="e">
        <f t="shared" si="69"/>
        <v>#N/A</v>
      </c>
    </row>
    <row r="588" spans="1:15" ht="30" customHeight="1" x14ac:dyDescent="0.35">
      <c r="A588" s="11"/>
      <c r="B588" s="60" t="s">
        <v>1316</v>
      </c>
      <c r="C588" s="88"/>
      <c r="D588" s="93"/>
      <c r="E588" s="93"/>
      <c r="F588" s="90"/>
      <c r="G588" s="17" t="str">
        <f t="shared" si="65"/>
        <v xml:space="preserve"> </v>
      </c>
      <c r="H588" s="18" t="str">
        <f t="shared" si="65"/>
        <v/>
      </c>
      <c r="I588">
        <f t="shared" si="66"/>
        <v>0</v>
      </c>
      <c r="J588">
        <f t="shared" si="70"/>
        <v>0</v>
      </c>
      <c r="K588">
        <f t="shared" si="67"/>
        <v>0</v>
      </c>
      <c r="M588" t="str">
        <f t="shared" si="64"/>
        <v xml:space="preserve"> </v>
      </c>
      <c r="N588" t="str">
        <f t="shared" si="68"/>
        <v/>
      </c>
      <c r="O588" t="e">
        <f t="shared" si="69"/>
        <v>#N/A</v>
      </c>
    </row>
    <row r="589" spans="1:15" ht="30" customHeight="1" x14ac:dyDescent="0.35">
      <c r="A589" s="11"/>
      <c r="B589" s="60" t="s">
        <v>1317</v>
      </c>
      <c r="C589" s="88"/>
      <c r="D589" s="93"/>
      <c r="E589" s="93"/>
      <c r="F589" s="90"/>
      <c r="G589" s="17" t="str">
        <f t="shared" si="65"/>
        <v xml:space="preserve"> </v>
      </c>
      <c r="H589" s="18" t="str">
        <f t="shared" si="65"/>
        <v/>
      </c>
      <c r="I589">
        <f t="shared" si="66"/>
        <v>0</v>
      </c>
      <c r="J589">
        <f t="shared" si="70"/>
        <v>0</v>
      </c>
      <c r="K589">
        <f t="shared" si="67"/>
        <v>0</v>
      </c>
      <c r="M589" t="str">
        <f t="shared" si="64"/>
        <v xml:space="preserve"> </v>
      </c>
      <c r="N589" t="str">
        <f t="shared" si="68"/>
        <v/>
      </c>
      <c r="O589" t="e">
        <f t="shared" si="69"/>
        <v>#N/A</v>
      </c>
    </row>
    <row r="590" spans="1:15" ht="30" customHeight="1" x14ac:dyDescent="0.35">
      <c r="A590" s="11"/>
      <c r="B590" s="60" t="s">
        <v>1318</v>
      </c>
      <c r="C590" s="88"/>
      <c r="D590" s="93"/>
      <c r="E590" s="93"/>
      <c r="F590" s="90"/>
      <c r="G590" s="17" t="str">
        <f t="shared" si="65"/>
        <v xml:space="preserve"> </v>
      </c>
      <c r="H590" s="18" t="str">
        <f t="shared" si="65"/>
        <v/>
      </c>
      <c r="I590">
        <f t="shared" si="66"/>
        <v>0</v>
      </c>
      <c r="J590">
        <f t="shared" si="70"/>
        <v>0</v>
      </c>
      <c r="K590">
        <f t="shared" si="67"/>
        <v>0</v>
      </c>
      <c r="M590" t="str">
        <f t="shared" si="64"/>
        <v xml:space="preserve"> </v>
      </c>
      <c r="N590" t="str">
        <f t="shared" si="68"/>
        <v/>
      </c>
      <c r="O590" t="e">
        <f t="shared" si="69"/>
        <v>#N/A</v>
      </c>
    </row>
    <row r="591" spans="1:15" ht="30" customHeight="1" x14ac:dyDescent="0.35">
      <c r="A591" s="11"/>
      <c r="B591" s="60" t="s">
        <v>1319</v>
      </c>
      <c r="C591" s="88"/>
      <c r="D591" s="93"/>
      <c r="E591" s="93"/>
      <c r="F591" s="90"/>
      <c r="G591" s="17" t="str">
        <f t="shared" si="65"/>
        <v xml:space="preserve"> </v>
      </c>
      <c r="H591" s="18" t="str">
        <f t="shared" si="65"/>
        <v/>
      </c>
      <c r="I591">
        <f t="shared" si="66"/>
        <v>0</v>
      </c>
      <c r="J591">
        <f t="shared" si="70"/>
        <v>0</v>
      </c>
      <c r="K591">
        <f t="shared" si="67"/>
        <v>0</v>
      </c>
      <c r="M591" t="str">
        <f t="shared" si="64"/>
        <v xml:space="preserve"> </v>
      </c>
      <c r="N591" t="str">
        <f t="shared" si="68"/>
        <v/>
      </c>
      <c r="O591" t="e">
        <f t="shared" si="69"/>
        <v>#N/A</v>
      </c>
    </row>
    <row r="592" spans="1:15" ht="30" customHeight="1" x14ac:dyDescent="0.35">
      <c r="A592" s="11"/>
      <c r="B592" s="60" t="s">
        <v>1320</v>
      </c>
      <c r="C592" s="88"/>
      <c r="D592" s="93"/>
      <c r="E592" s="93"/>
      <c r="F592" s="90"/>
      <c r="G592" s="17" t="str">
        <f t="shared" si="65"/>
        <v xml:space="preserve"> </v>
      </c>
      <c r="H592" s="18" t="str">
        <f t="shared" si="65"/>
        <v/>
      </c>
      <c r="I592">
        <f t="shared" si="66"/>
        <v>0</v>
      </c>
      <c r="J592">
        <f t="shared" si="70"/>
        <v>0</v>
      </c>
      <c r="K592">
        <f t="shared" si="67"/>
        <v>0</v>
      </c>
      <c r="M592" t="str">
        <f t="shared" si="64"/>
        <v xml:space="preserve"> </v>
      </c>
      <c r="N592" t="str">
        <f t="shared" si="68"/>
        <v/>
      </c>
      <c r="O592" t="e">
        <f t="shared" si="69"/>
        <v>#N/A</v>
      </c>
    </row>
    <row r="593" spans="1:15" ht="30" customHeight="1" x14ac:dyDescent="0.35">
      <c r="A593" s="11"/>
      <c r="B593" s="60" t="s">
        <v>1321</v>
      </c>
      <c r="C593" s="88"/>
      <c r="D593" s="93"/>
      <c r="E593" s="93"/>
      <c r="F593" s="90"/>
      <c r="G593" s="17" t="str">
        <f t="shared" si="65"/>
        <v xml:space="preserve"> </v>
      </c>
      <c r="H593" s="18" t="str">
        <f t="shared" si="65"/>
        <v/>
      </c>
      <c r="I593">
        <f t="shared" si="66"/>
        <v>0</v>
      </c>
      <c r="J593">
        <f t="shared" si="70"/>
        <v>0</v>
      </c>
      <c r="K593">
        <f t="shared" si="67"/>
        <v>0</v>
      </c>
      <c r="M593" t="str">
        <f t="shared" si="64"/>
        <v xml:space="preserve"> </v>
      </c>
      <c r="N593" t="str">
        <f t="shared" si="68"/>
        <v/>
      </c>
      <c r="O593" t="e">
        <f t="shared" si="69"/>
        <v>#N/A</v>
      </c>
    </row>
    <row r="594" spans="1:15" ht="30" customHeight="1" x14ac:dyDescent="0.35">
      <c r="A594" s="11"/>
      <c r="B594" s="60" t="s">
        <v>1322</v>
      </c>
      <c r="C594" s="88"/>
      <c r="D594" s="93"/>
      <c r="E594" s="93"/>
      <c r="F594" s="90"/>
      <c r="G594" s="17" t="str">
        <f t="shared" si="65"/>
        <v xml:space="preserve"> </v>
      </c>
      <c r="H594" s="18" t="str">
        <f t="shared" si="65"/>
        <v/>
      </c>
      <c r="I594">
        <f t="shared" si="66"/>
        <v>0</v>
      </c>
      <c r="J594">
        <f t="shared" si="70"/>
        <v>0</v>
      </c>
      <c r="K594">
        <f t="shared" si="67"/>
        <v>0</v>
      </c>
      <c r="M594" t="str">
        <f t="shared" si="64"/>
        <v xml:space="preserve"> </v>
      </c>
      <c r="N594" t="str">
        <f t="shared" si="68"/>
        <v/>
      </c>
      <c r="O594" t="e">
        <f t="shared" si="69"/>
        <v>#N/A</v>
      </c>
    </row>
    <row r="595" spans="1:15" ht="30" customHeight="1" x14ac:dyDescent="0.35">
      <c r="A595" s="11"/>
      <c r="B595" s="60" t="s">
        <v>1323</v>
      </c>
      <c r="C595" s="88"/>
      <c r="D595" s="93"/>
      <c r="E595" s="93"/>
      <c r="F595" s="90"/>
      <c r="G595" s="17" t="str">
        <f t="shared" si="65"/>
        <v xml:space="preserve"> </v>
      </c>
      <c r="H595" s="18" t="str">
        <f t="shared" si="65"/>
        <v/>
      </c>
      <c r="I595">
        <f t="shared" si="66"/>
        <v>0</v>
      </c>
      <c r="J595">
        <f t="shared" si="70"/>
        <v>0</v>
      </c>
      <c r="K595">
        <f t="shared" si="67"/>
        <v>0</v>
      </c>
      <c r="M595" t="str">
        <f t="shared" si="64"/>
        <v xml:space="preserve"> </v>
      </c>
      <c r="N595" t="str">
        <f t="shared" si="68"/>
        <v/>
      </c>
      <c r="O595" t="e">
        <f t="shared" si="69"/>
        <v>#N/A</v>
      </c>
    </row>
    <row r="596" spans="1:15" ht="30" customHeight="1" x14ac:dyDescent="0.35">
      <c r="A596" s="11"/>
      <c r="B596" s="60" t="s">
        <v>1324</v>
      </c>
      <c r="C596" s="88"/>
      <c r="D596" s="93"/>
      <c r="E596" s="93"/>
      <c r="F596" s="90"/>
      <c r="G596" s="17" t="str">
        <f t="shared" si="65"/>
        <v xml:space="preserve"> </v>
      </c>
      <c r="H596" s="18" t="str">
        <f t="shared" si="65"/>
        <v/>
      </c>
      <c r="I596">
        <f t="shared" si="66"/>
        <v>0</v>
      </c>
      <c r="J596">
        <f t="shared" si="70"/>
        <v>0</v>
      </c>
      <c r="K596">
        <f t="shared" si="67"/>
        <v>0</v>
      </c>
      <c r="M596" t="str">
        <f t="shared" si="64"/>
        <v xml:space="preserve"> </v>
      </c>
      <c r="N596" t="str">
        <f t="shared" si="68"/>
        <v/>
      </c>
      <c r="O596" t="e">
        <f t="shared" si="69"/>
        <v>#N/A</v>
      </c>
    </row>
    <row r="597" spans="1:15" ht="30" customHeight="1" x14ac:dyDescent="0.35">
      <c r="A597" s="11"/>
      <c r="B597" s="60" t="s">
        <v>1325</v>
      </c>
      <c r="C597" s="88"/>
      <c r="D597" s="93"/>
      <c r="E597" s="93"/>
      <c r="F597" s="90"/>
      <c r="G597" s="17" t="str">
        <f t="shared" si="65"/>
        <v xml:space="preserve"> </v>
      </c>
      <c r="H597" s="18" t="str">
        <f t="shared" si="65"/>
        <v/>
      </c>
      <c r="I597">
        <f t="shared" si="66"/>
        <v>0</v>
      </c>
      <c r="J597">
        <f t="shared" si="70"/>
        <v>0</v>
      </c>
      <c r="K597">
        <f t="shared" si="67"/>
        <v>0</v>
      </c>
      <c r="M597" t="str">
        <f t="shared" si="64"/>
        <v xml:space="preserve"> </v>
      </c>
      <c r="N597" t="str">
        <f t="shared" si="68"/>
        <v/>
      </c>
      <c r="O597" t="e">
        <f t="shared" si="69"/>
        <v>#N/A</v>
      </c>
    </row>
    <row r="598" spans="1:15" ht="30" customHeight="1" x14ac:dyDescent="0.35">
      <c r="A598" s="11"/>
      <c r="B598" s="60" t="s">
        <v>1326</v>
      </c>
      <c r="C598" s="88"/>
      <c r="D598" s="93"/>
      <c r="E598" s="93"/>
      <c r="F598" s="90"/>
      <c r="G598" s="17" t="str">
        <f t="shared" si="65"/>
        <v xml:space="preserve"> </v>
      </c>
      <c r="H598" s="18" t="str">
        <f t="shared" si="65"/>
        <v/>
      </c>
      <c r="I598">
        <f t="shared" si="66"/>
        <v>0</v>
      </c>
      <c r="J598">
        <f t="shared" si="70"/>
        <v>0</v>
      </c>
      <c r="K598">
        <f t="shared" si="67"/>
        <v>0</v>
      </c>
      <c r="M598" t="str">
        <f t="shared" si="64"/>
        <v xml:space="preserve"> </v>
      </c>
      <c r="N598" t="str">
        <f t="shared" si="68"/>
        <v/>
      </c>
      <c r="O598" t="e">
        <f t="shared" si="69"/>
        <v>#N/A</v>
      </c>
    </row>
    <row r="599" spans="1:15" ht="30" customHeight="1" x14ac:dyDescent="0.35">
      <c r="A599" s="11"/>
      <c r="B599" s="60" t="s">
        <v>1327</v>
      </c>
      <c r="C599" s="88"/>
      <c r="D599" s="93"/>
      <c r="E599" s="93"/>
      <c r="F599" s="90"/>
      <c r="G599" s="17" t="str">
        <f t="shared" si="65"/>
        <v xml:space="preserve"> </v>
      </c>
      <c r="H599" s="18" t="str">
        <f t="shared" si="65"/>
        <v/>
      </c>
      <c r="I599">
        <f t="shared" si="66"/>
        <v>0</v>
      </c>
      <c r="J599">
        <f t="shared" si="70"/>
        <v>0</v>
      </c>
      <c r="K599">
        <f t="shared" si="67"/>
        <v>0</v>
      </c>
      <c r="M599" t="str">
        <f t="shared" si="64"/>
        <v xml:space="preserve"> </v>
      </c>
      <c r="N599" t="str">
        <f t="shared" si="68"/>
        <v/>
      </c>
      <c r="O599" t="e">
        <f t="shared" si="69"/>
        <v>#N/A</v>
      </c>
    </row>
    <row r="600" spans="1:15" ht="30" customHeight="1" x14ac:dyDescent="0.35">
      <c r="A600" s="11"/>
      <c r="B600" s="60" t="s">
        <v>1328</v>
      </c>
      <c r="C600" s="88"/>
      <c r="D600" s="93"/>
      <c r="E600" s="93"/>
      <c r="F600" s="90"/>
      <c r="G600" s="17" t="str">
        <f t="shared" si="65"/>
        <v xml:space="preserve"> </v>
      </c>
      <c r="H600" s="18" t="str">
        <f t="shared" si="65"/>
        <v/>
      </c>
      <c r="I600">
        <f t="shared" si="66"/>
        <v>0</v>
      </c>
      <c r="J600">
        <f t="shared" si="70"/>
        <v>0</v>
      </c>
      <c r="K600">
        <f t="shared" si="67"/>
        <v>0</v>
      </c>
      <c r="M600" t="str">
        <f t="shared" si="64"/>
        <v xml:space="preserve"> </v>
      </c>
      <c r="N600" t="str">
        <f t="shared" si="68"/>
        <v/>
      </c>
      <c r="O600" t="e">
        <f t="shared" si="69"/>
        <v>#N/A</v>
      </c>
    </row>
    <row r="601" spans="1:15" ht="30" customHeight="1" x14ac:dyDescent="0.35">
      <c r="A601" s="11"/>
      <c r="B601" s="60" t="s">
        <v>1329</v>
      </c>
      <c r="C601" s="88"/>
      <c r="D601" s="93"/>
      <c r="E601" s="93"/>
      <c r="F601" s="90"/>
      <c r="G601" s="17" t="str">
        <f t="shared" si="65"/>
        <v xml:space="preserve"> </v>
      </c>
      <c r="H601" s="18" t="str">
        <f t="shared" si="65"/>
        <v/>
      </c>
      <c r="I601">
        <f t="shared" si="66"/>
        <v>0</v>
      </c>
      <c r="J601">
        <f t="shared" si="70"/>
        <v>0</v>
      </c>
      <c r="K601">
        <f t="shared" si="67"/>
        <v>0</v>
      </c>
      <c r="M601" t="str">
        <f t="shared" si="64"/>
        <v xml:space="preserve"> </v>
      </c>
      <c r="N601" t="str">
        <f t="shared" si="68"/>
        <v/>
      </c>
      <c r="O601" t="e">
        <f t="shared" si="69"/>
        <v>#N/A</v>
      </c>
    </row>
    <row r="602" spans="1:15" ht="30" customHeight="1" x14ac:dyDescent="0.35">
      <c r="A602" s="11"/>
      <c r="B602" s="60" t="s">
        <v>1330</v>
      </c>
      <c r="C602" s="88"/>
      <c r="D602" s="93"/>
      <c r="E602" s="93"/>
      <c r="F602" s="90"/>
      <c r="G602" s="17" t="str">
        <f t="shared" si="65"/>
        <v xml:space="preserve"> </v>
      </c>
      <c r="H602" s="18" t="str">
        <f t="shared" si="65"/>
        <v/>
      </c>
      <c r="I602">
        <f t="shared" si="66"/>
        <v>0</v>
      </c>
      <c r="J602">
        <f t="shared" si="70"/>
        <v>0</v>
      </c>
      <c r="K602">
        <f t="shared" si="67"/>
        <v>0</v>
      </c>
      <c r="M602" t="str">
        <f t="shared" si="64"/>
        <v xml:space="preserve"> </v>
      </c>
      <c r="N602" t="str">
        <f t="shared" si="68"/>
        <v/>
      </c>
      <c r="O602" t="e">
        <f t="shared" si="69"/>
        <v>#N/A</v>
      </c>
    </row>
    <row r="603" spans="1:15" ht="30" customHeight="1" x14ac:dyDescent="0.35">
      <c r="A603" s="11"/>
      <c r="B603" s="60" t="s">
        <v>1331</v>
      </c>
      <c r="C603" s="88"/>
      <c r="D603" s="93"/>
      <c r="E603" s="93"/>
      <c r="F603" s="90"/>
      <c r="G603" s="17" t="str">
        <f t="shared" si="65"/>
        <v xml:space="preserve"> </v>
      </c>
      <c r="H603" s="18" t="str">
        <f t="shared" si="65"/>
        <v/>
      </c>
      <c r="I603">
        <f t="shared" si="66"/>
        <v>0</v>
      </c>
      <c r="J603">
        <f t="shared" si="70"/>
        <v>0</v>
      </c>
      <c r="K603">
        <f t="shared" si="67"/>
        <v>0</v>
      </c>
      <c r="M603" t="str">
        <f t="shared" si="64"/>
        <v xml:space="preserve"> </v>
      </c>
      <c r="N603" t="str">
        <f t="shared" si="68"/>
        <v/>
      </c>
      <c r="O603" t="e">
        <f t="shared" si="69"/>
        <v>#N/A</v>
      </c>
    </row>
    <row r="604" spans="1:15" ht="30" customHeight="1" x14ac:dyDescent="0.35">
      <c r="A604" s="11"/>
      <c r="B604" s="60" t="s">
        <v>1332</v>
      </c>
      <c r="C604" s="88"/>
      <c r="D604" s="93"/>
      <c r="E604" s="93"/>
      <c r="F604" s="90"/>
      <c r="G604" s="17" t="str">
        <f t="shared" si="65"/>
        <v xml:space="preserve"> </v>
      </c>
      <c r="H604" s="18" t="str">
        <f t="shared" si="65"/>
        <v/>
      </c>
      <c r="I604">
        <f t="shared" si="66"/>
        <v>0</v>
      </c>
      <c r="J604">
        <f t="shared" si="70"/>
        <v>0</v>
      </c>
      <c r="K604">
        <f t="shared" si="67"/>
        <v>0</v>
      </c>
      <c r="M604" t="str">
        <f t="shared" si="64"/>
        <v xml:space="preserve"> </v>
      </c>
      <c r="N604" t="str">
        <f t="shared" si="68"/>
        <v/>
      </c>
      <c r="O604" t="e">
        <f t="shared" si="69"/>
        <v>#N/A</v>
      </c>
    </row>
    <row r="605" spans="1:15" ht="30" customHeight="1" x14ac:dyDescent="0.35">
      <c r="A605" s="11"/>
      <c r="B605" s="60" t="s">
        <v>1333</v>
      </c>
      <c r="C605" s="88"/>
      <c r="D605" s="93"/>
      <c r="E605" s="93"/>
      <c r="F605" s="90"/>
      <c r="G605" s="17" t="str">
        <f t="shared" si="65"/>
        <v xml:space="preserve"> </v>
      </c>
      <c r="H605" s="18" t="str">
        <f t="shared" si="65"/>
        <v/>
      </c>
      <c r="I605">
        <f t="shared" si="66"/>
        <v>0</v>
      </c>
      <c r="J605">
        <f t="shared" si="70"/>
        <v>0</v>
      </c>
      <c r="K605">
        <f t="shared" si="67"/>
        <v>0</v>
      </c>
      <c r="M605" t="str">
        <f t="shared" si="64"/>
        <v xml:space="preserve"> </v>
      </c>
      <c r="N605" t="str">
        <f t="shared" si="68"/>
        <v/>
      </c>
      <c r="O605" t="e">
        <f t="shared" si="69"/>
        <v>#N/A</v>
      </c>
    </row>
    <row r="606" spans="1:15" ht="24.95" customHeight="1" x14ac:dyDescent="0.25"/>
    <row r="607" spans="1:15" ht="24.95" customHeight="1" x14ac:dyDescent="0.25"/>
  </sheetData>
  <sheetProtection algorithmName="SHA-512" hashValue="MmGFlqjP+iCcqX9huOh3/vANwmTXxDoUVHct5W4j5SY+Yo0aqF4JB8D9QloXlfmbe7p1IP/Pl5//cOqdVTxdJA==" saltValue="a8Xmi4wav+L9eGJ5Ek8EZg==" spinCount="100000" sheet="1" objects="1" scenarios="1" selectLockedCells="1"/>
  <mergeCells count="1">
    <mergeCell ref="G1:H1"/>
  </mergeCells>
  <dataValidations count="2">
    <dataValidation type="whole" allowBlank="1" showInputMessage="1" showErrorMessage="1" sqref="F6:F605" xr:uid="{00000000-0002-0000-0700-000000000000}">
      <formula1>1</formula1>
      <formula2>5</formula2>
    </dataValidation>
    <dataValidation type="list" allowBlank="1" showInputMessage="1" showErrorMessage="1" sqref="E6:E605" xr:uid="{00000000-0002-0000-0700-000001000000}">
      <formula1>$Z$6:$Z$10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07"/>
  <sheetViews>
    <sheetView workbookViewId="0">
      <selection activeCell="C6" sqref="C6"/>
    </sheetView>
  </sheetViews>
  <sheetFormatPr defaultRowHeight="15" x14ac:dyDescent="0.25"/>
  <cols>
    <col min="1" max="1" width="15.5703125" customWidth="1"/>
    <col min="2" max="2" width="15.42578125" style="2" customWidth="1"/>
    <col min="3" max="3" width="16" customWidth="1"/>
    <col min="4" max="4" width="15.85546875" customWidth="1"/>
    <col min="5" max="5" width="15.140625" customWidth="1"/>
    <col min="6" max="6" width="9.140625" style="9" customWidth="1"/>
    <col min="7" max="7" width="7.85546875" customWidth="1"/>
    <col min="8" max="8" width="7.28515625" customWidth="1"/>
    <col min="9" max="24" width="9.140625" hidden="1" customWidth="1"/>
    <col min="26" max="26" width="27" customWidth="1"/>
    <col min="27" max="27" width="3" customWidth="1"/>
    <col min="28" max="28" width="16.85546875" customWidth="1"/>
    <col min="30" max="16383" width="0" hidden="1" customWidth="1"/>
  </cols>
  <sheetData>
    <row r="1" spans="1:28" s="7" customFormat="1" ht="24.75" customHeight="1" x14ac:dyDescent="0.4">
      <c r="A1" s="5" t="s">
        <v>1948</v>
      </c>
      <c r="B1" s="6"/>
      <c r="E1" s="10" t="s">
        <v>124</v>
      </c>
      <c r="F1" s="8"/>
      <c r="G1" s="191" t="str">
        <f>R1</f>
        <v>Normal</v>
      </c>
      <c r="H1" s="191"/>
      <c r="I1" s="7">
        <v>0</v>
      </c>
      <c r="O1" s="7" t="s">
        <v>125</v>
      </c>
      <c r="P1"/>
      <c r="Q1"/>
      <c r="R1" t="str">
        <f>IF(P3=1,"Normal",IF(P3=2,"Volume",IF(P3=5,"AgriLife",IF(P3=6,"AgriLife",IF(P3=10,"TAMUS",IF(P3=11,"TAMUS","normal"))))))</f>
        <v>Normal</v>
      </c>
    </row>
    <row r="2" spans="1:28" s="7" customFormat="1" ht="26.25" x14ac:dyDescent="0.4">
      <c r="A2" s="3" t="s">
        <v>7</v>
      </c>
      <c r="B2" s="6"/>
      <c r="F2" s="8"/>
      <c r="I2" s="7">
        <v>9</v>
      </c>
      <c r="O2" s="7">
        <f>IF(M3&gt;=10,1,0)</f>
        <v>0</v>
      </c>
      <c r="P2"/>
      <c r="Q2">
        <f>VLOOKUP(P3,W6:X11,2)</f>
        <v>2</v>
      </c>
      <c r="R2"/>
    </row>
    <row r="3" spans="1:28" s="7" customFormat="1" ht="27" thickBot="1" x14ac:dyDescent="0.45">
      <c r="A3" s="4" t="s">
        <v>26</v>
      </c>
      <c r="B3" s="6"/>
      <c r="C3" s="20">
        <f>SUM(H6:H605)</f>
        <v>0</v>
      </c>
      <c r="D3" s="4" t="s">
        <v>28</v>
      </c>
      <c r="G3" s="7">
        <f>K3</f>
        <v>0</v>
      </c>
      <c r="K3" s="7">
        <f>COUNTIF(K6:K606,2)</f>
        <v>0</v>
      </c>
      <c r="M3" s="7">
        <f>(G3)</f>
        <v>0</v>
      </c>
      <c r="O3" s="7">
        <f>('Main sheet'!M8)</f>
        <v>1</v>
      </c>
      <c r="P3">
        <f>SUM(O2:O3)</f>
        <v>1</v>
      </c>
      <c r="Q3"/>
      <c r="R3"/>
    </row>
    <row r="4" spans="1:28" s="10" customFormat="1" ht="18.75" x14ac:dyDescent="0.3">
      <c r="A4" s="9"/>
      <c r="B4" s="25" t="s">
        <v>2</v>
      </c>
      <c r="C4" s="25" t="s">
        <v>1</v>
      </c>
      <c r="D4" s="25" t="s">
        <v>1955</v>
      </c>
      <c r="E4" s="25" t="s">
        <v>1954</v>
      </c>
      <c r="F4" s="25" t="s">
        <v>4</v>
      </c>
      <c r="G4" s="9" t="s">
        <v>8</v>
      </c>
      <c r="H4" s="9" t="s">
        <v>9</v>
      </c>
      <c r="I4" s="21" t="s">
        <v>16</v>
      </c>
      <c r="J4" s="21" t="s">
        <v>17</v>
      </c>
      <c r="K4" s="21"/>
      <c r="L4" s="21"/>
      <c r="P4"/>
      <c r="Q4">
        <v>3</v>
      </c>
      <c r="R4"/>
    </row>
    <row r="5" spans="1:28" s="10" customFormat="1" ht="19.5" thickBot="1" x14ac:dyDescent="0.35">
      <c r="A5" s="15" t="s">
        <v>5</v>
      </c>
      <c r="B5" s="26" t="s">
        <v>3</v>
      </c>
      <c r="C5" s="26" t="s">
        <v>6</v>
      </c>
      <c r="D5" s="26"/>
      <c r="E5" s="26" t="s">
        <v>1946</v>
      </c>
      <c r="F5" s="45" t="s">
        <v>1953</v>
      </c>
      <c r="G5" s="16"/>
      <c r="H5" s="19" t="s">
        <v>10</v>
      </c>
      <c r="I5" s="21" t="s">
        <v>15</v>
      </c>
      <c r="J5" s="21" t="s">
        <v>18</v>
      </c>
      <c r="K5" s="21"/>
      <c r="L5" s="21"/>
      <c r="M5" s="10" t="s">
        <v>20</v>
      </c>
      <c r="N5" s="10" t="s">
        <v>19</v>
      </c>
      <c r="P5"/>
      <c r="Q5"/>
      <c r="R5" t="s">
        <v>126</v>
      </c>
      <c r="S5" s="10" t="s">
        <v>127</v>
      </c>
      <c r="T5" s="10" t="s">
        <v>128</v>
      </c>
      <c r="U5" s="10" t="s">
        <v>82</v>
      </c>
      <c r="W5" s="10" t="s">
        <v>130</v>
      </c>
      <c r="Y5" s="81" t="s">
        <v>91</v>
      </c>
      <c r="Z5" s="82" t="s">
        <v>131</v>
      </c>
      <c r="AA5"/>
      <c r="AB5" s="78" t="s">
        <v>1949</v>
      </c>
    </row>
    <row r="6" spans="1:28" ht="30" customHeight="1" x14ac:dyDescent="0.4">
      <c r="A6" s="13"/>
      <c r="B6" s="53" t="s">
        <v>1334</v>
      </c>
      <c r="C6" s="87"/>
      <c r="D6" s="91"/>
      <c r="E6" s="91"/>
      <c r="F6" s="89"/>
      <c r="G6" s="17" t="str">
        <f>M6</f>
        <v xml:space="preserve"> </v>
      </c>
      <c r="H6" s="17" t="str">
        <f>N6</f>
        <v/>
      </c>
      <c r="I6">
        <f>IF(F6="",0,IF(AND(F6&gt;=1,F6&lt;=$Q$4),1,0))</f>
        <v>0</v>
      </c>
      <c r="J6">
        <f t="shared" ref="J6:J7" si="0">IF(C6="",0, IF(C6=" ",0,1))</f>
        <v>0</v>
      </c>
      <c r="K6">
        <f>SUM(I6:J6)</f>
        <v>0</v>
      </c>
      <c r="M6" t="str">
        <f t="shared" ref="M6:M69" si="1">VLOOKUP(K6,P$23:Q$25,2)</f>
        <v xml:space="preserve"> </v>
      </c>
      <c r="N6" t="str">
        <f>IF(K6=2,O6,"")</f>
        <v/>
      </c>
      <c r="O6" t="e">
        <f>VLOOKUP(F6,$Q$6:$U$17,$Q$2)</f>
        <v>#N/A</v>
      </c>
      <c r="P6" s="7"/>
      <c r="Q6" s="7">
        <v>1</v>
      </c>
      <c r="R6" s="7">
        <f>'Main sheet'!AQ214</f>
        <v>22</v>
      </c>
      <c r="S6" s="7">
        <f>'Main sheet'!AR214</f>
        <v>20</v>
      </c>
      <c r="T6" s="7">
        <f>'Main sheet'!AS214</f>
        <v>14</v>
      </c>
      <c r="U6" s="7">
        <f>'Main sheet'!AT214</f>
        <v>19</v>
      </c>
      <c r="W6">
        <v>1</v>
      </c>
      <c r="X6">
        <v>2</v>
      </c>
      <c r="Y6" s="83">
        <v>1</v>
      </c>
      <c r="Z6" s="84" t="s">
        <v>111</v>
      </c>
      <c r="AB6" s="79" t="s">
        <v>1950</v>
      </c>
    </row>
    <row r="7" spans="1:28" ht="30" customHeight="1" x14ac:dyDescent="0.4">
      <c r="A7" s="11"/>
      <c r="B7" s="54" t="s">
        <v>1335</v>
      </c>
      <c r="C7" s="88"/>
      <c r="D7" s="93"/>
      <c r="E7" s="93"/>
      <c r="F7" s="90"/>
      <c r="G7" s="17" t="str">
        <f t="shared" ref="G7:H70" si="2">M7</f>
        <v xml:space="preserve"> </v>
      </c>
      <c r="H7" s="18" t="str">
        <f t="shared" si="2"/>
        <v/>
      </c>
      <c r="I7">
        <f t="shared" ref="I7:I70" si="3">IF(F7="",0,IF(AND(F7&gt;=1,F7&lt;=$Q$4),1,0))</f>
        <v>0</v>
      </c>
      <c r="J7">
        <f t="shared" si="0"/>
        <v>0</v>
      </c>
      <c r="K7">
        <f t="shared" ref="K7:K70" si="4">SUM(I7:J7)</f>
        <v>0</v>
      </c>
      <c r="M7" t="str">
        <f t="shared" si="1"/>
        <v xml:space="preserve"> </v>
      </c>
      <c r="N7" t="str">
        <f t="shared" ref="N7:N70" si="5">IF(K7=2,O7,"")</f>
        <v/>
      </c>
      <c r="O7" t="e">
        <f t="shared" ref="O7:O70" si="6">VLOOKUP(F7,$Q$6:$U$17,$Q$2)</f>
        <v>#N/A</v>
      </c>
      <c r="P7" s="7"/>
      <c r="Q7" s="7">
        <v>2</v>
      </c>
      <c r="R7" s="7">
        <f>'Main sheet'!AQ215</f>
        <v>25</v>
      </c>
      <c r="S7" s="7">
        <f>'Main sheet'!AR215</f>
        <v>23</v>
      </c>
      <c r="T7" s="7">
        <f>'Main sheet'!AS215</f>
        <v>17</v>
      </c>
      <c r="U7" s="7">
        <f>'Main sheet'!AT215</f>
        <v>22</v>
      </c>
      <c r="W7">
        <v>2</v>
      </c>
      <c r="X7">
        <v>3</v>
      </c>
      <c r="Y7" s="83">
        <v>2</v>
      </c>
      <c r="Z7" s="84" t="s">
        <v>112</v>
      </c>
      <c r="AB7" s="79" t="s">
        <v>1951</v>
      </c>
    </row>
    <row r="8" spans="1:28" ht="30" customHeight="1" x14ac:dyDescent="0.4">
      <c r="A8" s="11"/>
      <c r="B8" s="54" t="s">
        <v>1336</v>
      </c>
      <c r="C8" s="88"/>
      <c r="D8" s="93"/>
      <c r="E8" s="93"/>
      <c r="F8" s="90"/>
      <c r="G8" s="17" t="str">
        <f t="shared" si="2"/>
        <v xml:space="preserve"> </v>
      </c>
      <c r="H8" s="18" t="str">
        <f t="shared" si="2"/>
        <v/>
      </c>
      <c r="I8">
        <f t="shared" si="3"/>
        <v>0</v>
      </c>
      <c r="J8">
        <f>IF(C8="",0, IF(C8=" ",0,1))</f>
        <v>0</v>
      </c>
      <c r="K8">
        <f t="shared" si="4"/>
        <v>0</v>
      </c>
      <c r="M8" t="str">
        <f t="shared" si="1"/>
        <v xml:space="preserve"> </v>
      </c>
      <c r="N8" t="str">
        <f t="shared" si="5"/>
        <v/>
      </c>
      <c r="O8" t="e">
        <f t="shared" si="6"/>
        <v>#N/A</v>
      </c>
      <c r="P8" s="7"/>
      <c r="Q8" s="7">
        <v>3</v>
      </c>
      <c r="R8" s="7">
        <f>'Main sheet'!AQ216</f>
        <v>32</v>
      </c>
      <c r="S8" s="7">
        <f>'Main sheet'!AR216</f>
        <v>30</v>
      </c>
      <c r="T8" s="7">
        <f>'Main sheet'!AS216</f>
        <v>22</v>
      </c>
      <c r="U8" s="7">
        <f>'Main sheet'!AT216</f>
        <v>29</v>
      </c>
      <c r="W8">
        <v>5</v>
      </c>
      <c r="X8">
        <v>4</v>
      </c>
      <c r="Y8" s="85">
        <v>3</v>
      </c>
      <c r="Z8" s="86" t="s">
        <v>110</v>
      </c>
      <c r="AB8" s="79" t="s">
        <v>1952</v>
      </c>
    </row>
    <row r="9" spans="1:28" ht="30" customHeight="1" x14ac:dyDescent="0.4">
      <c r="A9" s="11"/>
      <c r="B9" s="54" t="s">
        <v>1337</v>
      </c>
      <c r="C9" s="88"/>
      <c r="D9" s="93"/>
      <c r="E9" s="93"/>
      <c r="F9" s="90"/>
      <c r="G9" s="17" t="str">
        <f t="shared" si="2"/>
        <v xml:space="preserve"> </v>
      </c>
      <c r="H9" s="18" t="str">
        <f t="shared" si="2"/>
        <v/>
      </c>
      <c r="I9">
        <f t="shared" si="3"/>
        <v>0</v>
      </c>
      <c r="J9">
        <f t="shared" ref="J9:J72" si="7">IF(C9="",0, IF(C9=" ",0,1))</f>
        <v>0</v>
      </c>
      <c r="K9">
        <f t="shared" si="4"/>
        <v>0</v>
      </c>
      <c r="M9" t="str">
        <f t="shared" si="1"/>
        <v xml:space="preserve"> </v>
      </c>
      <c r="N9" t="str">
        <f t="shared" si="5"/>
        <v/>
      </c>
      <c r="O9" t="e">
        <f t="shared" si="6"/>
        <v>#N/A</v>
      </c>
      <c r="P9" s="10"/>
      <c r="Q9" s="7"/>
      <c r="R9" s="7"/>
      <c r="S9" s="7"/>
      <c r="T9" s="7"/>
      <c r="U9" s="7"/>
      <c r="W9">
        <v>6</v>
      </c>
      <c r="X9">
        <v>4</v>
      </c>
      <c r="AB9" s="80" t="s">
        <v>1945</v>
      </c>
    </row>
    <row r="10" spans="1:28" ht="30" customHeight="1" x14ac:dyDescent="0.4">
      <c r="A10" s="11"/>
      <c r="B10" s="54" t="s">
        <v>1338</v>
      </c>
      <c r="C10" s="88"/>
      <c r="D10" s="93"/>
      <c r="E10" s="93"/>
      <c r="F10" s="90"/>
      <c r="G10" s="17" t="str">
        <f t="shared" si="2"/>
        <v xml:space="preserve"> </v>
      </c>
      <c r="H10" s="18" t="str">
        <f t="shared" si="2"/>
        <v/>
      </c>
      <c r="I10">
        <f t="shared" si="3"/>
        <v>0</v>
      </c>
      <c r="J10">
        <f t="shared" si="7"/>
        <v>0</v>
      </c>
      <c r="K10">
        <f t="shared" si="4"/>
        <v>0</v>
      </c>
      <c r="M10" t="str">
        <f t="shared" si="1"/>
        <v xml:space="preserve"> </v>
      </c>
      <c r="N10" t="str">
        <f t="shared" si="5"/>
        <v/>
      </c>
      <c r="O10" t="e">
        <f t="shared" si="6"/>
        <v>#N/A</v>
      </c>
      <c r="P10" s="10"/>
      <c r="Q10" s="7"/>
      <c r="R10" s="7"/>
      <c r="S10" s="7"/>
      <c r="T10" s="7"/>
      <c r="U10" s="7"/>
      <c r="W10">
        <v>10</v>
      </c>
      <c r="X10">
        <v>5</v>
      </c>
    </row>
    <row r="11" spans="1:28" ht="30" customHeight="1" x14ac:dyDescent="0.4">
      <c r="A11" s="11"/>
      <c r="B11" s="54" t="s">
        <v>1339</v>
      </c>
      <c r="C11" s="88"/>
      <c r="D11" s="93"/>
      <c r="E11" s="93"/>
      <c r="F11" s="90"/>
      <c r="G11" s="17" t="str">
        <f t="shared" si="2"/>
        <v xml:space="preserve"> </v>
      </c>
      <c r="H11" s="18" t="str">
        <f t="shared" si="2"/>
        <v/>
      </c>
      <c r="I11">
        <f t="shared" si="3"/>
        <v>0</v>
      </c>
      <c r="J11">
        <f t="shared" si="7"/>
        <v>0</v>
      </c>
      <c r="K11">
        <f t="shared" si="4"/>
        <v>0</v>
      </c>
      <c r="M11" t="str">
        <f t="shared" si="1"/>
        <v xml:space="preserve"> </v>
      </c>
      <c r="N11" t="str">
        <f t="shared" si="5"/>
        <v/>
      </c>
      <c r="O11" t="e">
        <f t="shared" si="6"/>
        <v>#N/A</v>
      </c>
      <c r="Q11" s="7"/>
      <c r="R11" s="7"/>
      <c r="S11" s="7"/>
      <c r="T11" s="7"/>
      <c r="U11" s="7"/>
      <c r="W11">
        <v>11</v>
      </c>
      <c r="X11">
        <v>5</v>
      </c>
    </row>
    <row r="12" spans="1:28" ht="30" customHeight="1" x14ac:dyDescent="0.4">
      <c r="A12" s="11"/>
      <c r="B12" s="54" t="s">
        <v>1340</v>
      </c>
      <c r="C12" s="88"/>
      <c r="D12" s="93"/>
      <c r="E12" s="93"/>
      <c r="F12" s="90"/>
      <c r="G12" s="17" t="str">
        <f t="shared" si="2"/>
        <v xml:space="preserve"> </v>
      </c>
      <c r="H12" s="18" t="str">
        <f t="shared" si="2"/>
        <v/>
      </c>
      <c r="I12">
        <f t="shared" si="3"/>
        <v>0</v>
      </c>
      <c r="J12">
        <f t="shared" si="7"/>
        <v>0</v>
      </c>
      <c r="K12">
        <f t="shared" si="4"/>
        <v>0</v>
      </c>
      <c r="M12" t="str">
        <f t="shared" si="1"/>
        <v xml:space="preserve"> </v>
      </c>
      <c r="N12" t="str">
        <f t="shared" si="5"/>
        <v/>
      </c>
      <c r="O12" t="e">
        <f t="shared" si="6"/>
        <v>#N/A</v>
      </c>
      <c r="Q12" s="7"/>
      <c r="R12" s="7"/>
      <c r="S12" s="7"/>
      <c r="T12" s="7"/>
      <c r="U12" s="7"/>
    </row>
    <row r="13" spans="1:28" ht="30" customHeight="1" x14ac:dyDescent="0.4">
      <c r="A13" s="11"/>
      <c r="B13" s="54" t="s">
        <v>1341</v>
      </c>
      <c r="C13" s="88"/>
      <c r="D13" s="93"/>
      <c r="E13" s="93"/>
      <c r="F13" s="90"/>
      <c r="G13" s="17" t="str">
        <f t="shared" si="2"/>
        <v xml:space="preserve"> </v>
      </c>
      <c r="H13" s="18" t="str">
        <f t="shared" si="2"/>
        <v/>
      </c>
      <c r="I13">
        <f t="shared" si="3"/>
        <v>0</v>
      </c>
      <c r="J13">
        <f t="shared" si="7"/>
        <v>0</v>
      </c>
      <c r="K13">
        <f t="shared" si="4"/>
        <v>0</v>
      </c>
      <c r="M13" t="str">
        <f t="shared" si="1"/>
        <v xml:space="preserve"> </v>
      </c>
      <c r="N13" t="str">
        <f t="shared" si="5"/>
        <v/>
      </c>
      <c r="O13" t="e">
        <f t="shared" si="6"/>
        <v>#N/A</v>
      </c>
      <c r="Q13" s="7"/>
      <c r="R13" s="7"/>
      <c r="S13" s="7"/>
      <c r="T13" s="7"/>
      <c r="U13" s="7"/>
    </row>
    <row r="14" spans="1:28" ht="30" customHeight="1" x14ac:dyDescent="0.4">
      <c r="A14" s="11"/>
      <c r="B14" s="54" t="s">
        <v>1342</v>
      </c>
      <c r="C14" s="88"/>
      <c r="D14" s="93"/>
      <c r="E14" s="93"/>
      <c r="F14" s="90"/>
      <c r="G14" s="17" t="str">
        <f t="shared" si="2"/>
        <v xml:space="preserve"> </v>
      </c>
      <c r="H14" s="18" t="str">
        <f t="shared" si="2"/>
        <v/>
      </c>
      <c r="I14">
        <f t="shared" si="3"/>
        <v>0</v>
      </c>
      <c r="J14">
        <f t="shared" si="7"/>
        <v>0</v>
      </c>
      <c r="K14">
        <f t="shared" si="4"/>
        <v>0</v>
      </c>
      <c r="M14" t="str">
        <f t="shared" si="1"/>
        <v xml:space="preserve"> </v>
      </c>
      <c r="N14" t="str">
        <f t="shared" si="5"/>
        <v/>
      </c>
      <c r="O14" t="e">
        <f t="shared" si="6"/>
        <v>#N/A</v>
      </c>
      <c r="Q14" s="7"/>
      <c r="R14" s="7"/>
      <c r="S14" s="7"/>
      <c r="T14" s="7"/>
      <c r="U14" s="7"/>
    </row>
    <row r="15" spans="1:28" ht="30" customHeight="1" x14ac:dyDescent="0.4">
      <c r="A15" s="11"/>
      <c r="B15" s="54" t="s">
        <v>1343</v>
      </c>
      <c r="C15" s="88"/>
      <c r="D15" s="93"/>
      <c r="E15" s="93"/>
      <c r="F15" s="90"/>
      <c r="G15" s="17" t="str">
        <f t="shared" si="2"/>
        <v xml:space="preserve"> </v>
      </c>
      <c r="H15" s="18" t="str">
        <f t="shared" si="2"/>
        <v/>
      </c>
      <c r="I15">
        <f t="shared" si="3"/>
        <v>0</v>
      </c>
      <c r="J15">
        <f t="shared" si="7"/>
        <v>0</v>
      </c>
      <c r="K15">
        <f t="shared" si="4"/>
        <v>0</v>
      </c>
      <c r="M15" t="str">
        <f t="shared" si="1"/>
        <v xml:space="preserve"> </v>
      </c>
      <c r="N15" t="str">
        <f t="shared" si="5"/>
        <v/>
      </c>
      <c r="O15" t="e">
        <f t="shared" si="6"/>
        <v>#N/A</v>
      </c>
      <c r="Q15" s="7"/>
      <c r="R15" s="7"/>
      <c r="S15" s="7"/>
      <c r="T15" s="7"/>
      <c r="U15" s="7"/>
    </row>
    <row r="16" spans="1:28" ht="30" customHeight="1" x14ac:dyDescent="0.4">
      <c r="A16" s="11"/>
      <c r="B16" s="54" t="s">
        <v>1344</v>
      </c>
      <c r="C16" s="88"/>
      <c r="D16" s="93"/>
      <c r="E16" s="93"/>
      <c r="F16" s="90"/>
      <c r="G16" s="17" t="str">
        <f t="shared" si="2"/>
        <v xml:space="preserve"> </v>
      </c>
      <c r="H16" s="18" t="str">
        <f t="shared" si="2"/>
        <v/>
      </c>
      <c r="I16">
        <f t="shared" si="3"/>
        <v>0</v>
      </c>
      <c r="J16">
        <f t="shared" si="7"/>
        <v>0</v>
      </c>
      <c r="K16">
        <f t="shared" si="4"/>
        <v>0</v>
      </c>
      <c r="M16" t="str">
        <f t="shared" si="1"/>
        <v xml:space="preserve"> </v>
      </c>
      <c r="N16" t="str">
        <f t="shared" si="5"/>
        <v/>
      </c>
      <c r="O16" t="e">
        <f t="shared" si="6"/>
        <v>#N/A</v>
      </c>
      <c r="Q16" s="7"/>
      <c r="R16" s="7"/>
      <c r="S16" s="7"/>
      <c r="T16" s="7"/>
      <c r="U16" s="7"/>
    </row>
    <row r="17" spans="1:21" ht="30" customHeight="1" x14ac:dyDescent="0.4">
      <c r="A17" s="11"/>
      <c r="B17" s="54" t="s">
        <v>1345</v>
      </c>
      <c r="C17" s="88"/>
      <c r="D17" s="93"/>
      <c r="E17" s="93"/>
      <c r="F17" s="90"/>
      <c r="G17" s="17" t="str">
        <f t="shared" si="2"/>
        <v xml:space="preserve"> </v>
      </c>
      <c r="H17" s="18" t="str">
        <f t="shared" si="2"/>
        <v/>
      </c>
      <c r="I17">
        <f t="shared" si="3"/>
        <v>0</v>
      </c>
      <c r="J17">
        <f t="shared" si="7"/>
        <v>0</v>
      </c>
      <c r="K17">
        <f t="shared" si="4"/>
        <v>0</v>
      </c>
      <c r="M17" t="str">
        <f t="shared" si="1"/>
        <v xml:space="preserve"> </v>
      </c>
      <c r="N17" t="str">
        <f t="shared" si="5"/>
        <v/>
      </c>
      <c r="O17" t="e">
        <f t="shared" si="6"/>
        <v>#N/A</v>
      </c>
      <c r="Q17" s="7"/>
      <c r="R17" s="7"/>
      <c r="S17" s="7"/>
      <c r="T17" s="7"/>
      <c r="U17" s="7"/>
    </row>
    <row r="18" spans="1:21" ht="30" customHeight="1" x14ac:dyDescent="0.4">
      <c r="A18" s="11"/>
      <c r="B18" s="54" t="s">
        <v>1346</v>
      </c>
      <c r="C18" s="88"/>
      <c r="D18" s="93"/>
      <c r="E18" s="93"/>
      <c r="F18" s="90"/>
      <c r="G18" s="17" t="str">
        <f t="shared" si="2"/>
        <v xml:space="preserve"> </v>
      </c>
      <c r="H18" s="18" t="str">
        <f t="shared" si="2"/>
        <v/>
      </c>
      <c r="I18">
        <f t="shared" si="3"/>
        <v>0</v>
      </c>
      <c r="J18">
        <f t="shared" si="7"/>
        <v>0</v>
      </c>
      <c r="K18">
        <f t="shared" si="4"/>
        <v>0</v>
      </c>
      <c r="M18" t="str">
        <f t="shared" si="1"/>
        <v xml:space="preserve"> </v>
      </c>
      <c r="N18" t="str">
        <f t="shared" si="5"/>
        <v/>
      </c>
      <c r="O18" t="e">
        <f t="shared" si="6"/>
        <v>#N/A</v>
      </c>
      <c r="Q18" s="7"/>
      <c r="R18" s="7"/>
      <c r="S18" s="7"/>
      <c r="T18" s="7"/>
      <c r="U18" s="7"/>
    </row>
    <row r="19" spans="1:21" ht="30" customHeight="1" x14ac:dyDescent="0.4">
      <c r="A19" s="11"/>
      <c r="B19" s="54" t="s">
        <v>1347</v>
      </c>
      <c r="C19" s="88"/>
      <c r="D19" s="93"/>
      <c r="E19" s="93"/>
      <c r="F19" s="90"/>
      <c r="G19" s="17" t="str">
        <f t="shared" si="2"/>
        <v xml:space="preserve"> </v>
      </c>
      <c r="H19" s="18" t="str">
        <f t="shared" si="2"/>
        <v/>
      </c>
      <c r="I19">
        <f t="shared" si="3"/>
        <v>0</v>
      </c>
      <c r="J19">
        <f t="shared" si="7"/>
        <v>0</v>
      </c>
      <c r="K19">
        <f t="shared" si="4"/>
        <v>0</v>
      </c>
      <c r="M19" t="str">
        <f t="shared" si="1"/>
        <v xml:space="preserve"> </v>
      </c>
      <c r="N19" t="str">
        <f t="shared" si="5"/>
        <v/>
      </c>
      <c r="O19" t="e">
        <f t="shared" si="6"/>
        <v>#N/A</v>
      </c>
      <c r="Q19" s="7"/>
    </row>
    <row r="20" spans="1:21" ht="30" customHeight="1" x14ac:dyDescent="0.4">
      <c r="A20" s="11"/>
      <c r="B20" s="54" t="s">
        <v>1348</v>
      </c>
      <c r="C20" s="88"/>
      <c r="D20" s="93"/>
      <c r="E20" s="93"/>
      <c r="F20" s="90"/>
      <c r="G20" s="17" t="str">
        <f t="shared" si="2"/>
        <v xml:space="preserve"> </v>
      </c>
      <c r="H20" s="18" t="str">
        <f t="shared" si="2"/>
        <v/>
      </c>
      <c r="I20">
        <f t="shared" si="3"/>
        <v>0</v>
      </c>
      <c r="J20">
        <f t="shared" si="7"/>
        <v>0</v>
      </c>
      <c r="K20">
        <f t="shared" si="4"/>
        <v>0</v>
      </c>
      <c r="M20" t="str">
        <f t="shared" si="1"/>
        <v xml:space="preserve"> </v>
      </c>
      <c r="N20" t="str">
        <f t="shared" si="5"/>
        <v/>
      </c>
      <c r="O20" t="e">
        <f t="shared" si="6"/>
        <v>#N/A</v>
      </c>
      <c r="Q20" s="7"/>
    </row>
    <row r="21" spans="1:21" ht="30" customHeight="1" x14ac:dyDescent="0.4">
      <c r="A21" s="11"/>
      <c r="B21" s="54" t="s">
        <v>1349</v>
      </c>
      <c r="C21" s="88"/>
      <c r="D21" s="93"/>
      <c r="E21" s="93"/>
      <c r="F21" s="90"/>
      <c r="G21" s="17" t="str">
        <f t="shared" si="2"/>
        <v xml:space="preserve"> </v>
      </c>
      <c r="H21" s="18" t="str">
        <f t="shared" si="2"/>
        <v/>
      </c>
      <c r="I21">
        <f t="shared" si="3"/>
        <v>0</v>
      </c>
      <c r="J21">
        <f t="shared" si="7"/>
        <v>0</v>
      </c>
      <c r="K21">
        <f t="shared" si="4"/>
        <v>0</v>
      </c>
      <c r="M21" t="str">
        <f t="shared" si="1"/>
        <v xml:space="preserve"> </v>
      </c>
      <c r="N21" t="str">
        <f t="shared" si="5"/>
        <v/>
      </c>
      <c r="O21" t="e">
        <f t="shared" si="6"/>
        <v>#N/A</v>
      </c>
      <c r="Q21" s="7"/>
    </row>
    <row r="22" spans="1:21" ht="30" customHeight="1" x14ac:dyDescent="0.4">
      <c r="A22" s="11"/>
      <c r="B22" s="54" t="s">
        <v>1350</v>
      </c>
      <c r="C22" s="88"/>
      <c r="D22" s="93"/>
      <c r="E22" s="93"/>
      <c r="F22" s="90"/>
      <c r="G22" s="17" t="str">
        <f t="shared" si="2"/>
        <v xml:space="preserve"> </v>
      </c>
      <c r="H22" s="18" t="str">
        <f t="shared" si="2"/>
        <v/>
      </c>
      <c r="I22">
        <f t="shared" si="3"/>
        <v>0</v>
      </c>
      <c r="J22">
        <f t="shared" si="7"/>
        <v>0</v>
      </c>
      <c r="K22">
        <f t="shared" si="4"/>
        <v>0</v>
      </c>
      <c r="M22" t="str">
        <f t="shared" si="1"/>
        <v xml:space="preserve"> </v>
      </c>
      <c r="N22" t="str">
        <f t="shared" si="5"/>
        <v/>
      </c>
      <c r="O22" t="e">
        <f t="shared" si="6"/>
        <v>#N/A</v>
      </c>
      <c r="Q22" s="7"/>
    </row>
    <row r="23" spans="1:21" ht="30" customHeight="1" x14ac:dyDescent="0.35">
      <c r="A23" s="11"/>
      <c r="B23" s="54" t="s">
        <v>1351</v>
      </c>
      <c r="C23" s="88"/>
      <c r="D23" s="93"/>
      <c r="E23" s="93"/>
      <c r="F23" s="90"/>
      <c r="G23" s="17" t="str">
        <f t="shared" si="2"/>
        <v xml:space="preserve"> </v>
      </c>
      <c r="H23" s="18" t="str">
        <f t="shared" si="2"/>
        <v/>
      </c>
      <c r="I23">
        <f t="shared" si="3"/>
        <v>0</v>
      </c>
      <c r="J23">
        <f t="shared" si="7"/>
        <v>0</v>
      </c>
      <c r="K23">
        <f t="shared" si="4"/>
        <v>0</v>
      </c>
      <c r="M23" t="str">
        <f t="shared" si="1"/>
        <v xml:space="preserve"> </v>
      </c>
      <c r="N23" t="str">
        <f t="shared" si="5"/>
        <v/>
      </c>
      <c r="O23" t="e">
        <f t="shared" si="6"/>
        <v>#N/A</v>
      </c>
      <c r="P23">
        <v>0</v>
      </c>
      <c r="Q23" t="s">
        <v>12</v>
      </c>
    </row>
    <row r="24" spans="1:21" ht="30" customHeight="1" x14ac:dyDescent="0.35">
      <c r="A24" s="11"/>
      <c r="B24" s="54" t="s">
        <v>1352</v>
      </c>
      <c r="C24" s="88"/>
      <c r="D24" s="93"/>
      <c r="E24" s="93"/>
      <c r="F24" s="90"/>
      <c r="G24" s="17" t="str">
        <f t="shared" si="2"/>
        <v xml:space="preserve"> </v>
      </c>
      <c r="H24" s="18" t="str">
        <f t="shared" si="2"/>
        <v/>
      </c>
      <c r="I24">
        <f t="shared" si="3"/>
        <v>0</v>
      </c>
      <c r="J24">
        <f t="shared" si="7"/>
        <v>0</v>
      </c>
      <c r="K24">
        <f t="shared" si="4"/>
        <v>0</v>
      </c>
      <c r="M24" t="str">
        <f t="shared" si="1"/>
        <v xml:space="preserve"> </v>
      </c>
      <c r="N24" t="str">
        <f t="shared" si="5"/>
        <v/>
      </c>
      <c r="O24" t="e">
        <f t="shared" si="6"/>
        <v>#N/A</v>
      </c>
      <c r="P24">
        <v>1</v>
      </c>
      <c r="Q24" t="s">
        <v>14</v>
      </c>
    </row>
    <row r="25" spans="1:21" ht="30" customHeight="1" x14ac:dyDescent="0.35">
      <c r="A25" s="11"/>
      <c r="B25" s="54" t="s">
        <v>1353</v>
      </c>
      <c r="C25" s="88"/>
      <c r="D25" s="93"/>
      <c r="E25" s="93"/>
      <c r="F25" s="90"/>
      <c r="G25" s="17" t="str">
        <f t="shared" si="2"/>
        <v xml:space="preserve"> </v>
      </c>
      <c r="H25" s="18" t="str">
        <f t="shared" si="2"/>
        <v/>
      </c>
      <c r="I25">
        <f t="shared" si="3"/>
        <v>0</v>
      </c>
      <c r="J25">
        <f t="shared" si="7"/>
        <v>0</v>
      </c>
      <c r="K25">
        <f t="shared" si="4"/>
        <v>0</v>
      </c>
      <c r="M25" t="str">
        <f t="shared" si="1"/>
        <v xml:space="preserve"> </v>
      </c>
      <c r="N25" t="str">
        <f t="shared" si="5"/>
        <v/>
      </c>
      <c r="O25" t="e">
        <f t="shared" si="6"/>
        <v>#N/A</v>
      </c>
      <c r="P25">
        <v>2</v>
      </c>
      <c r="Q25" t="s">
        <v>13</v>
      </c>
    </row>
    <row r="26" spans="1:21" ht="30" customHeight="1" x14ac:dyDescent="0.35">
      <c r="A26" s="11"/>
      <c r="B26" s="54" t="s">
        <v>1354</v>
      </c>
      <c r="C26" s="88"/>
      <c r="D26" s="93"/>
      <c r="E26" s="93"/>
      <c r="F26" s="90"/>
      <c r="G26" s="17" t="str">
        <f t="shared" si="2"/>
        <v xml:space="preserve"> </v>
      </c>
      <c r="H26" s="18" t="str">
        <f t="shared" si="2"/>
        <v/>
      </c>
      <c r="I26">
        <f t="shared" si="3"/>
        <v>0</v>
      </c>
      <c r="J26">
        <f t="shared" si="7"/>
        <v>0</v>
      </c>
      <c r="K26">
        <f t="shared" si="4"/>
        <v>0</v>
      </c>
      <c r="M26" t="str">
        <f t="shared" si="1"/>
        <v xml:space="preserve"> </v>
      </c>
      <c r="N26" t="str">
        <f t="shared" si="5"/>
        <v/>
      </c>
      <c r="O26" t="e">
        <f t="shared" si="6"/>
        <v>#N/A</v>
      </c>
    </row>
    <row r="27" spans="1:21" ht="30" customHeight="1" x14ac:dyDescent="0.35">
      <c r="A27" s="11"/>
      <c r="B27" s="54" t="s">
        <v>1355</v>
      </c>
      <c r="C27" s="88"/>
      <c r="D27" s="93"/>
      <c r="E27" s="93"/>
      <c r="F27" s="90"/>
      <c r="G27" s="17" t="str">
        <f t="shared" si="2"/>
        <v xml:space="preserve"> </v>
      </c>
      <c r="H27" s="18" t="str">
        <f t="shared" si="2"/>
        <v/>
      </c>
      <c r="I27">
        <f t="shared" si="3"/>
        <v>0</v>
      </c>
      <c r="J27">
        <f t="shared" si="7"/>
        <v>0</v>
      </c>
      <c r="K27">
        <f t="shared" si="4"/>
        <v>0</v>
      </c>
      <c r="M27" t="str">
        <f t="shared" si="1"/>
        <v xml:space="preserve"> </v>
      </c>
      <c r="N27" t="str">
        <f t="shared" si="5"/>
        <v/>
      </c>
      <c r="O27" t="e">
        <f t="shared" si="6"/>
        <v>#N/A</v>
      </c>
    </row>
    <row r="28" spans="1:21" ht="30" customHeight="1" x14ac:dyDescent="0.35">
      <c r="A28" s="11"/>
      <c r="B28" s="54" t="s">
        <v>1356</v>
      </c>
      <c r="C28" s="88"/>
      <c r="D28" s="93"/>
      <c r="E28" s="93"/>
      <c r="F28" s="90"/>
      <c r="G28" s="17" t="str">
        <f t="shared" si="2"/>
        <v xml:space="preserve"> </v>
      </c>
      <c r="H28" s="18" t="str">
        <f t="shared" si="2"/>
        <v/>
      </c>
      <c r="I28">
        <f t="shared" si="3"/>
        <v>0</v>
      </c>
      <c r="J28">
        <f t="shared" si="7"/>
        <v>0</v>
      </c>
      <c r="K28">
        <f t="shared" si="4"/>
        <v>0</v>
      </c>
      <c r="M28" t="str">
        <f t="shared" si="1"/>
        <v xml:space="preserve"> </v>
      </c>
      <c r="N28" t="str">
        <f t="shared" si="5"/>
        <v/>
      </c>
      <c r="O28" t="e">
        <f t="shared" si="6"/>
        <v>#N/A</v>
      </c>
    </row>
    <row r="29" spans="1:21" ht="30" customHeight="1" x14ac:dyDescent="0.35">
      <c r="A29" s="11"/>
      <c r="B29" s="54" t="s">
        <v>1357</v>
      </c>
      <c r="C29" s="88"/>
      <c r="D29" s="93"/>
      <c r="E29" s="93"/>
      <c r="F29" s="90"/>
      <c r="G29" s="17" t="str">
        <f t="shared" si="2"/>
        <v xml:space="preserve"> </v>
      </c>
      <c r="H29" s="18" t="str">
        <f t="shared" si="2"/>
        <v/>
      </c>
      <c r="I29">
        <f t="shared" si="3"/>
        <v>0</v>
      </c>
      <c r="J29">
        <f t="shared" si="7"/>
        <v>0</v>
      </c>
      <c r="K29">
        <f t="shared" si="4"/>
        <v>0</v>
      </c>
      <c r="M29" t="str">
        <f t="shared" si="1"/>
        <v xml:space="preserve"> </v>
      </c>
      <c r="N29" t="str">
        <f t="shared" si="5"/>
        <v/>
      </c>
      <c r="O29" t="e">
        <f t="shared" si="6"/>
        <v>#N/A</v>
      </c>
    </row>
    <row r="30" spans="1:21" ht="30" customHeight="1" x14ac:dyDescent="0.35">
      <c r="A30" s="11"/>
      <c r="B30" s="54" t="s">
        <v>1358</v>
      </c>
      <c r="C30" s="88"/>
      <c r="D30" s="93"/>
      <c r="E30" s="93"/>
      <c r="F30" s="90"/>
      <c r="G30" s="17" t="str">
        <f t="shared" si="2"/>
        <v xml:space="preserve"> </v>
      </c>
      <c r="H30" s="18" t="str">
        <f t="shared" si="2"/>
        <v/>
      </c>
      <c r="I30">
        <f t="shared" si="3"/>
        <v>0</v>
      </c>
      <c r="J30">
        <f t="shared" si="7"/>
        <v>0</v>
      </c>
      <c r="K30">
        <f t="shared" si="4"/>
        <v>0</v>
      </c>
      <c r="M30" t="str">
        <f t="shared" si="1"/>
        <v xml:space="preserve"> </v>
      </c>
      <c r="N30" t="str">
        <f t="shared" si="5"/>
        <v/>
      </c>
      <c r="O30" t="e">
        <f t="shared" si="6"/>
        <v>#N/A</v>
      </c>
    </row>
    <row r="31" spans="1:21" ht="30" customHeight="1" x14ac:dyDescent="0.35">
      <c r="A31" s="11"/>
      <c r="B31" s="54" t="s">
        <v>1359</v>
      </c>
      <c r="C31" s="88"/>
      <c r="D31" s="93"/>
      <c r="E31" s="93"/>
      <c r="F31" s="90"/>
      <c r="G31" s="17" t="str">
        <f t="shared" si="2"/>
        <v xml:space="preserve"> </v>
      </c>
      <c r="H31" s="18" t="str">
        <f t="shared" si="2"/>
        <v/>
      </c>
      <c r="I31">
        <f t="shared" si="3"/>
        <v>0</v>
      </c>
      <c r="J31">
        <f t="shared" si="7"/>
        <v>0</v>
      </c>
      <c r="K31">
        <f t="shared" si="4"/>
        <v>0</v>
      </c>
      <c r="M31" t="str">
        <f t="shared" si="1"/>
        <v xml:space="preserve"> </v>
      </c>
      <c r="N31" t="str">
        <f t="shared" si="5"/>
        <v/>
      </c>
      <c r="O31" t="e">
        <f t="shared" si="6"/>
        <v>#N/A</v>
      </c>
    </row>
    <row r="32" spans="1:21" ht="30" customHeight="1" x14ac:dyDescent="0.35">
      <c r="A32" s="11"/>
      <c r="B32" s="54" t="s">
        <v>1360</v>
      </c>
      <c r="C32" s="88"/>
      <c r="D32" s="93"/>
      <c r="E32" s="93"/>
      <c r="F32" s="90"/>
      <c r="G32" s="17" t="str">
        <f t="shared" si="2"/>
        <v xml:space="preserve"> </v>
      </c>
      <c r="H32" s="18" t="str">
        <f t="shared" si="2"/>
        <v/>
      </c>
      <c r="I32">
        <f t="shared" si="3"/>
        <v>0</v>
      </c>
      <c r="J32">
        <f t="shared" si="7"/>
        <v>0</v>
      </c>
      <c r="K32">
        <f t="shared" si="4"/>
        <v>0</v>
      </c>
      <c r="M32" t="str">
        <f t="shared" si="1"/>
        <v xml:space="preserve"> </v>
      </c>
      <c r="N32" t="str">
        <f t="shared" si="5"/>
        <v/>
      </c>
      <c r="O32" t="e">
        <f t="shared" si="6"/>
        <v>#N/A</v>
      </c>
    </row>
    <row r="33" spans="1:15" ht="30" customHeight="1" x14ac:dyDescent="0.35">
      <c r="A33" s="11"/>
      <c r="B33" s="54" t="s">
        <v>1361</v>
      </c>
      <c r="C33" s="88"/>
      <c r="D33" s="93"/>
      <c r="E33" s="93"/>
      <c r="F33" s="90"/>
      <c r="G33" s="17" t="str">
        <f t="shared" si="2"/>
        <v xml:space="preserve"> </v>
      </c>
      <c r="H33" s="18" t="str">
        <f t="shared" si="2"/>
        <v/>
      </c>
      <c r="I33">
        <f t="shared" si="3"/>
        <v>0</v>
      </c>
      <c r="J33">
        <f t="shared" si="7"/>
        <v>0</v>
      </c>
      <c r="K33">
        <f t="shared" si="4"/>
        <v>0</v>
      </c>
      <c r="M33" t="str">
        <f t="shared" si="1"/>
        <v xml:space="preserve"> </v>
      </c>
      <c r="N33" t="str">
        <f t="shared" si="5"/>
        <v/>
      </c>
      <c r="O33" t="e">
        <f t="shared" si="6"/>
        <v>#N/A</v>
      </c>
    </row>
    <row r="34" spans="1:15" ht="30" customHeight="1" x14ac:dyDescent="0.35">
      <c r="A34" s="11"/>
      <c r="B34" s="54" t="s">
        <v>1362</v>
      </c>
      <c r="C34" s="88"/>
      <c r="D34" s="93"/>
      <c r="E34" s="93"/>
      <c r="F34" s="90"/>
      <c r="G34" s="17" t="str">
        <f t="shared" si="2"/>
        <v xml:space="preserve"> </v>
      </c>
      <c r="H34" s="18" t="str">
        <f t="shared" si="2"/>
        <v/>
      </c>
      <c r="I34">
        <f t="shared" si="3"/>
        <v>0</v>
      </c>
      <c r="J34">
        <f t="shared" si="7"/>
        <v>0</v>
      </c>
      <c r="K34">
        <f t="shared" si="4"/>
        <v>0</v>
      </c>
      <c r="M34" t="str">
        <f t="shared" si="1"/>
        <v xml:space="preserve"> </v>
      </c>
      <c r="N34" t="str">
        <f t="shared" si="5"/>
        <v/>
      </c>
      <c r="O34" t="e">
        <f t="shared" si="6"/>
        <v>#N/A</v>
      </c>
    </row>
    <row r="35" spans="1:15" ht="30" customHeight="1" x14ac:dyDescent="0.35">
      <c r="A35" s="11"/>
      <c r="B35" s="54" t="s">
        <v>1363</v>
      </c>
      <c r="C35" s="88"/>
      <c r="D35" s="93"/>
      <c r="E35" s="93"/>
      <c r="F35" s="90"/>
      <c r="G35" s="17" t="str">
        <f t="shared" si="2"/>
        <v xml:space="preserve"> </v>
      </c>
      <c r="H35" s="18" t="str">
        <f t="shared" si="2"/>
        <v/>
      </c>
      <c r="I35">
        <f t="shared" si="3"/>
        <v>0</v>
      </c>
      <c r="J35">
        <f t="shared" si="7"/>
        <v>0</v>
      </c>
      <c r="K35">
        <f t="shared" si="4"/>
        <v>0</v>
      </c>
      <c r="M35" t="str">
        <f t="shared" si="1"/>
        <v xml:space="preserve"> </v>
      </c>
      <c r="N35" t="str">
        <f t="shared" si="5"/>
        <v/>
      </c>
      <c r="O35" t="e">
        <f t="shared" si="6"/>
        <v>#N/A</v>
      </c>
    </row>
    <row r="36" spans="1:15" ht="30" customHeight="1" x14ac:dyDescent="0.35">
      <c r="A36" s="11"/>
      <c r="B36" s="54" t="s">
        <v>1364</v>
      </c>
      <c r="C36" s="88"/>
      <c r="D36" s="93"/>
      <c r="E36" s="93"/>
      <c r="F36" s="90"/>
      <c r="G36" s="17" t="str">
        <f t="shared" si="2"/>
        <v xml:space="preserve"> </v>
      </c>
      <c r="H36" s="18" t="str">
        <f t="shared" si="2"/>
        <v/>
      </c>
      <c r="I36">
        <f t="shared" si="3"/>
        <v>0</v>
      </c>
      <c r="J36">
        <f t="shared" si="7"/>
        <v>0</v>
      </c>
      <c r="K36">
        <f t="shared" si="4"/>
        <v>0</v>
      </c>
      <c r="M36" t="str">
        <f t="shared" si="1"/>
        <v xml:space="preserve"> </v>
      </c>
      <c r="N36" t="str">
        <f t="shared" si="5"/>
        <v/>
      </c>
      <c r="O36" t="e">
        <f t="shared" si="6"/>
        <v>#N/A</v>
      </c>
    </row>
    <row r="37" spans="1:15" ht="30" customHeight="1" x14ac:dyDescent="0.35">
      <c r="A37" s="11"/>
      <c r="B37" s="54" t="s">
        <v>1365</v>
      </c>
      <c r="C37" s="88"/>
      <c r="D37" s="93"/>
      <c r="E37" s="93"/>
      <c r="F37" s="90"/>
      <c r="G37" s="17" t="str">
        <f t="shared" si="2"/>
        <v xml:space="preserve"> </v>
      </c>
      <c r="H37" s="18" t="str">
        <f t="shared" si="2"/>
        <v/>
      </c>
      <c r="I37">
        <f t="shared" si="3"/>
        <v>0</v>
      </c>
      <c r="J37">
        <f t="shared" si="7"/>
        <v>0</v>
      </c>
      <c r="K37">
        <f t="shared" si="4"/>
        <v>0</v>
      </c>
      <c r="M37" t="str">
        <f t="shared" si="1"/>
        <v xml:space="preserve"> </v>
      </c>
      <c r="N37" t="str">
        <f t="shared" si="5"/>
        <v/>
      </c>
      <c r="O37" t="e">
        <f t="shared" si="6"/>
        <v>#N/A</v>
      </c>
    </row>
    <row r="38" spans="1:15" ht="30" customHeight="1" x14ac:dyDescent="0.35">
      <c r="A38" s="11"/>
      <c r="B38" s="54" t="s">
        <v>1366</v>
      </c>
      <c r="C38" s="88"/>
      <c r="D38" s="93"/>
      <c r="E38" s="93"/>
      <c r="F38" s="90"/>
      <c r="G38" s="17" t="str">
        <f t="shared" si="2"/>
        <v xml:space="preserve"> </v>
      </c>
      <c r="H38" s="18" t="str">
        <f t="shared" si="2"/>
        <v/>
      </c>
      <c r="I38">
        <f t="shared" si="3"/>
        <v>0</v>
      </c>
      <c r="J38">
        <f t="shared" si="7"/>
        <v>0</v>
      </c>
      <c r="K38">
        <f t="shared" si="4"/>
        <v>0</v>
      </c>
      <c r="M38" t="str">
        <f t="shared" si="1"/>
        <v xml:space="preserve"> </v>
      </c>
      <c r="N38" t="str">
        <f t="shared" si="5"/>
        <v/>
      </c>
      <c r="O38" t="e">
        <f t="shared" si="6"/>
        <v>#N/A</v>
      </c>
    </row>
    <row r="39" spans="1:15" ht="30" customHeight="1" x14ac:dyDescent="0.35">
      <c r="A39" s="11"/>
      <c r="B39" s="54" t="s">
        <v>1367</v>
      </c>
      <c r="C39" s="88"/>
      <c r="D39" s="93"/>
      <c r="E39" s="93"/>
      <c r="F39" s="90"/>
      <c r="G39" s="17" t="str">
        <f t="shared" si="2"/>
        <v xml:space="preserve"> </v>
      </c>
      <c r="H39" s="18" t="str">
        <f t="shared" si="2"/>
        <v/>
      </c>
      <c r="I39">
        <f t="shared" si="3"/>
        <v>0</v>
      </c>
      <c r="J39">
        <f t="shared" si="7"/>
        <v>0</v>
      </c>
      <c r="K39">
        <f t="shared" si="4"/>
        <v>0</v>
      </c>
      <c r="M39" t="str">
        <f t="shared" si="1"/>
        <v xml:space="preserve"> </v>
      </c>
      <c r="N39" t="str">
        <f t="shared" si="5"/>
        <v/>
      </c>
      <c r="O39" t="e">
        <f t="shared" si="6"/>
        <v>#N/A</v>
      </c>
    </row>
    <row r="40" spans="1:15" ht="30" customHeight="1" x14ac:dyDescent="0.35">
      <c r="A40" s="11"/>
      <c r="B40" s="54" t="s">
        <v>1368</v>
      </c>
      <c r="C40" s="88"/>
      <c r="D40" s="93"/>
      <c r="E40" s="93"/>
      <c r="F40" s="90"/>
      <c r="G40" s="17" t="str">
        <f t="shared" si="2"/>
        <v xml:space="preserve"> </v>
      </c>
      <c r="H40" s="18" t="str">
        <f t="shared" si="2"/>
        <v/>
      </c>
      <c r="I40">
        <f t="shared" si="3"/>
        <v>0</v>
      </c>
      <c r="J40">
        <f t="shared" si="7"/>
        <v>0</v>
      </c>
      <c r="K40">
        <f t="shared" si="4"/>
        <v>0</v>
      </c>
      <c r="M40" t="str">
        <f t="shared" si="1"/>
        <v xml:space="preserve"> </v>
      </c>
      <c r="N40" t="str">
        <f t="shared" si="5"/>
        <v/>
      </c>
      <c r="O40" t="e">
        <f t="shared" si="6"/>
        <v>#N/A</v>
      </c>
    </row>
    <row r="41" spans="1:15" ht="30" customHeight="1" x14ac:dyDescent="0.35">
      <c r="A41" s="11"/>
      <c r="B41" s="54" t="s">
        <v>1369</v>
      </c>
      <c r="C41" s="88"/>
      <c r="D41" s="93"/>
      <c r="E41" s="93"/>
      <c r="F41" s="90"/>
      <c r="G41" s="17" t="str">
        <f t="shared" si="2"/>
        <v xml:space="preserve"> </v>
      </c>
      <c r="H41" s="18" t="str">
        <f t="shared" si="2"/>
        <v/>
      </c>
      <c r="I41">
        <f t="shared" si="3"/>
        <v>0</v>
      </c>
      <c r="J41">
        <f t="shared" si="7"/>
        <v>0</v>
      </c>
      <c r="K41">
        <f t="shared" si="4"/>
        <v>0</v>
      </c>
      <c r="M41" t="str">
        <f t="shared" si="1"/>
        <v xml:space="preserve"> </v>
      </c>
      <c r="N41" t="str">
        <f t="shared" si="5"/>
        <v/>
      </c>
      <c r="O41" t="e">
        <f t="shared" si="6"/>
        <v>#N/A</v>
      </c>
    </row>
    <row r="42" spans="1:15" ht="30" customHeight="1" x14ac:dyDescent="0.35">
      <c r="A42" s="11"/>
      <c r="B42" s="54" t="s">
        <v>1370</v>
      </c>
      <c r="C42" s="88"/>
      <c r="D42" s="93"/>
      <c r="E42" s="93"/>
      <c r="F42" s="90"/>
      <c r="G42" s="17" t="str">
        <f t="shared" si="2"/>
        <v xml:space="preserve"> </v>
      </c>
      <c r="H42" s="18" t="str">
        <f t="shared" si="2"/>
        <v/>
      </c>
      <c r="I42">
        <f t="shared" si="3"/>
        <v>0</v>
      </c>
      <c r="J42">
        <f t="shared" si="7"/>
        <v>0</v>
      </c>
      <c r="K42">
        <f t="shared" si="4"/>
        <v>0</v>
      </c>
      <c r="M42" t="str">
        <f t="shared" si="1"/>
        <v xml:space="preserve"> </v>
      </c>
      <c r="N42" t="str">
        <f t="shared" si="5"/>
        <v/>
      </c>
      <c r="O42" t="e">
        <f t="shared" si="6"/>
        <v>#N/A</v>
      </c>
    </row>
    <row r="43" spans="1:15" ht="30" customHeight="1" x14ac:dyDescent="0.35">
      <c r="A43" s="11"/>
      <c r="B43" s="54" t="s">
        <v>1371</v>
      </c>
      <c r="C43" s="88"/>
      <c r="D43" s="93"/>
      <c r="E43" s="93"/>
      <c r="F43" s="90"/>
      <c r="G43" s="17" t="str">
        <f t="shared" si="2"/>
        <v xml:space="preserve"> </v>
      </c>
      <c r="H43" s="18" t="str">
        <f t="shared" si="2"/>
        <v/>
      </c>
      <c r="I43">
        <f t="shared" si="3"/>
        <v>0</v>
      </c>
      <c r="J43">
        <f t="shared" si="7"/>
        <v>0</v>
      </c>
      <c r="K43">
        <f t="shared" si="4"/>
        <v>0</v>
      </c>
      <c r="M43" t="str">
        <f t="shared" si="1"/>
        <v xml:space="preserve"> </v>
      </c>
      <c r="N43" t="str">
        <f t="shared" si="5"/>
        <v/>
      </c>
      <c r="O43" t="e">
        <f t="shared" si="6"/>
        <v>#N/A</v>
      </c>
    </row>
    <row r="44" spans="1:15" ht="30" customHeight="1" x14ac:dyDescent="0.35">
      <c r="A44" s="11"/>
      <c r="B44" s="54" t="s">
        <v>1372</v>
      </c>
      <c r="C44" s="88"/>
      <c r="D44" s="93"/>
      <c r="E44" s="93"/>
      <c r="F44" s="90"/>
      <c r="G44" s="17" t="str">
        <f t="shared" si="2"/>
        <v xml:space="preserve"> </v>
      </c>
      <c r="H44" s="18" t="str">
        <f t="shared" si="2"/>
        <v/>
      </c>
      <c r="I44">
        <f t="shared" si="3"/>
        <v>0</v>
      </c>
      <c r="J44">
        <f t="shared" si="7"/>
        <v>0</v>
      </c>
      <c r="K44">
        <f t="shared" si="4"/>
        <v>0</v>
      </c>
      <c r="M44" t="str">
        <f t="shared" si="1"/>
        <v xml:space="preserve"> </v>
      </c>
      <c r="N44" t="str">
        <f t="shared" si="5"/>
        <v/>
      </c>
      <c r="O44" t="e">
        <f t="shared" si="6"/>
        <v>#N/A</v>
      </c>
    </row>
    <row r="45" spans="1:15" ht="30" customHeight="1" x14ac:dyDescent="0.35">
      <c r="A45" s="11"/>
      <c r="B45" s="54" t="s">
        <v>1373</v>
      </c>
      <c r="C45" s="88"/>
      <c r="D45" s="93"/>
      <c r="E45" s="93"/>
      <c r="F45" s="90"/>
      <c r="G45" s="17" t="str">
        <f t="shared" si="2"/>
        <v xml:space="preserve"> </v>
      </c>
      <c r="H45" s="18" t="str">
        <f t="shared" si="2"/>
        <v/>
      </c>
      <c r="I45">
        <f t="shared" si="3"/>
        <v>0</v>
      </c>
      <c r="J45">
        <f t="shared" si="7"/>
        <v>0</v>
      </c>
      <c r="K45">
        <f t="shared" si="4"/>
        <v>0</v>
      </c>
      <c r="M45" t="str">
        <f t="shared" si="1"/>
        <v xml:space="preserve"> </v>
      </c>
      <c r="N45" t="str">
        <f t="shared" si="5"/>
        <v/>
      </c>
      <c r="O45" t="e">
        <f t="shared" si="6"/>
        <v>#N/A</v>
      </c>
    </row>
    <row r="46" spans="1:15" ht="30" customHeight="1" x14ac:dyDescent="0.35">
      <c r="A46" s="11"/>
      <c r="B46" s="54" t="s">
        <v>1374</v>
      </c>
      <c r="C46" s="88"/>
      <c r="D46" s="93"/>
      <c r="E46" s="93"/>
      <c r="F46" s="90"/>
      <c r="G46" s="17" t="str">
        <f t="shared" si="2"/>
        <v xml:space="preserve"> </v>
      </c>
      <c r="H46" s="18" t="str">
        <f t="shared" si="2"/>
        <v/>
      </c>
      <c r="I46">
        <f t="shared" si="3"/>
        <v>0</v>
      </c>
      <c r="J46">
        <f t="shared" si="7"/>
        <v>0</v>
      </c>
      <c r="K46">
        <f t="shared" si="4"/>
        <v>0</v>
      </c>
      <c r="M46" t="str">
        <f t="shared" si="1"/>
        <v xml:space="preserve"> </v>
      </c>
      <c r="N46" t="str">
        <f t="shared" si="5"/>
        <v/>
      </c>
      <c r="O46" t="e">
        <f t="shared" si="6"/>
        <v>#N/A</v>
      </c>
    </row>
    <row r="47" spans="1:15" ht="30" customHeight="1" x14ac:dyDescent="0.35">
      <c r="A47" s="11"/>
      <c r="B47" s="54" t="s">
        <v>1375</v>
      </c>
      <c r="C47" s="88"/>
      <c r="D47" s="93"/>
      <c r="E47" s="93"/>
      <c r="F47" s="90"/>
      <c r="G47" s="17" t="str">
        <f t="shared" si="2"/>
        <v xml:space="preserve"> </v>
      </c>
      <c r="H47" s="18" t="str">
        <f t="shared" si="2"/>
        <v/>
      </c>
      <c r="I47">
        <f t="shared" si="3"/>
        <v>0</v>
      </c>
      <c r="J47">
        <f t="shared" si="7"/>
        <v>0</v>
      </c>
      <c r="K47">
        <f t="shared" si="4"/>
        <v>0</v>
      </c>
      <c r="M47" t="str">
        <f t="shared" si="1"/>
        <v xml:space="preserve"> </v>
      </c>
      <c r="N47" t="str">
        <f t="shared" si="5"/>
        <v/>
      </c>
      <c r="O47" t="e">
        <f t="shared" si="6"/>
        <v>#N/A</v>
      </c>
    </row>
    <row r="48" spans="1:15" ht="30" customHeight="1" x14ac:dyDescent="0.35">
      <c r="A48" s="11"/>
      <c r="B48" s="54" t="s">
        <v>1376</v>
      </c>
      <c r="C48" s="88"/>
      <c r="D48" s="93"/>
      <c r="E48" s="93"/>
      <c r="F48" s="90"/>
      <c r="G48" s="17" t="str">
        <f t="shared" si="2"/>
        <v xml:space="preserve"> </v>
      </c>
      <c r="H48" s="18" t="str">
        <f t="shared" si="2"/>
        <v/>
      </c>
      <c r="I48">
        <f t="shared" si="3"/>
        <v>0</v>
      </c>
      <c r="J48">
        <f t="shared" si="7"/>
        <v>0</v>
      </c>
      <c r="K48">
        <f t="shared" si="4"/>
        <v>0</v>
      </c>
      <c r="M48" t="str">
        <f t="shared" si="1"/>
        <v xml:space="preserve"> </v>
      </c>
      <c r="N48" t="str">
        <f t="shared" si="5"/>
        <v/>
      </c>
      <c r="O48" t="e">
        <f t="shared" si="6"/>
        <v>#N/A</v>
      </c>
    </row>
    <row r="49" spans="1:15" ht="30" customHeight="1" x14ac:dyDescent="0.35">
      <c r="A49" s="11"/>
      <c r="B49" s="54" t="s">
        <v>1377</v>
      </c>
      <c r="C49" s="88"/>
      <c r="D49" s="93"/>
      <c r="E49" s="93"/>
      <c r="F49" s="90"/>
      <c r="G49" s="17" t="str">
        <f t="shared" si="2"/>
        <v xml:space="preserve"> </v>
      </c>
      <c r="H49" s="18" t="str">
        <f t="shared" si="2"/>
        <v/>
      </c>
      <c r="I49">
        <f t="shared" si="3"/>
        <v>0</v>
      </c>
      <c r="J49">
        <f t="shared" si="7"/>
        <v>0</v>
      </c>
      <c r="K49">
        <f t="shared" si="4"/>
        <v>0</v>
      </c>
      <c r="M49" t="str">
        <f t="shared" si="1"/>
        <v xml:space="preserve"> </v>
      </c>
      <c r="N49" t="str">
        <f t="shared" si="5"/>
        <v/>
      </c>
      <c r="O49" t="e">
        <f t="shared" si="6"/>
        <v>#N/A</v>
      </c>
    </row>
    <row r="50" spans="1:15" ht="30" customHeight="1" x14ac:dyDescent="0.35">
      <c r="A50" s="11"/>
      <c r="B50" s="54" t="s">
        <v>1378</v>
      </c>
      <c r="C50" s="88"/>
      <c r="D50" s="93"/>
      <c r="E50" s="93"/>
      <c r="F50" s="90"/>
      <c r="G50" s="17" t="str">
        <f t="shared" si="2"/>
        <v xml:space="preserve"> </v>
      </c>
      <c r="H50" s="18" t="str">
        <f t="shared" si="2"/>
        <v/>
      </c>
      <c r="I50">
        <f t="shared" si="3"/>
        <v>0</v>
      </c>
      <c r="J50">
        <f t="shared" si="7"/>
        <v>0</v>
      </c>
      <c r="K50">
        <f t="shared" si="4"/>
        <v>0</v>
      </c>
      <c r="M50" t="str">
        <f t="shared" si="1"/>
        <v xml:space="preserve"> </v>
      </c>
      <c r="N50" t="str">
        <f t="shared" si="5"/>
        <v/>
      </c>
      <c r="O50" t="e">
        <f t="shared" si="6"/>
        <v>#N/A</v>
      </c>
    </row>
    <row r="51" spans="1:15" ht="30" customHeight="1" x14ac:dyDescent="0.35">
      <c r="A51" s="11"/>
      <c r="B51" s="54" t="s">
        <v>1379</v>
      </c>
      <c r="C51" s="88"/>
      <c r="D51" s="93"/>
      <c r="E51" s="93"/>
      <c r="F51" s="90"/>
      <c r="G51" s="17" t="str">
        <f t="shared" si="2"/>
        <v xml:space="preserve"> </v>
      </c>
      <c r="H51" s="18" t="str">
        <f t="shared" si="2"/>
        <v/>
      </c>
      <c r="I51">
        <f t="shared" si="3"/>
        <v>0</v>
      </c>
      <c r="J51">
        <f t="shared" si="7"/>
        <v>0</v>
      </c>
      <c r="K51">
        <f t="shared" si="4"/>
        <v>0</v>
      </c>
      <c r="M51" t="str">
        <f t="shared" si="1"/>
        <v xml:space="preserve"> </v>
      </c>
      <c r="N51" t="str">
        <f t="shared" si="5"/>
        <v/>
      </c>
      <c r="O51" t="e">
        <f t="shared" si="6"/>
        <v>#N/A</v>
      </c>
    </row>
    <row r="52" spans="1:15" ht="30" customHeight="1" x14ac:dyDescent="0.35">
      <c r="A52" s="11"/>
      <c r="B52" s="54" t="s">
        <v>1380</v>
      </c>
      <c r="C52" s="88"/>
      <c r="D52" s="93"/>
      <c r="E52" s="93"/>
      <c r="F52" s="90"/>
      <c r="G52" s="17" t="str">
        <f t="shared" si="2"/>
        <v xml:space="preserve"> </v>
      </c>
      <c r="H52" s="18" t="str">
        <f t="shared" si="2"/>
        <v/>
      </c>
      <c r="I52">
        <f t="shared" si="3"/>
        <v>0</v>
      </c>
      <c r="J52">
        <f t="shared" si="7"/>
        <v>0</v>
      </c>
      <c r="K52">
        <f t="shared" si="4"/>
        <v>0</v>
      </c>
      <c r="M52" t="str">
        <f t="shared" si="1"/>
        <v xml:space="preserve"> </v>
      </c>
      <c r="N52" t="str">
        <f t="shared" si="5"/>
        <v/>
      </c>
      <c r="O52" t="e">
        <f t="shared" si="6"/>
        <v>#N/A</v>
      </c>
    </row>
    <row r="53" spans="1:15" ht="30" customHeight="1" x14ac:dyDescent="0.35">
      <c r="A53" s="11"/>
      <c r="B53" s="54" t="s">
        <v>1381</v>
      </c>
      <c r="C53" s="88"/>
      <c r="D53" s="93"/>
      <c r="E53" s="93"/>
      <c r="F53" s="90"/>
      <c r="G53" s="17" t="str">
        <f t="shared" si="2"/>
        <v xml:space="preserve"> </v>
      </c>
      <c r="H53" s="18" t="str">
        <f t="shared" si="2"/>
        <v/>
      </c>
      <c r="I53">
        <f t="shared" si="3"/>
        <v>0</v>
      </c>
      <c r="J53">
        <f t="shared" si="7"/>
        <v>0</v>
      </c>
      <c r="K53">
        <f t="shared" si="4"/>
        <v>0</v>
      </c>
      <c r="M53" t="str">
        <f t="shared" si="1"/>
        <v xml:space="preserve"> </v>
      </c>
      <c r="N53" t="str">
        <f t="shared" si="5"/>
        <v/>
      </c>
      <c r="O53" t="e">
        <f t="shared" si="6"/>
        <v>#N/A</v>
      </c>
    </row>
    <row r="54" spans="1:15" ht="30" customHeight="1" x14ac:dyDescent="0.35">
      <c r="A54" s="11"/>
      <c r="B54" s="54" t="s">
        <v>1382</v>
      </c>
      <c r="C54" s="88"/>
      <c r="D54" s="93"/>
      <c r="E54" s="93"/>
      <c r="F54" s="90"/>
      <c r="G54" s="17" t="str">
        <f t="shared" si="2"/>
        <v xml:space="preserve"> </v>
      </c>
      <c r="H54" s="18" t="str">
        <f t="shared" si="2"/>
        <v/>
      </c>
      <c r="I54">
        <f t="shared" si="3"/>
        <v>0</v>
      </c>
      <c r="J54">
        <f t="shared" si="7"/>
        <v>0</v>
      </c>
      <c r="K54">
        <f t="shared" si="4"/>
        <v>0</v>
      </c>
      <c r="M54" t="str">
        <f t="shared" si="1"/>
        <v xml:space="preserve"> </v>
      </c>
      <c r="N54" t="str">
        <f t="shared" si="5"/>
        <v/>
      </c>
      <c r="O54" t="e">
        <f t="shared" si="6"/>
        <v>#N/A</v>
      </c>
    </row>
    <row r="55" spans="1:15" ht="30" customHeight="1" x14ac:dyDescent="0.35">
      <c r="A55" s="11"/>
      <c r="B55" s="54" t="s">
        <v>1383</v>
      </c>
      <c r="C55" s="88"/>
      <c r="D55" s="93"/>
      <c r="E55" s="93"/>
      <c r="F55" s="90"/>
      <c r="G55" s="17" t="str">
        <f t="shared" si="2"/>
        <v xml:space="preserve"> </v>
      </c>
      <c r="H55" s="18" t="str">
        <f t="shared" si="2"/>
        <v/>
      </c>
      <c r="I55">
        <f t="shared" si="3"/>
        <v>0</v>
      </c>
      <c r="J55">
        <f t="shared" si="7"/>
        <v>0</v>
      </c>
      <c r="K55">
        <f t="shared" si="4"/>
        <v>0</v>
      </c>
      <c r="M55" t="str">
        <f t="shared" si="1"/>
        <v xml:space="preserve"> </v>
      </c>
      <c r="N55" t="str">
        <f t="shared" si="5"/>
        <v/>
      </c>
      <c r="O55" t="e">
        <f t="shared" si="6"/>
        <v>#N/A</v>
      </c>
    </row>
    <row r="56" spans="1:15" ht="30" customHeight="1" x14ac:dyDescent="0.35">
      <c r="A56" s="11"/>
      <c r="B56" s="54" t="s">
        <v>1384</v>
      </c>
      <c r="C56" s="88"/>
      <c r="D56" s="93"/>
      <c r="E56" s="93"/>
      <c r="F56" s="90"/>
      <c r="G56" s="17" t="str">
        <f t="shared" si="2"/>
        <v xml:space="preserve"> </v>
      </c>
      <c r="H56" s="18" t="str">
        <f t="shared" si="2"/>
        <v/>
      </c>
      <c r="I56">
        <f t="shared" si="3"/>
        <v>0</v>
      </c>
      <c r="J56">
        <f t="shared" si="7"/>
        <v>0</v>
      </c>
      <c r="K56">
        <f t="shared" si="4"/>
        <v>0</v>
      </c>
      <c r="M56" t="str">
        <f t="shared" si="1"/>
        <v xml:space="preserve"> </v>
      </c>
      <c r="N56" t="str">
        <f t="shared" si="5"/>
        <v/>
      </c>
      <c r="O56" t="e">
        <f t="shared" si="6"/>
        <v>#N/A</v>
      </c>
    </row>
    <row r="57" spans="1:15" ht="30" customHeight="1" x14ac:dyDescent="0.35">
      <c r="A57" s="11"/>
      <c r="B57" s="54" t="s">
        <v>1385</v>
      </c>
      <c r="C57" s="88"/>
      <c r="D57" s="93"/>
      <c r="E57" s="93"/>
      <c r="F57" s="90"/>
      <c r="G57" s="17" t="str">
        <f t="shared" si="2"/>
        <v xml:space="preserve"> </v>
      </c>
      <c r="H57" s="18" t="str">
        <f t="shared" si="2"/>
        <v/>
      </c>
      <c r="I57">
        <f t="shared" si="3"/>
        <v>0</v>
      </c>
      <c r="J57">
        <f t="shared" si="7"/>
        <v>0</v>
      </c>
      <c r="K57">
        <f t="shared" si="4"/>
        <v>0</v>
      </c>
      <c r="M57" t="str">
        <f t="shared" si="1"/>
        <v xml:space="preserve"> </v>
      </c>
      <c r="N57" t="str">
        <f t="shared" si="5"/>
        <v/>
      </c>
      <c r="O57" t="e">
        <f t="shared" si="6"/>
        <v>#N/A</v>
      </c>
    </row>
    <row r="58" spans="1:15" ht="30" customHeight="1" x14ac:dyDescent="0.35">
      <c r="A58" s="11"/>
      <c r="B58" s="54" t="s">
        <v>1386</v>
      </c>
      <c r="C58" s="88"/>
      <c r="D58" s="93"/>
      <c r="E58" s="93"/>
      <c r="F58" s="90"/>
      <c r="G58" s="17" t="str">
        <f t="shared" si="2"/>
        <v xml:space="preserve"> </v>
      </c>
      <c r="H58" s="18" t="str">
        <f t="shared" si="2"/>
        <v/>
      </c>
      <c r="I58">
        <f t="shared" si="3"/>
        <v>0</v>
      </c>
      <c r="J58">
        <f t="shared" si="7"/>
        <v>0</v>
      </c>
      <c r="K58">
        <f t="shared" si="4"/>
        <v>0</v>
      </c>
      <c r="M58" t="str">
        <f t="shared" si="1"/>
        <v xml:space="preserve"> </v>
      </c>
      <c r="N58" t="str">
        <f t="shared" si="5"/>
        <v/>
      </c>
      <c r="O58" t="e">
        <f t="shared" si="6"/>
        <v>#N/A</v>
      </c>
    </row>
    <row r="59" spans="1:15" ht="30" customHeight="1" x14ac:dyDescent="0.35">
      <c r="A59" s="11"/>
      <c r="B59" s="54" t="s">
        <v>1387</v>
      </c>
      <c r="C59" s="88"/>
      <c r="D59" s="93"/>
      <c r="E59" s="93"/>
      <c r="F59" s="90"/>
      <c r="G59" s="17" t="str">
        <f t="shared" si="2"/>
        <v xml:space="preserve"> </v>
      </c>
      <c r="H59" s="18" t="str">
        <f t="shared" si="2"/>
        <v/>
      </c>
      <c r="I59">
        <f t="shared" si="3"/>
        <v>0</v>
      </c>
      <c r="J59">
        <f t="shared" si="7"/>
        <v>0</v>
      </c>
      <c r="K59">
        <f t="shared" si="4"/>
        <v>0</v>
      </c>
      <c r="M59" t="str">
        <f t="shared" si="1"/>
        <v xml:space="preserve"> </v>
      </c>
      <c r="N59" t="str">
        <f t="shared" si="5"/>
        <v/>
      </c>
      <c r="O59" t="e">
        <f t="shared" si="6"/>
        <v>#N/A</v>
      </c>
    </row>
    <row r="60" spans="1:15" ht="30" customHeight="1" x14ac:dyDescent="0.35">
      <c r="A60" s="11"/>
      <c r="B60" s="54" t="s">
        <v>1388</v>
      </c>
      <c r="C60" s="88"/>
      <c r="D60" s="93"/>
      <c r="E60" s="93"/>
      <c r="F60" s="90"/>
      <c r="G60" s="17" t="str">
        <f t="shared" si="2"/>
        <v xml:space="preserve"> </v>
      </c>
      <c r="H60" s="18" t="str">
        <f t="shared" si="2"/>
        <v/>
      </c>
      <c r="I60">
        <f t="shared" si="3"/>
        <v>0</v>
      </c>
      <c r="J60">
        <f t="shared" si="7"/>
        <v>0</v>
      </c>
      <c r="K60">
        <f t="shared" si="4"/>
        <v>0</v>
      </c>
      <c r="M60" t="str">
        <f t="shared" si="1"/>
        <v xml:space="preserve"> </v>
      </c>
      <c r="N60" t="str">
        <f t="shared" si="5"/>
        <v/>
      </c>
      <c r="O60" t="e">
        <f t="shared" si="6"/>
        <v>#N/A</v>
      </c>
    </row>
    <row r="61" spans="1:15" ht="30" customHeight="1" x14ac:dyDescent="0.35">
      <c r="A61" s="11"/>
      <c r="B61" s="54" t="s">
        <v>1389</v>
      </c>
      <c r="C61" s="88"/>
      <c r="D61" s="93"/>
      <c r="E61" s="93"/>
      <c r="F61" s="90"/>
      <c r="G61" s="17" t="str">
        <f t="shared" si="2"/>
        <v xml:space="preserve"> </v>
      </c>
      <c r="H61" s="18" t="str">
        <f t="shared" si="2"/>
        <v/>
      </c>
      <c r="I61">
        <f t="shared" si="3"/>
        <v>0</v>
      </c>
      <c r="J61">
        <f t="shared" si="7"/>
        <v>0</v>
      </c>
      <c r="K61">
        <f t="shared" si="4"/>
        <v>0</v>
      </c>
      <c r="M61" t="str">
        <f t="shared" si="1"/>
        <v xml:space="preserve"> </v>
      </c>
      <c r="N61" t="str">
        <f t="shared" si="5"/>
        <v/>
      </c>
      <c r="O61" t="e">
        <f t="shared" si="6"/>
        <v>#N/A</v>
      </c>
    </row>
    <row r="62" spans="1:15" ht="30" customHeight="1" x14ac:dyDescent="0.35">
      <c r="A62" s="11"/>
      <c r="B62" s="54" t="s">
        <v>1390</v>
      </c>
      <c r="C62" s="88"/>
      <c r="D62" s="93"/>
      <c r="E62" s="93"/>
      <c r="F62" s="90"/>
      <c r="G62" s="17" t="str">
        <f t="shared" si="2"/>
        <v xml:space="preserve"> </v>
      </c>
      <c r="H62" s="18" t="str">
        <f t="shared" si="2"/>
        <v/>
      </c>
      <c r="I62">
        <f t="shared" si="3"/>
        <v>0</v>
      </c>
      <c r="J62">
        <f t="shared" si="7"/>
        <v>0</v>
      </c>
      <c r="K62">
        <f t="shared" si="4"/>
        <v>0</v>
      </c>
      <c r="M62" t="str">
        <f t="shared" si="1"/>
        <v xml:space="preserve"> </v>
      </c>
      <c r="N62" t="str">
        <f t="shared" si="5"/>
        <v/>
      </c>
      <c r="O62" t="e">
        <f t="shared" si="6"/>
        <v>#N/A</v>
      </c>
    </row>
    <row r="63" spans="1:15" ht="30" customHeight="1" x14ac:dyDescent="0.35">
      <c r="A63" s="11"/>
      <c r="B63" s="54" t="s">
        <v>1391</v>
      </c>
      <c r="C63" s="88"/>
      <c r="D63" s="93"/>
      <c r="E63" s="93"/>
      <c r="F63" s="90"/>
      <c r="G63" s="17" t="str">
        <f t="shared" si="2"/>
        <v xml:space="preserve"> </v>
      </c>
      <c r="H63" s="18" t="str">
        <f t="shared" si="2"/>
        <v/>
      </c>
      <c r="I63">
        <f t="shared" si="3"/>
        <v>0</v>
      </c>
      <c r="J63">
        <f t="shared" si="7"/>
        <v>0</v>
      </c>
      <c r="K63">
        <f t="shared" si="4"/>
        <v>0</v>
      </c>
      <c r="M63" t="str">
        <f t="shared" si="1"/>
        <v xml:space="preserve"> </v>
      </c>
      <c r="N63" t="str">
        <f t="shared" si="5"/>
        <v/>
      </c>
      <c r="O63" t="e">
        <f t="shared" si="6"/>
        <v>#N/A</v>
      </c>
    </row>
    <row r="64" spans="1:15" ht="30" customHeight="1" x14ac:dyDescent="0.35">
      <c r="A64" s="11"/>
      <c r="B64" s="54" t="s">
        <v>1392</v>
      </c>
      <c r="C64" s="88"/>
      <c r="D64" s="93"/>
      <c r="E64" s="93"/>
      <c r="F64" s="90"/>
      <c r="G64" s="17" t="str">
        <f t="shared" si="2"/>
        <v xml:space="preserve"> </v>
      </c>
      <c r="H64" s="18" t="str">
        <f t="shared" si="2"/>
        <v/>
      </c>
      <c r="I64">
        <f t="shared" si="3"/>
        <v>0</v>
      </c>
      <c r="J64">
        <f t="shared" si="7"/>
        <v>0</v>
      </c>
      <c r="K64">
        <f t="shared" si="4"/>
        <v>0</v>
      </c>
      <c r="M64" t="str">
        <f t="shared" si="1"/>
        <v xml:space="preserve"> </v>
      </c>
      <c r="N64" t="str">
        <f t="shared" si="5"/>
        <v/>
      </c>
      <c r="O64" t="e">
        <f t="shared" si="6"/>
        <v>#N/A</v>
      </c>
    </row>
    <row r="65" spans="1:15" ht="30" customHeight="1" x14ac:dyDescent="0.35">
      <c r="A65" s="11"/>
      <c r="B65" s="54" t="s">
        <v>1393</v>
      </c>
      <c r="C65" s="88"/>
      <c r="D65" s="93"/>
      <c r="E65" s="93"/>
      <c r="F65" s="90"/>
      <c r="G65" s="17" t="str">
        <f t="shared" si="2"/>
        <v xml:space="preserve"> </v>
      </c>
      <c r="H65" s="18" t="str">
        <f t="shared" si="2"/>
        <v/>
      </c>
      <c r="I65">
        <f t="shared" si="3"/>
        <v>0</v>
      </c>
      <c r="J65">
        <f t="shared" si="7"/>
        <v>0</v>
      </c>
      <c r="K65">
        <f t="shared" si="4"/>
        <v>0</v>
      </c>
      <c r="M65" t="str">
        <f t="shared" si="1"/>
        <v xml:space="preserve"> </v>
      </c>
      <c r="N65" t="str">
        <f t="shared" si="5"/>
        <v/>
      </c>
      <c r="O65" t="e">
        <f t="shared" si="6"/>
        <v>#N/A</v>
      </c>
    </row>
    <row r="66" spans="1:15" ht="30" customHeight="1" x14ac:dyDescent="0.35">
      <c r="A66" s="11"/>
      <c r="B66" s="54" t="s">
        <v>1394</v>
      </c>
      <c r="C66" s="88"/>
      <c r="D66" s="93"/>
      <c r="E66" s="93"/>
      <c r="F66" s="90"/>
      <c r="G66" s="17" t="str">
        <f t="shared" si="2"/>
        <v xml:space="preserve"> </v>
      </c>
      <c r="H66" s="18" t="str">
        <f t="shared" si="2"/>
        <v/>
      </c>
      <c r="I66">
        <f t="shared" si="3"/>
        <v>0</v>
      </c>
      <c r="J66">
        <f t="shared" si="7"/>
        <v>0</v>
      </c>
      <c r="K66">
        <f t="shared" si="4"/>
        <v>0</v>
      </c>
      <c r="M66" t="str">
        <f t="shared" si="1"/>
        <v xml:space="preserve"> </v>
      </c>
      <c r="N66" t="str">
        <f t="shared" si="5"/>
        <v/>
      </c>
      <c r="O66" t="e">
        <f t="shared" si="6"/>
        <v>#N/A</v>
      </c>
    </row>
    <row r="67" spans="1:15" ht="30" customHeight="1" x14ac:dyDescent="0.35">
      <c r="A67" s="11"/>
      <c r="B67" s="54" t="s">
        <v>1395</v>
      </c>
      <c r="C67" s="88"/>
      <c r="D67" s="93"/>
      <c r="E67" s="93"/>
      <c r="F67" s="90"/>
      <c r="G67" s="17" t="str">
        <f t="shared" si="2"/>
        <v xml:space="preserve"> </v>
      </c>
      <c r="H67" s="18" t="str">
        <f t="shared" si="2"/>
        <v/>
      </c>
      <c r="I67">
        <f t="shared" si="3"/>
        <v>0</v>
      </c>
      <c r="J67">
        <f t="shared" si="7"/>
        <v>0</v>
      </c>
      <c r="K67">
        <f t="shared" si="4"/>
        <v>0</v>
      </c>
      <c r="M67" t="str">
        <f t="shared" si="1"/>
        <v xml:space="preserve"> </v>
      </c>
      <c r="N67" t="str">
        <f t="shared" si="5"/>
        <v/>
      </c>
      <c r="O67" t="e">
        <f t="shared" si="6"/>
        <v>#N/A</v>
      </c>
    </row>
    <row r="68" spans="1:15" ht="30" customHeight="1" x14ac:dyDescent="0.35">
      <c r="A68" s="11"/>
      <c r="B68" s="54" t="s">
        <v>1396</v>
      </c>
      <c r="C68" s="88"/>
      <c r="D68" s="93"/>
      <c r="E68" s="93"/>
      <c r="F68" s="90"/>
      <c r="G68" s="17" t="str">
        <f t="shared" si="2"/>
        <v xml:space="preserve"> </v>
      </c>
      <c r="H68" s="18" t="str">
        <f t="shared" si="2"/>
        <v/>
      </c>
      <c r="I68">
        <f t="shared" si="3"/>
        <v>0</v>
      </c>
      <c r="J68">
        <f t="shared" si="7"/>
        <v>0</v>
      </c>
      <c r="K68">
        <f t="shared" si="4"/>
        <v>0</v>
      </c>
      <c r="M68" t="str">
        <f t="shared" si="1"/>
        <v xml:space="preserve"> </v>
      </c>
      <c r="N68" t="str">
        <f t="shared" si="5"/>
        <v/>
      </c>
      <c r="O68" t="e">
        <f t="shared" si="6"/>
        <v>#N/A</v>
      </c>
    </row>
    <row r="69" spans="1:15" ht="30" customHeight="1" x14ac:dyDescent="0.35">
      <c r="A69" s="11"/>
      <c r="B69" s="54" t="s">
        <v>1397</v>
      </c>
      <c r="C69" s="88"/>
      <c r="D69" s="93"/>
      <c r="E69" s="93"/>
      <c r="F69" s="90"/>
      <c r="G69" s="17" t="str">
        <f t="shared" si="2"/>
        <v xml:space="preserve"> </v>
      </c>
      <c r="H69" s="18" t="str">
        <f t="shared" si="2"/>
        <v/>
      </c>
      <c r="I69">
        <f t="shared" si="3"/>
        <v>0</v>
      </c>
      <c r="J69">
        <f t="shared" si="7"/>
        <v>0</v>
      </c>
      <c r="K69">
        <f t="shared" si="4"/>
        <v>0</v>
      </c>
      <c r="M69" t="str">
        <f t="shared" si="1"/>
        <v xml:space="preserve"> </v>
      </c>
      <c r="N69" t="str">
        <f t="shared" si="5"/>
        <v/>
      </c>
      <c r="O69" t="e">
        <f t="shared" si="6"/>
        <v>#N/A</v>
      </c>
    </row>
    <row r="70" spans="1:15" ht="30" customHeight="1" x14ac:dyDescent="0.35">
      <c r="A70" s="11"/>
      <c r="B70" s="54" t="s">
        <v>1398</v>
      </c>
      <c r="C70" s="88"/>
      <c r="D70" s="93"/>
      <c r="E70" s="93"/>
      <c r="F70" s="90"/>
      <c r="G70" s="17" t="str">
        <f t="shared" si="2"/>
        <v xml:space="preserve"> </v>
      </c>
      <c r="H70" s="18" t="str">
        <f t="shared" si="2"/>
        <v/>
      </c>
      <c r="I70">
        <f t="shared" si="3"/>
        <v>0</v>
      </c>
      <c r="J70">
        <f t="shared" si="7"/>
        <v>0</v>
      </c>
      <c r="K70">
        <f t="shared" si="4"/>
        <v>0</v>
      </c>
      <c r="M70" t="str">
        <f t="shared" ref="M70:M133" si="8">VLOOKUP(K70,P$23:Q$25,2)</f>
        <v xml:space="preserve"> </v>
      </c>
      <c r="N70" t="str">
        <f t="shared" si="5"/>
        <v/>
      </c>
      <c r="O70" t="e">
        <f t="shared" si="6"/>
        <v>#N/A</v>
      </c>
    </row>
    <row r="71" spans="1:15" ht="30" customHeight="1" x14ac:dyDescent="0.35">
      <c r="A71" s="11"/>
      <c r="B71" s="54" t="s">
        <v>1399</v>
      </c>
      <c r="C71" s="88"/>
      <c r="D71" s="93"/>
      <c r="E71" s="93"/>
      <c r="F71" s="90"/>
      <c r="G71" s="17" t="str">
        <f t="shared" ref="G71:H134" si="9">M71</f>
        <v xml:space="preserve"> </v>
      </c>
      <c r="H71" s="18" t="str">
        <f t="shared" si="9"/>
        <v/>
      </c>
      <c r="I71">
        <f t="shared" ref="I71:I134" si="10">IF(F71="",0,IF(AND(F71&gt;=1,F71&lt;=$Q$4),1,0))</f>
        <v>0</v>
      </c>
      <c r="J71">
        <f t="shared" si="7"/>
        <v>0</v>
      </c>
      <c r="K71">
        <f t="shared" ref="K71:K134" si="11">SUM(I71:J71)</f>
        <v>0</v>
      </c>
      <c r="M71" t="str">
        <f t="shared" si="8"/>
        <v xml:space="preserve"> </v>
      </c>
      <c r="N71" t="str">
        <f t="shared" ref="N71:N134" si="12">IF(K71=2,O71,"")</f>
        <v/>
      </c>
      <c r="O71" t="e">
        <f t="shared" ref="O71:O134" si="13">VLOOKUP(F71,$Q$6:$U$17,$Q$2)</f>
        <v>#N/A</v>
      </c>
    </row>
    <row r="72" spans="1:15" ht="30" customHeight="1" x14ac:dyDescent="0.35">
      <c r="A72" s="11"/>
      <c r="B72" s="54" t="s">
        <v>1400</v>
      </c>
      <c r="C72" s="88"/>
      <c r="D72" s="93"/>
      <c r="E72" s="93"/>
      <c r="F72" s="90"/>
      <c r="G72" s="17" t="str">
        <f t="shared" si="9"/>
        <v xml:space="preserve"> </v>
      </c>
      <c r="H72" s="18" t="str">
        <f t="shared" si="9"/>
        <v/>
      </c>
      <c r="I72">
        <f t="shared" si="10"/>
        <v>0</v>
      </c>
      <c r="J72">
        <f t="shared" si="7"/>
        <v>0</v>
      </c>
      <c r="K72">
        <f t="shared" si="11"/>
        <v>0</v>
      </c>
      <c r="M72" t="str">
        <f t="shared" si="8"/>
        <v xml:space="preserve"> </v>
      </c>
      <c r="N72" t="str">
        <f t="shared" si="12"/>
        <v/>
      </c>
      <c r="O72" t="e">
        <f t="shared" si="13"/>
        <v>#N/A</v>
      </c>
    </row>
    <row r="73" spans="1:15" ht="30" customHeight="1" x14ac:dyDescent="0.35">
      <c r="A73" s="11"/>
      <c r="B73" s="54" t="s">
        <v>1401</v>
      </c>
      <c r="C73" s="88"/>
      <c r="D73" s="93"/>
      <c r="E73" s="93"/>
      <c r="F73" s="90"/>
      <c r="G73" s="17" t="str">
        <f t="shared" si="9"/>
        <v xml:space="preserve"> </v>
      </c>
      <c r="H73" s="18" t="str">
        <f t="shared" si="9"/>
        <v/>
      </c>
      <c r="I73">
        <f t="shared" si="10"/>
        <v>0</v>
      </c>
      <c r="J73">
        <f t="shared" ref="J73:J136" si="14">IF(C73="",0, IF(C73=" ",0,1))</f>
        <v>0</v>
      </c>
      <c r="K73">
        <f t="shared" si="11"/>
        <v>0</v>
      </c>
      <c r="M73" t="str">
        <f t="shared" si="8"/>
        <v xml:space="preserve"> </v>
      </c>
      <c r="N73" t="str">
        <f t="shared" si="12"/>
        <v/>
      </c>
      <c r="O73" t="e">
        <f t="shared" si="13"/>
        <v>#N/A</v>
      </c>
    </row>
    <row r="74" spans="1:15" ht="30" customHeight="1" x14ac:dyDescent="0.35">
      <c r="A74" s="11"/>
      <c r="B74" s="54" t="s">
        <v>1402</v>
      </c>
      <c r="C74" s="88"/>
      <c r="D74" s="93"/>
      <c r="E74" s="93"/>
      <c r="F74" s="90"/>
      <c r="G74" s="17" t="str">
        <f t="shared" si="9"/>
        <v xml:space="preserve"> </v>
      </c>
      <c r="H74" s="18" t="str">
        <f t="shared" si="9"/>
        <v/>
      </c>
      <c r="I74">
        <f t="shared" si="10"/>
        <v>0</v>
      </c>
      <c r="J74">
        <f t="shared" si="14"/>
        <v>0</v>
      </c>
      <c r="K74">
        <f t="shared" si="11"/>
        <v>0</v>
      </c>
      <c r="M74" t="str">
        <f t="shared" si="8"/>
        <v xml:space="preserve"> </v>
      </c>
      <c r="N74" t="str">
        <f t="shared" si="12"/>
        <v/>
      </c>
      <c r="O74" t="e">
        <f t="shared" si="13"/>
        <v>#N/A</v>
      </c>
    </row>
    <row r="75" spans="1:15" ht="30" customHeight="1" x14ac:dyDescent="0.35">
      <c r="A75" s="11"/>
      <c r="B75" s="54" t="s">
        <v>1403</v>
      </c>
      <c r="C75" s="88"/>
      <c r="D75" s="93"/>
      <c r="E75" s="93"/>
      <c r="F75" s="90"/>
      <c r="G75" s="17" t="str">
        <f t="shared" si="9"/>
        <v xml:space="preserve"> </v>
      </c>
      <c r="H75" s="18" t="str">
        <f t="shared" si="9"/>
        <v/>
      </c>
      <c r="I75">
        <f t="shared" si="10"/>
        <v>0</v>
      </c>
      <c r="J75">
        <f t="shared" si="14"/>
        <v>0</v>
      </c>
      <c r="K75">
        <f t="shared" si="11"/>
        <v>0</v>
      </c>
      <c r="M75" t="str">
        <f t="shared" si="8"/>
        <v xml:space="preserve"> </v>
      </c>
      <c r="N75" t="str">
        <f t="shared" si="12"/>
        <v/>
      </c>
      <c r="O75" t="e">
        <f t="shared" si="13"/>
        <v>#N/A</v>
      </c>
    </row>
    <row r="76" spans="1:15" ht="30" customHeight="1" x14ac:dyDescent="0.35">
      <c r="A76" s="11"/>
      <c r="B76" s="54" t="s">
        <v>1404</v>
      </c>
      <c r="C76" s="88"/>
      <c r="D76" s="93"/>
      <c r="E76" s="93"/>
      <c r="F76" s="90"/>
      <c r="G76" s="17" t="str">
        <f t="shared" si="9"/>
        <v xml:space="preserve"> </v>
      </c>
      <c r="H76" s="18" t="str">
        <f t="shared" si="9"/>
        <v/>
      </c>
      <c r="I76">
        <f t="shared" si="10"/>
        <v>0</v>
      </c>
      <c r="J76">
        <f t="shared" si="14"/>
        <v>0</v>
      </c>
      <c r="K76">
        <f t="shared" si="11"/>
        <v>0</v>
      </c>
      <c r="M76" t="str">
        <f t="shared" si="8"/>
        <v xml:space="preserve"> </v>
      </c>
      <c r="N76" t="str">
        <f t="shared" si="12"/>
        <v/>
      </c>
      <c r="O76" t="e">
        <f t="shared" si="13"/>
        <v>#N/A</v>
      </c>
    </row>
    <row r="77" spans="1:15" ht="30" customHeight="1" x14ac:dyDescent="0.35">
      <c r="A77" s="11"/>
      <c r="B77" s="54" t="s">
        <v>1405</v>
      </c>
      <c r="C77" s="88"/>
      <c r="D77" s="93"/>
      <c r="E77" s="93"/>
      <c r="F77" s="90"/>
      <c r="G77" s="17" t="str">
        <f t="shared" si="9"/>
        <v xml:space="preserve"> </v>
      </c>
      <c r="H77" s="18" t="str">
        <f t="shared" si="9"/>
        <v/>
      </c>
      <c r="I77">
        <f t="shared" si="10"/>
        <v>0</v>
      </c>
      <c r="J77">
        <f t="shared" si="14"/>
        <v>0</v>
      </c>
      <c r="K77">
        <f t="shared" si="11"/>
        <v>0</v>
      </c>
      <c r="M77" t="str">
        <f t="shared" si="8"/>
        <v xml:space="preserve"> </v>
      </c>
      <c r="N77" t="str">
        <f t="shared" si="12"/>
        <v/>
      </c>
      <c r="O77" t="e">
        <f t="shared" si="13"/>
        <v>#N/A</v>
      </c>
    </row>
    <row r="78" spans="1:15" ht="30" customHeight="1" x14ac:dyDescent="0.35">
      <c r="A78" s="11"/>
      <c r="B78" s="54" t="s">
        <v>1406</v>
      </c>
      <c r="C78" s="88"/>
      <c r="D78" s="93"/>
      <c r="E78" s="93"/>
      <c r="F78" s="90"/>
      <c r="G78" s="17" t="str">
        <f t="shared" si="9"/>
        <v xml:space="preserve"> </v>
      </c>
      <c r="H78" s="18" t="str">
        <f t="shared" si="9"/>
        <v/>
      </c>
      <c r="I78">
        <f t="shared" si="10"/>
        <v>0</v>
      </c>
      <c r="J78">
        <f t="shared" si="14"/>
        <v>0</v>
      </c>
      <c r="K78">
        <f t="shared" si="11"/>
        <v>0</v>
      </c>
      <c r="M78" t="str">
        <f t="shared" si="8"/>
        <v xml:space="preserve"> </v>
      </c>
      <c r="N78" t="str">
        <f t="shared" si="12"/>
        <v/>
      </c>
      <c r="O78" t="e">
        <f t="shared" si="13"/>
        <v>#N/A</v>
      </c>
    </row>
    <row r="79" spans="1:15" ht="30" customHeight="1" x14ac:dyDescent="0.35">
      <c r="A79" s="11"/>
      <c r="B79" s="54" t="s">
        <v>1407</v>
      </c>
      <c r="C79" s="88"/>
      <c r="D79" s="93"/>
      <c r="E79" s="93"/>
      <c r="F79" s="90"/>
      <c r="G79" s="17" t="str">
        <f t="shared" si="9"/>
        <v xml:space="preserve"> </v>
      </c>
      <c r="H79" s="18" t="str">
        <f t="shared" si="9"/>
        <v/>
      </c>
      <c r="I79">
        <f t="shared" si="10"/>
        <v>0</v>
      </c>
      <c r="J79">
        <f t="shared" si="14"/>
        <v>0</v>
      </c>
      <c r="K79">
        <f t="shared" si="11"/>
        <v>0</v>
      </c>
      <c r="M79" t="str">
        <f t="shared" si="8"/>
        <v xml:space="preserve"> </v>
      </c>
      <c r="N79" t="str">
        <f t="shared" si="12"/>
        <v/>
      </c>
      <c r="O79" t="e">
        <f t="shared" si="13"/>
        <v>#N/A</v>
      </c>
    </row>
    <row r="80" spans="1:15" ht="30" customHeight="1" x14ac:dyDescent="0.35">
      <c r="A80" s="11"/>
      <c r="B80" s="54" t="s">
        <v>1408</v>
      </c>
      <c r="C80" s="88"/>
      <c r="D80" s="93"/>
      <c r="E80" s="93"/>
      <c r="F80" s="90"/>
      <c r="G80" s="17" t="str">
        <f t="shared" si="9"/>
        <v xml:space="preserve"> </v>
      </c>
      <c r="H80" s="18" t="str">
        <f t="shared" si="9"/>
        <v/>
      </c>
      <c r="I80">
        <f t="shared" si="10"/>
        <v>0</v>
      </c>
      <c r="J80">
        <f t="shared" si="14"/>
        <v>0</v>
      </c>
      <c r="K80">
        <f t="shared" si="11"/>
        <v>0</v>
      </c>
      <c r="M80" t="str">
        <f t="shared" si="8"/>
        <v xml:space="preserve"> </v>
      </c>
      <c r="N80" t="str">
        <f t="shared" si="12"/>
        <v/>
      </c>
      <c r="O80" t="e">
        <f t="shared" si="13"/>
        <v>#N/A</v>
      </c>
    </row>
    <row r="81" spans="1:15" ht="30" customHeight="1" x14ac:dyDescent="0.35">
      <c r="A81" s="11"/>
      <c r="B81" s="54" t="s">
        <v>1409</v>
      </c>
      <c r="C81" s="88"/>
      <c r="D81" s="93"/>
      <c r="E81" s="93"/>
      <c r="F81" s="90"/>
      <c r="G81" s="17" t="str">
        <f t="shared" si="9"/>
        <v xml:space="preserve"> </v>
      </c>
      <c r="H81" s="18" t="str">
        <f t="shared" si="9"/>
        <v/>
      </c>
      <c r="I81">
        <f t="shared" si="10"/>
        <v>0</v>
      </c>
      <c r="J81">
        <f t="shared" si="14"/>
        <v>0</v>
      </c>
      <c r="K81">
        <f t="shared" si="11"/>
        <v>0</v>
      </c>
      <c r="M81" t="str">
        <f t="shared" si="8"/>
        <v xml:space="preserve"> </v>
      </c>
      <c r="N81" t="str">
        <f t="shared" si="12"/>
        <v/>
      </c>
      <c r="O81" t="e">
        <f t="shared" si="13"/>
        <v>#N/A</v>
      </c>
    </row>
    <row r="82" spans="1:15" ht="30" customHeight="1" x14ac:dyDescent="0.35">
      <c r="A82" s="11"/>
      <c r="B82" s="54" t="s">
        <v>1410</v>
      </c>
      <c r="C82" s="88"/>
      <c r="D82" s="93"/>
      <c r="E82" s="93"/>
      <c r="F82" s="90"/>
      <c r="G82" s="17" t="str">
        <f t="shared" si="9"/>
        <v xml:space="preserve"> </v>
      </c>
      <c r="H82" s="18" t="str">
        <f t="shared" si="9"/>
        <v/>
      </c>
      <c r="I82">
        <f t="shared" si="10"/>
        <v>0</v>
      </c>
      <c r="J82">
        <f t="shared" si="14"/>
        <v>0</v>
      </c>
      <c r="K82">
        <f t="shared" si="11"/>
        <v>0</v>
      </c>
      <c r="M82" t="str">
        <f t="shared" si="8"/>
        <v xml:space="preserve"> </v>
      </c>
      <c r="N82" t="str">
        <f t="shared" si="12"/>
        <v/>
      </c>
      <c r="O82" t="e">
        <f t="shared" si="13"/>
        <v>#N/A</v>
      </c>
    </row>
    <row r="83" spans="1:15" ht="30" customHeight="1" x14ac:dyDescent="0.35">
      <c r="A83" s="11"/>
      <c r="B83" s="54" t="s">
        <v>1411</v>
      </c>
      <c r="C83" s="88"/>
      <c r="D83" s="93"/>
      <c r="E83" s="93"/>
      <c r="F83" s="90"/>
      <c r="G83" s="17" t="str">
        <f t="shared" si="9"/>
        <v xml:space="preserve"> </v>
      </c>
      <c r="H83" s="18" t="str">
        <f t="shared" si="9"/>
        <v/>
      </c>
      <c r="I83">
        <f t="shared" si="10"/>
        <v>0</v>
      </c>
      <c r="J83">
        <f t="shared" si="14"/>
        <v>0</v>
      </c>
      <c r="K83">
        <f t="shared" si="11"/>
        <v>0</v>
      </c>
      <c r="M83" t="str">
        <f t="shared" si="8"/>
        <v xml:space="preserve"> </v>
      </c>
      <c r="N83" t="str">
        <f t="shared" si="12"/>
        <v/>
      </c>
      <c r="O83" t="e">
        <f t="shared" si="13"/>
        <v>#N/A</v>
      </c>
    </row>
    <row r="84" spans="1:15" ht="30" customHeight="1" x14ac:dyDescent="0.35">
      <c r="A84" s="11"/>
      <c r="B84" s="54" t="s">
        <v>1412</v>
      </c>
      <c r="C84" s="88"/>
      <c r="D84" s="93"/>
      <c r="E84" s="93"/>
      <c r="F84" s="90"/>
      <c r="G84" s="17" t="str">
        <f t="shared" si="9"/>
        <v xml:space="preserve"> </v>
      </c>
      <c r="H84" s="18" t="str">
        <f t="shared" si="9"/>
        <v/>
      </c>
      <c r="I84">
        <f t="shared" si="10"/>
        <v>0</v>
      </c>
      <c r="J84">
        <f t="shared" si="14"/>
        <v>0</v>
      </c>
      <c r="K84">
        <f t="shared" si="11"/>
        <v>0</v>
      </c>
      <c r="M84" t="str">
        <f t="shared" si="8"/>
        <v xml:space="preserve"> </v>
      </c>
      <c r="N84" t="str">
        <f t="shared" si="12"/>
        <v/>
      </c>
      <c r="O84" t="e">
        <f t="shared" si="13"/>
        <v>#N/A</v>
      </c>
    </row>
    <row r="85" spans="1:15" ht="30" customHeight="1" x14ac:dyDescent="0.35">
      <c r="A85" s="11"/>
      <c r="B85" s="54" t="s">
        <v>1413</v>
      </c>
      <c r="C85" s="88"/>
      <c r="D85" s="93"/>
      <c r="E85" s="93"/>
      <c r="F85" s="90"/>
      <c r="G85" s="17" t="str">
        <f t="shared" si="9"/>
        <v xml:space="preserve"> </v>
      </c>
      <c r="H85" s="18" t="str">
        <f t="shared" si="9"/>
        <v/>
      </c>
      <c r="I85">
        <f t="shared" si="10"/>
        <v>0</v>
      </c>
      <c r="J85">
        <f t="shared" si="14"/>
        <v>0</v>
      </c>
      <c r="K85">
        <f t="shared" si="11"/>
        <v>0</v>
      </c>
      <c r="M85" t="str">
        <f t="shared" si="8"/>
        <v xml:space="preserve"> </v>
      </c>
      <c r="N85" t="str">
        <f t="shared" si="12"/>
        <v/>
      </c>
      <c r="O85" t="e">
        <f t="shared" si="13"/>
        <v>#N/A</v>
      </c>
    </row>
    <row r="86" spans="1:15" ht="30" customHeight="1" x14ac:dyDescent="0.35">
      <c r="A86" s="11"/>
      <c r="B86" s="54" t="s">
        <v>1414</v>
      </c>
      <c r="C86" s="88"/>
      <c r="D86" s="93"/>
      <c r="E86" s="93"/>
      <c r="F86" s="90"/>
      <c r="G86" s="17" t="str">
        <f t="shared" si="9"/>
        <v xml:space="preserve"> </v>
      </c>
      <c r="H86" s="18" t="str">
        <f t="shared" si="9"/>
        <v/>
      </c>
      <c r="I86">
        <f t="shared" si="10"/>
        <v>0</v>
      </c>
      <c r="J86">
        <f t="shared" si="14"/>
        <v>0</v>
      </c>
      <c r="K86">
        <f t="shared" si="11"/>
        <v>0</v>
      </c>
      <c r="M86" t="str">
        <f t="shared" si="8"/>
        <v xml:space="preserve"> </v>
      </c>
      <c r="N86" t="str">
        <f t="shared" si="12"/>
        <v/>
      </c>
      <c r="O86" t="e">
        <f t="shared" si="13"/>
        <v>#N/A</v>
      </c>
    </row>
    <row r="87" spans="1:15" ht="30" customHeight="1" x14ac:dyDescent="0.35">
      <c r="A87" s="11"/>
      <c r="B87" s="54" t="s">
        <v>1415</v>
      </c>
      <c r="C87" s="88"/>
      <c r="D87" s="93"/>
      <c r="E87" s="93"/>
      <c r="F87" s="90"/>
      <c r="G87" s="17" t="str">
        <f t="shared" si="9"/>
        <v xml:space="preserve"> </v>
      </c>
      <c r="H87" s="18" t="str">
        <f t="shared" si="9"/>
        <v/>
      </c>
      <c r="I87">
        <f t="shared" si="10"/>
        <v>0</v>
      </c>
      <c r="J87">
        <f t="shared" si="14"/>
        <v>0</v>
      </c>
      <c r="K87">
        <f t="shared" si="11"/>
        <v>0</v>
      </c>
      <c r="M87" t="str">
        <f t="shared" si="8"/>
        <v xml:space="preserve"> </v>
      </c>
      <c r="N87" t="str">
        <f t="shared" si="12"/>
        <v/>
      </c>
      <c r="O87" t="e">
        <f t="shared" si="13"/>
        <v>#N/A</v>
      </c>
    </row>
    <row r="88" spans="1:15" ht="30" customHeight="1" x14ac:dyDescent="0.35">
      <c r="A88" s="11"/>
      <c r="B88" s="54" t="s">
        <v>1416</v>
      </c>
      <c r="C88" s="88"/>
      <c r="D88" s="93"/>
      <c r="E88" s="93"/>
      <c r="F88" s="90"/>
      <c r="G88" s="17" t="str">
        <f t="shared" si="9"/>
        <v xml:space="preserve"> </v>
      </c>
      <c r="H88" s="18" t="str">
        <f t="shared" si="9"/>
        <v/>
      </c>
      <c r="I88">
        <f t="shared" si="10"/>
        <v>0</v>
      </c>
      <c r="J88">
        <f t="shared" si="14"/>
        <v>0</v>
      </c>
      <c r="K88">
        <f t="shared" si="11"/>
        <v>0</v>
      </c>
      <c r="M88" t="str">
        <f t="shared" si="8"/>
        <v xml:space="preserve"> </v>
      </c>
      <c r="N88" t="str">
        <f t="shared" si="12"/>
        <v/>
      </c>
      <c r="O88" t="e">
        <f t="shared" si="13"/>
        <v>#N/A</v>
      </c>
    </row>
    <row r="89" spans="1:15" ht="30" customHeight="1" x14ac:dyDescent="0.35">
      <c r="A89" s="11"/>
      <c r="B89" s="54" t="s">
        <v>1417</v>
      </c>
      <c r="C89" s="88"/>
      <c r="D89" s="93"/>
      <c r="E89" s="93"/>
      <c r="F89" s="90"/>
      <c r="G89" s="17" t="str">
        <f t="shared" si="9"/>
        <v xml:space="preserve"> </v>
      </c>
      <c r="H89" s="18" t="str">
        <f t="shared" si="9"/>
        <v/>
      </c>
      <c r="I89">
        <f t="shared" si="10"/>
        <v>0</v>
      </c>
      <c r="J89">
        <f t="shared" si="14"/>
        <v>0</v>
      </c>
      <c r="K89">
        <f t="shared" si="11"/>
        <v>0</v>
      </c>
      <c r="M89" t="str">
        <f t="shared" si="8"/>
        <v xml:space="preserve"> </v>
      </c>
      <c r="N89" t="str">
        <f t="shared" si="12"/>
        <v/>
      </c>
      <c r="O89" t="e">
        <f t="shared" si="13"/>
        <v>#N/A</v>
      </c>
    </row>
    <row r="90" spans="1:15" ht="30" customHeight="1" x14ac:dyDescent="0.35">
      <c r="A90" s="11"/>
      <c r="B90" s="54" t="s">
        <v>1418</v>
      </c>
      <c r="C90" s="88"/>
      <c r="D90" s="93"/>
      <c r="E90" s="93"/>
      <c r="F90" s="90"/>
      <c r="G90" s="17" t="str">
        <f t="shared" si="9"/>
        <v xml:space="preserve"> </v>
      </c>
      <c r="H90" s="18" t="str">
        <f t="shared" si="9"/>
        <v/>
      </c>
      <c r="I90">
        <f t="shared" si="10"/>
        <v>0</v>
      </c>
      <c r="J90">
        <f t="shared" si="14"/>
        <v>0</v>
      </c>
      <c r="K90">
        <f t="shared" si="11"/>
        <v>0</v>
      </c>
      <c r="M90" t="str">
        <f t="shared" si="8"/>
        <v xml:space="preserve"> </v>
      </c>
      <c r="N90" t="str">
        <f t="shared" si="12"/>
        <v/>
      </c>
      <c r="O90" t="e">
        <f t="shared" si="13"/>
        <v>#N/A</v>
      </c>
    </row>
    <row r="91" spans="1:15" ht="30" customHeight="1" x14ac:dyDescent="0.35">
      <c r="A91" s="11"/>
      <c r="B91" s="54" t="s">
        <v>1419</v>
      </c>
      <c r="C91" s="88"/>
      <c r="D91" s="93"/>
      <c r="E91" s="93"/>
      <c r="F91" s="90"/>
      <c r="G91" s="17" t="str">
        <f t="shared" si="9"/>
        <v xml:space="preserve"> </v>
      </c>
      <c r="H91" s="18" t="str">
        <f t="shared" si="9"/>
        <v/>
      </c>
      <c r="I91">
        <f t="shared" si="10"/>
        <v>0</v>
      </c>
      <c r="J91">
        <f t="shared" si="14"/>
        <v>0</v>
      </c>
      <c r="K91">
        <f t="shared" si="11"/>
        <v>0</v>
      </c>
      <c r="M91" t="str">
        <f t="shared" si="8"/>
        <v xml:space="preserve"> </v>
      </c>
      <c r="N91" t="str">
        <f t="shared" si="12"/>
        <v/>
      </c>
      <c r="O91" t="e">
        <f t="shared" si="13"/>
        <v>#N/A</v>
      </c>
    </row>
    <row r="92" spans="1:15" ht="30" customHeight="1" x14ac:dyDescent="0.35">
      <c r="A92" s="11"/>
      <c r="B92" s="54" t="s">
        <v>1420</v>
      </c>
      <c r="C92" s="88"/>
      <c r="D92" s="93"/>
      <c r="E92" s="93"/>
      <c r="F92" s="90"/>
      <c r="G92" s="17" t="str">
        <f t="shared" si="9"/>
        <v xml:space="preserve"> </v>
      </c>
      <c r="H92" s="18" t="str">
        <f t="shared" si="9"/>
        <v/>
      </c>
      <c r="I92">
        <f t="shared" si="10"/>
        <v>0</v>
      </c>
      <c r="J92">
        <f t="shared" si="14"/>
        <v>0</v>
      </c>
      <c r="K92">
        <f t="shared" si="11"/>
        <v>0</v>
      </c>
      <c r="M92" t="str">
        <f t="shared" si="8"/>
        <v xml:space="preserve"> </v>
      </c>
      <c r="N92" t="str">
        <f t="shared" si="12"/>
        <v/>
      </c>
      <c r="O92" t="e">
        <f t="shared" si="13"/>
        <v>#N/A</v>
      </c>
    </row>
    <row r="93" spans="1:15" ht="30" customHeight="1" x14ac:dyDescent="0.35">
      <c r="A93" s="11"/>
      <c r="B93" s="54" t="s">
        <v>1421</v>
      </c>
      <c r="C93" s="88"/>
      <c r="D93" s="93"/>
      <c r="E93" s="93"/>
      <c r="F93" s="90"/>
      <c r="G93" s="17" t="str">
        <f t="shared" si="9"/>
        <v xml:space="preserve"> </v>
      </c>
      <c r="H93" s="18" t="str">
        <f t="shared" si="9"/>
        <v/>
      </c>
      <c r="I93">
        <f t="shared" si="10"/>
        <v>0</v>
      </c>
      <c r="J93">
        <f t="shared" si="14"/>
        <v>0</v>
      </c>
      <c r="K93">
        <f t="shared" si="11"/>
        <v>0</v>
      </c>
      <c r="M93" t="str">
        <f t="shared" si="8"/>
        <v xml:space="preserve"> </v>
      </c>
      <c r="N93" t="str">
        <f t="shared" si="12"/>
        <v/>
      </c>
      <c r="O93" t="e">
        <f t="shared" si="13"/>
        <v>#N/A</v>
      </c>
    </row>
    <row r="94" spans="1:15" ht="30" customHeight="1" x14ac:dyDescent="0.35">
      <c r="A94" s="11"/>
      <c r="B94" s="54" t="s">
        <v>1422</v>
      </c>
      <c r="C94" s="88"/>
      <c r="D94" s="93"/>
      <c r="E94" s="93"/>
      <c r="F94" s="90"/>
      <c r="G94" s="17" t="str">
        <f t="shared" si="9"/>
        <v xml:space="preserve"> </v>
      </c>
      <c r="H94" s="18" t="str">
        <f t="shared" si="9"/>
        <v/>
      </c>
      <c r="I94">
        <f t="shared" si="10"/>
        <v>0</v>
      </c>
      <c r="J94">
        <f t="shared" si="14"/>
        <v>0</v>
      </c>
      <c r="K94">
        <f t="shared" si="11"/>
        <v>0</v>
      </c>
      <c r="M94" t="str">
        <f t="shared" si="8"/>
        <v xml:space="preserve"> </v>
      </c>
      <c r="N94" t="str">
        <f t="shared" si="12"/>
        <v/>
      </c>
      <c r="O94" t="e">
        <f t="shared" si="13"/>
        <v>#N/A</v>
      </c>
    </row>
    <row r="95" spans="1:15" ht="30" customHeight="1" x14ac:dyDescent="0.35">
      <c r="A95" s="11"/>
      <c r="B95" s="54" t="s">
        <v>1423</v>
      </c>
      <c r="C95" s="88"/>
      <c r="D95" s="93"/>
      <c r="E95" s="93"/>
      <c r="F95" s="90"/>
      <c r="G95" s="17" t="str">
        <f t="shared" si="9"/>
        <v xml:space="preserve"> </v>
      </c>
      <c r="H95" s="18" t="str">
        <f t="shared" si="9"/>
        <v/>
      </c>
      <c r="I95">
        <f t="shared" si="10"/>
        <v>0</v>
      </c>
      <c r="J95">
        <f t="shared" si="14"/>
        <v>0</v>
      </c>
      <c r="K95">
        <f t="shared" si="11"/>
        <v>0</v>
      </c>
      <c r="M95" t="str">
        <f t="shared" si="8"/>
        <v xml:space="preserve"> </v>
      </c>
      <c r="N95" t="str">
        <f t="shared" si="12"/>
        <v/>
      </c>
      <c r="O95" t="e">
        <f t="shared" si="13"/>
        <v>#N/A</v>
      </c>
    </row>
    <row r="96" spans="1:15" ht="30" customHeight="1" x14ac:dyDescent="0.35">
      <c r="A96" s="11"/>
      <c r="B96" s="54" t="s">
        <v>1424</v>
      </c>
      <c r="C96" s="88"/>
      <c r="D96" s="93"/>
      <c r="E96" s="93"/>
      <c r="F96" s="90"/>
      <c r="G96" s="17" t="str">
        <f t="shared" si="9"/>
        <v xml:space="preserve"> </v>
      </c>
      <c r="H96" s="18" t="str">
        <f t="shared" si="9"/>
        <v/>
      </c>
      <c r="I96">
        <f t="shared" si="10"/>
        <v>0</v>
      </c>
      <c r="J96">
        <f t="shared" si="14"/>
        <v>0</v>
      </c>
      <c r="K96">
        <f t="shared" si="11"/>
        <v>0</v>
      </c>
      <c r="M96" t="str">
        <f t="shared" si="8"/>
        <v xml:space="preserve"> </v>
      </c>
      <c r="N96" t="str">
        <f t="shared" si="12"/>
        <v/>
      </c>
      <c r="O96" t="e">
        <f t="shared" si="13"/>
        <v>#N/A</v>
      </c>
    </row>
    <row r="97" spans="1:15" ht="30" customHeight="1" x14ac:dyDescent="0.35">
      <c r="A97" s="11"/>
      <c r="B97" s="54" t="s">
        <v>1425</v>
      </c>
      <c r="C97" s="88"/>
      <c r="D97" s="93"/>
      <c r="E97" s="93"/>
      <c r="F97" s="90"/>
      <c r="G97" s="17" t="str">
        <f t="shared" si="9"/>
        <v xml:space="preserve"> </v>
      </c>
      <c r="H97" s="18" t="str">
        <f t="shared" si="9"/>
        <v/>
      </c>
      <c r="I97">
        <f t="shared" si="10"/>
        <v>0</v>
      </c>
      <c r="J97">
        <f t="shared" si="14"/>
        <v>0</v>
      </c>
      <c r="K97">
        <f t="shared" si="11"/>
        <v>0</v>
      </c>
      <c r="M97" t="str">
        <f t="shared" si="8"/>
        <v xml:space="preserve"> </v>
      </c>
      <c r="N97" t="str">
        <f t="shared" si="12"/>
        <v/>
      </c>
      <c r="O97" t="e">
        <f t="shared" si="13"/>
        <v>#N/A</v>
      </c>
    </row>
    <row r="98" spans="1:15" ht="30" customHeight="1" x14ac:dyDescent="0.35">
      <c r="A98" s="11"/>
      <c r="B98" s="54" t="s">
        <v>1426</v>
      </c>
      <c r="C98" s="88"/>
      <c r="D98" s="93"/>
      <c r="E98" s="93"/>
      <c r="F98" s="90"/>
      <c r="G98" s="17" t="str">
        <f t="shared" si="9"/>
        <v xml:space="preserve"> </v>
      </c>
      <c r="H98" s="18" t="str">
        <f t="shared" si="9"/>
        <v/>
      </c>
      <c r="I98">
        <f t="shared" si="10"/>
        <v>0</v>
      </c>
      <c r="J98">
        <f t="shared" si="14"/>
        <v>0</v>
      </c>
      <c r="K98">
        <f t="shared" si="11"/>
        <v>0</v>
      </c>
      <c r="M98" t="str">
        <f t="shared" si="8"/>
        <v xml:space="preserve"> </v>
      </c>
      <c r="N98" t="str">
        <f t="shared" si="12"/>
        <v/>
      </c>
      <c r="O98" t="e">
        <f t="shared" si="13"/>
        <v>#N/A</v>
      </c>
    </row>
    <row r="99" spans="1:15" ht="30" customHeight="1" x14ac:dyDescent="0.35">
      <c r="A99" s="11"/>
      <c r="B99" s="54" t="s">
        <v>1427</v>
      </c>
      <c r="C99" s="88"/>
      <c r="D99" s="93"/>
      <c r="E99" s="93"/>
      <c r="F99" s="90"/>
      <c r="G99" s="17" t="str">
        <f t="shared" si="9"/>
        <v xml:space="preserve"> </v>
      </c>
      <c r="H99" s="18" t="str">
        <f t="shared" si="9"/>
        <v/>
      </c>
      <c r="I99">
        <f t="shared" si="10"/>
        <v>0</v>
      </c>
      <c r="J99">
        <f t="shared" si="14"/>
        <v>0</v>
      </c>
      <c r="K99">
        <f t="shared" si="11"/>
        <v>0</v>
      </c>
      <c r="M99" t="str">
        <f t="shared" si="8"/>
        <v xml:space="preserve"> </v>
      </c>
      <c r="N99" t="str">
        <f t="shared" si="12"/>
        <v/>
      </c>
      <c r="O99" t="e">
        <f t="shared" si="13"/>
        <v>#N/A</v>
      </c>
    </row>
    <row r="100" spans="1:15" ht="30" customHeight="1" x14ac:dyDescent="0.35">
      <c r="A100" s="11"/>
      <c r="B100" s="54" t="s">
        <v>1428</v>
      </c>
      <c r="C100" s="88"/>
      <c r="D100" s="93"/>
      <c r="E100" s="93"/>
      <c r="F100" s="90"/>
      <c r="G100" s="17" t="str">
        <f t="shared" si="9"/>
        <v xml:space="preserve"> </v>
      </c>
      <c r="H100" s="18" t="str">
        <f t="shared" si="9"/>
        <v/>
      </c>
      <c r="I100">
        <f t="shared" si="10"/>
        <v>0</v>
      </c>
      <c r="J100">
        <f t="shared" si="14"/>
        <v>0</v>
      </c>
      <c r="K100">
        <f t="shared" si="11"/>
        <v>0</v>
      </c>
      <c r="M100" t="str">
        <f t="shared" si="8"/>
        <v xml:space="preserve"> </v>
      </c>
      <c r="N100" t="str">
        <f t="shared" si="12"/>
        <v/>
      </c>
      <c r="O100" t="e">
        <f t="shared" si="13"/>
        <v>#N/A</v>
      </c>
    </row>
    <row r="101" spans="1:15" ht="30" customHeight="1" x14ac:dyDescent="0.35">
      <c r="A101" s="11"/>
      <c r="B101" s="54" t="s">
        <v>1429</v>
      </c>
      <c r="C101" s="88"/>
      <c r="D101" s="93"/>
      <c r="E101" s="93"/>
      <c r="F101" s="90"/>
      <c r="G101" s="17" t="str">
        <f t="shared" si="9"/>
        <v xml:space="preserve"> </v>
      </c>
      <c r="H101" s="18" t="str">
        <f t="shared" si="9"/>
        <v/>
      </c>
      <c r="I101">
        <f t="shared" si="10"/>
        <v>0</v>
      </c>
      <c r="J101">
        <f t="shared" si="14"/>
        <v>0</v>
      </c>
      <c r="K101">
        <f t="shared" si="11"/>
        <v>0</v>
      </c>
      <c r="M101" t="str">
        <f t="shared" si="8"/>
        <v xml:space="preserve"> </v>
      </c>
      <c r="N101" t="str">
        <f t="shared" si="12"/>
        <v/>
      </c>
      <c r="O101" t="e">
        <f t="shared" si="13"/>
        <v>#N/A</v>
      </c>
    </row>
    <row r="102" spans="1:15" ht="30" customHeight="1" x14ac:dyDescent="0.35">
      <c r="A102" s="11"/>
      <c r="B102" s="54" t="s">
        <v>1430</v>
      </c>
      <c r="C102" s="88"/>
      <c r="D102" s="93"/>
      <c r="E102" s="93"/>
      <c r="F102" s="90"/>
      <c r="G102" s="17" t="str">
        <f t="shared" si="9"/>
        <v xml:space="preserve"> </v>
      </c>
      <c r="H102" s="18" t="str">
        <f t="shared" si="9"/>
        <v/>
      </c>
      <c r="I102">
        <f t="shared" si="10"/>
        <v>0</v>
      </c>
      <c r="J102">
        <f t="shared" si="14"/>
        <v>0</v>
      </c>
      <c r="K102">
        <f t="shared" si="11"/>
        <v>0</v>
      </c>
      <c r="M102" t="str">
        <f t="shared" si="8"/>
        <v xml:space="preserve"> </v>
      </c>
      <c r="N102" t="str">
        <f t="shared" si="12"/>
        <v/>
      </c>
      <c r="O102" t="e">
        <f t="shared" si="13"/>
        <v>#N/A</v>
      </c>
    </row>
    <row r="103" spans="1:15" ht="30" customHeight="1" x14ac:dyDescent="0.35">
      <c r="A103" s="11"/>
      <c r="B103" s="54" t="s">
        <v>1431</v>
      </c>
      <c r="C103" s="88"/>
      <c r="D103" s="93"/>
      <c r="E103" s="93"/>
      <c r="F103" s="90"/>
      <c r="G103" s="17" t="str">
        <f t="shared" si="9"/>
        <v xml:space="preserve"> </v>
      </c>
      <c r="H103" s="18" t="str">
        <f t="shared" si="9"/>
        <v/>
      </c>
      <c r="I103">
        <f t="shared" si="10"/>
        <v>0</v>
      </c>
      <c r="J103">
        <f t="shared" si="14"/>
        <v>0</v>
      </c>
      <c r="K103">
        <f t="shared" si="11"/>
        <v>0</v>
      </c>
      <c r="M103" t="str">
        <f t="shared" si="8"/>
        <v xml:space="preserve"> </v>
      </c>
      <c r="N103" t="str">
        <f t="shared" si="12"/>
        <v/>
      </c>
      <c r="O103" t="e">
        <f t="shared" si="13"/>
        <v>#N/A</v>
      </c>
    </row>
    <row r="104" spans="1:15" ht="30" customHeight="1" x14ac:dyDescent="0.35">
      <c r="A104" s="11"/>
      <c r="B104" s="54" t="s">
        <v>1432</v>
      </c>
      <c r="C104" s="88"/>
      <c r="D104" s="93"/>
      <c r="E104" s="93"/>
      <c r="F104" s="90"/>
      <c r="G104" s="17" t="str">
        <f t="shared" si="9"/>
        <v xml:space="preserve"> </v>
      </c>
      <c r="H104" s="18" t="str">
        <f t="shared" si="9"/>
        <v/>
      </c>
      <c r="I104">
        <f t="shared" si="10"/>
        <v>0</v>
      </c>
      <c r="J104">
        <f t="shared" si="14"/>
        <v>0</v>
      </c>
      <c r="K104">
        <f t="shared" si="11"/>
        <v>0</v>
      </c>
      <c r="M104" t="str">
        <f t="shared" si="8"/>
        <v xml:space="preserve"> </v>
      </c>
      <c r="N104" t="str">
        <f t="shared" si="12"/>
        <v/>
      </c>
      <c r="O104" t="e">
        <f t="shared" si="13"/>
        <v>#N/A</v>
      </c>
    </row>
    <row r="105" spans="1:15" ht="30" customHeight="1" x14ac:dyDescent="0.35">
      <c r="A105" s="11"/>
      <c r="B105" s="54" t="s">
        <v>1433</v>
      </c>
      <c r="C105" s="88"/>
      <c r="D105" s="93"/>
      <c r="E105" s="93"/>
      <c r="F105" s="90"/>
      <c r="G105" s="17" t="str">
        <f t="shared" si="9"/>
        <v xml:space="preserve"> </v>
      </c>
      <c r="H105" s="18" t="str">
        <f t="shared" si="9"/>
        <v/>
      </c>
      <c r="I105">
        <f t="shared" si="10"/>
        <v>0</v>
      </c>
      <c r="J105">
        <f t="shared" si="14"/>
        <v>0</v>
      </c>
      <c r="K105">
        <f t="shared" si="11"/>
        <v>0</v>
      </c>
      <c r="M105" t="str">
        <f t="shared" si="8"/>
        <v xml:space="preserve"> </v>
      </c>
      <c r="N105" t="str">
        <f t="shared" si="12"/>
        <v/>
      </c>
      <c r="O105" t="e">
        <f t="shared" si="13"/>
        <v>#N/A</v>
      </c>
    </row>
    <row r="106" spans="1:15" ht="30" customHeight="1" x14ac:dyDescent="0.35">
      <c r="A106" s="11"/>
      <c r="B106" s="54" t="s">
        <v>1434</v>
      </c>
      <c r="C106" s="88"/>
      <c r="D106" s="93"/>
      <c r="E106" s="93"/>
      <c r="F106" s="90"/>
      <c r="G106" s="17" t="str">
        <f t="shared" si="9"/>
        <v xml:space="preserve"> </v>
      </c>
      <c r="H106" s="18" t="str">
        <f t="shared" si="9"/>
        <v/>
      </c>
      <c r="I106">
        <f t="shared" si="10"/>
        <v>0</v>
      </c>
      <c r="J106">
        <f t="shared" si="14"/>
        <v>0</v>
      </c>
      <c r="K106">
        <f t="shared" si="11"/>
        <v>0</v>
      </c>
      <c r="M106" t="str">
        <f t="shared" si="8"/>
        <v xml:space="preserve"> </v>
      </c>
      <c r="N106" t="str">
        <f t="shared" si="12"/>
        <v/>
      </c>
      <c r="O106" t="e">
        <f t="shared" si="13"/>
        <v>#N/A</v>
      </c>
    </row>
    <row r="107" spans="1:15" ht="30" customHeight="1" x14ac:dyDescent="0.35">
      <c r="A107" s="11"/>
      <c r="B107" s="54" t="s">
        <v>1435</v>
      </c>
      <c r="C107" s="88"/>
      <c r="D107" s="93"/>
      <c r="E107" s="93"/>
      <c r="F107" s="90"/>
      <c r="G107" s="17" t="str">
        <f t="shared" si="9"/>
        <v xml:space="preserve"> </v>
      </c>
      <c r="H107" s="18" t="str">
        <f t="shared" si="9"/>
        <v/>
      </c>
      <c r="I107">
        <f t="shared" si="10"/>
        <v>0</v>
      </c>
      <c r="J107">
        <f t="shared" si="14"/>
        <v>0</v>
      </c>
      <c r="K107">
        <f t="shared" si="11"/>
        <v>0</v>
      </c>
      <c r="M107" t="str">
        <f t="shared" si="8"/>
        <v xml:space="preserve"> </v>
      </c>
      <c r="N107" t="str">
        <f t="shared" si="12"/>
        <v/>
      </c>
      <c r="O107" t="e">
        <f t="shared" si="13"/>
        <v>#N/A</v>
      </c>
    </row>
    <row r="108" spans="1:15" ht="30" customHeight="1" x14ac:dyDescent="0.35">
      <c r="A108" s="11"/>
      <c r="B108" s="54" t="s">
        <v>1436</v>
      </c>
      <c r="C108" s="88"/>
      <c r="D108" s="93"/>
      <c r="E108" s="93"/>
      <c r="F108" s="90"/>
      <c r="G108" s="17" t="str">
        <f t="shared" si="9"/>
        <v xml:space="preserve"> </v>
      </c>
      <c r="H108" s="18" t="str">
        <f t="shared" si="9"/>
        <v/>
      </c>
      <c r="I108">
        <f t="shared" si="10"/>
        <v>0</v>
      </c>
      <c r="J108">
        <f t="shared" si="14"/>
        <v>0</v>
      </c>
      <c r="K108">
        <f t="shared" si="11"/>
        <v>0</v>
      </c>
      <c r="M108" t="str">
        <f t="shared" si="8"/>
        <v xml:space="preserve"> </v>
      </c>
      <c r="N108" t="str">
        <f t="shared" si="12"/>
        <v/>
      </c>
      <c r="O108" t="e">
        <f t="shared" si="13"/>
        <v>#N/A</v>
      </c>
    </row>
    <row r="109" spans="1:15" ht="30" customHeight="1" x14ac:dyDescent="0.35">
      <c r="A109" s="11"/>
      <c r="B109" s="54" t="s">
        <v>1437</v>
      </c>
      <c r="C109" s="88"/>
      <c r="D109" s="93"/>
      <c r="E109" s="93"/>
      <c r="F109" s="90"/>
      <c r="G109" s="17" t="str">
        <f t="shared" si="9"/>
        <v xml:space="preserve"> </v>
      </c>
      <c r="H109" s="18" t="str">
        <f t="shared" si="9"/>
        <v/>
      </c>
      <c r="I109">
        <f t="shared" si="10"/>
        <v>0</v>
      </c>
      <c r="J109">
        <f t="shared" si="14"/>
        <v>0</v>
      </c>
      <c r="K109">
        <f t="shared" si="11"/>
        <v>0</v>
      </c>
      <c r="M109" t="str">
        <f t="shared" si="8"/>
        <v xml:space="preserve"> </v>
      </c>
      <c r="N109" t="str">
        <f t="shared" si="12"/>
        <v/>
      </c>
      <c r="O109" t="e">
        <f t="shared" si="13"/>
        <v>#N/A</v>
      </c>
    </row>
    <row r="110" spans="1:15" ht="30" customHeight="1" x14ac:dyDescent="0.35">
      <c r="A110" s="11"/>
      <c r="B110" s="54" t="s">
        <v>1438</v>
      </c>
      <c r="C110" s="88"/>
      <c r="D110" s="93"/>
      <c r="E110" s="93"/>
      <c r="F110" s="90"/>
      <c r="G110" s="17" t="str">
        <f t="shared" si="9"/>
        <v xml:space="preserve"> </v>
      </c>
      <c r="H110" s="18" t="str">
        <f t="shared" si="9"/>
        <v/>
      </c>
      <c r="I110">
        <f t="shared" si="10"/>
        <v>0</v>
      </c>
      <c r="J110">
        <f t="shared" si="14"/>
        <v>0</v>
      </c>
      <c r="K110">
        <f t="shared" si="11"/>
        <v>0</v>
      </c>
      <c r="M110" t="str">
        <f t="shared" si="8"/>
        <v xml:space="preserve"> </v>
      </c>
      <c r="N110" t="str">
        <f t="shared" si="12"/>
        <v/>
      </c>
      <c r="O110" t="e">
        <f t="shared" si="13"/>
        <v>#N/A</v>
      </c>
    </row>
    <row r="111" spans="1:15" ht="30" customHeight="1" x14ac:dyDescent="0.35">
      <c r="A111" s="11"/>
      <c r="B111" s="54" t="s">
        <v>1439</v>
      </c>
      <c r="C111" s="88"/>
      <c r="D111" s="93"/>
      <c r="E111" s="93"/>
      <c r="F111" s="90"/>
      <c r="G111" s="17" t="str">
        <f t="shared" si="9"/>
        <v xml:space="preserve"> </v>
      </c>
      <c r="H111" s="18" t="str">
        <f t="shared" si="9"/>
        <v/>
      </c>
      <c r="I111">
        <f t="shared" si="10"/>
        <v>0</v>
      </c>
      <c r="J111">
        <f t="shared" si="14"/>
        <v>0</v>
      </c>
      <c r="K111">
        <f t="shared" si="11"/>
        <v>0</v>
      </c>
      <c r="M111" t="str">
        <f t="shared" si="8"/>
        <v xml:space="preserve"> </v>
      </c>
      <c r="N111" t="str">
        <f t="shared" si="12"/>
        <v/>
      </c>
      <c r="O111" t="e">
        <f t="shared" si="13"/>
        <v>#N/A</v>
      </c>
    </row>
    <row r="112" spans="1:15" ht="30" customHeight="1" x14ac:dyDescent="0.35">
      <c r="A112" s="11"/>
      <c r="B112" s="54" t="s">
        <v>1440</v>
      </c>
      <c r="C112" s="88"/>
      <c r="D112" s="93"/>
      <c r="E112" s="93"/>
      <c r="F112" s="90"/>
      <c r="G112" s="17" t="str">
        <f t="shared" si="9"/>
        <v xml:space="preserve"> </v>
      </c>
      <c r="H112" s="18" t="str">
        <f t="shared" si="9"/>
        <v/>
      </c>
      <c r="I112">
        <f t="shared" si="10"/>
        <v>0</v>
      </c>
      <c r="J112">
        <f t="shared" si="14"/>
        <v>0</v>
      </c>
      <c r="K112">
        <f t="shared" si="11"/>
        <v>0</v>
      </c>
      <c r="M112" t="str">
        <f t="shared" si="8"/>
        <v xml:space="preserve"> </v>
      </c>
      <c r="N112" t="str">
        <f t="shared" si="12"/>
        <v/>
      </c>
      <c r="O112" t="e">
        <f t="shared" si="13"/>
        <v>#N/A</v>
      </c>
    </row>
    <row r="113" spans="1:15" ht="30" customHeight="1" x14ac:dyDescent="0.35">
      <c r="A113" s="11"/>
      <c r="B113" s="54" t="s">
        <v>1441</v>
      </c>
      <c r="C113" s="88"/>
      <c r="D113" s="93"/>
      <c r="E113" s="93"/>
      <c r="F113" s="90"/>
      <c r="G113" s="17" t="str">
        <f t="shared" si="9"/>
        <v xml:space="preserve"> </v>
      </c>
      <c r="H113" s="18" t="str">
        <f t="shared" si="9"/>
        <v/>
      </c>
      <c r="I113">
        <f t="shared" si="10"/>
        <v>0</v>
      </c>
      <c r="J113">
        <f t="shared" si="14"/>
        <v>0</v>
      </c>
      <c r="K113">
        <f t="shared" si="11"/>
        <v>0</v>
      </c>
      <c r="M113" t="str">
        <f t="shared" si="8"/>
        <v xml:space="preserve"> </v>
      </c>
      <c r="N113" t="str">
        <f t="shared" si="12"/>
        <v/>
      </c>
      <c r="O113" t="e">
        <f t="shared" si="13"/>
        <v>#N/A</v>
      </c>
    </row>
    <row r="114" spans="1:15" ht="30" customHeight="1" x14ac:dyDescent="0.35">
      <c r="A114" s="11"/>
      <c r="B114" s="54" t="s">
        <v>1442</v>
      </c>
      <c r="C114" s="88"/>
      <c r="D114" s="93"/>
      <c r="E114" s="93"/>
      <c r="F114" s="90"/>
      <c r="G114" s="17" t="str">
        <f t="shared" si="9"/>
        <v xml:space="preserve"> </v>
      </c>
      <c r="H114" s="18" t="str">
        <f t="shared" si="9"/>
        <v/>
      </c>
      <c r="I114">
        <f t="shared" si="10"/>
        <v>0</v>
      </c>
      <c r="J114">
        <f t="shared" si="14"/>
        <v>0</v>
      </c>
      <c r="K114">
        <f t="shared" si="11"/>
        <v>0</v>
      </c>
      <c r="M114" t="str">
        <f t="shared" si="8"/>
        <v xml:space="preserve"> </v>
      </c>
      <c r="N114" t="str">
        <f t="shared" si="12"/>
        <v/>
      </c>
      <c r="O114" t="e">
        <f t="shared" si="13"/>
        <v>#N/A</v>
      </c>
    </row>
    <row r="115" spans="1:15" ht="30" customHeight="1" x14ac:dyDescent="0.35">
      <c r="A115" s="11"/>
      <c r="B115" s="54" t="s">
        <v>1443</v>
      </c>
      <c r="C115" s="88"/>
      <c r="D115" s="93"/>
      <c r="E115" s="93"/>
      <c r="F115" s="90"/>
      <c r="G115" s="17" t="str">
        <f t="shared" si="9"/>
        <v xml:space="preserve"> </v>
      </c>
      <c r="H115" s="18" t="str">
        <f t="shared" si="9"/>
        <v/>
      </c>
      <c r="I115">
        <f t="shared" si="10"/>
        <v>0</v>
      </c>
      <c r="J115">
        <f t="shared" si="14"/>
        <v>0</v>
      </c>
      <c r="K115">
        <f t="shared" si="11"/>
        <v>0</v>
      </c>
      <c r="M115" t="str">
        <f t="shared" si="8"/>
        <v xml:space="preserve"> </v>
      </c>
      <c r="N115" t="str">
        <f t="shared" si="12"/>
        <v/>
      </c>
      <c r="O115" t="e">
        <f t="shared" si="13"/>
        <v>#N/A</v>
      </c>
    </row>
    <row r="116" spans="1:15" ht="30" customHeight="1" x14ac:dyDescent="0.35">
      <c r="A116" s="11"/>
      <c r="B116" s="54" t="s">
        <v>1444</v>
      </c>
      <c r="C116" s="88"/>
      <c r="D116" s="93"/>
      <c r="E116" s="93"/>
      <c r="F116" s="90"/>
      <c r="G116" s="17" t="str">
        <f t="shared" si="9"/>
        <v xml:space="preserve"> </v>
      </c>
      <c r="H116" s="18" t="str">
        <f t="shared" si="9"/>
        <v/>
      </c>
      <c r="I116">
        <f t="shared" si="10"/>
        <v>0</v>
      </c>
      <c r="J116">
        <f t="shared" si="14"/>
        <v>0</v>
      </c>
      <c r="K116">
        <f t="shared" si="11"/>
        <v>0</v>
      </c>
      <c r="M116" t="str">
        <f t="shared" si="8"/>
        <v xml:space="preserve"> </v>
      </c>
      <c r="N116" t="str">
        <f t="shared" si="12"/>
        <v/>
      </c>
      <c r="O116" t="e">
        <f t="shared" si="13"/>
        <v>#N/A</v>
      </c>
    </row>
    <row r="117" spans="1:15" ht="30" customHeight="1" x14ac:dyDescent="0.35">
      <c r="A117" s="11"/>
      <c r="B117" s="54" t="s">
        <v>1445</v>
      </c>
      <c r="C117" s="88"/>
      <c r="D117" s="93"/>
      <c r="E117" s="93"/>
      <c r="F117" s="90"/>
      <c r="G117" s="17" t="str">
        <f t="shared" si="9"/>
        <v xml:space="preserve"> </v>
      </c>
      <c r="H117" s="18" t="str">
        <f t="shared" si="9"/>
        <v/>
      </c>
      <c r="I117">
        <f t="shared" si="10"/>
        <v>0</v>
      </c>
      <c r="J117">
        <f t="shared" si="14"/>
        <v>0</v>
      </c>
      <c r="K117">
        <f t="shared" si="11"/>
        <v>0</v>
      </c>
      <c r="M117" t="str">
        <f t="shared" si="8"/>
        <v xml:space="preserve"> </v>
      </c>
      <c r="N117" t="str">
        <f t="shared" si="12"/>
        <v/>
      </c>
      <c r="O117" t="e">
        <f t="shared" si="13"/>
        <v>#N/A</v>
      </c>
    </row>
    <row r="118" spans="1:15" ht="30" customHeight="1" x14ac:dyDescent="0.35">
      <c r="A118" s="11"/>
      <c r="B118" s="54" t="s">
        <v>1446</v>
      </c>
      <c r="C118" s="88"/>
      <c r="D118" s="93"/>
      <c r="E118" s="93"/>
      <c r="F118" s="90"/>
      <c r="G118" s="17" t="str">
        <f t="shared" si="9"/>
        <v xml:space="preserve"> </v>
      </c>
      <c r="H118" s="18" t="str">
        <f t="shared" si="9"/>
        <v/>
      </c>
      <c r="I118">
        <f t="shared" si="10"/>
        <v>0</v>
      </c>
      <c r="J118">
        <f t="shared" si="14"/>
        <v>0</v>
      </c>
      <c r="K118">
        <f t="shared" si="11"/>
        <v>0</v>
      </c>
      <c r="M118" t="str">
        <f t="shared" si="8"/>
        <v xml:space="preserve"> </v>
      </c>
      <c r="N118" t="str">
        <f t="shared" si="12"/>
        <v/>
      </c>
      <c r="O118" t="e">
        <f t="shared" si="13"/>
        <v>#N/A</v>
      </c>
    </row>
    <row r="119" spans="1:15" ht="30" customHeight="1" x14ac:dyDescent="0.35">
      <c r="A119" s="11"/>
      <c r="B119" s="54" t="s">
        <v>1447</v>
      </c>
      <c r="C119" s="88"/>
      <c r="D119" s="93"/>
      <c r="E119" s="93"/>
      <c r="F119" s="90"/>
      <c r="G119" s="17" t="str">
        <f t="shared" si="9"/>
        <v xml:space="preserve"> </v>
      </c>
      <c r="H119" s="18" t="str">
        <f t="shared" si="9"/>
        <v/>
      </c>
      <c r="I119">
        <f t="shared" si="10"/>
        <v>0</v>
      </c>
      <c r="J119">
        <f t="shared" si="14"/>
        <v>0</v>
      </c>
      <c r="K119">
        <f t="shared" si="11"/>
        <v>0</v>
      </c>
      <c r="M119" t="str">
        <f t="shared" si="8"/>
        <v xml:space="preserve"> </v>
      </c>
      <c r="N119" t="str">
        <f t="shared" si="12"/>
        <v/>
      </c>
      <c r="O119" t="e">
        <f t="shared" si="13"/>
        <v>#N/A</v>
      </c>
    </row>
    <row r="120" spans="1:15" ht="30" customHeight="1" x14ac:dyDescent="0.35">
      <c r="A120" s="11"/>
      <c r="B120" s="54" t="s">
        <v>1448</v>
      </c>
      <c r="C120" s="88"/>
      <c r="D120" s="93"/>
      <c r="E120" s="93"/>
      <c r="F120" s="90"/>
      <c r="G120" s="17" t="str">
        <f t="shared" si="9"/>
        <v xml:space="preserve"> </v>
      </c>
      <c r="H120" s="18" t="str">
        <f t="shared" si="9"/>
        <v/>
      </c>
      <c r="I120">
        <f t="shared" si="10"/>
        <v>0</v>
      </c>
      <c r="J120">
        <f t="shared" si="14"/>
        <v>0</v>
      </c>
      <c r="K120">
        <f t="shared" si="11"/>
        <v>0</v>
      </c>
      <c r="M120" t="str">
        <f t="shared" si="8"/>
        <v xml:space="preserve"> </v>
      </c>
      <c r="N120" t="str">
        <f t="shared" si="12"/>
        <v/>
      </c>
      <c r="O120" t="e">
        <f t="shared" si="13"/>
        <v>#N/A</v>
      </c>
    </row>
    <row r="121" spans="1:15" ht="30" customHeight="1" x14ac:dyDescent="0.35">
      <c r="A121" s="11"/>
      <c r="B121" s="54" t="s">
        <v>1449</v>
      </c>
      <c r="C121" s="88"/>
      <c r="D121" s="93"/>
      <c r="E121" s="93"/>
      <c r="F121" s="90"/>
      <c r="G121" s="17" t="str">
        <f t="shared" si="9"/>
        <v xml:space="preserve"> </v>
      </c>
      <c r="H121" s="18" t="str">
        <f t="shared" si="9"/>
        <v/>
      </c>
      <c r="I121">
        <f t="shared" si="10"/>
        <v>0</v>
      </c>
      <c r="J121">
        <f t="shared" si="14"/>
        <v>0</v>
      </c>
      <c r="K121">
        <f t="shared" si="11"/>
        <v>0</v>
      </c>
      <c r="M121" t="str">
        <f t="shared" si="8"/>
        <v xml:space="preserve"> </v>
      </c>
      <c r="N121" t="str">
        <f t="shared" si="12"/>
        <v/>
      </c>
      <c r="O121" t="e">
        <f t="shared" si="13"/>
        <v>#N/A</v>
      </c>
    </row>
    <row r="122" spans="1:15" ht="30" customHeight="1" x14ac:dyDescent="0.35">
      <c r="A122" s="11"/>
      <c r="B122" s="54" t="s">
        <v>1450</v>
      </c>
      <c r="C122" s="88"/>
      <c r="D122" s="93"/>
      <c r="E122" s="93"/>
      <c r="F122" s="90"/>
      <c r="G122" s="17" t="str">
        <f t="shared" si="9"/>
        <v xml:space="preserve"> </v>
      </c>
      <c r="H122" s="18" t="str">
        <f t="shared" si="9"/>
        <v/>
      </c>
      <c r="I122">
        <f t="shared" si="10"/>
        <v>0</v>
      </c>
      <c r="J122">
        <f t="shared" si="14"/>
        <v>0</v>
      </c>
      <c r="K122">
        <f t="shared" si="11"/>
        <v>0</v>
      </c>
      <c r="M122" t="str">
        <f t="shared" si="8"/>
        <v xml:space="preserve"> </v>
      </c>
      <c r="N122" t="str">
        <f t="shared" si="12"/>
        <v/>
      </c>
      <c r="O122" t="e">
        <f t="shared" si="13"/>
        <v>#N/A</v>
      </c>
    </row>
    <row r="123" spans="1:15" ht="30" customHeight="1" x14ac:dyDescent="0.35">
      <c r="A123" s="11"/>
      <c r="B123" s="54" t="s">
        <v>1451</v>
      </c>
      <c r="C123" s="88"/>
      <c r="D123" s="93"/>
      <c r="E123" s="93"/>
      <c r="F123" s="90"/>
      <c r="G123" s="17" t="str">
        <f t="shared" si="9"/>
        <v xml:space="preserve"> </v>
      </c>
      <c r="H123" s="18" t="str">
        <f t="shared" si="9"/>
        <v/>
      </c>
      <c r="I123">
        <f t="shared" si="10"/>
        <v>0</v>
      </c>
      <c r="J123">
        <f t="shared" si="14"/>
        <v>0</v>
      </c>
      <c r="K123">
        <f t="shared" si="11"/>
        <v>0</v>
      </c>
      <c r="M123" t="str">
        <f t="shared" si="8"/>
        <v xml:space="preserve"> </v>
      </c>
      <c r="N123" t="str">
        <f t="shared" si="12"/>
        <v/>
      </c>
      <c r="O123" t="e">
        <f t="shared" si="13"/>
        <v>#N/A</v>
      </c>
    </row>
    <row r="124" spans="1:15" ht="30" customHeight="1" x14ac:dyDescent="0.35">
      <c r="A124" s="11"/>
      <c r="B124" s="54" t="s">
        <v>1452</v>
      </c>
      <c r="C124" s="88"/>
      <c r="D124" s="93"/>
      <c r="E124" s="93"/>
      <c r="F124" s="90"/>
      <c r="G124" s="17" t="str">
        <f t="shared" si="9"/>
        <v xml:space="preserve"> </v>
      </c>
      <c r="H124" s="18" t="str">
        <f t="shared" si="9"/>
        <v/>
      </c>
      <c r="I124">
        <f t="shared" si="10"/>
        <v>0</v>
      </c>
      <c r="J124">
        <f t="shared" si="14"/>
        <v>0</v>
      </c>
      <c r="K124">
        <f t="shared" si="11"/>
        <v>0</v>
      </c>
      <c r="M124" t="str">
        <f t="shared" si="8"/>
        <v xml:space="preserve"> </v>
      </c>
      <c r="N124" t="str">
        <f t="shared" si="12"/>
        <v/>
      </c>
      <c r="O124" t="e">
        <f t="shared" si="13"/>
        <v>#N/A</v>
      </c>
    </row>
    <row r="125" spans="1:15" ht="30" customHeight="1" x14ac:dyDescent="0.35">
      <c r="A125" s="11"/>
      <c r="B125" s="54" t="s">
        <v>1453</v>
      </c>
      <c r="C125" s="88"/>
      <c r="D125" s="93"/>
      <c r="E125" s="93"/>
      <c r="F125" s="90"/>
      <c r="G125" s="17" t="str">
        <f t="shared" si="9"/>
        <v xml:space="preserve"> </v>
      </c>
      <c r="H125" s="18" t="str">
        <f t="shared" si="9"/>
        <v/>
      </c>
      <c r="I125">
        <f t="shared" si="10"/>
        <v>0</v>
      </c>
      <c r="J125">
        <f t="shared" si="14"/>
        <v>0</v>
      </c>
      <c r="K125">
        <f t="shared" si="11"/>
        <v>0</v>
      </c>
      <c r="M125" t="str">
        <f t="shared" si="8"/>
        <v xml:space="preserve"> </v>
      </c>
      <c r="N125" t="str">
        <f t="shared" si="12"/>
        <v/>
      </c>
      <c r="O125" t="e">
        <f t="shared" si="13"/>
        <v>#N/A</v>
      </c>
    </row>
    <row r="126" spans="1:15" ht="30" customHeight="1" x14ac:dyDescent="0.35">
      <c r="A126" s="11"/>
      <c r="B126" s="54" t="s">
        <v>1454</v>
      </c>
      <c r="C126" s="88"/>
      <c r="D126" s="93"/>
      <c r="E126" s="93"/>
      <c r="F126" s="90"/>
      <c r="G126" s="17" t="str">
        <f t="shared" si="9"/>
        <v xml:space="preserve"> </v>
      </c>
      <c r="H126" s="18" t="str">
        <f t="shared" si="9"/>
        <v/>
      </c>
      <c r="I126">
        <f t="shared" si="10"/>
        <v>0</v>
      </c>
      <c r="J126">
        <f t="shared" si="14"/>
        <v>0</v>
      </c>
      <c r="K126">
        <f t="shared" si="11"/>
        <v>0</v>
      </c>
      <c r="M126" t="str">
        <f t="shared" si="8"/>
        <v xml:space="preserve"> </v>
      </c>
      <c r="N126" t="str">
        <f t="shared" si="12"/>
        <v/>
      </c>
      <c r="O126" t="e">
        <f t="shared" si="13"/>
        <v>#N/A</v>
      </c>
    </row>
    <row r="127" spans="1:15" ht="30" customHeight="1" x14ac:dyDescent="0.35">
      <c r="A127" s="11"/>
      <c r="B127" s="54" t="s">
        <v>1455</v>
      </c>
      <c r="C127" s="88"/>
      <c r="D127" s="93"/>
      <c r="E127" s="93"/>
      <c r="F127" s="90"/>
      <c r="G127" s="17" t="str">
        <f t="shared" si="9"/>
        <v xml:space="preserve"> </v>
      </c>
      <c r="H127" s="18" t="str">
        <f t="shared" si="9"/>
        <v/>
      </c>
      <c r="I127">
        <f t="shared" si="10"/>
        <v>0</v>
      </c>
      <c r="J127">
        <f t="shared" si="14"/>
        <v>0</v>
      </c>
      <c r="K127">
        <f t="shared" si="11"/>
        <v>0</v>
      </c>
      <c r="M127" t="str">
        <f t="shared" si="8"/>
        <v xml:space="preserve"> </v>
      </c>
      <c r="N127" t="str">
        <f t="shared" si="12"/>
        <v/>
      </c>
      <c r="O127" t="e">
        <f t="shared" si="13"/>
        <v>#N/A</v>
      </c>
    </row>
    <row r="128" spans="1:15" ht="30" customHeight="1" x14ac:dyDescent="0.35">
      <c r="A128" s="11"/>
      <c r="B128" s="54" t="s">
        <v>1456</v>
      </c>
      <c r="C128" s="88"/>
      <c r="D128" s="93"/>
      <c r="E128" s="93"/>
      <c r="F128" s="90"/>
      <c r="G128" s="17" t="str">
        <f t="shared" si="9"/>
        <v xml:space="preserve"> </v>
      </c>
      <c r="H128" s="18" t="str">
        <f t="shared" si="9"/>
        <v/>
      </c>
      <c r="I128">
        <f t="shared" si="10"/>
        <v>0</v>
      </c>
      <c r="J128">
        <f t="shared" si="14"/>
        <v>0</v>
      </c>
      <c r="K128">
        <f t="shared" si="11"/>
        <v>0</v>
      </c>
      <c r="M128" t="str">
        <f t="shared" si="8"/>
        <v xml:space="preserve"> </v>
      </c>
      <c r="N128" t="str">
        <f t="shared" si="12"/>
        <v/>
      </c>
      <c r="O128" t="e">
        <f t="shared" si="13"/>
        <v>#N/A</v>
      </c>
    </row>
    <row r="129" spans="1:15" ht="30" customHeight="1" x14ac:dyDescent="0.35">
      <c r="A129" s="11"/>
      <c r="B129" s="54" t="s">
        <v>1457</v>
      </c>
      <c r="C129" s="88"/>
      <c r="D129" s="93"/>
      <c r="E129" s="93"/>
      <c r="F129" s="90"/>
      <c r="G129" s="17" t="str">
        <f t="shared" si="9"/>
        <v xml:space="preserve"> </v>
      </c>
      <c r="H129" s="18" t="str">
        <f t="shared" si="9"/>
        <v/>
      </c>
      <c r="I129">
        <f t="shared" si="10"/>
        <v>0</v>
      </c>
      <c r="J129">
        <f t="shared" si="14"/>
        <v>0</v>
      </c>
      <c r="K129">
        <f t="shared" si="11"/>
        <v>0</v>
      </c>
      <c r="M129" t="str">
        <f t="shared" si="8"/>
        <v xml:space="preserve"> </v>
      </c>
      <c r="N129" t="str">
        <f t="shared" si="12"/>
        <v/>
      </c>
      <c r="O129" t="e">
        <f t="shared" si="13"/>
        <v>#N/A</v>
      </c>
    </row>
    <row r="130" spans="1:15" ht="30" customHeight="1" x14ac:dyDescent="0.35">
      <c r="A130" s="11"/>
      <c r="B130" s="54" t="s">
        <v>1458</v>
      </c>
      <c r="C130" s="88"/>
      <c r="D130" s="93"/>
      <c r="E130" s="93"/>
      <c r="F130" s="90"/>
      <c r="G130" s="17" t="str">
        <f t="shared" si="9"/>
        <v xml:space="preserve"> </v>
      </c>
      <c r="H130" s="18" t="str">
        <f t="shared" si="9"/>
        <v/>
      </c>
      <c r="I130">
        <f t="shared" si="10"/>
        <v>0</v>
      </c>
      <c r="J130">
        <f t="shared" si="14"/>
        <v>0</v>
      </c>
      <c r="K130">
        <f t="shared" si="11"/>
        <v>0</v>
      </c>
      <c r="M130" t="str">
        <f t="shared" si="8"/>
        <v xml:space="preserve"> </v>
      </c>
      <c r="N130" t="str">
        <f t="shared" si="12"/>
        <v/>
      </c>
      <c r="O130" t="e">
        <f t="shared" si="13"/>
        <v>#N/A</v>
      </c>
    </row>
    <row r="131" spans="1:15" ht="30" customHeight="1" x14ac:dyDescent="0.35">
      <c r="A131" s="11"/>
      <c r="B131" s="54" t="s">
        <v>1459</v>
      </c>
      <c r="C131" s="88"/>
      <c r="D131" s="93"/>
      <c r="E131" s="93"/>
      <c r="F131" s="90"/>
      <c r="G131" s="17" t="str">
        <f t="shared" si="9"/>
        <v xml:space="preserve"> </v>
      </c>
      <c r="H131" s="18" t="str">
        <f t="shared" si="9"/>
        <v/>
      </c>
      <c r="I131">
        <f t="shared" si="10"/>
        <v>0</v>
      </c>
      <c r="J131">
        <f t="shared" si="14"/>
        <v>0</v>
      </c>
      <c r="K131">
        <f t="shared" si="11"/>
        <v>0</v>
      </c>
      <c r="M131" t="str">
        <f t="shared" si="8"/>
        <v xml:space="preserve"> </v>
      </c>
      <c r="N131" t="str">
        <f t="shared" si="12"/>
        <v/>
      </c>
      <c r="O131" t="e">
        <f t="shared" si="13"/>
        <v>#N/A</v>
      </c>
    </row>
    <row r="132" spans="1:15" ht="30" customHeight="1" x14ac:dyDescent="0.35">
      <c r="A132" s="11"/>
      <c r="B132" s="54" t="s">
        <v>1460</v>
      </c>
      <c r="C132" s="88"/>
      <c r="D132" s="93"/>
      <c r="E132" s="93"/>
      <c r="F132" s="90"/>
      <c r="G132" s="17" t="str">
        <f t="shared" si="9"/>
        <v xml:space="preserve"> </v>
      </c>
      <c r="H132" s="18" t="str">
        <f t="shared" si="9"/>
        <v/>
      </c>
      <c r="I132">
        <f t="shared" si="10"/>
        <v>0</v>
      </c>
      <c r="J132">
        <f t="shared" si="14"/>
        <v>0</v>
      </c>
      <c r="K132">
        <f t="shared" si="11"/>
        <v>0</v>
      </c>
      <c r="M132" t="str">
        <f t="shared" si="8"/>
        <v xml:space="preserve"> </v>
      </c>
      <c r="N132" t="str">
        <f t="shared" si="12"/>
        <v/>
      </c>
      <c r="O132" t="e">
        <f t="shared" si="13"/>
        <v>#N/A</v>
      </c>
    </row>
    <row r="133" spans="1:15" ht="30" customHeight="1" x14ac:dyDescent="0.35">
      <c r="A133" s="11"/>
      <c r="B133" s="54" t="s">
        <v>1461</v>
      </c>
      <c r="C133" s="88"/>
      <c r="D133" s="93"/>
      <c r="E133" s="93"/>
      <c r="F133" s="90"/>
      <c r="G133" s="17" t="str">
        <f t="shared" si="9"/>
        <v xml:space="preserve"> </v>
      </c>
      <c r="H133" s="18" t="str">
        <f t="shared" si="9"/>
        <v/>
      </c>
      <c r="I133">
        <f t="shared" si="10"/>
        <v>0</v>
      </c>
      <c r="J133">
        <f t="shared" si="14"/>
        <v>0</v>
      </c>
      <c r="K133">
        <f t="shared" si="11"/>
        <v>0</v>
      </c>
      <c r="M133" t="str">
        <f t="shared" si="8"/>
        <v xml:space="preserve"> </v>
      </c>
      <c r="N133" t="str">
        <f t="shared" si="12"/>
        <v/>
      </c>
      <c r="O133" t="e">
        <f t="shared" si="13"/>
        <v>#N/A</v>
      </c>
    </row>
    <row r="134" spans="1:15" ht="30" customHeight="1" x14ac:dyDescent="0.35">
      <c r="A134" s="11"/>
      <c r="B134" s="54" t="s">
        <v>1462</v>
      </c>
      <c r="C134" s="88"/>
      <c r="D134" s="93"/>
      <c r="E134" s="93"/>
      <c r="F134" s="90"/>
      <c r="G134" s="17" t="str">
        <f t="shared" si="9"/>
        <v xml:space="preserve"> </v>
      </c>
      <c r="H134" s="18" t="str">
        <f t="shared" si="9"/>
        <v/>
      </c>
      <c r="I134">
        <f t="shared" si="10"/>
        <v>0</v>
      </c>
      <c r="J134">
        <f t="shared" si="14"/>
        <v>0</v>
      </c>
      <c r="K134">
        <f t="shared" si="11"/>
        <v>0</v>
      </c>
      <c r="M134" t="str">
        <f t="shared" ref="M134:M197" si="15">VLOOKUP(K134,P$23:Q$25,2)</f>
        <v xml:space="preserve"> </v>
      </c>
      <c r="N134" t="str">
        <f t="shared" si="12"/>
        <v/>
      </c>
      <c r="O134" t="e">
        <f t="shared" si="13"/>
        <v>#N/A</v>
      </c>
    </row>
    <row r="135" spans="1:15" ht="30" customHeight="1" x14ac:dyDescent="0.35">
      <c r="A135" s="11"/>
      <c r="B135" s="54" t="s">
        <v>1463</v>
      </c>
      <c r="C135" s="88"/>
      <c r="D135" s="93"/>
      <c r="E135" s="93"/>
      <c r="F135" s="90"/>
      <c r="G135" s="17" t="str">
        <f t="shared" ref="G135:H198" si="16">M135</f>
        <v xml:space="preserve"> </v>
      </c>
      <c r="H135" s="18" t="str">
        <f t="shared" si="16"/>
        <v/>
      </c>
      <c r="I135">
        <f t="shared" ref="I135:I198" si="17">IF(F135="",0,IF(AND(F135&gt;=1,F135&lt;=$Q$4),1,0))</f>
        <v>0</v>
      </c>
      <c r="J135">
        <f t="shared" si="14"/>
        <v>0</v>
      </c>
      <c r="K135">
        <f t="shared" ref="K135:K198" si="18">SUM(I135:J135)</f>
        <v>0</v>
      </c>
      <c r="M135" t="str">
        <f t="shared" si="15"/>
        <v xml:space="preserve"> </v>
      </c>
      <c r="N135" t="str">
        <f t="shared" ref="N135:N198" si="19">IF(K135=2,O135,"")</f>
        <v/>
      </c>
      <c r="O135" t="e">
        <f t="shared" ref="O135:O198" si="20">VLOOKUP(F135,$Q$6:$U$17,$Q$2)</f>
        <v>#N/A</v>
      </c>
    </row>
    <row r="136" spans="1:15" ht="30" customHeight="1" x14ac:dyDescent="0.35">
      <c r="A136" s="11"/>
      <c r="B136" s="54" t="s">
        <v>1464</v>
      </c>
      <c r="C136" s="88"/>
      <c r="D136" s="93"/>
      <c r="E136" s="93"/>
      <c r="F136" s="90"/>
      <c r="G136" s="17" t="str">
        <f t="shared" si="16"/>
        <v xml:space="preserve"> </v>
      </c>
      <c r="H136" s="18" t="str">
        <f t="shared" si="16"/>
        <v/>
      </c>
      <c r="I136">
        <f t="shared" si="17"/>
        <v>0</v>
      </c>
      <c r="J136">
        <f t="shared" si="14"/>
        <v>0</v>
      </c>
      <c r="K136">
        <f t="shared" si="18"/>
        <v>0</v>
      </c>
      <c r="M136" t="str">
        <f t="shared" si="15"/>
        <v xml:space="preserve"> </v>
      </c>
      <c r="N136" t="str">
        <f t="shared" si="19"/>
        <v/>
      </c>
      <c r="O136" t="e">
        <f t="shared" si="20"/>
        <v>#N/A</v>
      </c>
    </row>
    <row r="137" spans="1:15" ht="30" customHeight="1" x14ac:dyDescent="0.35">
      <c r="A137" s="11"/>
      <c r="B137" s="54" t="s">
        <v>1465</v>
      </c>
      <c r="C137" s="88"/>
      <c r="D137" s="93"/>
      <c r="E137" s="93"/>
      <c r="F137" s="90"/>
      <c r="G137" s="17" t="str">
        <f t="shared" si="16"/>
        <v xml:space="preserve"> </v>
      </c>
      <c r="H137" s="18" t="str">
        <f t="shared" si="16"/>
        <v/>
      </c>
      <c r="I137">
        <f t="shared" si="17"/>
        <v>0</v>
      </c>
      <c r="J137">
        <f t="shared" ref="J137:J200" si="21">IF(C137="",0, IF(C137=" ",0,1))</f>
        <v>0</v>
      </c>
      <c r="K137">
        <f t="shared" si="18"/>
        <v>0</v>
      </c>
      <c r="M137" t="str">
        <f t="shared" si="15"/>
        <v xml:space="preserve"> </v>
      </c>
      <c r="N137" t="str">
        <f t="shared" si="19"/>
        <v/>
      </c>
      <c r="O137" t="e">
        <f t="shared" si="20"/>
        <v>#N/A</v>
      </c>
    </row>
    <row r="138" spans="1:15" ht="30" customHeight="1" x14ac:dyDescent="0.35">
      <c r="A138" s="11"/>
      <c r="B138" s="54" t="s">
        <v>1466</v>
      </c>
      <c r="C138" s="88"/>
      <c r="D138" s="93"/>
      <c r="E138" s="93"/>
      <c r="F138" s="90"/>
      <c r="G138" s="17" t="str">
        <f t="shared" si="16"/>
        <v xml:space="preserve"> </v>
      </c>
      <c r="H138" s="18" t="str">
        <f t="shared" si="16"/>
        <v/>
      </c>
      <c r="I138">
        <f t="shared" si="17"/>
        <v>0</v>
      </c>
      <c r="J138">
        <f t="shared" si="21"/>
        <v>0</v>
      </c>
      <c r="K138">
        <f t="shared" si="18"/>
        <v>0</v>
      </c>
      <c r="M138" t="str">
        <f t="shared" si="15"/>
        <v xml:space="preserve"> </v>
      </c>
      <c r="N138" t="str">
        <f t="shared" si="19"/>
        <v/>
      </c>
      <c r="O138" t="e">
        <f t="shared" si="20"/>
        <v>#N/A</v>
      </c>
    </row>
    <row r="139" spans="1:15" ht="30" customHeight="1" x14ac:dyDescent="0.35">
      <c r="A139" s="11"/>
      <c r="B139" s="54" t="s">
        <v>1467</v>
      </c>
      <c r="C139" s="88"/>
      <c r="D139" s="93"/>
      <c r="E139" s="93"/>
      <c r="F139" s="90"/>
      <c r="G139" s="17" t="str">
        <f t="shared" si="16"/>
        <v xml:space="preserve"> </v>
      </c>
      <c r="H139" s="18" t="str">
        <f t="shared" si="16"/>
        <v/>
      </c>
      <c r="I139">
        <f t="shared" si="17"/>
        <v>0</v>
      </c>
      <c r="J139">
        <f t="shared" si="21"/>
        <v>0</v>
      </c>
      <c r="K139">
        <f t="shared" si="18"/>
        <v>0</v>
      </c>
      <c r="M139" t="str">
        <f t="shared" si="15"/>
        <v xml:space="preserve"> </v>
      </c>
      <c r="N139" t="str">
        <f t="shared" si="19"/>
        <v/>
      </c>
      <c r="O139" t="e">
        <f t="shared" si="20"/>
        <v>#N/A</v>
      </c>
    </row>
    <row r="140" spans="1:15" ht="30" customHeight="1" x14ac:dyDescent="0.35">
      <c r="A140" s="11"/>
      <c r="B140" s="54" t="s">
        <v>1468</v>
      </c>
      <c r="C140" s="88"/>
      <c r="D140" s="93"/>
      <c r="E140" s="93"/>
      <c r="F140" s="90"/>
      <c r="G140" s="17" t="str">
        <f t="shared" si="16"/>
        <v xml:space="preserve"> </v>
      </c>
      <c r="H140" s="18" t="str">
        <f t="shared" si="16"/>
        <v/>
      </c>
      <c r="I140">
        <f t="shared" si="17"/>
        <v>0</v>
      </c>
      <c r="J140">
        <f t="shared" si="21"/>
        <v>0</v>
      </c>
      <c r="K140">
        <f t="shared" si="18"/>
        <v>0</v>
      </c>
      <c r="M140" t="str">
        <f t="shared" si="15"/>
        <v xml:space="preserve"> </v>
      </c>
      <c r="N140" t="str">
        <f t="shared" si="19"/>
        <v/>
      </c>
      <c r="O140" t="e">
        <f t="shared" si="20"/>
        <v>#N/A</v>
      </c>
    </row>
    <row r="141" spans="1:15" ht="30" customHeight="1" x14ac:dyDescent="0.35">
      <c r="A141" s="11"/>
      <c r="B141" s="54" t="s">
        <v>1469</v>
      </c>
      <c r="C141" s="88"/>
      <c r="D141" s="93"/>
      <c r="E141" s="93"/>
      <c r="F141" s="90"/>
      <c r="G141" s="17" t="str">
        <f t="shared" si="16"/>
        <v xml:space="preserve"> </v>
      </c>
      <c r="H141" s="18" t="str">
        <f t="shared" si="16"/>
        <v/>
      </c>
      <c r="I141">
        <f t="shared" si="17"/>
        <v>0</v>
      </c>
      <c r="J141">
        <f t="shared" si="21"/>
        <v>0</v>
      </c>
      <c r="K141">
        <f t="shared" si="18"/>
        <v>0</v>
      </c>
      <c r="M141" t="str">
        <f t="shared" si="15"/>
        <v xml:space="preserve"> </v>
      </c>
      <c r="N141" t="str">
        <f t="shared" si="19"/>
        <v/>
      </c>
      <c r="O141" t="e">
        <f t="shared" si="20"/>
        <v>#N/A</v>
      </c>
    </row>
    <row r="142" spans="1:15" ht="30" customHeight="1" x14ac:dyDescent="0.35">
      <c r="A142" s="11"/>
      <c r="B142" s="54" t="s">
        <v>1470</v>
      </c>
      <c r="C142" s="88"/>
      <c r="D142" s="93"/>
      <c r="E142" s="93"/>
      <c r="F142" s="90"/>
      <c r="G142" s="17" t="str">
        <f t="shared" si="16"/>
        <v xml:space="preserve"> </v>
      </c>
      <c r="H142" s="18" t="str">
        <f t="shared" si="16"/>
        <v/>
      </c>
      <c r="I142">
        <f t="shared" si="17"/>
        <v>0</v>
      </c>
      <c r="J142">
        <f t="shared" si="21"/>
        <v>0</v>
      </c>
      <c r="K142">
        <f t="shared" si="18"/>
        <v>0</v>
      </c>
      <c r="M142" t="str">
        <f t="shared" si="15"/>
        <v xml:space="preserve"> </v>
      </c>
      <c r="N142" t="str">
        <f t="shared" si="19"/>
        <v/>
      </c>
      <c r="O142" t="e">
        <f t="shared" si="20"/>
        <v>#N/A</v>
      </c>
    </row>
    <row r="143" spans="1:15" ht="30" customHeight="1" x14ac:dyDescent="0.35">
      <c r="A143" s="11"/>
      <c r="B143" s="54" t="s">
        <v>1471</v>
      </c>
      <c r="C143" s="88"/>
      <c r="D143" s="93"/>
      <c r="E143" s="93"/>
      <c r="F143" s="90"/>
      <c r="G143" s="17" t="str">
        <f t="shared" si="16"/>
        <v xml:space="preserve"> </v>
      </c>
      <c r="H143" s="18" t="str">
        <f t="shared" si="16"/>
        <v/>
      </c>
      <c r="I143">
        <f t="shared" si="17"/>
        <v>0</v>
      </c>
      <c r="J143">
        <f t="shared" si="21"/>
        <v>0</v>
      </c>
      <c r="K143">
        <f t="shared" si="18"/>
        <v>0</v>
      </c>
      <c r="M143" t="str">
        <f t="shared" si="15"/>
        <v xml:space="preserve"> </v>
      </c>
      <c r="N143" t="str">
        <f t="shared" si="19"/>
        <v/>
      </c>
      <c r="O143" t="e">
        <f t="shared" si="20"/>
        <v>#N/A</v>
      </c>
    </row>
    <row r="144" spans="1:15" ht="30" customHeight="1" x14ac:dyDescent="0.35">
      <c r="A144" s="11"/>
      <c r="B144" s="54" t="s">
        <v>1472</v>
      </c>
      <c r="C144" s="88"/>
      <c r="D144" s="93"/>
      <c r="E144" s="93"/>
      <c r="F144" s="90"/>
      <c r="G144" s="17" t="str">
        <f t="shared" si="16"/>
        <v xml:space="preserve"> </v>
      </c>
      <c r="H144" s="18" t="str">
        <f t="shared" si="16"/>
        <v/>
      </c>
      <c r="I144">
        <f t="shared" si="17"/>
        <v>0</v>
      </c>
      <c r="J144">
        <f t="shared" si="21"/>
        <v>0</v>
      </c>
      <c r="K144">
        <f t="shared" si="18"/>
        <v>0</v>
      </c>
      <c r="M144" t="str">
        <f t="shared" si="15"/>
        <v xml:space="preserve"> </v>
      </c>
      <c r="N144" t="str">
        <f t="shared" si="19"/>
        <v/>
      </c>
      <c r="O144" t="e">
        <f t="shared" si="20"/>
        <v>#N/A</v>
      </c>
    </row>
    <row r="145" spans="1:15" ht="30" customHeight="1" x14ac:dyDescent="0.35">
      <c r="A145" s="11"/>
      <c r="B145" s="54" t="s">
        <v>1473</v>
      </c>
      <c r="C145" s="88"/>
      <c r="D145" s="93"/>
      <c r="E145" s="93"/>
      <c r="F145" s="90"/>
      <c r="G145" s="17" t="str">
        <f t="shared" si="16"/>
        <v xml:space="preserve"> </v>
      </c>
      <c r="H145" s="18" t="str">
        <f t="shared" si="16"/>
        <v/>
      </c>
      <c r="I145">
        <f t="shared" si="17"/>
        <v>0</v>
      </c>
      <c r="J145">
        <f t="shared" si="21"/>
        <v>0</v>
      </c>
      <c r="K145">
        <f t="shared" si="18"/>
        <v>0</v>
      </c>
      <c r="M145" t="str">
        <f t="shared" si="15"/>
        <v xml:space="preserve"> </v>
      </c>
      <c r="N145" t="str">
        <f t="shared" si="19"/>
        <v/>
      </c>
      <c r="O145" t="e">
        <f t="shared" si="20"/>
        <v>#N/A</v>
      </c>
    </row>
    <row r="146" spans="1:15" ht="30" customHeight="1" x14ac:dyDescent="0.35">
      <c r="A146" s="11"/>
      <c r="B146" s="54" t="s">
        <v>1474</v>
      </c>
      <c r="C146" s="88"/>
      <c r="D146" s="93"/>
      <c r="E146" s="93"/>
      <c r="F146" s="90"/>
      <c r="G146" s="17" t="str">
        <f t="shared" si="16"/>
        <v xml:space="preserve"> </v>
      </c>
      <c r="H146" s="18" t="str">
        <f t="shared" si="16"/>
        <v/>
      </c>
      <c r="I146">
        <f t="shared" si="17"/>
        <v>0</v>
      </c>
      <c r="J146">
        <f t="shared" si="21"/>
        <v>0</v>
      </c>
      <c r="K146">
        <f t="shared" si="18"/>
        <v>0</v>
      </c>
      <c r="M146" t="str">
        <f t="shared" si="15"/>
        <v xml:space="preserve"> </v>
      </c>
      <c r="N146" t="str">
        <f t="shared" si="19"/>
        <v/>
      </c>
      <c r="O146" t="e">
        <f t="shared" si="20"/>
        <v>#N/A</v>
      </c>
    </row>
    <row r="147" spans="1:15" ht="30" customHeight="1" x14ac:dyDescent="0.35">
      <c r="A147" s="11"/>
      <c r="B147" s="54" t="s">
        <v>1475</v>
      </c>
      <c r="C147" s="88"/>
      <c r="D147" s="93"/>
      <c r="E147" s="93"/>
      <c r="F147" s="90"/>
      <c r="G147" s="17" t="str">
        <f t="shared" si="16"/>
        <v xml:space="preserve"> </v>
      </c>
      <c r="H147" s="18" t="str">
        <f t="shared" si="16"/>
        <v/>
      </c>
      <c r="I147">
        <f t="shared" si="17"/>
        <v>0</v>
      </c>
      <c r="J147">
        <f t="shared" si="21"/>
        <v>0</v>
      </c>
      <c r="K147">
        <f t="shared" si="18"/>
        <v>0</v>
      </c>
      <c r="M147" t="str">
        <f t="shared" si="15"/>
        <v xml:space="preserve"> </v>
      </c>
      <c r="N147" t="str">
        <f t="shared" si="19"/>
        <v/>
      </c>
      <c r="O147" t="e">
        <f t="shared" si="20"/>
        <v>#N/A</v>
      </c>
    </row>
    <row r="148" spans="1:15" ht="30" customHeight="1" x14ac:dyDescent="0.35">
      <c r="A148" s="11"/>
      <c r="B148" s="54" t="s">
        <v>1476</v>
      </c>
      <c r="C148" s="88"/>
      <c r="D148" s="93"/>
      <c r="E148" s="93"/>
      <c r="F148" s="90"/>
      <c r="G148" s="17" t="str">
        <f t="shared" si="16"/>
        <v xml:space="preserve"> </v>
      </c>
      <c r="H148" s="18" t="str">
        <f t="shared" si="16"/>
        <v/>
      </c>
      <c r="I148">
        <f t="shared" si="17"/>
        <v>0</v>
      </c>
      <c r="J148">
        <f t="shared" si="21"/>
        <v>0</v>
      </c>
      <c r="K148">
        <f t="shared" si="18"/>
        <v>0</v>
      </c>
      <c r="M148" t="str">
        <f t="shared" si="15"/>
        <v xml:space="preserve"> </v>
      </c>
      <c r="N148" t="str">
        <f t="shared" si="19"/>
        <v/>
      </c>
      <c r="O148" t="e">
        <f t="shared" si="20"/>
        <v>#N/A</v>
      </c>
    </row>
    <row r="149" spans="1:15" ht="30" customHeight="1" x14ac:dyDescent="0.35">
      <c r="A149" s="11"/>
      <c r="B149" s="54" t="s">
        <v>1477</v>
      </c>
      <c r="C149" s="88"/>
      <c r="D149" s="93"/>
      <c r="E149" s="93"/>
      <c r="F149" s="90"/>
      <c r="G149" s="17" t="str">
        <f t="shared" si="16"/>
        <v xml:space="preserve"> </v>
      </c>
      <c r="H149" s="18" t="str">
        <f t="shared" si="16"/>
        <v/>
      </c>
      <c r="I149">
        <f t="shared" si="17"/>
        <v>0</v>
      </c>
      <c r="J149">
        <f t="shared" si="21"/>
        <v>0</v>
      </c>
      <c r="K149">
        <f t="shared" si="18"/>
        <v>0</v>
      </c>
      <c r="M149" t="str">
        <f t="shared" si="15"/>
        <v xml:space="preserve"> </v>
      </c>
      <c r="N149" t="str">
        <f t="shared" si="19"/>
        <v/>
      </c>
      <c r="O149" t="e">
        <f t="shared" si="20"/>
        <v>#N/A</v>
      </c>
    </row>
    <row r="150" spans="1:15" ht="30" customHeight="1" x14ac:dyDescent="0.35">
      <c r="A150" s="11"/>
      <c r="B150" s="54" t="s">
        <v>1478</v>
      </c>
      <c r="C150" s="88"/>
      <c r="D150" s="93"/>
      <c r="E150" s="93"/>
      <c r="F150" s="90"/>
      <c r="G150" s="17" t="str">
        <f t="shared" si="16"/>
        <v xml:space="preserve"> </v>
      </c>
      <c r="H150" s="18" t="str">
        <f t="shared" si="16"/>
        <v/>
      </c>
      <c r="I150">
        <f t="shared" si="17"/>
        <v>0</v>
      </c>
      <c r="J150">
        <f t="shared" si="21"/>
        <v>0</v>
      </c>
      <c r="K150">
        <f t="shared" si="18"/>
        <v>0</v>
      </c>
      <c r="M150" t="str">
        <f t="shared" si="15"/>
        <v xml:space="preserve"> </v>
      </c>
      <c r="N150" t="str">
        <f t="shared" si="19"/>
        <v/>
      </c>
      <c r="O150" t="e">
        <f t="shared" si="20"/>
        <v>#N/A</v>
      </c>
    </row>
    <row r="151" spans="1:15" ht="30" customHeight="1" x14ac:dyDescent="0.35">
      <c r="A151" s="11"/>
      <c r="B151" s="54" t="s">
        <v>1479</v>
      </c>
      <c r="C151" s="88"/>
      <c r="D151" s="93"/>
      <c r="E151" s="93"/>
      <c r="F151" s="90"/>
      <c r="G151" s="17" t="str">
        <f t="shared" si="16"/>
        <v xml:space="preserve"> </v>
      </c>
      <c r="H151" s="18" t="str">
        <f t="shared" si="16"/>
        <v/>
      </c>
      <c r="I151">
        <f t="shared" si="17"/>
        <v>0</v>
      </c>
      <c r="J151">
        <f t="shared" si="21"/>
        <v>0</v>
      </c>
      <c r="K151">
        <f t="shared" si="18"/>
        <v>0</v>
      </c>
      <c r="M151" t="str">
        <f t="shared" si="15"/>
        <v xml:space="preserve"> </v>
      </c>
      <c r="N151" t="str">
        <f t="shared" si="19"/>
        <v/>
      </c>
      <c r="O151" t="e">
        <f t="shared" si="20"/>
        <v>#N/A</v>
      </c>
    </row>
    <row r="152" spans="1:15" ht="30" customHeight="1" x14ac:dyDescent="0.35">
      <c r="A152" s="11"/>
      <c r="B152" s="54" t="s">
        <v>1480</v>
      </c>
      <c r="C152" s="88"/>
      <c r="D152" s="93"/>
      <c r="E152" s="93"/>
      <c r="F152" s="90"/>
      <c r="G152" s="17" t="str">
        <f t="shared" si="16"/>
        <v xml:space="preserve"> </v>
      </c>
      <c r="H152" s="18" t="str">
        <f t="shared" si="16"/>
        <v/>
      </c>
      <c r="I152">
        <f t="shared" si="17"/>
        <v>0</v>
      </c>
      <c r="J152">
        <f t="shared" si="21"/>
        <v>0</v>
      </c>
      <c r="K152">
        <f t="shared" si="18"/>
        <v>0</v>
      </c>
      <c r="M152" t="str">
        <f t="shared" si="15"/>
        <v xml:space="preserve"> </v>
      </c>
      <c r="N152" t="str">
        <f t="shared" si="19"/>
        <v/>
      </c>
      <c r="O152" t="e">
        <f t="shared" si="20"/>
        <v>#N/A</v>
      </c>
    </row>
    <row r="153" spans="1:15" ht="30" customHeight="1" x14ac:dyDescent="0.35">
      <c r="A153" s="11"/>
      <c r="B153" s="54" t="s">
        <v>1481</v>
      </c>
      <c r="C153" s="88"/>
      <c r="D153" s="93"/>
      <c r="E153" s="93"/>
      <c r="F153" s="90"/>
      <c r="G153" s="17" t="str">
        <f t="shared" si="16"/>
        <v xml:space="preserve"> </v>
      </c>
      <c r="H153" s="18" t="str">
        <f t="shared" si="16"/>
        <v/>
      </c>
      <c r="I153">
        <f t="shared" si="17"/>
        <v>0</v>
      </c>
      <c r="J153">
        <f t="shared" si="21"/>
        <v>0</v>
      </c>
      <c r="K153">
        <f t="shared" si="18"/>
        <v>0</v>
      </c>
      <c r="M153" t="str">
        <f t="shared" si="15"/>
        <v xml:space="preserve"> </v>
      </c>
      <c r="N153" t="str">
        <f t="shared" si="19"/>
        <v/>
      </c>
      <c r="O153" t="e">
        <f t="shared" si="20"/>
        <v>#N/A</v>
      </c>
    </row>
    <row r="154" spans="1:15" ht="30" customHeight="1" x14ac:dyDescent="0.35">
      <c r="A154" s="11"/>
      <c r="B154" s="54" t="s">
        <v>1482</v>
      </c>
      <c r="C154" s="88"/>
      <c r="D154" s="93"/>
      <c r="E154" s="93"/>
      <c r="F154" s="90"/>
      <c r="G154" s="17" t="str">
        <f t="shared" si="16"/>
        <v xml:space="preserve"> </v>
      </c>
      <c r="H154" s="18" t="str">
        <f t="shared" si="16"/>
        <v/>
      </c>
      <c r="I154">
        <f t="shared" si="17"/>
        <v>0</v>
      </c>
      <c r="J154">
        <f t="shared" si="21"/>
        <v>0</v>
      </c>
      <c r="K154">
        <f t="shared" si="18"/>
        <v>0</v>
      </c>
      <c r="M154" t="str">
        <f t="shared" si="15"/>
        <v xml:space="preserve"> </v>
      </c>
      <c r="N154" t="str">
        <f t="shared" si="19"/>
        <v/>
      </c>
      <c r="O154" t="e">
        <f t="shared" si="20"/>
        <v>#N/A</v>
      </c>
    </row>
    <row r="155" spans="1:15" ht="30" customHeight="1" x14ac:dyDescent="0.35">
      <c r="A155" s="11"/>
      <c r="B155" s="54" t="s">
        <v>1483</v>
      </c>
      <c r="C155" s="88"/>
      <c r="D155" s="93"/>
      <c r="E155" s="93"/>
      <c r="F155" s="90"/>
      <c r="G155" s="17" t="str">
        <f t="shared" si="16"/>
        <v xml:space="preserve"> </v>
      </c>
      <c r="H155" s="18" t="str">
        <f t="shared" si="16"/>
        <v/>
      </c>
      <c r="I155">
        <f t="shared" si="17"/>
        <v>0</v>
      </c>
      <c r="J155">
        <f t="shared" si="21"/>
        <v>0</v>
      </c>
      <c r="K155">
        <f t="shared" si="18"/>
        <v>0</v>
      </c>
      <c r="M155" t="str">
        <f t="shared" si="15"/>
        <v xml:space="preserve"> </v>
      </c>
      <c r="N155" t="str">
        <f t="shared" si="19"/>
        <v/>
      </c>
      <c r="O155" t="e">
        <f t="shared" si="20"/>
        <v>#N/A</v>
      </c>
    </row>
    <row r="156" spans="1:15" ht="30" customHeight="1" x14ac:dyDescent="0.35">
      <c r="A156" s="11"/>
      <c r="B156" s="54" t="s">
        <v>1484</v>
      </c>
      <c r="C156" s="88"/>
      <c r="D156" s="93"/>
      <c r="E156" s="93"/>
      <c r="F156" s="90"/>
      <c r="G156" s="17" t="str">
        <f t="shared" si="16"/>
        <v xml:space="preserve"> </v>
      </c>
      <c r="H156" s="18" t="str">
        <f t="shared" si="16"/>
        <v/>
      </c>
      <c r="I156">
        <f t="shared" si="17"/>
        <v>0</v>
      </c>
      <c r="J156">
        <f t="shared" si="21"/>
        <v>0</v>
      </c>
      <c r="K156">
        <f t="shared" si="18"/>
        <v>0</v>
      </c>
      <c r="M156" t="str">
        <f t="shared" si="15"/>
        <v xml:space="preserve"> </v>
      </c>
      <c r="N156" t="str">
        <f t="shared" si="19"/>
        <v/>
      </c>
      <c r="O156" t="e">
        <f t="shared" si="20"/>
        <v>#N/A</v>
      </c>
    </row>
    <row r="157" spans="1:15" ht="30" customHeight="1" x14ac:dyDescent="0.35">
      <c r="A157" s="11"/>
      <c r="B157" s="54" t="s">
        <v>1485</v>
      </c>
      <c r="C157" s="88"/>
      <c r="D157" s="93"/>
      <c r="E157" s="93"/>
      <c r="F157" s="90"/>
      <c r="G157" s="17" t="str">
        <f t="shared" si="16"/>
        <v xml:space="preserve"> </v>
      </c>
      <c r="H157" s="18" t="str">
        <f t="shared" si="16"/>
        <v/>
      </c>
      <c r="I157">
        <f t="shared" si="17"/>
        <v>0</v>
      </c>
      <c r="J157">
        <f t="shared" si="21"/>
        <v>0</v>
      </c>
      <c r="K157">
        <f t="shared" si="18"/>
        <v>0</v>
      </c>
      <c r="M157" t="str">
        <f t="shared" si="15"/>
        <v xml:space="preserve"> </v>
      </c>
      <c r="N157" t="str">
        <f t="shared" si="19"/>
        <v/>
      </c>
      <c r="O157" t="e">
        <f t="shared" si="20"/>
        <v>#N/A</v>
      </c>
    </row>
    <row r="158" spans="1:15" ht="30" customHeight="1" x14ac:dyDescent="0.35">
      <c r="A158" s="11"/>
      <c r="B158" s="54" t="s">
        <v>1486</v>
      </c>
      <c r="C158" s="88"/>
      <c r="D158" s="93"/>
      <c r="E158" s="93"/>
      <c r="F158" s="90"/>
      <c r="G158" s="17" t="str">
        <f t="shared" si="16"/>
        <v xml:space="preserve"> </v>
      </c>
      <c r="H158" s="18" t="str">
        <f t="shared" si="16"/>
        <v/>
      </c>
      <c r="I158">
        <f t="shared" si="17"/>
        <v>0</v>
      </c>
      <c r="J158">
        <f t="shared" si="21"/>
        <v>0</v>
      </c>
      <c r="K158">
        <f t="shared" si="18"/>
        <v>0</v>
      </c>
      <c r="M158" t="str">
        <f t="shared" si="15"/>
        <v xml:space="preserve"> </v>
      </c>
      <c r="N158" t="str">
        <f t="shared" si="19"/>
        <v/>
      </c>
      <c r="O158" t="e">
        <f t="shared" si="20"/>
        <v>#N/A</v>
      </c>
    </row>
    <row r="159" spans="1:15" ht="30" customHeight="1" x14ac:dyDescent="0.35">
      <c r="A159" s="11"/>
      <c r="B159" s="54" t="s">
        <v>1487</v>
      </c>
      <c r="C159" s="88"/>
      <c r="D159" s="93"/>
      <c r="E159" s="93"/>
      <c r="F159" s="90"/>
      <c r="G159" s="17" t="str">
        <f t="shared" si="16"/>
        <v xml:space="preserve"> </v>
      </c>
      <c r="H159" s="18" t="str">
        <f t="shared" si="16"/>
        <v/>
      </c>
      <c r="I159">
        <f t="shared" si="17"/>
        <v>0</v>
      </c>
      <c r="J159">
        <f t="shared" si="21"/>
        <v>0</v>
      </c>
      <c r="K159">
        <f t="shared" si="18"/>
        <v>0</v>
      </c>
      <c r="M159" t="str">
        <f t="shared" si="15"/>
        <v xml:space="preserve"> </v>
      </c>
      <c r="N159" t="str">
        <f t="shared" si="19"/>
        <v/>
      </c>
      <c r="O159" t="e">
        <f t="shared" si="20"/>
        <v>#N/A</v>
      </c>
    </row>
    <row r="160" spans="1:15" ht="30" customHeight="1" x14ac:dyDescent="0.35">
      <c r="A160" s="11"/>
      <c r="B160" s="54" t="s">
        <v>1488</v>
      </c>
      <c r="C160" s="88"/>
      <c r="D160" s="93"/>
      <c r="E160" s="93"/>
      <c r="F160" s="90"/>
      <c r="G160" s="17" t="str">
        <f t="shared" si="16"/>
        <v xml:space="preserve"> </v>
      </c>
      <c r="H160" s="18" t="str">
        <f t="shared" si="16"/>
        <v/>
      </c>
      <c r="I160">
        <f t="shared" si="17"/>
        <v>0</v>
      </c>
      <c r="J160">
        <f t="shared" si="21"/>
        <v>0</v>
      </c>
      <c r="K160">
        <f t="shared" si="18"/>
        <v>0</v>
      </c>
      <c r="M160" t="str">
        <f t="shared" si="15"/>
        <v xml:space="preserve"> </v>
      </c>
      <c r="N160" t="str">
        <f t="shared" si="19"/>
        <v/>
      </c>
      <c r="O160" t="e">
        <f t="shared" si="20"/>
        <v>#N/A</v>
      </c>
    </row>
    <row r="161" spans="1:15" ht="30" customHeight="1" x14ac:dyDescent="0.35">
      <c r="A161" s="11"/>
      <c r="B161" s="54" t="s">
        <v>1489</v>
      </c>
      <c r="C161" s="88"/>
      <c r="D161" s="93"/>
      <c r="E161" s="93"/>
      <c r="F161" s="90"/>
      <c r="G161" s="17" t="str">
        <f t="shared" si="16"/>
        <v xml:space="preserve"> </v>
      </c>
      <c r="H161" s="18" t="str">
        <f t="shared" si="16"/>
        <v/>
      </c>
      <c r="I161">
        <f t="shared" si="17"/>
        <v>0</v>
      </c>
      <c r="J161">
        <f t="shared" si="21"/>
        <v>0</v>
      </c>
      <c r="K161">
        <f t="shared" si="18"/>
        <v>0</v>
      </c>
      <c r="M161" t="str">
        <f t="shared" si="15"/>
        <v xml:space="preserve"> </v>
      </c>
      <c r="N161" t="str">
        <f t="shared" si="19"/>
        <v/>
      </c>
      <c r="O161" t="e">
        <f t="shared" si="20"/>
        <v>#N/A</v>
      </c>
    </row>
    <row r="162" spans="1:15" ht="30" customHeight="1" x14ac:dyDescent="0.35">
      <c r="A162" s="11"/>
      <c r="B162" s="54" t="s">
        <v>1490</v>
      </c>
      <c r="C162" s="88"/>
      <c r="D162" s="93"/>
      <c r="E162" s="93"/>
      <c r="F162" s="90"/>
      <c r="G162" s="17" t="str">
        <f t="shared" si="16"/>
        <v xml:space="preserve"> </v>
      </c>
      <c r="H162" s="18" t="str">
        <f t="shared" si="16"/>
        <v/>
      </c>
      <c r="I162">
        <f t="shared" si="17"/>
        <v>0</v>
      </c>
      <c r="J162">
        <f t="shared" si="21"/>
        <v>0</v>
      </c>
      <c r="K162">
        <f t="shared" si="18"/>
        <v>0</v>
      </c>
      <c r="M162" t="str">
        <f t="shared" si="15"/>
        <v xml:space="preserve"> </v>
      </c>
      <c r="N162" t="str">
        <f t="shared" si="19"/>
        <v/>
      </c>
      <c r="O162" t="e">
        <f t="shared" si="20"/>
        <v>#N/A</v>
      </c>
    </row>
    <row r="163" spans="1:15" ht="30" customHeight="1" x14ac:dyDescent="0.35">
      <c r="A163" s="11"/>
      <c r="B163" s="54" t="s">
        <v>1491</v>
      </c>
      <c r="C163" s="88"/>
      <c r="D163" s="93"/>
      <c r="E163" s="93"/>
      <c r="F163" s="90"/>
      <c r="G163" s="17" t="str">
        <f t="shared" si="16"/>
        <v xml:space="preserve"> </v>
      </c>
      <c r="H163" s="18" t="str">
        <f t="shared" si="16"/>
        <v/>
      </c>
      <c r="I163">
        <f t="shared" si="17"/>
        <v>0</v>
      </c>
      <c r="J163">
        <f t="shared" si="21"/>
        <v>0</v>
      </c>
      <c r="K163">
        <f t="shared" si="18"/>
        <v>0</v>
      </c>
      <c r="M163" t="str">
        <f t="shared" si="15"/>
        <v xml:space="preserve"> </v>
      </c>
      <c r="N163" t="str">
        <f t="shared" si="19"/>
        <v/>
      </c>
      <c r="O163" t="e">
        <f t="shared" si="20"/>
        <v>#N/A</v>
      </c>
    </row>
    <row r="164" spans="1:15" ht="30" customHeight="1" x14ac:dyDescent="0.35">
      <c r="A164" s="11"/>
      <c r="B164" s="54" t="s">
        <v>1492</v>
      </c>
      <c r="C164" s="88"/>
      <c r="D164" s="93"/>
      <c r="E164" s="93"/>
      <c r="F164" s="90"/>
      <c r="G164" s="17" t="str">
        <f t="shared" si="16"/>
        <v xml:space="preserve"> </v>
      </c>
      <c r="H164" s="18" t="str">
        <f t="shared" si="16"/>
        <v/>
      </c>
      <c r="I164">
        <f t="shared" si="17"/>
        <v>0</v>
      </c>
      <c r="J164">
        <f t="shared" si="21"/>
        <v>0</v>
      </c>
      <c r="K164">
        <f t="shared" si="18"/>
        <v>0</v>
      </c>
      <c r="M164" t="str">
        <f t="shared" si="15"/>
        <v xml:space="preserve"> </v>
      </c>
      <c r="N164" t="str">
        <f t="shared" si="19"/>
        <v/>
      </c>
      <c r="O164" t="e">
        <f t="shared" si="20"/>
        <v>#N/A</v>
      </c>
    </row>
    <row r="165" spans="1:15" ht="30" customHeight="1" x14ac:dyDescent="0.35">
      <c r="A165" s="11"/>
      <c r="B165" s="54" t="s">
        <v>1493</v>
      </c>
      <c r="C165" s="88"/>
      <c r="D165" s="93"/>
      <c r="E165" s="93"/>
      <c r="F165" s="90"/>
      <c r="G165" s="17" t="str">
        <f t="shared" si="16"/>
        <v xml:space="preserve"> </v>
      </c>
      <c r="H165" s="18" t="str">
        <f t="shared" si="16"/>
        <v/>
      </c>
      <c r="I165">
        <f t="shared" si="17"/>
        <v>0</v>
      </c>
      <c r="J165">
        <f t="shared" si="21"/>
        <v>0</v>
      </c>
      <c r="K165">
        <f t="shared" si="18"/>
        <v>0</v>
      </c>
      <c r="M165" t="str">
        <f t="shared" si="15"/>
        <v xml:space="preserve"> </v>
      </c>
      <c r="N165" t="str">
        <f t="shared" si="19"/>
        <v/>
      </c>
      <c r="O165" t="e">
        <f t="shared" si="20"/>
        <v>#N/A</v>
      </c>
    </row>
    <row r="166" spans="1:15" ht="30" customHeight="1" x14ac:dyDescent="0.35">
      <c r="A166" s="11"/>
      <c r="B166" s="54" t="s">
        <v>1494</v>
      </c>
      <c r="C166" s="88"/>
      <c r="D166" s="93"/>
      <c r="E166" s="93"/>
      <c r="F166" s="90"/>
      <c r="G166" s="17" t="str">
        <f t="shared" si="16"/>
        <v xml:space="preserve"> </v>
      </c>
      <c r="H166" s="18" t="str">
        <f t="shared" si="16"/>
        <v/>
      </c>
      <c r="I166">
        <f t="shared" si="17"/>
        <v>0</v>
      </c>
      <c r="J166">
        <f t="shared" si="21"/>
        <v>0</v>
      </c>
      <c r="K166">
        <f t="shared" si="18"/>
        <v>0</v>
      </c>
      <c r="M166" t="str">
        <f t="shared" si="15"/>
        <v xml:space="preserve"> </v>
      </c>
      <c r="N166" t="str">
        <f t="shared" si="19"/>
        <v/>
      </c>
      <c r="O166" t="e">
        <f t="shared" si="20"/>
        <v>#N/A</v>
      </c>
    </row>
    <row r="167" spans="1:15" ht="30" customHeight="1" x14ac:dyDescent="0.35">
      <c r="A167" s="11"/>
      <c r="B167" s="54" t="s">
        <v>1495</v>
      </c>
      <c r="C167" s="88"/>
      <c r="D167" s="93"/>
      <c r="E167" s="93"/>
      <c r="F167" s="90"/>
      <c r="G167" s="17" t="str">
        <f t="shared" si="16"/>
        <v xml:space="preserve"> </v>
      </c>
      <c r="H167" s="18" t="str">
        <f t="shared" si="16"/>
        <v/>
      </c>
      <c r="I167">
        <f t="shared" si="17"/>
        <v>0</v>
      </c>
      <c r="J167">
        <f t="shared" si="21"/>
        <v>0</v>
      </c>
      <c r="K167">
        <f t="shared" si="18"/>
        <v>0</v>
      </c>
      <c r="M167" t="str">
        <f t="shared" si="15"/>
        <v xml:space="preserve"> </v>
      </c>
      <c r="N167" t="str">
        <f t="shared" si="19"/>
        <v/>
      </c>
      <c r="O167" t="e">
        <f t="shared" si="20"/>
        <v>#N/A</v>
      </c>
    </row>
    <row r="168" spans="1:15" ht="30" customHeight="1" x14ac:dyDescent="0.35">
      <c r="A168" s="11"/>
      <c r="B168" s="54" t="s">
        <v>1496</v>
      </c>
      <c r="C168" s="88"/>
      <c r="D168" s="93"/>
      <c r="E168" s="93"/>
      <c r="F168" s="90"/>
      <c r="G168" s="17" t="str">
        <f t="shared" si="16"/>
        <v xml:space="preserve"> </v>
      </c>
      <c r="H168" s="18" t="str">
        <f t="shared" si="16"/>
        <v/>
      </c>
      <c r="I168">
        <f t="shared" si="17"/>
        <v>0</v>
      </c>
      <c r="J168">
        <f t="shared" si="21"/>
        <v>0</v>
      </c>
      <c r="K168">
        <f t="shared" si="18"/>
        <v>0</v>
      </c>
      <c r="M168" t="str">
        <f t="shared" si="15"/>
        <v xml:space="preserve"> </v>
      </c>
      <c r="N168" t="str">
        <f t="shared" si="19"/>
        <v/>
      </c>
      <c r="O168" t="e">
        <f t="shared" si="20"/>
        <v>#N/A</v>
      </c>
    </row>
    <row r="169" spans="1:15" ht="30" customHeight="1" x14ac:dyDescent="0.35">
      <c r="A169" s="11"/>
      <c r="B169" s="54" t="s">
        <v>1497</v>
      </c>
      <c r="C169" s="88"/>
      <c r="D169" s="93"/>
      <c r="E169" s="93"/>
      <c r="F169" s="90"/>
      <c r="G169" s="17" t="str">
        <f t="shared" si="16"/>
        <v xml:space="preserve"> </v>
      </c>
      <c r="H169" s="18" t="str">
        <f t="shared" si="16"/>
        <v/>
      </c>
      <c r="I169">
        <f t="shared" si="17"/>
        <v>0</v>
      </c>
      <c r="J169">
        <f t="shared" si="21"/>
        <v>0</v>
      </c>
      <c r="K169">
        <f t="shared" si="18"/>
        <v>0</v>
      </c>
      <c r="M169" t="str">
        <f t="shared" si="15"/>
        <v xml:space="preserve"> </v>
      </c>
      <c r="N169" t="str">
        <f t="shared" si="19"/>
        <v/>
      </c>
      <c r="O169" t="e">
        <f t="shared" si="20"/>
        <v>#N/A</v>
      </c>
    </row>
    <row r="170" spans="1:15" ht="30" customHeight="1" x14ac:dyDescent="0.35">
      <c r="A170" s="11"/>
      <c r="B170" s="54" t="s">
        <v>1498</v>
      </c>
      <c r="C170" s="88"/>
      <c r="D170" s="93"/>
      <c r="E170" s="93"/>
      <c r="F170" s="90"/>
      <c r="G170" s="17" t="str">
        <f t="shared" si="16"/>
        <v xml:space="preserve"> </v>
      </c>
      <c r="H170" s="18" t="str">
        <f t="shared" si="16"/>
        <v/>
      </c>
      <c r="I170">
        <f t="shared" si="17"/>
        <v>0</v>
      </c>
      <c r="J170">
        <f t="shared" si="21"/>
        <v>0</v>
      </c>
      <c r="K170">
        <f t="shared" si="18"/>
        <v>0</v>
      </c>
      <c r="M170" t="str">
        <f t="shared" si="15"/>
        <v xml:space="preserve"> </v>
      </c>
      <c r="N170" t="str">
        <f t="shared" si="19"/>
        <v/>
      </c>
      <c r="O170" t="e">
        <f t="shared" si="20"/>
        <v>#N/A</v>
      </c>
    </row>
    <row r="171" spans="1:15" ht="30" customHeight="1" x14ac:dyDescent="0.35">
      <c r="A171" s="11"/>
      <c r="B171" s="54" t="s">
        <v>1499</v>
      </c>
      <c r="C171" s="88"/>
      <c r="D171" s="93"/>
      <c r="E171" s="93"/>
      <c r="F171" s="90"/>
      <c r="G171" s="17" t="str">
        <f t="shared" si="16"/>
        <v xml:space="preserve"> </v>
      </c>
      <c r="H171" s="18" t="str">
        <f t="shared" si="16"/>
        <v/>
      </c>
      <c r="I171">
        <f t="shared" si="17"/>
        <v>0</v>
      </c>
      <c r="J171">
        <f t="shared" si="21"/>
        <v>0</v>
      </c>
      <c r="K171">
        <f t="shared" si="18"/>
        <v>0</v>
      </c>
      <c r="M171" t="str">
        <f t="shared" si="15"/>
        <v xml:space="preserve"> </v>
      </c>
      <c r="N171" t="str">
        <f t="shared" si="19"/>
        <v/>
      </c>
      <c r="O171" t="e">
        <f t="shared" si="20"/>
        <v>#N/A</v>
      </c>
    </row>
    <row r="172" spans="1:15" ht="30" customHeight="1" x14ac:dyDescent="0.35">
      <c r="A172" s="11"/>
      <c r="B172" s="54" t="s">
        <v>1500</v>
      </c>
      <c r="C172" s="88"/>
      <c r="D172" s="93"/>
      <c r="E172" s="93"/>
      <c r="F172" s="90"/>
      <c r="G172" s="17" t="str">
        <f t="shared" si="16"/>
        <v xml:space="preserve"> </v>
      </c>
      <c r="H172" s="18" t="str">
        <f t="shared" si="16"/>
        <v/>
      </c>
      <c r="I172">
        <f t="shared" si="17"/>
        <v>0</v>
      </c>
      <c r="J172">
        <f t="shared" si="21"/>
        <v>0</v>
      </c>
      <c r="K172">
        <f t="shared" si="18"/>
        <v>0</v>
      </c>
      <c r="M172" t="str">
        <f t="shared" si="15"/>
        <v xml:space="preserve"> </v>
      </c>
      <c r="N172" t="str">
        <f t="shared" si="19"/>
        <v/>
      </c>
      <c r="O172" t="e">
        <f t="shared" si="20"/>
        <v>#N/A</v>
      </c>
    </row>
    <row r="173" spans="1:15" ht="30" customHeight="1" x14ac:dyDescent="0.35">
      <c r="A173" s="11"/>
      <c r="B173" s="54" t="s">
        <v>1501</v>
      </c>
      <c r="C173" s="88"/>
      <c r="D173" s="93"/>
      <c r="E173" s="93"/>
      <c r="F173" s="90"/>
      <c r="G173" s="17" t="str">
        <f t="shared" si="16"/>
        <v xml:space="preserve"> </v>
      </c>
      <c r="H173" s="18" t="str">
        <f t="shared" si="16"/>
        <v/>
      </c>
      <c r="I173">
        <f t="shared" si="17"/>
        <v>0</v>
      </c>
      <c r="J173">
        <f t="shared" si="21"/>
        <v>0</v>
      </c>
      <c r="K173">
        <f t="shared" si="18"/>
        <v>0</v>
      </c>
      <c r="M173" t="str">
        <f t="shared" si="15"/>
        <v xml:space="preserve"> </v>
      </c>
      <c r="N173" t="str">
        <f t="shared" si="19"/>
        <v/>
      </c>
      <c r="O173" t="e">
        <f t="shared" si="20"/>
        <v>#N/A</v>
      </c>
    </row>
    <row r="174" spans="1:15" ht="30" customHeight="1" x14ac:dyDescent="0.35">
      <c r="A174" s="11"/>
      <c r="B174" s="54" t="s">
        <v>1502</v>
      </c>
      <c r="C174" s="88"/>
      <c r="D174" s="93"/>
      <c r="E174" s="93"/>
      <c r="F174" s="90"/>
      <c r="G174" s="17" t="str">
        <f t="shared" si="16"/>
        <v xml:space="preserve"> </v>
      </c>
      <c r="H174" s="18" t="str">
        <f t="shared" si="16"/>
        <v/>
      </c>
      <c r="I174">
        <f t="shared" si="17"/>
        <v>0</v>
      </c>
      <c r="J174">
        <f t="shared" si="21"/>
        <v>0</v>
      </c>
      <c r="K174">
        <f t="shared" si="18"/>
        <v>0</v>
      </c>
      <c r="M174" t="str">
        <f t="shared" si="15"/>
        <v xml:space="preserve"> </v>
      </c>
      <c r="N174" t="str">
        <f t="shared" si="19"/>
        <v/>
      </c>
      <c r="O174" t="e">
        <f t="shared" si="20"/>
        <v>#N/A</v>
      </c>
    </row>
    <row r="175" spans="1:15" ht="30" customHeight="1" x14ac:dyDescent="0.35">
      <c r="A175" s="11"/>
      <c r="B175" s="54" t="s">
        <v>1503</v>
      </c>
      <c r="C175" s="88"/>
      <c r="D175" s="93"/>
      <c r="E175" s="93"/>
      <c r="F175" s="90"/>
      <c r="G175" s="17" t="str">
        <f t="shared" si="16"/>
        <v xml:space="preserve"> </v>
      </c>
      <c r="H175" s="18" t="str">
        <f t="shared" si="16"/>
        <v/>
      </c>
      <c r="I175">
        <f t="shared" si="17"/>
        <v>0</v>
      </c>
      <c r="J175">
        <f t="shared" si="21"/>
        <v>0</v>
      </c>
      <c r="K175">
        <f t="shared" si="18"/>
        <v>0</v>
      </c>
      <c r="M175" t="str">
        <f t="shared" si="15"/>
        <v xml:space="preserve"> </v>
      </c>
      <c r="N175" t="str">
        <f t="shared" si="19"/>
        <v/>
      </c>
      <c r="O175" t="e">
        <f t="shared" si="20"/>
        <v>#N/A</v>
      </c>
    </row>
    <row r="176" spans="1:15" ht="30" customHeight="1" x14ac:dyDescent="0.35">
      <c r="A176" s="11"/>
      <c r="B176" s="54" t="s">
        <v>1504</v>
      </c>
      <c r="C176" s="88"/>
      <c r="D176" s="93"/>
      <c r="E176" s="93"/>
      <c r="F176" s="90"/>
      <c r="G176" s="17" t="str">
        <f t="shared" si="16"/>
        <v xml:space="preserve"> </v>
      </c>
      <c r="H176" s="18" t="str">
        <f t="shared" si="16"/>
        <v/>
      </c>
      <c r="I176">
        <f t="shared" si="17"/>
        <v>0</v>
      </c>
      <c r="J176">
        <f t="shared" si="21"/>
        <v>0</v>
      </c>
      <c r="K176">
        <f t="shared" si="18"/>
        <v>0</v>
      </c>
      <c r="M176" t="str">
        <f t="shared" si="15"/>
        <v xml:space="preserve"> </v>
      </c>
      <c r="N176" t="str">
        <f t="shared" si="19"/>
        <v/>
      </c>
      <c r="O176" t="e">
        <f t="shared" si="20"/>
        <v>#N/A</v>
      </c>
    </row>
    <row r="177" spans="1:15" ht="30" customHeight="1" x14ac:dyDescent="0.35">
      <c r="A177" s="11"/>
      <c r="B177" s="54" t="s">
        <v>1505</v>
      </c>
      <c r="C177" s="88"/>
      <c r="D177" s="93"/>
      <c r="E177" s="93"/>
      <c r="F177" s="90"/>
      <c r="G177" s="17" t="str">
        <f t="shared" si="16"/>
        <v xml:space="preserve"> </v>
      </c>
      <c r="H177" s="18" t="str">
        <f t="shared" si="16"/>
        <v/>
      </c>
      <c r="I177">
        <f t="shared" si="17"/>
        <v>0</v>
      </c>
      <c r="J177">
        <f t="shared" si="21"/>
        <v>0</v>
      </c>
      <c r="K177">
        <f t="shared" si="18"/>
        <v>0</v>
      </c>
      <c r="M177" t="str">
        <f t="shared" si="15"/>
        <v xml:space="preserve"> </v>
      </c>
      <c r="N177" t="str">
        <f t="shared" si="19"/>
        <v/>
      </c>
      <c r="O177" t="e">
        <f t="shared" si="20"/>
        <v>#N/A</v>
      </c>
    </row>
    <row r="178" spans="1:15" ht="30" customHeight="1" x14ac:dyDescent="0.35">
      <c r="A178" s="11"/>
      <c r="B178" s="54" t="s">
        <v>1506</v>
      </c>
      <c r="C178" s="88"/>
      <c r="D178" s="93"/>
      <c r="E178" s="93"/>
      <c r="F178" s="90"/>
      <c r="G178" s="17" t="str">
        <f t="shared" si="16"/>
        <v xml:space="preserve"> </v>
      </c>
      <c r="H178" s="18" t="str">
        <f t="shared" si="16"/>
        <v/>
      </c>
      <c r="I178">
        <f t="shared" si="17"/>
        <v>0</v>
      </c>
      <c r="J178">
        <f t="shared" si="21"/>
        <v>0</v>
      </c>
      <c r="K178">
        <f t="shared" si="18"/>
        <v>0</v>
      </c>
      <c r="M178" t="str">
        <f t="shared" si="15"/>
        <v xml:space="preserve"> </v>
      </c>
      <c r="N178" t="str">
        <f t="shared" si="19"/>
        <v/>
      </c>
      <c r="O178" t="e">
        <f t="shared" si="20"/>
        <v>#N/A</v>
      </c>
    </row>
    <row r="179" spans="1:15" ht="30" customHeight="1" x14ac:dyDescent="0.35">
      <c r="A179" s="11"/>
      <c r="B179" s="54" t="s">
        <v>1507</v>
      </c>
      <c r="C179" s="88"/>
      <c r="D179" s="93"/>
      <c r="E179" s="93"/>
      <c r="F179" s="90"/>
      <c r="G179" s="17" t="str">
        <f t="shared" si="16"/>
        <v xml:space="preserve"> </v>
      </c>
      <c r="H179" s="18" t="str">
        <f t="shared" si="16"/>
        <v/>
      </c>
      <c r="I179">
        <f t="shared" si="17"/>
        <v>0</v>
      </c>
      <c r="J179">
        <f t="shared" si="21"/>
        <v>0</v>
      </c>
      <c r="K179">
        <f t="shared" si="18"/>
        <v>0</v>
      </c>
      <c r="M179" t="str">
        <f t="shared" si="15"/>
        <v xml:space="preserve"> </v>
      </c>
      <c r="N179" t="str">
        <f t="shared" si="19"/>
        <v/>
      </c>
      <c r="O179" t="e">
        <f t="shared" si="20"/>
        <v>#N/A</v>
      </c>
    </row>
    <row r="180" spans="1:15" ht="30" customHeight="1" x14ac:dyDescent="0.35">
      <c r="A180" s="11"/>
      <c r="B180" s="54" t="s">
        <v>1508</v>
      </c>
      <c r="C180" s="88"/>
      <c r="D180" s="93"/>
      <c r="E180" s="93"/>
      <c r="F180" s="90"/>
      <c r="G180" s="17" t="str">
        <f t="shared" si="16"/>
        <v xml:space="preserve"> </v>
      </c>
      <c r="H180" s="18" t="str">
        <f t="shared" si="16"/>
        <v/>
      </c>
      <c r="I180">
        <f t="shared" si="17"/>
        <v>0</v>
      </c>
      <c r="J180">
        <f t="shared" si="21"/>
        <v>0</v>
      </c>
      <c r="K180">
        <f t="shared" si="18"/>
        <v>0</v>
      </c>
      <c r="M180" t="str">
        <f t="shared" si="15"/>
        <v xml:space="preserve"> </v>
      </c>
      <c r="N180" t="str">
        <f t="shared" si="19"/>
        <v/>
      </c>
      <c r="O180" t="e">
        <f t="shared" si="20"/>
        <v>#N/A</v>
      </c>
    </row>
    <row r="181" spans="1:15" ht="30" customHeight="1" x14ac:dyDescent="0.35">
      <c r="A181" s="11"/>
      <c r="B181" s="54" t="s">
        <v>1509</v>
      </c>
      <c r="C181" s="88"/>
      <c r="D181" s="93"/>
      <c r="E181" s="93"/>
      <c r="F181" s="90"/>
      <c r="G181" s="17" t="str">
        <f t="shared" si="16"/>
        <v xml:space="preserve"> </v>
      </c>
      <c r="H181" s="18" t="str">
        <f t="shared" si="16"/>
        <v/>
      </c>
      <c r="I181">
        <f t="shared" si="17"/>
        <v>0</v>
      </c>
      <c r="J181">
        <f t="shared" si="21"/>
        <v>0</v>
      </c>
      <c r="K181">
        <f t="shared" si="18"/>
        <v>0</v>
      </c>
      <c r="M181" t="str">
        <f t="shared" si="15"/>
        <v xml:space="preserve"> </v>
      </c>
      <c r="N181" t="str">
        <f t="shared" si="19"/>
        <v/>
      </c>
      <c r="O181" t="e">
        <f t="shared" si="20"/>
        <v>#N/A</v>
      </c>
    </row>
    <row r="182" spans="1:15" ht="30" customHeight="1" x14ac:dyDescent="0.35">
      <c r="A182" s="11"/>
      <c r="B182" s="54" t="s">
        <v>1510</v>
      </c>
      <c r="C182" s="88"/>
      <c r="D182" s="93"/>
      <c r="E182" s="93"/>
      <c r="F182" s="90"/>
      <c r="G182" s="17" t="str">
        <f t="shared" si="16"/>
        <v xml:space="preserve"> </v>
      </c>
      <c r="H182" s="18" t="str">
        <f t="shared" si="16"/>
        <v/>
      </c>
      <c r="I182">
        <f t="shared" si="17"/>
        <v>0</v>
      </c>
      <c r="J182">
        <f t="shared" si="21"/>
        <v>0</v>
      </c>
      <c r="K182">
        <f t="shared" si="18"/>
        <v>0</v>
      </c>
      <c r="M182" t="str">
        <f t="shared" si="15"/>
        <v xml:space="preserve"> </v>
      </c>
      <c r="N182" t="str">
        <f t="shared" si="19"/>
        <v/>
      </c>
      <c r="O182" t="e">
        <f t="shared" si="20"/>
        <v>#N/A</v>
      </c>
    </row>
    <row r="183" spans="1:15" ht="30" customHeight="1" x14ac:dyDescent="0.35">
      <c r="A183" s="11"/>
      <c r="B183" s="54" t="s">
        <v>1511</v>
      </c>
      <c r="C183" s="88"/>
      <c r="D183" s="93"/>
      <c r="E183" s="93"/>
      <c r="F183" s="90"/>
      <c r="G183" s="17" t="str">
        <f t="shared" si="16"/>
        <v xml:space="preserve"> </v>
      </c>
      <c r="H183" s="18" t="str">
        <f t="shared" si="16"/>
        <v/>
      </c>
      <c r="I183">
        <f t="shared" si="17"/>
        <v>0</v>
      </c>
      <c r="J183">
        <f t="shared" si="21"/>
        <v>0</v>
      </c>
      <c r="K183">
        <f t="shared" si="18"/>
        <v>0</v>
      </c>
      <c r="M183" t="str">
        <f t="shared" si="15"/>
        <v xml:space="preserve"> </v>
      </c>
      <c r="N183" t="str">
        <f t="shared" si="19"/>
        <v/>
      </c>
      <c r="O183" t="e">
        <f t="shared" si="20"/>
        <v>#N/A</v>
      </c>
    </row>
    <row r="184" spans="1:15" ht="30" customHeight="1" x14ac:dyDescent="0.35">
      <c r="A184" s="11"/>
      <c r="B184" s="54" t="s">
        <v>1512</v>
      </c>
      <c r="C184" s="88"/>
      <c r="D184" s="93"/>
      <c r="E184" s="93"/>
      <c r="F184" s="90"/>
      <c r="G184" s="17" t="str">
        <f t="shared" si="16"/>
        <v xml:space="preserve"> </v>
      </c>
      <c r="H184" s="18" t="str">
        <f t="shared" si="16"/>
        <v/>
      </c>
      <c r="I184">
        <f t="shared" si="17"/>
        <v>0</v>
      </c>
      <c r="J184">
        <f t="shared" si="21"/>
        <v>0</v>
      </c>
      <c r="K184">
        <f t="shared" si="18"/>
        <v>0</v>
      </c>
      <c r="M184" t="str">
        <f t="shared" si="15"/>
        <v xml:space="preserve"> </v>
      </c>
      <c r="N184" t="str">
        <f t="shared" si="19"/>
        <v/>
      </c>
      <c r="O184" t="e">
        <f t="shared" si="20"/>
        <v>#N/A</v>
      </c>
    </row>
    <row r="185" spans="1:15" ht="30" customHeight="1" x14ac:dyDescent="0.35">
      <c r="A185" s="11"/>
      <c r="B185" s="54" t="s">
        <v>1513</v>
      </c>
      <c r="C185" s="88"/>
      <c r="D185" s="93"/>
      <c r="E185" s="93"/>
      <c r="F185" s="90"/>
      <c r="G185" s="17" t="str">
        <f t="shared" si="16"/>
        <v xml:space="preserve"> </v>
      </c>
      <c r="H185" s="18" t="str">
        <f t="shared" si="16"/>
        <v/>
      </c>
      <c r="I185">
        <f t="shared" si="17"/>
        <v>0</v>
      </c>
      <c r="J185">
        <f t="shared" si="21"/>
        <v>0</v>
      </c>
      <c r="K185">
        <f t="shared" si="18"/>
        <v>0</v>
      </c>
      <c r="M185" t="str">
        <f t="shared" si="15"/>
        <v xml:space="preserve"> </v>
      </c>
      <c r="N185" t="str">
        <f t="shared" si="19"/>
        <v/>
      </c>
      <c r="O185" t="e">
        <f t="shared" si="20"/>
        <v>#N/A</v>
      </c>
    </row>
    <row r="186" spans="1:15" ht="30" customHeight="1" x14ac:dyDescent="0.35">
      <c r="A186" s="11"/>
      <c r="B186" s="54" t="s">
        <v>1514</v>
      </c>
      <c r="C186" s="88"/>
      <c r="D186" s="93"/>
      <c r="E186" s="93"/>
      <c r="F186" s="90"/>
      <c r="G186" s="17" t="str">
        <f t="shared" si="16"/>
        <v xml:space="preserve"> </v>
      </c>
      <c r="H186" s="18" t="str">
        <f t="shared" si="16"/>
        <v/>
      </c>
      <c r="I186">
        <f t="shared" si="17"/>
        <v>0</v>
      </c>
      <c r="J186">
        <f t="shared" si="21"/>
        <v>0</v>
      </c>
      <c r="K186">
        <f t="shared" si="18"/>
        <v>0</v>
      </c>
      <c r="M186" t="str">
        <f t="shared" si="15"/>
        <v xml:space="preserve"> </v>
      </c>
      <c r="N186" t="str">
        <f t="shared" si="19"/>
        <v/>
      </c>
      <c r="O186" t="e">
        <f t="shared" si="20"/>
        <v>#N/A</v>
      </c>
    </row>
    <row r="187" spans="1:15" ht="30" customHeight="1" x14ac:dyDescent="0.35">
      <c r="A187" s="11"/>
      <c r="B187" s="54" t="s">
        <v>1515</v>
      </c>
      <c r="C187" s="88"/>
      <c r="D187" s="93"/>
      <c r="E187" s="93"/>
      <c r="F187" s="90"/>
      <c r="G187" s="17" t="str">
        <f t="shared" si="16"/>
        <v xml:space="preserve"> </v>
      </c>
      <c r="H187" s="18" t="str">
        <f t="shared" si="16"/>
        <v/>
      </c>
      <c r="I187">
        <f t="shared" si="17"/>
        <v>0</v>
      </c>
      <c r="J187">
        <f t="shared" si="21"/>
        <v>0</v>
      </c>
      <c r="K187">
        <f t="shared" si="18"/>
        <v>0</v>
      </c>
      <c r="M187" t="str">
        <f t="shared" si="15"/>
        <v xml:space="preserve"> </v>
      </c>
      <c r="N187" t="str">
        <f t="shared" si="19"/>
        <v/>
      </c>
      <c r="O187" t="e">
        <f t="shared" si="20"/>
        <v>#N/A</v>
      </c>
    </row>
    <row r="188" spans="1:15" ht="30" customHeight="1" x14ac:dyDescent="0.35">
      <c r="A188" s="11"/>
      <c r="B188" s="54" t="s">
        <v>1516</v>
      </c>
      <c r="C188" s="88"/>
      <c r="D188" s="93"/>
      <c r="E188" s="93"/>
      <c r="F188" s="90"/>
      <c r="G188" s="17" t="str">
        <f t="shared" si="16"/>
        <v xml:space="preserve"> </v>
      </c>
      <c r="H188" s="18" t="str">
        <f t="shared" si="16"/>
        <v/>
      </c>
      <c r="I188">
        <f t="shared" si="17"/>
        <v>0</v>
      </c>
      <c r="J188">
        <f t="shared" si="21"/>
        <v>0</v>
      </c>
      <c r="K188">
        <f t="shared" si="18"/>
        <v>0</v>
      </c>
      <c r="M188" t="str">
        <f t="shared" si="15"/>
        <v xml:space="preserve"> </v>
      </c>
      <c r="N188" t="str">
        <f t="shared" si="19"/>
        <v/>
      </c>
      <c r="O188" t="e">
        <f t="shared" si="20"/>
        <v>#N/A</v>
      </c>
    </row>
    <row r="189" spans="1:15" ht="30" customHeight="1" x14ac:dyDescent="0.35">
      <c r="A189" s="11"/>
      <c r="B189" s="54" t="s">
        <v>1517</v>
      </c>
      <c r="C189" s="88"/>
      <c r="D189" s="93"/>
      <c r="E189" s="93"/>
      <c r="F189" s="90"/>
      <c r="G189" s="17" t="str">
        <f t="shared" si="16"/>
        <v xml:space="preserve"> </v>
      </c>
      <c r="H189" s="18" t="str">
        <f t="shared" si="16"/>
        <v/>
      </c>
      <c r="I189">
        <f t="shared" si="17"/>
        <v>0</v>
      </c>
      <c r="J189">
        <f t="shared" si="21"/>
        <v>0</v>
      </c>
      <c r="K189">
        <f t="shared" si="18"/>
        <v>0</v>
      </c>
      <c r="M189" t="str">
        <f t="shared" si="15"/>
        <v xml:space="preserve"> </v>
      </c>
      <c r="N189" t="str">
        <f t="shared" si="19"/>
        <v/>
      </c>
      <c r="O189" t="e">
        <f t="shared" si="20"/>
        <v>#N/A</v>
      </c>
    </row>
    <row r="190" spans="1:15" ht="30" customHeight="1" x14ac:dyDescent="0.35">
      <c r="A190" s="11"/>
      <c r="B190" s="54" t="s">
        <v>1518</v>
      </c>
      <c r="C190" s="88"/>
      <c r="D190" s="93"/>
      <c r="E190" s="93"/>
      <c r="F190" s="90"/>
      <c r="G190" s="17" t="str">
        <f t="shared" si="16"/>
        <v xml:space="preserve"> </v>
      </c>
      <c r="H190" s="18" t="str">
        <f t="shared" si="16"/>
        <v/>
      </c>
      <c r="I190">
        <f t="shared" si="17"/>
        <v>0</v>
      </c>
      <c r="J190">
        <f t="shared" si="21"/>
        <v>0</v>
      </c>
      <c r="K190">
        <f t="shared" si="18"/>
        <v>0</v>
      </c>
      <c r="M190" t="str">
        <f t="shared" si="15"/>
        <v xml:space="preserve"> </v>
      </c>
      <c r="N190" t="str">
        <f t="shared" si="19"/>
        <v/>
      </c>
      <c r="O190" t="e">
        <f t="shared" si="20"/>
        <v>#N/A</v>
      </c>
    </row>
    <row r="191" spans="1:15" ht="30" customHeight="1" x14ac:dyDescent="0.35">
      <c r="A191" s="11"/>
      <c r="B191" s="54" t="s">
        <v>1519</v>
      </c>
      <c r="C191" s="88"/>
      <c r="D191" s="93"/>
      <c r="E191" s="93"/>
      <c r="F191" s="90"/>
      <c r="G191" s="17" t="str">
        <f t="shared" si="16"/>
        <v xml:space="preserve"> </v>
      </c>
      <c r="H191" s="18" t="str">
        <f t="shared" si="16"/>
        <v/>
      </c>
      <c r="I191">
        <f t="shared" si="17"/>
        <v>0</v>
      </c>
      <c r="J191">
        <f t="shared" si="21"/>
        <v>0</v>
      </c>
      <c r="K191">
        <f t="shared" si="18"/>
        <v>0</v>
      </c>
      <c r="M191" t="str">
        <f t="shared" si="15"/>
        <v xml:space="preserve"> </v>
      </c>
      <c r="N191" t="str">
        <f t="shared" si="19"/>
        <v/>
      </c>
      <c r="O191" t="e">
        <f t="shared" si="20"/>
        <v>#N/A</v>
      </c>
    </row>
    <row r="192" spans="1:15" ht="30" customHeight="1" x14ac:dyDescent="0.35">
      <c r="A192" s="11"/>
      <c r="B192" s="54" t="s">
        <v>1520</v>
      </c>
      <c r="C192" s="88"/>
      <c r="D192" s="93"/>
      <c r="E192" s="93"/>
      <c r="F192" s="90"/>
      <c r="G192" s="17" t="str">
        <f t="shared" si="16"/>
        <v xml:space="preserve"> </v>
      </c>
      <c r="H192" s="18" t="str">
        <f t="shared" si="16"/>
        <v/>
      </c>
      <c r="I192">
        <f t="shared" si="17"/>
        <v>0</v>
      </c>
      <c r="J192">
        <f t="shared" si="21"/>
        <v>0</v>
      </c>
      <c r="K192">
        <f t="shared" si="18"/>
        <v>0</v>
      </c>
      <c r="M192" t="str">
        <f t="shared" si="15"/>
        <v xml:space="preserve"> </v>
      </c>
      <c r="N192" t="str">
        <f t="shared" si="19"/>
        <v/>
      </c>
      <c r="O192" t="e">
        <f t="shared" si="20"/>
        <v>#N/A</v>
      </c>
    </row>
    <row r="193" spans="1:15" ht="30" customHeight="1" x14ac:dyDescent="0.35">
      <c r="A193" s="11"/>
      <c r="B193" s="54" t="s">
        <v>1521</v>
      </c>
      <c r="C193" s="88"/>
      <c r="D193" s="93"/>
      <c r="E193" s="93"/>
      <c r="F193" s="90"/>
      <c r="G193" s="17" t="str">
        <f t="shared" si="16"/>
        <v xml:space="preserve"> </v>
      </c>
      <c r="H193" s="18" t="str">
        <f t="shared" si="16"/>
        <v/>
      </c>
      <c r="I193">
        <f t="shared" si="17"/>
        <v>0</v>
      </c>
      <c r="J193">
        <f t="shared" si="21"/>
        <v>0</v>
      </c>
      <c r="K193">
        <f t="shared" si="18"/>
        <v>0</v>
      </c>
      <c r="M193" t="str">
        <f t="shared" si="15"/>
        <v xml:space="preserve"> </v>
      </c>
      <c r="N193" t="str">
        <f t="shared" si="19"/>
        <v/>
      </c>
      <c r="O193" t="e">
        <f t="shared" si="20"/>
        <v>#N/A</v>
      </c>
    </row>
    <row r="194" spans="1:15" ht="30" customHeight="1" x14ac:dyDescent="0.35">
      <c r="A194" s="11"/>
      <c r="B194" s="54" t="s">
        <v>1522</v>
      </c>
      <c r="C194" s="88"/>
      <c r="D194" s="93"/>
      <c r="E194" s="93"/>
      <c r="F194" s="90"/>
      <c r="G194" s="17" t="str">
        <f t="shared" si="16"/>
        <v xml:space="preserve"> </v>
      </c>
      <c r="H194" s="18" t="str">
        <f t="shared" si="16"/>
        <v/>
      </c>
      <c r="I194">
        <f t="shared" si="17"/>
        <v>0</v>
      </c>
      <c r="J194">
        <f t="shared" si="21"/>
        <v>0</v>
      </c>
      <c r="K194">
        <f t="shared" si="18"/>
        <v>0</v>
      </c>
      <c r="M194" t="str">
        <f t="shared" si="15"/>
        <v xml:space="preserve"> </v>
      </c>
      <c r="N194" t="str">
        <f t="shared" si="19"/>
        <v/>
      </c>
      <c r="O194" t="e">
        <f t="shared" si="20"/>
        <v>#N/A</v>
      </c>
    </row>
    <row r="195" spans="1:15" ht="30" customHeight="1" x14ac:dyDescent="0.35">
      <c r="A195" s="11"/>
      <c r="B195" s="54" t="s">
        <v>1523</v>
      </c>
      <c r="C195" s="88"/>
      <c r="D195" s="93"/>
      <c r="E195" s="93"/>
      <c r="F195" s="90"/>
      <c r="G195" s="17" t="str">
        <f t="shared" si="16"/>
        <v xml:space="preserve"> </v>
      </c>
      <c r="H195" s="18" t="str">
        <f t="shared" si="16"/>
        <v/>
      </c>
      <c r="I195">
        <f t="shared" si="17"/>
        <v>0</v>
      </c>
      <c r="J195">
        <f t="shared" si="21"/>
        <v>0</v>
      </c>
      <c r="K195">
        <f t="shared" si="18"/>
        <v>0</v>
      </c>
      <c r="M195" t="str">
        <f t="shared" si="15"/>
        <v xml:space="preserve"> </v>
      </c>
      <c r="N195" t="str">
        <f t="shared" si="19"/>
        <v/>
      </c>
      <c r="O195" t="e">
        <f t="shared" si="20"/>
        <v>#N/A</v>
      </c>
    </row>
    <row r="196" spans="1:15" ht="30" customHeight="1" x14ac:dyDescent="0.35">
      <c r="A196" s="11"/>
      <c r="B196" s="54" t="s">
        <v>1524</v>
      </c>
      <c r="C196" s="88"/>
      <c r="D196" s="93"/>
      <c r="E196" s="93"/>
      <c r="F196" s="90"/>
      <c r="G196" s="17" t="str">
        <f t="shared" si="16"/>
        <v xml:space="preserve"> </v>
      </c>
      <c r="H196" s="18" t="str">
        <f t="shared" si="16"/>
        <v/>
      </c>
      <c r="I196">
        <f t="shared" si="17"/>
        <v>0</v>
      </c>
      <c r="J196">
        <f t="shared" si="21"/>
        <v>0</v>
      </c>
      <c r="K196">
        <f t="shared" si="18"/>
        <v>0</v>
      </c>
      <c r="M196" t="str">
        <f t="shared" si="15"/>
        <v xml:space="preserve"> </v>
      </c>
      <c r="N196" t="str">
        <f t="shared" si="19"/>
        <v/>
      </c>
      <c r="O196" t="e">
        <f t="shared" si="20"/>
        <v>#N/A</v>
      </c>
    </row>
    <row r="197" spans="1:15" ht="30" customHeight="1" x14ac:dyDescent="0.35">
      <c r="A197" s="11"/>
      <c r="B197" s="54" t="s">
        <v>1525</v>
      </c>
      <c r="C197" s="88"/>
      <c r="D197" s="93"/>
      <c r="E197" s="93"/>
      <c r="F197" s="90"/>
      <c r="G197" s="17" t="str">
        <f t="shared" si="16"/>
        <v xml:space="preserve"> </v>
      </c>
      <c r="H197" s="18" t="str">
        <f t="shared" si="16"/>
        <v/>
      </c>
      <c r="I197">
        <f t="shared" si="17"/>
        <v>0</v>
      </c>
      <c r="J197">
        <f t="shared" si="21"/>
        <v>0</v>
      </c>
      <c r="K197">
        <f t="shared" si="18"/>
        <v>0</v>
      </c>
      <c r="M197" t="str">
        <f t="shared" si="15"/>
        <v xml:space="preserve"> </v>
      </c>
      <c r="N197" t="str">
        <f t="shared" si="19"/>
        <v/>
      </c>
      <c r="O197" t="e">
        <f t="shared" si="20"/>
        <v>#N/A</v>
      </c>
    </row>
    <row r="198" spans="1:15" ht="30" customHeight="1" x14ac:dyDescent="0.35">
      <c r="A198" s="11"/>
      <c r="B198" s="54" t="s">
        <v>1526</v>
      </c>
      <c r="C198" s="88"/>
      <c r="D198" s="93"/>
      <c r="E198" s="93"/>
      <c r="F198" s="90"/>
      <c r="G198" s="17" t="str">
        <f t="shared" si="16"/>
        <v xml:space="preserve"> </v>
      </c>
      <c r="H198" s="18" t="str">
        <f t="shared" si="16"/>
        <v/>
      </c>
      <c r="I198">
        <f t="shared" si="17"/>
        <v>0</v>
      </c>
      <c r="J198">
        <f t="shared" si="21"/>
        <v>0</v>
      </c>
      <c r="K198">
        <f t="shared" si="18"/>
        <v>0</v>
      </c>
      <c r="M198" t="str">
        <f t="shared" ref="M198:M261" si="22">VLOOKUP(K198,P$23:Q$25,2)</f>
        <v xml:space="preserve"> </v>
      </c>
      <c r="N198" t="str">
        <f t="shared" si="19"/>
        <v/>
      </c>
      <c r="O198" t="e">
        <f t="shared" si="20"/>
        <v>#N/A</v>
      </c>
    </row>
    <row r="199" spans="1:15" ht="30" customHeight="1" x14ac:dyDescent="0.35">
      <c r="A199" s="11"/>
      <c r="B199" s="54" t="s">
        <v>1527</v>
      </c>
      <c r="C199" s="88"/>
      <c r="D199" s="93"/>
      <c r="E199" s="93"/>
      <c r="F199" s="90"/>
      <c r="G199" s="17" t="str">
        <f t="shared" ref="G199:H262" si="23">M199</f>
        <v xml:space="preserve"> </v>
      </c>
      <c r="H199" s="18" t="str">
        <f t="shared" si="23"/>
        <v/>
      </c>
      <c r="I199">
        <f t="shared" ref="I199:I262" si="24">IF(F199="",0,IF(AND(F199&gt;=1,F199&lt;=$Q$4),1,0))</f>
        <v>0</v>
      </c>
      <c r="J199">
        <f t="shared" si="21"/>
        <v>0</v>
      </c>
      <c r="K199">
        <f t="shared" ref="K199:K262" si="25">SUM(I199:J199)</f>
        <v>0</v>
      </c>
      <c r="M199" t="str">
        <f t="shared" si="22"/>
        <v xml:space="preserve"> </v>
      </c>
      <c r="N199" t="str">
        <f t="shared" ref="N199:N262" si="26">IF(K199=2,O199,"")</f>
        <v/>
      </c>
      <c r="O199" t="e">
        <f t="shared" ref="O199:O262" si="27">VLOOKUP(F199,$Q$6:$U$17,$Q$2)</f>
        <v>#N/A</v>
      </c>
    </row>
    <row r="200" spans="1:15" ht="30" customHeight="1" x14ac:dyDescent="0.35">
      <c r="A200" s="11"/>
      <c r="B200" s="54" t="s">
        <v>1528</v>
      </c>
      <c r="C200" s="88"/>
      <c r="D200" s="93"/>
      <c r="E200" s="93"/>
      <c r="F200" s="90"/>
      <c r="G200" s="17" t="str">
        <f t="shared" si="23"/>
        <v xml:space="preserve"> </v>
      </c>
      <c r="H200" s="18" t="str">
        <f t="shared" si="23"/>
        <v/>
      </c>
      <c r="I200">
        <f t="shared" si="24"/>
        <v>0</v>
      </c>
      <c r="J200">
        <f t="shared" si="21"/>
        <v>0</v>
      </c>
      <c r="K200">
        <f t="shared" si="25"/>
        <v>0</v>
      </c>
      <c r="M200" t="str">
        <f t="shared" si="22"/>
        <v xml:space="preserve"> </v>
      </c>
      <c r="N200" t="str">
        <f t="shared" si="26"/>
        <v/>
      </c>
      <c r="O200" t="e">
        <f t="shared" si="27"/>
        <v>#N/A</v>
      </c>
    </row>
    <row r="201" spans="1:15" ht="30" customHeight="1" x14ac:dyDescent="0.35">
      <c r="A201" s="11"/>
      <c r="B201" s="54" t="s">
        <v>1529</v>
      </c>
      <c r="C201" s="88"/>
      <c r="D201" s="93"/>
      <c r="E201" s="93"/>
      <c r="F201" s="90"/>
      <c r="G201" s="17" t="str">
        <f t="shared" si="23"/>
        <v xml:space="preserve"> </v>
      </c>
      <c r="H201" s="18" t="str">
        <f t="shared" si="23"/>
        <v/>
      </c>
      <c r="I201">
        <f t="shared" si="24"/>
        <v>0</v>
      </c>
      <c r="J201">
        <f t="shared" ref="J201:J264" si="28">IF(C201="",0, IF(C201=" ",0,1))</f>
        <v>0</v>
      </c>
      <c r="K201">
        <f t="shared" si="25"/>
        <v>0</v>
      </c>
      <c r="M201" t="str">
        <f t="shared" si="22"/>
        <v xml:space="preserve"> </v>
      </c>
      <c r="N201" t="str">
        <f t="shared" si="26"/>
        <v/>
      </c>
      <c r="O201" t="e">
        <f t="shared" si="27"/>
        <v>#N/A</v>
      </c>
    </row>
    <row r="202" spans="1:15" ht="30" customHeight="1" x14ac:dyDescent="0.35">
      <c r="A202" s="11"/>
      <c r="B202" s="54" t="s">
        <v>1530</v>
      </c>
      <c r="C202" s="88"/>
      <c r="D202" s="93"/>
      <c r="E202" s="93"/>
      <c r="F202" s="90"/>
      <c r="G202" s="17" t="str">
        <f t="shared" si="23"/>
        <v xml:space="preserve"> </v>
      </c>
      <c r="H202" s="18" t="str">
        <f t="shared" si="23"/>
        <v/>
      </c>
      <c r="I202">
        <f t="shared" si="24"/>
        <v>0</v>
      </c>
      <c r="J202">
        <f t="shared" si="28"/>
        <v>0</v>
      </c>
      <c r="K202">
        <f t="shared" si="25"/>
        <v>0</v>
      </c>
      <c r="M202" t="str">
        <f t="shared" si="22"/>
        <v xml:space="preserve"> </v>
      </c>
      <c r="N202" t="str">
        <f t="shared" si="26"/>
        <v/>
      </c>
      <c r="O202" t="e">
        <f t="shared" si="27"/>
        <v>#N/A</v>
      </c>
    </row>
    <row r="203" spans="1:15" ht="30" customHeight="1" x14ac:dyDescent="0.35">
      <c r="A203" s="11"/>
      <c r="B203" s="54" t="s">
        <v>1531</v>
      </c>
      <c r="C203" s="88"/>
      <c r="D203" s="93"/>
      <c r="E203" s="93"/>
      <c r="F203" s="90"/>
      <c r="G203" s="17" t="str">
        <f t="shared" si="23"/>
        <v xml:space="preserve"> </v>
      </c>
      <c r="H203" s="18" t="str">
        <f t="shared" si="23"/>
        <v/>
      </c>
      <c r="I203">
        <f t="shared" si="24"/>
        <v>0</v>
      </c>
      <c r="J203">
        <f t="shared" si="28"/>
        <v>0</v>
      </c>
      <c r="K203">
        <f t="shared" si="25"/>
        <v>0</v>
      </c>
      <c r="M203" t="str">
        <f t="shared" si="22"/>
        <v xml:space="preserve"> </v>
      </c>
      <c r="N203" t="str">
        <f t="shared" si="26"/>
        <v/>
      </c>
      <c r="O203" t="e">
        <f t="shared" si="27"/>
        <v>#N/A</v>
      </c>
    </row>
    <row r="204" spans="1:15" ht="30" customHeight="1" x14ac:dyDescent="0.35">
      <c r="A204" s="11"/>
      <c r="B204" s="54" t="s">
        <v>1532</v>
      </c>
      <c r="C204" s="88"/>
      <c r="D204" s="93"/>
      <c r="E204" s="93"/>
      <c r="F204" s="90"/>
      <c r="G204" s="17" t="str">
        <f t="shared" si="23"/>
        <v xml:space="preserve"> </v>
      </c>
      <c r="H204" s="18" t="str">
        <f t="shared" si="23"/>
        <v/>
      </c>
      <c r="I204">
        <f t="shared" si="24"/>
        <v>0</v>
      </c>
      <c r="J204">
        <f t="shared" si="28"/>
        <v>0</v>
      </c>
      <c r="K204">
        <f t="shared" si="25"/>
        <v>0</v>
      </c>
      <c r="M204" t="str">
        <f t="shared" si="22"/>
        <v xml:space="preserve"> </v>
      </c>
      <c r="N204" t="str">
        <f t="shared" si="26"/>
        <v/>
      </c>
      <c r="O204" t="e">
        <f t="shared" si="27"/>
        <v>#N/A</v>
      </c>
    </row>
    <row r="205" spans="1:15" ht="30" customHeight="1" x14ac:dyDescent="0.35">
      <c r="A205" s="11"/>
      <c r="B205" s="54" t="s">
        <v>1533</v>
      </c>
      <c r="C205" s="88"/>
      <c r="D205" s="93"/>
      <c r="E205" s="93"/>
      <c r="F205" s="90"/>
      <c r="G205" s="17" t="str">
        <f t="shared" si="23"/>
        <v xml:space="preserve"> </v>
      </c>
      <c r="H205" s="18" t="str">
        <f t="shared" si="23"/>
        <v/>
      </c>
      <c r="I205">
        <f t="shared" si="24"/>
        <v>0</v>
      </c>
      <c r="J205">
        <f t="shared" si="28"/>
        <v>0</v>
      </c>
      <c r="K205">
        <f t="shared" si="25"/>
        <v>0</v>
      </c>
      <c r="M205" t="str">
        <f t="shared" si="22"/>
        <v xml:space="preserve"> </v>
      </c>
      <c r="N205" t="str">
        <f t="shared" si="26"/>
        <v/>
      </c>
      <c r="O205" t="e">
        <f t="shared" si="27"/>
        <v>#N/A</v>
      </c>
    </row>
    <row r="206" spans="1:15" ht="30" customHeight="1" x14ac:dyDescent="0.35">
      <c r="A206" s="11"/>
      <c r="B206" s="54" t="s">
        <v>1534</v>
      </c>
      <c r="C206" s="88"/>
      <c r="D206" s="93"/>
      <c r="E206" s="93"/>
      <c r="F206" s="90"/>
      <c r="G206" s="17" t="str">
        <f t="shared" si="23"/>
        <v xml:space="preserve"> </v>
      </c>
      <c r="H206" s="18" t="str">
        <f t="shared" si="23"/>
        <v/>
      </c>
      <c r="I206">
        <f t="shared" si="24"/>
        <v>0</v>
      </c>
      <c r="J206">
        <f t="shared" si="28"/>
        <v>0</v>
      </c>
      <c r="K206">
        <f t="shared" si="25"/>
        <v>0</v>
      </c>
      <c r="M206" t="str">
        <f t="shared" si="22"/>
        <v xml:space="preserve"> </v>
      </c>
      <c r="N206" t="str">
        <f t="shared" si="26"/>
        <v/>
      </c>
      <c r="O206" t="e">
        <f t="shared" si="27"/>
        <v>#N/A</v>
      </c>
    </row>
    <row r="207" spans="1:15" ht="30" customHeight="1" x14ac:dyDescent="0.35">
      <c r="A207" s="11"/>
      <c r="B207" s="54" t="s">
        <v>1535</v>
      </c>
      <c r="C207" s="88"/>
      <c r="D207" s="93"/>
      <c r="E207" s="93"/>
      <c r="F207" s="90"/>
      <c r="G207" s="17" t="str">
        <f t="shared" si="23"/>
        <v xml:space="preserve"> </v>
      </c>
      <c r="H207" s="18" t="str">
        <f t="shared" si="23"/>
        <v/>
      </c>
      <c r="I207">
        <f t="shared" si="24"/>
        <v>0</v>
      </c>
      <c r="J207">
        <f t="shared" si="28"/>
        <v>0</v>
      </c>
      <c r="K207">
        <f t="shared" si="25"/>
        <v>0</v>
      </c>
      <c r="M207" t="str">
        <f t="shared" si="22"/>
        <v xml:space="preserve"> </v>
      </c>
      <c r="N207" t="str">
        <f t="shared" si="26"/>
        <v/>
      </c>
      <c r="O207" t="e">
        <f t="shared" si="27"/>
        <v>#N/A</v>
      </c>
    </row>
    <row r="208" spans="1:15" ht="30" customHeight="1" x14ac:dyDescent="0.35">
      <c r="A208" s="11"/>
      <c r="B208" s="54" t="s">
        <v>1536</v>
      </c>
      <c r="C208" s="88"/>
      <c r="D208" s="93"/>
      <c r="E208" s="93"/>
      <c r="F208" s="90"/>
      <c r="G208" s="17" t="str">
        <f t="shared" si="23"/>
        <v xml:space="preserve"> </v>
      </c>
      <c r="H208" s="18" t="str">
        <f t="shared" si="23"/>
        <v/>
      </c>
      <c r="I208">
        <f t="shared" si="24"/>
        <v>0</v>
      </c>
      <c r="J208">
        <f t="shared" si="28"/>
        <v>0</v>
      </c>
      <c r="K208">
        <f t="shared" si="25"/>
        <v>0</v>
      </c>
      <c r="M208" t="str">
        <f t="shared" si="22"/>
        <v xml:space="preserve"> </v>
      </c>
      <c r="N208" t="str">
        <f t="shared" si="26"/>
        <v/>
      </c>
      <c r="O208" t="e">
        <f t="shared" si="27"/>
        <v>#N/A</v>
      </c>
    </row>
    <row r="209" spans="1:15" ht="30" customHeight="1" x14ac:dyDescent="0.35">
      <c r="A209" s="11"/>
      <c r="B209" s="54" t="s">
        <v>1537</v>
      </c>
      <c r="C209" s="88"/>
      <c r="D209" s="93"/>
      <c r="E209" s="93"/>
      <c r="F209" s="90"/>
      <c r="G209" s="17" t="str">
        <f t="shared" si="23"/>
        <v xml:space="preserve"> </v>
      </c>
      <c r="H209" s="18" t="str">
        <f t="shared" si="23"/>
        <v/>
      </c>
      <c r="I209">
        <f t="shared" si="24"/>
        <v>0</v>
      </c>
      <c r="J209">
        <f t="shared" si="28"/>
        <v>0</v>
      </c>
      <c r="K209">
        <f t="shared" si="25"/>
        <v>0</v>
      </c>
      <c r="M209" t="str">
        <f t="shared" si="22"/>
        <v xml:space="preserve"> </v>
      </c>
      <c r="N209" t="str">
        <f t="shared" si="26"/>
        <v/>
      </c>
      <c r="O209" t="e">
        <f t="shared" si="27"/>
        <v>#N/A</v>
      </c>
    </row>
    <row r="210" spans="1:15" ht="30" customHeight="1" x14ac:dyDescent="0.35">
      <c r="A210" s="11"/>
      <c r="B210" s="54" t="s">
        <v>1538</v>
      </c>
      <c r="C210" s="88"/>
      <c r="D210" s="93"/>
      <c r="E210" s="93"/>
      <c r="F210" s="90"/>
      <c r="G210" s="17" t="str">
        <f t="shared" si="23"/>
        <v xml:space="preserve"> </v>
      </c>
      <c r="H210" s="18" t="str">
        <f t="shared" si="23"/>
        <v/>
      </c>
      <c r="I210">
        <f t="shared" si="24"/>
        <v>0</v>
      </c>
      <c r="J210">
        <f t="shared" si="28"/>
        <v>0</v>
      </c>
      <c r="K210">
        <f t="shared" si="25"/>
        <v>0</v>
      </c>
      <c r="M210" t="str">
        <f t="shared" si="22"/>
        <v xml:space="preserve"> </v>
      </c>
      <c r="N210" t="str">
        <f t="shared" si="26"/>
        <v/>
      </c>
      <c r="O210" t="e">
        <f t="shared" si="27"/>
        <v>#N/A</v>
      </c>
    </row>
    <row r="211" spans="1:15" ht="30" customHeight="1" x14ac:dyDescent="0.35">
      <c r="A211" s="11"/>
      <c r="B211" s="54" t="s">
        <v>1539</v>
      </c>
      <c r="C211" s="88"/>
      <c r="D211" s="93"/>
      <c r="E211" s="93"/>
      <c r="F211" s="90"/>
      <c r="G211" s="17" t="str">
        <f t="shared" si="23"/>
        <v xml:space="preserve"> </v>
      </c>
      <c r="H211" s="18" t="str">
        <f t="shared" si="23"/>
        <v/>
      </c>
      <c r="I211">
        <f t="shared" si="24"/>
        <v>0</v>
      </c>
      <c r="J211">
        <f t="shared" si="28"/>
        <v>0</v>
      </c>
      <c r="K211">
        <f t="shared" si="25"/>
        <v>0</v>
      </c>
      <c r="M211" t="str">
        <f t="shared" si="22"/>
        <v xml:space="preserve"> </v>
      </c>
      <c r="N211" t="str">
        <f t="shared" si="26"/>
        <v/>
      </c>
      <c r="O211" t="e">
        <f t="shared" si="27"/>
        <v>#N/A</v>
      </c>
    </row>
    <row r="212" spans="1:15" ht="30" customHeight="1" x14ac:dyDescent="0.35">
      <c r="A212" s="11"/>
      <c r="B212" s="54" t="s">
        <v>1540</v>
      </c>
      <c r="C212" s="88"/>
      <c r="D212" s="93"/>
      <c r="E212" s="93"/>
      <c r="F212" s="90"/>
      <c r="G212" s="17" t="str">
        <f t="shared" si="23"/>
        <v xml:space="preserve"> </v>
      </c>
      <c r="H212" s="18" t="str">
        <f t="shared" si="23"/>
        <v/>
      </c>
      <c r="I212">
        <f t="shared" si="24"/>
        <v>0</v>
      </c>
      <c r="J212">
        <f t="shared" si="28"/>
        <v>0</v>
      </c>
      <c r="K212">
        <f t="shared" si="25"/>
        <v>0</v>
      </c>
      <c r="M212" t="str">
        <f t="shared" si="22"/>
        <v xml:space="preserve"> </v>
      </c>
      <c r="N212" t="str">
        <f t="shared" si="26"/>
        <v/>
      </c>
      <c r="O212" t="e">
        <f t="shared" si="27"/>
        <v>#N/A</v>
      </c>
    </row>
    <row r="213" spans="1:15" ht="30" customHeight="1" x14ac:dyDescent="0.35">
      <c r="A213" s="11"/>
      <c r="B213" s="54" t="s">
        <v>1541</v>
      </c>
      <c r="C213" s="88"/>
      <c r="D213" s="93"/>
      <c r="E213" s="93"/>
      <c r="F213" s="90"/>
      <c r="G213" s="17" t="str">
        <f t="shared" si="23"/>
        <v xml:space="preserve"> </v>
      </c>
      <c r="H213" s="18" t="str">
        <f t="shared" si="23"/>
        <v/>
      </c>
      <c r="I213">
        <f t="shared" si="24"/>
        <v>0</v>
      </c>
      <c r="J213">
        <f t="shared" si="28"/>
        <v>0</v>
      </c>
      <c r="K213">
        <f t="shared" si="25"/>
        <v>0</v>
      </c>
      <c r="M213" t="str">
        <f t="shared" si="22"/>
        <v xml:space="preserve"> </v>
      </c>
      <c r="N213" t="str">
        <f t="shared" si="26"/>
        <v/>
      </c>
      <c r="O213" t="e">
        <f t="shared" si="27"/>
        <v>#N/A</v>
      </c>
    </row>
    <row r="214" spans="1:15" ht="30" customHeight="1" x14ac:dyDescent="0.35">
      <c r="A214" s="11"/>
      <c r="B214" s="54" t="s">
        <v>1542</v>
      </c>
      <c r="C214" s="88"/>
      <c r="D214" s="93"/>
      <c r="E214" s="93"/>
      <c r="F214" s="90"/>
      <c r="G214" s="17" t="str">
        <f t="shared" si="23"/>
        <v xml:space="preserve"> </v>
      </c>
      <c r="H214" s="18" t="str">
        <f t="shared" si="23"/>
        <v/>
      </c>
      <c r="I214">
        <f t="shared" si="24"/>
        <v>0</v>
      </c>
      <c r="J214">
        <f t="shared" si="28"/>
        <v>0</v>
      </c>
      <c r="K214">
        <f t="shared" si="25"/>
        <v>0</v>
      </c>
      <c r="M214" t="str">
        <f t="shared" si="22"/>
        <v xml:space="preserve"> </v>
      </c>
      <c r="N214" t="str">
        <f t="shared" si="26"/>
        <v/>
      </c>
      <c r="O214" t="e">
        <f t="shared" si="27"/>
        <v>#N/A</v>
      </c>
    </row>
    <row r="215" spans="1:15" ht="30" customHeight="1" x14ac:dyDescent="0.35">
      <c r="A215" s="11"/>
      <c r="B215" s="54" t="s">
        <v>1543</v>
      </c>
      <c r="C215" s="88"/>
      <c r="D215" s="93"/>
      <c r="E215" s="93"/>
      <c r="F215" s="90"/>
      <c r="G215" s="17" t="str">
        <f t="shared" si="23"/>
        <v xml:space="preserve"> </v>
      </c>
      <c r="H215" s="18" t="str">
        <f t="shared" si="23"/>
        <v/>
      </c>
      <c r="I215">
        <f t="shared" si="24"/>
        <v>0</v>
      </c>
      <c r="J215">
        <f t="shared" si="28"/>
        <v>0</v>
      </c>
      <c r="K215">
        <f t="shared" si="25"/>
        <v>0</v>
      </c>
      <c r="M215" t="str">
        <f t="shared" si="22"/>
        <v xml:space="preserve"> </v>
      </c>
      <c r="N215" t="str">
        <f t="shared" si="26"/>
        <v/>
      </c>
      <c r="O215" t="e">
        <f t="shared" si="27"/>
        <v>#N/A</v>
      </c>
    </row>
    <row r="216" spans="1:15" ht="30" customHeight="1" x14ac:dyDescent="0.35">
      <c r="A216" s="11"/>
      <c r="B216" s="54" t="s">
        <v>1544</v>
      </c>
      <c r="C216" s="88"/>
      <c r="D216" s="93"/>
      <c r="E216" s="93"/>
      <c r="F216" s="90"/>
      <c r="G216" s="17" t="str">
        <f t="shared" si="23"/>
        <v xml:space="preserve"> </v>
      </c>
      <c r="H216" s="18" t="str">
        <f t="shared" si="23"/>
        <v/>
      </c>
      <c r="I216">
        <f t="shared" si="24"/>
        <v>0</v>
      </c>
      <c r="J216">
        <f t="shared" si="28"/>
        <v>0</v>
      </c>
      <c r="K216">
        <f t="shared" si="25"/>
        <v>0</v>
      </c>
      <c r="M216" t="str">
        <f t="shared" si="22"/>
        <v xml:space="preserve"> </v>
      </c>
      <c r="N216" t="str">
        <f t="shared" si="26"/>
        <v/>
      </c>
      <c r="O216" t="e">
        <f t="shared" si="27"/>
        <v>#N/A</v>
      </c>
    </row>
    <row r="217" spans="1:15" ht="30" customHeight="1" x14ac:dyDescent="0.35">
      <c r="A217" s="11"/>
      <c r="B217" s="54" t="s">
        <v>1545</v>
      </c>
      <c r="C217" s="88"/>
      <c r="D217" s="93"/>
      <c r="E217" s="93"/>
      <c r="F217" s="90"/>
      <c r="G217" s="17" t="str">
        <f t="shared" si="23"/>
        <v xml:space="preserve"> </v>
      </c>
      <c r="H217" s="18" t="str">
        <f t="shared" si="23"/>
        <v/>
      </c>
      <c r="I217">
        <f t="shared" si="24"/>
        <v>0</v>
      </c>
      <c r="J217">
        <f t="shared" si="28"/>
        <v>0</v>
      </c>
      <c r="K217">
        <f t="shared" si="25"/>
        <v>0</v>
      </c>
      <c r="M217" t="str">
        <f t="shared" si="22"/>
        <v xml:space="preserve"> </v>
      </c>
      <c r="N217" t="str">
        <f t="shared" si="26"/>
        <v/>
      </c>
      <c r="O217" t="e">
        <f t="shared" si="27"/>
        <v>#N/A</v>
      </c>
    </row>
    <row r="218" spans="1:15" ht="30" customHeight="1" x14ac:dyDescent="0.35">
      <c r="A218" s="11"/>
      <c r="B218" s="54" t="s">
        <v>1546</v>
      </c>
      <c r="C218" s="88"/>
      <c r="D218" s="93"/>
      <c r="E218" s="93"/>
      <c r="F218" s="90"/>
      <c r="G218" s="17" t="str">
        <f t="shared" si="23"/>
        <v xml:space="preserve"> </v>
      </c>
      <c r="H218" s="18" t="str">
        <f t="shared" si="23"/>
        <v/>
      </c>
      <c r="I218">
        <f t="shared" si="24"/>
        <v>0</v>
      </c>
      <c r="J218">
        <f t="shared" si="28"/>
        <v>0</v>
      </c>
      <c r="K218">
        <f t="shared" si="25"/>
        <v>0</v>
      </c>
      <c r="M218" t="str">
        <f t="shared" si="22"/>
        <v xml:space="preserve"> </v>
      </c>
      <c r="N218" t="str">
        <f t="shared" si="26"/>
        <v/>
      </c>
      <c r="O218" t="e">
        <f t="shared" si="27"/>
        <v>#N/A</v>
      </c>
    </row>
    <row r="219" spans="1:15" ht="30" customHeight="1" x14ac:dyDescent="0.35">
      <c r="A219" s="11"/>
      <c r="B219" s="54" t="s">
        <v>1547</v>
      </c>
      <c r="C219" s="88"/>
      <c r="D219" s="93"/>
      <c r="E219" s="93"/>
      <c r="F219" s="90"/>
      <c r="G219" s="17" t="str">
        <f t="shared" si="23"/>
        <v xml:space="preserve"> </v>
      </c>
      <c r="H219" s="18" t="str">
        <f t="shared" si="23"/>
        <v/>
      </c>
      <c r="I219">
        <f t="shared" si="24"/>
        <v>0</v>
      </c>
      <c r="J219">
        <f t="shared" si="28"/>
        <v>0</v>
      </c>
      <c r="K219">
        <f t="shared" si="25"/>
        <v>0</v>
      </c>
      <c r="M219" t="str">
        <f t="shared" si="22"/>
        <v xml:space="preserve"> </v>
      </c>
      <c r="N219" t="str">
        <f t="shared" si="26"/>
        <v/>
      </c>
      <c r="O219" t="e">
        <f t="shared" si="27"/>
        <v>#N/A</v>
      </c>
    </row>
    <row r="220" spans="1:15" ht="30" customHeight="1" x14ac:dyDescent="0.35">
      <c r="A220" s="11"/>
      <c r="B220" s="54" t="s">
        <v>1548</v>
      </c>
      <c r="C220" s="88"/>
      <c r="D220" s="93"/>
      <c r="E220" s="93"/>
      <c r="F220" s="90"/>
      <c r="G220" s="17" t="str">
        <f t="shared" si="23"/>
        <v xml:space="preserve"> </v>
      </c>
      <c r="H220" s="18" t="str">
        <f t="shared" si="23"/>
        <v/>
      </c>
      <c r="I220">
        <f t="shared" si="24"/>
        <v>0</v>
      </c>
      <c r="J220">
        <f t="shared" si="28"/>
        <v>0</v>
      </c>
      <c r="K220">
        <f t="shared" si="25"/>
        <v>0</v>
      </c>
      <c r="M220" t="str">
        <f t="shared" si="22"/>
        <v xml:space="preserve"> </v>
      </c>
      <c r="N220" t="str">
        <f t="shared" si="26"/>
        <v/>
      </c>
      <c r="O220" t="e">
        <f t="shared" si="27"/>
        <v>#N/A</v>
      </c>
    </row>
    <row r="221" spans="1:15" ht="30" customHeight="1" x14ac:dyDescent="0.35">
      <c r="A221" s="11"/>
      <c r="B221" s="54" t="s">
        <v>1549</v>
      </c>
      <c r="C221" s="88"/>
      <c r="D221" s="93"/>
      <c r="E221" s="93"/>
      <c r="F221" s="90"/>
      <c r="G221" s="17" t="str">
        <f t="shared" si="23"/>
        <v xml:space="preserve"> </v>
      </c>
      <c r="H221" s="18" t="str">
        <f t="shared" si="23"/>
        <v/>
      </c>
      <c r="I221">
        <f t="shared" si="24"/>
        <v>0</v>
      </c>
      <c r="J221">
        <f t="shared" si="28"/>
        <v>0</v>
      </c>
      <c r="K221">
        <f t="shared" si="25"/>
        <v>0</v>
      </c>
      <c r="M221" t="str">
        <f t="shared" si="22"/>
        <v xml:space="preserve"> </v>
      </c>
      <c r="N221" t="str">
        <f t="shared" si="26"/>
        <v/>
      </c>
      <c r="O221" t="e">
        <f t="shared" si="27"/>
        <v>#N/A</v>
      </c>
    </row>
    <row r="222" spans="1:15" ht="30" customHeight="1" x14ac:dyDescent="0.35">
      <c r="A222" s="11"/>
      <c r="B222" s="54" t="s">
        <v>1550</v>
      </c>
      <c r="C222" s="88"/>
      <c r="D222" s="93"/>
      <c r="E222" s="93"/>
      <c r="F222" s="90"/>
      <c r="G222" s="17" t="str">
        <f t="shared" si="23"/>
        <v xml:space="preserve"> </v>
      </c>
      <c r="H222" s="18" t="str">
        <f t="shared" si="23"/>
        <v/>
      </c>
      <c r="I222">
        <f t="shared" si="24"/>
        <v>0</v>
      </c>
      <c r="J222">
        <f t="shared" si="28"/>
        <v>0</v>
      </c>
      <c r="K222">
        <f t="shared" si="25"/>
        <v>0</v>
      </c>
      <c r="M222" t="str">
        <f t="shared" si="22"/>
        <v xml:space="preserve"> </v>
      </c>
      <c r="N222" t="str">
        <f t="shared" si="26"/>
        <v/>
      </c>
      <c r="O222" t="e">
        <f t="shared" si="27"/>
        <v>#N/A</v>
      </c>
    </row>
    <row r="223" spans="1:15" ht="30" customHeight="1" x14ac:dyDescent="0.35">
      <c r="A223" s="11"/>
      <c r="B223" s="54" t="s">
        <v>1551</v>
      </c>
      <c r="C223" s="88"/>
      <c r="D223" s="93"/>
      <c r="E223" s="93"/>
      <c r="F223" s="90"/>
      <c r="G223" s="17" t="str">
        <f t="shared" si="23"/>
        <v xml:space="preserve"> </v>
      </c>
      <c r="H223" s="18" t="str">
        <f t="shared" si="23"/>
        <v/>
      </c>
      <c r="I223">
        <f t="shared" si="24"/>
        <v>0</v>
      </c>
      <c r="J223">
        <f t="shared" si="28"/>
        <v>0</v>
      </c>
      <c r="K223">
        <f t="shared" si="25"/>
        <v>0</v>
      </c>
      <c r="M223" t="str">
        <f t="shared" si="22"/>
        <v xml:space="preserve"> </v>
      </c>
      <c r="N223" t="str">
        <f t="shared" si="26"/>
        <v/>
      </c>
      <c r="O223" t="e">
        <f t="shared" si="27"/>
        <v>#N/A</v>
      </c>
    </row>
    <row r="224" spans="1:15" ht="30" customHeight="1" x14ac:dyDescent="0.35">
      <c r="A224" s="11"/>
      <c r="B224" s="54" t="s">
        <v>1552</v>
      </c>
      <c r="C224" s="88"/>
      <c r="D224" s="93"/>
      <c r="E224" s="93"/>
      <c r="F224" s="90"/>
      <c r="G224" s="17" t="str">
        <f t="shared" si="23"/>
        <v xml:space="preserve"> </v>
      </c>
      <c r="H224" s="18" t="str">
        <f t="shared" si="23"/>
        <v/>
      </c>
      <c r="I224">
        <f t="shared" si="24"/>
        <v>0</v>
      </c>
      <c r="J224">
        <f t="shared" si="28"/>
        <v>0</v>
      </c>
      <c r="K224">
        <f t="shared" si="25"/>
        <v>0</v>
      </c>
      <c r="M224" t="str">
        <f t="shared" si="22"/>
        <v xml:space="preserve"> </v>
      </c>
      <c r="N224" t="str">
        <f t="shared" si="26"/>
        <v/>
      </c>
      <c r="O224" t="e">
        <f t="shared" si="27"/>
        <v>#N/A</v>
      </c>
    </row>
    <row r="225" spans="1:15" ht="30" customHeight="1" x14ac:dyDescent="0.35">
      <c r="A225" s="11"/>
      <c r="B225" s="54" t="s">
        <v>1553</v>
      </c>
      <c r="C225" s="88"/>
      <c r="D225" s="93"/>
      <c r="E225" s="93"/>
      <c r="F225" s="90"/>
      <c r="G225" s="17" t="str">
        <f t="shared" si="23"/>
        <v xml:space="preserve"> </v>
      </c>
      <c r="H225" s="18" t="str">
        <f t="shared" si="23"/>
        <v/>
      </c>
      <c r="I225">
        <f t="shared" si="24"/>
        <v>0</v>
      </c>
      <c r="J225">
        <f t="shared" si="28"/>
        <v>0</v>
      </c>
      <c r="K225">
        <f t="shared" si="25"/>
        <v>0</v>
      </c>
      <c r="M225" t="str">
        <f t="shared" si="22"/>
        <v xml:space="preserve"> </v>
      </c>
      <c r="N225" t="str">
        <f t="shared" si="26"/>
        <v/>
      </c>
      <c r="O225" t="e">
        <f t="shared" si="27"/>
        <v>#N/A</v>
      </c>
    </row>
    <row r="226" spans="1:15" ht="30" customHeight="1" x14ac:dyDescent="0.35">
      <c r="A226" s="11"/>
      <c r="B226" s="54" t="s">
        <v>1554</v>
      </c>
      <c r="C226" s="88"/>
      <c r="D226" s="93"/>
      <c r="E226" s="93"/>
      <c r="F226" s="90"/>
      <c r="G226" s="17" t="str">
        <f t="shared" si="23"/>
        <v xml:space="preserve"> </v>
      </c>
      <c r="H226" s="18" t="str">
        <f t="shared" si="23"/>
        <v/>
      </c>
      <c r="I226">
        <f t="shared" si="24"/>
        <v>0</v>
      </c>
      <c r="J226">
        <f t="shared" si="28"/>
        <v>0</v>
      </c>
      <c r="K226">
        <f t="shared" si="25"/>
        <v>0</v>
      </c>
      <c r="M226" t="str">
        <f t="shared" si="22"/>
        <v xml:space="preserve"> </v>
      </c>
      <c r="N226" t="str">
        <f t="shared" si="26"/>
        <v/>
      </c>
      <c r="O226" t="e">
        <f t="shared" si="27"/>
        <v>#N/A</v>
      </c>
    </row>
    <row r="227" spans="1:15" ht="30" customHeight="1" x14ac:dyDescent="0.35">
      <c r="A227" s="11"/>
      <c r="B227" s="54" t="s">
        <v>1555</v>
      </c>
      <c r="C227" s="88"/>
      <c r="D227" s="93"/>
      <c r="E227" s="93"/>
      <c r="F227" s="90"/>
      <c r="G227" s="17" t="str">
        <f t="shared" si="23"/>
        <v xml:space="preserve"> </v>
      </c>
      <c r="H227" s="18" t="str">
        <f t="shared" si="23"/>
        <v/>
      </c>
      <c r="I227">
        <f t="shared" si="24"/>
        <v>0</v>
      </c>
      <c r="J227">
        <f t="shared" si="28"/>
        <v>0</v>
      </c>
      <c r="K227">
        <f t="shared" si="25"/>
        <v>0</v>
      </c>
      <c r="M227" t="str">
        <f t="shared" si="22"/>
        <v xml:space="preserve"> </v>
      </c>
      <c r="N227" t="str">
        <f t="shared" si="26"/>
        <v/>
      </c>
      <c r="O227" t="e">
        <f t="shared" si="27"/>
        <v>#N/A</v>
      </c>
    </row>
    <row r="228" spans="1:15" ht="30" customHeight="1" x14ac:dyDescent="0.35">
      <c r="A228" s="11"/>
      <c r="B228" s="54" t="s">
        <v>1556</v>
      </c>
      <c r="C228" s="88"/>
      <c r="D228" s="93"/>
      <c r="E228" s="93"/>
      <c r="F228" s="90"/>
      <c r="G228" s="17" t="str">
        <f t="shared" si="23"/>
        <v xml:space="preserve"> </v>
      </c>
      <c r="H228" s="18" t="str">
        <f t="shared" si="23"/>
        <v/>
      </c>
      <c r="I228">
        <f t="shared" si="24"/>
        <v>0</v>
      </c>
      <c r="J228">
        <f t="shared" si="28"/>
        <v>0</v>
      </c>
      <c r="K228">
        <f t="shared" si="25"/>
        <v>0</v>
      </c>
      <c r="M228" t="str">
        <f t="shared" si="22"/>
        <v xml:space="preserve"> </v>
      </c>
      <c r="N228" t="str">
        <f t="shared" si="26"/>
        <v/>
      </c>
      <c r="O228" t="e">
        <f t="shared" si="27"/>
        <v>#N/A</v>
      </c>
    </row>
    <row r="229" spans="1:15" ht="30" customHeight="1" x14ac:dyDescent="0.35">
      <c r="A229" s="11"/>
      <c r="B229" s="54" t="s">
        <v>1557</v>
      </c>
      <c r="C229" s="88"/>
      <c r="D229" s="93"/>
      <c r="E229" s="93"/>
      <c r="F229" s="90"/>
      <c r="G229" s="17" t="str">
        <f t="shared" si="23"/>
        <v xml:space="preserve"> </v>
      </c>
      <c r="H229" s="18" t="str">
        <f t="shared" si="23"/>
        <v/>
      </c>
      <c r="I229">
        <f t="shared" si="24"/>
        <v>0</v>
      </c>
      <c r="J229">
        <f t="shared" si="28"/>
        <v>0</v>
      </c>
      <c r="K229">
        <f t="shared" si="25"/>
        <v>0</v>
      </c>
      <c r="M229" t="str">
        <f t="shared" si="22"/>
        <v xml:space="preserve"> </v>
      </c>
      <c r="N229" t="str">
        <f t="shared" si="26"/>
        <v/>
      </c>
      <c r="O229" t="e">
        <f t="shared" si="27"/>
        <v>#N/A</v>
      </c>
    </row>
    <row r="230" spans="1:15" ht="30" customHeight="1" x14ac:dyDescent="0.35">
      <c r="A230" s="11"/>
      <c r="B230" s="54" t="s">
        <v>1558</v>
      </c>
      <c r="C230" s="88"/>
      <c r="D230" s="93"/>
      <c r="E230" s="93"/>
      <c r="F230" s="90"/>
      <c r="G230" s="17" t="str">
        <f t="shared" si="23"/>
        <v xml:space="preserve"> </v>
      </c>
      <c r="H230" s="18" t="str">
        <f t="shared" si="23"/>
        <v/>
      </c>
      <c r="I230">
        <f t="shared" si="24"/>
        <v>0</v>
      </c>
      <c r="J230">
        <f t="shared" si="28"/>
        <v>0</v>
      </c>
      <c r="K230">
        <f t="shared" si="25"/>
        <v>0</v>
      </c>
      <c r="M230" t="str">
        <f t="shared" si="22"/>
        <v xml:space="preserve"> </v>
      </c>
      <c r="N230" t="str">
        <f t="shared" si="26"/>
        <v/>
      </c>
      <c r="O230" t="e">
        <f t="shared" si="27"/>
        <v>#N/A</v>
      </c>
    </row>
    <row r="231" spans="1:15" ht="30" customHeight="1" x14ac:dyDescent="0.35">
      <c r="A231" s="11"/>
      <c r="B231" s="54" t="s">
        <v>1559</v>
      </c>
      <c r="C231" s="88"/>
      <c r="D231" s="93"/>
      <c r="E231" s="93"/>
      <c r="F231" s="90"/>
      <c r="G231" s="17" t="str">
        <f t="shared" si="23"/>
        <v xml:space="preserve"> </v>
      </c>
      <c r="H231" s="18" t="str">
        <f t="shared" si="23"/>
        <v/>
      </c>
      <c r="I231">
        <f t="shared" si="24"/>
        <v>0</v>
      </c>
      <c r="J231">
        <f t="shared" si="28"/>
        <v>0</v>
      </c>
      <c r="K231">
        <f t="shared" si="25"/>
        <v>0</v>
      </c>
      <c r="M231" t="str">
        <f t="shared" si="22"/>
        <v xml:space="preserve"> </v>
      </c>
      <c r="N231" t="str">
        <f t="shared" si="26"/>
        <v/>
      </c>
      <c r="O231" t="e">
        <f t="shared" si="27"/>
        <v>#N/A</v>
      </c>
    </row>
    <row r="232" spans="1:15" ht="30" customHeight="1" x14ac:dyDescent="0.35">
      <c r="A232" s="11"/>
      <c r="B232" s="54" t="s">
        <v>1560</v>
      </c>
      <c r="C232" s="88"/>
      <c r="D232" s="93"/>
      <c r="E232" s="93"/>
      <c r="F232" s="90"/>
      <c r="G232" s="17" t="str">
        <f t="shared" si="23"/>
        <v xml:space="preserve"> </v>
      </c>
      <c r="H232" s="18" t="str">
        <f t="shared" si="23"/>
        <v/>
      </c>
      <c r="I232">
        <f t="shared" si="24"/>
        <v>0</v>
      </c>
      <c r="J232">
        <f t="shared" si="28"/>
        <v>0</v>
      </c>
      <c r="K232">
        <f t="shared" si="25"/>
        <v>0</v>
      </c>
      <c r="M232" t="str">
        <f t="shared" si="22"/>
        <v xml:space="preserve"> </v>
      </c>
      <c r="N232" t="str">
        <f t="shared" si="26"/>
        <v/>
      </c>
      <c r="O232" t="e">
        <f t="shared" si="27"/>
        <v>#N/A</v>
      </c>
    </row>
    <row r="233" spans="1:15" ht="30" customHeight="1" x14ac:dyDescent="0.35">
      <c r="A233" s="11"/>
      <c r="B233" s="54" t="s">
        <v>1561</v>
      </c>
      <c r="C233" s="88"/>
      <c r="D233" s="93"/>
      <c r="E233" s="93"/>
      <c r="F233" s="90"/>
      <c r="G233" s="17" t="str">
        <f t="shared" si="23"/>
        <v xml:space="preserve"> </v>
      </c>
      <c r="H233" s="18" t="str">
        <f t="shared" si="23"/>
        <v/>
      </c>
      <c r="I233">
        <f t="shared" si="24"/>
        <v>0</v>
      </c>
      <c r="J233">
        <f t="shared" si="28"/>
        <v>0</v>
      </c>
      <c r="K233">
        <f t="shared" si="25"/>
        <v>0</v>
      </c>
      <c r="M233" t="str">
        <f t="shared" si="22"/>
        <v xml:space="preserve"> </v>
      </c>
      <c r="N233" t="str">
        <f t="shared" si="26"/>
        <v/>
      </c>
      <c r="O233" t="e">
        <f t="shared" si="27"/>
        <v>#N/A</v>
      </c>
    </row>
    <row r="234" spans="1:15" ht="30" customHeight="1" x14ac:dyDescent="0.35">
      <c r="A234" s="11"/>
      <c r="B234" s="54" t="s">
        <v>1562</v>
      </c>
      <c r="C234" s="88"/>
      <c r="D234" s="93"/>
      <c r="E234" s="93"/>
      <c r="F234" s="90"/>
      <c r="G234" s="17" t="str">
        <f t="shared" si="23"/>
        <v xml:space="preserve"> </v>
      </c>
      <c r="H234" s="18" t="str">
        <f t="shared" si="23"/>
        <v/>
      </c>
      <c r="I234">
        <f t="shared" si="24"/>
        <v>0</v>
      </c>
      <c r="J234">
        <f t="shared" si="28"/>
        <v>0</v>
      </c>
      <c r="K234">
        <f t="shared" si="25"/>
        <v>0</v>
      </c>
      <c r="M234" t="str">
        <f t="shared" si="22"/>
        <v xml:space="preserve"> </v>
      </c>
      <c r="N234" t="str">
        <f t="shared" si="26"/>
        <v/>
      </c>
      <c r="O234" t="e">
        <f t="shared" si="27"/>
        <v>#N/A</v>
      </c>
    </row>
    <row r="235" spans="1:15" ht="30" customHeight="1" x14ac:dyDescent="0.35">
      <c r="A235" s="11"/>
      <c r="B235" s="54" t="s">
        <v>1563</v>
      </c>
      <c r="C235" s="88"/>
      <c r="D235" s="93"/>
      <c r="E235" s="93"/>
      <c r="F235" s="90"/>
      <c r="G235" s="17" t="str">
        <f t="shared" si="23"/>
        <v xml:space="preserve"> </v>
      </c>
      <c r="H235" s="18" t="str">
        <f t="shared" si="23"/>
        <v/>
      </c>
      <c r="I235">
        <f t="shared" si="24"/>
        <v>0</v>
      </c>
      <c r="J235">
        <f t="shared" si="28"/>
        <v>0</v>
      </c>
      <c r="K235">
        <f t="shared" si="25"/>
        <v>0</v>
      </c>
      <c r="M235" t="str">
        <f t="shared" si="22"/>
        <v xml:space="preserve"> </v>
      </c>
      <c r="N235" t="str">
        <f t="shared" si="26"/>
        <v/>
      </c>
      <c r="O235" t="e">
        <f t="shared" si="27"/>
        <v>#N/A</v>
      </c>
    </row>
    <row r="236" spans="1:15" ht="30" customHeight="1" x14ac:dyDescent="0.35">
      <c r="A236" s="11"/>
      <c r="B236" s="54" t="s">
        <v>1564</v>
      </c>
      <c r="C236" s="88"/>
      <c r="D236" s="93"/>
      <c r="E236" s="93"/>
      <c r="F236" s="90"/>
      <c r="G236" s="17" t="str">
        <f t="shared" si="23"/>
        <v xml:space="preserve"> </v>
      </c>
      <c r="H236" s="18" t="str">
        <f t="shared" si="23"/>
        <v/>
      </c>
      <c r="I236">
        <f t="shared" si="24"/>
        <v>0</v>
      </c>
      <c r="J236">
        <f t="shared" si="28"/>
        <v>0</v>
      </c>
      <c r="K236">
        <f t="shared" si="25"/>
        <v>0</v>
      </c>
      <c r="M236" t="str">
        <f t="shared" si="22"/>
        <v xml:space="preserve"> </v>
      </c>
      <c r="N236" t="str">
        <f t="shared" si="26"/>
        <v/>
      </c>
      <c r="O236" t="e">
        <f t="shared" si="27"/>
        <v>#N/A</v>
      </c>
    </row>
    <row r="237" spans="1:15" ht="30" customHeight="1" x14ac:dyDescent="0.35">
      <c r="A237" s="11"/>
      <c r="B237" s="54" t="s">
        <v>1565</v>
      </c>
      <c r="C237" s="88"/>
      <c r="D237" s="93"/>
      <c r="E237" s="93"/>
      <c r="F237" s="90"/>
      <c r="G237" s="17" t="str">
        <f t="shared" si="23"/>
        <v xml:space="preserve"> </v>
      </c>
      <c r="H237" s="18" t="str">
        <f t="shared" si="23"/>
        <v/>
      </c>
      <c r="I237">
        <f t="shared" si="24"/>
        <v>0</v>
      </c>
      <c r="J237">
        <f t="shared" si="28"/>
        <v>0</v>
      </c>
      <c r="K237">
        <f t="shared" si="25"/>
        <v>0</v>
      </c>
      <c r="M237" t="str">
        <f t="shared" si="22"/>
        <v xml:space="preserve"> </v>
      </c>
      <c r="N237" t="str">
        <f t="shared" si="26"/>
        <v/>
      </c>
      <c r="O237" t="e">
        <f t="shared" si="27"/>
        <v>#N/A</v>
      </c>
    </row>
    <row r="238" spans="1:15" ht="30" customHeight="1" x14ac:dyDescent="0.35">
      <c r="A238" s="11"/>
      <c r="B238" s="54" t="s">
        <v>1566</v>
      </c>
      <c r="C238" s="88"/>
      <c r="D238" s="93"/>
      <c r="E238" s="93"/>
      <c r="F238" s="90"/>
      <c r="G238" s="17" t="str">
        <f t="shared" si="23"/>
        <v xml:space="preserve"> </v>
      </c>
      <c r="H238" s="18" t="str">
        <f t="shared" si="23"/>
        <v/>
      </c>
      <c r="I238">
        <f t="shared" si="24"/>
        <v>0</v>
      </c>
      <c r="J238">
        <f t="shared" si="28"/>
        <v>0</v>
      </c>
      <c r="K238">
        <f t="shared" si="25"/>
        <v>0</v>
      </c>
      <c r="M238" t="str">
        <f t="shared" si="22"/>
        <v xml:space="preserve"> </v>
      </c>
      <c r="N238" t="str">
        <f t="shared" si="26"/>
        <v/>
      </c>
      <c r="O238" t="e">
        <f t="shared" si="27"/>
        <v>#N/A</v>
      </c>
    </row>
    <row r="239" spans="1:15" ht="30" customHeight="1" x14ac:dyDescent="0.35">
      <c r="A239" s="11"/>
      <c r="B239" s="54" t="s">
        <v>1567</v>
      </c>
      <c r="C239" s="88"/>
      <c r="D239" s="93"/>
      <c r="E239" s="93"/>
      <c r="F239" s="90"/>
      <c r="G239" s="17" t="str">
        <f t="shared" si="23"/>
        <v xml:space="preserve"> </v>
      </c>
      <c r="H239" s="18" t="str">
        <f t="shared" si="23"/>
        <v/>
      </c>
      <c r="I239">
        <f t="shared" si="24"/>
        <v>0</v>
      </c>
      <c r="J239">
        <f t="shared" si="28"/>
        <v>0</v>
      </c>
      <c r="K239">
        <f t="shared" si="25"/>
        <v>0</v>
      </c>
      <c r="M239" t="str">
        <f t="shared" si="22"/>
        <v xml:space="preserve"> </v>
      </c>
      <c r="N239" t="str">
        <f t="shared" si="26"/>
        <v/>
      </c>
      <c r="O239" t="e">
        <f t="shared" si="27"/>
        <v>#N/A</v>
      </c>
    </row>
    <row r="240" spans="1:15" ht="30" customHeight="1" x14ac:dyDescent="0.35">
      <c r="A240" s="11"/>
      <c r="B240" s="54" t="s">
        <v>1568</v>
      </c>
      <c r="C240" s="88"/>
      <c r="D240" s="93"/>
      <c r="E240" s="93"/>
      <c r="F240" s="90"/>
      <c r="G240" s="17" t="str">
        <f t="shared" si="23"/>
        <v xml:space="preserve"> </v>
      </c>
      <c r="H240" s="18" t="str">
        <f t="shared" si="23"/>
        <v/>
      </c>
      <c r="I240">
        <f t="shared" si="24"/>
        <v>0</v>
      </c>
      <c r="J240">
        <f t="shared" si="28"/>
        <v>0</v>
      </c>
      <c r="K240">
        <f t="shared" si="25"/>
        <v>0</v>
      </c>
      <c r="M240" t="str">
        <f t="shared" si="22"/>
        <v xml:space="preserve"> </v>
      </c>
      <c r="N240" t="str">
        <f t="shared" si="26"/>
        <v/>
      </c>
      <c r="O240" t="e">
        <f t="shared" si="27"/>
        <v>#N/A</v>
      </c>
    </row>
    <row r="241" spans="1:15" ht="30" customHeight="1" x14ac:dyDescent="0.35">
      <c r="A241" s="11"/>
      <c r="B241" s="54" t="s">
        <v>1569</v>
      </c>
      <c r="C241" s="88"/>
      <c r="D241" s="93"/>
      <c r="E241" s="93"/>
      <c r="F241" s="90"/>
      <c r="G241" s="17" t="str">
        <f t="shared" si="23"/>
        <v xml:space="preserve"> </v>
      </c>
      <c r="H241" s="18" t="str">
        <f t="shared" si="23"/>
        <v/>
      </c>
      <c r="I241">
        <f t="shared" si="24"/>
        <v>0</v>
      </c>
      <c r="J241">
        <f t="shared" si="28"/>
        <v>0</v>
      </c>
      <c r="K241">
        <f t="shared" si="25"/>
        <v>0</v>
      </c>
      <c r="M241" t="str">
        <f t="shared" si="22"/>
        <v xml:space="preserve"> </v>
      </c>
      <c r="N241" t="str">
        <f t="shared" si="26"/>
        <v/>
      </c>
      <c r="O241" t="e">
        <f t="shared" si="27"/>
        <v>#N/A</v>
      </c>
    </row>
    <row r="242" spans="1:15" ht="30" customHeight="1" x14ac:dyDescent="0.35">
      <c r="A242" s="11"/>
      <c r="B242" s="54" t="s">
        <v>1570</v>
      </c>
      <c r="C242" s="88"/>
      <c r="D242" s="93"/>
      <c r="E242" s="93"/>
      <c r="F242" s="90"/>
      <c r="G242" s="17" t="str">
        <f t="shared" si="23"/>
        <v xml:space="preserve"> </v>
      </c>
      <c r="H242" s="18" t="str">
        <f t="shared" si="23"/>
        <v/>
      </c>
      <c r="I242">
        <f t="shared" si="24"/>
        <v>0</v>
      </c>
      <c r="J242">
        <f t="shared" si="28"/>
        <v>0</v>
      </c>
      <c r="K242">
        <f t="shared" si="25"/>
        <v>0</v>
      </c>
      <c r="M242" t="str">
        <f t="shared" si="22"/>
        <v xml:space="preserve"> </v>
      </c>
      <c r="N242" t="str">
        <f t="shared" si="26"/>
        <v/>
      </c>
      <c r="O242" t="e">
        <f t="shared" si="27"/>
        <v>#N/A</v>
      </c>
    </row>
    <row r="243" spans="1:15" ht="30" customHeight="1" x14ac:dyDescent="0.35">
      <c r="A243" s="11"/>
      <c r="B243" s="54" t="s">
        <v>1571</v>
      </c>
      <c r="C243" s="88"/>
      <c r="D243" s="93"/>
      <c r="E243" s="93"/>
      <c r="F243" s="90"/>
      <c r="G243" s="17" t="str">
        <f t="shared" si="23"/>
        <v xml:space="preserve"> </v>
      </c>
      <c r="H243" s="18" t="str">
        <f t="shared" si="23"/>
        <v/>
      </c>
      <c r="I243">
        <f t="shared" si="24"/>
        <v>0</v>
      </c>
      <c r="J243">
        <f t="shared" si="28"/>
        <v>0</v>
      </c>
      <c r="K243">
        <f t="shared" si="25"/>
        <v>0</v>
      </c>
      <c r="M243" t="str">
        <f t="shared" si="22"/>
        <v xml:space="preserve"> </v>
      </c>
      <c r="N243" t="str">
        <f t="shared" si="26"/>
        <v/>
      </c>
      <c r="O243" t="e">
        <f t="shared" si="27"/>
        <v>#N/A</v>
      </c>
    </row>
    <row r="244" spans="1:15" ht="30" customHeight="1" x14ac:dyDescent="0.35">
      <c r="A244" s="11"/>
      <c r="B244" s="54" t="s">
        <v>1572</v>
      </c>
      <c r="C244" s="88"/>
      <c r="D244" s="93"/>
      <c r="E244" s="93"/>
      <c r="F244" s="90"/>
      <c r="G244" s="17" t="str">
        <f t="shared" si="23"/>
        <v xml:space="preserve"> </v>
      </c>
      <c r="H244" s="18" t="str">
        <f t="shared" si="23"/>
        <v/>
      </c>
      <c r="I244">
        <f t="shared" si="24"/>
        <v>0</v>
      </c>
      <c r="J244">
        <f t="shared" si="28"/>
        <v>0</v>
      </c>
      <c r="K244">
        <f t="shared" si="25"/>
        <v>0</v>
      </c>
      <c r="M244" t="str">
        <f t="shared" si="22"/>
        <v xml:space="preserve"> </v>
      </c>
      <c r="N244" t="str">
        <f t="shared" si="26"/>
        <v/>
      </c>
      <c r="O244" t="e">
        <f t="shared" si="27"/>
        <v>#N/A</v>
      </c>
    </row>
    <row r="245" spans="1:15" ht="30" customHeight="1" x14ac:dyDescent="0.35">
      <c r="A245" s="11"/>
      <c r="B245" s="54" t="s">
        <v>1573</v>
      </c>
      <c r="C245" s="88"/>
      <c r="D245" s="93"/>
      <c r="E245" s="93"/>
      <c r="F245" s="90"/>
      <c r="G245" s="17" t="str">
        <f t="shared" si="23"/>
        <v xml:space="preserve"> </v>
      </c>
      <c r="H245" s="18" t="str">
        <f t="shared" si="23"/>
        <v/>
      </c>
      <c r="I245">
        <f t="shared" si="24"/>
        <v>0</v>
      </c>
      <c r="J245">
        <f t="shared" si="28"/>
        <v>0</v>
      </c>
      <c r="K245">
        <f t="shared" si="25"/>
        <v>0</v>
      </c>
      <c r="M245" t="str">
        <f t="shared" si="22"/>
        <v xml:space="preserve"> </v>
      </c>
      <c r="N245" t="str">
        <f t="shared" si="26"/>
        <v/>
      </c>
      <c r="O245" t="e">
        <f t="shared" si="27"/>
        <v>#N/A</v>
      </c>
    </row>
    <row r="246" spans="1:15" ht="30" customHeight="1" x14ac:dyDescent="0.35">
      <c r="A246" s="11"/>
      <c r="B246" s="54" t="s">
        <v>1574</v>
      </c>
      <c r="C246" s="88"/>
      <c r="D246" s="93"/>
      <c r="E246" s="93"/>
      <c r="F246" s="90"/>
      <c r="G246" s="17" t="str">
        <f t="shared" si="23"/>
        <v xml:space="preserve"> </v>
      </c>
      <c r="H246" s="18" t="str">
        <f t="shared" si="23"/>
        <v/>
      </c>
      <c r="I246">
        <f t="shared" si="24"/>
        <v>0</v>
      </c>
      <c r="J246">
        <f t="shared" si="28"/>
        <v>0</v>
      </c>
      <c r="K246">
        <f t="shared" si="25"/>
        <v>0</v>
      </c>
      <c r="M246" t="str">
        <f t="shared" si="22"/>
        <v xml:space="preserve"> </v>
      </c>
      <c r="N246" t="str">
        <f t="shared" si="26"/>
        <v/>
      </c>
      <c r="O246" t="e">
        <f t="shared" si="27"/>
        <v>#N/A</v>
      </c>
    </row>
    <row r="247" spans="1:15" ht="30" customHeight="1" x14ac:dyDescent="0.35">
      <c r="A247" s="11"/>
      <c r="B247" s="54" t="s">
        <v>1575</v>
      </c>
      <c r="C247" s="88"/>
      <c r="D247" s="93"/>
      <c r="E247" s="93"/>
      <c r="F247" s="90"/>
      <c r="G247" s="17" t="str">
        <f t="shared" si="23"/>
        <v xml:space="preserve"> </v>
      </c>
      <c r="H247" s="18" t="str">
        <f t="shared" si="23"/>
        <v/>
      </c>
      <c r="I247">
        <f t="shared" si="24"/>
        <v>0</v>
      </c>
      <c r="J247">
        <f t="shared" si="28"/>
        <v>0</v>
      </c>
      <c r="K247">
        <f t="shared" si="25"/>
        <v>0</v>
      </c>
      <c r="M247" t="str">
        <f t="shared" si="22"/>
        <v xml:space="preserve"> </v>
      </c>
      <c r="N247" t="str">
        <f t="shared" si="26"/>
        <v/>
      </c>
      <c r="O247" t="e">
        <f t="shared" si="27"/>
        <v>#N/A</v>
      </c>
    </row>
    <row r="248" spans="1:15" ht="30" customHeight="1" x14ac:dyDescent="0.35">
      <c r="A248" s="11"/>
      <c r="B248" s="54" t="s">
        <v>1576</v>
      </c>
      <c r="C248" s="88"/>
      <c r="D248" s="93"/>
      <c r="E248" s="93"/>
      <c r="F248" s="90"/>
      <c r="G248" s="17" t="str">
        <f t="shared" si="23"/>
        <v xml:space="preserve"> </v>
      </c>
      <c r="H248" s="18" t="str">
        <f t="shared" si="23"/>
        <v/>
      </c>
      <c r="I248">
        <f t="shared" si="24"/>
        <v>0</v>
      </c>
      <c r="J248">
        <f t="shared" si="28"/>
        <v>0</v>
      </c>
      <c r="K248">
        <f t="shared" si="25"/>
        <v>0</v>
      </c>
      <c r="M248" t="str">
        <f t="shared" si="22"/>
        <v xml:space="preserve"> </v>
      </c>
      <c r="N248" t="str">
        <f t="shared" si="26"/>
        <v/>
      </c>
      <c r="O248" t="e">
        <f t="shared" si="27"/>
        <v>#N/A</v>
      </c>
    </row>
    <row r="249" spans="1:15" ht="30" customHeight="1" x14ac:dyDescent="0.35">
      <c r="A249" s="11"/>
      <c r="B249" s="54" t="s">
        <v>1577</v>
      </c>
      <c r="C249" s="88"/>
      <c r="D249" s="93"/>
      <c r="E249" s="93"/>
      <c r="F249" s="90"/>
      <c r="G249" s="17" t="str">
        <f t="shared" si="23"/>
        <v xml:space="preserve"> </v>
      </c>
      <c r="H249" s="18" t="str">
        <f t="shared" si="23"/>
        <v/>
      </c>
      <c r="I249">
        <f t="shared" si="24"/>
        <v>0</v>
      </c>
      <c r="J249">
        <f t="shared" si="28"/>
        <v>0</v>
      </c>
      <c r="K249">
        <f t="shared" si="25"/>
        <v>0</v>
      </c>
      <c r="M249" t="str">
        <f t="shared" si="22"/>
        <v xml:space="preserve"> </v>
      </c>
      <c r="N249" t="str">
        <f t="shared" si="26"/>
        <v/>
      </c>
      <c r="O249" t="e">
        <f t="shared" si="27"/>
        <v>#N/A</v>
      </c>
    </row>
    <row r="250" spans="1:15" ht="30" customHeight="1" x14ac:dyDescent="0.35">
      <c r="A250" s="11"/>
      <c r="B250" s="54" t="s">
        <v>1578</v>
      </c>
      <c r="C250" s="88"/>
      <c r="D250" s="93"/>
      <c r="E250" s="93"/>
      <c r="F250" s="90"/>
      <c r="G250" s="17" t="str">
        <f t="shared" si="23"/>
        <v xml:space="preserve"> </v>
      </c>
      <c r="H250" s="18" t="str">
        <f t="shared" si="23"/>
        <v/>
      </c>
      <c r="I250">
        <f t="shared" si="24"/>
        <v>0</v>
      </c>
      <c r="J250">
        <f t="shared" si="28"/>
        <v>0</v>
      </c>
      <c r="K250">
        <f t="shared" si="25"/>
        <v>0</v>
      </c>
      <c r="M250" t="str">
        <f t="shared" si="22"/>
        <v xml:space="preserve"> </v>
      </c>
      <c r="N250" t="str">
        <f t="shared" si="26"/>
        <v/>
      </c>
      <c r="O250" t="e">
        <f t="shared" si="27"/>
        <v>#N/A</v>
      </c>
    </row>
    <row r="251" spans="1:15" ht="30" customHeight="1" x14ac:dyDescent="0.35">
      <c r="A251" s="11"/>
      <c r="B251" s="54" t="s">
        <v>1579</v>
      </c>
      <c r="C251" s="88"/>
      <c r="D251" s="93"/>
      <c r="E251" s="93"/>
      <c r="F251" s="90"/>
      <c r="G251" s="17" t="str">
        <f t="shared" si="23"/>
        <v xml:space="preserve"> </v>
      </c>
      <c r="H251" s="18" t="str">
        <f t="shared" si="23"/>
        <v/>
      </c>
      <c r="I251">
        <f t="shared" si="24"/>
        <v>0</v>
      </c>
      <c r="J251">
        <f t="shared" si="28"/>
        <v>0</v>
      </c>
      <c r="K251">
        <f t="shared" si="25"/>
        <v>0</v>
      </c>
      <c r="M251" t="str">
        <f t="shared" si="22"/>
        <v xml:space="preserve"> </v>
      </c>
      <c r="N251" t="str">
        <f t="shared" si="26"/>
        <v/>
      </c>
      <c r="O251" t="e">
        <f t="shared" si="27"/>
        <v>#N/A</v>
      </c>
    </row>
    <row r="252" spans="1:15" ht="30" customHeight="1" x14ac:dyDescent="0.35">
      <c r="A252" s="11"/>
      <c r="B252" s="54" t="s">
        <v>1580</v>
      </c>
      <c r="C252" s="88"/>
      <c r="D252" s="93"/>
      <c r="E252" s="93"/>
      <c r="F252" s="90"/>
      <c r="G252" s="17" t="str">
        <f t="shared" si="23"/>
        <v xml:space="preserve"> </v>
      </c>
      <c r="H252" s="18" t="str">
        <f t="shared" si="23"/>
        <v/>
      </c>
      <c r="I252">
        <f t="shared" si="24"/>
        <v>0</v>
      </c>
      <c r="J252">
        <f t="shared" si="28"/>
        <v>0</v>
      </c>
      <c r="K252">
        <f t="shared" si="25"/>
        <v>0</v>
      </c>
      <c r="M252" t="str">
        <f t="shared" si="22"/>
        <v xml:space="preserve"> </v>
      </c>
      <c r="N252" t="str">
        <f t="shared" si="26"/>
        <v/>
      </c>
      <c r="O252" t="e">
        <f t="shared" si="27"/>
        <v>#N/A</v>
      </c>
    </row>
    <row r="253" spans="1:15" ht="30" customHeight="1" x14ac:dyDescent="0.35">
      <c r="A253" s="11"/>
      <c r="B253" s="54" t="s">
        <v>1581</v>
      </c>
      <c r="C253" s="88"/>
      <c r="D253" s="93"/>
      <c r="E253" s="93"/>
      <c r="F253" s="90"/>
      <c r="G253" s="17" t="str">
        <f t="shared" si="23"/>
        <v xml:space="preserve"> </v>
      </c>
      <c r="H253" s="18" t="str">
        <f t="shared" si="23"/>
        <v/>
      </c>
      <c r="I253">
        <f t="shared" si="24"/>
        <v>0</v>
      </c>
      <c r="J253">
        <f t="shared" si="28"/>
        <v>0</v>
      </c>
      <c r="K253">
        <f t="shared" si="25"/>
        <v>0</v>
      </c>
      <c r="M253" t="str">
        <f t="shared" si="22"/>
        <v xml:space="preserve"> </v>
      </c>
      <c r="N253" t="str">
        <f t="shared" si="26"/>
        <v/>
      </c>
      <c r="O253" t="e">
        <f t="shared" si="27"/>
        <v>#N/A</v>
      </c>
    </row>
    <row r="254" spans="1:15" ht="30" customHeight="1" x14ac:dyDescent="0.35">
      <c r="A254" s="11"/>
      <c r="B254" s="54" t="s">
        <v>1582</v>
      </c>
      <c r="C254" s="88"/>
      <c r="D254" s="93"/>
      <c r="E254" s="93"/>
      <c r="F254" s="90"/>
      <c r="G254" s="17" t="str">
        <f t="shared" si="23"/>
        <v xml:space="preserve"> </v>
      </c>
      <c r="H254" s="18" t="str">
        <f t="shared" si="23"/>
        <v/>
      </c>
      <c r="I254">
        <f t="shared" si="24"/>
        <v>0</v>
      </c>
      <c r="J254">
        <f t="shared" si="28"/>
        <v>0</v>
      </c>
      <c r="K254">
        <f t="shared" si="25"/>
        <v>0</v>
      </c>
      <c r="M254" t="str">
        <f t="shared" si="22"/>
        <v xml:space="preserve"> </v>
      </c>
      <c r="N254" t="str">
        <f t="shared" si="26"/>
        <v/>
      </c>
      <c r="O254" t="e">
        <f t="shared" si="27"/>
        <v>#N/A</v>
      </c>
    </row>
    <row r="255" spans="1:15" ht="30" customHeight="1" x14ac:dyDescent="0.35">
      <c r="A255" s="11"/>
      <c r="B255" s="54" t="s">
        <v>1583</v>
      </c>
      <c r="C255" s="88"/>
      <c r="D255" s="93"/>
      <c r="E255" s="93"/>
      <c r="F255" s="90"/>
      <c r="G255" s="17" t="str">
        <f t="shared" si="23"/>
        <v xml:space="preserve"> </v>
      </c>
      <c r="H255" s="18" t="str">
        <f t="shared" si="23"/>
        <v/>
      </c>
      <c r="I255">
        <f t="shared" si="24"/>
        <v>0</v>
      </c>
      <c r="J255">
        <f t="shared" si="28"/>
        <v>0</v>
      </c>
      <c r="K255">
        <f t="shared" si="25"/>
        <v>0</v>
      </c>
      <c r="M255" t="str">
        <f t="shared" si="22"/>
        <v xml:space="preserve"> </v>
      </c>
      <c r="N255" t="str">
        <f t="shared" si="26"/>
        <v/>
      </c>
      <c r="O255" t="e">
        <f t="shared" si="27"/>
        <v>#N/A</v>
      </c>
    </row>
    <row r="256" spans="1:15" ht="30" customHeight="1" x14ac:dyDescent="0.35">
      <c r="A256" s="11"/>
      <c r="B256" s="54" t="s">
        <v>1584</v>
      </c>
      <c r="C256" s="88"/>
      <c r="D256" s="93"/>
      <c r="E256" s="93"/>
      <c r="F256" s="90"/>
      <c r="G256" s="17" t="str">
        <f t="shared" si="23"/>
        <v xml:space="preserve"> </v>
      </c>
      <c r="H256" s="18" t="str">
        <f t="shared" si="23"/>
        <v/>
      </c>
      <c r="I256">
        <f t="shared" si="24"/>
        <v>0</v>
      </c>
      <c r="J256">
        <f t="shared" si="28"/>
        <v>0</v>
      </c>
      <c r="K256">
        <f t="shared" si="25"/>
        <v>0</v>
      </c>
      <c r="M256" t="str">
        <f t="shared" si="22"/>
        <v xml:space="preserve"> </v>
      </c>
      <c r="N256" t="str">
        <f t="shared" si="26"/>
        <v/>
      </c>
      <c r="O256" t="e">
        <f t="shared" si="27"/>
        <v>#N/A</v>
      </c>
    </row>
    <row r="257" spans="1:15" ht="30" customHeight="1" x14ac:dyDescent="0.35">
      <c r="A257" s="11"/>
      <c r="B257" s="54" t="s">
        <v>1585</v>
      </c>
      <c r="C257" s="88"/>
      <c r="D257" s="93"/>
      <c r="E257" s="93"/>
      <c r="F257" s="90"/>
      <c r="G257" s="17" t="str">
        <f t="shared" si="23"/>
        <v xml:space="preserve"> </v>
      </c>
      <c r="H257" s="18" t="str">
        <f t="shared" si="23"/>
        <v/>
      </c>
      <c r="I257">
        <f t="shared" si="24"/>
        <v>0</v>
      </c>
      <c r="J257">
        <f t="shared" si="28"/>
        <v>0</v>
      </c>
      <c r="K257">
        <f t="shared" si="25"/>
        <v>0</v>
      </c>
      <c r="M257" t="str">
        <f t="shared" si="22"/>
        <v xml:space="preserve"> </v>
      </c>
      <c r="N257" t="str">
        <f t="shared" si="26"/>
        <v/>
      </c>
      <c r="O257" t="e">
        <f t="shared" si="27"/>
        <v>#N/A</v>
      </c>
    </row>
    <row r="258" spans="1:15" ht="30" customHeight="1" x14ac:dyDescent="0.35">
      <c r="A258" s="11"/>
      <c r="B258" s="54" t="s">
        <v>1586</v>
      </c>
      <c r="C258" s="88"/>
      <c r="D258" s="93"/>
      <c r="E258" s="93"/>
      <c r="F258" s="90"/>
      <c r="G258" s="17" t="str">
        <f t="shared" si="23"/>
        <v xml:space="preserve"> </v>
      </c>
      <c r="H258" s="18" t="str">
        <f t="shared" si="23"/>
        <v/>
      </c>
      <c r="I258">
        <f t="shared" si="24"/>
        <v>0</v>
      </c>
      <c r="J258">
        <f t="shared" si="28"/>
        <v>0</v>
      </c>
      <c r="K258">
        <f t="shared" si="25"/>
        <v>0</v>
      </c>
      <c r="M258" t="str">
        <f t="shared" si="22"/>
        <v xml:space="preserve"> </v>
      </c>
      <c r="N258" t="str">
        <f t="shared" si="26"/>
        <v/>
      </c>
      <c r="O258" t="e">
        <f t="shared" si="27"/>
        <v>#N/A</v>
      </c>
    </row>
    <row r="259" spans="1:15" ht="30" customHeight="1" x14ac:dyDescent="0.35">
      <c r="A259" s="11"/>
      <c r="B259" s="54" t="s">
        <v>1587</v>
      </c>
      <c r="C259" s="88"/>
      <c r="D259" s="93"/>
      <c r="E259" s="93"/>
      <c r="F259" s="90"/>
      <c r="G259" s="17" t="str">
        <f t="shared" si="23"/>
        <v xml:space="preserve"> </v>
      </c>
      <c r="H259" s="18" t="str">
        <f t="shared" si="23"/>
        <v/>
      </c>
      <c r="I259">
        <f t="shared" si="24"/>
        <v>0</v>
      </c>
      <c r="J259">
        <f t="shared" si="28"/>
        <v>0</v>
      </c>
      <c r="K259">
        <f t="shared" si="25"/>
        <v>0</v>
      </c>
      <c r="M259" t="str">
        <f t="shared" si="22"/>
        <v xml:space="preserve"> </v>
      </c>
      <c r="N259" t="str">
        <f t="shared" si="26"/>
        <v/>
      </c>
      <c r="O259" t="e">
        <f t="shared" si="27"/>
        <v>#N/A</v>
      </c>
    </row>
    <row r="260" spans="1:15" ht="30" customHeight="1" x14ac:dyDescent="0.35">
      <c r="A260" s="11"/>
      <c r="B260" s="54" t="s">
        <v>1588</v>
      </c>
      <c r="C260" s="88"/>
      <c r="D260" s="93"/>
      <c r="E260" s="93"/>
      <c r="F260" s="90"/>
      <c r="G260" s="17" t="str">
        <f t="shared" si="23"/>
        <v xml:space="preserve"> </v>
      </c>
      <c r="H260" s="18" t="str">
        <f t="shared" si="23"/>
        <v/>
      </c>
      <c r="I260">
        <f t="shared" si="24"/>
        <v>0</v>
      </c>
      <c r="J260">
        <f t="shared" si="28"/>
        <v>0</v>
      </c>
      <c r="K260">
        <f t="shared" si="25"/>
        <v>0</v>
      </c>
      <c r="M260" t="str">
        <f t="shared" si="22"/>
        <v xml:space="preserve"> </v>
      </c>
      <c r="N260" t="str">
        <f t="shared" si="26"/>
        <v/>
      </c>
      <c r="O260" t="e">
        <f t="shared" si="27"/>
        <v>#N/A</v>
      </c>
    </row>
    <row r="261" spans="1:15" ht="30" customHeight="1" x14ac:dyDescent="0.35">
      <c r="A261" s="11"/>
      <c r="B261" s="54" t="s">
        <v>1589</v>
      </c>
      <c r="C261" s="88"/>
      <c r="D261" s="93"/>
      <c r="E261" s="93"/>
      <c r="F261" s="90"/>
      <c r="G261" s="17" t="str">
        <f t="shared" si="23"/>
        <v xml:space="preserve"> </v>
      </c>
      <c r="H261" s="18" t="str">
        <f t="shared" si="23"/>
        <v/>
      </c>
      <c r="I261">
        <f t="shared" si="24"/>
        <v>0</v>
      </c>
      <c r="J261">
        <f t="shared" si="28"/>
        <v>0</v>
      </c>
      <c r="K261">
        <f t="shared" si="25"/>
        <v>0</v>
      </c>
      <c r="M261" t="str">
        <f t="shared" si="22"/>
        <v xml:space="preserve"> </v>
      </c>
      <c r="N261" t="str">
        <f t="shared" si="26"/>
        <v/>
      </c>
      <c r="O261" t="e">
        <f t="shared" si="27"/>
        <v>#N/A</v>
      </c>
    </row>
    <row r="262" spans="1:15" ht="30" customHeight="1" x14ac:dyDescent="0.35">
      <c r="A262" s="11"/>
      <c r="B262" s="54" t="s">
        <v>1590</v>
      </c>
      <c r="C262" s="88"/>
      <c r="D262" s="93"/>
      <c r="E262" s="93"/>
      <c r="F262" s="90"/>
      <c r="G262" s="17" t="str">
        <f t="shared" si="23"/>
        <v xml:space="preserve"> </v>
      </c>
      <c r="H262" s="18" t="str">
        <f t="shared" si="23"/>
        <v/>
      </c>
      <c r="I262">
        <f t="shared" si="24"/>
        <v>0</v>
      </c>
      <c r="J262">
        <f t="shared" si="28"/>
        <v>0</v>
      </c>
      <c r="K262">
        <f t="shared" si="25"/>
        <v>0</v>
      </c>
      <c r="M262" t="str">
        <f t="shared" ref="M262:M325" si="29">VLOOKUP(K262,P$23:Q$25,2)</f>
        <v xml:space="preserve"> </v>
      </c>
      <c r="N262" t="str">
        <f t="shared" si="26"/>
        <v/>
      </c>
      <c r="O262" t="e">
        <f t="shared" si="27"/>
        <v>#N/A</v>
      </c>
    </row>
    <row r="263" spans="1:15" ht="30" customHeight="1" x14ac:dyDescent="0.35">
      <c r="A263" s="11"/>
      <c r="B263" s="54" t="s">
        <v>1591</v>
      </c>
      <c r="C263" s="88"/>
      <c r="D263" s="93"/>
      <c r="E263" s="93"/>
      <c r="F263" s="90"/>
      <c r="G263" s="17" t="str">
        <f t="shared" ref="G263:H326" si="30">M263</f>
        <v xml:space="preserve"> </v>
      </c>
      <c r="H263" s="18" t="str">
        <f t="shared" si="30"/>
        <v/>
      </c>
      <c r="I263">
        <f t="shared" ref="I263:I326" si="31">IF(F263="",0,IF(AND(F263&gt;=1,F263&lt;=$Q$4),1,0))</f>
        <v>0</v>
      </c>
      <c r="J263">
        <f t="shared" si="28"/>
        <v>0</v>
      </c>
      <c r="K263">
        <f t="shared" ref="K263:K326" si="32">SUM(I263:J263)</f>
        <v>0</v>
      </c>
      <c r="M263" t="str">
        <f t="shared" si="29"/>
        <v xml:space="preserve"> </v>
      </c>
      <c r="N263" t="str">
        <f t="shared" ref="N263:N326" si="33">IF(K263=2,O263,"")</f>
        <v/>
      </c>
      <c r="O263" t="e">
        <f t="shared" ref="O263:O326" si="34">VLOOKUP(F263,$Q$6:$U$17,$Q$2)</f>
        <v>#N/A</v>
      </c>
    </row>
    <row r="264" spans="1:15" ht="30" customHeight="1" x14ac:dyDescent="0.35">
      <c r="A264" s="11"/>
      <c r="B264" s="54" t="s">
        <v>1592</v>
      </c>
      <c r="C264" s="88"/>
      <c r="D264" s="93"/>
      <c r="E264" s="93"/>
      <c r="F264" s="90"/>
      <c r="G264" s="17" t="str">
        <f t="shared" si="30"/>
        <v xml:space="preserve"> </v>
      </c>
      <c r="H264" s="18" t="str">
        <f t="shared" si="30"/>
        <v/>
      </c>
      <c r="I264">
        <f t="shared" si="31"/>
        <v>0</v>
      </c>
      <c r="J264">
        <f t="shared" si="28"/>
        <v>0</v>
      </c>
      <c r="K264">
        <f t="shared" si="32"/>
        <v>0</v>
      </c>
      <c r="M264" t="str">
        <f t="shared" si="29"/>
        <v xml:space="preserve"> </v>
      </c>
      <c r="N264" t="str">
        <f t="shared" si="33"/>
        <v/>
      </c>
      <c r="O264" t="e">
        <f t="shared" si="34"/>
        <v>#N/A</v>
      </c>
    </row>
    <row r="265" spans="1:15" ht="30" customHeight="1" x14ac:dyDescent="0.35">
      <c r="A265" s="11"/>
      <c r="B265" s="54" t="s">
        <v>1593</v>
      </c>
      <c r="C265" s="88"/>
      <c r="D265" s="93"/>
      <c r="E265" s="93"/>
      <c r="F265" s="90"/>
      <c r="G265" s="17" t="str">
        <f t="shared" si="30"/>
        <v xml:space="preserve"> </v>
      </c>
      <c r="H265" s="18" t="str">
        <f t="shared" si="30"/>
        <v/>
      </c>
      <c r="I265">
        <f t="shared" si="31"/>
        <v>0</v>
      </c>
      <c r="J265">
        <f t="shared" ref="J265:J328" si="35">IF(C265="",0, IF(C265=" ",0,1))</f>
        <v>0</v>
      </c>
      <c r="K265">
        <f t="shared" si="32"/>
        <v>0</v>
      </c>
      <c r="M265" t="str">
        <f t="shared" si="29"/>
        <v xml:space="preserve"> </v>
      </c>
      <c r="N265" t="str">
        <f t="shared" si="33"/>
        <v/>
      </c>
      <c r="O265" t="e">
        <f t="shared" si="34"/>
        <v>#N/A</v>
      </c>
    </row>
    <row r="266" spans="1:15" ht="30" customHeight="1" x14ac:dyDescent="0.35">
      <c r="A266" s="11"/>
      <c r="B266" s="54" t="s">
        <v>1594</v>
      </c>
      <c r="C266" s="88"/>
      <c r="D266" s="93"/>
      <c r="E266" s="93"/>
      <c r="F266" s="90"/>
      <c r="G266" s="17" t="str">
        <f t="shared" si="30"/>
        <v xml:space="preserve"> </v>
      </c>
      <c r="H266" s="18" t="str">
        <f t="shared" si="30"/>
        <v/>
      </c>
      <c r="I266">
        <f t="shared" si="31"/>
        <v>0</v>
      </c>
      <c r="J266">
        <f t="shared" si="35"/>
        <v>0</v>
      </c>
      <c r="K266">
        <f t="shared" si="32"/>
        <v>0</v>
      </c>
      <c r="M266" t="str">
        <f t="shared" si="29"/>
        <v xml:space="preserve"> </v>
      </c>
      <c r="N266" t="str">
        <f t="shared" si="33"/>
        <v/>
      </c>
      <c r="O266" t="e">
        <f t="shared" si="34"/>
        <v>#N/A</v>
      </c>
    </row>
    <row r="267" spans="1:15" ht="30" customHeight="1" x14ac:dyDescent="0.35">
      <c r="A267" s="11"/>
      <c r="B267" s="54" t="s">
        <v>1595</v>
      </c>
      <c r="C267" s="88"/>
      <c r="D267" s="93"/>
      <c r="E267" s="93"/>
      <c r="F267" s="90"/>
      <c r="G267" s="17" t="str">
        <f t="shared" si="30"/>
        <v xml:space="preserve"> </v>
      </c>
      <c r="H267" s="18" t="str">
        <f t="shared" si="30"/>
        <v/>
      </c>
      <c r="I267">
        <f t="shared" si="31"/>
        <v>0</v>
      </c>
      <c r="J267">
        <f t="shared" si="35"/>
        <v>0</v>
      </c>
      <c r="K267">
        <f t="shared" si="32"/>
        <v>0</v>
      </c>
      <c r="M267" t="str">
        <f t="shared" si="29"/>
        <v xml:space="preserve"> </v>
      </c>
      <c r="N267" t="str">
        <f t="shared" si="33"/>
        <v/>
      </c>
      <c r="O267" t="e">
        <f t="shared" si="34"/>
        <v>#N/A</v>
      </c>
    </row>
    <row r="268" spans="1:15" ht="30" customHeight="1" x14ac:dyDescent="0.35">
      <c r="A268" s="11"/>
      <c r="B268" s="54" t="s">
        <v>1596</v>
      </c>
      <c r="C268" s="88"/>
      <c r="D268" s="93"/>
      <c r="E268" s="93"/>
      <c r="F268" s="90"/>
      <c r="G268" s="17" t="str">
        <f t="shared" si="30"/>
        <v xml:space="preserve"> </v>
      </c>
      <c r="H268" s="18" t="str">
        <f t="shared" si="30"/>
        <v/>
      </c>
      <c r="I268">
        <f t="shared" si="31"/>
        <v>0</v>
      </c>
      <c r="J268">
        <f t="shared" si="35"/>
        <v>0</v>
      </c>
      <c r="K268">
        <f t="shared" si="32"/>
        <v>0</v>
      </c>
      <c r="M268" t="str">
        <f t="shared" si="29"/>
        <v xml:space="preserve"> </v>
      </c>
      <c r="N268" t="str">
        <f t="shared" si="33"/>
        <v/>
      </c>
      <c r="O268" t="e">
        <f t="shared" si="34"/>
        <v>#N/A</v>
      </c>
    </row>
    <row r="269" spans="1:15" ht="30" customHeight="1" x14ac:dyDescent="0.35">
      <c r="A269" s="11"/>
      <c r="B269" s="54" t="s">
        <v>1597</v>
      </c>
      <c r="C269" s="88"/>
      <c r="D269" s="93"/>
      <c r="E269" s="93"/>
      <c r="F269" s="90"/>
      <c r="G269" s="17" t="str">
        <f t="shared" si="30"/>
        <v xml:space="preserve"> </v>
      </c>
      <c r="H269" s="18" t="str">
        <f t="shared" si="30"/>
        <v/>
      </c>
      <c r="I269">
        <f t="shared" si="31"/>
        <v>0</v>
      </c>
      <c r="J269">
        <f t="shared" si="35"/>
        <v>0</v>
      </c>
      <c r="K269">
        <f t="shared" si="32"/>
        <v>0</v>
      </c>
      <c r="M269" t="str">
        <f t="shared" si="29"/>
        <v xml:space="preserve"> </v>
      </c>
      <c r="N269" t="str">
        <f t="shared" si="33"/>
        <v/>
      </c>
      <c r="O269" t="e">
        <f t="shared" si="34"/>
        <v>#N/A</v>
      </c>
    </row>
    <row r="270" spans="1:15" ht="30" customHeight="1" x14ac:dyDescent="0.35">
      <c r="A270" s="11"/>
      <c r="B270" s="54" t="s">
        <v>1598</v>
      </c>
      <c r="C270" s="88"/>
      <c r="D270" s="93"/>
      <c r="E270" s="93"/>
      <c r="F270" s="90"/>
      <c r="G270" s="17" t="str">
        <f t="shared" si="30"/>
        <v xml:space="preserve"> </v>
      </c>
      <c r="H270" s="18" t="str">
        <f t="shared" si="30"/>
        <v/>
      </c>
      <c r="I270">
        <f t="shared" si="31"/>
        <v>0</v>
      </c>
      <c r="J270">
        <f t="shared" si="35"/>
        <v>0</v>
      </c>
      <c r="K270">
        <f t="shared" si="32"/>
        <v>0</v>
      </c>
      <c r="M270" t="str">
        <f t="shared" si="29"/>
        <v xml:space="preserve"> </v>
      </c>
      <c r="N270" t="str">
        <f t="shared" si="33"/>
        <v/>
      </c>
      <c r="O270" t="e">
        <f t="shared" si="34"/>
        <v>#N/A</v>
      </c>
    </row>
    <row r="271" spans="1:15" ht="30" customHeight="1" x14ac:dyDescent="0.35">
      <c r="A271" s="11"/>
      <c r="B271" s="54" t="s">
        <v>1599</v>
      </c>
      <c r="C271" s="88"/>
      <c r="D271" s="93"/>
      <c r="E271" s="93"/>
      <c r="F271" s="90"/>
      <c r="G271" s="17" t="str">
        <f t="shared" si="30"/>
        <v xml:space="preserve"> </v>
      </c>
      <c r="H271" s="18" t="str">
        <f t="shared" si="30"/>
        <v/>
      </c>
      <c r="I271">
        <f t="shared" si="31"/>
        <v>0</v>
      </c>
      <c r="J271">
        <f t="shared" si="35"/>
        <v>0</v>
      </c>
      <c r="K271">
        <f t="shared" si="32"/>
        <v>0</v>
      </c>
      <c r="M271" t="str">
        <f t="shared" si="29"/>
        <v xml:space="preserve"> </v>
      </c>
      <c r="N271" t="str">
        <f t="shared" si="33"/>
        <v/>
      </c>
      <c r="O271" t="e">
        <f t="shared" si="34"/>
        <v>#N/A</v>
      </c>
    </row>
    <row r="272" spans="1:15" ht="30" customHeight="1" x14ac:dyDescent="0.35">
      <c r="A272" s="11"/>
      <c r="B272" s="54" t="s">
        <v>1600</v>
      </c>
      <c r="C272" s="88"/>
      <c r="D272" s="93"/>
      <c r="E272" s="93"/>
      <c r="F272" s="90"/>
      <c r="G272" s="17" t="str">
        <f t="shared" si="30"/>
        <v xml:space="preserve"> </v>
      </c>
      <c r="H272" s="18" t="str">
        <f t="shared" si="30"/>
        <v/>
      </c>
      <c r="I272">
        <f t="shared" si="31"/>
        <v>0</v>
      </c>
      <c r="J272">
        <f t="shared" si="35"/>
        <v>0</v>
      </c>
      <c r="K272">
        <f t="shared" si="32"/>
        <v>0</v>
      </c>
      <c r="M272" t="str">
        <f t="shared" si="29"/>
        <v xml:space="preserve"> </v>
      </c>
      <c r="N272" t="str">
        <f t="shared" si="33"/>
        <v/>
      </c>
      <c r="O272" t="e">
        <f t="shared" si="34"/>
        <v>#N/A</v>
      </c>
    </row>
    <row r="273" spans="1:15" ht="30" customHeight="1" x14ac:dyDescent="0.35">
      <c r="A273" s="11"/>
      <c r="B273" s="54" t="s">
        <v>1601</v>
      </c>
      <c r="C273" s="88"/>
      <c r="D273" s="93"/>
      <c r="E273" s="93"/>
      <c r="F273" s="90"/>
      <c r="G273" s="17" t="str">
        <f t="shared" si="30"/>
        <v xml:space="preserve"> </v>
      </c>
      <c r="H273" s="18" t="str">
        <f t="shared" si="30"/>
        <v/>
      </c>
      <c r="I273">
        <f t="shared" si="31"/>
        <v>0</v>
      </c>
      <c r="J273">
        <f t="shared" si="35"/>
        <v>0</v>
      </c>
      <c r="K273">
        <f t="shared" si="32"/>
        <v>0</v>
      </c>
      <c r="M273" t="str">
        <f t="shared" si="29"/>
        <v xml:space="preserve"> </v>
      </c>
      <c r="N273" t="str">
        <f t="shared" si="33"/>
        <v/>
      </c>
      <c r="O273" t="e">
        <f t="shared" si="34"/>
        <v>#N/A</v>
      </c>
    </row>
    <row r="274" spans="1:15" ht="30" customHeight="1" x14ac:dyDescent="0.35">
      <c r="A274" s="11"/>
      <c r="B274" s="54" t="s">
        <v>1602</v>
      </c>
      <c r="C274" s="88"/>
      <c r="D274" s="93"/>
      <c r="E274" s="93"/>
      <c r="F274" s="90"/>
      <c r="G274" s="17" t="str">
        <f t="shared" si="30"/>
        <v xml:space="preserve"> </v>
      </c>
      <c r="H274" s="18" t="str">
        <f t="shared" si="30"/>
        <v/>
      </c>
      <c r="I274">
        <f t="shared" si="31"/>
        <v>0</v>
      </c>
      <c r="J274">
        <f t="shared" si="35"/>
        <v>0</v>
      </c>
      <c r="K274">
        <f t="shared" si="32"/>
        <v>0</v>
      </c>
      <c r="M274" t="str">
        <f t="shared" si="29"/>
        <v xml:space="preserve"> </v>
      </c>
      <c r="N274" t="str">
        <f t="shared" si="33"/>
        <v/>
      </c>
      <c r="O274" t="e">
        <f t="shared" si="34"/>
        <v>#N/A</v>
      </c>
    </row>
    <row r="275" spans="1:15" ht="30" customHeight="1" x14ac:dyDescent="0.35">
      <c r="A275" s="11"/>
      <c r="B275" s="54" t="s">
        <v>1603</v>
      </c>
      <c r="C275" s="88"/>
      <c r="D275" s="93"/>
      <c r="E275" s="93"/>
      <c r="F275" s="90"/>
      <c r="G275" s="17" t="str">
        <f t="shared" si="30"/>
        <v xml:space="preserve"> </v>
      </c>
      <c r="H275" s="18" t="str">
        <f t="shared" si="30"/>
        <v/>
      </c>
      <c r="I275">
        <f t="shared" si="31"/>
        <v>0</v>
      </c>
      <c r="J275">
        <f t="shared" si="35"/>
        <v>0</v>
      </c>
      <c r="K275">
        <f t="shared" si="32"/>
        <v>0</v>
      </c>
      <c r="M275" t="str">
        <f t="shared" si="29"/>
        <v xml:space="preserve"> </v>
      </c>
      <c r="N275" t="str">
        <f t="shared" si="33"/>
        <v/>
      </c>
      <c r="O275" t="e">
        <f t="shared" si="34"/>
        <v>#N/A</v>
      </c>
    </row>
    <row r="276" spans="1:15" ht="30" customHeight="1" x14ac:dyDescent="0.35">
      <c r="A276" s="11"/>
      <c r="B276" s="54" t="s">
        <v>1604</v>
      </c>
      <c r="C276" s="88"/>
      <c r="D276" s="93"/>
      <c r="E276" s="93"/>
      <c r="F276" s="90"/>
      <c r="G276" s="17" t="str">
        <f t="shared" si="30"/>
        <v xml:space="preserve"> </v>
      </c>
      <c r="H276" s="18" t="str">
        <f t="shared" si="30"/>
        <v/>
      </c>
      <c r="I276">
        <f t="shared" si="31"/>
        <v>0</v>
      </c>
      <c r="J276">
        <f t="shared" si="35"/>
        <v>0</v>
      </c>
      <c r="K276">
        <f t="shared" si="32"/>
        <v>0</v>
      </c>
      <c r="M276" t="str">
        <f t="shared" si="29"/>
        <v xml:space="preserve"> </v>
      </c>
      <c r="N276" t="str">
        <f t="shared" si="33"/>
        <v/>
      </c>
      <c r="O276" t="e">
        <f t="shared" si="34"/>
        <v>#N/A</v>
      </c>
    </row>
    <row r="277" spans="1:15" ht="30" customHeight="1" x14ac:dyDescent="0.35">
      <c r="A277" s="11"/>
      <c r="B277" s="54" t="s">
        <v>1605</v>
      </c>
      <c r="C277" s="88"/>
      <c r="D277" s="93"/>
      <c r="E277" s="93"/>
      <c r="F277" s="90"/>
      <c r="G277" s="17" t="str">
        <f t="shared" si="30"/>
        <v xml:space="preserve"> </v>
      </c>
      <c r="H277" s="18" t="str">
        <f t="shared" si="30"/>
        <v/>
      </c>
      <c r="I277">
        <f t="shared" si="31"/>
        <v>0</v>
      </c>
      <c r="J277">
        <f t="shared" si="35"/>
        <v>0</v>
      </c>
      <c r="K277">
        <f t="shared" si="32"/>
        <v>0</v>
      </c>
      <c r="M277" t="str">
        <f t="shared" si="29"/>
        <v xml:space="preserve"> </v>
      </c>
      <c r="N277" t="str">
        <f t="shared" si="33"/>
        <v/>
      </c>
      <c r="O277" t="e">
        <f t="shared" si="34"/>
        <v>#N/A</v>
      </c>
    </row>
    <row r="278" spans="1:15" ht="30" customHeight="1" x14ac:dyDescent="0.35">
      <c r="A278" s="11"/>
      <c r="B278" s="54" t="s">
        <v>1606</v>
      </c>
      <c r="C278" s="88"/>
      <c r="D278" s="93"/>
      <c r="E278" s="93"/>
      <c r="F278" s="90"/>
      <c r="G278" s="17" t="str">
        <f t="shared" si="30"/>
        <v xml:space="preserve"> </v>
      </c>
      <c r="H278" s="18" t="str">
        <f t="shared" si="30"/>
        <v/>
      </c>
      <c r="I278">
        <f t="shared" si="31"/>
        <v>0</v>
      </c>
      <c r="J278">
        <f t="shared" si="35"/>
        <v>0</v>
      </c>
      <c r="K278">
        <f t="shared" si="32"/>
        <v>0</v>
      </c>
      <c r="M278" t="str">
        <f t="shared" si="29"/>
        <v xml:space="preserve"> </v>
      </c>
      <c r="N278" t="str">
        <f t="shared" si="33"/>
        <v/>
      </c>
      <c r="O278" t="e">
        <f t="shared" si="34"/>
        <v>#N/A</v>
      </c>
    </row>
    <row r="279" spans="1:15" ht="30" customHeight="1" x14ac:dyDescent="0.35">
      <c r="A279" s="11"/>
      <c r="B279" s="54" t="s">
        <v>1607</v>
      </c>
      <c r="C279" s="88"/>
      <c r="D279" s="93"/>
      <c r="E279" s="93"/>
      <c r="F279" s="90"/>
      <c r="G279" s="17" t="str">
        <f t="shared" si="30"/>
        <v xml:space="preserve"> </v>
      </c>
      <c r="H279" s="18" t="str">
        <f t="shared" si="30"/>
        <v/>
      </c>
      <c r="I279">
        <f t="shared" si="31"/>
        <v>0</v>
      </c>
      <c r="J279">
        <f t="shared" si="35"/>
        <v>0</v>
      </c>
      <c r="K279">
        <f t="shared" si="32"/>
        <v>0</v>
      </c>
      <c r="M279" t="str">
        <f t="shared" si="29"/>
        <v xml:space="preserve"> </v>
      </c>
      <c r="N279" t="str">
        <f t="shared" si="33"/>
        <v/>
      </c>
      <c r="O279" t="e">
        <f t="shared" si="34"/>
        <v>#N/A</v>
      </c>
    </row>
    <row r="280" spans="1:15" ht="30" customHeight="1" x14ac:dyDescent="0.35">
      <c r="A280" s="11"/>
      <c r="B280" s="54" t="s">
        <v>1608</v>
      </c>
      <c r="C280" s="88"/>
      <c r="D280" s="93"/>
      <c r="E280" s="93"/>
      <c r="F280" s="90"/>
      <c r="G280" s="17" t="str">
        <f t="shared" si="30"/>
        <v xml:space="preserve"> </v>
      </c>
      <c r="H280" s="18" t="str">
        <f t="shared" si="30"/>
        <v/>
      </c>
      <c r="I280">
        <f t="shared" si="31"/>
        <v>0</v>
      </c>
      <c r="J280">
        <f t="shared" si="35"/>
        <v>0</v>
      </c>
      <c r="K280">
        <f t="shared" si="32"/>
        <v>0</v>
      </c>
      <c r="M280" t="str">
        <f t="shared" si="29"/>
        <v xml:space="preserve"> </v>
      </c>
      <c r="N280" t="str">
        <f t="shared" si="33"/>
        <v/>
      </c>
      <c r="O280" t="e">
        <f t="shared" si="34"/>
        <v>#N/A</v>
      </c>
    </row>
    <row r="281" spans="1:15" ht="30" customHeight="1" x14ac:dyDescent="0.35">
      <c r="A281" s="11"/>
      <c r="B281" s="54" t="s">
        <v>1609</v>
      </c>
      <c r="C281" s="88"/>
      <c r="D281" s="93"/>
      <c r="E281" s="93"/>
      <c r="F281" s="90"/>
      <c r="G281" s="17" t="str">
        <f t="shared" si="30"/>
        <v xml:space="preserve"> </v>
      </c>
      <c r="H281" s="18" t="str">
        <f t="shared" si="30"/>
        <v/>
      </c>
      <c r="I281">
        <f t="shared" si="31"/>
        <v>0</v>
      </c>
      <c r="J281">
        <f t="shared" si="35"/>
        <v>0</v>
      </c>
      <c r="K281">
        <f t="shared" si="32"/>
        <v>0</v>
      </c>
      <c r="M281" t="str">
        <f t="shared" si="29"/>
        <v xml:space="preserve"> </v>
      </c>
      <c r="N281" t="str">
        <f t="shared" si="33"/>
        <v/>
      </c>
      <c r="O281" t="e">
        <f t="shared" si="34"/>
        <v>#N/A</v>
      </c>
    </row>
    <row r="282" spans="1:15" ht="30" customHeight="1" x14ac:dyDescent="0.35">
      <c r="A282" s="11"/>
      <c r="B282" s="54" t="s">
        <v>1610</v>
      </c>
      <c r="C282" s="88"/>
      <c r="D282" s="93"/>
      <c r="E282" s="93"/>
      <c r="F282" s="90"/>
      <c r="G282" s="17" t="str">
        <f t="shared" si="30"/>
        <v xml:space="preserve"> </v>
      </c>
      <c r="H282" s="18" t="str">
        <f t="shared" si="30"/>
        <v/>
      </c>
      <c r="I282">
        <f t="shared" si="31"/>
        <v>0</v>
      </c>
      <c r="J282">
        <f t="shared" si="35"/>
        <v>0</v>
      </c>
      <c r="K282">
        <f t="shared" si="32"/>
        <v>0</v>
      </c>
      <c r="M282" t="str">
        <f t="shared" si="29"/>
        <v xml:space="preserve"> </v>
      </c>
      <c r="N282" t="str">
        <f t="shared" si="33"/>
        <v/>
      </c>
      <c r="O282" t="e">
        <f t="shared" si="34"/>
        <v>#N/A</v>
      </c>
    </row>
    <row r="283" spans="1:15" ht="30" customHeight="1" x14ac:dyDescent="0.35">
      <c r="A283" s="11"/>
      <c r="B283" s="54" t="s">
        <v>1611</v>
      </c>
      <c r="C283" s="88"/>
      <c r="D283" s="93"/>
      <c r="E283" s="93"/>
      <c r="F283" s="90"/>
      <c r="G283" s="17" t="str">
        <f t="shared" si="30"/>
        <v xml:space="preserve"> </v>
      </c>
      <c r="H283" s="18" t="str">
        <f t="shared" si="30"/>
        <v/>
      </c>
      <c r="I283">
        <f t="shared" si="31"/>
        <v>0</v>
      </c>
      <c r="J283">
        <f t="shared" si="35"/>
        <v>0</v>
      </c>
      <c r="K283">
        <f t="shared" si="32"/>
        <v>0</v>
      </c>
      <c r="M283" t="str">
        <f t="shared" si="29"/>
        <v xml:space="preserve"> </v>
      </c>
      <c r="N283" t="str">
        <f t="shared" si="33"/>
        <v/>
      </c>
      <c r="O283" t="e">
        <f t="shared" si="34"/>
        <v>#N/A</v>
      </c>
    </row>
    <row r="284" spans="1:15" ht="30" customHeight="1" x14ac:dyDescent="0.35">
      <c r="A284" s="11"/>
      <c r="B284" s="54" t="s">
        <v>1612</v>
      </c>
      <c r="C284" s="88"/>
      <c r="D284" s="93"/>
      <c r="E284" s="93"/>
      <c r="F284" s="90"/>
      <c r="G284" s="17" t="str">
        <f t="shared" si="30"/>
        <v xml:space="preserve"> </v>
      </c>
      <c r="H284" s="18" t="str">
        <f t="shared" si="30"/>
        <v/>
      </c>
      <c r="I284">
        <f t="shared" si="31"/>
        <v>0</v>
      </c>
      <c r="J284">
        <f t="shared" si="35"/>
        <v>0</v>
      </c>
      <c r="K284">
        <f t="shared" si="32"/>
        <v>0</v>
      </c>
      <c r="M284" t="str">
        <f t="shared" si="29"/>
        <v xml:space="preserve"> </v>
      </c>
      <c r="N284" t="str">
        <f t="shared" si="33"/>
        <v/>
      </c>
      <c r="O284" t="e">
        <f t="shared" si="34"/>
        <v>#N/A</v>
      </c>
    </row>
    <row r="285" spans="1:15" ht="30" customHeight="1" x14ac:dyDescent="0.35">
      <c r="A285" s="11"/>
      <c r="B285" s="54" t="s">
        <v>1613</v>
      </c>
      <c r="C285" s="88"/>
      <c r="D285" s="93"/>
      <c r="E285" s="93"/>
      <c r="F285" s="90"/>
      <c r="G285" s="17" t="str">
        <f t="shared" si="30"/>
        <v xml:space="preserve"> </v>
      </c>
      <c r="H285" s="18" t="str">
        <f t="shared" si="30"/>
        <v/>
      </c>
      <c r="I285">
        <f t="shared" si="31"/>
        <v>0</v>
      </c>
      <c r="J285">
        <f t="shared" si="35"/>
        <v>0</v>
      </c>
      <c r="K285">
        <f t="shared" si="32"/>
        <v>0</v>
      </c>
      <c r="M285" t="str">
        <f t="shared" si="29"/>
        <v xml:space="preserve"> </v>
      </c>
      <c r="N285" t="str">
        <f t="shared" si="33"/>
        <v/>
      </c>
      <c r="O285" t="e">
        <f t="shared" si="34"/>
        <v>#N/A</v>
      </c>
    </row>
    <row r="286" spans="1:15" ht="30" customHeight="1" x14ac:dyDescent="0.35">
      <c r="A286" s="11"/>
      <c r="B286" s="54" t="s">
        <v>1614</v>
      </c>
      <c r="C286" s="88"/>
      <c r="D286" s="93"/>
      <c r="E286" s="93"/>
      <c r="F286" s="90"/>
      <c r="G286" s="17" t="str">
        <f t="shared" si="30"/>
        <v xml:space="preserve"> </v>
      </c>
      <c r="H286" s="18" t="str">
        <f t="shared" si="30"/>
        <v/>
      </c>
      <c r="I286">
        <f t="shared" si="31"/>
        <v>0</v>
      </c>
      <c r="J286">
        <f t="shared" si="35"/>
        <v>0</v>
      </c>
      <c r="K286">
        <f t="shared" si="32"/>
        <v>0</v>
      </c>
      <c r="M286" t="str">
        <f t="shared" si="29"/>
        <v xml:space="preserve"> </v>
      </c>
      <c r="N286" t="str">
        <f t="shared" si="33"/>
        <v/>
      </c>
      <c r="O286" t="e">
        <f t="shared" si="34"/>
        <v>#N/A</v>
      </c>
    </row>
    <row r="287" spans="1:15" ht="30" customHeight="1" x14ac:dyDescent="0.35">
      <c r="A287" s="11"/>
      <c r="B287" s="54" t="s">
        <v>1615</v>
      </c>
      <c r="C287" s="88"/>
      <c r="D287" s="93"/>
      <c r="E287" s="93"/>
      <c r="F287" s="90"/>
      <c r="G287" s="17" t="str">
        <f t="shared" si="30"/>
        <v xml:space="preserve"> </v>
      </c>
      <c r="H287" s="18" t="str">
        <f t="shared" si="30"/>
        <v/>
      </c>
      <c r="I287">
        <f t="shared" si="31"/>
        <v>0</v>
      </c>
      <c r="J287">
        <f t="shared" si="35"/>
        <v>0</v>
      </c>
      <c r="K287">
        <f t="shared" si="32"/>
        <v>0</v>
      </c>
      <c r="M287" t="str">
        <f t="shared" si="29"/>
        <v xml:space="preserve"> </v>
      </c>
      <c r="N287" t="str">
        <f t="shared" si="33"/>
        <v/>
      </c>
      <c r="O287" t="e">
        <f t="shared" si="34"/>
        <v>#N/A</v>
      </c>
    </row>
    <row r="288" spans="1:15" ht="30" customHeight="1" x14ac:dyDescent="0.35">
      <c r="A288" s="11"/>
      <c r="B288" s="54" t="s">
        <v>1616</v>
      </c>
      <c r="C288" s="88"/>
      <c r="D288" s="93"/>
      <c r="E288" s="93"/>
      <c r="F288" s="90"/>
      <c r="G288" s="17" t="str">
        <f t="shared" si="30"/>
        <v xml:space="preserve"> </v>
      </c>
      <c r="H288" s="18" t="str">
        <f t="shared" si="30"/>
        <v/>
      </c>
      <c r="I288">
        <f t="shared" si="31"/>
        <v>0</v>
      </c>
      <c r="J288">
        <f t="shared" si="35"/>
        <v>0</v>
      </c>
      <c r="K288">
        <f t="shared" si="32"/>
        <v>0</v>
      </c>
      <c r="M288" t="str">
        <f t="shared" si="29"/>
        <v xml:space="preserve"> </v>
      </c>
      <c r="N288" t="str">
        <f t="shared" si="33"/>
        <v/>
      </c>
      <c r="O288" t="e">
        <f t="shared" si="34"/>
        <v>#N/A</v>
      </c>
    </row>
    <row r="289" spans="1:15" ht="30" customHeight="1" x14ac:dyDescent="0.35">
      <c r="A289" s="11"/>
      <c r="B289" s="54" t="s">
        <v>1617</v>
      </c>
      <c r="C289" s="88"/>
      <c r="D289" s="93"/>
      <c r="E289" s="93"/>
      <c r="F289" s="90"/>
      <c r="G289" s="17" t="str">
        <f t="shared" si="30"/>
        <v xml:space="preserve"> </v>
      </c>
      <c r="H289" s="18" t="str">
        <f t="shared" si="30"/>
        <v/>
      </c>
      <c r="I289">
        <f t="shared" si="31"/>
        <v>0</v>
      </c>
      <c r="J289">
        <f t="shared" si="35"/>
        <v>0</v>
      </c>
      <c r="K289">
        <f t="shared" si="32"/>
        <v>0</v>
      </c>
      <c r="M289" t="str">
        <f t="shared" si="29"/>
        <v xml:space="preserve"> </v>
      </c>
      <c r="N289" t="str">
        <f t="shared" si="33"/>
        <v/>
      </c>
      <c r="O289" t="e">
        <f t="shared" si="34"/>
        <v>#N/A</v>
      </c>
    </row>
    <row r="290" spans="1:15" ht="30" customHeight="1" x14ac:dyDescent="0.35">
      <c r="A290" s="11"/>
      <c r="B290" s="54" t="s">
        <v>1618</v>
      </c>
      <c r="C290" s="88"/>
      <c r="D290" s="93"/>
      <c r="E290" s="93"/>
      <c r="F290" s="90"/>
      <c r="G290" s="17" t="str">
        <f t="shared" si="30"/>
        <v xml:space="preserve"> </v>
      </c>
      <c r="H290" s="18" t="str">
        <f t="shared" si="30"/>
        <v/>
      </c>
      <c r="I290">
        <f t="shared" si="31"/>
        <v>0</v>
      </c>
      <c r="J290">
        <f t="shared" si="35"/>
        <v>0</v>
      </c>
      <c r="K290">
        <f t="shared" si="32"/>
        <v>0</v>
      </c>
      <c r="M290" t="str">
        <f t="shared" si="29"/>
        <v xml:space="preserve"> </v>
      </c>
      <c r="N290" t="str">
        <f t="shared" si="33"/>
        <v/>
      </c>
      <c r="O290" t="e">
        <f t="shared" si="34"/>
        <v>#N/A</v>
      </c>
    </row>
    <row r="291" spans="1:15" ht="30" customHeight="1" x14ac:dyDescent="0.35">
      <c r="A291" s="11"/>
      <c r="B291" s="54" t="s">
        <v>1619</v>
      </c>
      <c r="C291" s="88"/>
      <c r="D291" s="93"/>
      <c r="E291" s="93"/>
      <c r="F291" s="90"/>
      <c r="G291" s="17" t="str">
        <f t="shared" si="30"/>
        <v xml:space="preserve"> </v>
      </c>
      <c r="H291" s="18" t="str">
        <f t="shared" si="30"/>
        <v/>
      </c>
      <c r="I291">
        <f t="shared" si="31"/>
        <v>0</v>
      </c>
      <c r="J291">
        <f t="shared" si="35"/>
        <v>0</v>
      </c>
      <c r="K291">
        <f t="shared" si="32"/>
        <v>0</v>
      </c>
      <c r="M291" t="str">
        <f t="shared" si="29"/>
        <v xml:space="preserve"> </v>
      </c>
      <c r="N291" t="str">
        <f t="shared" si="33"/>
        <v/>
      </c>
      <c r="O291" t="e">
        <f t="shared" si="34"/>
        <v>#N/A</v>
      </c>
    </row>
    <row r="292" spans="1:15" ht="30" customHeight="1" x14ac:dyDescent="0.35">
      <c r="A292" s="11"/>
      <c r="B292" s="54" t="s">
        <v>1620</v>
      </c>
      <c r="C292" s="88"/>
      <c r="D292" s="93"/>
      <c r="E292" s="93"/>
      <c r="F292" s="90"/>
      <c r="G292" s="17" t="str">
        <f t="shared" si="30"/>
        <v xml:space="preserve"> </v>
      </c>
      <c r="H292" s="18" t="str">
        <f t="shared" si="30"/>
        <v/>
      </c>
      <c r="I292">
        <f t="shared" si="31"/>
        <v>0</v>
      </c>
      <c r="J292">
        <f t="shared" si="35"/>
        <v>0</v>
      </c>
      <c r="K292">
        <f t="shared" si="32"/>
        <v>0</v>
      </c>
      <c r="M292" t="str">
        <f t="shared" si="29"/>
        <v xml:space="preserve"> </v>
      </c>
      <c r="N292" t="str">
        <f t="shared" si="33"/>
        <v/>
      </c>
      <c r="O292" t="e">
        <f t="shared" si="34"/>
        <v>#N/A</v>
      </c>
    </row>
    <row r="293" spans="1:15" ht="30" customHeight="1" x14ac:dyDescent="0.35">
      <c r="A293" s="11"/>
      <c r="B293" s="54" t="s">
        <v>1621</v>
      </c>
      <c r="C293" s="88"/>
      <c r="D293" s="93"/>
      <c r="E293" s="93"/>
      <c r="F293" s="90"/>
      <c r="G293" s="17" t="str">
        <f t="shared" si="30"/>
        <v xml:space="preserve"> </v>
      </c>
      <c r="H293" s="18" t="str">
        <f t="shared" si="30"/>
        <v/>
      </c>
      <c r="I293">
        <f t="shared" si="31"/>
        <v>0</v>
      </c>
      <c r="J293">
        <f t="shared" si="35"/>
        <v>0</v>
      </c>
      <c r="K293">
        <f t="shared" si="32"/>
        <v>0</v>
      </c>
      <c r="M293" t="str">
        <f t="shared" si="29"/>
        <v xml:space="preserve"> </v>
      </c>
      <c r="N293" t="str">
        <f t="shared" si="33"/>
        <v/>
      </c>
      <c r="O293" t="e">
        <f t="shared" si="34"/>
        <v>#N/A</v>
      </c>
    </row>
    <row r="294" spans="1:15" ht="30" customHeight="1" x14ac:dyDescent="0.35">
      <c r="A294" s="11"/>
      <c r="B294" s="54" t="s">
        <v>1622</v>
      </c>
      <c r="C294" s="88"/>
      <c r="D294" s="93"/>
      <c r="E294" s="93"/>
      <c r="F294" s="90"/>
      <c r="G294" s="17" t="str">
        <f t="shared" si="30"/>
        <v xml:space="preserve"> </v>
      </c>
      <c r="H294" s="18" t="str">
        <f t="shared" si="30"/>
        <v/>
      </c>
      <c r="I294">
        <f t="shared" si="31"/>
        <v>0</v>
      </c>
      <c r="J294">
        <f t="shared" si="35"/>
        <v>0</v>
      </c>
      <c r="K294">
        <f t="shared" si="32"/>
        <v>0</v>
      </c>
      <c r="M294" t="str">
        <f t="shared" si="29"/>
        <v xml:space="preserve"> </v>
      </c>
      <c r="N294" t="str">
        <f t="shared" si="33"/>
        <v/>
      </c>
      <c r="O294" t="e">
        <f t="shared" si="34"/>
        <v>#N/A</v>
      </c>
    </row>
    <row r="295" spans="1:15" ht="30" customHeight="1" x14ac:dyDescent="0.35">
      <c r="A295" s="11"/>
      <c r="B295" s="54" t="s">
        <v>1623</v>
      </c>
      <c r="C295" s="88"/>
      <c r="D295" s="93"/>
      <c r="E295" s="93"/>
      <c r="F295" s="90"/>
      <c r="G295" s="17" t="str">
        <f t="shared" si="30"/>
        <v xml:space="preserve"> </v>
      </c>
      <c r="H295" s="18" t="str">
        <f t="shared" si="30"/>
        <v/>
      </c>
      <c r="I295">
        <f t="shared" si="31"/>
        <v>0</v>
      </c>
      <c r="J295">
        <f t="shared" si="35"/>
        <v>0</v>
      </c>
      <c r="K295">
        <f t="shared" si="32"/>
        <v>0</v>
      </c>
      <c r="M295" t="str">
        <f t="shared" si="29"/>
        <v xml:space="preserve"> </v>
      </c>
      <c r="N295" t="str">
        <f t="shared" si="33"/>
        <v/>
      </c>
      <c r="O295" t="e">
        <f t="shared" si="34"/>
        <v>#N/A</v>
      </c>
    </row>
    <row r="296" spans="1:15" ht="30" customHeight="1" x14ac:dyDescent="0.35">
      <c r="A296" s="11"/>
      <c r="B296" s="54" t="s">
        <v>1624</v>
      </c>
      <c r="C296" s="88"/>
      <c r="D296" s="93"/>
      <c r="E296" s="93"/>
      <c r="F296" s="90"/>
      <c r="G296" s="17" t="str">
        <f t="shared" si="30"/>
        <v xml:space="preserve"> </v>
      </c>
      <c r="H296" s="18" t="str">
        <f t="shared" si="30"/>
        <v/>
      </c>
      <c r="I296">
        <f t="shared" si="31"/>
        <v>0</v>
      </c>
      <c r="J296">
        <f t="shared" si="35"/>
        <v>0</v>
      </c>
      <c r="K296">
        <f t="shared" si="32"/>
        <v>0</v>
      </c>
      <c r="M296" t="str">
        <f t="shared" si="29"/>
        <v xml:space="preserve"> </v>
      </c>
      <c r="N296" t="str">
        <f t="shared" si="33"/>
        <v/>
      </c>
      <c r="O296" t="e">
        <f t="shared" si="34"/>
        <v>#N/A</v>
      </c>
    </row>
    <row r="297" spans="1:15" ht="30" customHeight="1" x14ac:dyDescent="0.35">
      <c r="A297" s="11"/>
      <c r="B297" s="54" t="s">
        <v>1625</v>
      </c>
      <c r="C297" s="88"/>
      <c r="D297" s="93"/>
      <c r="E297" s="93"/>
      <c r="F297" s="90"/>
      <c r="G297" s="17" t="str">
        <f t="shared" si="30"/>
        <v xml:space="preserve"> </v>
      </c>
      <c r="H297" s="18" t="str">
        <f t="shared" si="30"/>
        <v/>
      </c>
      <c r="I297">
        <f t="shared" si="31"/>
        <v>0</v>
      </c>
      <c r="J297">
        <f t="shared" si="35"/>
        <v>0</v>
      </c>
      <c r="K297">
        <f t="shared" si="32"/>
        <v>0</v>
      </c>
      <c r="M297" t="str">
        <f t="shared" si="29"/>
        <v xml:space="preserve"> </v>
      </c>
      <c r="N297" t="str">
        <f t="shared" si="33"/>
        <v/>
      </c>
      <c r="O297" t="e">
        <f t="shared" si="34"/>
        <v>#N/A</v>
      </c>
    </row>
    <row r="298" spans="1:15" ht="30" customHeight="1" x14ac:dyDescent="0.35">
      <c r="A298" s="11"/>
      <c r="B298" s="54" t="s">
        <v>1626</v>
      </c>
      <c r="C298" s="88"/>
      <c r="D298" s="93"/>
      <c r="E298" s="93"/>
      <c r="F298" s="90"/>
      <c r="G298" s="17" t="str">
        <f t="shared" si="30"/>
        <v xml:space="preserve"> </v>
      </c>
      <c r="H298" s="18" t="str">
        <f t="shared" si="30"/>
        <v/>
      </c>
      <c r="I298">
        <f t="shared" si="31"/>
        <v>0</v>
      </c>
      <c r="J298">
        <f t="shared" si="35"/>
        <v>0</v>
      </c>
      <c r="K298">
        <f t="shared" si="32"/>
        <v>0</v>
      </c>
      <c r="M298" t="str">
        <f t="shared" si="29"/>
        <v xml:space="preserve"> </v>
      </c>
      <c r="N298" t="str">
        <f t="shared" si="33"/>
        <v/>
      </c>
      <c r="O298" t="e">
        <f t="shared" si="34"/>
        <v>#N/A</v>
      </c>
    </row>
    <row r="299" spans="1:15" ht="30" customHeight="1" x14ac:dyDescent="0.35">
      <c r="A299" s="11"/>
      <c r="B299" s="54" t="s">
        <v>1627</v>
      </c>
      <c r="C299" s="88"/>
      <c r="D299" s="93"/>
      <c r="E299" s="93"/>
      <c r="F299" s="90"/>
      <c r="G299" s="17" t="str">
        <f t="shared" si="30"/>
        <v xml:space="preserve"> </v>
      </c>
      <c r="H299" s="18" t="str">
        <f t="shared" si="30"/>
        <v/>
      </c>
      <c r="I299">
        <f t="shared" si="31"/>
        <v>0</v>
      </c>
      <c r="J299">
        <f t="shared" si="35"/>
        <v>0</v>
      </c>
      <c r="K299">
        <f t="shared" si="32"/>
        <v>0</v>
      </c>
      <c r="M299" t="str">
        <f t="shared" si="29"/>
        <v xml:space="preserve"> </v>
      </c>
      <c r="N299" t="str">
        <f t="shared" si="33"/>
        <v/>
      </c>
      <c r="O299" t="e">
        <f t="shared" si="34"/>
        <v>#N/A</v>
      </c>
    </row>
    <row r="300" spans="1:15" ht="30" customHeight="1" x14ac:dyDescent="0.35">
      <c r="A300" s="11"/>
      <c r="B300" s="54" t="s">
        <v>1628</v>
      </c>
      <c r="C300" s="88"/>
      <c r="D300" s="93"/>
      <c r="E300" s="93"/>
      <c r="F300" s="90"/>
      <c r="G300" s="17" t="str">
        <f t="shared" si="30"/>
        <v xml:space="preserve"> </v>
      </c>
      <c r="H300" s="18" t="str">
        <f t="shared" si="30"/>
        <v/>
      </c>
      <c r="I300">
        <f t="shared" si="31"/>
        <v>0</v>
      </c>
      <c r="J300">
        <f t="shared" si="35"/>
        <v>0</v>
      </c>
      <c r="K300">
        <f t="shared" si="32"/>
        <v>0</v>
      </c>
      <c r="M300" t="str">
        <f t="shared" si="29"/>
        <v xml:space="preserve"> </v>
      </c>
      <c r="N300" t="str">
        <f t="shared" si="33"/>
        <v/>
      </c>
      <c r="O300" t="e">
        <f t="shared" si="34"/>
        <v>#N/A</v>
      </c>
    </row>
    <row r="301" spans="1:15" ht="30" customHeight="1" x14ac:dyDescent="0.35">
      <c r="A301" s="11"/>
      <c r="B301" s="54" t="s">
        <v>1629</v>
      </c>
      <c r="C301" s="88"/>
      <c r="D301" s="93"/>
      <c r="E301" s="93"/>
      <c r="F301" s="90"/>
      <c r="G301" s="17" t="str">
        <f t="shared" si="30"/>
        <v xml:space="preserve"> </v>
      </c>
      <c r="H301" s="18" t="str">
        <f t="shared" si="30"/>
        <v/>
      </c>
      <c r="I301">
        <f t="shared" si="31"/>
        <v>0</v>
      </c>
      <c r="J301">
        <f t="shared" si="35"/>
        <v>0</v>
      </c>
      <c r="K301">
        <f t="shared" si="32"/>
        <v>0</v>
      </c>
      <c r="M301" t="str">
        <f t="shared" si="29"/>
        <v xml:space="preserve"> </v>
      </c>
      <c r="N301" t="str">
        <f t="shared" si="33"/>
        <v/>
      </c>
      <c r="O301" t="e">
        <f t="shared" si="34"/>
        <v>#N/A</v>
      </c>
    </row>
    <row r="302" spans="1:15" ht="30" customHeight="1" x14ac:dyDescent="0.35">
      <c r="A302" s="11"/>
      <c r="B302" s="54" t="s">
        <v>1630</v>
      </c>
      <c r="C302" s="88"/>
      <c r="D302" s="93"/>
      <c r="E302" s="93"/>
      <c r="F302" s="90"/>
      <c r="G302" s="17" t="str">
        <f t="shared" si="30"/>
        <v xml:space="preserve"> </v>
      </c>
      <c r="H302" s="18" t="str">
        <f t="shared" si="30"/>
        <v/>
      </c>
      <c r="I302">
        <f t="shared" si="31"/>
        <v>0</v>
      </c>
      <c r="J302">
        <f t="shared" si="35"/>
        <v>0</v>
      </c>
      <c r="K302">
        <f t="shared" si="32"/>
        <v>0</v>
      </c>
      <c r="M302" t="str">
        <f t="shared" si="29"/>
        <v xml:space="preserve"> </v>
      </c>
      <c r="N302" t="str">
        <f t="shared" si="33"/>
        <v/>
      </c>
      <c r="O302" t="e">
        <f t="shared" si="34"/>
        <v>#N/A</v>
      </c>
    </row>
    <row r="303" spans="1:15" ht="30" customHeight="1" x14ac:dyDescent="0.35">
      <c r="A303" s="11"/>
      <c r="B303" s="54" t="s">
        <v>1631</v>
      </c>
      <c r="C303" s="88"/>
      <c r="D303" s="93"/>
      <c r="E303" s="93"/>
      <c r="F303" s="90"/>
      <c r="G303" s="17" t="str">
        <f t="shared" si="30"/>
        <v xml:space="preserve"> </v>
      </c>
      <c r="H303" s="18" t="str">
        <f t="shared" si="30"/>
        <v/>
      </c>
      <c r="I303">
        <f t="shared" si="31"/>
        <v>0</v>
      </c>
      <c r="J303">
        <f t="shared" si="35"/>
        <v>0</v>
      </c>
      <c r="K303">
        <f t="shared" si="32"/>
        <v>0</v>
      </c>
      <c r="M303" t="str">
        <f t="shared" si="29"/>
        <v xml:space="preserve"> </v>
      </c>
      <c r="N303" t="str">
        <f t="shared" si="33"/>
        <v/>
      </c>
      <c r="O303" t="e">
        <f t="shared" si="34"/>
        <v>#N/A</v>
      </c>
    </row>
    <row r="304" spans="1:15" ht="30" customHeight="1" x14ac:dyDescent="0.35">
      <c r="A304" s="11"/>
      <c r="B304" s="54" t="s">
        <v>1632</v>
      </c>
      <c r="C304" s="88"/>
      <c r="D304" s="93"/>
      <c r="E304" s="93"/>
      <c r="F304" s="90"/>
      <c r="G304" s="17" t="str">
        <f t="shared" si="30"/>
        <v xml:space="preserve"> </v>
      </c>
      <c r="H304" s="18" t="str">
        <f t="shared" si="30"/>
        <v/>
      </c>
      <c r="I304">
        <f t="shared" si="31"/>
        <v>0</v>
      </c>
      <c r="J304">
        <f t="shared" si="35"/>
        <v>0</v>
      </c>
      <c r="K304">
        <f t="shared" si="32"/>
        <v>0</v>
      </c>
      <c r="M304" t="str">
        <f t="shared" si="29"/>
        <v xml:space="preserve"> </v>
      </c>
      <c r="N304" t="str">
        <f t="shared" si="33"/>
        <v/>
      </c>
      <c r="O304" t="e">
        <f t="shared" si="34"/>
        <v>#N/A</v>
      </c>
    </row>
    <row r="305" spans="1:15" ht="30" customHeight="1" x14ac:dyDescent="0.35">
      <c r="A305" s="11"/>
      <c r="B305" s="54" t="s">
        <v>1633</v>
      </c>
      <c r="C305" s="88"/>
      <c r="D305" s="93"/>
      <c r="E305" s="93"/>
      <c r="F305" s="90"/>
      <c r="G305" s="17" t="str">
        <f t="shared" si="30"/>
        <v xml:space="preserve"> </v>
      </c>
      <c r="H305" s="18" t="str">
        <f t="shared" si="30"/>
        <v/>
      </c>
      <c r="I305">
        <f t="shared" si="31"/>
        <v>0</v>
      </c>
      <c r="J305">
        <f t="shared" si="35"/>
        <v>0</v>
      </c>
      <c r="K305">
        <f t="shared" si="32"/>
        <v>0</v>
      </c>
      <c r="M305" t="str">
        <f t="shared" si="29"/>
        <v xml:space="preserve"> </v>
      </c>
      <c r="N305" t="str">
        <f t="shared" si="33"/>
        <v/>
      </c>
      <c r="O305" t="e">
        <f t="shared" si="34"/>
        <v>#N/A</v>
      </c>
    </row>
    <row r="306" spans="1:15" ht="30" customHeight="1" x14ac:dyDescent="0.35">
      <c r="A306" s="11"/>
      <c r="B306" s="54" t="s">
        <v>1634</v>
      </c>
      <c r="C306" s="88"/>
      <c r="D306" s="93"/>
      <c r="E306" s="93"/>
      <c r="F306" s="90"/>
      <c r="G306" s="17" t="str">
        <f t="shared" si="30"/>
        <v xml:space="preserve"> </v>
      </c>
      <c r="H306" s="18" t="str">
        <f t="shared" si="30"/>
        <v/>
      </c>
      <c r="I306">
        <f t="shared" si="31"/>
        <v>0</v>
      </c>
      <c r="J306">
        <f t="shared" si="35"/>
        <v>0</v>
      </c>
      <c r="K306">
        <f t="shared" si="32"/>
        <v>0</v>
      </c>
      <c r="M306" t="str">
        <f t="shared" si="29"/>
        <v xml:space="preserve"> </v>
      </c>
      <c r="N306" t="str">
        <f t="shared" si="33"/>
        <v/>
      </c>
      <c r="O306" t="e">
        <f t="shared" si="34"/>
        <v>#N/A</v>
      </c>
    </row>
    <row r="307" spans="1:15" ht="30" customHeight="1" x14ac:dyDescent="0.35">
      <c r="A307" s="11"/>
      <c r="B307" s="54" t="s">
        <v>1635</v>
      </c>
      <c r="C307" s="88"/>
      <c r="D307" s="93"/>
      <c r="E307" s="93"/>
      <c r="F307" s="90"/>
      <c r="G307" s="17" t="str">
        <f t="shared" si="30"/>
        <v xml:space="preserve"> </v>
      </c>
      <c r="H307" s="18" t="str">
        <f t="shared" si="30"/>
        <v/>
      </c>
      <c r="I307">
        <f t="shared" si="31"/>
        <v>0</v>
      </c>
      <c r="J307">
        <f t="shared" si="35"/>
        <v>0</v>
      </c>
      <c r="K307">
        <f t="shared" si="32"/>
        <v>0</v>
      </c>
      <c r="M307" t="str">
        <f t="shared" si="29"/>
        <v xml:space="preserve"> </v>
      </c>
      <c r="N307" t="str">
        <f t="shared" si="33"/>
        <v/>
      </c>
      <c r="O307" t="e">
        <f t="shared" si="34"/>
        <v>#N/A</v>
      </c>
    </row>
    <row r="308" spans="1:15" ht="30" customHeight="1" x14ac:dyDescent="0.35">
      <c r="A308" s="11"/>
      <c r="B308" s="54" t="s">
        <v>1636</v>
      </c>
      <c r="C308" s="88"/>
      <c r="D308" s="93"/>
      <c r="E308" s="93"/>
      <c r="F308" s="90"/>
      <c r="G308" s="17" t="str">
        <f t="shared" si="30"/>
        <v xml:space="preserve"> </v>
      </c>
      <c r="H308" s="18" t="str">
        <f t="shared" si="30"/>
        <v/>
      </c>
      <c r="I308">
        <f t="shared" si="31"/>
        <v>0</v>
      </c>
      <c r="J308">
        <f t="shared" si="35"/>
        <v>0</v>
      </c>
      <c r="K308">
        <f t="shared" si="32"/>
        <v>0</v>
      </c>
      <c r="M308" t="str">
        <f t="shared" si="29"/>
        <v xml:space="preserve"> </v>
      </c>
      <c r="N308" t="str">
        <f t="shared" si="33"/>
        <v/>
      </c>
      <c r="O308" t="e">
        <f t="shared" si="34"/>
        <v>#N/A</v>
      </c>
    </row>
    <row r="309" spans="1:15" ht="30" customHeight="1" x14ac:dyDescent="0.35">
      <c r="A309" s="11"/>
      <c r="B309" s="54" t="s">
        <v>1637</v>
      </c>
      <c r="C309" s="88"/>
      <c r="D309" s="93"/>
      <c r="E309" s="93"/>
      <c r="F309" s="90"/>
      <c r="G309" s="17" t="str">
        <f t="shared" si="30"/>
        <v xml:space="preserve"> </v>
      </c>
      <c r="H309" s="18" t="str">
        <f t="shared" si="30"/>
        <v/>
      </c>
      <c r="I309">
        <f t="shared" si="31"/>
        <v>0</v>
      </c>
      <c r="J309">
        <f t="shared" si="35"/>
        <v>0</v>
      </c>
      <c r="K309">
        <f t="shared" si="32"/>
        <v>0</v>
      </c>
      <c r="M309" t="str">
        <f t="shared" si="29"/>
        <v xml:space="preserve"> </v>
      </c>
      <c r="N309" t="str">
        <f t="shared" si="33"/>
        <v/>
      </c>
      <c r="O309" t="e">
        <f t="shared" si="34"/>
        <v>#N/A</v>
      </c>
    </row>
    <row r="310" spans="1:15" ht="30" customHeight="1" x14ac:dyDescent="0.35">
      <c r="A310" s="11"/>
      <c r="B310" s="54" t="s">
        <v>1638</v>
      </c>
      <c r="C310" s="88"/>
      <c r="D310" s="93"/>
      <c r="E310" s="93"/>
      <c r="F310" s="90"/>
      <c r="G310" s="17" t="str">
        <f t="shared" si="30"/>
        <v xml:space="preserve"> </v>
      </c>
      <c r="H310" s="18" t="str">
        <f t="shared" si="30"/>
        <v/>
      </c>
      <c r="I310">
        <f t="shared" si="31"/>
        <v>0</v>
      </c>
      <c r="J310">
        <f t="shared" si="35"/>
        <v>0</v>
      </c>
      <c r="K310">
        <f t="shared" si="32"/>
        <v>0</v>
      </c>
      <c r="M310" t="str">
        <f t="shared" si="29"/>
        <v xml:space="preserve"> </v>
      </c>
      <c r="N310" t="str">
        <f t="shared" si="33"/>
        <v/>
      </c>
      <c r="O310" t="e">
        <f t="shared" si="34"/>
        <v>#N/A</v>
      </c>
    </row>
    <row r="311" spans="1:15" ht="30" customHeight="1" x14ac:dyDescent="0.35">
      <c r="A311" s="11"/>
      <c r="B311" s="54" t="s">
        <v>1639</v>
      </c>
      <c r="C311" s="88"/>
      <c r="D311" s="93"/>
      <c r="E311" s="93"/>
      <c r="F311" s="90"/>
      <c r="G311" s="17" t="str">
        <f t="shared" si="30"/>
        <v xml:space="preserve"> </v>
      </c>
      <c r="H311" s="18" t="str">
        <f t="shared" si="30"/>
        <v/>
      </c>
      <c r="I311">
        <f t="shared" si="31"/>
        <v>0</v>
      </c>
      <c r="J311">
        <f t="shared" si="35"/>
        <v>0</v>
      </c>
      <c r="K311">
        <f t="shared" si="32"/>
        <v>0</v>
      </c>
      <c r="M311" t="str">
        <f t="shared" si="29"/>
        <v xml:space="preserve"> </v>
      </c>
      <c r="N311" t="str">
        <f t="shared" si="33"/>
        <v/>
      </c>
      <c r="O311" t="e">
        <f t="shared" si="34"/>
        <v>#N/A</v>
      </c>
    </row>
    <row r="312" spans="1:15" ht="30" customHeight="1" x14ac:dyDescent="0.35">
      <c r="A312" s="11"/>
      <c r="B312" s="54" t="s">
        <v>1640</v>
      </c>
      <c r="C312" s="88"/>
      <c r="D312" s="93"/>
      <c r="E312" s="93"/>
      <c r="F312" s="90"/>
      <c r="G312" s="17" t="str">
        <f t="shared" si="30"/>
        <v xml:space="preserve"> </v>
      </c>
      <c r="H312" s="18" t="str">
        <f t="shared" si="30"/>
        <v/>
      </c>
      <c r="I312">
        <f t="shared" si="31"/>
        <v>0</v>
      </c>
      <c r="J312">
        <f t="shared" si="35"/>
        <v>0</v>
      </c>
      <c r="K312">
        <f t="shared" si="32"/>
        <v>0</v>
      </c>
      <c r="M312" t="str">
        <f t="shared" si="29"/>
        <v xml:space="preserve"> </v>
      </c>
      <c r="N312" t="str">
        <f t="shared" si="33"/>
        <v/>
      </c>
      <c r="O312" t="e">
        <f t="shared" si="34"/>
        <v>#N/A</v>
      </c>
    </row>
    <row r="313" spans="1:15" ht="30" customHeight="1" x14ac:dyDescent="0.35">
      <c r="A313" s="11"/>
      <c r="B313" s="54" t="s">
        <v>1641</v>
      </c>
      <c r="C313" s="88"/>
      <c r="D313" s="93"/>
      <c r="E313" s="93"/>
      <c r="F313" s="90"/>
      <c r="G313" s="17" t="str">
        <f t="shared" si="30"/>
        <v xml:space="preserve"> </v>
      </c>
      <c r="H313" s="18" t="str">
        <f t="shared" si="30"/>
        <v/>
      </c>
      <c r="I313">
        <f t="shared" si="31"/>
        <v>0</v>
      </c>
      <c r="J313">
        <f t="shared" si="35"/>
        <v>0</v>
      </c>
      <c r="K313">
        <f t="shared" si="32"/>
        <v>0</v>
      </c>
      <c r="M313" t="str">
        <f t="shared" si="29"/>
        <v xml:space="preserve"> </v>
      </c>
      <c r="N313" t="str">
        <f t="shared" si="33"/>
        <v/>
      </c>
      <c r="O313" t="e">
        <f t="shared" si="34"/>
        <v>#N/A</v>
      </c>
    </row>
    <row r="314" spans="1:15" ht="30" customHeight="1" x14ac:dyDescent="0.35">
      <c r="A314" s="11"/>
      <c r="B314" s="54" t="s">
        <v>1642</v>
      </c>
      <c r="C314" s="88"/>
      <c r="D314" s="93"/>
      <c r="E314" s="93"/>
      <c r="F314" s="90"/>
      <c r="G314" s="17" t="str">
        <f t="shared" si="30"/>
        <v xml:space="preserve"> </v>
      </c>
      <c r="H314" s="18" t="str">
        <f t="shared" si="30"/>
        <v/>
      </c>
      <c r="I314">
        <f t="shared" si="31"/>
        <v>0</v>
      </c>
      <c r="J314">
        <f t="shared" si="35"/>
        <v>0</v>
      </c>
      <c r="K314">
        <f t="shared" si="32"/>
        <v>0</v>
      </c>
      <c r="M314" t="str">
        <f t="shared" si="29"/>
        <v xml:space="preserve"> </v>
      </c>
      <c r="N314" t="str">
        <f t="shared" si="33"/>
        <v/>
      </c>
      <c r="O314" t="e">
        <f t="shared" si="34"/>
        <v>#N/A</v>
      </c>
    </row>
    <row r="315" spans="1:15" ht="30" customHeight="1" x14ac:dyDescent="0.35">
      <c r="A315" s="11"/>
      <c r="B315" s="54" t="s">
        <v>1643</v>
      </c>
      <c r="C315" s="88"/>
      <c r="D315" s="93"/>
      <c r="E315" s="93"/>
      <c r="F315" s="90"/>
      <c r="G315" s="17" t="str">
        <f t="shared" si="30"/>
        <v xml:space="preserve"> </v>
      </c>
      <c r="H315" s="18" t="str">
        <f t="shared" si="30"/>
        <v/>
      </c>
      <c r="I315">
        <f t="shared" si="31"/>
        <v>0</v>
      </c>
      <c r="J315">
        <f t="shared" si="35"/>
        <v>0</v>
      </c>
      <c r="K315">
        <f t="shared" si="32"/>
        <v>0</v>
      </c>
      <c r="M315" t="str">
        <f t="shared" si="29"/>
        <v xml:space="preserve"> </v>
      </c>
      <c r="N315" t="str">
        <f t="shared" si="33"/>
        <v/>
      </c>
      <c r="O315" t="e">
        <f t="shared" si="34"/>
        <v>#N/A</v>
      </c>
    </row>
    <row r="316" spans="1:15" ht="30" customHeight="1" x14ac:dyDescent="0.35">
      <c r="A316" s="11"/>
      <c r="B316" s="54" t="s">
        <v>1644</v>
      </c>
      <c r="C316" s="88"/>
      <c r="D316" s="93"/>
      <c r="E316" s="93"/>
      <c r="F316" s="90"/>
      <c r="G316" s="17" t="str">
        <f t="shared" si="30"/>
        <v xml:space="preserve"> </v>
      </c>
      <c r="H316" s="18" t="str">
        <f t="shared" si="30"/>
        <v/>
      </c>
      <c r="I316">
        <f t="shared" si="31"/>
        <v>0</v>
      </c>
      <c r="J316">
        <f t="shared" si="35"/>
        <v>0</v>
      </c>
      <c r="K316">
        <f t="shared" si="32"/>
        <v>0</v>
      </c>
      <c r="M316" t="str">
        <f t="shared" si="29"/>
        <v xml:space="preserve"> </v>
      </c>
      <c r="N316" t="str">
        <f t="shared" si="33"/>
        <v/>
      </c>
      <c r="O316" t="e">
        <f t="shared" si="34"/>
        <v>#N/A</v>
      </c>
    </row>
    <row r="317" spans="1:15" ht="30" customHeight="1" x14ac:dyDescent="0.35">
      <c r="A317" s="11"/>
      <c r="B317" s="54" t="s">
        <v>1645</v>
      </c>
      <c r="C317" s="88"/>
      <c r="D317" s="93"/>
      <c r="E317" s="93"/>
      <c r="F317" s="90"/>
      <c r="G317" s="17" t="str">
        <f t="shared" si="30"/>
        <v xml:space="preserve"> </v>
      </c>
      <c r="H317" s="18" t="str">
        <f t="shared" si="30"/>
        <v/>
      </c>
      <c r="I317">
        <f t="shared" si="31"/>
        <v>0</v>
      </c>
      <c r="J317">
        <f t="shared" si="35"/>
        <v>0</v>
      </c>
      <c r="K317">
        <f t="shared" si="32"/>
        <v>0</v>
      </c>
      <c r="M317" t="str">
        <f t="shared" si="29"/>
        <v xml:space="preserve"> </v>
      </c>
      <c r="N317" t="str">
        <f t="shared" si="33"/>
        <v/>
      </c>
      <c r="O317" t="e">
        <f t="shared" si="34"/>
        <v>#N/A</v>
      </c>
    </row>
    <row r="318" spans="1:15" ht="30" customHeight="1" x14ac:dyDescent="0.35">
      <c r="A318" s="11"/>
      <c r="B318" s="54" t="s">
        <v>1646</v>
      </c>
      <c r="C318" s="88"/>
      <c r="D318" s="93"/>
      <c r="E318" s="93"/>
      <c r="F318" s="90"/>
      <c r="G318" s="17" t="str">
        <f t="shared" si="30"/>
        <v xml:space="preserve"> </v>
      </c>
      <c r="H318" s="18" t="str">
        <f t="shared" si="30"/>
        <v/>
      </c>
      <c r="I318">
        <f t="shared" si="31"/>
        <v>0</v>
      </c>
      <c r="J318">
        <f t="shared" si="35"/>
        <v>0</v>
      </c>
      <c r="K318">
        <f t="shared" si="32"/>
        <v>0</v>
      </c>
      <c r="M318" t="str">
        <f t="shared" si="29"/>
        <v xml:space="preserve"> </v>
      </c>
      <c r="N318" t="str">
        <f t="shared" si="33"/>
        <v/>
      </c>
      <c r="O318" t="e">
        <f t="shared" si="34"/>
        <v>#N/A</v>
      </c>
    </row>
    <row r="319" spans="1:15" ht="30" customHeight="1" x14ac:dyDescent="0.35">
      <c r="A319" s="11"/>
      <c r="B319" s="54" t="s">
        <v>1647</v>
      </c>
      <c r="C319" s="88"/>
      <c r="D319" s="93"/>
      <c r="E319" s="93"/>
      <c r="F319" s="90"/>
      <c r="G319" s="17" t="str">
        <f t="shared" si="30"/>
        <v xml:space="preserve"> </v>
      </c>
      <c r="H319" s="18" t="str">
        <f t="shared" si="30"/>
        <v/>
      </c>
      <c r="I319">
        <f t="shared" si="31"/>
        <v>0</v>
      </c>
      <c r="J319">
        <f t="shared" si="35"/>
        <v>0</v>
      </c>
      <c r="K319">
        <f t="shared" si="32"/>
        <v>0</v>
      </c>
      <c r="M319" t="str">
        <f t="shared" si="29"/>
        <v xml:space="preserve"> </v>
      </c>
      <c r="N319" t="str">
        <f t="shared" si="33"/>
        <v/>
      </c>
      <c r="O319" t="e">
        <f t="shared" si="34"/>
        <v>#N/A</v>
      </c>
    </row>
    <row r="320" spans="1:15" ht="30" customHeight="1" x14ac:dyDescent="0.35">
      <c r="A320" s="11"/>
      <c r="B320" s="54" t="s">
        <v>1648</v>
      </c>
      <c r="C320" s="88"/>
      <c r="D320" s="93"/>
      <c r="E320" s="93"/>
      <c r="F320" s="90"/>
      <c r="G320" s="17" t="str">
        <f t="shared" si="30"/>
        <v xml:space="preserve"> </v>
      </c>
      <c r="H320" s="18" t="str">
        <f t="shared" si="30"/>
        <v/>
      </c>
      <c r="I320">
        <f t="shared" si="31"/>
        <v>0</v>
      </c>
      <c r="J320">
        <f t="shared" si="35"/>
        <v>0</v>
      </c>
      <c r="K320">
        <f t="shared" si="32"/>
        <v>0</v>
      </c>
      <c r="M320" t="str">
        <f t="shared" si="29"/>
        <v xml:space="preserve"> </v>
      </c>
      <c r="N320" t="str">
        <f t="shared" si="33"/>
        <v/>
      </c>
      <c r="O320" t="e">
        <f t="shared" si="34"/>
        <v>#N/A</v>
      </c>
    </row>
    <row r="321" spans="1:15" ht="30" customHeight="1" x14ac:dyDescent="0.35">
      <c r="A321" s="11"/>
      <c r="B321" s="54" t="s">
        <v>1649</v>
      </c>
      <c r="C321" s="88"/>
      <c r="D321" s="93"/>
      <c r="E321" s="93"/>
      <c r="F321" s="90"/>
      <c r="G321" s="17" t="str">
        <f t="shared" si="30"/>
        <v xml:space="preserve"> </v>
      </c>
      <c r="H321" s="18" t="str">
        <f t="shared" si="30"/>
        <v/>
      </c>
      <c r="I321">
        <f t="shared" si="31"/>
        <v>0</v>
      </c>
      <c r="J321">
        <f t="shared" si="35"/>
        <v>0</v>
      </c>
      <c r="K321">
        <f t="shared" si="32"/>
        <v>0</v>
      </c>
      <c r="M321" t="str">
        <f t="shared" si="29"/>
        <v xml:space="preserve"> </v>
      </c>
      <c r="N321" t="str">
        <f t="shared" si="33"/>
        <v/>
      </c>
      <c r="O321" t="e">
        <f t="shared" si="34"/>
        <v>#N/A</v>
      </c>
    </row>
    <row r="322" spans="1:15" ht="30" customHeight="1" x14ac:dyDescent="0.35">
      <c r="A322" s="11"/>
      <c r="B322" s="54" t="s">
        <v>1650</v>
      </c>
      <c r="C322" s="88"/>
      <c r="D322" s="93"/>
      <c r="E322" s="93"/>
      <c r="F322" s="90"/>
      <c r="G322" s="17" t="str">
        <f t="shared" si="30"/>
        <v xml:space="preserve"> </v>
      </c>
      <c r="H322" s="18" t="str">
        <f t="shared" si="30"/>
        <v/>
      </c>
      <c r="I322">
        <f t="shared" si="31"/>
        <v>0</v>
      </c>
      <c r="J322">
        <f t="shared" si="35"/>
        <v>0</v>
      </c>
      <c r="K322">
        <f t="shared" si="32"/>
        <v>0</v>
      </c>
      <c r="M322" t="str">
        <f t="shared" si="29"/>
        <v xml:space="preserve"> </v>
      </c>
      <c r="N322" t="str">
        <f t="shared" si="33"/>
        <v/>
      </c>
      <c r="O322" t="e">
        <f t="shared" si="34"/>
        <v>#N/A</v>
      </c>
    </row>
    <row r="323" spans="1:15" ht="30" customHeight="1" x14ac:dyDescent="0.35">
      <c r="A323" s="11"/>
      <c r="B323" s="54" t="s">
        <v>1651</v>
      </c>
      <c r="C323" s="88"/>
      <c r="D323" s="93"/>
      <c r="E323" s="93"/>
      <c r="F323" s="90"/>
      <c r="G323" s="17" t="str">
        <f t="shared" si="30"/>
        <v xml:space="preserve"> </v>
      </c>
      <c r="H323" s="18" t="str">
        <f t="shared" si="30"/>
        <v/>
      </c>
      <c r="I323">
        <f t="shared" si="31"/>
        <v>0</v>
      </c>
      <c r="J323">
        <f t="shared" si="35"/>
        <v>0</v>
      </c>
      <c r="K323">
        <f t="shared" si="32"/>
        <v>0</v>
      </c>
      <c r="M323" t="str">
        <f t="shared" si="29"/>
        <v xml:space="preserve"> </v>
      </c>
      <c r="N323" t="str">
        <f t="shared" si="33"/>
        <v/>
      </c>
      <c r="O323" t="e">
        <f t="shared" si="34"/>
        <v>#N/A</v>
      </c>
    </row>
    <row r="324" spans="1:15" ht="30" customHeight="1" x14ac:dyDescent="0.35">
      <c r="A324" s="11"/>
      <c r="B324" s="54" t="s">
        <v>1652</v>
      </c>
      <c r="C324" s="88"/>
      <c r="D324" s="93"/>
      <c r="E324" s="93"/>
      <c r="F324" s="90"/>
      <c r="G324" s="17" t="str">
        <f t="shared" si="30"/>
        <v xml:space="preserve"> </v>
      </c>
      <c r="H324" s="18" t="str">
        <f t="shared" si="30"/>
        <v/>
      </c>
      <c r="I324">
        <f t="shared" si="31"/>
        <v>0</v>
      </c>
      <c r="J324">
        <f t="shared" si="35"/>
        <v>0</v>
      </c>
      <c r="K324">
        <f t="shared" si="32"/>
        <v>0</v>
      </c>
      <c r="M324" t="str">
        <f t="shared" si="29"/>
        <v xml:space="preserve"> </v>
      </c>
      <c r="N324" t="str">
        <f t="shared" si="33"/>
        <v/>
      </c>
      <c r="O324" t="e">
        <f t="shared" si="34"/>
        <v>#N/A</v>
      </c>
    </row>
    <row r="325" spans="1:15" ht="30" customHeight="1" x14ac:dyDescent="0.35">
      <c r="A325" s="11"/>
      <c r="B325" s="54" t="s">
        <v>1653</v>
      </c>
      <c r="C325" s="88"/>
      <c r="D325" s="93"/>
      <c r="E325" s="93"/>
      <c r="F325" s="90"/>
      <c r="G325" s="17" t="str">
        <f t="shared" si="30"/>
        <v xml:space="preserve"> </v>
      </c>
      <c r="H325" s="18" t="str">
        <f t="shared" si="30"/>
        <v/>
      </c>
      <c r="I325">
        <f t="shared" si="31"/>
        <v>0</v>
      </c>
      <c r="J325">
        <f t="shared" si="35"/>
        <v>0</v>
      </c>
      <c r="K325">
        <f t="shared" si="32"/>
        <v>0</v>
      </c>
      <c r="M325" t="str">
        <f t="shared" si="29"/>
        <v xml:space="preserve"> </v>
      </c>
      <c r="N325" t="str">
        <f t="shared" si="33"/>
        <v/>
      </c>
      <c r="O325" t="e">
        <f t="shared" si="34"/>
        <v>#N/A</v>
      </c>
    </row>
    <row r="326" spans="1:15" ht="30" customHeight="1" x14ac:dyDescent="0.35">
      <c r="A326" s="11"/>
      <c r="B326" s="54" t="s">
        <v>1654</v>
      </c>
      <c r="C326" s="88"/>
      <c r="D326" s="93"/>
      <c r="E326" s="93"/>
      <c r="F326" s="90"/>
      <c r="G326" s="17" t="str">
        <f t="shared" si="30"/>
        <v xml:space="preserve"> </v>
      </c>
      <c r="H326" s="18" t="str">
        <f t="shared" si="30"/>
        <v/>
      </c>
      <c r="I326">
        <f t="shared" si="31"/>
        <v>0</v>
      </c>
      <c r="J326">
        <f t="shared" si="35"/>
        <v>0</v>
      </c>
      <c r="K326">
        <f t="shared" si="32"/>
        <v>0</v>
      </c>
      <c r="M326" t="str">
        <f t="shared" ref="M326:M389" si="36">VLOOKUP(K326,P$23:Q$25,2)</f>
        <v xml:space="preserve"> </v>
      </c>
      <c r="N326" t="str">
        <f t="shared" si="33"/>
        <v/>
      </c>
      <c r="O326" t="e">
        <f t="shared" si="34"/>
        <v>#N/A</v>
      </c>
    </row>
    <row r="327" spans="1:15" ht="30" customHeight="1" x14ac:dyDescent="0.35">
      <c r="A327" s="11"/>
      <c r="B327" s="54" t="s">
        <v>1655</v>
      </c>
      <c r="C327" s="88"/>
      <c r="D327" s="93"/>
      <c r="E327" s="93"/>
      <c r="F327" s="90"/>
      <c r="G327" s="17" t="str">
        <f t="shared" ref="G327:H390" si="37">M327</f>
        <v xml:space="preserve"> </v>
      </c>
      <c r="H327" s="18" t="str">
        <f t="shared" si="37"/>
        <v/>
      </c>
      <c r="I327">
        <f t="shared" ref="I327:I390" si="38">IF(F327="",0,IF(AND(F327&gt;=1,F327&lt;=$Q$4),1,0))</f>
        <v>0</v>
      </c>
      <c r="J327">
        <f t="shared" si="35"/>
        <v>0</v>
      </c>
      <c r="K327">
        <f t="shared" ref="K327:K390" si="39">SUM(I327:J327)</f>
        <v>0</v>
      </c>
      <c r="M327" t="str">
        <f t="shared" si="36"/>
        <v xml:space="preserve"> </v>
      </c>
      <c r="N327" t="str">
        <f t="shared" ref="N327:N390" si="40">IF(K327=2,O327,"")</f>
        <v/>
      </c>
      <c r="O327" t="e">
        <f t="shared" ref="O327:O390" si="41">VLOOKUP(F327,$Q$6:$U$17,$Q$2)</f>
        <v>#N/A</v>
      </c>
    </row>
    <row r="328" spans="1:15" ht="30" customHeight="1" x14ac:dyDescent="0.35">
      <c r="A328" s="11"/>
      <c r="B328" s="54" t="s">
        <v>1656</v>
      </c>
      <c r="C328" s="88"/>
      <c r="D328" s="93"/>
      <c r="E328" s="93"/>
      <c r="F328" s="90"/>
      <c r="G328" s="17" t="str">
        <f t="shared" si="37"/>
        <v xml:space="preserve"> </v>
      </c>
      <c r="H328" s="18" t="str">
        <f t="shared" si="37"/>
        <v/>
      </c>
      <c r="I328">
        <f t="shared" si="38"/>
        <v>0</v>
      </c>
      <c r="J328">
        <f t="shared" si="35"/>
        <v>0</v>
      </c>
      <c r="K328">
        <f t="shared" si="39"/>
        <v>0</v>
      </c>
      <c r="M328" t="str">
        <f t="shared" si="36"/>
        <v xml:space="preserve"> </v>
      </c>
      <c r="N328" t="str">
        <f t="shared" si="40"/>
        <v/>
      </c>
      <c r="O328" t="e">
        <f t="shared" si="41"/>
        <v>#N/A</v>
      </c>
    </row>
    <row r="329" spans="1:15" ht="30" customHeight="1" x14ac:dyDescent="0.35">
      <c r="A329" s="11"/>
      <c r="B329" s="54" t="s">
        <v>1657</v>
      </c>
      <c r="C329" s="88"/>
      <c r="D329" s="93"/>
      <c r="E329" s="93"/>
      <c r="F329" s="90"/>
      <c r="G329" s="17" t="str">
        <f t="shared" si="37"/>
        <v xml:space="preserve"> </v>
      </c>
      <c r="H329" s="18" t="str">
        <f t="shared" si="37"/>
        <v/>
      </c>
      <c r="I329">
        <f t="shared" si="38"/>
        <v>0</v>
      </c>
      <c r="J329">
        <f t="shared" ref="J329:J392" si="42">IF(C329="",0, IF(C329=" ",0,1))</f>
        <v>0</v>
      </c>
      <c r="K329">
        <f t="shared" si="39"/>
        <v>0</v>
      </c>
      <c r="M329" t="str">
        <f t="shared" si="36"/>
        <v xml:space="preserve"> </v>
      </c>
      <c r="N329" t="str">
        <f t="shared" si="40"/>
        <v/>
      </c>
      <c r="O329" t="e">
        <f t="shared" si="41"/>
        <v>#N/A</v>
      </c>
    </row>
    <row r="330" spans="1:15" ht="30" customHeight="1" x14ac:dyDescent="0.35">
      <c r="A330" s="11"/>
      <c r="B330" s="54" t="s">
        <v>1658</v>
      </c>
      <c r="C330" s="88"/>
      <c r="D330" s="93"/>
      <c r="E330" s="93"/>
      <c r="F330" s="90"/>
      <c r="G330" s="17" t="str">
        <f t="shared" si="37"/>
        <v xml:space="preserve"> </v>
      </c>
      <c r="H330" s="18" t="str">
        <f t="shared" si="37"/>
        <v/>
      </c>
      <c r="I330">
        <f t="shared" si="38"/>
        <v>0</v>
      </c>
      <c r="J330">
        <f t="shared" si="42"/>
        <v>0</v>
      </c>
      <c r="K330">
        <f t="shared" si="39"/>
        <v>0</v>
      </c>
      <c r="M330" t="str">
        <f t="shared" si="36"/>
        <v xml:space="preserve"> </v>
      </c>
      <c r="N330" t="str">
        <f t="shared" si="40"/>
        <v/>
      </c>
      <c r="O330" t="e">
        <f t="shared" si="41"/>
        <v>#N/A</v>
      </c>
    </row>
    <row r="331" spans="1:15" ht="30" customHeight="1" x14ac:dyDescent="0.35">
      <c r="A331" s="11"/>
      <c r="B331" s="54" t="s">
        <v>1659</v>
      </c>
      <c r="C331" s="88"/>
      <c r="D331" s="93"/>
      <c r="E331" s="93"/>
      <c r="F331" s="90"/>
      <c r="G331" s="17" t="str">
        <f t="shared" si="37"/>
        <v xml:space="preserve"> </v>
      </c>
      <c r="H331" s="18" t="str">
        <f t="shared" si="37"/>
        <v/>
      </c>
      <c r="I331">
        <f t="shared" si="38"/>
        <v>0</v>
      </c>
      <c r="J331">
        <f t="shared" si="42"/>
        <v>0</v>
      </c>
      <c r="K331">
        <f t="shared" si="39"/>
        <v>0</v>
      </c>
      <c r="M331" t="str">
        <f t="shared" si="36"/>
        <v xml:space="preserve"> </v>
      </c>
      <c r="N331" t="str">
        <f t="shared" si="40"/>
        <v/>
      </c>
      <c r="O331" t="e">
        <f t="shared" si="41"/>
        <v>#N/A</v>
      </c>
    </row>
    <row r="332" spans="1:15" ht="30" customHeight="1" x14ac:dyDescent="0.35">
      <c r="A332" s="11"/>
      <c r="B332" s="54" t="s">
        <v>1660</v>
      </c>
      <c r="C332" s="88"/>
      <c r="D332" s="93"/>
      <c r="E332" s="93"/>
      <c r="F332" s="90"/>
      <c r="G332" s="17" t="str">
        <f t="shared" si="37"/>
        <v xml:space="preserve"> </v>
      </c>
      <c r="H332" s="18" t="str">
        <f t="shared" si="37"/>
        <v/>
      </c>
      <c r="I332">
        <f t="shared" si="38"/>
        <v>0</v>
      </c>
      <c r="J332">
        <f t="shared" si="42"/>
        <v>0</v>
      </c>
      <c r="K332">
        <f t="shared" si="39"/>
        <v>0</v>
      </c>
      <c r="M332" t="str">
        <f t="shared" si="36"/>
        <v xml:space="preserve"> </v>
      </c>
      <c r="N332" t="str">
        <f t="shared" si="40"/>
        <v/>
      </c>
      <c r="O332" t="e">
        <f t="shared" si="41"/>
        <v>#N/A</v>
      </c>
    </row>
    <row r="333" spans="1:15" ht="30" customHeight="1" x14ac:dyDescent="0.35">
      <c r="A333" s="11"/>
      <c r="B333" s="54" t="s">
        <v>1661</v>
      </c>
      <c r="C333" s="88"/>
      <c r="D333" s="93"/>
      <c r="E333" s="93"/>
      <c r="F333" s="90"/>
      <c r="G333" s="17" t="str">
        <f t="shared" si="37"/>
        <v xml:space="preserve"> </v>
      </c>
      <c r="H333" s="18" t="str">
        <f t="shared" si="37"/>
        <v/>
      </c>
      <c r="I333">
        <f t="shared" si="38"/>
        <v>0</v>
      </c>
      <c r="J333">
        <f t="shared" si="42"/>
        <v>0</v>
      </c>
      <c r="K333">
        <f t="shared" si="39"/>
        <v>0</v>
      </c>
      <c r="M333" t="str">
        <f t="shared" si="36"/>
        <v xml:space="preserve"> </v>
      </c>
      <c r="N333" t="str">
        <f t="shared" si="40"/>
        <v/>
      </c>
      <c r="O333" t="e">
        <f t="shared" si="41"/>
        <v>#N/A</v>
      </c>
    </row>
    <row r="334" spans="1:15" ht="30" customHeight="1" x14ac:dyDescent="0.35">
      <c r="A334" s="11"/>
      <c r="B334" s="54" t="s">
        <v>1662</v>
      </c>
      <c r="C334" s="88"/>
      <c r="D334" s="93"/>
      <c r="E334" s="93"/>
      <c r="F334" s="90"/>
      <c r="G334" s="17" t="str">
        <f t="shared" si="37"/>
        <v xml:space="preserve"> </v>
      </c>
      <c r="H334" s="18" t="str">
        <f t="shared" si="37"/>
        <v/>
      </c>
      <c r="I334">
        <f t="shared" si="38"/>
        <v>0</v>
      </c>
      <c r="J334">
        <f t="shared" si="42"/>
        <v>0</v>
      </c>
      <c r="K334">
        <f t="shared" si="39"/>
        <v>0</v>
      </c>
      <c r="M334" t="str">
        <f t="shared" si="36"/>
        <v xml:space="preserve"> </v>
      </c>
      <c r="N334" t="str">
        <f t="shared" si="40"/>
        <v/>
      </c>
      <c r="O334" t="e">
        <f t="shared" si="41"/>
        <v>#N/A</v>
      </c>
    </row>
    <row r="335" spans="1:15" ht="30" customHeight="1" x14ac:dyDescent="0.35">
      <c r="A335" s="11"/>
      <c r="B335" s="54" t="s">
        <v>1663</v>
      </c>
      <c r="C335" s="88"/>
      <c r="D335" s="93"/>
      <c r="E335" s="93"/>
      <c r="F335" s="90"/>
      <c r="G335" s="17" t="str">
        <f t="shared" si="37"/>
        <v xml:space="preserve"> </v>
      </c>
      <c r="H335" s="18" t="str">
        <f t="shared" si="37"/>
        <v/>
      </c>
      <c r="I335">
        <f t="shared" si="38"/>
        <v>0</v>
      </c>
      <c r="J335">
        <f t="shared" si="42"/>
        <v>0</v>
      </c>
      <c r="K335">
        <f t="shared" si="39"/>
        <v>0</v>
      </c>
      <c r="M335" t="str">
        <f t="shared" si="36"/>
        <v xml:space="preserve"> </v>
      </c>
      <c r="N335" t="str">
        <f t="shared" si="40"/>
        <v/>
      </c>
      <c r="O335" t="e">
        <f t="shared" si="41"/>
        <v>#N/A</v>
      </c>
    </row>
    <row r="336" spans="1:15" ht="30" customHeight="1" x14ac:dyDescent="0.35">
      <c r="A336" s="11"/>
      <c r="B336" s="54" t="s">
        <v>1664</v>
      </c>
      <c r="C336" s="88"/>
      <c r="D336" s="93"/>
      <c r="E336" s="93"/>
      <c r="F336" s="90"/>
      <c r="G336" s="17" t="str">
        <f t="shared" si="37"/>
        <v xml:space="preserve"> </v>
      </c>
      <c r="H336" s="18" t="str">
        <f t="shared" si="37"/>
        <v/>
      </c>
      <c r="I336">
        <f t="shared" si="38"/>
        <v>0</v>
      </c>
      <c r="J336">
        <f t="shared" si="42"/>
        <v>0</v>
      </c>
      <c r="K336">
        <f t="shared" si="39"/>
        <v>0</v>
      </c>
      <c r="M336" t="str">
        <f t="shared" si="36"/>
        <v xml:space="preserve"> </v>
      </c>
      <c r="N336" t="str">
        <f t="shared" si="40"/>
        <v/>
      </c>
      <c r="O336" t="e">
        <f t="shared" si="41"/>
        <v>#N/A</v>
      </c>
    </row>
    <row r="337" spans="1:15" ht="30" customHeight="1" x14ac:dyDescent="0.35">
      <c r="A337" s="11"/>
      <c r="B337" s="54" t="s">
        <v>1665</v>
      </c>
      <c r="C337" s="88"/>
      <c r="D337" s="93"/>
      <c r="E337" s="93"/>
      <c r="F337" s="90"/>
      <c r="G337" s="17" t="str">
        <f t="shared" si="37"/>
        <v xml:space="preserve"> </v>
      </c>
      <c r="H337" s="18" t="str">
        <f t="shared" si="37"/>
        <v/>
      </c>
      <c r="I337">
        <f t="shared" si="38"/>
        <v>0</v>
      </c>
      <c r="J337">
        <f t="shared" si="42"/>
        <v>0</v>
      </c>
      <c r="K337">
        <f t="shared" si="39"/>
        <v>0</v>
      </c>
      <c r="M337" t="str">
        <f t="shared" si="36"/>
        <v xml:space="preserve"> </v>
      </c>
      <c r="N337" t="str">
        <f t="shared" si="40"/>
        <v/>
      </c>
      <c r="O337" t="e">
        <f t="shared" si="41"/>
        <v>#N/A</v>
      </c>
    </row>
    <row r="338" spans="1:15" ht="30" customHeight="1" x14ac:dyDescent="0.35">
      <c r="A338" s="11"/>
      <c r="B338" s="54" t="s">
        <v>1666</v>
      </c>
      <c r="C338" s="88"/>
      <c r="D338" s="93"/>
      <c r="E338" s="93"/>
      <c r="F338" s="90"/>
      <c r="G338" s="17" t="str">
        <f t="shared" si="37"/>
        <v xml:space="preserve"> </v>
      </c>
      <c r="H338" s="18" t="str">
        <f t="shared" si="37"/>
        <v/>
      </c>
      <c r="I338">
        <f t="shared" si="38"/>
        <v>0</v>
      </c>
      <c r="J338">
        <f t="shared" si="42"/>
        <v>0</v>
      </c>
      <c r="K338">
        <f t="shared" si="39"/>
        <v>0</v>
      </c>
      <c r="M338" t="str">
        <f t="shared" si="36"/>
        <v xml:space="preserve"> </v>
      </c>
      <c r="N338" t="str">
        <f t="shared" si="40"/>
        <v/>
      </c>
      <c r="O338" t="e">
        <f t="shared" si="41"/>
        <v>#N/A</v>
      </c>
    </row>
    <row r="339" spans="1:15" ht="30" customHeight="1" x14ac:dyDescent="0.35">
      <c r="A339" s="11"/>
      <c r="B339" s="54" t="s">
        <v>1667</v>
      </c>
      <c r="C339" s="88"/>
      <c r="D339" s="93"/>
      <c r="E339" s="93"/>
      <c r="F339" s="90"/>
      <c r="G339" s="17" t="str">
        <f t="shared" si="37"/>
        <v xml:space="preserve"> </v>
      </c>
      <c r="H339" s="18" t="str">
        <f t="shared" si="37"/>
        <v/>
      </c>
      <c r="I339">
        <f t="shared" si="38"/>
        <v>0</v>
      </c>
      <c r="J339">
        <f t="shared" si="42"/>
        <v>0</v>
      </c>
      <c r="K339">
        <f t="shared" si="39"/>
        <v>0</v>
      </c>
      <c r="M339" t="str">
        <f t="shared" si="36"/>
        <v xml:space="preserve"> </v>
      </c>
      <c r="N339" t="str">
        <f t="shared" si="40"/>
        <v/>
      </c>
      <c r="O339" t="e">
        <f t="shared" si="41"/>
        <v>#N/A</v>
      </c>
    </row>
    <row r="340" spans="1:15" ht="30" customHeight="1" x14ac:dyDescent="0.35">
      <c r="A340" s="11"/>
      <c r="B340" s="54" t="s">
        <v>1668</v>
      </c>
      <c r="C340" s="88"/>
      <c r="D340" s="93"/>
      <c r="E340" s="93"/>
      <c r="F340" s="90"/>
      <c r="G340" s="17" t="str">
        <f t="shared" si="37"/>
        <v xml:space="preserve"> </v>
      </c>
      <c r="H340" s="18" t="str">
        <f t="shared" si="37"/>
        <v/>
      </c>
      <c r="I340">
        <f t="shared" si="38"/>
        <v>0</v>
      </c>
      <c r="J340">
        <f t="shared" si="42"/>
        <v>0</v>
      </c>
      <c r="K340">
        <f t="shared" si="39"/>
        <v>0</v>
      </c>
      <c r="M340" t="str">
        <f t="shared" si="36"/>
        <v xml:space="preserve"> </v>
      </c>
      <c r="N340" t="str">
        <f t="shared" si="40"/>
        <v/>
      </c>
      <c r="O340" t="e">
        <f t="shared" si="41"/>
        <v>#N/A</v>
      </c>
    </row>
    <row r="341" spans="1:15" ht="30" customHeight="1" x14ac:dyDescent="0.35">
      <c r="A341" s="11"/>
      <c r="B341" s="54" t="s">
        <v>1669</v>
      </c>
      <c r="C341" s="88"/>
      <c r="D341" s="93"/>
      <c r="E341" s="93"/>
      <c r="F341" s="90"/>
      <c r="G341" s="17" t="str">
        <f t="shared" si="37"/>
        <v xml:space="preserve"> </v>
      </c>
      <c r="H341" s="18" t="str">
        <f t="shared" si="37"/>
        <v/>
      </c>
      <c r="I341">
        <f t="shared" si="38"/>
        <v>0</v>
      </c>
      <c r="J341">
        <f t="shared" si="42"/>
        <v>0</v>
      </c>
      <c r="K341">
        <f t="shared" si="39"/>
        <v>0</v>
      </c>
      <c r="M341" t="str">
        <f t="shared" si="36"/>
        <v xml:space="preserve"> </v>
      </c>
      <c r="N341" t="str">
        <f t="shared" si="40"/>
        <v/>
      </c>
      <c r="O341" t="e">
        <f t="shared" si="41"/>
        <v>#N/A</v>
      </c>
    </row>
    <row r="342" spans="1:15" ht="30" customHeight="1" x14ac:dyDescent="0.35">
      <c r="A342" s="11"/>
      <c r="B342" s="54" t="s">
        <v>1670</v>
      </c>
      <c r="C342" s="88"/>
      <c r="D342" s="93"/>
      <c r="E342" s="93"/>
      <c r="F342" s="90"/>
      <c r="G342" s="17" t="str">
        <f t="shared" si="37"/>
        <v xml:space="preserve"> </v>
      </c>
      <c r="H342" s="18" t="str">
        <f t="shared" si="37"/>
        <v/>
      </c>
      <c r="I342">
        <f t="shared" si="38"/>
        <v>0</v>
      </c>
      <c r="J342">
        <f t="shared" si="42"/>
        <v>0</v>
      </c>
      <c r="K342">
        <f t="shared" si="39"/>
        <v>0</v>
      </c>
      <c r="M342" t="str">
        <f t="shared" si="36"/>
        <v xml:space="preserve"> </v>
      </c>
      <c r="N342" t="str">
        <f t="shared" si="40"/>
        <v/>
      </c>
      <c r="O342" t="e">
        <f t="shared" si="41"/>
        <v>#N/A</v>
      </c>
    </row>
    <row r="343" spans="1:15" ht="30" customHeight="1" x14ac:dyDescent="0.35">
      <c r="A343" s="11"/>
      <c r="B343" s="54" t="s">
        <v>1671</v>
      </c>
      <c r="C343" s="88"/>
      <c r="D343" s="93"/>
      <c r="E343" s="93"/>
      <c r="F343" s="90"/>
      <c r="G343" s="17" t="str">
        <f t="shared" si="37"/>
        <v xml:space="preserve"> </v>
      </c>
      <c r="H343" s="18" t="str">
        <f t="shared" si="37"/>
        <v/>
      </c>
      <c r="I343">
        <f t="shared" si="38"/>
        <v>0</v>
      </c>
      <c r="J343">
        <f t="shared" si="42"/>
        <v>0</v>
      </c>
      <c r="K343">
        <f t="shared" si="39"/>
        <v>0</v>
      </c>
      <c r="M343" t="str">
        <f t="shared" si="36"/>
        <v xml:space="preserve"> </v>
      </c>
      <c r="N343" t="str">
        <f t="shared" si="40"/>
        <v/>
      </c>
      <c r="O343" t="e">
        <f t="shared" si="41"/>
        <v>#N/A</v>
      </c>
    </row>
    <row r="344" spans="1:15" ht="30" customHeight="1" x14ac:dyDescent="0.35">
      <c r="A344" s="11"/>
      <c r="B344" s="54" t="s">
        <v>1672</v>
      </c>
      <c r="C344" s="88"/>
      <c r="D344" s="93"/>
      <c r="E344" s="93"/>
      <c r="F344" s="90"/>
      <c r="G344" s="17" t="str">
        <f t="shared" si="37"/>
        <v xml:space="preserve"> </v>
      </c>
      <c r="H344" s="18" t="str">
        <f t="shared" si="37"/>
        <v/>
      </c>
      <c r="I344">
        <f t="shared" si="38"/>
        <v>0</v>
      </c>
      <c r="J344">
        <f t="shared" si="42"/>
        <v>0</v>
      </c>
      <c r="K344">
        <f t="shared" si="39"/>
        <v>0</v>
      </c>
      <c r="M344" t="str">
        <f t="shared" si="36"/>
        <v xml:space="preserve"> </v>
      </c>
      <c r="N344" t="str">
        <f t="shared" si="40"/>
        <v/>
      </c>
      <c r="O344" t="e">
        <f t="shared" si="41"/>
        <v>#N/A</v>
      </c>
    </row>
    <row r="345" spans="1:15" ht="30" customHeight="1" x14ac:dyDescent="0.35">
      <c r="A345" s="11"/>
      <c r="B345" s="54" t="s">
        <v>1673</v>
      </c>
      <c r="C345" s="88"/>
      <c r="D345" s="93"/>
      <c r="E345" s="93"/>
      <c r="F345" s="90"/>
      <c r="G345" s="17" t="str">
        <f t="shared" si="37"/>
        <v xml:space="preserve"> </v>
      </c>
      <c r="H345" s="18" t="str">
        <f t="shared" si="37"/>
        <v/>
      </c>
      <c r="I345">
        <f t="shared" si="38"/>
        <v>0</v>
      </c>
      <c r="J345">
        <f t="shared" si="42"/>
        <v>0</v>
      </c>
      <c r="K345">
        <f t="shared" si="39"/>
        <v>0</v>
      </c>
      <c r="M345" t="str">
        <f t="shared" si="36"/>
        <v xml:space="preserve"> </v>
      </c>
      <c r="N345" t="str">
        <f t="shared" si="40"/>
        <v/>
      </c>
      <c r="O345" t="e">
        <f t="shared" si="41"/>
        <v>#N/A</v>
      </c>
    </row>
    <row r="346" spans="1:15" ht="30" customHeight="1" x14ac:dyDescent="0.35">
      <c r="A346" s="11"/>
      <c r="B346" s="54" t="s">
        <v>1674</v>
      </c>
      <c r="C346" s="88"/>
      <c r="D346" s="93"/>
      <c r="E346" s="93"/>
      <c r="F346" s="90"/>
      <c r="G346" s="17" t="str">
        <f t="shared" si="37"/>
        <v xml:space="preserve"> </v>
      </c>
      <c r="H346" s="18" t="str">
        <f t="shared" si="37"/>
        <v/>
      </c>
      <c r="I346">
        <f t="shared" si="38"/>
        <v>0</v>
      </c>
      <c r="J346">
        <f t="shared" si="42"/>
        <v>0</v>
      </c>
      <c r="K346">
        <f t="shared" si="39"/>
        <v>0</v>
      </c>
      <c r="M346" t="str">
        <f t="shared" si="36"/>
        <v xml:space="preserve"> </v>
      </c>
      <c r="N346" t="str">
        <f t="shared" si="40"/>
        <v/>
      </c>
      <c r="O346" t="e">
        <f t="shared" si="41"/>
        <v>#N/A</v>
      </c>
    </row>
    <row r="347" spans="1:15" ht="30" customHeight="1" x14ac:dyDescent="0.35">
      <c r="A347" s="11"/>
      <c r="B347" s="54" t="s">
        <v>1675</v>
      </c>
      <c r="C347" s="88"/>
      <c r="D347" s="93"/>
      <c r="E347" s="93"/>
      <c r="F347" s="90"/>
      <c r="G347" s="17" t="str">
        <f t="shared" si="37"/>
        <v xml:space="preserve"> </v>
      </c>
      <c r="H347" s="18" t="str">
        <f t="shared" si="37"/>
        <v/>
      </c>
      <c r="I347">
        <f t="shared" si="38"/>
        <v>0</v>
      </c>
      <c r="J347">
        <f t="shared" si="42"/>
        <v>0</v>
      </c>
      <c r="K347">
        <f t="shared" si="39"/>
        <v>0</v>
      </c>
      <c r="M347" t="str">
        <f t="shared" si="36"/>
        <v xml:space="preserve"> </v>
      </c>
      <c r="N347" t="str">
        <f t="shared" si="40"/>
        <v/>
      </c>
      <c r="O347" t="e">
        <f t="shared" si="41"/>
        <v>#N/A</v>
      </c>
    </row>
    <row r="348" spans="1:15" ht="30" customHeight="1" x14ac:dyDescent="0.35">
      <c r="A348" s="11"/>
      <c r="B348" s="54" t="s">
        <v>1676</v>
      </c>
      <c r="C348" s="88"/>
      <c r="D348" s="93"/>
      <c r="E348" s="93"/>
      <c r="F348" s="90"/>
      <c r="G348" s="17" t="str">
        <f t="shared" si="37"/>
        <v xml:space="preserve"> </v>
      </c>
      <c r="H348" s="18" t="str">
        <f t="shared" si="37"/>
        <v/>
      </c>
      <c r="I348">
        <f t="shared" si="38"/>
        <v>0</v>
      </c>
      <c r="J348">
        <f t="shared" si="42"/>
        <v>0</v>
      </c>
      <c r="K348">
        <f t="shared" si="39"/>
        <v>0</v>
      </c>
      <c r="M348" t="str">
        <f t="shared" si="36"/>
        <v xml:space="preserve"> </v>
      </c>
      <c r="N348" t="str">
        <f t="shared" si="40"/>
        <v/>
      </c>
      <c r="O348" t="e">
        <f t="shared" si="41"/>
        <v>#N/A</v>
      </c>
    </row>
    <row r="349" spans="1:15" ht="30" customHeight="1" x14ac:dyDescent="0.35">
      <c r="A349" s="11"/>
      <c r="B349" s="54" t="s">
        <v>1677</v>
      </c>
      <c r="C349" s="88"/>
      <c r="D349" s="93"/>
      <c r="E349" s="93"/>
      <c r="F349" s="90"/>
      <c r="G349" s="17" t="str">
        <f t="shared" si="37"/>
        <v xml:space="preserve"> </v>
      </c>
      <c r="H349" s="18" t="str">
        <f t="shared" si="37"/>
        <v/>
      </c>
      <c r="I349">
        <f t="shared" si="38"/>
        <v>0</v>
      </c>
      <c r="J349">
        <f t="shared" si="42"/>
        <v>0</v>
      </c>
      <c r="K349">
        <f t="shared" si="39"/>
        <v>0</v>
      </c>
      <c r="M349" t="str">
        <f t="shared" si="36"/>
        <v xml:space="preserve"> </v>
      </c>
      <c r="N349" t="str">
        <f t="shared" si="40"/>
        <v/>
      </c>
      <c r="O349" t="e">
        <f t="shared" si="41"/>
        <v>#N/A</v>
      </c>
    </row>
    <row r="350" spans="1:15" ht="30" customHeight="1" x14ac:dyDescent="0.35">
      <c r="A350" s="11"/>
      <c r="B350" s="54" t="s">
        <v>1678</v>
      </c>
      <c r="C350" s="88"/>
      <c r="D350" s="93"/>
      <c r="E350" s="93"/>
      <c r="F350" s="90"/>
      <c r="G350" s="17" t="str">
        <f t="shared" si="37"/>
        <v xml:space="preserve"> </v>
      </c>
      <c r="H350" s="18" t="str">
        <f t="shared" si="37"/>
        <v/>
      </c>
      <c r="I350">
        <f t="shared" si="38"/>
        <v>0</v>
      </c>
      <c r="J350">
        <f t="shared" si="42"/>
        <v>0</v>
      </c>
      <c r="K350">
        <f t="shared" si="39"/>
        <v>0</v>
      </c>
      <c r="M350" t="str">
        <f t="shared" si="36"/>
        <v xml:space="preserve"> </v>
      </c>
      <c r="N350" t="str">
        <f t="shared" si="40"/>
        <v/>
      </c>
      <c r="O350" t="e">
        <f t="shared" si="41"/>
        <v>#N/A</v>
      </c>
    </row>
    <row r="351" spans="1:15" ht="30" customHeight="1" x14ac:dyDescent="0.35">
      <c r="A351" s="11"/>
      <c r="B351" s="54" t="s">
        <v>1679</v>
      </c>
      <c r="C351" s="88"/>
      <c r="D351" s="93"/>
      <c r="E351" s="93"/>
      <c r="F351" s="90"/>
      <c r="G351" s="17" t="str">
        <f t="shared" si="37"/>
        <v xml:space="preserve"> </v>
      </c>
      <c r="H351" s="18" t="str">
        <f t="shared" si="37"/>
        <v/>
      </c>
      <c r="I351">
        <f t="shared" si="38"/>
        <v>0</v>
      </c>
      <c r="J351">
        <f t="shared" si="42"/>
        <v>0</v>
      </c>
      <c r="K351">
        <f t="shared" si="39"/>
        <v>0</v>
      </c>
      <c r="M351" t="str">
        <f t="shared" si="36"/>
        <v xml:space="preserve"> </v>
      </c>
      <c r="N351" t="str">
        <f t="shared" si="40"/>
        <v/>
      </c>
      <c r="O351" t="e">
        <f t="shared" si="41"/>
        <v>#N/A</v>
      </c>
    </row>
    <row r="352" spans="1:15" ht="30" customHeight="1" x14ac:dyDescent="0.35">
      <c r="A352" s="11"/>
      <c r="B352" s="54" t="s">
        <v>1680</v>
      </c>
      <c r="C352" s="88"/>
      <c r="D352" s="93"/>
      <c r="E352" s="93"/>
      <c r="F352" s="90"/>
      <c r="G352" s="17" t="str">
        <f t="shared" si="37"/>
        <v xml:space="preserve"> </v>
      </c>
      <c r="H352" s="18" t="str">
        <f t="shared" si="37"/>
        <v/>
      </c>
      <c r="I352">
        <f t="shared" si="38"/>
        <v>0</v>
      </c>
      <c r="J352">
        <f t="shared" si="42"/>
        <v>0</v>
      </c>
      <c r="K352">
        <f t="shared" si="39"/>
        <v>0</v>
      </c>
      <c r="M352" t="str">
        <f t="shared" si="36"/>
        <v xml:space="preserve"> </v>
      </c>
      <c r="N352" t="str">
        <f t="shared" si="40"/>
        <v/>
      </c>
      <c r="O352" t="e">
        <f t="shared" si="41"/>
        <v>#N/A</v>
      </c>
    </row>
    <row r="353" spans="1:15" ht="30" customHeight="1" x14ac:dyDescent="0.35">
      <c r="A353" s="11"/>
      <c r="B353" s="54" t="s">
        <v>1681</v>
      </c>
      <c r="C353" s="88"/>
      <c r="D353" s="93"/>
      <c r="E353" s="93"/>
      <c r="F353" s="90"/>
      <c r="G353" s="17" t="str">
        <f t="shared" si="37"/>
        <v xml:space="preserve"> </v>
      </c>
      <c r="H353" s="18" t="str">
        <f t="shared" si="37"/>
        <v/>
      </c>
      <c r="I353">
        <f t="shared" si="38"/>
        <v>0</v>
      </c>
      <c r="J353">
        <f t="shared" si="42"/>
        <v>0</v>
      </c>
      <c r="K353">
        <f t="shared" si="39"/>
        <v>0</v>
      </c>
      <c r="M353" t="str">
        <f t="shared" si="36"/>
        <v xml:space="preserve"> </v>
      </c>
      <c r="N353" t="str">
        <f t="shared" si="40"/>
        <v/>
      </c>
      <c r="O353" t="e">
        <f t="shared" si="41"/>
        <v>#N/A</v>
      </c>
    </row>
    <row r="354" spans="1:15" ht="30" customHeight="1" x14ac:dyDescent="0.35">
      <c r="A354" s="11"/>
      <c r="B354" s="54" t="s">
        <v>1682</v>
      </c>
      <c r="C354" s="88"/>
      <c r="D354" s="93"/>
      <c r="E354" s="93"/>
      <c r="F354" s="90"/>
      <c r="G354" s="17" t="str">
        <f t="shared" si="37"/>
        <v xml:space="preserve"> </v>
      </c>
      <c r="H354" s="18" t="str">
        <f t="shared" si="37"/>
        <v/>
      </c>
      <c r="I354">
        <f t="shared" si="38"/>
        <v>0</v>
      </c>
      <c r="J354">
        <f t="shared" si="42"/>
        <v>0</v>
      </c>
      <c r="K354">
        <f t="shared" si="39"/>
        <v>0</v>
      </c>
      <c r="M354" t="str">
        <f t="shared" si="36"/>
        <v xml:space="preserve"> </v>
      </c>
      <c r="N354" t="str">
        <f t="shared" si="40"/>
        <v/>
      </c>
      <c r="O354" t="e">
        <f t="shared" si="41"/>
        <v>#N/A</v>
      </c>
    </row>
    <row r="355" spans="1:15" ht="30" customHeight="1" x14ac:dyDescent="0.35">
      <c r="A355" s="11"/>
      <c r="B355" s="54" t="s">
        <v>1683</v>
      </c>
      <c r="C355" s="88"/>
      <c r="D355" s="93"/>
      <c r="E355" s="93"/>
      <c r="F355" s="90"/>
      <c r="G355" s="17" t="str">
        <f t="shared" si="37"/>
        <v xml:space="preserve"> </v>
      </c>
      <c r="H355" s="18" t="str">
        <f t="shared" si="37"/>
        <v/>
      </c>
      <c r="I355">
        <f t="shared" si="38"/>
        <v>0</v>
      </c>
      <c r="J355">
        <f t="shared" si="42"/>
        <v>0</v>
      </c>
      <c r="K355">
        <f t="shared" si="39"/>
        <v>0</v>
      </c>
      <c r="M355" t="str">
        <f t="shared" si="36"/>
        <v xml:space="preserve"> </v>
      </c>
      <c r="N355" t="str">
        <f t="shared" si="40"/>
        <v/>
      </c>
      <c r="O355" t="e">
        <f t="shared" si="41"/>
        <v>#N/A</v>
      </c>
    </row>
    <row r="356" spans="1:15" ht="30" customHeight="1" x14ac:dyDescent="0.35">
      <c r="A356" s="11"/>
      <c r="B356" s="54" t="s">
        <v>1684</v>
      </c>
      <c r="C356" s="88"/>
      <c r="D356" s="93"/>
      <c r="E356" s="93"/>
      <c r="F356" s="90"/>
      <c r="G356" s="17" t="str">
        <f t="shared" si="37"/>
        <v xml:space="preserve"> </v>
      </c>
      <c r="H356" s="18" t="str">
        <f t="shared" si="37"/>
        <v/>
      </c>
      <c r="I356">
        <f t="shared" si="38"/>
        <v>0</v>
      </c>
      <c r="J356">
        <f t="shared" si="42"/>
        <v>0</v>
      </c>
      <c r="K356">
        <f t="shared" si="39"/>
        <v>0</v>
      </c>
      <c r="M356" t="str">
        <f t="shared" si="36"/>
        <v xml:space="preserve"> </v>
      </c>
      <c r="N356" t="str">
        <f t="shared" si="40"/>
        <v/>
      </c>
      <c r="O356" t="e">
        <f t="shared" si="41"/>
        <v>#N/A</v>
      </c>
    </row>
    <row r="357" spans="1:15" ht="30" customHeight="1" x14ac:dyDescent="0.35">
      <c r="A357" s="11"/>
      <c r="B357" s="54" t="s">
        <v>1685</v>
      </c>
      <c r="C357" s="88"/>
      <c r="D357" s="93"/>
      <c r="E357" s="93"/>
      <c r="F357" s="90"/>
      <c r="G357" s="17" t="str">
        <f t="shared" si="37"/>
        <v xml:space="preserve"> </v>
      </c>
      <c r="H357" s="18" t="str">
        <f t="shared" si="37"/>
        <v/>
      </c>
      <c r="I357">
        <f t="shared" si="38"/>
        <v>0</v>
      </c>
      <c r="J357">
        <f t="shared" si="42"/>
        <v>0</v>
      </c>
      <c r="K357">
        <f t="shared" si="39"/>
        <v>0</v>
      </c>
      <c r="M357" t="str">
        <f t="shared" si="36"/>
        <v xml:space="preserve"> </v>
      </c>
      <c r="N357" t="str">
        <f t="shared" si="40"/>
        <v/>
      </c>
      <c r="O357" t="e">
        <f t="shared" si="41"/>
        <v>#N/A</v>
      </c>
    </row>
    <row r="358" spans="1:15" ht="30" customHeight="1" x14ac:dyDescent="0.35">
      <c r="A358" s="11"/>
      <c r="B358" s="54" t="s">
        <v>1686</v>
      </c>
      <c r="C358" s="88"/>
      <c r="D358" s="93"/>
      <c r="E358" s="93"/>
      <c r="F358" s="90"/>
      <c r="G358" s="17" t="str">
        <f t="shared" si="37"/>
        <v xml:space="preserve"> </v>
      </c>
      <c r="H358" s="18" t="str">
        <f t="shared" si="37"/>
        <v/>
      </c>
      <c r="I358">
        <f t="shared" si="38"/>
        <v>0</v>
      </c>
      <c r="J358">
        <f t="shared" si="42"/>
        <v>0</v>
      </c>
      <c r="K358">
        <f t="shared" si="39"/>
        <v>0</v>
      </c>
      <c r="M358" t="str">
        <f t="shared" si="36"/>
        <v xml:space="preserve"> </v>
      </c>
      <c r="N358" t="str">
        <f t="shared" si="40"/>
        <v/>
      </c>
      <c r="O358" t="e">
        <f t="shared" si="41"/>
        <v>#N/A</v>
      </c>
    </row>
    <row r="359" spans="1:15" ht="30" customHeight="1" x14ac:dyDescent="0.35">
      <c r="A359" s="11"/>
      <c r="B359" s="54" t="s">
        <v>1687</v>
      </c>
      <c r="C359" s="88"/>
      <c r="D359" s="93"/>
      <c r="E359" s="93"/>
      <c r="F359" s="90"/>
      <c r="G359" s="17" t="str">
        <f t="shared" si="37"/>
        <v xml:space="preserve"> </v>
      </c>
      <c r="H359" s="18" t="str">
        <f t="shared" si="37"/>
        <v/>
      </c>
      <c r="I359">
        <f t="shared" si="38"/>
        <v>0</v>
      </c>
      <c r="J359">
        <f t="shared" si="42"/>
        <v>0</v>
      </c>
      <c r="K359">
        <f t="shared" si="39"/>
        <v>0</v>
      </c>
      <c r="M359" t="str">
        <f t="shared" si="36"/>
        <v xml:space="preserve"> </v>
      </c>
      <c r="N359" t="str">
        <f t="shared" si="40"/>
        <v/>
      </c>
      <c r="O359" t="e">
        <f t="shared" si="41"/>
        <v>#N/A</v>
      </c>
    </row>
    <row r="360" spans="1:15" ht="30" customHeight="1" x14ac:dyDescent="0.35">
      <c r="A360" s="11"/>
      <c r="B360" s="54" t="s">
        <v>1688</v>
      </c>
      <c r="C360" s="88"/>
      <c r="D360" s="93"/>
      <c r="E360" s="93"/>
      <c r="F360" s="90"/>
      <c r="G360" s="17" t="str">
        <f t="shared" si="37"/>
        <v xml:space="preserve"> </v>
      </c>
      <c r="H360" s="18" t="str">
        <f t="shared" si="37"/>
        <v/>
      </c>
      <c r="I360">
        <f t="shared" si="38"/>
        <v>0</v>
      </c>
      <c r="J360">
        <f t="shared" si="42"/>
        <v>0</v>
      </c>
      <c r="K360">
        <f t="shared" si="39"/>
        <v>0</v>
      </c>
      <c r="M360" t="str">
        <f t="shared" si="36"/>
        <v xml:space="preserve"> </v>
      </c>
      <c r="N360" t="str">
        <f t="shared" si="40"/>
        <v/>
      </c>
      <c r="O360" t="e">
        <f t="shared" si="41"/>
        <v>#N/A</v>
      </c>
    </row>
    <row r="361" spans="1:15" ht="30" customHeight="1" x14ac:dyDescent="0.35">
      <c r="A361" s="11"/>
      <c r="B361" s="54" t="s">
        <v>1689</v>
      </c>
      <c r="C361" s="88"/>
      <c r="D361" s="93"/>
      <c r="E361" s="93"/>
      <c r="F361" s="90"/>
      <c r="G361" s="17" t="str">
        <f t="shared" si="37"/>
        <v xml:space="preserve"> </v>
      </c>
      <c r="H361" s="18" t="str">
        <f t="shared" si="37"/>
        <v/>
      </c>
      <c r="I361">
        <f t="shared" si="38"/>
        <v>0</v>
      </c>
      <c r="J361">
        <f t="shared" si="42"/>
        <v>0</v>
      </c>
      <c r="K361">
        <f t="shared" si="39"/>
        <v>0</v>
      </c>
      <c r="M361" t="str">
        <f t="shared" si="36"/>
        <v xml:space="preserve"> </v>
      </c>
      <c r="N361" t="str">
        <f t="shared" si="40"/>
        <v/>
      </c>
      <c r="O361" t="e">
        <f t="shared" si="41"/>
        <v>#N/A</v>
      </c>
    </row>
    <row r="362" spans="1:15" ht="30" customHeight="1" x14ac:dyDescent="0.35">
      <c r="A362" s="11"/>
      <c r="B362" s="54" t="s">
        <v>1690</v>
      </c>
      <c r="C362" s="88"/>
      <c r="D362" s="93"/>
      <c r="E362" s="93"/>
      <c r="F362" s="90"/>
      <c r="G362" s="17" t="str">
        <f t="shared" si="37"/>
        <v xml:space="preserve"> </v>
      </c>
      <c r="H362" s="18" t="str">
        <f t="shared" si="37"/>
        <v/>
      </c>
      <c r="I362">
        <f t="shared" si="38"/>
        <v>0</v>
      </c>
      <c r="J362">
        <f t="shared" si="42"/>
        <v>0</v>
      </c>
      <c r="K362">
        <f t="shared" si="39"/>
        <v>0</v>
      </c>
      <c r="M362" t="str">
        <f t="shared" si="36"/>
        <v xml:space="preserve"> </v>
      </c>
      <c r="N362" t="str">
        <f t="shared" si="40"/>
        <v/>
      </c>
      <c r="O362" t="e">
        <f t="shared" si="41"/>
        <v>#N/A</v>
      </c>
    </row>
    <row r="363" spans="1:15" ht="30" customHeight="1" x14ac:dyDescent="0.35">
      <c r="A363" s="11"/>
      <c r="B363" s="54" t="s">
        <v>1691</v>
      </c>
      <c r="C363" s="88"/>
      <c r="D363" s="93"/>
      <c r="E363" s="93"/>
      <c r="F363" s="90"/>
      <c r="G363" s="17" t="str">
        <f t="shared" si="37"/>
        <v xml:space="preserve"> </v>
      </c>
      <c r="H363" s="18" t="str">
        <f t="shared" si="37"/>
        <v/>
      </c>
      <c r="I363">
        <f t="shared" si="38"/>
        <v>0</v>
      </c>
      <c r="J363">
        <f t="shared" si="42"/>
        <v>0</v>
      </c>
      <c r="K363">
        <f t="shared" si="39"/>
        <v>0</v>
      </c>
      <c r="M363" t="str">
        <f t="shared" si="36"/>
        <v xml:space="preserve"> </v>
      </c>
      <c r="N363" t="str">
        <f t="shared" si="40"/>
        <v/>
      </c>
      <c r="O363" t="e">
        <f t="shared" si="41"/>
        <v>#N/A</v>
      </c>
    </row>
    <row r="364" spans="1:15" ht="30" customHeight="1" x14ac:dyDescent="0.35">
      <c r="A364" s="11"/>
      <c r="B364" s="54" t="s">
        <v>1692</v>
      </c>
      <c r="C364" s="88"/>
      <c r="D364" s="93"/>
      <c r="E364" s="93"/>
      <c r="F364" s="90"/>
      <c r="G364" s="17" t="str">
        <f t="shared" si="37"/>
        <v xml:space="preserve"> </v>
      </c>
      <c r="H364" s="18" t="str">
        <f t="shared" si="37"/>
        <v/>
      </c>
      <c r="I364">
        <f t="shared" si="38"/>
        <v>0</v>
      </c>
      <c r="J364">
        <f t="shared" si="42"/>
        <v>0</v>
      </c>
      <c r="K364">
        <f t="shared" si="39"/>
        <v>0</v>
      </c>
      <c r="M364" t="str">
        <f t="shared" si="36"/>
        <v xml:space="preserve"> </v>
      </c>
      <c r="N364" t="str">
        <f t="shared" si="40"/>
        <v/>
      </c>
      <c r="O364" t="e">
        <f t="shared" si="41"/>
        <v>#N/A</v>
      </c>
    </row>
    <row r="365" spans="1:15" ht="30" customHeight="1" x14ac:dyDescent="0.35">
      <c r="A365" s="11"/>
      <c r="B365" s="54" t="s">
        <v>1693</v>
      </c>
      <c r="C365" s="88"/>
      <c r="D365" s="93"/>
      <c r="E365" s="93"/>
      <c r="F365" s="90"/>
      <c r="G365" s="17" t="str">
        <f t="shared" si="37"/>
        <v xml:space="preserve"> </v>
      </c>
      <c r="H365" s="18" t="str">
        <f t="shared" si="37"/>
        <v/>
      </c>
      <c r="I365">
        <f t="shared" si="38"/>
        <v>0</v>
      </c>
      <c r="J365">
        <f t="shared" si="42"/>
        <v>0</v>
      </c>
      <c r="K365">
        <f t="shared" si="39"/>
        <v>0</v>
      </c>
      <c r="M365" t="str">
        <f t="shared" si="36"/>
        <v xml:space="preserve"> </v>
      </c>
      <c r="N365" t="str">
        <f t="shared" si="40"/>
        <v/>
      </c>
      <c r="O365" t="e">
        <f t="shared" si="41"/>
        <v>#N/A</v>
      </c>
    </row>
    <row r="366" spans="1:15" ht="30" customHeight="1" x14ac:dyDescent="0.35">
      <c r="A366" s="11"/>
      <c r="B366" s="54" t="s">
        <v>1694</v>
      </c>
      <c r="C366" s="88"/>
      <c r="D366" s="93"/>
      <c r="E366" s="93"/>
      <c r="F366" s="90"/>
      <c r="G366" s="17" t="str">
        <f t="shared" si="37"/>
        <v xml:space="preserve"> </v>
      </c>
      <c r="H366" s="18" t="str">
        <f t="shared" si="37"/>
        <v/>
      </c>
      <c r="I366">
        <f t="shared" si="38"/>
        <v>0</v>
      </c>
      <c r="J366">
        <f t="shared" si="42"/>
        <v>0</v>
      </c>
      <c r="K366">
        <f t="shared" si="39"/>
        <v>0</v>
      </c>
      <c r="M366" t="str">
        <f t="shared" si="36"/>
        <v xml:space="preserve"> </v>
      </c>
      <c r="N366" t="str">
        <f t="shared" si="40"/>
        <v/>
      </c>
      <c r="O366" t="e">
        <f t="shared" si="41"/>
        <v>#N/A</v>
      </c>
    </row>
    <row r="367" spans="1:15" ht="30" customHeight="1" x14ac:dyDescent="0.35">
      <c r="A367" s="11"/>
      <c r="B367" s="54" t="s">
        <v>1695</v>
      </c>
      <c r="C367" s="88"/>
      <c r="D367" s="93"/>
      <c r="E367" s="93"/>
      <c r="F367" s="90"/>
      <c r="G367" s="17" t="str">
        <f t="shared" si="37"/>
        <v xml:space="preserve"> </v>
      </c>
      <c r="H367" s="18" t="str">
        <f t="shared" si="37"/>
        <v/>
      </c>
      <c r="I367">
        <f t="shared" si="38"/>
        <v>0</v>
      </c>
      <c r="J367">
        <f t="shared" si="42"/>
        <v>0</v>
      </c>
      <c r="K367">
        <f t="shared" si="39"/>
        <v>0</v>
      </c>
      <c r="M367" t="str">
        <f t="shared" si="36"/>
        <v xml:space="preserve"> </v>
      </c>
      <c r="N367" t="str">
        <f t="shared" si="40"/>
        <v/>
      </c>
      <c r="O367" t="e">
        <f t="shared" si="41"/>
        <v>#N/A</v>
      </c>
    </row>
    <row r="368" spans="1:15" ht="30" customHeight="1" x14ac:dyDescent="0.35">
      <c r="A368" s="11"/>
      <c r="B368" s="54" t="s">
        <v>1696</v>
      </c>
      <c r="C368" s="88"/>
      <c r="D368" s="93"/>
      <c r="E368" s="93"/>
      <c r="F368" s="90"/>
      <c r="G368" s="17" t="str">
        <f t="shared" si="37"/>
        <v xml:space="preserve"> </v>
      </c>
      <c r="H368" s="18" t="str">
        <f t="shared" si="37"/>
        <v/>
      </c>
      <c r="I368">
        <f t="shared" si="38"/>
        <v>0</v>
      </c>
      <c r="J368">
        <f t="shared" si="42"/>
        <v>0</v>
      </c>
      <c r="K368">
        <f t="shared" si="39"/>
        <v>0</v>
      </c>
      <c r="M368" t="str">
        <f t="shared" si="36"/>
        <v xml:space="preserve"> </v>
      </c>
      <c r="N368" t="str">
        <f t="shared" si="40"/>
        <v/>
      </c>
      <c r="O368" t="e">
        <f t="shared" si="41"/>
        <v>#N/A</v>
      </c>
    </row>
    <row r="369" spans="1:15" ht="30" customHeight="1" x14ac:dyDescent="0.35">
      <c r="A369" s="11"/>
      <c r="B369" s="54" t="s">
        <v>1697</v>
      </c>
      <c r="C369" s="88"/>
      <c r="D369" s="93"/>
      <c r="E369" s="93"/>
      <c r="F369" s="90"/>
      <c r="G369" s="17" t="str">
        <f t="shared" si="37"/>
        <v xml:space="preserve"> </v>
      </c>
      <c r="H369" s="18" t="str">
        <f t="shared" si="37"/>
        <v/>
      </c>
      <c r="I369">
        <f t="shared" si="38"/>
        <v>0</v>
      </c>
      <c r="J369">
        <f t="shared" si="42"/>
        <v>0</v>
      </c>
      <c r="K369">
        <f t="shared" si="39"/>
        <v>0</v>
      </c>
      <c r="M369" t="str">
        <f t="shared" si="36"/>
        <v xml:space="preserve"> </v>
      </c>
      <c r="N369" t="str">
        <f t="shared" si="40"/>
        <v/>
      </c>
      <c r="O369" t="e">
        <f t="shared" si="41"/>
        <v>#N/A</v>
      </c>
    </row>
    <row r="370" spans="1:15" ht="30" customHeight="1" x14ac:dyDescent="0.35">
      <c r="A370" s="11"/>
      <c r="B370" s="54" t="s">
        <v>1698</v>
      </c>
      <c r="C370" s="88"/>
      <c r="D370" s="93"/>
      <c r="E370" s="93"/>
      <c r="F370" s="90"/>
      <c r="G370" s="17" t="str">
        <f t="shared" si="37"/>
        <v xml:space="preserve"> </v>
      </c>
      <c r="H370" s="18" t="str">
        <f t="shared" si="37"/>
        <v/>
      </c>
      <c r="I370">
        <f t="shared" si="38"/>
        <v>0</v>
      </c>
      <c r="J370">
        <f t="shared" si="42"/>
        <v>0</v>
      </c>
      <c r="K370">
        <f t="shared" si="39"/>
        <v>0</v>
      </c>
      <c r="M370" t="str">
        <f t="shared" si="36"/>
        <v xml:space="preserve"> </v>
      </c>
      <c r="N370" t="str">
        <f t="shared" si="40"/>
        <v/>
      </c>
      <c r="O370" t="e">
        <f t="shared" si="41"/>
        <v>#N/A</v>
      </c>
    </row>
    <row r="371" spans="1:15" ht="30" customHeight="1" x14ac:dyDescent="0.35">
      <c r="A371" s="11"/>
      <c r="B371" s="54" t="s">
        <v>1699</v>
      </c>
      <c r="C371" s="88"/>
      <c r="D371" s="93"/>
      <c r="E371" s="93"/>
      <c r="F371" s="90"/>
      <c r="G371" s="17" t="str">
        <f t="shared" si="37"/>
        <v xml:space="preserve"> </v>
      </c>
      <c r="H371" s="18" t="str">
        <f t="shared" si="37"/>
        <v/>
      </c>
      <c r="I371">
        <f t="shared" si="38"/>
        <v>0</v>
      </c>
      <c r="J371">
        <f t="shared" si="42"/>
        <v>0</v>
      </c>
      <c r="K371">
        <f t="shared" si="39"/>
        <v>0</v>
      </c>
      <c r="M371" t="str">
        <f t="shared" si="36"/>
        <v xml:space="preserve"> </v>
      </c>
      <c r="N371" t="str">
        <f t="shared" si="40"/>
        <v/>
      </c>
      <c r="O371" t="e">
        <f t="shared" si="41"/>
        <v>#N/A</v>
      </c>
    </row>
    <row r="372" spans="1:15" ht="30" customHeight="1" x14ac:dyDescent="0.35">
      <c r="A372" s="11"/>
      <c r="B372" s="54" t="s">
        <v>1700</v>
      </c>
      <c r="C372" s="88"/>
      <c r="D372" s="93"/>
      <c r="E372" s="93"/>
      <c r="F372" s="90"/>
      <c r="G372" s="17" t="str">
        <f t="shared" si="37"/>
        <v xml:space="preserve"> </v>
      </c>
      <c r="H372" s="18" t="str">
        <f t="shared" si="37"/>
        <v/>
      </c>
      <c r="I372">
        <f t="shared" si="38"/>
        <v>0</v>
      </c>
      <c r="J372">
        <f t="shared" si="42"/>
        <v>0</v>
      </c>
      <c r="K372">
        <f t="shared" si="39"/>
        <v>0</v>
      </c>
      <c r="M372" t="str">
        <f t="shared" si="36"/>
        <v xml:space="preserve"> </v>
      </c>
      <c r="N372" t="str">
        <f t="shared" si="40"/>
        <v/>
      </c>
      <c r="O372" t="e">
        <f t="shared" si="41"/>
        <v>#N/A</v>
      </c>
    </row>
    <row r="373" spans="1:15" ht="30" customHeight="1" x14ac:dyDescent="0.35">
      <c r="A373" s="11"/>
      <c r="B373" s="54" t="s">
        <v>1701</v>
      </c>
      <c r="C373" s="88"/>
      <c r="D373" s="93"/>
      <c r="E373" s="93"/>
      <c r="F373" s="90"/>
      <c r="G373" s="17" t="str">
        <f t="shared" si="37"/>
        <v xml:space="preserve"> </v>
      </c>
      <c r="H373" s="18" t="str">
        <f t="shared" si="37"/>
        <v/>
      </c>
      <c r="I373">
        <f t="shared" si="38"/>
        <v>0</v>
      </c>
      <c r="J373">
        <f t="shared" si="42"/>
        <v>0</v>
      </c>
      <c r="K373">
        <f t="shared" si="39"/>
        <v>0</v>
      </c>
      <c r="M373" t="str">
        <f t="shared" si="36"/>
        <v xml:space="preserve"> </v>
      </c>
      <c r="N373" t="str">
        <f t="shared" si="40"/>
        <v/>
      </c>
      <c r="O373" t="e">
        <f t="shared" si="41"/>
        <v>#N/A</v>
      </c>
    </row>
    <row r="374" spans="1:15" ht="30" customHeight="1" x14ac:dyDescent="0.35">
      <c r="A374" s="11"/>
      <c r="B374" s="54" t="s">
        <v>1702</v>
      </c>
      <c r="C374" s="88"/>
      <c r="D374" s="93"/>
      <c r="E374" s="93"/>
      <c r="F374" s="90"/>
      <c r="G374" s="17" t="str">
        <f t="shared" si="37"/>
        <v xml:space="preserve"> </v>
      </c>
      <c r="H374" s="18" t="str">
        <f t="shared" si="37"/>
        <v/>
      </c>
      <c r="I374">
        <f t="shared" si="38"/>
        <v>0</v>
      </c>
      <c r="J374">
        <f t="shared" si="42"/>
        <v>0</v>
      </c>
      <c r="K374">
        <f t="shared" si="39"/>
        <v>0</v>
      </c>
      <c r="M374" t="str">
        <f t="shared" si="36"/>
        <v xml:space="preserve"> </v>
      </c>
      <c r="N374" t="str">
        <f t="shared" si="40"/>
        <v/>
      </c>
      <c r="O374" t="e">
        <f t="shared" si="41"/>
        <v>#N/A</v>
      </c>
    </row>
    <row r="375" spans="1:15" ht="30" customHeight="1" x14ac:dyDescent="0.35">
      <c r="A375" s="11"/>
      <c r="B375" s="54" t="s">
        <v>1703</v>
      </c>
      <c r="C375" s="88"/>
      <c r="D375" s="93"/>
      <c r="E375" s="93"/>
      <c r="F375" s="90"/>
      <c r="G375" s="17" t="str">
        <f t="shared" si="37"/>
        <v xml:space="preserve"> </v>
      </c>
      <c r="H375" s="18" t="str">
        <f t="shared" si="37"/>
        <v/>
      </c>
      <c r="I375">
        <f t="shared" si="38"/>
        <v>0</v>
      </c>
      <c r="J375">
        <f t="shared" si="42"/>
        <v>0</v>
      </c>
      <c r="K375">
        <f t="shared" si="39"/>
        <v>0</v>
      </c>
      <c r="M375" t="str">
        <f t="shared" si="36"/>
        <v xml:space="preserve"> </v>
      </c>
      <c r="N375" t="str">
        <f t="shared" si="40"/>
        <v/>
      </c>
      <c r="O375" t="e">
        <f t="shared" si="41"/>
        <v>#N/A</v>
      </c>
    </row>
    <row r="376" spans="1:15" ht="30" customHeight="1" x14ac:dyDescent="0.35">
      <c r="A376" s="11"/>
      <c r="B376" s="54" t="s">
        <v>1704</v>
      </c>
      <c r="C376" s="88"/>
      <c r="D376" s="93"/>
      <c r="E376" s="93"/>
      <c r="F376" s="90"/>
      <c r="G376" s="17" t="str">
        <f t="shared" si="37"/>
        <v xml:space="preserve"> </v>
      </c>
      <c r="H376" s="18" t="str">
        <f t="shared" si="37"/>
        <v/>
      </c>
      <c r="I376">
        <f t="shared" si="38"/>
        <v>0</v>
      </c>
      <c r="J376">
        <f t="shared" si="42"/>
        <v>0</v>
      </c>
      <c r="K376">
        <f t="shared" si="39"/>
        <v>0</v>
      </c>
      <c r="M376" t="str">
        <f t="shared" si="36"/>
        <v xml:space="preserve"> </v>
      </c>
      <c r="N376" t="str">
        <f t="shared" si="40"/>
        <v/>
      </c>
      <c r="O376" t="e">
        <f t="shared" si="41"/>
        <v>#N/A</v>
      </c>
    </row>
    <row r="377" spans="1:15" ht="30" customHeight="1" x14ac:dyDescent="0.35">
      <c r="A377" s="11"/>
      <c r="B377" s="54" t="s">
        <v>1705</v>
      </c>
      <c r="C377" s="88"/>
      <c r="D377" s="93"/>
      <c r="E377" s="93"/>
      <c r="F377" s="90"/>
      <c r="G377" s="17" t="str">
        <f t="shared" si="37"/>
        <v xml:space="preserve"> </v>
      </c>
      <c r="H377" s="18" t="str">
        <f t="shared" si="37"/>
        <v/>
      </c>
      <c r="I377">
        <f t="shared" si="38"/>
        <v>0</v>
      </c>
      <c r="J377">
        <f t="shared" si="42"/>
        <v>0</v>
      </c>
      <c r="K377">
        <f t="shared" si="39"/>
        <v>0</v>
      </c>
      <c r="M377" t="str">
        <f t="shared" si="36"/>
        <v xml:space="preserve"> </v>
      </c>
      <c r="N377" t="str">
        <f t="shared" si="40"/>
        <v/>
      </c>
      <c r="O377" t="e">
        <f t="shared" si="41"/>
        <v>#N/A</v>
      </c>
    </row>
    <row r="378" spans="1:15" ht="30" customHeight="1" x14ac:dyDescent="0.35">
      <c r="A378" s="11"/>
      <c r="B378" s="54" t="s">
        <v>1706</v>
      </c>
      <c r="C378" s="88"/>
      <c r="D378" s="93"/>
      <c r="E378" s="93"/>
      <c r="F378" s="90"/>
      <c r="G378" s="17" t="str">
        <f t="shared" si="37"/>
        <v xml:space="preserve"> </v>
      </c>
      <c r="H378" s="18" t="str">
        <f t="shared" si="37"/>
        <v/>
      </c>
      <c r="I378">
        <f t="shared" si="38"/>
        <v>0</v>
      </c>
      <c r="J378">
        <f t="shared" si="42"/>
        <v>0</v>
      </c>
      <c r="K378">
        <f t="shared" si="39"/>
        <v>0</v>
      </c>
      <c r="M378" t="str">
        <f t="shared" si="36"/>
        <v xml:space="preserve"> </v>
      </c>
      <c r="N378" t="str">
        <f t="shared" si="40"/>
        <v/>
      </c>
      <c r="O378" t="e">
        <f t="shared" si="41"/>
        <v>#N/A</v>
      </c>
    </row>
    <row r="379" spans="1:15" ht="30" customHeight="1" x14ac:dyDescent="0.35">
      <c r="A379" s="11"/>
      <c r="B379" s="54" t="s">
        <v>1707</v>
      </c>
      <c r="C379" s="88"/>
      <c r="D379" s="93"/>
      <c r="E379" s="93"/>
      <c r="F379" s="90"/>
      <c r="G379" s="17" t="str">
        <f t="shared" si="37"/>
        <v xml:space="preserve"> </v>
      </c>
      <c r="H379" s="18" t="str">
        <f t="shared" si="37"/>
        <v/>
      </c>
      <c r="I379">
        <f t="shared" si="38"/>
        <v>0</v>
      </c>
      <c r="J379">
        <f t="shared" si="42"/>
        <v>0</v>
      </c>
      <c r="K379">
        <f t="shared" si="39"/>
        <v>0</v>
      </c>
      <c r="M379" t="str">
        <f t="shared" si="36"/>
        <v xml:space="preserve"> </v>
      </c>
      <c r="N379" t="str">
        <f t="shared" si="40"/>
        <v/>
      </c>
      <c r="O379" t="e">
        <f t="shared" si="41"/>
        <v>#N/A</v>
      </c>
    </row>
    <row r="380" spans="1:15" ht="30" customHeight="1" x14ac:dyDescent="0.35">
      <c r="A380" s="11"/>
      <c r="B380" s="54" t="s">
        <v>1708</v>
      </c>
      <c r="C380" s="88"/>
      <c r="D380" s="93"/>
      <c r="E380" s="93"/>
      <c r="F380" s="90"/>
      <c r="G380" s="17" t="str">
        <f t="shared" si="37"/>
        <v xml:space="preserve"> </v>
      </c>
      <c r="H380" s="18" t="str">
        <f t="shared" si="37"/>
        <v/>
      </c>
      <c r="I380">
        <f t="shared" si="38"/>
        <v>0</v>
      </c>
      <c r="J380">
        <f t="shared" si="42"/>
        <v>0</v>
      </c>
      <c r="K380">
        <f t="shared" si="39"/>
        <v>0</v>
      </c>
      <c r="M380" t="str">
        <f t="shared" si="36"/>
        <v xml:space="preserve"> </v>
      </c>
      <c r="N380" t="str">
        <f t="shared" si="40"/>
        <v/>
      </c>
      <c r="O380" t="e">
        <f t="shared" si="41"/>
        <v>#N/A</v>
      </c>
    </row>
    <row r="381" spans="1:15" ht="30" customHeight="1" x14ac:dyDescent="0.35">
      <c r="A381" s="11"/>
      <c r="B381" s="54" t="s">
        <v>1709</v>
      </c>
      <c r="C381" s="88"/>
      <c r="D381" s="93"/>
      <c r="E381" s="93"/>
      <c r="F381" s="90"/>
      <c r="G381" s="17" t="str">
        <f t="shared" si="37"/>
        <v xml:space="preserve"> </v>
      </c>
      <c r="H381" s="18" t="str">
        <f t="shared" si="37"/>
        <v/>
      </c>
      <c r="I381">
        <f t="shared" si="38"/>
        <v>0</v>
      </c>
      <c r="J381">
        <f t="shared" si="42"/>
        <v>0</v>
      </c>
      <c r="K381">
        <f t="shared" si="39"/>
        <v>0</v>
      </c>
      <c r="M381" t="str">
        <f t="shared" si="36"/>
        <v xml:space="preserve"> </v>
      </c>
      <c r="N381" t="str">
        <f t="shared" si="40"/>
        <v/>
      </c>
      <c r="O381" t="e">
        <f t="shared" si="41"/>
        <v>#N/A</v>
      </c>
    </row>
    <row r="382" spans="1:15" ht="30" customHeight="1" x14ac:dyDescent="0.35">
      <c r="A382" s="11"/>
      <c r="B382" s="54" t="s">
        <v>1710</v>
      </c>
      <c r="C382" s="88"/>
      <c r="D382" s="93"/>
      <c r="E382" s="93"/>
      <c r="F382" s="90"/>
      <c r="G382" s="17" t="str">
        <f t="shared" si="37"/>
        <v xml:space="preserve"> </v>
      </c>
      <c r="H382" s="18" t="str">
        <f t="shared" si="37"/>
        <v/>
      </c>
      <c r="I382">
        <f t="shared" si="38"/>
        <v>0</v>
      </c>
      <c r="J382">
        <f t="shared" si="42"/>
        <v>0</v>
      </c>
      <c r="K382">
        <f t="shared" si="39"/>
        <v>0</v>
      </c>
      <c r="M382" t="str">
        <f t="shared" si="36"/>
        <v xml:space="preserve"> </v>
      </c>
      <c r="N382" t="str">
        <f t="shared" si="40"/>
        <v/>
      </c>
      <c r="O382" t="e">
        <f t="shared" si="41"/>
        <v>#N/A</v>
      </c>
    </row>
    <row r="383" spans="1:15" ht="30" customHeight="1" x14ac:dyDescent="0.35">
      <c r="A383" s="11"/>
      <c r="B383" s="54" t="s">
        <v>1711</v>
      </c>
      <c r="C383" s="88"/>
      <c r="D383" s="93"/>
      <c r="E383" s="93"/>
      <c r="F383" s="90"/>
      <c r="G383" s="17" t="str">
        <f t="shared" si="37"/>
        <v xml:space="preserve"> </v>
      </c>
      <c r="H383" s="18" t="str">
        <f t="shared" si="37"/>
        <v/>
      </c>
      <c r="I383">
        <f t="shared" si="38"/>
        <v>0</v>
      </c>
      <c r="J383">
        <f t="shared" si="42"/>
        <v>0</v>
      </c>
      <c r="K383">
        <f t="shared" si="39"/>
        <v>0</v>
      </c>
      <c r="M383" t="str">
        <f t="shared" si="36"/>
        <v xml:space="preserve"> </v>
      </c>
      <c r="N383" t="str">
        <f t="shared" si="40"/>
        <v/>
      </c>
      <c r="O383" t="e">
        <f t="shared" si="41"/>
        <v>#N/A</v>
      </c>
    </row>
    <row r="384" spans="1:15" ht="30" customHeight="1" x14ac:dyDescent="0.35">
      <c r="A384" s="11"/>
      <c r="B384" s="54" t="s">
        <v>1712</v>
      </c>
      <c r="C384" s="88"/>
      <c r="D384" s="93"/>
      <c r="E384" s="93"/>
      <c r="F384" s="90"/>
      <c r="G384" s="17" t="str">
        <f t="shared" si="37"/>
        <v xml:space="preserve"> </v>
      </c>
      <c r="H384" s="18" t="str">
        <f t="shared" si="37"/>
        <v/>
      </c>
      <c r="I384">
        <f t="shared" si="38"/>
        <v>0</v>
      </c>
      <c r="J384">
        <f t="shared" si="42"/>
        <v>0</v>
      </c>
      <c r="K384">
        <f t="shared" si="39"/>
        <v>0</v>
      </c>
      <c r="M384" t="str">
        <f t="shared" si="36"/>
        <v xml:space="preserve"> </v>
      </c>
      <c r="N384" t="str">
        <f t="shared" si="40"/>
        <v/>
      </c>
      <c r="O384" t="e">
        <f t="shared" si="41"/>
        <v>#N/A</v>
      </c>
    </row>
    <row r="385" spans="1:15" ht="30" customHeight="1" x14ac:dyDescent="0.35">
      <c r="A385" s="11"/>
      <c r="B385" s="54" t="s">
        <v>1713</v>
      </c>
      <c r="C385" s="88"/>
      <c r="D385" s="93"/>
      <c r="E385" s="93"/>
      <c r="F385" s="90"/>
      <c r="G385" s="17" t="str">
        <f t="shared" si="37"/>
        <v xml:space="preserve"> </v>
      </c>
      <c r="H385" s="18" t="str">
        <f t="shared" si="37"/>
        <v/>
      </c>
      <c r="I385">
        <f t="shared" si="38"/>
        <v>0</v>
      </c>
      <c r="J385">
        <f t="shared" si="42"/>
        <v>0</v>
      </c>
      <c r="K385">
        <f t="shared" si="39"/>
        <v>0</v>
      </c>
      <c r="M385" t="str">
        <f t="shared" si="36"/>
        <v xml:space="preserve"> </v>
      </c>
      <c r="N385" t="str">
        <f t="shared" si="40"/>
        <v/>
      </c>
      <c r="O385" t="e">
        <f t="shared" si="41"/>
        <v>#N/A</v>
      </c>
    </row>
    <row r="386" spans="1:15" ht="30" customHeight="1" x14ac:dyDescent="0.35">
      <c r="A386" s="11"/>
      <c r="B386" s="54" t="s">
        <v>1714</v>
      </c>
      <c r="C386" s="88"/>
      <c r="D386" s="93"/>
      <c r="E386" s="93"/>
      <c r="F386" s="90"/>
      <c r="G386" s="17" t="str">
        <f t="shared" si="37"/>
        <v xml:space="preserve"> </v>
      </c>
      <c r="H386" s="18" t="str">
        <f t="shared" si="37"/>
        <v/>
      </c>
      <c r="I386">
        <f t="shared" si="38"/>
        <v>0</v>
      </c>
      <c r="J386">
        <f t="shared" si="42"/>
        <v>0</v>
      </c>
      <c r="K386">
        <f t="shared" si="39"/>
        <v>0</v>
      </c>
      <c r="M386" t="str">
        <f t="shared" si="36"/>
        <v xml:space="preserve"> </v>
      </c>
      <c r="N386" t="str">
        <f t="shared" si="40"/>
        <v/>
      </c>
      <c r="O386" t="e">
        <f t="shared" si="41"/>
        <v>#N/A</v>
      </c>
    </row>
    <row r="387" spans="1:15" ht="30" customHeight="1" x14ac:dyDescent="0.35">
      <c r="A387" s="11"/>
      <c r="B387" s="54" t="s">
        <v>1715</v>
      </c>
      <c r="C387" s="88"/>
      <c r="D387" s="93"/>
      <c r="E387" s="93"/>
      <c r="F387" s="90"/>
      <c r="G387" s="17" t="str">
        <f t="shared" si="37"/>
        <v xml:space="preserve"> </v>
      </c>
      <c r="H387" s="18" t="str">
        <f t="shared" si="37"/>
        <v/>
      </c>
      <c r="I387">
        <f t="shared" si="38"/>
        <v>0</v>
      </c>
      <c r="J387">
        <f t="shared" si="42"/>
        <v>0</v>
      </c>
      <c r="K387">
        <f t="shared" si="39"/>
        <v>0</v>
      </c>
      <c r="M387" t="str">
        <f t="shared" si="36"/>
        <v xml:space="preserve"> </v>
      </c>
      <c r="N387" t="str">
        <f t="shared" si="40"/>
        <v/>
      </c>
      <c r="O387" t="e">
        <f t="shared" si="41"/>
        <v>#N/A</v>
      </c>
    </row>
    <row r="388" spans="1:15" ht="30" customHeight="1" x14ac:dyDescent="0.35">
      <c r="A388" s="11"/>
      <c r="B388" s="54" t="s">
        <v>1716</v>
      </c>
      <c r="C388" s="88"/>
      <c r="D388" s="93"/>
      <c r="E388" s="93"/>
      <c r="F388" s="90"/>
      <c r="G388" s="17" t="str">
        <f t="shared" si="37"/>
        <v xml:space="preserve"> </v>
      </c>
      <c r="H388" s="18" t="str">
        <f t="shared" si="37"/>
        <v/>
      </c>
      <c r="I388">
        <f t="shared" si="38"/>
        <v>0</v>
      </c>
      <c r="J388">
        <f t="shared" si="42"/>
        <v>0</v>
      </c>
      <c r="K388">
        <f t="shared" si="39"/>
        <v>0</v>
      </c>
      <c r="M388" t="str">
        <f t="shared" si="36"/>
        <v xml:space="preserve"> </v>
      </c>
      <c r="N388" t="str">
        <f t="shared" si="40"/>
        <v/>
      </c>
      <c r="O388" t="e">
        <f t="shared" si="41"/>
        <v>#N/A</v>
      </c>
    </row>
    <row r="389" spans="1:15" ht="30" customHeight="1" x14ac:dyDescent="0.35">
      <c r="A389" s="11"/>
      <c r="B389" s="54" t="s">
        <v>1717</v>
      </c>
      <c r="C389" s="88"/>
      <c r="D389" s="93"/>
      <c r="E389" s="93"/>
      <c r="F389" s="90"/>
      <c r="G389" s="17" t="str">
        <f t="shared" si="37"/>
        <v xml:space="preserve"> </v>
      </c>
      <c r="H389" s="18" t="str">
        <f t="shared" si="37"/>
        <v/>
      </c>
      <c r="I389">
        <f t="shared" si="38"/>
        <v>0</v>
      </c>
      <c r="J389">
        <f t="shared" si="42"/>
        <v>0</v>
      </c>
      <c r="K389">
        <f t="shared" si="39"/>
        <v>0</v>
      </c>
      <c r="M389" t="str">
        <f t="shared" si="36"/>
        <v xml:space="preserve"> </v>
      </c>
      <c r="N389" t="str">
        <f t="shared" si="40"/>
        <v/>
      </c>
      <c r="O389" t="e">
        <f t="shared" si="41"/>
        <v>#N/A</v>
      </c>
    </row>
    <row r="390" spans="1:15" ht="30" customHeight="1" x14ac:dyDescent="0.35">
      <c r="A390" s="11"/>
      <c r="B390" s="54" t="s">
        <v>1718</v>
      </c>
      <c r="C390" s="88"/>
      <c r="D390" s="93"/>
      <c r="E390" s="93"/>
      <c r="F390" s="90"/>
      <c r="G390" s="17" t="str">
        <f t="shared" si="37"/>
        <v xml:space="preserve"> </v>
      </c>
      <c r="H390" s="18" t="str">
        <f t="shared" si="37"/>
        <v/>
      </c>
      <c r="I390">
        <f t="shared" si="38"/>
        <v>0</v>
      </c>
      <c r="J390">
        <f t="shared" si="42"/>
        <v>0</v>
      </c>
      <c r="K390">
        <f t="shared" si="39"/>
        <v>0</v>
      </c>
      <c r="M390" t="str">
        <f t="shared" ref="M390:M453" si="43">VLOOKUP(K390,P$23:Q$25,2)</f>
        <v xml:space="preserve"> </v>
      </c>
      <c r="N390" t="str">
        <f t="shared" si="40"/>
        <v/>
      </c>
      <c r="O390" t="e">
        <f t="shared" si="41"/>
        <v>#N/A</v>
      </c>
    </row>
    <row r="391" spans="1:15" ht="30" customHeight="1" x14ac:dyDescent="0.35">
      <c r="A391" s="11"/>
      <c r="B391" s="54" t="s">
        <v>1719</v>
      </c>
      <c r="C391" s="88"/>
      <c r="D391" s="93"/>
      <c r="E391" s="93"/>
      <c r="F391" s="90"/>
      <c r="G391" s="17" t="str">
        <f t="shared" ref="G391:H454" si="44">M391</f>
        <v xml:space="preserve"> </v>
      </c>
      <c r="H391" s="18" t="str">
        <f t="shared" si="44"/>
        <v/>
      </c>
      <c r="I391">
        <f t="shared" ref="I391:I454" si="45">IF(F391="",0,IF(AND(F391&gt;=1,F391&lt;=$Q$4),1,0))</f>
        <v>0</v>
      </c>
      <c r="J391">
        <f t="shared" si="42"/>
        <v>0</v>
      </c>
      <c r="K391">
        <f t="shared" ref="K391:K454" si="46">SUM(I391:J391)</f>
        <v>0</v>
      </c>
      <c r="M391" t="str">
        <f t="shared" si="43"/>
        <v xml:space="preserve"> </v>
      </c>
      <c r="N391" t="str">
        <f t="shared" ref="N391:N454" si="47">IF(K391=2,O391,"")</f>
        <v/>
      </c>
      <c r="O391" t="e">
        <f t="shared" ref="O391:O454" si="48">VLOOKUP(F391,$Q$6:$U$17,$Q$2)</f>
        <v>#N/A</v>
      </c>
    </row>
    <row r="392" spans="1:15" ht="30" customHeight="1" x14ac:dyDescent="0.35">
      <c r="A392" s="11"/>
      <c r="B392" s="54" t="s">
        <v>1720</v>
      </c>
      <c r="C392" s="88"/>
      <c r="D392" s="93"/>
      <c r="E392" s="93"/>
      <c r="F392" s="90"/>
      <c r="G392" s="17" t="str">
        <f t="shared" si="44"/>
        <v xml:space="preserve"> </v>
      </c>
      <c r="H392" s="18" t="str">
        <f t="shared" si="44"/>
        <v/>
      </c>
      <c r="I392">
        <f t="shared" si="45"/>
        <v>0</v>
      </c>
      <c r="J392">
        <f t="shared" si="42"/>
        <v>0</v>
      </c>
      <c r="K392">
        <f t="shared" si="46"/>
        <v>0</v>
      </c>
      <c r="M392" t="str">
        <f t="shared" si="43"/>
        <v xml:space="preserve"> </v>
      </c>
      <c r="N392" t="str">
        <f t="shared" si="47"/>
        <v/>
      </c>
      <c r="O392" t="e">
        <f t="shared" si="48"/>
        <v>#N/A</v>
      </c>
    </row>
    <row r="393" spans="1:15" ht="30" customHeight="1" x14ac:dyDescent="0.35">
      <c r="A393" s="11"/>
      <c r="B393" s="54" t="s">
        <v>1721</v>
      </c>
      <c r="C393" s="88"/>
      <c r="D393" s="93"/>
      <c r="E393" s="93"/>
      <c r="F393" s="90"/>
      <c r="G393" s="17" t="str">
        <f t="shared" si="44"/>
        <v xml:space="preserve"> </v>
      </c>
      <c r="H393" s="18" t="str">
        <f t="shared" si="44"/>
        <v/>
      </c>
      <c r="I393">
        <f t="shared" si="45"/>
        <v>0</v>
      </c>
      <c r="J393">
        <f t="shared" ref="J393:J456" si="49">IF(C393="",0, IF(C393=" ",0,1))</f>
        <v>0</v>
      </c>
      <c r="K393">
        <f t="shared" si="46"/>
        <v>0</v>
      </c>
      <c r="M393" t="str">
        <f t="shared" si="43"/>
        <v xml:space="preserve"> </v>
      </c>
      <c r="N393" t="str">
        <f t="shared" si="47"/>
        <v/>
      </c>
      <c r="O393" t="e">
        <f t="shared" si="48"/>
        <v>#N/A</v>
      </c>
    </row>
    <row r="394" spans="1:15" ht="30" customHeight="1" x14ac:dyDescent="0.35">
      <c r="A394" s="11"/>
      <c r="B394" s="54" t="s">
        <v>1722</v>
      </c>
      <c r="C394" s="88"/>
      <c r="D394" s="93"/>
      <c r="E394" s="93"/>
      <c r="F394" s="90"/>
      <c r="G394" s="17" t="str">
        <f t="shared" si="44"/>
        <v xml:space="preserve"> </v>
      </c>
      <c r="H394" s="18" t="str">
        <f t="shared" si="44"/>
        <v/>
      </c>
      <c r="I394">
        <f t="shared" si="45"/>
        <v>0</v>
      </c>
      <c r="J394">
        <f t="shared" si="49"/>
        <v>0</v>
      </c>
      <c r="K394">
        <f t="shared" si="46"/>
        <v>0</v>
      </c>
      <c r="M394" t="str">
        <f t="shared" si="43"/>
        <v xml:space="preserve"> </v>
      </c>
      <c r="N394" t="str">
        <f t="shared" si="47"/>
        <v/>
      </c>
      <c r="O394" t="e">
        <f t="shared" si="48"/>
        <v>#N/A</v>
      </c>
    </row>
    <row r="395" spans="1:15" ht="30" customHeight="1" x14ac:dyDescent="0.35">
      <c r="A395" s="11"/>
      <c r="B395" s="54" t="s">
        <v>1723</v>
      </c>
      <c r="C395" s="88"/>
      <c r="D395" s="93"/>
      <c r="E395" s="93"/>
      <c r="F395" s="90"/>
      <c r="G395" s="17" t="str">
        <f t="shared" si="44"/>
        <v xml:space="preserve"> </v>
      </c>
      <c r="H395" s="18" t="str">
        <f t="shared" si="44"/>
        <v/>
      </c>
      <c r="I395">
        <f t="shared" si="45"/>
        <v>0</v>
      </c>
      <c r="J395">
        <f t="shared" si="49"/>
        <v>0</v>
      </c>
      <c r="K395">
        <f t="shared" si="46"/>
        <v>0</v>
      </c>
      <c r="M395" t="str">
        <f t="shared" si="43"/>
        <v xml:space="preserve"> </v>
      </c>
      <c r="N395" t="str">
        <f t="shared" si="47"/>
        <v/>
      </c>
      <c r="O395" t="e">
        <f t="shared" si="48"/>
        <v>#N/A</v>
      </c>
    </row>
    <row r="396" spans="1:15" ht="30" customHeight="1" x14ac:dyDescent="0.35">
      <c r="A396" s="11"/>
      <c r="B396" s="54" t="s">
        <v>1724</v>
      </c>
      <c r="C396" s="88"/>
      <c r="D396" s="93"/>
      <c r="E396" s="93"/>
      <c r="F396" s="90"/>
      <c r="G396" s="17" t="str">
        <f t="shared" si="44"/>
        <v xml:space="preserve"> </v>
      </c>
      <c r="H396" s="18" t="str">
        <f t="shared" si="44"/>
        <v/>
      </c>
      <c r="I396">
        <f t="shared" si="45"/>
        <v>0</v>
      </c>
      <c r="J396">
        <f t="shared" si="49"/>
        <v>0</v>
      </c>
      <c r="K396">
        <f t="shared" si="46"/>
        <v>0</v>
      </c>
      <c r="M396" t="str">
        <f t="shared" si="43"/>
        <v xml:space="preserve"> </v>
      </c>
      <c r="N396" t="str">
        <f t="shared" si="47"/>
        <v/>
      </c>
      <c r="O396" t="e">
        <f t="shared" si="48"/>
        <v>#N/A</v>
      </c>
    </row>
    <row r="397" spans="1:15" ht="30" customHeight="1" x14ac:dyDescent="0.35">
      <c r="A397" s="11"/>
      <c r="B397" s="54" t="s">
        <v>1725</v>
      </c>
      <c r="C397" s="88"/>
      <c r="D397" s="93"/>
      <c r="E397" s="93"/>
      <c r="F397" s="90"/>
      <c r="G397" s="17" t="str">
        <f t="shared" si="44"/>
        <v xml:space="preserve"> </v>
      </c>
      <c r="H397" s="18" t="str">
        <f t="shared" si="44"/>
        <v/>
      </c>
      <c r="I397">
        <f t="shared" si="45"/>
        <v>0</v>
      </c>
      <c r="J397">
        <f t="shared" si="49"/>
        <v>0</v>
      </c>
      <c r="K397">
        <f t="shared" si="46"/>
        <v>0</v>
      </c>
      <c r="M397" t="str">
        <f t="shared" si="43"/>
        <v xml:space="preserve"> </v>
      </c>
      <c r="N397" t="str">
        <f t="shared" si="47"/>
        <v/>
      </c>
      <c r="O397" t="e">
        <f t="shared" si="48"/>
        <v>#N/A</v>
      </c>
    </row>
    <row r="398" spans="1:15" ht="30" customHeight="1" x14ac:dyDescent="0.35">
      <c r="A398" s="11"/>
      <c r="B398" s="54" t="s">
        <v>1726</v>
      </c>
      <c r="C398" s="88"/>
      <c r="D398" s="93"/>
      <c r="E398" s="93"/>
      <c r="F398" s="90"/>
      <c r="G398" s="17" t="str">
        <f t="shared" si="44"/>
        <v xml:space="preserve"> </v>
      </c>
      <c r="H398" s="18" t="str">
        <f t="shared" si="44"/>
        <v/>
      </c>
      <c r="I398">
        <f t="shared" si="45"/>
        <v>0</v>
      </c>
      <c r="J398">
        <f t="shared" si="49"/>
        <v>0</v>
      </c>
      <c r="K398">
        <f t="shared" si="46"/>
        <v>0</v>
      </c>
      <c r="M398" t="str">
        <f t="shared" si="43"/>
        <v xml:space="preserve"> </v>
      </c>
      <c r="N398" t="str">
        <f t="shared" si="47"/>
        <v/>
      </c>
      <c r="O398" t="e">
        <f t="shared" si="48"/>
        <v>#N/A</v>
      </c>
    </row>
    <row r="399" spans="1:15" ht="30" customHeight="1" x14ac:dyDescent="0.35">
      <c r="A399" s="11"/>
      <c r="B399" s="54" t="s">
        <v>1727</v>
      </c>
      <c r="C399" s="88"/>
      <c r="D399" s="93"/>
      <c r="E399" s="93"/>
      <c r="F399" s="90"/>
      <c r="G399" s="17" t="str">
        <f t="shared" si="44"/>
        <v xml:space="preserve"> </v>
      </c>
      <c r="H399" s="18" t="str">
        <f t="shared" si="44"/>
        <v/>
      </c>
      <c r="I399">
        <f t="shared" si="45"/>
        <v>0</v>
      </c>
      <c r="J399">
        <f t="shared" si="49"/>
        <v>0</v>
      </c>
      <c r="K399">
        <f t="shared" si="46"/>
        <v>0</v>
      </c>
      <c r="M399" t="str">
        <f t="shared" si="43"/>
        <v xml:space="preserve"> </v>
      </c>
      <c r="N399" t="str">
        <f t="shared" si="47"/>
        <v/>
      </c>
      <c r="O399" t="e">
        <f t="shared" si="48"/>
        <v>#N/A</v>
      </c>
    </row>
    <row r="400" spans="1:15" ht="30" customHeight="1" x14ac:dyDescent="0.35">
      <c r="A400" s="11"/>
      <c r="B400" s="54" t="s">
        <v>1728</v>
      </c>
      <c r="C400" s="88"/>
      <c r="D400" s="93"/>
      <c r="E400" s="93"/>
      <c r="F400" s="90"/>
      <c r="G400" s="17" t="str">
        <f t="shared" si="44"/>
        <v xml:space="preserve"> </v>
      </c>
      <c r="H400" s="18" t="str">
        <f t="shared" si="44"/>
        <v/>
      </c>
      <c r="I400">
        <f t="shared" si="45"/>
        <v>0</v>
      </c>
      <c r="J400">
        <f t="shared" si="49"/>
        <v>0</v>
      </c>
      <c r="K400">
        <f t="shared" si="46"/>
        <v>0</v>
      </c>
      <c r="M400" t="str">
        <f t="shared" si="43"/>
        <v xml:space="preserve"> </v>
      </c>
      <c r="N400" t="str">
        <f t="shared" si="47"/>
        <v/>
      </c>
      <c r="O400" t="e">
        <f t="shared" si="48"/>
        <v>#N/A</v>
      </c>
    </row>
    <row r="401" spans="1:15" ht="30" customHeight="1" x14ac:dyDescent="0.35">
      <c r="A401" s="11"/>
      <c r="B401" s="54" t="s">
        <v>1729</v>
      </c>
      <c r="C401" s="88"/>
      <c r="D401" s="93"/>
      <c r="E401" s="93"/>
      <c r="F401" s="90"/>
      <c r="G401" s="17" t="str">
        <f t="shared" si="44"/>
        <v xml:space="preserve"> </v>
      </c>
      <c r="H401" s="18" t="str">
        <f t="shared" si="44"/>
        <v/>
      </c>
      <c r="I401">
        <f t="shared" si="45"/>
        <v>0</v>
      </c>
      <c r="J401">
        <f t="shared" si="49"/>
        <v>0</v>
      </c>
      <c r="K401">
        <f t="shared" si="46"/>
        <v>0</v>
      </c>
      <c r="M401" t="str">
        <f t="shared" si="43"/>
        <v xml:space="preserve"> </v>
      </c>
      <c r="N401" t="str">
        <f t="shared" si="47"/>
        <v/>
      </c>
      <c r="O401" t="e">
        <f t="shared" si="48"/>
        <v>#N/A</v>
      </c>
    </row>
    <row r="402" spans="1:15" ht="30" customHeight="1" x14ac:dyDescent="0.35">
      <c r="A402" s="11"/>
      <c r="B402" s="54" t="s">
        <v>1730</v>
      </c>
      <c r="C402" s="88"/>
      <c r="D402" s="93"/>
      <c r="E402" s="93"/>
      <c r="F402" s="90"/>
      <c r="G402" s="17" t="str">
        <f t="shared" si="44"/>
        <v xml:space="preserve"> </v>
      </c>
      <c r="H402" s="18" t="str">
        <f t="shared" si="44"/>
        <v/>
      </c>
      <c r="I402">
        <f t="shared" si="45"/>
        <v>0</v>
      </c>
      <c r="J402">
        <f t="shared" si="49"/>
        <v>0</v>
      </c>
      <c r="K402">
        <f t="shared" si="46"/>
        <v>0</v>
      </c>
      <c r="M402" t="str">
        <f t="shared" si="43"/>
        <v xml:space="preserve"> </v>
      </c>
      <c r="N402" t="str">
        <f t="shared" si="47"/>
        <v/>
      </c>
      <c r="O402" t="e">
        <f t="shared" si="48"/>
        <v>#N/A</v>
      </c>
    </row>
    <row r="403" spans="1:15" ht="30" customHeight="1" x14ac:dyDescent="0.35">
      <c r="A403" s="11"/>
      <c r="B403" s="54" t="s">
        <v>1731</v>
      </c>
      <c r="C403" s="88"/>
      <c r="D403" s="93"/>
      <c r="E403" s="93"/>
      <c r="F403" s="90"/>
      <c r="G403" s="17" t="str">
        <f t="shared" si="44"/>
        <v xml:space="preserve"> </v>
      </c>
      <c r="H403" s="18" t="str">
        <f t="shared" si="44"/>
        <v/>
      </c>
      <c r="I403">
        <f t="shared" si="45"/>
        <v>0</v>
      </c>
      <c r="J403">
        <f t="shared" si="49"/>
        <v>0</v>
      </c>
      <c r="K403">
        <f t="shared" si="46"/>
        <v>0</v>
      </c>
      <c r="M403" t="str">
        <f t="shared" si="43"/>
        <v xml:space="preserve"> </v>
      </c>
      <c r="N403" t="str">
        <f t="shared" si="47"/>
        <v/>
      </c>
      <c r="O403" t="e">
        <f t="shared" si="48"/>
        <v>#N/A</v>
      </c>
    </row>
    <row r="404" spans="1:15" ht="30" customHeight="1" x14ac:dyDescent="0.35">
      <c r="A404" s="11"/>
      <c r="B404" s="54" t="s">
        <v>1732</v>
      </c>
      <c r="C404" s="88"/>
      <c r="D404" s="93"/>
      <c r="E404" s="93"/>
      <c r="F404" s="90"/>
      <c r="G404" s="17" t="str">
        <f t="shared" si="44"/>
        <v xml:space="preserve"> </v>
      </c>
      <c r="H404" s="18" t="str">
        <f t="shared" si="44"/>
        <v/>
      </c>
      <c r="I404">
        <f t="shared" si="45"/>
        <v>0</v>
      </c>
      <c r="J404">
        <f t="shared" si="49"/>
        <v>0</v>
      </c>
      <c r="K404">
        <f t="shared" si="46"/>
        <v>0</v>
      </c>
      <c r="M404" t="str">
        <f t="shared" si="43"/>
        <v xml:space="preserve"> </v>
      </c>
      <c r="N404" t="str">
        <f t="shared" si="47"/>
        <v/>
      </c>
      <c r="O404" t="e">
        <f t="shared" si="48"/>
        <v>#N/A</v>
      </c>
    </row>
    <row r="405" spans="1:15" ht="30" customHeight="1" x14ac:dyDescent="0.35">
      <c r="A405" s="11"/>
      <c r="B405" s="54" t="s">
        <v>1733</v>
      </c>
      <c r="C405" s="88"/>
      <c r="D405" s="93"/>
      <c r="E405" s="93"/>
      <c r="F405" s="90"/>
      <c r="G405" s="17" t="str">
        <f t="shared" si="44"/>
        <v xml:space="preserve"> </v>
      </c>
      <c r="H405" s="18" t="str">
        <f t="shared" si="44"/>
        <v/>
      </c>
      <c r="I405">
        <f t="shared" si="45"/>
        <v>0</v>
      </c>
      <c r="J405">
        <f t="shared" si="49"/>
        <v>0</v>
      </c>
      <c r="K405">
        <f t="shared" si="46"/>
        <v>0</v>
      </c>
      <c r="M405" t="str">
        <f t="shared" si="43"/>
        <v xml:space="preserve"> </v>
      </c>
      <c r="N405" t="str">
        <f t="shared" si="47"/>
        <v/>
      </c>
      <c r="O405" t="e">
        <f t="shared" si="48"/>
        <v>#N/A</v>
      </c>
    </row>
    <row r="406" spans="1:15" ht="30" customHeight="1" x14ac:dyDescent="0.35">
      <c r="A406" s="11"/>
      <c r="B406" s="54" t="s">
        <v>1734</v>
      </c>
      <c r="C406" s="88"/>
      <c r="D406" s="93"/>
      <c r="E406" s="93"/>
      <c r="F406" s="90"/>
      <c r="G406" s="17" t="str">
        <f t="shared" si="44"/>
        <v xml:space="preserve"> </v>
      </c>
      <c r="H406" s="18" t="str">
        <f t="shared" si="44"/>
        <v/>
      </c>
      <c r="I406">
        <f t="shared" si="45"/>
        <v>0</v>
      </c>
      <c r="J406">
        <f t="shared" si="49"/>
        <v>0</v>
      </c>
      <c r="K406">
        <f t="shared" si="46"/>
        <v>0</v>
      </c>
      <c r="M406" t="str">
        <f t="shared" si="43"/>
        <v xml:space="preserve"> </v>
      </c>
      <c r="N406" t="str">
        <f t="shared" si="47"/>
        <v/>
      </c>
      <c r="O406" t="e">
        <f t="shared" si="48"/>
        <v>#N/A</v>
      </c>
    </row>
    <row r="407" spans="1:15" ht="30" customHeight="1" x14ac:dyDescent="0.35">
      <c r="A407" s="11"/>
      <c r="B407" s="54" t="s">
        <v>1735</v>
      </c>
      <c r="C407" s="88"/>
      <c r="D407" s="93"/>
      <c r="E407" s="93"/>
      <c r="F407" s="90"/>
      <c r="G407" s="17" t="str">
        <f t="shared" si="44"/>
        <v xml:space="preserve"> </v>
      </c>
      <c r="H407" s="18" t="str">
        <f t="shared" si="44"/>
        <v/>
      </c>
      <c r="I407">
        <f t="shared" si="45"/>
        <v>0</v>
      </c>
      <c r="J407">
        <f t="shared" si="49"/>
        <v>0</v>
      </c>
      <c r="K407">
        <f t="shared" si="46"/>
        <v>0</v>
      </c>
      <c r="M407" t="str">
        <f t="shared" si="43"/>
        <v xml:space="preserve"> </v>
      </c>
      <c r="N407" t="str">
        <f t="shared" si="47"/>
        <v/>
      </c>
      <c r="O407" t="e">
        <f t="shared" si="48"/>
        <v>#N/A</v>
      </c>
    </row>
    <row r="408" spans="1:15" ht="30" customHeight="1" x14ac:dyDescent="0.35">
      <c r="A408" s="11"/>
      <c r="B408" s="54" t="s">
        <v>1736</v>
      </c>
      <c r="C408" s="88"/>
      <c r="D408" s="93"/>
      <c r="E408" s="93"/>
      <c r="F408" s="90"/>
      <c r="G408" s="17" t="str">
        <f t="shared" si="44"/>
        <v xml:space="preserve"> </v>
      </c>
      <c r="H408" s="18" t="str">
        <f t="shared" si="44"/>
        <v/>
      </c>
      <c r="I408">
        <f t="shared" si="45"/>
        <v>0</v>
      </c>
      <c r="J408">
        <f t="shared" si="49"/>
        <v>0</v>
      </c>
      <c r="K408">
        <f t="shared" si="46"/>
        <v>0</v>
      </c>
      <c r="M408" t="str">
        <f t="shared" si="43"/>
        <v xml:space="preserve"> </v>
      </c>
      <c r="N408" t="str">
        <f t="shared" si="47"/>
        <v/>
      </c>
      <c r="O408" t="e">
        <f t="shared" si="48"/>
        <v>#N/A</v>
      </c>
    </row>
    <row r="409" spans="1:15" ht="30" customHeight="1" x14ac:dyDescent="0.35">
      <c r="A409" s="11"/>
      <c r="B409" s="54" t="s">
        <v>1737</v>
      </c>
      <c r="C409" s="88"/>
      <c r="D409" s="93"/>
      <c r="E409" s="93"/>
      <c r="F409" s="90"/>
      <c r="G409" s="17" t="str">
        <f t="shared" si="44"/>
        <v xml:space="preserve"> </v>
      </c>
      <c r="H409" s="18" t="str">
        <f t="shared" si="44"/>
        <v/>
      </c>
      <c r="I409">
        <f t="shared" si="45"/>
        <v>0</v>
      </c>
      <c r="J409">
        <f t="shared" si="49"/>
        <v>0</v>
      </c>
      <c r="K409">
        <f t="shared" si="46"/>
        <v>0</v>
      </c>
      <c r="M409" t="str">
        <f t="shared" si="43"/>
        <v xml:space="preserve"> </v>
      </c>
      <c r="N409" t="str">
        <f t="shared" si="47"/>
        <v/>
      </c>
      <c r="O409" t="e">
        <f t="shared" si="48"/>
        <v>#N/A</v>
      </c>
    </row>
    <row r="410" spans="1:15" ht="30" customHeight="1" x14ac:dyDescent="0.35">
      <c r="A410" s="11"/>
      <c r="B410" s="54" t="s">
        <v>1738</v>
      </c>
      <c r="C410" s="88"/>
      <c r="D410" s="93"/>
      <c r="E410" s="93"/>
      <c r="F410" s="90"/>
      <c r="G410" s="17" t="str">
        <f t="shared" si="44"/>
        <v xml:space="preserve"> </v>
      </c>
      <c r="H410" s="18" t="str">
        <f t="shared" si="44"/>
        <v/>
      </c>
      <c r="I410">
        <f t="shared" si="45"/>
        <v>0</v>
      </c>
      <c r="J410">
        <f t="shared" si="49"/>
        <v>0</v>
      </c>
      <c r="K410">
        <f t="shared" si="46"/>
        <v>0</v>
      </c>
      <c r="M410" t="str">
        <f t="shared" si="43"/>
        <v xml:space="preserve"> </v>
      </c>
      <c r="N410" t="str">
        <f t="shared" si="47"/>
        <v/>
      </c>
      <c r="O410" t="e">
        <f t="shared" si="48"/>
        <v>#N/A</v>
      </c>
    </row>
    <row r="411" spans="1:15" ht="30" customHeight="1" x14ac:dyDescent="0.35">
      <c r="A411" s="11"/>
      <c r="B411" s="54" t="s">
        <v>1739</v>
      </c>
      <c r="C411" s="88"/>
      <c r="D411" s="93"/>
      <c r="E411" s="93"/>
      <c r="F411" s="90"/>
      <c r="G411" s="17" t="str">
        <f t="shared" si="44"/>
        <v xml:space="preserve"> </v>
      </c>
      <c r="H411" s="18" t="str">
        <f t="shared" si="44"/>
        <v/>
      </c>
      <c r="I411">
        <f t="shared" si="45"/>
        <v>0</v>
      </c>
      <c r="J411">
        <f t="shared" si="49"/>
        <v>0</v>
      </c>
      <c r="K411">
        <f t="shared" si="46"/>
        <v>0</v>
      </c>
      <c r="M411" t="str">
        <f t="shared" si="43"/>
        <v xml:space="preserve"> </v>
      </c>
      <c r="N411" t="str">
        <f t="shared" si="47"/>
        <v/>
      </c>
      <c r="O411" t="e">
        <f t="shared" si="48"/>
        <v>#N/A</v>
      </c>
    </row>
    <row r="412" spans="1:15" ht="30" customHeight="1" x14ac:dyDescent="0.35">
      <c r="A412" s="11"/>
      <c r="B412" s="54" t="s">
        <v>1740</v>
      </c>
      <c r="C412" s="88"/>
      <c r="D412" s="93"/>
      <c r="E412" s="93"/>
      <c r="F412" s="90"/>
      <c r="G412" s="17" t="str">
        <f t="shared" si="44"/>
        <v xml:space="preserve"> </v>
      </c>
      <c r="H412" s="18" t="str">
        <f t="shared" si="44"/>
        <v/>
      </c>
      <c r="I412">
        <f t="shared" si="45"/>
        <v>0</v>
      </c>
      <c r="J412">
        <f t="shared" si="49"/>
        <v>0</v>
      </c>
      <c r="K412">
        <f t="shared" si="46"/>
        <v>0</v>
      </c>
      <c r="M412" t="str">
        <f t="shared" si="43"/>
        <v xml:space="preserve"> </v>
      </c>
      <c r="N412" t="str">
        <f t="shared" si="47"/>
        <v/>
      </c>
      <c r="O412" t="e">
        <f t="shared" si="48"/>
        <v>#N/A</v>
      </c>
    </row>
    <row r="413" spans="1:15" ht="30" customHeight="1" x14ac:dyDescent="0.35">
      <c r="A413" s="11"/>
      <c r="B413" s="54" t="s">
        <v>1741</v>
      </c>
      <c r="C413" s="88"/>
      <c r="D413" s="93"/>
      <c r="E413" s="93"/>
      <c r="F413" s="90"/>
      <c r="G413" s="17" t="str">
        <f t="shared" si="44"/>
        <v xml:space="preserve"> </v>
      </c>
      <c r="H413" s="18" t="str">
        <f t="shared" si="44"/>
        <v/>
      </c>
      <c r="I413">
        <f t="shared" si="45"/>
        <v>0</v>
      </c>
      <c r="J413">
        <f t="shared" si="49"/>
        <v>0</v>
      </c>
      <c r="K413">
        <f t="shared" si="46"/>
        <v>0</v>
      </c>
      <c r="M413" t="str">
        <f t="shared" si="43"/>
        <v xml:space="preserve"> </v>
      </c>
      <c r="N413" t="str">
        <f t="shared" si="47"/>
        <v/>
      </c>
      <c r="O413" t="e">
        <f t="shared" si="48"/>
        <v>#N/A</v>
      </c>
    </row>
    <row r="414" spans="1:15" ht="30" customHeight="1" x14ac:dyDescent="0.35">
      <c r="A414" s="11"/>
      <c r="B414" s="54" t="s">
        <v>1742</v>
      </c>
      <c r="C414" s="88"/>
      <c r="D414" s="93"/>
      <c r="E414" s="93"/>
      <c r="F414" s="90"/>
      <c r="G414" s="17" t="str">
        <f t="shared" si="44"/>
        <v xml:space="preserve"> </v>
      </c>
      <c r="H414" s="18" t="str">
        <f t="shared" si="44"/>
        <v/>
      </c>
      <c r="I414">
        <f t="shared" si="45"/>
        <v>0</v>
      </c>
      <c r="J414">
        <f t="shared" si="49"/>
        <v>0</v>
      </c>
      <c r="K414">
        <f t="shared" si="46"/>
        <v>0</v>
      </c>
      <c r="M414" t="str">
        <f t="shared" si="43"/>
        <v xml:space="preserve"> </v>
      </c>
      <c r="N414" t="str">
        <f t="shared" si="47"/>
        <v/>
      </c>
      <c r="O414" t="e">
        <f t="shared" si="48"/>
        <v>#N/A</v>
      </c>
    </row>
    <row r="415" spans="1:15" ht="30" customHeight="1" x14ac:dyDescent="0.35">
      <c r="A415" s="11"/>
      <c r="B415" s="54" t="s">
        <v>1743</v>
      </c>
      <c r="C415" s="88"/>
      <c r="D415" s="93"/>
      <c r="E415" s="93"/>
      <c r="F415" s="90"/>
      <c r="G415" s="17" t="str">
        <f t="shared" si="44"/>
        <v xml:space="preserve"> </v>
      </c>
      <c r="H415" s="18" t="str">
        <f t="shared" si="44"/>
        <v/>
      </c>
      <c r="I415">
        <f t="shared" si="45"/>
        <v>0</v>
      </c>
      <c r="J415">
        <f t="shared" si="49"/>
        <v>0</v>
      </c>
      <c r="K415">
        <f t="shared" si="46"/>
        <v>0</v>
      </c>
      <c r="M415" t="str">
        <f t="shared" si="43"/>
        <v xml:space="preserve"> </v>
      </c>
      <c r="N415" t="str">
        <f t="shared" si="47"/>
        <v/>
      </c>
      <c r="O415" t="e">
        <f t="shared" si="48"/>
        <v>#N/A</v>
      </c>
    </row>
    <row r="416" spans="1:15" ht="30" customHeight="1" x14ac:dyDescent="0.35">
      <c r="A416" s="11"/>
      <c r="B416" s="54" t="s">
        <v>1744</v>
      </c>
      <c r="C416" s="88"/>
      <c r="D416" s="93"/>
      <c r="E416" s="93"/>
      <c r="F416" s="90"/>
      <c r="G416" s="17" t="str">
        <f t="shared" si="44"/>
        <v xml:space="preserve"> </v>
      </c>
      <c r="H416" s="18" t="str">
        <f t="shared" si="44"/>
        <v/>
      </c>
      <c r="I416">
        <f t="shared" si="45"/>
        <v>0</v>
      </c>
      <c r="J416">
        <f t="shared" si="49"/>
        <v>0</v>
      </c>
      <c r="K416">
        <f t="shared" si="46"/>
        <v>0</v>
      </c>
      <c r="M416" t="str">
        <f t="shared" si="43"/>
        <v xml:space="preserve"> </v>
      </c>
      <c r="N416" t="str">
        <f t="shared" si="47"/>
        <v/>
      </c>
      <c r="O416" t="e">
        <f t="shared" si="48"/>
        <v>#N/A</v>
      </c>
    </row>
    <row r="417" spans="1:15" ht="30" customHeight="1" x14ac:dyDescent="0.35">
      <c r="A417" s="11"/>
      <c r="B417" s="54" t="s">
        <v>1745</v>
      </c>
      <c r="C417" s="88"/>
      <c r="D417" s="93"/>
      <c r="E417" s="93"/>
      <c r="F417" s="90"/>
      <c r="G417" s="17" t="str">
        <f t="shared" si="44"/>
        <v xml:space="preserve"> </v>
      </c>
      <c r="H417" s="18" t="str">
        <f t="shared" si="44"/>
        <v/>
      </c>
      <c r="I417">
        <f t="shared" si="45"/>
        <v>0</v>
      </c>
      <c r="J417">
        <f t="shared" si="49"/>
        <v>0</v>
      </c>
      <c r="K417">
        <f t="shared" si="46"/>
        <v>0</v>
      </c>
      <c r="M417" t="str">
        <f t="shared" si="43"/>
        <v xml:space="preserve"> </v>
      </c>
      <c r="N417" t="str">
        <f t="shared" si="47"/>
        <v/>
      </c>
      <c r="O417" t="e">
        <f t="shared" si="48"/>
        <v>#N/A</v>
      </c>
    </row>
    <row r="418" spans="1:15" ht="30" customHeight="1" x14ac:dyDescent="0.35">
      <c r="A418" s="11"/>
      <c r="B418" s="54" t="s">
        <v>1746</v>
      </c>
      <c r="C418" s="88"/>
      <c r="D418" s="93"/>
      <c r="E418" s="93"/>
      <c r="F418" s="90"/>
      <c r="G418" s="17" t="str">
        <f t="shared" si="44"/>
        <v xml:space="preserve"> </v>
      </c>
      <c r="H418" s="18" t="str">
        <f t="shared" si="44"/>
        <v/>
      </c>
      <c r="I418">
        <f t="shared" si="45"/>
        <v>0</v>
      </c>
      <c r="J418">
        <f t="shared" si="49"/>
        <v>0</v>
      </c>
      <c r="K418">
        <f t="shared" si="46"/>
        <v>0</v>
      </c>
      <c r="M418" t="str">
        <f t="shared" si="43"/>
        <v xml:space="preserve"> </v>
      </c>
      <c r="N418" t="str">
        <f t="shared" si="47"/>
        <v/>
      </c>
      <c r="O418" t="e">
        <f t="shared" si="48"/>
        <v>#N/A</v>
      </c>
    </row>
    <row r="419" spans="1:15" ht="30" customHeight="1" x14ac:dyDescent="0.35">
      <c r="A419" s="11"/>
      <c r="B419" s="54" t="s">
        <v>1747</v>
      </c>
      <c r="C419" s="88"/>
      <c r="D419" s="93"/>
      <c r="E419" s="93"/>
      <c r="F419" s="90"/>
      <c r="G419" s="17" t="str">
        <f t="shared" si="44"/>
        <v xml:space="preserve"> </v>
      </c>
      <c r="H419" s="18" t="str">
        <f t="shared" si="44"/>
        <v/>
      </c>
      <c r="I419">
        <f t="shared" si="45"/>
        <v>0</v>
      </c>
      <c r="J419">
        <f t="shared" si="49"/>
        <v>0</v>
      </c>
      <c r="K419">
        <f t="shared" si="46"/>
        <v>0</v>
      </c>
      <c r="M419" t="str">
        <f t="shared" si="43"/>
        <v xml:space="preserve"> </v>
      </c>
      <c r="N419" t="str">
        <f t="shared" si="47"/>
        <v/>
      </c>
      <c r="O419" t="e">
        <f t="shared" si="48"/>
        <v>#N/A</v>
      </c>
    </row>
    <row r="420" spans="1:15" ht="30" customHeight="1" x14ac:dyDescent="0.35">
      <c r="A420" s="11"/>
      <c r="B420" s="54" t="s">
        <v>1748</v>
      </c>
      <c r="C420" s="88"/>
      <c r="D420" s="93"/>
      <c r="E420" s="93"/>
      <c r="F420" s="90"/>
      <c r="G420" s="17" t="str">
        <f t="shared" si="44"/>
        <v xml:space="preserve"> </v>
      </c>
      <c r="H420" s="18" t="str">
        <f t="shared" si="44"/>
        <v/>
      </c>
      <c r="I420">
        <f t="shared" si="45"/>
        <v>0</v>
      </c>
      <c r="J420">
        <f t="shared" si="49"/>
        <v>0</v>
      </c>
      <c r="K420">
        <f t="shared" si="46"/>
        <v>0</v>
      </c>
      <c r="M420" t="str">
        <f t="shared" si="43"/>
        <v xml:space="preserve"> </v>
      </c>
      <c r="N420" t="str">
        <f t="shared" si="47"/>
        <v/>
      </c>
      <c r="O420" t="e">
        <f t="shared" si="48"/>
        <v>#N/A</v>
      </c>
    </row>
    <row r="421" spans="1:15" ht="30" customHeight="1" x14ac:dyDescent="0.35">
      <c r="A421" s="11"/>
      <c r="B421" s="54" t="s">
        <v>1749</v>
      </c>
      <c r="C421" s="88"/>
      <c r="D421" s="93"/>
      <c r="E421" s="93"/>
      <c r="F421" s="90"/>
      <c r="G421" s="17" t="str">
        <f t="shared" si="44"/>
        <v xml:space="preserve"> </v>
      </c>
      <c r="H421" s="18" t="str">
        <f t="shared" si="44"/>
        <v/>
      </c>
      <c r="I421">
        <f t="shared" si="45"/>
        <v>0</v>
      </c>
      <c r="J421">
        <f t="shared" si="49"/>
        <v>0</v>
      </c>
      <c r="K421">
        <f t="shared" si="46"/>
        <v>0</v>
      </c>
      <c r="M421" t="str">
        <f t="shared" si="43"/>
        <v xml:space="preserve"> </v>
      </c>
      <c r="N421" t="str">
        <f t="shared" si="47"/>
        <v/>
      </c>
      <c r="O421" t="e">
        <f t="shared" si="48"/>
        <v>#N/A</v>
      </c>
    </row>
    <row r="422" spans="1:15" ht="30" customHeight="1" x14ac:dyDescent="0.35">
      <c r="A422" s="11"/>
      <c r="B422" s="54" t="s">
        <v>1750</v>
      </c>
      <c r="C422" s="88"/>
      <c r="D422" s="93"/>
      <c r="E422" s="93"/>
      <c r="F422" s="90"/>
      <c r="G422" s="17" t="str">
        <f t="shared" si="44"/>
        <v xml:space="preserve"> </v>
      </c>
      <c r="H422" s="18" t="str">
        <f t="shared" si="44"/>
        <v/>
      </c>
      <c r="I422">
        <f t="shared" si="45"/>
        <v>0</v>
      </c>
      <c r="J422">
        <f t="shared" si="49"/>
        <v>0</v>
      </c>
      <c r="K422">
        <f t="shared" si="46"/>
        <v>0</v>
      </c>
      <c r="M422" t="str">
        <f t="shared" si="43"/>
        <v xml:space="preserve"> </v>
      </c>
      <c r="N422" t="str">
        <f t="shared" si="47"/>
        <v/>
      </c>
      <c r="O422" t="e">
        <f t="shared" si="48"/>
        <v>#N/A</v>
      </c>
    </row>
    <row r="423" spans="1:15" ht="30" customHeight="1" x14ac:dyDescent="0.35">
      <c r="A423" s="11"/>
      <c r="B423" s="54" t="s">
        <v>1751</v>
      </c>
      <c r="C423" s="88"/>
      <c r="D423" s="93"/>
      <c r="E423" s="93"/>
      <c r="F423" s="90"/>
      <c r="G423" s="17" t="str">
        <f t="shared" si="44"/>
        <v xml:space="preserve"> </v>
      </c>
      <c r="H423" s="18" t="str">
        <f t="shared" si="44"/>
        <v/>
      </c>
      <c r="I423">
        <f t="shared" si="45"/>
        <v>0</v>
      </c>
      <c r="J423">
        <f t="shared" si="49"/>
        <v>0</v>
      </c>
      <c r="K423">
        <f t="shared" si="46"/>
        <v>0</v>
      </c>
      <c r="M423" t="str">
        <f t="shared" si="43"/>
        <v xml:space="preserve"> </v>
      </c>
      <c r="N423" t="str">
        <f t="shared" si="47"/>
        <v/>
      </c>
      <c r="O423" t="e">
        <f t="shared" si="48"/>
        <v>#N/A</v>
      </c>
    </row>
    <row r="424" spans="1:15" ht="30" customHeight="1" x14ac:dyDescent="0.35">
      <c r="A424" s="11"/>
      <c r="B424" s="54" t="s">
        <v>1752</v>
      </c>
      <c r="C424" s="88"/>
      <c r="D424" s="93"/>
      <c r="E424" s="93"/>
      <c r="F424" s="90"/>
      <c r="G424" s="17" t="str">
        <f t="shared" si="44"/>
        <v xml:space="preserve"> </v>
      </c>
      <c r="H424" s="18" t="str">
        <f t="shared" si="44"/>
        <v/>
      </c>
      <c r="I424">
        <f t="shared" si="45"/>
        <v>0</v>
      </c>
      <c r="J424">
        <f t="shared" si="49"/>
        <v>0</v>
      </c>
      <c r="K424">
        <f t="shared" si="46"/>
        <v>0</v>
      </c>
      <c r="M424" t="str">
        <f t="shared" si="43"/>
        <v xml:space="preserve"> </v>
      </c>
      <c r="N424" t="str">
        <f t="shared" si="47"/>
        <v/>
      </c>
      <c r="O424" t="e">
        <f t="shared" si="48"/>
        <v>#N/A</v>
      </c>
    </row>
    <row r="425" spans="1:15" ht="30" customHeight="1" x14ac:dyDescent="0.35">
      <c r="A425" s="11"/>
      <c r="B425" s="54" t="s">
        <v>1753</v>
      </c>
      <c r="C425" s="88"/>
      <c r="D425" s="93"/>
      <c r="E425" s="93"/>
      <c r="F425" s="90"/>
      <c r="G425" s="17" t="str">
        <f t="shared" si="44"/>
        <v xml:space="preserve"> </v>
      </c>
      <c r="H425" s="18" t="str">
        <f t="shared" si="44"/>
        <v/>
      </c>
      <c r="I425">
        <f t="shared" si="45"/>
        <v>0</v>
      </c>
      <c r="J425">
        <f t="shared" si="49"/>
        <v>0</v>
      </c>
      <c r="K425">
        <f t="shared" si="46"/>
        <v>0</v>
      </c>
      <c r="M425" t="str">
        <f t="shared" si="43"/>
        <v xml:space="preserve"> </v>
      </c>
      <c r="N425" t="str">
        <f t="shared" si="47"/>
        <v/>
      </c>
      <c r="O425" t="e">
        <f t="shared" si="48"/>
        <v>#N/A</v>
      </c>
    </row>
    <row r="426" spans="1:15" ht="30" customHeight="1" x14ac:dyDescent="0.35">
      <c r="A426" s="11"/>
      <c r="B426" s="54" t="s">
        <v>1754</v>
      </c>
      <c r="C426" s="88"/>
      <c r="D426" s="93"/>
      <c r="E426" s="93"/>
      <c r="F426" s="90"/>
      <c r="G426" s="17" t="str">
        <f t="shared" si="44"/>
        <v xml:space="preserve"> </v>
      </c>
      <c r="H426" s="18" t="str">
        <f t="shared" si="44"/>
        <v/>
      </c>
      <c r="I426">
        <f t="shared" si="45"/>
        <v>0</v>
      </c>
      <c r="J426">
        <f t="shared" si="49"/>
        <v>0</v>
      </c>
      <c r="K426">
        <f t="shared" si="46"/>
        <v>0</v>
      </c>
      <c r="M426" t="str">
        <f t="shared" si="43"/>
        <v xml:space="preserve"> </v>
      </c>
      <c r="N426" t="str">
        <f t="shared" si="47"/>
        <v/>
      </c>
      <c r="O426" t="e">
        <f t="shared" si="48"/>
        <v>#N/A</v>
      </c>
    </row>
    <row r="427" spans="1:15" ht="30" customHeight="1" x14ac:dyDescent="0.35">
      <c r="A427" s="11"/>
      <c r="B427" s="54" t="s">
        <v>1755</v>
      </c>
      <c r="C427" s="88"/>
      <c r="D427" s="93"/>
      <c r="E427" s="93"/>
      <c r="F427" s="90"/>
      <c r="G427" s="17" t="str">
        <f t="shared" si="44"/>
        <v xml:space="preserve"> </v>
      </c>
      <c r="H427" s="18" t="str">
        <f t="shared" si="44"/>
        <v/>
      </c>
      <c r="I427">
        <f t="shared" si="45"/>
        <v>0</v>
      </c>
      <c r="J427">
        <f t="shared" si="49"/>
        <v>0</v>
      </c>
      <c r="K427">
        <f t="shared" si="46"/>
        <v>0</v>
      </c>
      <c r="M427" t="str">
        <f t="shared" si="43"/>
        <v xml:space="preserve"> </v>
      </c>
      <c r="N427" t="str">
        <f t="shared" si="47"/>
        <v/>
      </c>
      <c r="O427" t="e">
        <f t="shared" si="48"/>
        <v>#N/A</v>
      </c>
    </row>
    <row r="428" spans="1:15" ht="30" customHeight="1" x14ac:dyDescent="0.35">
      <c r="A428" s="11"/>
      <c r="B428" s="54" t="s">
        <v>1756</v>
      </c>
      <c r="C428" s="88"/>
      <c r="D428" s="93"/>
      <c r="E428" s="93"/>
      <c r="F428" s="90"/>
      <c r="G428" s="17" t="str">
        <f t="shared" si="44"/>
        <v xml:space="preserve"> </v>
      </c>
      <c r="H428" s="18" t="str">
        <f t="shared" si="44"/>
        <v/>
      </c>
      <c r="I428">
        <f t="shared" si="45"/>
        <v>0</v>
      </c>
      <c r="J428">
        <f t="shared" si="49"/>
        <v>0</v>
      </c>
      <c r="K428">
        <f t="shared" si="46"/>
        <v>0</v>
      </c>
      <c r="M428" t="str">
        <f t="shared" si="43"/>
        <v xml:space="preserve"> </v>
      </c>
      <c r="N428" t="str">
        <f t="shared" si="47"/>
        <v/>
      </c>
      <c r="O428" t="e">
        <f t="shared" si="48"/>
        <v>#N/A</v>
      </c>
    </row>
    <row r="429" spans="1:15" ht="30" customHeight="1" x14ac:dyDescent="0.35">
      <c r="A429" s="11"/>
      <c r="B429" s="54" t="s">
        <v>1757</v>
      </c>
      <c r="C429" s="88"/>
      <c r="D429" s="93"/>
      <c r="E429" s="93"/>
      <c r="F429" s="90"/>
      <c r="G429" s="17" t="str">
        <f t="shared" si="44"/>
        <v xml:space="preserve"> </v>
      </c>
      <c r="H429" s="18" t="str">
        <f t="shared" si="44"/>
        <v/>
      </c>
      <c r="I429">
        <f t="shared" si="45"/>
        <v>0</v>
      </c>
      <c r="J429">
        <f t="shared" si="49"/>
        <v>0</v>
      </c>
      <c r="K429">
        <f t="shared" si="46"/>
        <v>0</v>
      </c>
      <c r="M429" t="str">
        <f t="shared" si="43"/>
        <v xml:space="preserve"> </v>
      </c>
      <c r="N429" t="str">
        <f t="shared" si="47"/>
        <v/>
      </c>
      <c r="O429" t="e">
        <f t="shared" si="48"/>
        <v>#N/A</v>
      </c>
    </row>
    <row r="430" spans="1:15" ht="30" customHeight="1" x14ac:dyDescent="0.35">
      <c r="A430" s="11"/>
      <c r="B430" s="54" t="s">
        <v>1758</v>
      </c>
      <c r="C430" s="88"/>
      <c r="D430" s="93"/>
      <c r="E430" s="93"/>
      <c r="F430" s="90"/>
      <c r="G430" s="17" t="str">
        <f t="shared" si="44"/>
        <v xml:space="preserve"> </v>
      </c>
      <c r="H430" s="18" t="str">
        <f t="shared" si="44"/>
        <v/>
      </c>
      <c r="I430">
        <f t="shared" si="45"/>
        <v>0</v>
      </c>
      <c r="J430">
        <f t="shared" si="49"/>
        <v>0</v>
      </c>
      <c r="K430">
        <f t="shared" si="46"/>
        <v>0</v>
      </c>
      <c r="M430" t="str">
        <f t="shared" si="43"/>
        <v xml:space="preserve"> </v>
      </c>
      <c r="N430" t="str">
        <f t="shared" si="47"/>
        <v/>
      </c>
      <c r="O430" t="e">
        <f t="shared" si="48"/>
        <v>#N/A</v>
      </c>
    </row>
    <row r="431" spans="1:15" ht="30" customHeight="1" x14ac:dyDescent="0.35">
      <c r="A431" s="11"/>
      <c r="B431" s="54" t="s">
        <v>1759</v>
      </c>
      <c r="C431" s="88"/>
      <c r="D431" s="93"/>
      <c r="E431" s="93"/>
      <c r="F431" s="90"/>
      <c r="G431" s="17" t="str">
        <f t="shared" si="44"/>
        <v xml:space="preserve"> </v>
      </c>
      <c r="H431" s="18" t="str">
        <f t="shared" si="44"/>
        <v/>
      </c>
      <c r="I431">
        <f t="shared" si="45"/>
        <v>0</v>
      </c>
      <c r="J431">
        <f t="shared" si="49"/>
        <v>0</v>
      </c>
      <c r="K431">
        <f t="shared" si="46"/>
        <v>0</v>
      </c>
      <c r="M431" t="str">
        <f t="shared" si="43"/>
        <v xml:space="preserve"> </v>
      </c>
      <c r="N431" t="str">
        <f t="shared" si="47"/>
        <v/>
      </c>
      <c r="O431" t="e">
        <f t="shared" si="48"/>
        <v>#N/A</v>
      </c>
    </row>
    <row r="432" spans="1:15" ht="30" customHeight="1" x14ac:dyDescent="0.35">
      <c r="A432" s="11"/>
      <c r="B432" s="54" t="s">
        <v>1760</v>
      </c>
      <c r="C432" s="88"/>
      <c r="D432" s="93"/>
      <c r="E432" s="93"/>
      <c r="F432" s="90"/>
      <c r="G432" s="17" t="str">
        <f t="shared" si="44"/>
        <v xml:space="preserve"> </v>
      </c>
      <c r="H432" s="18" t="str">
        <f t="shared" si="44"/>
        <v/>
      </c>
      <c r="I432">
        <f t="shared" si="45"/>
        <v>0</v>
      </c>
      <c r="J432">
        <f t="shared" si="49"/>
        <v>0</v>
      </c>
      <c r="K432">
        <f t="shared" si="46"/>
        <v>0</v>
      </c>
      <c r="M432" t="str">
        <f t="shared" si="43"/>
        <v xml:space="preserve"> </v>
      </c>
      <c r="N432" t="str">
        <f t="shared" si="47"/>
        <v/>
      </c>
      <c r="O432" t="e">
        <f t="shared" si="48"/>
        <v>#N/A</v>
      </c>
    </row>
    <row r="433" spans="1:15" ht="30" customHeight="1" x14ac:dyDescent="0.35">
      <c r="A433" s="11"/>
      <c r="B433" s="54" t="s">
        <v>1761</v>
      </c>
      <c r="C433" s="88"/>
      <c r="D433" s="93"/>
      <c r="E433" s="93"/>
      <c r="F433" s="90"/>
      <c r="G433" s="17" t="str">
        <f t="shared" si="44"/>
        <v xml:space="preserve"> </v>
      </c>
      <c r="H433" s="18" t="str">
        <f t="shared" si="44"/>
        <v/>
      </c>
      <c r="I433">
        <f t="shared" si="45"/>
        <v>0</v>
      </c>
      <c r="J433">
        <f t="shared" si="49"/>
        <v>0</v>
      </c>
      <c r="K433">
        <f t="shared" si="46"/>
        <v>0</v>
      </c>
      <c r="M433" t="str">
        <f t="shared" si="43"/>
        <v xml:space="preserve"> </v>
      </c>
      <c r="N433" t="str">
        <f t="shared" si="47"/>
        <v/>
      </c>
      <c r="O433" t="e">
        <f t="shared" si="48"/>
        <v>#N/A</v>
      </c>
    </row>
    <row r="434" spans="1:15" ht="30" customHeight="1" x14ac:dyDescent="0.35">
      <c r="A434" s="11"/>
      <c r="B434" s="54" t="s">
        <v>1762</v>
      </c>
      <c r="C434" s="88"/>
      <c r="D434" s="93"/>
      <c r="E434" s="93"/>
      <c r="F434" s="90"/>
      <c r="G434" s="17" t="str">
        <f t="shared" si="44"/>
        <v xml:space="preserve"> </v>
      </c>
      <c r="H434" s="18" t="str">
        <f t="shared" si="44"/>
        <v/>
      </c>
      <c r="I434">
        <f t="shared" si="45"/>
        <v>0</v>
      </c>
      <c r="J434">
        <f t="shared" si="49"/>
        <v>0</v>
      </c>
      <c r="K434">
        <f t="shared" si="46"/>
        <v>0</v>
      </c>
      <c r="M434" t="str">
        <f t="shared" si="43"/>
        <v xml:space="preserve"> </v>
      </c>
      <c r="N434" t="str">
        <f t="shared" si="47"/>
        <v/>
      </c>
      <c r="O434" t="e">
        <f t="shared" si="48"/>
        <v>#N/A</v>
      </c>
    </row>
    <row r="435" spans="1:15" ht="30" customHeight="1" x14ac:dyDescent="0.35">
      <c r="A435" s="11"/>
      <c r="B435" s="54" t="s">
        <v>1763</v>
      </c>
      <c r="C435" s="88"/>
      <c r="D435" s="93"/>
      <c r="E435" s="93"/>
      <c r="F435" s="90"/>
      <c r="G435" s="17" t="str">
        <f t="shared" si="44"/>
        <v xml:space="preserve"> </v>
      </c>
      <c r="H435" s="18" t="str">
        <f t="shared" si="44"/>
        <v/>
      </c>
      <c r="I435">
        <f t="shared" si="45"/>
        <v>0</v>
      </c>
      <c r="J435">
        <f t="shared" si="49"/>
        <v>0</v>
      </c>
      <c r="K435">
        <f t="shared" si="46"/>
        <v>0</v>
      </c>
      <c r="M435" t="str">
        <f t="shared" si="43"/>
        <v xml:space="preserve"> </v>
      </c>
      <c r="N435" t="str">
        <f t="shared" si="47"/>
        <v/>
      </c>
      <c r="O435" t="e">
        <f t="shared" si="48"/>
        <v>#N/A</v>
      </c>
    </row>
    <row r="436" spans="1:15" ht="30" customHeight="1" x14ac:dyDescent="0.35">
      <c r="A436" s="11"/>
      <c r="B436" s="54" t="s">
        <v>1764</v>
      </c>
      <c r="C436" s="88"/>
      <c r="D436" s="93"/>
      <c r="E436" s="93"/>
      <c r="F436" s="90"/>
      <c r="G436" s="17" t="str">
        <f t="shared" si="44"/>
        <v xml:space="preserve"> </v>
      </c>
      <c r="H436" s="18" t="str">
        <f t="shared" si="44"/>
        <v/>
      </c>
      <c r="I436">
        <f t="shared" si="45"/>
        <v>0</v>
      </c>
      <c r="J436">
        <f t="shared" si="49"/>
        <v>0</v>
      </c>
      <c r="K436">
        <f t="shared" si="46"/>
        <v>0</v>
      </c>
      <c r="M436" t="str">
        <f t="shared" si="43"/>
        <v xml:space="preserve"> </v>
      </c>
      <c r="N436" t="str">
        <f t="shared" si="47"/>
        <v/>
      </c>
      <c r="O436" t="e">
        <f t="shared" si="48"/>
        <v>#N/A</v>
      </c>
    </row>
    <row r="437" spans="1:15" ht="30" customHeight="1" x14ac:dyDescent="0.35">
      <c r="A437" s="11"/>
      <c r="B437" s="54" t="s">
        <v>1765</v>
      </c>
      <c r="C437" s="88"/>
      <c r="D437" s="93"/>
      <c r="E437" s="93"/>
      <c r="F437" s="90"/>
      <c r="G437" s="17" t="str">
        <f t="shared" si="44"/>
        <v xml:space="preserve"> </v>
      </c>
      <c r="H437" s="18" t="str">
        <f t="shared" si="44"/>
        <v/>
      </c>
      <c r="I437">
        <f t="shared" si="45"/>
        <v>0</v>
      </c>
      <c r="J437">
        <f t="shared" si="49"/>
        <v>0</v>
      </c>
      <c r="K437">
        <f t="shared" si="46"/>
        <v>0</v>
      </c>
      <c r="M437" t="str">
        <f t="shared" si="43"/>
        <v xml:space="preserve"> </v>
      </c>
      <c r="N437" t="str">
        <f t="shared" si="47"/>
        <v/>
      </c>
      <c r="O437" t="e">
        <f t="shared" si="48"/>
        <v>#N/A</v>
      </c>
    </row>
    <row r="438" spans="1:15" ht="30" customHeight="1" x14ac:dyDescent="0.35">
      <c r="A438" s="11"/>
      <c r="B438" s="54" t="s">
        <v>1766</v>
      </c>
      <c r="C438" s="88"/>
      <c r="D438" s="93"/>
      <c r="E438" s="93"/>
      <c r="F438" s="90"/>
      <c r="G438" s="17" t="str">
        <f t="shared" si="44"/>
        <v xml:space="preserve"> </v>
      </c>
      <c r="H438" s="18" t="str">
        <f t="shared" si="44"/>
        <v/>
      </c>
      <c r="I438">
        <f t="shared" si="45"/>
        <v>0</v>
      </c>
      <c r="J438">
        <f t="shared" si="49"/>
        <v>0</v>
      </c>
      <c r="K438">
        <f t="shared" si="46"/>
        <v>0</v>
      </c>
      <c r="M438" t="str">
        <f t="shared" si="43"/>
        <v xml:space="preserve"> </v>
      </c>
      <c r="N438" t="str">
        <f t="shared" si="47"/>
        <v/>
      </c>
      <c r="O438" t="e">
        <f t="shared" si="48"/>
        <v>#N/A</v>
      </c>
    </row>
    <row r="439" spans="1:15" ht="30" customHeight="1" x14ac:dyDescent="0.35">
      <c r="A439" s="11"/>
      <c r="B439" s="54" t="s">
        <v>1767</v>
      </c>
      <c r="C439" s="88"/>
      <c r="D439" s="93"/>
      <c r="E439" s="93"/>
      <c r="F439" s="90"/>
      <c r="G439" s="17" t="str">
        <f t="shared" si="44"/>
        <v xml:space="preserve"> </v>
      </c>
      <c r="H439" s="18" t="str">
        <f t="shared" si="44"/>
        <v/>
      </c>
      <c r="I439">
        <f t="shared" si="45"/>
        <v>0</v>
      </c>
      <c r="J439">
        <f t="shared" si="49"/>
        <v>0</v>
      </c>
      <c r="K439">
        <f t="shared" si="46"/>
        <v>0</v>
      </c>
      <c r="M439" t="str">
        <f t="shared" si="43"/>
        <v xml:space="preserve"> </v>
      </c>
      <c r="N439" t="str">
        <f t="shared" si="47"/>
        <v/>
      </c>
      <c r="O439" t="e">
        <f t="shared" si="48"/>
        <v>#N/A</v>
      </c>
    </row>
    <row r="440" spans="1:15" ht="30" customHeight="1" x14ac:dyDescent="0.35">
      <c r="A440" s="11"/>
      <c r="B440" s="54" t="s">
        <v>1768</v>
      </c>
      <c r="C440" s="88"/>
      <c r="D440" s="93"/>
      <c r="E440" s="93"/>
      <c r="F440" s="90"/>
      <c r="G440" s="17" t="str">
        <f t="shared" si="44"/>
        <v xml:space="preserve"> </v>
      </c>
      <c r="H440" s="18" t="str">
        <f t="shared" si="44"/>
        <v/>
      </c>
      <c r="I440">
        <f t="shared" si="45"/>
        <v>0</v>
      </c>
      <c r="J440">
        <f t="shared" si="49"/>
        <v>0</v>
      </c>
      <c r="K440">
        <f t="shared" si="46"/>
        <v>0</v>
      </c>
      <c r="M440" t="str">
        <f t="shared" si="43"/>
        <v xml:space="preserve"> </v>
      </c>
      <c r="N440" t="str">
        <f t="shared" si="47"/>
        <v/>
      </c>
      <c r="O440" t="e">
        <f t="shared" si="48"/>
        <v>#N/A</v>
      </c>
    </row>
    <row r="441" spans="1:15" ht="30" customHeight="1" x14ac:dyDescent="0.35">
      <c r="A441" s="11"/>
      <c r="B441" s="54" t="s">
        <v>1769</v>
      </c>
      <c r="C441" s="88"/>
      <c r="D441" s="93"/>
      <c r="E441" s="93"/>
      <c r="F441" s="90"/>
      <c r="G441" s="17" t="str">
        <f t="shared" si="44"/>
        <v xml:space="preserve"> </v>
      </c>
      <c r="H441" s="18" t="str">
        <f t="shared" si="44"/>
        <v/>
      </c>
      <c r="I441">
        <f t="shared" si="45"/>
        <v>0</v>
      </c>
      <c r="J441">
        <f t="shared" si="49"/>
        <v>0</v>
      </c>
      <c r="K441">
        <f t="shared" si="46"/>
        <v>0</v>
      </c>
      <c r="M441" t="str">
        <f t="shared" si="43"/>
        <v xml:space="preserve"> </v>
      </c>
      <c r="N441" t="str">
        <f t="shared" si="47"/>
        <v/>
      </c>
      <c r="O441" t="e">
        <f t="shared" si="48"/>
        <v>#N/A</v>
      </c>
    </row>
    <row r="442" spans="1:15" ht="30" customHeight="1" x14ac:dyDescent="0.35">
      <c r="A442" s="11"/>
      <c r="B442" s="54" t="s">
        <v>1770</v>
      </c>
      <c r="C442" s="88"/>
      <c r="D442" s="93"/>
      <c r="E442" s="93"/>
      <c r="F442" s="90"/>
      <c r="G442" s="17" t="str">
        <f t="shared" si="44"/>
        <v xml:space="preserve"> </v>
      </c>
      <c r="H442" s="18" t="str">
        <f t="shared" si="44"/>
        <v/>
      </c>
      <c r="I442">
        <f t="shared" si="45"/>
        <v>0</v>
      </c>
      <c r="J442">
        <f t="shared" si="49"/>
        <v>0</v>
      </c>
      <c r="K442">
        <f t="shared" si="46"/>
        <v>0</v>
      </c>
      <c r="M442" t="str">
        <f t="shared" si="43"/>
        <v xml:space="preserve"> </v>
      </c>
      <c r="N442" t="str">
        <f t="shared" si="47"/>
        <v/>
      </c>
      <c r="O442" t="e">
        <f t="shared" si="48"/>
        <v>#N/A</v>
      </c>
    </row>
    <row r="443" spans="1:15" ht="30" customHeight="1" x14ac:dyDescent="0.35">
      <c r="A443" s="11"/>
      <c r="B443" s="54" t="s">
        <v>1771</v>
      </c>
      <c r="C443" s="88"/>
      <c r="D443" s="93"/>
      <c r="E443" s="93"/>
      <c r="F443" s="90"/>
      <c r="G443" s="17" t="str">
        <f t="shared" si="44"/>
        <v xml:space="preserve"> </v>
      </c>
      <c r="H443" s="18" t="str">
        <f t="shared" si="44"/>
        <v/>
      </c>
      <c r="I443">
        <f t="shared" si="45"/>
        <v>0</v>
      </c>
      <c r="J443">
        <f t="shared" si="49"/>
        <v>0</v>
      </c>
      <c r="K443">
        <f t="shared" si="46"/>
        <v>0</v>
      </c>
      <c r="M443" t="str">
        <f t="shared" si="43"/>
        <v xml:space="preserve"> </v>
      </c>
      <c r="N443" t="str">
        <f t="shared" si="47"/>
        <v/>
      </c>
      <c r="O443" t="e">
        <f t="shared" si="48"/>
        <v>#N/A</v>
      </c>
    </row>
    <row r="444" spans="1:15" ht="30" customHeight="1" x14ac:dyDescent="0.35">
      <c r="A444" s="11"/>
      <c r="B444" s="54" t="s">
        <v>1772</v>
      </c>
      <c r="C444" s="88"/>
      <c r="D444" s="93"/>
      <c r="E444" s="93"/>
      <c r="F444" s="90"/>
      <c r="G444" s="17" t="str">
        <f t="shared" si="44"/>
        <v xml:space="preserve"> </v>
      </c>
      <c r="H444" s="18" t="str">
        <f t="shared" si="44"/>
        <v/>
      </c>
      <c r="I444">
        <f t="shared" si="45"/>
        <v>0</v>
      </c>
      <c r="J444">
        <f t="shared" si="49"/>
        <v>0</v>
      </c>
      <c r="K444">
        <f t="shared" si="46"/>
        <v>0</v>
      </c>
      <c r="M444" t="str">
        <f t="shared" si="43"/>
        <v xml:space="preserve"> </v>
      </c>
      <c r="N444" t="str">
        <f t="shared" si="47"/>
        <v/>
      </c>
      <c r="O444" t="e">
        <f t="shared" si="48"/>
        <v>#N/A</v>
      </c>
    </row>
    <row r="445" spans="1:15" ht="30" customHeight="1" x14ac:dyDescent="0.35">
      <c r="A445" s="11"/>
      <c r="B445" s="54" t="s">
        <v>1773</v>
      </c>
      <c r="C445" s="88"/>
      <c r="D445" s="93"/>
      <c r="E445" s="93"/>
      <c r="F445" s="90"/>
      <c r="G445" s="17" t="str">
        <f t="shared" si="44"/>
        <v xml:space="preserve"> </v>
      </c>
      <c r="H445" s="18" t="str">
        <f t="shared" si="44"/>
        <v/>
      </c>
      <c r="I445">
        <f t="shared" si="45"/>
        <v>0</v>
      </c>
      <c r="J445">
        <f t="shared" si="49"/>
        <v>0</v>
      </c>
      <c r="K445">
        <f t="shared" si="46"/>
        <v>0</v>
      </c>
      <c r="M445" t="str">
        <f t="shared" si="43"/>
        <v xml:space="preserve"> </v>
      </c>
      <c r="N445" t="str">
        <f t="shared" si="47"/>
        <v/>
      </c>
      <c r="O445" t="e">
        <f t="shared" si="48"/>
        <v>#N/A</v>
      </c>
    </row>
    <row r="446" spans="1:15" ht="30" customHeight="1" x14ac:dyDescent="0.35">
      <c r="A446" s="11"/>
      <c r="B446" s="54" t="s">
        <v>1774</v>
      </c>
      <c r="C446" s="88"/>
      <c r="D446" s="93"/>
      <c r="E446" s="93"/>
      <c r="F446" s="90"/>
      <c r="G446" s="17" t="str">
        <f t="shared" si="44"/>
        <v xml:space="preserve"> </v>
      </c>
      <c r="H446" s="18" t="str">
        <f t="shared" si="44"/>
        <v/>
      </c>
      <c r="I446">
        <f t="shared" si="45"/>
        <v>0</v>
      </c>
      <c r="J446">
        <f t="shared" si="49"/>
        <v>0</v>
      </c>
      <c r="K446">
        <f t="shared" si="46"/>
        <v>0</v>
      </c>
      <c r="M446" t="str">
        <f t="shared" si="43"/>
        <v xml:space="preserve"> </v>
      </c>
      <c r="N446" t="str">
        <f t="shared" si="47"/>
        <v/>
      </c>
      <c r="O446" t="e">
        <f t="shared" si="48"/>
        <v>#N/A</v>
      </c>
    </row>
    <row r="447" spans="1:15" ht="30" customHeight="1" x14ac:dyDescent="0.35">
      <c r="A447" s="11"/>
      <c r="B447" s="54" t="s">
        <v>1775</v>
      </c>
      <c r="C447" s="88"/>
      <c r="D447" s="93"/>
      <c r="E447" s="93"/>
      <c r="F447" s="90"/>
      <c r="G447" s="17" t="str">
        <f t="shared" si="44"/>
        <v xml:space="preserve"> </v>
      </c>
      <c r="H447" s="18" t="str">
        <f t="shared" si="44"/>
        <v/>
      </c>
      <c r="I447">
        <f t="shared" si="45"/>
        <v>0</v>
      </c>
      <c r="J447">
        <f t="shared" si="49"/>
        <v>0</v>
      </c>
      <c r="K447">
        <f t="shared" si="46"/>
        <v>0</v>
      </c>
      <c r="M447" t="str">
        <f t="shared" si="43"/>
        <v xml:space="preserve"> </v>
      </c>
      <c r="N447" t="str">
        <f t="shared" si="47"/>
        <v/>
      </c>
      <c r="O447" t="e">
        <f t="shared" si="48"/>
        <v>#N/A</v>
      </c>
    </row>
    <row r="448" spans="1:15" ht="30" customHeight="1" x14ac:dyDescent="0.35">
      <c r="A448" s="11"/>
      <c r="B448" s="54" t="s">
        <v>1776</v>
      </c>
      <c r="C448" s="88"/>
      <c r="D448" s="93"/>
      <c r="E448" s="93"/>
      <c r="F448" s="90"/>
      <c r="G448" s="17" t="str">
        <f t="shared" si="44"/>
        <v xml:space="preserve"> </v>
      </c>
      <c r="H448" s="18" t="str">
        <f t="shared" si="44"/>
        <v/>
      </c>
      <c r="I448">
        <f t="shared" si="45"/>
        <v>0</v>
      </c>
      <c r="J448">
        <f t="shared" si="49"/>
        <v>0</v>
      </c>
      <c r="K448">
        <f t="shared" si="46"/>
        <v>0</v>
      </c>
      <c r="M448" t="str">
        <f t="shared" si="43"/>
        <v xml:space="preserve"> </v>
      </c>
      <c r="N448" t="str">
        <f t="shared" si="47"/>
        <v/>
      </c>
      <c r="O448" t="e">
        <f t="shared" si="48"/>
        <v>#N/A</v>
      </c>
    </row>
    <row r="449" spans="1:15" ht="30" customHeight="1" x14ac:dyDescent="0.35">
      <c r="A449" s="11"/>
      <c r="B449" s="54" t="s">
        <v>1777</v>
      </c>
      <c r="C449" s="88"/>
      <c r="D449" s="93"/>
      <c r="E449" s="93"/>
      <c r="F449" s="90"/>
      <c r="G449" s="17" t="str">
        <f t="shared" si="44"/>
        <v xml:space="preserve"> </v>
      </c>
      <c r="H449" s="18" t="str">
        <f t="shared" si="44"/>
        <v/>
      </c>
      <c r="I449">
        <f t="shared" si="45"/>
        <v>0</v>
      </c>
      <c r="J449">
        <f t="shared" si="49"/>
        <v>0</v>
      </c>
      <c r="K449">
        <f t="shared" si="46"/>
        <v>0</v>
      </c>
      <c r="M449" t="str">
        <f t="shared" si="43"/>
        <v xml:space="preserve"> </v>
      </c>
      <c r="N449" t="str">
        <f t="shared" si="47"/>
        <v/>
      </c>
      <c r="O449" t="e">
        <f t="shared" si="48"/>
        <v>#N/A</v>
      </c>
    </row>
    <row r="450" spans="1:15" ht="30" customHeight="1" x14ac:dyDescent="0.35">
      <c r="A450" s="11"/>
      <c r="B450" s="54" t="s">
        <v>1778</v>
      </c>
      <c r="C450" s="88"/>
      <c r="D450" s="93"/>
      <c r="E450" s="93"/>
      <c r="F450" s="90"/>
      <c r="G450" s="17" t="str">
        <f t="shared" si="44"/>
        <v xml:space="preserve"> </v>
      </c>
      <c r="H450" s="18" t="str">
        <f t="shared" si="44"/>
        <v/>
      </c>
      <c r="I450">
        <f t="shared" si="45"/>
        <v>0</v>
      </c>
      <c r="J450">
        <f t="shared" si="49"/>
        <v>0</v>
      </c>
      <c r="K450">
        <f t="shared" si="46"/>
        <v>0</v>
      </c>
      <c r="M450" t="str">
        <f t="shared" si="43"/>
        <v xml:space="preserve"> </v>
      </c>
      <c r="N450" t="str">
        <f t="shared" si="47"/>
        <v/>
      </c>
      <c r="O450" t="e">
        <f t="shared" si="48"/>
        <v>#N/A</v>
      </c>
    </row>
    <row r="451" spans="1:15" ht="30" customHeight="1" x14ac:dyDescent="0.35">
      <c r="A451" s="11"/>
      <c r="B451" s="54" t="s">
        <v>1779</v>
      </c>
      <c r="C451" s="88"/>
      <c r="D451" s="93"/>
      <c r="E451" s="93"/>
      <c r="F451" s="90"/>
      <c r="G451" s="17" t="str">
        <f t="shared" si="44"/>
        <v xml:space="preserve"> </v>
      </c>
      <c r="H451" s="18" t="str">
        <f t="shared" si="44"/>
        <v/>
      </c>
      <c r="I451">
        <f t="shared" si="45"/>
        <v>0</v>
      </c>
      <c r="J451">
        <f t="shared" si="49"/>
        <v>0</v>
      </c>
      <c r="K451">
        <f t="shared" si="46"/>
        <v>0</v>
      </c>
      <c r="M451" t="str">
        <f t="shared" si="43"/>
        <v xml:space="preserve"> </v>
      </c>
      <c r="N451" t="str">
        <f t="shared" si="47"/>
        <v/>
      </c>
      <c r="O451" t="e">
        <f t="shared" si="48"/>
        <v>#N/A</v>
      </c>
    </row>
    <row r="452" spans="1:15" ht="30" customHeight="1" x14ac:dyDescent="0.35">
      <c r="A452" s="11"/>
      <c r="B452" s="54" t="s">
        <v>1780</v>
      </c>
      <c r="C452" s="88"/>
      <c r="D452" s="93"/>
      <c r="E452" s="93"/>
      <c r="F452" s="90"/>
      <c r="G452" s="17" t="str">
        <f t="shared" si="44"/>
        <v xml:space="preserve"> </v>
      </c>
      <c r="H452" s="18" t="str">
        <f t="shared" si="44"/>
        <v/>
      </c>
      <c r="I452">
        <f t="shared" si="45"/>
        <v>0</v>
      </c>
      <c r="J452">
        <f t="shared" si="49"/>
        <v>0</v>
      </c>
      <c r="K452">
        <f t="shared" si="46"/>
        <v>0</v>
      </c>
      <c r="M452" t="str">
        <f t="shared" si="43"/>
        <v xml:space="preserve"> </v>
      </c>
      <c r="N452" t="str">
        <f t="shared" si="47"/>
        <v/>
      </c>
      <c r="O452" t="e">
        <f t="shared" si="48"/>
        <v>#N/A</v>
      </c>
    </row>
    <row r="453" spans="1:15" ht="30" customHeight="1" x14ac:dyDescent="0.35">
      <c r="A453" s="11"/>
      <c r="B453" s="54" t="s">
        <v>1781</v>
      </c>
      <c r="C453" s="88"/>
      <c r="D453" s="93"/>
      <c r="E453" s="93"/>
      <c r="F453" s="90"/>
      <c r="G453" s="17" t="str">
        <f t="shared" si="44"/>
        <v xml:space="preserve"> </v>
      </c>
      <c r="H453" s="18" t="str">
        <f t="shared" si="44"/>
        <v/>
      </c>
      <c r="I453">
        <f t="shared" si="45"/>
        <v>0</v>
      </c>
      <c r="J453">
        <f t="shared" si="49"/>
        <v>0</v>
      </c>
      <c r="K453">
        <f t="shared" si="46"/>
        <v>0</v>
      </c>
      <c r="M453" t="str">
        <f t="shared" si="43"/>
        <v xml:space="preserve"> </v>
      </c>
      <c r="N453" t="str">
        <f t="shared" si="47"/>
        <v/>
      </c>
      <c r="O453" t="e">
        <f t="shared" si="48"/>
        <v>#N/A</v>
      </c>
    </row>
    <row r="454" spans="1:15" ht="30" customHeight="1" x14ac:dyDescent="0.35">
      <c r="A454" s="11"/>
      <c r="B454" s="54" t="s">
        <v>1782</v>
      </c>
      <c r="C454" s="88"/>
      <c r="D454" s="93"/>
      <c r="E454" s="93"/>
      <c r="F454" s="90"/>
      <c r="G454" s="17" t="str">
        <f t="shared" si="44"/>
        <v xml:space="preserve"> </v>
      </c>
      <c r="H454" s="18" t="str">
        <f t="shared" si="44"/>
        <v/>
      </c>
      <c r="I454">
        <f t="shared" si="45"/>
        <v>0</v>
      </c>
      <c r="J454">
        <f t="shared" si="49"/>
        <v>0</v>
      </c>
      <c r="K454">
        <f t="shared" si="46"/>
        <v>0</v>
      </c>
      <c r="M454" t="str">
        <f t="shared" ref="M454:M517" si="50">VLOOKUP(K454,P$23:Q$25,2)</f>
        <v xml:space="preserve"> </v>
      </c>
      <c r="N454" t="str">
        <f t="shared" si="47"/>
        <v/>
      </c>
      <c r="O454" t="e">
        <f t="shared" si="48"/>
        <v>#N/A</v>
      </c>
    </row>
    <row r="455" spans="1:15" ht="30" customHeight="1" x14ac:dyDescent="0.35">
      <c r="A455" s="11"/>
      <c r="B455" s="54" t="s">
        <v>1783</v>
      </c>
      <c r="C455" s="88"/>
      <c r="D455" s="93"/>
      <c r="E455" s="93"/>
      <c r="F455" s="90"/>
      <c r="G455" s="17" t="str">
        <f t="shared" ref="G455:H518" si="51">M455</f>
        <v xml:space="preserve"> </v>
      </c>
      <c r="H455" s="18" t="str">
        <f t="shared" si="51"/>
        <v/>
      </c>
      <c r="I455">
        <f t="shared" ref="I455:I518" si="52">IF(F455="",0,IF(AND(F455&gt;=1,F455&lt;=$Q$4),1,0))</f>
        <v>0</v>
      </c>
      <c r="J455">
        <f t="shared" si="49"/>
        <v>0</v>
      </c>
      <c r="K455">
        <f t="shared" ref="K455:K518" si="53">SUM(I455:J455)</f>
        <v>0</v>
      </c>
      <c r="M455" t="str">
        <f t="shared" si="50"/>
        <v xml:space="preserve"> </v>
      </c>
      <c r="N455" t="str">
        <f t="shared" ref="N455:N518" si="54">IF(K455=2,O455,"")</f>
        <v/>
      </c>
      <c r="O455" t="e">
        <f t="shared" ref="O455:O518" si="55">VLOOKUP(F455,$Q$6:$U$17,$Q$2)</f>
        <v>#N/A</v>
      </c>
    </row>
    <row r="456" spans="1:15" ht="30" customHeight="1" x14ac:dyDescent="0.35">
      <c r="A456" s="11"/>
      <c r="B456" s="54" t="s">
        <v>1784</v>
      </c>
      <c r="C456" s="88"/>
      <c r="D456" s="93"/>
      <c r="E456" s="93"/>
      <c r="F456" s="90"/>
      <c r="G456" s="17" t="str">
        <f t="shared" si="51"/>
        <v xml:space="preserve"> </v>
      </c>
      <c r="H456" s="18" t="str">
        <f t="shared" si="51"/>
        <v/>
      </c>
      <c r="I456">
        <f t="shared" si="52"/>
        <v>0</v>
      </c>
      <c r="J456">
        <f t="shared" si="49"/>
        <v>0</v>
      </c>
      <c r="K456">
        <f t="shared" si="53"/>
        <v>0</v>
      </c>
      <c r="M456" t="str">
        <f t="shared" si="50"/>
        <v xml:space="preserve"> </v>
      </c>
      <c r="N456" t="str">
        <f t="shared" si="54"/>
        <v/>
      </c>
      <c r="O456" t="e">
        <f t="shared" si="55"/>
        <v>#N/A</v>
      </c>
    </row>
    <row r="457" spans="1:15" ht="30" customHeight="1" x14ac:dyDescent="0.35">
      <c r="A457" s="11"/>
      <c r="B457" s="54" t="s">
        <v>1785</v>
      </c>
      <c r="C457" s="88"/>
      <c r="D457" s="93"/>
      <c r="E457" s="93"/>
      <c r="F457" s="90"/>
      <c r="G457" s="17" t="str">
        <f t="shared" si="51"/>
        <v xml:space="preserve"> </v>
      </c>
      <c r="H457" s="18" t="str">
        <f t="shared" si="51"/>
        <v/>
      </c>
      <c r="I457">
        <f t="shared" si="52"/>
        <v>0</v>
      </c>
      <c r="J457">
        <f t="shared" ref="J457:J520" si="56">IF(C457="",0, IF(C457=" ",0,1))</f>
        <v>0</v>
      </c>
      <c r="K457">
        <f t="shared" si="53"/>
        <v>0</v>
      </c>
      <c r="M457" t="str">
        <f t="shared" si="50"/>
        <v xml:space="preserve"> </v>
      </c>
      <c r="N457" t="str">
        <f t="shared" si="54"/>
        <v/>
      </c>
      <c r="O457" t="e">
        <f t="shared" si="55"/>
        <v>#N/A</v>
      </c>
    </row>
    <row r="458" spans="1:15" ht="30" customHeight="1" x14ac:dyDescent="0.35">
      <c r="A458" s="11"/>
      <c r="B458" s="54" t="s">
        <v>1786</v>
      </c>
      <c r="C458" s="88"/>
      <c r="D458" s="93"/>
      <c r="E458" s="93"/>
      <c r="F458" s="90"/>
      <c r="G458" s="17" t="str">
        <f t="shared" si="51"/>
        <v xml:space="preserve"> </v>
      </c>
      <c r="H458" s="18" t="str">
        <f t="shared" si="51"/>
        <v/>
      </c>
      <c r="I458">
        <f t="shared" si="52"/>
        <v>0</v>
      </c>
      <c r="J458">
        <f t="shared" si="56"/>
        <v>0</v>
      </c>
      <c r="K458">
        <f t="shared" si="53"/>
        <v>0</v>
      </c>
      <c r="M458" t="str">
        <f t="shared" si="50"/>
        <v xml:space="preserve"> </v>
      </c>
      <c r="N458" t="str">
        <f t="shared" si="54"/>
        <v/>
      </c>
      <c r="O458" t="e">
        <f t="shared" si="55"/>
        <v>#N/A</v>
      </c>
    </row>
    <row r="459" spans="1:15" ht="30" customHeight="1" x14ac:dyDescent="0.35">
      <c r="A459" s="11"/>
      <c r="B459" s="54" t="s">
        <v>1787</v>
      </c>
      <c r="C459" s="88"/>
      <c r="D459" s="93"/>
      <c r="E459" s="93"/>
      <c r="F459" s="90"/>
      <c r="G459" s="17" t="str">
        <f t="shared" si="51"/>
        <v xml:space="preserve"> </v>
      </c>
      <c r="H459" s="18" t="str">
        <f t="shared" si="51"/>
        <v/>
      </c>
      <c r="I459">
        <f t="shared" si="52"/>
        <v>0</v>
      </c>
      <c r="J459">
        <f t="shared" si="56"/>
        <v>0</v>
      </c>
      <c r="K459">
        <f t="shared" si="53"/>
        <v>0</v>
      </c>
      <c r="M459" t="str">
        <f t="shared" si="50"/>
        <v xml:space="preserve"> </v>
      </c>
      <c r="N459" t="str">
        <f t="shared" si="54"/>
        <v/>
      </c>
      <c r="O459" t="e">
        <f t="shared" si="55"/>
        <v>#N/A</v>
      </c>
    </row>
    <row r="460" spans="1:15" ht="30" customHeight="1" x14ac:dyDescent="0.35">
      <c r="A460" s="11"/>
      <c r="B460" s="54" t="s">
        <v>1788</v>
      </c>
      <c r="C460" s="88"/>
      <c r="D460" s="93"/>
      <c r="E460" s="93"/>
      <c r="F460" s="90"/>
      <c r="G460" s="17" t="str">
        <f t="shared" si="51"/>
        <v xml:space="preserve"> </v>
      </c>
      <c r="H460" s="18" t="str">
        <f t="shared" si="51"/>
        <v/>
      </c>
      <c r="I460">
        <f t="shared" si="52"/>
        <v>0</v>
      </c>
      <c r="J460">
        <f t="shared" si="56"/>
        <v>0</v>
      </c>
      <c r="K460">
        <f t="shared" si="53"/>
        <v>0</v>
      </c>
      <c r="M460" t="str">
        <f t="shared" si="50"/>
        <v xml:space="preserve"> </v>
      </c>
      <c r="N460" t="str">
        <f t="shared" si="54"/>
        <v/>
      </c>
      <c r="O460" t="e">
        <f t="shared" si="55"/>
        <v>#N/A</v>
      </c>
    </row>
    <row r="461" spans="1:15" ht="30" customHeight="1" x14ac:dyDescent="0.35">
      <c r="A461" s="11"/>
      <c r="B461" s="54" t="s">
        <v>1789</v>
      </c>
      <c r="C461" s="88"/>
      <c r="D461" s="93"/>
      <c r="E461" s="93"/>
      <c r="F461" s="90"/>
      <c r="G461" s="17" t="str">
        <f t="shared" si="51"/>
        <v xml:space="preserve"> </v>
      </c>
      <c r="H461" s="18" t="str">
        <f t="shared" si="51"/>
        <v/>
      </c>
      <c r="I461">
        <f t="shared" si="52"/>
        <v>0</v>
      </c>
      <c r="J461">
        <f t="shared" si="56"/>
        <v>0</v>
      </c>
      <c r="K461">
        <f t="shared" si="53"/>
        <v>0</v>
      </c>
      <c r="M461" t="str">
        <f t="shared" si="50"/>
        <v xml:space="preserve"> </v>
      </c>
      <c r="N461" t="str">
        <f t="shared" si="54"/>
        <v/>
      </c>
      <c r="O461" t="e">
        <f t="shared" si="55"/>
        <v>#N/A</v>
      </c>
    </row>
    <row r="462" spans="1:15" ht="30" customHeight="1" x14ac:dyDescent="0.35">
      <c r="A462" s="11"/>
      <c r="B462" s="54" t="s">
        <v>1790</v>
      </c>
      <c r="C462" s="88"/>
      <c r="D462" s="93"/>
      <c r="E462" s="93"/>
      <c r="F462" s="90"/>
      <c r="G462" s="17" t="str">
        <f t="shared" si="51"/>
        <v xml:space="preserve"> </v>
      </c>
      <c r="H462" s="18" t="str">
        <f t="shared" si="51"/>
        <v/>
      </c>
      <c r="I462">
        <f t="shared" si="52"/>
        <v>0</v>
      </c>
      <c r="J462">
        <f t="shared" si="56"/>
        <v>0</v>
      </c>
      <c r="K462">
        <f t="shared" si="53"/>
        <v>0</v>
      </c>
      <c r="M462" t="str">
        <f t="shared" si="50"/>
        <v xml:space="preserve"> </v>
      </c>
      <c r="N462" t="str">
        <f t="shared" si="54"/>
        <v/>
      </c>
      <c r="O462" t="e">
        <f t="shared" si="55"/>
        <v>#N/A</v>
      </c>
    </row>
    <row r="463" spans="1:15" ht="30" customHeight="1" x14ac:dyDescent="0.35">
      <c r="A463" s="11"/>
      <c r="B463" s="54" t="s">
        <v>1791</v>
      </c>
      <c r="C463" s="88"/>
      <c r="D463" s="93"/>
      <c r="E463" s="93"/>
      <c r="F463" s="90"/>
      <c r="G463" s="17" t="str">
        <f t="shared" si="51"/>
        <v xml:space="preserve"> </v>
      </c>
      <c r="H463" s="18" t="str">
        <f t="shared" si="51"/>
        <v/>
      </c>
      <c r="I463">
        <f t="shared" si="52"/>
        <v>0</v>
      </c>
      <c r="J463">
        <f t="shared" si="56"/>
        <v>0</v>
      </c>
      <c r="K463">
        <f t="shared" si="53"/>
        <v>0</v>
      </c>
      <c r="M463" t="str">
        <f t="shared" si="50"/>
        <v xml:space="preserve"> </v>
      </c>
      <c r="N463" t="str">
        <f t="shared" si="54"/>
        <v/>
      </c>
      <c r="O463" t="e">
        <f t="shared" si="55"/>
        <v>#N/A</v>
      </c>
    </row>
    <row r="464" spans="1:15" ht="30" customHeight="1" x14ac:dyDescent="0.35">
      <c r="A464" s="11"/>
      <c r="B464" s="54" t="s">
        <v>1792</v>
      </c>
      <c r="C464" s="88"/>
      <c r="D464" s="93"/>
      <c r="E464" s="93"/>
      <c r="F464" s="90"/>
      <c r="G464" s="17" t="str">
        <f t="shared" si="51"/>
        <v xml:space="preserve"> </v>
      </c>
      <c r="H464" s="18" t="str">
        <f t="shared" si="51"/>
        <v/>
      </c>
      <c r="I464">
        <f t="shared" si="52"/>
        <v>0</v>
      </c>
      <c r="J464">
        <f t="shared" si="56"/>
        <v>0</v>
      </c>
      <c r="K464">
        <f t="shared" si="53"/>
        <v>0</v>
      </c>
      <c r="M464" t="str">
        <f t="shared" si="50"/>
        <v xml:space="preserve"> </v>
      </c>
      <c r="N464" t="str">
        <f t="shared" si="54"/>
        <v/>
      </c>
      <c r="O464" t="e">
        <f t="shared" si="55"/>
        <v>#N/A</v>
      </c>
    </row>
    <row r="465" spans="1:15" ht="30" customHeight="1" x14ac:dyDescent="0.35">
      <c r="A465" s="11"/>
      <c r="B465" s="54" t="s">
        <v>1793</v>
      </c>
      <c r="C465" s="88"/>
      <c r="D465" s="93"/>
      <c r="E465" s="93"/>
      <c r="F465" s="90"/>
      <c r="G465" s="17" t="str">
        <f t="shared" si="51"/>
        <v xml:space="preserve"> </v>
      </c>
      <c r="H465" s="18" t="str">
        <f t="shared" si="51"/>
        <v/>
      </c>
      <c r="I465">
        <f t="shared" si="52"/>
        <v>0</v>
      </c>
      <c r="J465">
        <f t="shared" si="56"/>
        <v>0</v>
      </c>
      <c r="K465">
        <f t="shared" si="53"/>
        <v>0</v>
      </c>
      <c r="M465" t="str">
        <f t="shared" si="50"/>
        <v xml:space="preserve"> </v>
      </c>
      <c r="N465" t="str">
        <f t="shared" si="54"/>
        <v/>
      </c>
      <c r="O465" t="e">
        <f t="shared" si="55"/>
        <v>#N/A</v>
      </c>
    </row>
    <row r="466" spans="1:15" ht="30" customHeight="1" x14ac:dyDescent="0.35">
      <c r="A466" s="11"/>
      <c r="B466" s="54" t="s">
        <v>1794</v>
      </c>
      <c r="C466" s="88"/>
      <c r="D466" s="93"/>
      <c r="E466" s="93"/>
      <c r="F466" s="90"/>
      <c r="G466" s="17" t="str">
        <f t="shared" si="51"/>
        <v xml:space="preserve"> </v>
      </c>
      <c r="H466" s="18" t="str">
        <f t="shared" si="51"/>
        <v/>
      </c>
      <c r="I466">
        <f t="shared" si="52"/>
        <v>0</v>
      </c>
      <c r="J466">
        <f t="shared" si="56"/>
        <v>0</v>
      </c>
      <c r="K466">
        <f t="shared" si="53"/>
        <v>0</v>
      </c>
      <c r="M466" t="str">
        <f t="shared" si="50"/>
        <v xml:space="preserve"> </v>
      </c>
      <c r="N466" t="str">
        <f t="shared" si="54"/>
        <v/>
      </c>
      <c r="O466" t="e">
        <f t="shared" si="55"/>
        <v>#N/A</v>
      </c>
    </row>
    <row r="467" spans="1:15" ht="30" customHeight="1" x14ac:dyDescent="0.35">
      <c r="A467" s="11"/>
      <c r="B467" s="54" t="s">
        <v>1795</v>
      </c>
      <c r="C467" s="88"/>
      <c r="D467" s="93"/>
      <c r="E467" s="93"/>
      <c r="F467" s="90"/>
      <c r="G467" s="17" t="str">
        <f t="shared" si="51"/>
        <v xml:space="preserve"> </v>
      </c>
      <c r="H467" s="18" t="str">
        <f t="shared" si="51"/>
        <v/>
      </c>
      <c r="I467">
        <f t="shared" si="52"/>
        <v>0</v>
      </c>
      <c r="J467">
        <f t="shared" si="56"/>
        <v>0</v>
      </c>
      <c r="K467">
        <f t="shared" si="53"/>
        <v>0</v>
      </c>
      <c r="M467" t="str">
        <f t="shared" si="50"/>
        <v xml:space="preserve"> </v>
      </c>
      <c r="N467" t="str">
        <f t="shared" si="54"/>
        <v/>
      </c>
      <c r="O467" t="e">
        <f t="shared" si="55"/>
        <v>#N/A</v>
      </c>
    </row>
    <row r="468" spans="1:15" ht="30" customHeight="1" x14ac:dyDescent="0.35">
      <c r="A468" s="11"/>
      <c r="B468" s="54" t="s">
        <v>1796</v>
      </c>
      <c r="C468" s="88"/>
      <c r="D468" s="93"/>
      <c r="E468" s="93"/>
      <c r="F468" s="90"/>
      <c r="G468" s="17" t="str">
        <f t="shared" si="51"/>
        <v xml:space="preserve"> </v>
      </c>
      <c r="H468" s="18" t="str">
        <f t="shared" si="51"/>
        <v/>
      </c>
      <c r="I468">
        <f t="shared" si="52"/>
        <v>0</v>
      </c>
      <c r="J468">
        <f t="shared" si="56"/>
        <v>0</v>
      </c>
      <c r="K468">
        <f t="shared" si="53"/>
        <v>0</v>
      </c>
      <c r="M468" t="str">
        <f t="shared" si="50"/>
        <v xml:space="preserve"> </v>
      </c>
      <c r="N468" t="str">
        <f t="shared" si="54"/>
        <v/>
      </c>
      <c r="O468" t="e">
        <f t="shared" si="55"/>
        <v>#N/A</v>
      </c>
    </row>
    <row r="469" spans="1:15" ht="30" customHeight="1" x14ac:dyDescent="0.35">
      <c r="A469" s="11"/>
      <c r="B469" s="54" t="s">
        <v>1797</v>
      </c>
      <c r="C469" s="88"/>
      <c r="D469" s="93"/>
      <c r="E469" s="93"/>
      <c r="F469" s="90"/>
      <c r="G469" s="17" t="str">
        <f t="shared" si="51"/>
        <v xml:space="preserve"> </v>
      </c>
      <c r="H469" s="18" t="str">
        <f t="shared" si="51"/>
        <v/>
      </c>
      <c r="I469">
        <f t="shared" si="52"/>
        <v>0</v>
      </c>
      <c r="J469">
        <f t="shared" si="56"/>
        <v>0</v>
      </c>
      <c r="K469">
        <f t="shared" si="53"/>
        <v>0</v>
      </c>
      <c r="M469" t="str">
        <f t="shared" si="50"/>
        <v xml:space="preserve"> </v>
      </c>
      <c r="N469" t="str">
        <f t="shared" si="54"/>
        <v/>
      </c>
      <c r="O469" t="e">
        <f t="shared" si="55"/>
        <v>#N/A</v>
      </c>
    </row>
    <row r="470" spans="1:15" ht="30" customHeight="1" x14ac:dyDescent="0.35">
      <c r="A470" s="11"/>
      <c r="B470" s="54" t="s">
        <v>1798</v>
      </c>
      <c r="C470" s="88"/>
      <c r="D470" s="93"/>
      <c r="E470" s="93"/>
      <c r="F470" s="90"/>
      <c r="G470" s="17" t="str">
        <f t="shared" si="51"/>
        <v xml:space="preserve"> </v>
      </c>
      <c r="H470" s="18" t="str">
        <f t="shared" si="51"/>
        <v/>
      </c>
      <c r="I470">
        <f t="shared" si="52"/>
        <v>0</v>
      </c>
      <c r="J470">
        <f t="shared" si="56"/>
        <v>0</v>
      </c>
      <c r="K470">
        <f t="shared" si="53"/>
        <v>0</v>
      </c>
      <c r="M470" t="str">
        <f t="shared" si="50"/>
        <v xml:space="preserve"> </v>
      </c>
      <c r="N470" t="str">
        <f t="shared" si="54"/>
        <v/>
      </c>
      <c r="O470" t="e">
        <f t="shared" si="55"/>
        <v>#N/A</v>
      </c>
    </row>
    <row r="471" spans="1:15" ht="30" customHeight="1" x14ac:dyDescent="0.35">
      <c r="A471" s="11"/>
      <c r="B471" s="54" t="s">
        <v>1799</v>
      </c>
      <c r="C471" s="88"/>
      <c r="D471" s="93"/>
      <c r="E471" s="93"/>
      <c r="F471" s="90"/>
      <c r="G471" s="17" t="str">
        <f t="shared" si="51"/>
        <v xml:space="preserve"> </v>
      </c>
      <c r="H471" s="18" t="str">
        <f t="shared" si="51"/>
        <v/>
      </c>
      <c r="I471">
        <f t="shared" si="52"/>
        <v>0</v>
      </c>
      <c r="J471">
        <f t="shared" si="56"/>
        <v>0</v>
      </c>
      <c r="K471">
        <f t="shared" si="53"/>
        <v>0</v>
      </c>
      <c r="M471" t="str">
        <f t="shared" si="50"/>
        <v xml:space="preserve"> </v>
      </c>
      <c r="N471" t="str">
        <f t="shared" si="54"/>
        <v/>
      </c>
      <c r="O471" t="e">
        <f t="shared" si="55"/>
        <v>#N/A</v>
      </c>
    </row>
    <row r="472" spans="1:15" ht="30" customHeight="1" x14ac:dyDescent="0.35">
      <c r="A472" s="11"/>
      <c r="B472" s="54" t="s">
        <v>1800</v>
      </c>
      <c r="C472" s="88"/>
      <c r="D472" s="93"/>
      <c r="E472" s="93"/>
      <c r="F472" s="90"/>
      <c r="G472" s="17" t="str">
        <f t="shared" si="51"/>
        <v xml:space="preserve"> </v>
      </c>
      <c r="H472" s="18" t="str">
        <f t="shared" si="51"/>
        <v/>
      </c>
      <c r="I472">
        <f t="shared" si="52"/>
        <v>0</v>
      </c>
      <c r="J472">
        <f t="shared" si="56"/>
        <v>0</v>
      </c>
      <c r="K472">
        <f t="shared" si="53"/>
        <v>0</v>
      </c>
      <c r="M472" t="str">
        <f t="shared" si="50"/>
        <v xml:space="preserve"> </v>
      </c>
      <c r="N472" t="str">
        <f t="shared" si="54"/>
        <v/>
      </c>
      <c r="O472" t="e">
        <f t="shared" si="55"/>
        <v>#N/A</v>
      </c>
    </row>
    <row r="473" spans="1:15" ht="30" customHeight="1" x14ac:dyDescent="0.35">
      <c r="A473" s="11"/>
      <c r="B473" s="54" t="s">
        <v>1801</v>
      </c>
      <c r="C473" s="88"/>
      <c r="D473" s="93"/>
      <c r="E473" s="93"/>
      <c r="F473" s="90"/>
      <c r="G473" s="17" t="str">
        <f t="shared" si="51"/>
        <v xml:space="preserve"> </v>
      </c>
      <c r="H473" s="18" t="str">
        <f t="shared" si="51"/>
        <v/>
      </c>
      <c r="I473">
        <f t="shared" si="52"/>
        <v>0</v>
      </c>
      <c r="J473">
        <f t="shared" si="56"/>
        <v>0</v>
      </c>
      <c r="K473">
        <f t="shared" si="53"/>
        <v>0</v>
      </c>
      <c r="M473" t="str">
        <f t="shared" si="50"/>
        <v xml:space="preserve"> </v>
      </c>
      <c r="N473" t="str">
        <f t="shared" si="54"/>
        <v/>
      </c>
      <c r="O473" t="e">
        <f t="shared" si="55"/>
        <v>#N/A</v>
      </c>
    </row>
    <row r="474" spans="1:15" ht="30" customHeight="1" x14ac:dyDescent="0.35">
      <c r="A474" s="11"/>
      <c r="B474" s="54" t="s">
        <v>1802</v>
      </c>
      <c r="C474" s="88"/>
      <c r="D474" s="93"/>
      <c r="E474" s="93"/>
      <c r="F474" s="90"/>
      <c r="G474" s="17" t="str">
        <f t="shared" si="51"/>
        <v xml:space="preserve"> </v>
      </c>
      <c r="H474" s="18" t="str">
        <f t="shared" si="51"/>
        <v/>
      </c>
      <c r="I474">
        <f t="shared" si="52"/>
        <v>0</v>
      </c>
      <c r="J474">
        <f t="shared" si="56"/>
        <v>0</v>
      </c>
      <c r="K474">
        <f t="shared" si="53"/>
        <v>0</v>
      </c>
      <c r="M474" t="str">
        <f t="shared" si="50"/>
        <v xml:space="preserve"> </v>
      </c>
      <c r="N474" t="str">
        <f t="shared" si="54"/>
        <v/>
      </c>
      <c r="O474" t="e">
        <f t="shared" si="55"/>
        <v>#N/A</v>
      </c>
    </row>
    <row r="475" spans="1:15" ht="30" customHeight="1" x14ac:dyDescent="0.35">
      <c r="A475" s="11"/>
      <c r="B475" s="54" t="s">
        <v>1803</v>
      </c>
      <c r="C475" s="88"/>
      <c r="D475" s="93"/>
      <c r="E475" s="93"/>
      <c r="F475" s="90"/>
      <c r="G475" s="17" t="str">
        <f t="shared" si="51"/>
        <v xml:space="preserve"> </v>
      </c>
      <c r="H475" s="18" t="str">
        <f t="shared" si="51"/>
        <v/>
      </c>
      <c r="I475">
        <f t="shared" si="52"/>
        <v>0</v>
      </c>
      <c r="J475">
        <f t="shared" si="56"/>
        <v>0</v>
      </c>
      <c r="K475">
        <f t="shared" si="53"/>
        <v>0</v>
      </c>
      <c r="M475" t="str">
        <f t="shared" si="50"/>
        <v xml:space="preserve"> </v>
      </c>
      <c r="N475" t="str">
        <f t="shared" si="54"/>
        <v/>
      </c>
      <c r="O475" t="e">
        <f t="shared" si="55"/>
        <v>#N/A</v>
      </c>
    </row>
    <row r="476" spans="1:15" ht="30" customHeight="1" x14ac:dyDescent="0.35">
      <c r="A476" s="11"/>
      <c r="B476" s="54" t="s">
        <v>1804</v>
      </c>
      <c r="C476" s="88"/>
      <c r="D476" s="93"/>
      <c r="E476" s="93"/>
      <c r="F476" s="90"/>
      <c r="G476" s="17" t="str">
        <f t="shared" si="51"/>
        <v xml:space="preserve"> </v>
      </c>
      <c r="H476" s="18" t="str">
        <f t="shared" si="51"/>
        <v/>
      </c>
      <c r="I476">
        <f t="shared" si="52"/>
        <v>0</v>
      </c>
      <c r="J476">
        <f t="shared" si="56"/>
        <v>0</v>
      </c>
      <c r="K476">
        <f t="shared" si="53"/>
        <v>0</v>
      </c>
      <c r="M476" t="str">
        <f t="shared" si="50"/>
        <v xml:space="preserve"> </v>
      </c>
      <c r="N476" t="str">
        <f t="shared" si="54"/>
        <v/>
      </c>
      <c r="O476" t="e">
        <f t="shared" si="55"/>
        <v>#N/A</v>
      </c>
    </row>
    <row r="477" spans="1:15" ht="30" customHeight="1" x14ac:dyDescent="0.35">
      <c r="A477" s="11"/>
      <c r="B477" s="54" t="s">
        <v>1805</v>
      </c>
      <c r="C477" s="88"/>
      <c r="D477" s="93"/>
      <c r="E477" s="93"/>
      <c r="F477" s="90"/>
      <c r="G477" s="17" t="str">
        <f t="shared" si="51"/>
        <v xml:space="preserve"> </v>
      </c>
      <c r="H477" s="18" t="str">
        <f t="shared" si="51"/>
        <v/>
      </c>
      <c r="I477">
        <f t="shared" si="52"/>
        <v>0</v>
      </c>
      <c r="J477">
        <f t="shared" si="56"/>
        <v>0</v>
      </c>
      <c r="K477">
        <f t="shared" si="53"/>
        <v>0</v>
      </c>
      <c r="M477" t="str">
        <f t="shared" si="50"/>
        <v xml:space="preserve"> </v>
      </c>
      <c r="N477" t="str">
        <f t="shared" si="54"/>
        <v/>
      </c>
      <c r="O477" t="e">
        <f t="shared" si="55"/>
        <v>#N/A</v>
      </c>
    </row>
    <row r="478" spans="1:15" ht="30" customHeight="1" x14ac:dyDescent="0.35">
      <c r="A478" s="11"/>
      <c r="B478" s="54" t="s">
        <v>1806</v>
      </c>
      <c r="C478" s="88"/>
      <c r="D478" s="93"/>
      <c r="E478" s="93"/>
      <c r="F478" s="90"/>
      <c r="G478" s="17" t="str">
        <f t="shared" si="51"/>
        <v xml:space="preserve"> </v>
      </c>
      <c r="H478" s="18" t="str">
        <f t="shared" si="51"/>
        <v/>
      </c>
      <c r="I478">
        <f t="shared" si="52"/>
        <v>0</v>
      </c>
      <c r="J478">
        <f t="shared" si="56"/>
        <v>0</v>
      </c>
      <c r="K478">
        <f t="shared" si="53"/>
        <v>0</v>
      </c>
      <c r="M478" t="str">
        <f t="shared" si="50"/>
        <v xml:space="preserve"> </v>
      </c>
      <c r="N478" t="str">
        <f t="shared" si="54"/>
        <v/>
      </c>
      <c r="O478" t="e">
        <f t="shared" si="55"/>
        <v>#N/A</v>
      </c>
    </row>
    <row r="479" spans="1:15" ht="30" customHeight="1" x14ac:dyDescent="0.35">
      <c r="A479" s="11"/>
      <c r="B479" s="54" t="s">
        <v>1807</v>
      </c>
      <c r="C479" s="88"/>
      <c r="D479" s="93"/>
      <c r="E479" s="93"/>
      <c r="F479" s="90"/>
      <c r="G479" s="17" t="str">
        <f t="shared" si="51"/>
        <v xml:space="preserve"> </v>
      </c>
      <c r="H479" s="18" t="str">
        <f t="shared" si="51"/>
        <v/>
      </c>
      <c r="I479">
        <f t="shared" si="52"/>
        <v>0</v>
      </c>
      <c r="J479">
        <f t="shared" si="56"/>
        <v>0</v>
      </c>
      <c r="K479">
        <f t="shared" si="53"/>
        <v>0</v>
      </c>
      <c r="M479" t="str">
        <f t="shared" si="50"/>
        <v xml:space="preserve"> </v>
      </c>
      <c r="N479" t="str">
        <f t="shared" si="54"/>
        <v/>
      </c>
      <c r="O479" t="e">
        <f t="shared" si="55"/>
        <v>#N/A</v>
      </c>
    </row>
    <row r="480" spans="1:15" ht="30" customHeight="1" x14ac:dyDescent="0.35">
      <c r="A480" s="11"/>
      <c r="B480" s="54" t="s">
        <v>1808</v>
      </c>
      <c r="C480" s="88"/>
      <c r="D480" s="93"/>
      <c r="E480" s="93"/>
      <c r="F480" s="90"/>
      <c r="G480" s="17" t="str">
        <f t="shared" si="51"/>
        <v xml:space="preserve"> </v>
      </c>
      <c r="H480" s="18" t="str">
        <f t="shared" si="51"/>
        <v/>
      </c>
      <c r="I480">
        <f t="shared" si="52"/>
        <v>0</v>
      </c>
      <c r="J480">
        <f t="shared" si="56"/>
        <v>0</v>
      </c>
      <c r="K480">
        <f t="shared" si="53"/>
        <v>0</v>
      </c>
      <c r="M480" t="str">
        <f t="shared" si="50"/>
        <v xml:space="preserve"> </v>
      </c>
      <c r="N480" t="str">
        <f t="shared" si="54"/>
        <v/>
      </c>
      <c r="O480" t="e">
        <f t="shared" si="55"/>
        <v>#N/A</v>
      </c>
    </row>
    <row r="481" spans="1:15" ht="30" customHeight="1" x14ac:dyDescent="0.35">
      <c r="A481" s="11"/>
      <c r="B481" s="54" t="s">
        <v>1809</v>
      </c>
      <c r="C481" s="88"/>
      <c r="D481" s="93"/>
      <c r="E481" s="93"/>
      <c r="F481" s="90"/>
      <c r="G481" s="17" t="str">
        <f t="shared" si="51"/>
        <v xml:space="preserve"> </v>
      </c>
      <c r="H481" s="18" t="str">
        <f t="shared" si="51"/>
        <v/>
      </c>
      <c r="I481">
        <f t="shared" si="52"/>
        <v>0</v>
      </c>
      <c r="J481">
        <f t="shared" si="56"/>
        <v>0</v>
      </c>
      <c r="K481">
        <f t="shared" si="53"/>
        <v>0</v>
      </c>
      <c r="M481" t="str">
        <f t="shared" si="50"/>
        <v xml:space="preserve"> </v>
      </c>
      <c r="N481" t="str">
        <f t="shared" si="54"/>
        <v/>
      </c>
      <c r="O481" t="e">
        <f t="shared" si="55"/>
        <v>#N/A</v>
      </c>
    </row>
    <row r="482" spans="1:15" ht="30" customHeight="1" x14ac:dyDescent="0.35">
      <c r="A482" s="11"/>
      <c r="B482" s="54" t="s">
        <v>1810</v>
      </c>
      <c r="C482" s="88"/>
      <c r="D482" s="93"/>
      <c r="E482" s="93"/>
      <c r="F482" s="90"/>
      <c r="G482" s="17" t="str">
        <f t="shared" si="51"/>
        <v xml:space="preserve"> </v>
      </c>
      <c r="H482" s="18" t="str">
        <f t="shared" si="51"/>
        <v/>
      </c>
      <c r="I482">
        <f t="shared" si="52"/>
        <v>0</v>
      </c>
      <c r="J482">
        <f t="shared" si="56"/>
        <v>0</v>
      </c>
      <c r="K482">
        <f t="shared" si="53"/>
        <v>0</v>
      </c>
      <c r="M482" t="str">
        <f t="shared" si="50"/>
        <v xml:space="preserve"> </v>
      </c>
      <c r="N482" t="str">
        <f t="shared" si="54"/>
        <v/>
      </c>
      <c r="O482" t="e">
        <f t="shared" si="55"/>
        <v>#N/A</v>
      </c>
    </row>
    <row r="483" spans="1:15" ht="30" customHeight="1" x14ac:dyDescent="0.35">
      <c r="A483" s="11"/>
      <c r="B483" s="54" t="s">
        <v>1811</v>
      </c>
      <c r="C483" s="88"/>
      <c r="D483" s="93"/>
      <c r="E483" s="93"/>
      <c r="F483" s="90"/>
      <c r="G483" s="17" t="str">
        <f t="shared" si="51"/>
        <v xml:space="preserve"> </v>
      </c>
      <c r="H483" s="18" t="str">
        <f t="shared" si="51"/>
        <v/>
      </c>
      <c r="I483">
        <f t="shared" si="52"/>
        <v>0</v>
      </c>
      <c r="J483">
        <f t="shared" si="56"/>
        <v>0</v>
      </c>
      <c r="K483">
        <f t="shared" si="53"/>
        <v>0</v>
      </c>
      <c r="M483" t="str">
        <f t="shared" si="50"/>
        <v xml:space="preserve"> </v>
      </c>
      <c r="N483" t="str">
        <f t="shared" si="54"/>
        <v/>
      </c>
      <c r="O483" t="e">
        <f t="shared" si="55"/>
        <v>#N/A</v>
      </c>
    </row>
    <row r="484" spans="1:15" ht="30" customHeight="1" x14ac:dyDescent="0.35">
      <c r="A484" s="11"/>
      <c r="B484" s="54" t="s">
        <v>1812</v>
      </c>
      <c r="C484" s="88"/>
      <c r="D484" s="93"/>
      <c r="E484" s="93"/>
      <c r="F484" s="90"/>
      <c r="G484" s="17" t="str">
        <f t="shared" si="51"/>
        <v xml:space="preserve"> </v>
      </c>
      <c r="H484" s="18" t="str">
        <f t="shared" si="51"/>
        <v/>
      </c>
      <c r="I484">
        <f t="shared" si="52"/>
        <v>0</v>
      </c>
      <c r="J484">
        <f t="shared" si="56"/>
        <v>0</v>
      </c>
      <c r="K484">
        <f t="shared" si="53"/>
        <v>0</v>
      </c>
      <c r="M484" t="str">
        <f t="shared" si="50"/>
        <v xml:space="preserve"> </v>
      </c>
      <c r="N484" t="str">
        <f t="shared" si="54"/>
        <v/>
      </c>
      <c r="O484" t="e">
        <f t="shared" si="55"/>
        <v>#N/A</v>
      </c>
    </row>
    <row r="485" spans="1:15" ht="30" customHeight="1" x14ac:dyDescent="0.35">
      <c r="A485" s="11"/>
      <c r="B485" s="54" t="s">
        <v>1813</v>
      </c>
      <c r="C485" s="88"/>
      <c r="D485" s="93"/>
      <c r="E485" s="93"/>
      <c r="F485" s="90"/>
      <c r="G485" s="17" t="str">
        <f t="shared" si="51"/>
        <v xml:space="preserve"> </v>
      </c>
      <c r="H485" s="18" t="str">
        <f t="shared" si="51"/>
        <v/>
      </c>
      <c r="I485">
        <f t="shared" si="52"/>
        <v>0</v>
      </c>
      <c r="J485">
        <f t="shared" si="56"/>
        <v>0</v>
      </c>
      <c r="K485">
        <f t="shared" si="53"/>
        <v>0</v>
      </c>
      <c r="M485" t="str">
        <f t="shared" si="50"/>
        <v xml:space="preserve"> </v>
      </c>
      <c r="N485" t="str">
        <f t="shared" si="54"/>
        <v/>
      </c>
      <c r="O485" t="e">
        <f t="shared" si="55"/>
        <v>#N/A</v>
      </c>
    </row>
    <row r="486" spans="1:15" ht="30" customHeight="1" x14ac:dyDescent="0.35">
      <c r="A486" s="11"/>
      <c r="B486" s="54" t="s">
        <v>1814</v>
      </c>
      <c r="C486" s="88"/>
      <c r="D486" s="93"/>
      <c r="E486" s="93"/>
      <c r="F486" s="90"/>
      <c r="G486" s="17" t="str">
        <f t="shared" si="51"/>
        <v xml:space="preserve"> </v>
      </c>
      <c r="H486" s="18" t="str">
        <f t="shared" si="51"/>
        <v/>
      </c>
      <c r="I486">
        <f t="shared" si="52"/>
        <v>0</v>
      </c>
      <c r="J486">
        <f t="shared" si="56"/>
        <v>0</v>
      </c>
      <c r="K486">
        <f t="shared" si="53"/>
        <v>0</v>
      </c>
      <c r="M486" t="str">
        <f t="shared" si="50"/>
        <v xml:space="preserve"> </v>
      </c>
      <c r="N486" t="str">
        <f t="shared" si="54"/>
        <v/>
      </c>
      <c r="O486" t="e">
        <f t="shared" si="55"/>
        <v>#N/A</v>
      </c>
    </row>
    <row r="487" spans="1:15" ht="30" customHeight="1" x14ac:dyDescent="0.35">
      <c r="A487" s="11"/>
      <c r="B487" s="54" t="s">
        <v>1815</v>
      </c>
      <c r="C487" s="88"/>
      <c r="D487" s="93"/>
      <c r="E487" s="93"/>
      <c r="F487" s="90"/>
      <c r="G487" s="17" t="str">
        <f t="shared" si="51"/>
        <v xml:space="preserve"> </v>
      </c>
      <c r="H487" s="18" t="str">
        <f t="shared" si="51"/>
        <v/>
      </c>
      <c r="I487">
        <f t="shared" si="52"/>
        <v>0</v>
      </c>
      <c r="J487">
        <f t="shared" si="56"/>
        <v>0</v>
      </c>
      <c r="K487">
        <f t="shared" si="53"/>
        <v>0</v>
      </c>
      <c r="M487" t="str">
        <f t="shared" si="50"/>
        <v xml:space="preserve"> </v>
      </c>
      <c r="N487" t="str">
        <f t="shared" si="54"/>
        <v/>
      </c>
      <c r="O487" t="e">
        <f t="shared" si="55"/>
        <v>#N/A</v>
      </c>
    </row>
    <row r="488" spans="1:15" ht="30" customHeight="1" x14ac:dyDescent="0.35">
      <c r="A488" s="11"/>
      <c r="B488" s="54" t="s">
        <v>1816</v>
      </c>
      <c r="C488" s="88"/>
      <c r="D488" s="93"/>
      <c r="E488" s="93"/>
      <c r="F488" s="90"/>
      <c r="G488" s="17" t="str">
        <f t="shared" si="51"/>
        <v xml:space="preserve"> </v>
      </c>
      <c r="H488" s="18" t="str">
        <f t="shared" si="51"/>
        <v/>
      </c>
      <c r="I488">
        <f t="shared" si="52"/>
        <v>0</v>
      </c>
      <c r="J488">
        <f t="shared" si="56"/>
        <v>0</v>
      </c>
      <c r="K488">
        <f t="shared" si="53"/>
        <v>0</v>
      </c>
      <c r="M488" t="str">
        <f t="shared" si="50"/>
        <v xml:space="preserve"> </v>
      </c>
      <c r="N488" t="str">
        <f t="shared" si="54"/>
        <v/>
      </c>
      <c r="O488" t="e">
        <f t="shared" si="55"/>
        <v>#N/A</v>
      </c>
    </row>
    <row r="489" spans="1:15" ht="30" customHeight="1" x14ac:dyDescent="0.35">
      <c r="A489" s="11"/>
      <c r="B489" s="54" t="s">
        <v>1817</v>
      </c>
      <c r="C489" s="88"/>
      <c r="D489" s="93"/>
      <c r="E489" s="93"/>
      <c r="F489" s="90"/>
      <c r="G489" s="17" t="str">
        <f t="shared" si="51"/>
        <v xml:space="preserve"> </v>
      </c>
      <c r="H489" s="18" t="str">
        <f t="shared" si="51"/>
        <v/>
      </c>
      <c r="I489">
        <f t="shared" si="52"/>
        <v>0</v>
      </c>
      <c r="J489">
        <f t="shared" si="56"/>
        <v>0</v>
      </c>
      <c r="K489">
        <f t="shared" si="53"/>
        <v>0</v>
      </c>
      <c r="M489" t="str">
        <f t="shared" si="50"/>
        <v xml:space="preserve"> </v>
      </c>
      <c r="N489" t="str">
        <f t="shared" si="54"/>
        <v/>
      </c>
      <c r="O489" t="e">
        <f t="shared" si="55"/>
        <v>#N/A</v>
      </c>
    </row>
    <row r="490" spans="1:15" ht="30" customHeight="1" x14ac:dyDescent="0.35">
      <c r="A490" s="11"/>
      <c r="B490" s="54" t="s">
        <v>1818</v>
      </c>
      <c r="C490" s="88"/>
      <c r="D490" s="93"/>
      <c r="E490" s="93"/>
      <c r="F490" s="90"/>
      <c r="G490" s="17" t="str">
        <f t="shared" si="51"/>
        <v xml:space="preserve"> </v>
      </c>
      <c r="H490" s="18" t="str">
        <f t="shared" si="51"/>
        <v/>
      </c>
      <c r="I490">
        <f t="shared" si="52"/>
        <v>0</v>
      </c>
      <c r="J490">
        <f t="shared" si="56"/>
        <v>0</v>
      </c>
      <c r="K490">
        <f t="shared" si="53"/>
        <v>0</v>
      </c>
      <c r="M490" t="str">
        <f t="shared" si="50"/>
        <v xml:space="preserve"> </v>
      </c>
      <c r="N490" t="str">
        <f t="shared" si="54"/>
        <v/>
      </c>
      <c r="O490" t="e">
        <f t="shared" si="55"/>
        <v>#N/A</v>
      </c>
    </row>
    <row r="491" spans="1:15" ht="30" customHeight="1" x14ac:dyDescent="0.35">
      <c r="A491" s="11"/>
      <c r="B491" s="54" t="s">
        <v>1819</v>
      </c>
      <c r="C491" s="88"/>
      <c r="D491" s="93"/>
      <c r="E491" s="93"/>
      <c r="F491" s="90"/>
      <c r="G491" s="17" t="str">
        <f t="shared" si="51"/>
        <v xml:space="preserve"> </v>
      </c>
      <c r="H491" s="18" t="str">
        <f t="shared" si="51"/>
        <v/>
      </c>
      <c r="I491">
        <f t="shared" si="52"/>
        <v>0</v>
      </c>
      <c r="J491">
        <f t="shared" si="56"/>
        <v>0</v>
      </c>
      <c r="K491">
        <f t="shared" si="53"/>
        <v>0</v>
      </c>
      <c r="M491" t="str">
        <f t="shared" si="50"/>
        <v xml:space="preserve"> </v>
      </c>
      <c r="N491" t="str">
        <f t="shared" si="54"/>
        <v/>
      </c>
      <c r="O491" t="e">
        <f t="shared" si="55"/>
        <v>#N/A</v>
      </c>
    </row>
    <row r="492" spans="1:15" ht="30" customHeight="1" x14ac:dyDescent="0.35">
      <c r="A492" s="11"/>
      <c r="B492" s="54" t="s">
        <v>1820</v>
      </c>
      <c r="C492" s="88"/>
      <c r="D492" s="93"/>
      <c r="E492" s="93"/>
      <c r="F492" s="90"/>
      <c r="G492" s="17" t="str">
        <f t="shared" si="51"/>
        <v xml:space="preserve"> </v>
      </c>
      <c r="H492" s="18" t="str">
        <f t="shared" si="51"/>
        <v/>
      </c>
      <c r="I492">
        <f t="shared" si="52"/>
        <v>0</v>
      </c>
      <c r="J492">
        <f t="shared" si="56"/>
        <v>0</v>
      </c>
      <c r="K492">
        <f t="shared" si="53"/>
        <v>0</v>
      </c>
      <c r="M492" t="str">
        <f t="shared" si="50"/>
        <v xml:space="preserve"> </v>
      </c>
      <c r="N492" t="str">
        <f t="shared" si="54"/>
        <v/>
      </c>
      <c r="O492" t="e">
        <f t="shared" si="55"/>
        <v>#N/A</v>
      </c>
    </row>
    <row r="493" spans="1:15" ht="30" customHeight="1" x14ac:dyDescent="0.35">
      <c r="A493" s="11"/>
      <c r="B493" s="54" t="s">
        <v>1821</v>
      </c>
      <c r="C493" s="88"/>
      <c r="D493" s="93"/>
      <c r="E493" s="93"/>
      <c r="F493" s="90"/>
      <c r="G493" s="17" t="str">
        <f t="shared" si="51"/>
        <v xml:space="preserve"> </v>
      </c>
      <c r="H493" s="18" t="str">
        <f t="shared" si="51"/>
        <v/>
      </c>
      <c r="I493">
        <f t="shared" si="52"/>
        <v>0</v>
      </c>
      <c r="J493">
        <f t="shared" si="56"/>
        <v>0</v>
      </c>
      <c r="K493">
        <f t="shared" si="53"/>
        <v>0</v>
      </c>
      <c r="M493" t="str">
        <f t="shared" si="50"/>
        <v xml:space="preserve"> </v>
      </c>
      <c r="N493" t="str">
        <f t="shared" si="54"/>
        <v/>
      </c>
      <c r="O493" t="e">
        <f t="shared" si="55"/>
        <v>#N/A</v>
      </c>
    </row>
    <row r="494" spans="1:15" ht="30" customHeight="1" x14ac:dyDescent="0.35">
      <c r="A494" s="11"/>
      <c r="B494" s="54" t="s">
        <v>1822</v>
      </c>
      <c r="C494" s="88"/>
      <c r="D494" s="93"/>
      <c r="E494" s="93"/>
      <c r="F494" s="90"/>
      <c r="G494" s="17" t="str">
        <f t="shared" si="51"/>
        <v xml:space="preserve"> </v>
      </c>
      <c r="H494" s="18" t="str">
        <f t="shared" si="51"/>
        <v/>
      </c>
      <c r="I494">
        <f t="shared" si="52"/>
        <v>0</v>
      </c>
      <c r="J494">
        <f t="shared" si="56"/>
        <v>0</v>
      </c>
      <c r="K494">
        <f t="shared" si="53"/>
        <v>0</v>
      </c>
      <c r="M494" t="str">
        <f t="shared" si="50"/>
        <v xml:space="preserve"> </v>
      </c>
      <c r="N494" t="str">
        <f t="shared" si="54"/>
        <v/>
      </c>
      <c r="O494" t="e">
        <f t="shared" si="55"/>
        <v>#N/A</v>
      </c>
    </row>
    <row r="495" spans="1:15" ht="30" customHeight="1" x14ac:dyDescent="0.35">
      <c r="A495" s="11"/>
      <c r="B495" s="54" t="s">
        <v>1823</v>
      </c>
      <c r="C495" s="88"/>
      <c r="D495" s="93"/>
      <c r="E495" s="93"/>
      <c r="F495" s="90"/>
      <c r="G495" s="17" t="str">
        <f t="shared" si="51"/>
        <v xml:space="preserve"> </v>
      </c>
      <c r="H495" s="18" t="str">
        <f t="shared" si="51"/>
        <v/>
      </c>
      <c r="I495">
        <f t="shared" si="52"/>
        <v>0</v>
      </c>
      <c r="J495">
        <f t="shared" si="56"/>
        <v>0</v>
      </c>
      <c r="K495">
        <f t="shared" si="53"/>
        <v>0</v>
      </c>
      <c r="M495" t="str">
        <f t="shared" si="50"/>
        <v xml:space="preserve"> </v>
      </c>
      <c r="N495" t="str">
        <f t="shared" si="54"/>
        <v/>
      </c>
      <c r="O495" t="e">
        <f t="shared" si="55"/>
        <v>#N/A</v>
      </c>
    </row>
    <row r="496" spans="1:15" ht="30" customHeight="1" x14ac:dyDescent="0.35">
      <c r="A496" s="11"/>
      <c r="B496" s="54" t="s">
        <v>1824</v>
      </c>
      <c r="C496" s="88"/>
      <c r="D496" s="93"/>
      <c r="E496" s="93"/>
      <c r="F496" s="90"/>
      <c r="G496" s="17" t="str">
        <f t="shared" si="51"/>
        <v xml:space="preserve"> </v>
      </c>
      <c r="H496" s="18" t="str">
        <f t="shared" si="51"/>
        <v/>
      </c>
      <c r="I496">
        <f t="shared" si="52"/>
        <v>0</v>
      </c>
      <c r="J496">
        <f t="shared" si="56"/>
        <v>0</v>
      </c>
      <c r="K496">
        <f t="shared" si="53"/>
        <v>0</v>
      </c>
      <c r="M496" t="str">
        <f t="shared" si="50"/>
        <v xml:space="preserve"> </v>
      </c>
      <c r="N496" t="str">
        <f t="shared" si="54"/>
        <v/>
      </c>
      <c r="O496" t="e">
        <f t="shared" si="55"/>
        <v>#N/A</v>
      </c>
    </row>
    <row r="497" spans="1:15" ht="30" customHeight="1" x14ac:dyDescent="0.35">
      <c r="A497" s="11"/>
      <c r="B497" s="54" t="s">
        <v>1825</v>
      </c>
      <c r="C497" s="88"/>
      <c r="D497" s="93"/>
      <c r="E497" s="93"/>
      <c r="F497" s="90"/>
      <c r="G497" s="17" t="str">
        <f t="shared" si="51"/>
        <v xml:space="preserve"> </v>
      </c>
      <c r="H497" s="18" t="str">
        <f t="shared" si="51"/>
        <v/>
      </c>
      <c r="I497">
        <f t="shared" si="52"/>
        <v>0</v>
      </c>
      <c r="J497">
        <f t="shared" si="56"/>
        <v>0</v>
      </c>
      <c r="K497">
        <f t="shared" si="53"/>
        <v>0</v>
      </c>
      <c r="M497" t="str">
        <f t="shared" si="50"/>
        <v xml:space="preserve"> </v>
      </c>
      <c r="N497" t="str">
        <f t="shared" si="54"/>
        <v/>
      </c>
      <c r="O497" t="e">
        <f t="shared" si="55"/>
        <v>#N/A</v>
      </c>
    </row>
    <row r="498" spans="1:15" ht="30" customHeight="1" x14ac:dyDescent="0.35">
      <c r="A498" s="11"/>
      <c r="B498" s="54" t="s">
        <v>1826</v>
      </c>
      <c r="C498" s="88"/>
      <c r="D498" s="93"/>
      <c r="E498" s="93"/>
      <c r="F498" s="90"/>
      <c r="G498" s="17" t="str">
        <f t="shared" si="51"/>
        <v xml:space="preserve"> </v>
      </c>
      <c r="H498" s="18" t="str">
        <f t="shared" si="51"/>
        <v/>
      </c>
      <c r="I498">
        <f t="shared" si="52"/>
        <v>0</v>
      </c>
      <c r="J498">
        <f t="shared" si="56"/>
        <v>0</v>
      </c>
      <c r="K498">
        <f t="shared" si="53"/>
        <v>0</v>
      </c>
      <c r="M498" t="str">
        <f t="shared" si="50"/>
        <v xml:space="preserve"> </v>
      </c>
      <c r="N498" t="str">
        <f t="shared" si="54"/>
        <v/>
      </c>
      <c r="O498" t="e">
        <f t="shared" si="55"/>
        <v>#N/A</v>
      </c>
    </row>
    <row r="499" spans="1:15" ht="30" customHeight="1" x14ac:dyDescent="0.35">
      <c r="A499" s="11"/>
      <c r="B499" s="54" t="s">
        <v>1827</v>
      </c>
      <c r="C499" s="88"/>
      <c r="D499" s="93"/>
      <c r="E499" s="93"/>
      <c r="F499" s="90"/>
      <c r="G499" s="17" t="str">
        <f t="shared" si="51"/>
        <v xml:space="preserve"> </v>
      </c>
      <c r="H499" s="18" t="str">
        <f t="shared" si="51"/>
        <v/>
      </c>
      <c r="I499">
        <f t="shared" si="52"/>
        <v>0</v>
      </c>
      <c r="J499">
        <f t="shared" si="56"/>
        <v>0</v>
      </c>
      <c r="K499">
        <f t="shared" si="53"/>
        <v>0</v>
      </c>
      <c r="M499" t="str">
        <f t="shared" si="50"/>
        <v xml:space="preserve"> </v>
      </c>
      <c r="N499" t="str">
        <f t="shared" si="54"/>
        <v/>
      </c>
      <c r="O499" t="e">
        <f t="shared" si="55"/>
        <v>#N/A</v>
      </c>
    </row>
    <row r="500" spans="1:15" ht="30" customHeight="1" x14ac:dyDescent="0.35">
      <c r="A500" s="11"/>
      <c r="B500" s="54" t="s">
        <v>1828</v>
      </c>
      <c r="C500" s="88"/>
      <c r="D500" s="93"/>
      <c r="E500" s="93"/>
      <c r="F500" s="90"/>
      <c r="G500" s="17" t="str">
        <f t="shared" si="51"/>
        <v xml:space="preserve"> </v>
      </c>
      <c r="H500" s="18" t="str">
        <f t="shared" si="51"/>
        <v/>
      </c>
      <c r="I500">
        <f t="shared" si="52"/>
        <v>0</v>
      </c>
      <c r="J500">
        <f t="shared" si="56"/>
        <v>0</v>
      </c>
      <c r="K500">
        <f t="shared" si="53"/>
        <v>0</v>
      </c>
      <c r="M500" t="str">
        <f t="shared" si="50"/>
        <v xml:space="preserve"> </v>
      </c>
      <c r="N500" t="str">
        <f t="shared" si="54"/>
        <v/>
      </c>
      <c r="O500" t="e">
        <f t="shared" si="55"/>
        <v>#N/A</v>
      </c>
    </row>
    <row r="501" spans="1:15" ht="30" customHeight="1" x14ac:dyDescent="0.35">
      <c r="A501" s="11"/>
      <c r="B501" s="54" t="s">
        <v>1829</v>
      </c>
      <c r="C501" s="88"/>
      <c r="D501" s="93"/>
      <c r="E501" s="93"/>
      <c r="F501" s="90"/>
      <c r="G501" s="17" t="str">
        <f t="shared" si="51"/>
        <v xml:space="preserve"> </v>
      </c>
      <c r="H501" s="18" t="str">
        <f t="shared" si="51"/>
        <v/>
      </c>
      <c r="I501">
        <f t="shared" si="52"/>
        <v>0</v>
      </c>
      <c r="J501">
        <f t="shared" si="56"/>
        <v>0</v>
      </c>
      <c r="K501">
        <f t="shared" si="53"/>
        <v>0</v>
      </c>
      <c r="M501" t="str">
        <f t="shared" si="50"/>
        <v xml:space="preserve"> </v>
      </c>
      <c r="N501" t="str">
        <f t="shared" si="54"/>
        <v/>
      </c>
      <c r="O501" t="e">
        <f t="shared" si="55"/>
        <v>#N/A</v>
      </c>
    </row>
    <row r="502" spans="1:15" ht="30" customHeight="1" x14ac:dyDescent="0.35">
      <c r="A502" s="11"/>
      <c r="B502" s="54" t="s">
        <v>1830</v>
      </c>
      <c r="C502" s="88"/>
      <c r="D502" s="93"/>
      <c r="E502" s="93"/>
      <c r="F502" s="90"/>
      <c r="G502" s="17" t="str">
        <f t="shared" si="51"/>
        <v xml:space="preserve"> </v>
      </c>
      <c r="H502" s="18" t="str">
        <f t="shared" si="51"/>
        <v/>
      </c>
      <c r="I502">
        <f t="shared" si="52"/>
        <v>0</v>
      </c>
      <c r="J502">
        <f t="shared" si="56"/>
        <v>0</v>
      </c>
      <c r="K502">
        <f t="shared" si="53"/>
        <v>0</v>
      </c>
      <c r="M502" t="str">
        <f t="shared" si="50"/>
        <v xml:space="preserve"> </v>
      </c>
      <c r="N502" t="str">
        <f t="shared" si="54"/>
        <v/>
      </c>
      <c r="O502" t="e">
        <f t="shared" si="55"/>
        <v>#N/A</v>
      </c>
    </row>
    <row r="503" spans="1:15" ht="30" customHeight="1" x14ac:dyDescent="0.35">
      <c r="A503" s="11"/>
      <c r="B503" s="54" t="s">
        <v>1831</v>
      </c>
      <c r="C503" s="88"/>
      <c r="D503" s="93"/>
      <c r="E503" s="93"/>
      <c r="F503" s="90"/>
      <c r="G503" s="17" t="str">
        <f t="shared" si="51"/>
        <v xml:space="preserve"> </v>
      </c>
      <c r="H503" s="18" t="str">
        <f t="shared" si="51"/>
        <v/>
      </c>
      <c r="I503">
        <f t="shared" si="52"/>
        <v>0</v>
      </c>
      <c r="J503">
        <f t="shared" si="56"/>
        <v>0</v>
      </c>
      <c r="K503">
        <f t="shared" si="53"/>
        <v>0</v>
      </c>
      <c r="M503" t="str">
        <f t="shared" si="50"/>
        <v xml:space="preserve"> </v>
      </c>
      <c r="N503" t="str">
        <f t="shared" si="54"/>
        <v/>
      </c>
      <c r="O503" t="e">
        <f t="shared" si="55"/>
        <v>#N/A</v>
      </c>
    </row>
    <row r="504" spans="1:15" ht="30" customHeight="1" x14ac:dyDescent="0.35">
      <c r="A504" s="11"/>
      <c r="B504" s="54" t="s">
        <v>1832</v>
      </c>
      <c r="C504" s="88"/>
      <c r="D504" s="93"/>
      <c r="E504" s="93"/>
      <c r="F504" s="90"/>
      <c r="G504" s="17" t="str">
        <f t="shared" si="51"/>
        <v xml:space="preserve"> </v>
      </c>
      <c r="H504" s="18" t="str">
        <f t="shared" si="51"/>
        <v/>
      </c>
      <c r="I504">
        <f t="shared" si="52"/>
        <v>0</v>
      </c>
      <c r="J504">
        <f t="shared" si="56"/>
        <v>0</v>
      </c>
      <c r="K504">
        <f t="shared" si="53"/>
        <v>0</v>
      </c>
      <c r="M504" t="str">
        <f t="shared" si="50"/>
        <v xml:space="preserve"> </v>
      </c>
      <c r="N504" t="str">
        <f t="shared" si="54"/>
        <v/>
      </c>
      <c r="O504" t="e">
        <f t="shared" si="55"/>
        <v>#N/A</v>
      </c>
    </row>
    <row r="505" spans="1:15" ht="30" customHeight="1" x14ac:dyDescent="0.35">
      <c r="A505" s="11"/>
      <c r="B505" s="54" t="s">
        <v>1833</v>
      </c>
      <c r="C505" s="88"/>
      <c r="D505" s="93"/>
      <c r="E505" s="93"/>
      <c r="F505" s="90"/>
      <c r="G505" s="17" t="str">
        <f t="shared" si="51"/>
        <v xml:space="preserve"> </v>
      </c>
      <c r="H505" s="18" t="str">
        <f t="shared" si="51"/>
        <v/>
      </c>
      <c r="I505">
        <f t="shared" si="52"/>
        <v>0</v>
      </c>
      <c r="J505">
        <f t="shared" si="56"/>
        <v>0</v>
      </c>
      <c r="K505">
        <f t="shared" si="53"/>
        <v>0</v>
      </c>
      <c r="M505" t="str">
        <f t="shared" si="50"/>
        <v xml:space="preserve"> </v>
      </c>
      <c r="N505" t="str">
        <f t="shared" si="54"/>
        <v/>
      </c>
      <c r="O505" t="e">
        <f t="shared" si="55"/>
        <v>#N/A</v>
      </c>
    </row>
    <row r="506" spans="1:15" ht="30" customHeight="1" x14ac:dyDescent="0.35">
      <c r="A506" s="11"/>
      <c r="B506" s="54" t="s">
        <v>1834</v>
      </c>
      <c r="C506" s="88"/>
      <c r="D506" s="93"/>
      <c r="E506" s="93"/>
      <c r="F506" s="90"/>
      <c r="G506" s="17" t="str">
        <f t="shared" si="51"/>
        <v xml:space="preserve"> </v>
      </c>
      <c r="H506" s="18" t="str">
        <f t="shared" si="51"/>
        <v/>
      </c>
      <c r="I506">
        <f t="shared" si="52"/>
        <v>0</v>
      </c>
      <c r="J506">
        <f t="shared" si="56"/>
        <v>0</v>
      </c>
      <c r="K506">
        <f t="shared" si="53"/>
        <v>0</v>
      </c>
      <c r="M506" t="str">
        <f t="shared" si="50"/>
        <v xml:space="preserve"> </v>
      </c>
      <c r="N506" t="str">
        <f t="shared" si="54"/>
        <v/>
      </c>
      <c r="O506" t="e">
        <f t="shared" si="55"/>
        <v>#N/A</v>
      </c>
    </row>
    <row r="507" spans="1:15" ht="30" customHeight="1" x14ac:dyDescent="0.35">
      <c r="A507" s="11"/>
      <c r="B507" s="54" t="s">
        <v>1835</v>
      </c>
      <c r="C507" s="88"/>
      <c r="D507" s="93"/>
      <c r="E507" s="93"/>
      <c r="F507" s="90"/>
      <c r="G507" s="17" t="str">
        <f t="shared" si="51"/>
        <v xml:space="preserve"> </v>
      </c>
      <c r="H507" s="18" t="str">
        <f t="shared" si="51"/>
        <v/>
      </c>
      <c r="I507">
        <f t="shared" si="52"/>
        <v>0</v>
      </c>
      <c r="J507">
        <f t="shared" si="56"/>
        <v>0</v>
      </c>
      <c r="K507">
        <f t="shared" si="53"/>
        <v>0</v>
      </c>
      <c r="M507" t="str">
        <f t="shared" si="50"/>
        <v xml:space="preserve"> </v>
      </c>
      <c r="N507" t="str">
        <f t="shared" si="54"/>
        <v/>
      </c>
      <c r="O507" t="e">
        <f t="shared" si="55"/>
        <v>#N/A</v>
      </c>
    </row>
    <row r="508" spans="1:15" ht="30" customHeight="1" x14ac:dyDescent="0.35">
      <c r="A508" s="11"/>
      <c r="B508" s="54" t="s">
        <v>1836</v>
      </c>
      <c r="C508" s="88"/>
      <c r="D508" s="93"/>
      <c r="E508" s="93"/>
      <c r="F508" s="90"/>
      <c r="G508" s="17" t="str">
        <f t="shared" si="51"/>
        <v xml:space="preserve"> </v>
      </c>
      <c r="H508" s="18" t="str">
        <f t="shared" si="51"/>
        <v/>
      </c>
      <c r="I508">
        <f t="shared" si="52"/>
        <v>0</v>
      </c>
      <c r="J508">
        <f t="shared" si="56"/>
        <v>0</v>
      </c>
      <c r="K508">
        <f t="shared" si="53"/>
        <v>0</v>
      </c>
      <c r="M508" t="str">
        <f t="shared" si="50"/>
        <v xml:space="preserve"> </v>
      </c>
      <c r="N508" t="str">
        <f t="shared" si="54"/>
        <v/>
      </c>
      <c r="O508" t="e">
        <f t="shared" si="55"/>
        <v>#N/A</v>
      </c>
    </row>
    <row r="509" spans="1:15" ht="30" customHeight="1" x14ac:dyDescent="0.35">
      <c r="A509" s="11"/>
      <c r="B509" s="54" t="s">
        <v>1837</v>
      </c>
      <c r="C509" s="88"/>
      <c r="D509" s="93"/>
      <c r="E509" s="93"/>
      <c r="F509" s="90"/>
      <c r="G509" s="17" t="str">
        <f t="shared" si="51"/>
        <v xml:space="preserve"> </v>
      </c>
      <c r="H509" s="18" t="str">
        <f t="shared" si="51"/>
        <v/>
      </c>
      <c r="I509">
        <f t="shared" si="52"/>
        <v>0</v>
      </c>
      <c r="J509">
        <f t="shared" si="56"/>
        <v>0</v>
      </c>
      <c r="K509">
        <f t="shared" si="53"/>
        <v>0</v>
      </c>
      <c r="M509" t="str">
        <f t="shared" si="50"/>
        <v xml:space="preserve"> </v>
      </c>
      <c r="N509" t="str">
        <f t="shared" si="54"/>
        <v/>
      </c>
      <c r="O509" t="e">
        <f t="shared" si="55"/>
        <v>#N/A</v>
      </c>
    </row>
    <row r="510" spans="1:15" ht="30" customHeight="1" x14ac:dyDescent="0.35">
      <c r="A510" s="11"/>
      <c r="B510" s="54" t="s">
        <v>1838</v>
      </c>
      <c r="C510" s="88"/>
      <c r="D510" s="93"/>
      <c r="E510" s="93"/>
      <c r="F510" s="90"/>
      <c r="G510" s="17" t="str">
        <f t="shared" si="51"/>
        <v xml:space="preserve"> </v>
      </c>
      <c r="H510" s="18" t="str">
        <f t="shared" si="51"/>
        <v/>
      </c>
      <c r="I510">
        <f t="shared" si="52"/>
        <v>0</v>
      </c>
      <c r="J510">
        <f t="shared" si="56"/>
        <v>0</v>
      </c>
      <c r="K510">
        <f t="shared" si="53"/>
        <v>0</v>
      </c>
      <c r="M510" t="str">
        <f t="shared" si="50"/>
        <v xml:space="preserve"> </v>
      </c>
      <c r="N510" t="str">
        <f t="shared" si="54"/>
        <v/>
      </c>
      <c r="O510" t="e">
        <f t="shared" si="55"/>
        <v>#N/A</v>
      </c>
    </row>
    <row r="511" spans="1:15" ht="30" customHeight="1" x14ac:dyDescent="0.35">
      <c r="A511" s="11"/>
      <c r="B511" s="54" t="s">
        <v>1839</v>
      </c>
      <c r="C511" s="88"/>
      <c r="D511" s="93"/>
      <c r="E511" s="93"/>
      <c r="F511" s="90"/>
      <c r="G511" s="17" t="str">
        <f t="shared" si="51"/>
        <v xml:space="preserve"> </v>
      </c>
      <c r="H511" s="18" t="str">
        <f t="shared" si="51"/>
        <v/>
      </c>
      <c r="I511">
        <f t="shared" si="52"/>
        <v>0</v>
      </c>
      <c r="J511">
        <f t="shared" si="56"/>
        <v>0</v>
      </c>
      <c r="K511">
        <f t="shared" si="53"/>
        <v>0</v>
      </c>
      <c r="M511" t="str">
        <f t="shared" si="50"/>
        <v xml:space="preserve"> </v>
      </c>
      <c r="N511" t="str">
        <f t="shared" si="54"/>
        <v/>
      </c>
      <c r="O511" t="e">
        <f t="shared" si="55"/>
        <v>#N/A</v>
      </c>
    </row>
    <row r="512" spans="1:15" ht="30" customHeight="1" x14ac:dyDescent="0.35">
      <c r="A512" s="11"/>
      <c r="B512" s="54" t="s">
        <v>1840</v>
      </c>
      <c r="C512" s="88"/>
      <c r="D512" s="93"/>
      <c r="E512" s="93"/>
      <c r="F512" s="90"/>
      <c r="G512" s="17" t="str">
        <f t="shared" si="51"/>
        <v xml:space="preserve"> </v>
      </c>
      <c r="H512" s="18" t="str">
        <f t="shared" si="51"/>
        <v/>
      </c>
      <c r="I512">
        <f t="shared" si="52"/>
        <v>0</v>
      </c>
      <c r="J512">
        <f t="shared" si="56"/>
        <v>0</v>
      </c>
      <c r="K512">
        <f t="shared" si="53"/>
        <v>0</v>
      </c>
      <c r="M512" t="str">
        <f t="shared" si="50"/>
        <v xml:space="preserve"> </v>
      </c>
      <c r="N512" t="str">
        <f t="shared" si="54"/>
        <v/>
      </c>
      <c r="O512" t="e">
        <f t="shared" si="55"/>
        <v>#N/A</v>
      </c>
    </row>
    <row r="513" spans="1:15" ht="30" customHeight="1" x14ac:dyDescent="0.35">
      <c r="A513" s="11"/>
      <c r="B513" s="54" t="s">
        <v>1841</v>
      </c>
      <c r="C513" s="88"/>
      <c r="D513" s="93"/>
      <c r="E513" s="93"/>
      <c r="F513" s="90"/>
      <c r="G513" s="17" t="str">
        <f t="shared" si="51"/>
        <v xml:space="preserve"> </v>
      </c>
      <c r="H513" s="18" t="str">
        <f t="shared" si="51"/>
        <v/>
      </c>
      <c r="I513">
        <f t="shared" si="52"/>
        <v>0</v>
      </c>
      <c r="J513">
        <f t="shared" si="56"/>
        <v>0</v>
      </c>
      <c r="K513">
        <f t="shared" si="53"/>
        <v>0</v>
      </c>
      <c r="M513" t="str">
        <f t="shared" si="50"/>
        <v xml:space="preserve"> </v>
      </c>
      <c r="N513" t="str">
        <f t="shared" si="54"/>
        <v/>
      </c>
      <c r="O513" t="e">
        <f t="shared" si="55"/>
        <v>#N/A</v>
      </c>
    </row>
    <row r="514" spans="1:15" ht="30" customHeight="1" x14ac:dyDescent="0.35">
      <c r="A514" s="11"/>
      <c r="B514" s="54" t="s">
        <v>1842</v>
      </c>
      <c r="C514" s="88"/>
      <c r="D514" s="93"/>
      <c r="E514" s="93"/>
      <c r="F514" s="90"/>
      <c r="G514" s="17" t="str">
        <f t="shared" si="51"/>
        <v xml:space="preserve"> </v>
      </c>
      <c r="H514" s="18" t="str">
        <f t="shared" si="51"/>
        <v/>
      </c>
      <c r="I514">
        <f t="shared" si="52"/>
        <v>0</v>
      </c>
      <c r="J514">
        <f t="shared" si="56"/>
        <v>0</v>
      </c>
      <c r="K514">
        <f t="shared" si="53"/>
        <v>0</v>
      </c>
      <c r="M514" t="str">
        <f t="shared" si="50"/>
        <v xml:space="preserve"> </v>
      </c>
      <c r="N514" t="str">
        <f t="shared" si="54"/>
        <v/>
      </c>
      <c r="O514" t="e">
        <f t="shared" si="55"/>
        <v>#N/A</v>
      </c>
    </row>
    <row r="515" spans="1:15" ht="30" customHeight="1" x14ac:dyDescent="0.35">
      <c r="A515" s="11"/>
      <c r="B515" s="54" t="s">
        <v>1843</v>
      </c>
      <c r="C515" s="88"/>
      <c r="D515" s="93"/>
      <c r="E515" s="93"/>
      <c r="F515" s="90"/>
      <c r="G515" s="17" t="str">
        <f t="shared" si="51"/>
        <v xml:space="preserve"> </v>
      </c>
      <c r="H515" s="18" t="str">
        <f t="shared" si="51"/>
        <v/>
      </c>
      <c r="I515">
        <f t="shared" si="52"/>
        <v>0</v>
      </c>
      <c r="J515">
        <f t="shared" si="56"/>
        <v>0</v>
      </c>
      <c r="K515">
        <f t="shared" si="53"/>
        <v>0</v>
      </c>
      <c r="M515" t="str">
        <f t="shared" si="50"/>
        <v xml:space="preserve"> </v>
      </c>
      <c r="N515" t="str">
        <f t="shared" si="54"/>
        <v/>
      </c>
      <c r="O515" t="e">
        <f t="shared" si="55"/>
        <v>#N/A</v>
      </c>
    </row>
    <row r="516" spans="1:15" ht="30" customHeight="1" x14ac:dyDescent="0.35">
      <c r="A516" s="11"/>
      <c r="B516" s="54" t="s">
        <v>1844</v>
      </c>
      <c r="C516" s="88"/>
      <c r="D516" s="93"/>
      <c r="E516" s="93"/>
      <c r="F516" s="90"/>
      <c r="G516" s="17" t="str">
        <f t="shared" si="51"/>
        <v xml:space="preserve"> </v>
      </c>
      <c r="H516" s="18" t="str">
        <f t="shared" si="51"/>
        <v/>
      </c>
      <c r="I516">
        <f t="shared" si="52"/>
        <v>0</v>
      </c>
      <c r="J516">
        <f t="shared" si="56"/>
        <v>0</v>
      </c>
      <c r="K516">
        <f t="shared" si="53"/>
        <v>0</v>
      </c>
      <c r="M516" t="str">
        <f t="shared" si="50"/>
        <v xml:space="preserve"> </v>
      </c>
      <c r="N516" t="str">
        <f t="shared" si="54"/>
        <v/>
      </c>
      <c r="O516" t="e">
        <f t="shared" si="55"/>
        <v>#N/A</v>
      </c>
    </row>
    <row r="517" spans="1:15" ht="30" customHeight="1" x14ac:dyDescent="0.35">
      <c r="A517" s="11"/>
      <c r="B517" s="54" t="s">
        <v>1845</v>
      </c>
      <c r="C517" s="88"/>
      <c r="D517" s="93"/>
      <c r="E517" s="93"/>
      <c r="F517" s="90"/>
      <c r="G517" s="17" t="str">
        <f t="shared" si="51"/>
        <v xml:space="preserve"> </v>
      </c>
      <c r="H517" s="18" t="str">
        <f t="shared" si="51"/>
        <v/>
      </c>
      <c r="I517">
        <f t="shared" si="52"/>
        <v>0</v>
      </c>
      <c r="J517">
        <f t="shared" si="56"/>
        <v>0</v>
      </c>
      <c r="K517">
        <f t="shared" si="53"/>
        <v>0</v>
      </c>
      <c r="M517" t="str">
        <f t="shared" si="50"/>
        <v xml:space="preserve"> </v>
      </c>
      <c r="N517" t="str">
        <f t="shared" si="54"/>
        <v/>
      </c>
      <c r="O517" t="e">
        <f t="shared" si="55"/>
        <v>#N/A</v>
      </c>
    </row>
    <row r="518" spans="1:15" ht="30" customHeight="1" x14ac:dyDescent="0.35">
      <c r="A518" s="11"/>
      <c r="B518" s="54" t="s">
        <v>1846</v>
      </c>
      <c r="C518" s="88"/>
      <c r="D518" s="93"/>
      <c r="E518" s="93"/>
      <c r="F518" s="90"/>
      <c r="G518" s="17" t="str">
        <f t="shared" si="51"/>
        <v xml:space="preserve"> </v>
      </c>
      <c r="H518" s="18" t="str">
        <f t="shared" si="51"/>
        <v/>
      </c>
      <c r="I518">
        <f t="shared" si="52"/>
        <v>0</v>
      </c>
      <c r="J518">
        <f t="shared" si="56"/>
        <v>0</v>
      </c>
      <c r="K518">
        <f t="shared" si="53"/>
        <v>0</v>
      </c>
      <c r="M518" t="str">
        <f t="shared" ref="M518:M581" si="57">VLOOKUP(K518,P$23:Q$25,2)</f>
        <v xml:space="preserve"> </v>
      </c>
      <c r="N518" t="str">
        <f t="shared" si="54"/>
        <v/>
      </c>
      <c r="O518" t="e">
        <f t="shared" si="55"/>
        <v>#N/A</v>
      </c>
    </row>
    <row r="519" spans="1:15" ht="30" customHeight="1" x14ac:dyDescent="0.35">
      <c r="A519" s="11"/>
      <c r="B519" s="54" t="s">
        <v>1847</v>
      </c>
      <c r="C519" s="88"/>
      <c r="D519" s="93"/>
      <c r="E519" s="93"/>
      <c r="F519" s="90"/>
      <c r="G519" s="17" t="str">
        <f t="shared" ref="G519:H582" si="58">M519</f>
        <v xml:space="preserve"> </v>
      </c>
      <c r="H519" s="18" t="str">
        <f t="shared" si="58"/>
        <v/>
      </c>
      <c r="I519">
        <f t="shared" ref="I519:I582" si="59">IF(F519="",0,IF(AND(F519&gt;=1,F519&lt;=$Q$4),1,0))</f>
        <v>0</v>
      </c>
      <c r="J519">
        <f t="shared" si="56"/>
        <v>0</v>
      </c>
      <c r="K519">
        <f t="shared" ref="K519:K582" si="60">SUM(I519:J519)</f>
        <v>0</v>
      </c>
      <c r="M519" t="str">
        <f t="shared" si="57"/>
        <v xml:space="preserve"> </v>
      </c>
      <c r="N519" t="str">
        <f t="shared" ref="N519:N582" si="61">IF(K519=2,O519,"")</f>
        <v/>
      </c>
      <c r="O519" t="e">
        <f t="shared" ref="O519:O582" si="62">VLOOKUP(F519,$Q$6:$U$17,$Q$2)</f>
        <v>#N/A</v>
      </c>
    </row>
    <row r="520" spans="1:15" ht="30" customHeight="1" x14ac:dyDescent="0.35">
      <c r="A520" s="11"/>
      <c r="B520" s="54" t="s">
        <v>1848</v>
      </c>
      <c r="C520" s="88"/>
      <c r="D520" s="93"/>
      <c r="E520" s="93"/>
      <c r="F520" s="90"/>
      <c r="G520" s="17" t="str">
        <f t="shared" si="58"/>
        <v xml:space="preserve"> </v>
      </c>
      <c r="H520" s="18" t="str">
        <f t="shared" si="58"/>
        <v/>
      </c>
      <c r="I520">
        <f t="shared" si="59"/>
        <v>0</v>
      </c>
      <c r="J520">
        <f t="shared" si="56"/>
        <v>0</v>
      </c>
      <c r="K520">
        <f t="shared" si="60"/>
        <v>0</v>
      </c>
      <c r="M520" t="str">
        <f t="shared" si="57"/>
        <v xml:space="preserve"> </v>
      </c>
      <c r="N520" t="str">
        <f t="shared" si="61"/>
        <v/>
      </c>
      <c r="O520" t="e">
        <f t="shared" si="62"/>
        <v>#N/A</v>
      </c>
    </row>
    <row r="521" spans="1:15" ht="30" customHeight="1" x14ac:dyDescent="0.35">
      <c r="A521" s="11"/>
      <c r="B521" s="54" t="s">
        <v>1849</v>
      </c>
      <c r="C521" s="88"/>
      <c r="D521" s="93"/>
      <c r="E521" s="93"/>
      <c r="F521" s="90"/>
      <c r="G521" s="17" t="str">
        <f t="shared" si="58"/>
        <v xml:space="preserve"> </v>
      </c>
      <c r="H521" s="18" t="str">
        <f t="shared" si="58"/>
        <v/>
      </c>
      <c r="I521">
        <f t="shared" si="59"/>
        <v>0</v>
      </c>
      <c r="J521">
        <f t="shared" ref="J521:J584" si="63">IF(C521="",0, IF(C521=" ",0,1))</f>
        <v>0</v>
      </c>
      <c r="K521">
        <f t="shared" si="60"/>
        <v>0</v>
      </c>
      <c r="M521" t="str">
        <f t="shared" si="57"/>
        <v xml:space="preserve"> </v>
      </c>
      <c r="N521" t="str">
        <f t="shared" si="61"/>
        <v/>
      </c>
      <c r="O521" t="e">
        <f t="shared" si="62"/>
        <v>#N/A</v>
      </c>
    </row>
    <row r="522" spans="1:15" ht="30" customHeight="1" x14ac:dyDescent="0.35">
      <c r="A522" s="11"/>
      <c r="B522" s="54" t="s">
        <v>1850</v>
      </c>
      <c r="C522" s="88"/>
      <c r="D522" s="93"/>
      <c r="E522" s="93"/>
      <c r="F522" s="90"/>
      <c r="G522" s="17" t="str">
        <f t="shared" si="58"/>
        <v xml:space="preserve"> </v>
      </c>
      <c r="H522" s="18" t="str">
        <f t="shared" si="58"/>
        <v/>
      </c>
      <c r="I522">
        <f t="shared" si="59"/>
        <v>0</v>
      </c>
      <c r="J522">
        <f t="shared" si="63"/>
        <v>0</v>
      </c>
      <c r="K522">
        <f t="shared" si="60"/>
        <v>0</v>
      </c>
      <c r="M522" t="str">
        <f t="shared" si="57"/>
        <v xml:space="preserve"> </v>
      </c>
      <c r="N522" t="str">
        <f t="shared" si="61"/>
        <v/>
      </c>
      <c r="O522" t="e">
        <f t="shared" si="62"/>
        <v>#N/A</v>
      </c>
    </row>
    <row r="523" spans="1:15" ht="30" customHeight="1" x14ac:dyDescent="0.35">
      <c r="A523" s="11"/>
      <c r="B523" s="54" t="s">
        <v>1851</v>
      </c>
      <c r="C523" s="88"/>
      <c r="D523" s="93"/>
      <c r="E523" s="93"/>
      <c r="F523" s="90"/>
      <c r="G523" s="17" t="str">
        <f t="shared" si="58"/>
        <v xml:space="preserve"> </v>
      </c>
      <c r="H523" s="18" t="str">
        <f t="shared" si="58"/>
        <v/>
      </c>
      <c r="I523">
        <f t="shared" si="59"/>
        <v>0</v>
      </c>
      <c r="J523">
        <f t="shared" si="63"/>
        <v>0</v>
      </c>
      <c r="K523">
        <f t="shared" si="60"/>
        <v>0</v>
      </c>
      <c r="M523" t="str">
        <f t="shared" si="57"/>
        <v xml:space="preserve"> </v>
      </c>
      <c r="N523" t="str">
        <f t="shared" si="61"/>
        <v/>
      </c>
      <c r="O523" t="e">
        <f t="shared" si="62"/>
        <v>#N/A</v>
      </c>
    </row>
    <row r="524" spans="1:15" ht="30" customHeight="1" x14ac:dyDescent="0.35">
      <c r="A524" s="11"/>
      <c r="B524" s="54" t="s">
        <v>1852</v>
      </c>
      <c r="C524" s="88"/>
      <c r="D524" s="93"/>
      <c r="E524" s="93"/>
      <c r="F524" s="90"/>
      <c r="G524" s="17" t="str">
        <f t="shared" si="58"/>
        <v xml:space="preserve"> </v>
      </c>
      <c r="H524" s="18" t="str">
        <f t="shared" si="58"/>
        <v/>
      </c>
      <c r="I524">
        <f t="shared" si="59"/>
        <v>0</v>
      </c>
      <c r="J524">
        <f t="shared" si="63"/>
        <v>0</v>
      </c>
      <c r="K524">
        <f t="shared" si="60"/>
        <v>0</v>
      </c>
      <c r="M524" t="str">
        <f t="shared" si="57"/>
        <v xml:space="preserve"> </v>
      </c>
      <c r="N524" t="str">
        <f t="shared" si="61"/>
        <v/>
      </c>
      <c r="O524" t="e">
        <f t="shared" si="62"/>
        <v>#N/A</v>
      </c>
    </row>
    <row r="525" spans="1:15" ht="30" customHeight="1" x14ac:dyDescent="0.35">
      <c r="A525" s="11"/>
      <c r="B525" s="54" t="s">
        <v>1853</v>
      </c>
      <c r="C525" s="88"/>
      <c r="D525" s="93"/>
      <c r="E525" s="93"/>
      <c r="F525" s="90"/>
      <c r="G525" s="17" t="str">
        <f t="shared" si="58"/>
        <v xml:space="preserve"> </v>
      </c>
      <c r="H525" s="18" t="str">
        <f t="shared" si="58"/>
        <v/>
      </c>
      <c r="I525">
        <f t="shared" si="59"/>
        <v>0</v>
      </c>
      <c r="J525">
        <f t="shared" si="63"/>
        <v>0</v>
      </c>
      <c r="K525">
        <f t="shared" si="60"/>
        <v>0</v>
      </c>
      <c r="M525" t="str">
        <f t="shared" si="57"/>
        <v xml:space="preserve"> </v>
      </c>
      <c r="N525" t="str">
        <f t="shared" si="61"/>
        <v/>
      </c>
      <c r="O525" t="e">
        <f t="shared" si="62"/>
        <v>#N/A</v>
      </c>
    </row>
    <row r="526" spans="1:15" ht="30" customHeight="1" x14ac:dyDescent="0.35">
      <c r="A526" s="11"/>
      <c r="B526" s="54" t="s">
        <v>1854</v>
      </c>
      <c r="C526" s="88"/>
      <c r="D526" s="93"/>
      <c r="E526" s="93"/>
      <c r="F526" s="90"/>
      <c r="G526" s="17" t="str">
        <f t="shared" si="58"/>
        <v xml:space="preserve"> </v>
      </c>
      <c r="H526" s="18" t="str">
        <f t="shared" si="58"/>
        <v/>
      </c>
      <c r="I526">
        <f t="shared" si="59"/>
        <v>0</v>
      </c>
      <c r="J526">
        <f t="shared" si="63"/>
        <v>0</v>
      </c>
      <c r="K526">
        <f t="shared" si="60"/>
        <v>0</v>
      </c>
      <c r="M526" t="str">
        <f t="shared" si="57"/>
        <v xml:space="preserve"> </v>
      </c>
      <c r="N526" t="str">
        <f t="shared" si="61"/>
        <v/>
      </c>
      <c r="O526" t="e">
        <f t="shared" si="62"/>
        <v>#N/A</v>
      </c>
    </row>
    <row r="527" spans="1:15" ht="30" customHeight="1" x14ac:dyDescent="0.35">
      <c r="A527" s="11"/>
      <c r="B527" s="54" t="s">
        <v>1855</v>
      </c>
      <c r="C527" s="88"/>
      <c r="D527" s="93"/>
      <c r="E527" s="93"/>
      <c r="F527" s="90"/>
      <c r="G527" s="17" t="str">
        <f t="shared" si="58"/>
        <v xml:space="preserve"> </v>
      </c>
      <c r="H527" s="18" t="str">
        <f t="shared" si="58"/>
        <v/>
      </c>
      <c r="I527">
        <f t="shared" si="59"/>
        <v>0</v>
      </c>
      <c r="J527">
        <f t="shared" si="63"/>
        <v>0</v>
      </c>
      <c r="K527">
        <f t="shared" si="60"/>
        <v>0</v>
      </c>
      <c r="M527" t="str">
        <f t="shared" si="57"/>
        <v xml:space="preserve"> </v>
      </c>
      <c r="N527" t="str">
        <f t="shared" si="61"/>
        <v/>
      </c>
      <c r="O527" t="e">
        <f t="shared" si="62"/>
        <v>#N/A</v>
      </c>
    </row>
    <row r="528" spans="1:15" ht="30" customHeight="1" x14ac:dyDescent="0.35">
      <c r="A528" s="11"/>
      <c r="B528" s="54" t="s">
        <v>1856</v>
      </c>
      <c r="C528" s="88"/>
      <c r="D528" s="93"/>
      <c r="E528" s="93"/>
      <c r="F528" s="90"/>
      <c r="G528" s="17" t="str">
        <f t="shared" si="58"/>
        <v xml:space="preserve"> </v>
      </c>
      <c r="H528" s="18" t="str">
        <f t="shared" si="58"/>
        <v/>
      </c>
      <c r="I528">
        <f t="shared" si="59"/>
        <v>0</v>
      </c>
      <c r="J528">
        <f t="shared" si="63"/>
        <v>0</v>
      </c>
      <c r="K528">
        <f t="shared" si="60"/>
        <v>0</v>
      </c>
      <c r="M528" t="str">
        <f t="shared" si="57"/>
        <v xml:space="preserve"> </v>
      </c>
      <c r="N528" t="str">
        <f t="shared" si="61"/>
        <v/>
      </c>
      <c r="O528" t="e">
        <f t="shared" si="62"/>
        <v>#N/A</v>
      </c>
    </row>
    <row r="529" spans="1:15" ht="30" customHeight="1" x14ac:dyDescent="0.35">
      <c r="A529" s="11"/>
      <c r="B529" s="54" t="s">
        <v>1857</v>
      </c>
      <c r="C529" s="88"/>
      <c r="D529" s="93"/>
      <c r="E529" s="93"/>
      <c r="F529" s="90"/>
      <c r="G529" s="17" t="str">
        <f t="shared" si="58"/>
        <v xml:space="preserve"> </v>
      </c>
      <c r="H529" s="18" t="str">
        <f t="shared" si="58"/>
        <v/>
      </c>
      <c r="I529">
        <f t="shared" si="59"/>
        <v>0</v>
      </c>
      <c r="J529">
        <f t="shared" si="63"/>
        <v>0</v>
      </c>
      <c r="K529">
        <f t="shared" si="60"/>
        <v>0</v>
      </c>
      <c r="M529" t="str">
        <f t="shared" si="57"/>
        <v xml:space="preserve"> </v>
      </c>
      <c r="N529" t="str">
        <f t="shared" si="61"/>
        <v/>
      </c>
      <c r="O529" t="e">
        <f t="shared" si="62"/>
        <v>#N/A</v>
      </c>
    </row>
    <row r="530" spans="1:15" ht="30" customHeight="1" x14ac:dyDescent="0.35">
      <c r="A530" s="11"/>
      <c r="B530" s="54" t="s">
        <v>1858</v>
      </c>
      <c r="C530" s="88"/>
      <c r="D530" s="93"/>
      <c r="E530" s="93"/>
      <c r="F530" s="90"/>
      <c r="G530" s="17" t="str">
        <f t="shared" si="58"/>
        <v xml:space="preserve"> </v>
      </c>
      <c r="H530" s="18" t="str">
        <f t="shared" si="58"/>
        <v/>
      </c>
      <c r="I530">
        <f t="shared" si="59"/>
        <v>0</v>
      </c>
      <c r="J530">
        <f t="shared" si="63"/>
        <v>0</v>
      </c>
      <c r="K530">
        <f t="shared" si="60"/>
        <v>0</v>
      </c>
      <c r="M530" t="str">
        <f t="shared" si="57"/>
        <v xml:space="preserve"> </v>
      </c>
      <c r="N530" t="str">
        <f t="shared" si="61"/>
        <v/>
      </c>
      <c r="O530" t="e">
        <f t="shared" si="62"/>
        <v>#N/A</v>
      </c>
    </row>
    <row r="531" spans="1:15" ht="30" customHeight="1" x14ac:dyDescent="0.35">
      <c r="A531" s="11"/>
      <c r="B531" s="54" t="s">
        <v>1859</v>
      </c>
      <c r="C531" s="88"/>
      <c r="D531" s="93"/>
      <c r="E531" s="93"/>
      <c r="F531" s="90"/>
      <c r="G531" s="17" t="str">
        <f t="shared" si="58"/>
        <v xml:space="preserve"> </v>
      </c>
      <c r="H531" s="18" t="str">
        <f t="shared" si="58"/>
        <v/>
      </c>
      <c r="I531">
        <f t="shared" si="59"/>
        <v>0</v>
      </c>
      <c r="J531">
        <f t="shared" si="63"/>
        <v>0</v>
      </c>
      <c r="K531">
        <f t="shared" si="60"/>
        <v>0</v>
      </c>
      <c r="M531" t="str">
        <f t="shared" si="57"/>
        <v xml:space="preserve"> </v>
      </c>
      <c r="N531" t="str">
        <f t="shared" si="61"/>
        <v/>
      </c>
      <c r="O531" t="e">
        <f t="shared" si="62"/>
        <v>#N/A</v>
      </c>
    </row>
    <row r="532" spans="1:15" ht="30" customHeight="1" x14ac:dyDescent="0.35">
      <c r="A532" s="11"/>
      <c r="B532" s="54" t="s">
        <v>1860</v>
      </c>
      <c r="C532" s="88"/>
      <c r="D532" s="93"/>
      <c r="E532" s="93"/>
      <c r="F532" s="90"/>
      <c r="G532" s="17" t="str">
        <f t="shared" si="58"/>
        <v xml:space="preserve"> </v>
      </c>
      <c r="H532" s="18" t="str">
        <f t="shared" si="58"/>
        <v/>
      </c>
      <c r="I532">
        <f t="shared" si="59"/>
        <v>0</v>
      </c>
      <c r="J532">
        <f t="shared" si="63"/>
        <v>0</v>
      </c>
      <c r="K532">
        <f t="shared" si="60"/>
        <v>0</v>
      </c>
      <c r="M532" t="str">
        <f t="shared" si="57"/>
        <v xml:space="preserve"> </v>
      </c>
      <c r="N532" t="str">
        <f t="shared" si="61"/>
        <v/>
      </c>
      <c r="O532" t="e">
        <f t="shared" si="62"/>
        <v>#N/A</v>
      </c>
    </row>
    <row r="533" spans="1:15" ht="30" customHeight="1" x14ac:dyDescent="0.35">
      <c r="A533" s="11"/>
      <c r="B533" s="54" t="s">
        <v>1861</v>
      </c>
      <c r="C533" s="88"/>
      <c r="D533" s="93"/>
      <c r="E533" s="93"/>
      <c r="F533" s="90"/>
      <c r="G533" s="17" t="str">
        <f t="shared" si="58"/>
        <v xml:space="preserve"> </v>
      </c>
      <c r="H533" s="18" t="str">
        <f t="shared" si="58"/>
        <v/>
      </c>
      <c r="I533">
        <f t="shared" si="59"/>
        <v>0</v>
      </c>
      <c r="J533">
        <f t="shared" si="63"/>
        <v>0</v>
      </c>
      <c r="K533">
        <f t="shared" si="60"/>
        <v>0</v>
      </c>
      <c r="M533" t="str">
        <f t="shared" si="57"/>
        <v xml:space="preserve"> </v>
      </c>
      <c r="N533" t="str">
        <f t="shared" si="61"/>
        <v/>
      </c>
      <c r="O533" t="e">
        <f t="shared" si="62"/>
        <v>#N/A</v>
      </c>
    </row>
    <row r="534" spans="1:15" ht="30" customHeight="1" x14ac:dyDescent="0.35">
      <c r="A534" s="11"/>
      <c r="B534" s="54" t="s">
        <v>1862</v>
      </c>
      <c r="C534" s="88"/>
      <c r="D534" s="93"/>
      <c r="E534" s="93"/>
      <c r="F534" s="90"/>
      <c r="G534" s="17" t="str">
        <f t="shared" si="58"/>
        <v xml:space="preserve"> </v>
      </c>
      <c r="H534" s="18" t="str">
        <f t="shared" si="58"/>
        <v/>
      </c>
      <c r="I534">
        <f t="shared" si="59"/>
        <v>0</v>
      </c>
      <c r="J534">
        <f t="shared" si="63"/>
        <v>0</v>
      </c>
      <c r="K534">
        <f t="shared" si="60"/>
        <v>0</v>
      </c>
      <c r="M534" t="str">
        <f t="shared" si="57"/>
        <v xml:space="preserve"> </v>
      </c>
      <c r="N534" t="str">
        <f t="shared" si="61"/>
        <v/>
      </c>
      <c r="O534" t="e">
        <f t="shared" si="62"/>
        <v>#N/A</v>
      </c>
    </row>
    <row r="535" spans="1:15" ht="30" customHeight="1" x14ac:dyDescent="0.35">
      <c r="A535" s="11"/>
      <c r="B535" s="54" t="s">
        <v>1863</v>
      </c>
      <c r="C535" s="88"/>
      <c r="D535" s="93"/>
      <c r="E535" s="93"/>
      <c r="F535" s="90"/>
      <c r="G535" s="17" t="str">
        <f t="shared" si="58"/>
        <v xml:space="preserve"> </v>
      </c>
      <c r="H535" s="18" t="str">
        <f t="shared" si="58"/>
        <v/>
      </c>
      <c r="I535">
        <f t="shared" si="59"/>
        <v>0</v>
      </c>
      <c r="J535">
        <f t="shared" si="63"/>
        <v>0</v>
      </c>
      <c r="K535">
        <f t="shared" si="60"/>
        <v>0</v>
      </c>
      <c r="M535" t="str">
        <f t="shared" si="57"/>
        <v xml:space="preserve"> </v>
      </c>
      <c r="N535" t="str">
        <f t="shared" si="61"/>
        <v/>
      </c>
      <c r="O535" t="e">
        <f t="shared" si="62"/>
        <v>#N/A</v>
      </c>
    </row>
    <row r="536" spans="1:15" ht="30" customHeight="1" x14ac:dyDescent="0.35">
      <c r="A536" s="11"/>
      <c r="B536" s="54" t="s">
        <v>1864</v>
      </c>
      <c r="C536" s="88"/>
      <c r="D536" s="93"/>
      <c r="E536" s="93"/>
      <c r="F536" s="90"/>
      <c r="G536" s="17" t="str">
        <f t="shared" si="58"/>
        <v xml:space="preserve"> </v>
      </c>
      <c r="H536" s="18" t="str">
        <f t="shared" si="58"/>
        <v/>
      </c>
      <c r="I536">
        <f t="shared" si="59"/>
        <v>0</v>
      </c>
      <c r="J536">
        <f t="shared" si="63"/>
        <v>0</v>
      </c>
      <c r="K536">
        <f t="shared" si="60"/>
        <v>0</v>
      </c>
      <c r="M536" t="str">
        <f t="shared" si="57"/>
        <v xml:space="preserve"> </v>
      </c>
      <c r="N536" t="str">
        <f t="shared" si="61"/>
        <v/>
      </c>
      <c r="O536" t="e">
        <f t="shared" si="62"/>
        <v>#N/A</v>
      </c>
    </row>
    <row r="537" spans="1:15" ht="30" customHeight="1" x14ac:dyDescent="0.35">
      <c r="A537" s="11"/>
      <c r="B537" s="54" t="s">
        <v>1865</v>
      </c>
      <c r="C537" s="88"/>
      <c r="D537" s="93"/>
      <c r="E537" s="93"/>
      <c r="F537" s="90"/>
      <c r="G537" s="17" t="str">
        <f t="shared" si="58"/>
        <v xml:space="preserve"> </v>
      </c>
      <c r="H537" s="18" t="str">
        <f t="shared" si="58"/>
        <v/>
      </c>
      <c r="I537">
        <f t="shared" si="59"/>
        <v>0</v>
      </c>
      <c r="J537">
        <f t="shared" si="63"/>
        <v>0</v>
      </c>
      <c r="K537">
        <f t="shared" si="60"/>
        <v>0</v>
      </c>
      <c r="M537" t="str">
        <f t="shared" si="57"/>
        <v xml:space="preserve"> </v>
      </c>
      <c r="N537" t="str">
        <f t="shared" si="61"/>
        <v/>
      </c>
      <c r="O537" t="e">
        <f t="shared" si="62"/>
        <v>#N/A</v>
      </c>
    </row>
    <row r="538" spans="1:15" ht="30" customHeight="1" x14ac:dyDescent="0.35">
      <c r="A538" s="11"/>
      <c r="B538" s="54" t="s">
        <v>1866</v>
      </c>
      <c r="C538" s="88"/>
      <c r="D538" s="93"/>
      <c r="E538" s="93"/>
      <c r="F538" s="90"/>
      <c r="G538" s="17" t="str">
        <f t="shared" si="58"/>
        <v xml:space="preserve"> </v>
      </c>
      <c r="H538" s="18" t="str">
        <f t="shared" si="58"/>
        <v/>
      </c>
      <c r="I538">
        <f t="shared" si="59"/>
        <v>0</v>
      </c>
      <c r="J538">
        <f t="shared" si="63"/>
        <v>0</v>
      </c>
      <c r="K538">
        <f t="shared" si="60"/>
        <v>0</v>
      </c>
      <c r="M538" t="str">
        <f t="shared" si="57"/>
        <v xml:space="preserve"> </v>
      </c>
      <c r="N538" t="str">
        <f t="shared" si="61"/>
        <v/>
      </c>
      <c r="O538" t="e">
        <f t="shared" si="62"/>
        <v>#N/A</v>
      </c>
    </row>
    <row r="539" spans="1:15" ht="30" customHeight="1" x14ac:dyDescent="0.35">
      <c r="A539" s="11"/>
      <c r="B539" s="54" t="s">
        <v>1867</v>
      </c>
      <c r="C539" s="88"/>
      <c r="D539" s="93"/>
      <c r="E539" s="93"/>
      <c r="F539" s="90"/>
      <c r="G539" s="17" t="str">
        <f t="shared" si="58"/>
        <v xml:space="preserve"> </v>
      </c>
      <c r="H539" s="18" t="str">
        <f t="shared" si="58"/>
        <v/>
      </c>
      <c r="I539">
        <f t="shared" si="59"/>
        <v>0</v>
      </c>
      <c r="J539">
        <f t="shared" si="63"/>
        <v>0</v>
      </c>
      <c r="K539">
        <f t="shared" si="60"/>
        <v>0</v>
      </c>
      <c r="M539" t="str">
        <f t="shared" si="57"/>
        <v xml:space="preserve"> </v>
      </c>
      <c r="N539" t="str">
        <f t="shared" si="61"/>
        <v/>
      </c>
      <c r="O539" t="e">
        <f t="shared" si="62"/>
        <v>#N/A</v>
      </c>
    </row>
    <row r="540" spans="1:15" ht="30" customHeight="1" x14ac:dyDescent="0.35">
      <c r="A540" s="11"/>
      <c r="B540" s="54" t="s">
        <v>1868</v>
      </c>
      <c r="C540" s="88"/>
      <c r="D540" s="93"/>
      <c r="E540" s="93"/>
      <c r="F540" s="90"/>
      <c r="G540" s="17" t="str">
        <f t="shared" si="58"/>
        <v xml:space="preserve"> </v>
      </c>
      <c r="H540" s="18" t="str">
        <f t="shared" si="58"/>
        <v/>
      </c>
      <c r="I540">
        <f t="shared" si="59"/>
        <v>0</v>
      </c>
      <c r="J540">
        <f t="shared" si="63"/>
        <v>0</v>
      </c>
      <c r="K540">
        <f t="shared" si="60"/>
        <v>0</v>
      </c>
      <c r="M540" t="str">
        <f t="shared" si="57"/>
        <v xml:space="preserve"> </v>
      </c>
      <c r="N540" t="str">
        <f t="shared" si="61"/>
        <v/>
      </c>
      <c r="O540" t="e">
        <f t="shared" si="62"/>
        <v>#N/A</v>
      </c>
    </row>
    <row r="541" spans="1:15" ht="30" customHeight="1" x14ac:dyDescent="0.35">
      <c r="A541" s="11"/>
      <c r="B541" s="54" t="s">
        <v>1869</v>
      </c>
      <c r="C541" s="88"/>
      <c r="D541" s="93"/>
      <c r="E541" s="93"/>
      <c r="F541" s="90"/>
      <c r="G541" s="17" t="str">
        <f t="shared" si="58"/>
        <v xml:space="preserve"> </v>
      </c>
      <c r="H541" s="18" t="str">
        <f t="shared" si="58"/>
        <v/>
      </c>
      <c r="I541">
        <f t="shared" si="59"/>
        <v>0</v>
      </c>
      <c r="J541">
        <f t="shared" si="63"/>
        <v>0</v>
      </c>
      <c r="K541">
        <f t="shared" si="60"/>
        <v>0</v>
      </c>
      <c r="M541" t="str">
        <f t="shared" si="57"/>
        <v xml:space="preserve"> </v>
      </c>
      <c r="N541" t="str">
        <f t="shared" si="61"/>
        <v/>
      </c>
      <c r="O541" t="e">
        <f t="shared" si="62"/>
        <v>#N/A</v>
      </c>
    </row>
    <row r="542" spans="1:15" ht="30" customHeight="1" x14ac:dyDescent="0.35">
      <c r="A542" s="11"/>
      <c r="B542" s="54" t="s">
        <v>1870</v>
      </c>
      <c r="C542" s="88"/>
      <c r="D542" s="93"/>
      <c r="E542" s="93"/>
      <c r="F542" s="90"/>
      <c r="G542" s="17" t="str">
        <f t="shared" si="58"/>
        <v xml:space="preserve"> </v>
      </c>
      <c r="H542" s="18" t="str">
        <f t="shared" si="58"/>
        <v/>
      </c>
      <c r="I542">
        <f t="shared" si="59"/>
        <v>0</v>
      </c>
      <c r="J542">
        <f t="shared" si="63"/>
        <v>0</v>
      </c>
      <c r="K542">
        <f t="shared" si="60"/>
        <v>0</v>
      </c>
      <c r="M542" t="str">
        <f t="shared" si="57"/>
        <v xml:space="preserve"> </v>
      </c>
      <c r="N542" t="str">
        <f t="shared" si="61"/>
        <v/>
      </c>
      <c r="O542" t="e">
        <f t="shared" si="62"/>
        <v>#N/A</v>
      </c>
    </row>
    <row r="543" spans="1:15" ht="30" customHeight="1" x14ac:dyDescent="0.35">
      <c r="A543" s="11"/>
      <c r="B543" s="54" t="s">
        <v>1871</v>
      </c>
      <c r="C543" s="88"/>
      <c r="D543" s="93"/>
      <c r="E543" s="93"/>
      <c r="F543" s="90"/>
      <c r="G543" s="17" t="str">
        <f t="shared" si="58"/>
        <v xml:space="preserve"> </v>
      </c>
      <c r="H543" s="18" t="str">
        <f t="shared" si="58"/>
        <v/>
      </c>
      <c r="I543">
        <f t="shared" si="59"/>
        <v>0</v>
      </c>
      <c r="J543">
        <f t="shared" si="63"/>
        <v>0</v>
      </c>
      <c r="K543">
        <f t="shared" si="60"/>
        <v>0</v>
      </c>
      <c r="M543" t="str">
        <f t="shared" si="57"/>
        <v xml:space="preserve"> </v>
      </c>
      <c r="N543" t="str">
        <f t="shared" si="61"/>
        <v/>
      </c>
      <c r="O543" t="e">
        <f t="shared" si="62"/>
        <v>#N/A</v>
      </c>
    </row>
    <row r="544" spans="1:15" ht="30" customHeight="1" x14ac:dyDescent="0.35">
      <c r="A544" s="11"/>
      <c r="B544" s="54" t="s">
        <v>1872</v>
      </c>
      <c r="C544" s="88"/>
      <c r="D544" s="93"/>
      <c r="E544" s="93"/>
      <c r="F544" s="90"/>
      <c r="G544" s="17" t="str">
        <f t="shared" si="58"/>
        <v xml:space="preserve"> </v>
      </c>
      <c r="H544" s="18" t="str">
        <f t="shared" si="58"/>
        <v/>
      </c>
      <c r="I544">
        <f t="shared" si="59"/>
        <v>0</v>
      </c>
      <c r="J544">
        <f t="shared" si="63"/>
        <v>0</v>
      </c>
      <c r="K544">
        <f t="shared" si="60"/>
        <v>0</v>
      </c>
      <c r="M544" t="str">
        <f t="shared" si="57"/>
        <v xml:space="preserve"> </v>
      </c>
      <c r="N544" t="str">
        <f t="shared" si="61"/>
        <v/>
      </c>
      <c r="O544" t="e">
        <f t="shared" si="62"/>
        <v>#N/A</v>
      </c>
    </row>
    <row r="545" spans="1:15" ht="30" customHeight="1" x14ac:dyDescent="0.35">
      <c r="A545" s="11"/>
      <c r="B545" s="54" t="s">
        <v>1873</v>
      </c>
      <c r="C545" s="88"/>
      <c r="D545" s="93"/>
      <c r="E545" s="93"/>
      <c r="F545" s="90"/>
      <c r="G545" s="17" t="str">
        <f t="shared" si="58"/>
        <v xml:space="preserve"> </v>
      </c>
      <c r="H545" s="18" t="str">
        <f t="shared" si="58"/>
        <v/>
      </c>
      <c r="I545">
        <f t="shared" si="59"/>
        <v>0</v>
      </c>
      <c r="J545">
        <f t="shared" si="63"/>
        <v>0</v>
      </c>
      <c r="K545">
        <f t="shared" si="60"/>
        <v>0</v>
      </c>
      <c r="M545" t="str">
        <f t="shared" si="57"/>
        <v xml:space="preserve"> </v>
      </c>
      <c r="N545" t="str">
        <f t="shared" si="61"/>
        <v/>
      </c>
      <c r="O545" t="e">
        <f t="shared" si="62"/>
        <v>#N/A</v>
      </c>
    </row>
    <row r="546" spans="1:15" ht="30" customHeight="1" x14ac:dyDescent="0.35">
      <c r="A546" s="11"/>
      <c r="B546" s="54" t="s">
        <v>1874</v>
      </c>
      <c r="C546" s="88"/>
      <c r="D546" s="93"/>
      <c r="E546" s="93"/>
      <c r="F546" s="90"/>
      <c r="G546" s="17" t="str">
        <f t="shared" si="58"/>
        <v xml:space="preserve"> </v>
      </c>
      <c r="H546" s="18" t="str">
        <f t="shared" si="58"/>
        <v/>
      </c>
      <c r="I546">
        <f t="shared" si="59"/>
        <v>0</v>
      </c>
      <c r="J546">
        <f t="shared" si="63"/>
        <v>0</v>
      </c>
      <c r="K546">
        <f t="shared" si="60"/>
        <v>0</v>
      </c>
      <c r="M546" t="str">
        <f t="shared" si="57"/>
        <v xml:space="preserve"> </v>
      </c>
      <c r="N546" t="str">
        <f t="shared" si="61"/>
        <v/>
      </c>
      <c r="O546" t="e">
        <f t="shared" si="62"/>
        <v>#N/A</v>
      </c>
    </row>
    <row r="547" spans="1:15" ht="30" customHeight="1" x14ac:dyDescent="0.35">
      <c r="A547" s="11"/>
      <c r="B547" s="54" t="s">
        <v>1875</v>
      </c>
      <c r="C547" s="88"/>
      <c r="D547" s="93"/>
      <c r="E547" s="93"/>
      <c r="F547" s="90"/>
      <c r="G547" s="17" t="str">
        <f t="shared" si="58"/>
        <v xml:space="preserve"> </v>
      </c>
      <c r="H547" s="18" t="str">
        <f t="shared" si="58"/>
        <v/>
      </c>
      <c r="I547">
        <f t="shared" si="59"/>
        <v>0</v>
      </c>
      <c r="J547">
        <f t="shared" si="63"/>
        <v>0</v>
      </c>
      <c r="K547">
        <f t="shared" si="60"/>
        <v>0</v>
      </c>
      <c r="M547" t="str">
        <f t="shared" si="57"/>
        <v xml:space="preserve"> </v>
      </c>
      <c r="N547" t="str">
        <f t="shared" si="61"/>
        <v/>
      </c>
      <c r="O547" t="e">
        <f t="shared" si="62"/>
        <v>#N/A</v>
      </c>
    </row>
    <row r="548" spans="1:15" ht="30" customHeight="1" x14ac:dyDescent="0.35">
      <c r="A548" s="11"/>
      <c r="B548" s="54" t="s">
        <v>1876</v>
      </c>
      <c r="C548" s="88"/>
      <c r="D548" s="93"/>
      <c r="E548" s="93"/>
      <c r="F548" s="90"/>
      <c r="G548" s="17" t="str">
        <f t="shared" si="58"/>
        <v xml:space="preserve"> </v>
      </c>
      <c r="H548" s="18" t="str">
        <f t="shared" si="58"/>
        <v/>
      </c>
      <c r="I548">
        <f t="shared" si="59"/>
        <v>0</v>
      </c>
      <c r="J548">
        <f t="shared" si="63"/>
        <v>0</v>
      </c>
      <c r="K548">
        <f t="shared" si="60"/>
        <v>0</v>
      </c>
      <c r="M548" t="str">
        <f t="shared" si="57"/>
        <v xml:space="preserve"> </v>
      </c>
      <c r="N548" t="str">
        <f t="shared" si="61"/>
        <v/>
      </c>
      <c r="O548" t="e">
        <f t="shared" si="62"/>
        <v>#N/A</v>
      </c>
    </row>
    <row r="549" spans="1:15" ht="30" customHeight="1" x14ac:dyDescent="0.35">
      <c r="A549" s="11"/>
      <c r="B549" s="54" t="s">
        <v>1877</v>
      </c>
      <c r="C549" s="88"/>
      <c r="D549" s="93"/>
      <c r="E549" s="93"/>
      <c r="F549" s="90"/>
      <c r="G549" s="17" t="str">
        <f t="shared" si="58"/>
        <v xml:space="preserve"> </v>
      </c>
      <c r="H549" s="18" t="str">
        <f t="shared" si="58"/>
        <v/>
      </c>
      <c r="I549">
        <f t="shared" si="59"/>
        <v>0</v>
      </c>
      <c r="J549">
        <f t="shared" si="63"/>
        <v>0</v>
      </c>
      <c r="K549">
        <f t="shared" si="60"/>
        <v>0</v>
      </c>
      <c r="M549" t="str">
        <f t="shared" si="57"/>
        <v xml:space="preserve"> </v>
      </c>
      <c r="N549" t="str">
        <f t="shared" si="61"/>
        <v/>
      </c>
      <c r="O549" t="e">
        <f t="shared" si="62"/>
        <v>#N/A</v>
      </c>
    </row>
    <row r="550" spans="1:15" ht="30" customHeight="1" x14ac:dyDescent="0.35">
      <c r="A550" s="11"/>
      <c r="B550" s="54" t="s">
        <v>1878</v>
      </c>
      <c r="C550" s="88"/>
      <c r="D550" s="93"/>
      <c r="E550" s="93"/>
      <c r="F550" s="90"/>
      <c r="G550" s="17" t="str">
        <f t="shared" si="58"/>
        <v xml:space="preserve"> </v>
      </c>
      <c r="H550" s="18" t="str">
        <f t="shared" si="58"/>
        <v/>
      </c>
      <c r="I550">
        <f t="shared" si="59"/>
        <v>0</v>
      </c>
      <c r="J550">
        <f t="shared" si="63"/>
        <v>0</v>
      </c>
      <c r="K550">
        <f t="shared" si="60"/>
        <v>0</v>
      </c>
      <c r="M550" t="str">
        <f t="shared" si="57"/>
        <v xml:space="preserve"> </v>
      </c>
      <c r="N550" t="str">
        <f t="shared" si="61"/>
        <v/>
      </c>
      <c r="O550" t="e">
        <f t="shared" si="62"/>
        <v>#N/A</v>
      </c>
    </row>
    <row r="551" spans="1:15" ht="30" customHeight="1" x14ac:dyDescent="0.35">
      <c r="A551" s="11"/>
      <c r="B551" s="54" t="s">
        <v>1879</v>
      </c>
      <c r="C551" s="88"/>
      <c r="D551" s="93"/>
      <c r="E551" s="93"/>
      <c r="F551" s="90"/>
      <c r="G551" s="17" t="str">
        <f t="shared" si="58"/>
        <v xml:space="preserve"> </v>
      </c>
      <c r="H551" s="18" t="str">
        <f t="shared" si="58"/>
        <v/>
      </c>
      <c r="I551">
        <f t="shared" si="59"/>
        <v>0</v>
      </c>
      <c r="J551">
        <f t="shared" si="63"/>
        <v>0</v>
      </c>
      <c r="K551">
        <f t="shared" si="60"/>
        <v>0</v>
      </c>
      <c r="M551" t="str">
        <f t="shared" si="57"/>
        <v xml:space="preserve"> </v>
      </c>
      <c r="N551" t="str">
        <f t="shared" si="61"/>
        <v/>
      </c>
      <c r="O551" t="e">
        <f t="shared" si="62"/>
        <v>#N/A</v>
      </c>
    </row>
    <row r="552" spans="1:15" ht="30" customHeight="1" x14ac:dyDescent="0.35">
      <c r="A552" s="11"/>
      <c r="B552" s="54" t="s">
        <v>1880</v>
      </c>
      <c r="C552" s="88"/>
      <c r="D552" s="93"/>
      <c r="E552" s="93"/>
      <c r="F552" s="90"/>
      <c r="G552" s="17" t="str">
        <f t="shared" si="58"/>
        <v xml:space="preserve"> </v>
      </c>
      <c r="H552" s="18" t="str">
        <f t="shared" si="58"/>
        <v/>
      </c>
      <c r="I552">
        <f t="shared" si="59"/>
        <v>0</v>
      </c>
      <c r="J552">
        <f t="shared" si="63"/>
        <v>0</v>
      </c>
      <c r="K552">
        <f t="shared" si="60"/>
        <v>0</v>
      </c>
      <c r="M552" t="str">
        <f t="shared" si="57"/>
        <v xml:space="preserve"> </v>
      </c>
      <c r="N552" t="str">
        <f t="shared" si="61"/>
        <v/>
      </c>
      <c r="O552" t="e">
        <f t="shared" si="62"/>
        <v>#N/A</v>
      </c>
    </row>
    <row r="553" spans="1:15" ht="30" customHeight="1" x14ac:dyDescent="0.35">
      <c r="A553" s="11"/>
      <c r="B553" s="54" t="s">
        <v>1881</v>
      </c>
      <c r="C553" s="88"/>
      <c r="D553" s="93"/>
      <c r="E553" s="93"/>
      <c r="F553" s="90"/>
      <c r="G553" s="17" t="str">
        <f t="shared" si="58"/>
        <v xml:space="preserve"> </v>
      </c>
      <c r="H553" s="18" t="str">
        <f t="shared" si="58"/>
        <v/>
      </c>
      <c r="I553">
        <f t="shared" si="59"/>
        <v>0</v>
      </c>
      <c r="J553">
        <f t="shared" si="63"/>
        <v>0</v>
      </c>
      <c r="K553">
        <f t="shared" si="60"/>
        <v>0</v>
      </c>
      <c r="M553" t="str">
        <f t="shared" si="57"/>
        <v xml:space="preserve"> </v>
      </c>
      <c r="N553" t="str">
        <f t="shared" si="61"/>
        <v/>
      </c>
      <c r="O553" t="e">
        <f t="shared" si="62"/>
        <v>#N/A</v>
      </c>
    </row>
    <row r="554" spans="1:15" ht="30" customHeight="1" x14ac:dyDescent="0.35">
      <c r="A554" s="11"/>
      <c r="B554" s="54" t="s">
        <v>1882</v>
      </c>
      <c r="C554" s="88"/>
      <c r="D554" s="93"/>
      <c r="E554" s="93"/>
      <c r="F554" s="90"/>
      <c r="G554" s="17" t="str">
        <f t="shared" si="58"/>
        <v xml:space="preserve"> </v>
      </c>
      <c r="H554" s="18" t="str">
        <f t="shared" si="58"/>
        <v/>
      </c>
      <c r="I554">
        <f t="shared" si="59"/>
        <v>0</v>
      </c>
      <c r="J554">
        <f t="shared" si="63"/>
        <v>0</v>
      </c>
      <c r="K554">
        <f t="shared" si="60"/>
        <v>0</v>
      </c>
      <c r="M554" t="str">
        <f t="shared" si="57"/>
        <v xml:space="preserve"> </v>
      </c>
      <c r="N554" t="str">
        <f t="shared" si="61"/>
        <v/>
      </c>
      <c r="O554" t="e">
        <f t="shared" si="62"/>
        <v>#N/A</v>
      </c>
    </row>
    <row r="555" spans="1:15" ht="30" customHeight="1" x14ac:dyDescent="0.35">
      <c r="A555" s="11"/>
      <c r="B555" s="54" t="s">
        <v>1883</v>
      </c>
      <c r="C555" s="88"/>
      <c r="D555" s="93"/>
      <c r="E555" s="93"/>
      <c r="F555" s="90"/>
      <c r="G555" s="17" t="str">
        <f t="shared" si="58"/>
        <v xml:space="preserve"> </v>
      </c>
      <c r="H555" s="18" t="str">
        <f t="shared" si="58"/>
        <v/>
      </c>
      <c r="I555">
        <f t="shared" si="59"/>
        <v>0</v>
      </c>
      <c r="J555">
        <f t="shared" si="63"/>
        <v>0</v>
      </c>
      <c r="K555">
        <f t="shared" si="60"/>
        <v>0</v>
      </c>
      <c r="M555" t="str">
        <f t="shared" si="57"/>
        <v xml:space="preserve"> </v>
      </c>
      <c r="N555" t="str">
        <f t="shared" si="61"/>
        <v/>
      </c>
      <c r="O555" t="e">
        <f t="shared" si="62"/>
        <v>#N/A</v>
      </c>
    </row>
    <row r="556" spans="1:15" ht="30" customHeight="1" x14ac:dyDescent="0.35">
      <c r="A556" s="11"/>
      <c r="B556" s="54" t="s">
        <v>1884</v>
      </c>
      <c r="C556" s="88"/>
      <c r="D556" s="93"/>
      <c r="E556" s="93"/>
      <c r="F556" s="90"/>
      <c r="G556" s="17" t="str">
        <f t="shared" si="58"/>
        <v xml:space="preserve"> </v>
      </c>
      <c r="H556" s="18" t="str">
        <f t="shared" si="58"/>
        <v/>
      </c>
      <c r="I556">
        <f t="shared" si="59"/>
        <v>0</v>
      </c>
      <c r="J556">
        <f t="shared" si="63"/>
        <v>0</v>
      </c>
      <c r="K556">
        <f t="shared" si="60"/>
        <v>0</v>
      </c>
      <c r="M556" t="str">
        <f t="shared" si="57"/>
        <v xml:space="preserve"> </v>
      </c>
      <c r="N556" t="str">
        <f t="shared" si="61"/>
        <v/>
      </c>
      <c r="O556" t="e">
        <f t="shared" si="62"/>
        <v>#N/A</v>
      </c>
    </row>
    <row r="557" spans="1:15" ht="30" customHeight="1" x14ac:dyDescent="0.35">
      <c r="A557" s="11"/>
      <c r="B557" s="54" t="s">
        <v>1885</v>
      </c>
      <c r="C557" s="88"/>
      <c r="D557" s="93"/>
      <c r="E557" s="93"/>
      <c r="F557" s="90"/>
      <c r="G557" s="17" t="str">
        <f t="shared" si="58"/>
        <v xml:space="preserve"> </v>
      </c>
      <c r="H557" s="18" t="str">
        <f t="shared" si="58"/>
        <v/>
      </c>
      <c r="I557">
        <f t="shared" si="59"/>
        <v>0</v>
      </c>
      <c r="J557">
        <f t="shared" si="63"/>
        <v>0</v>
      </c>
      <c r="K557">
        <f t="shared" si="60"/>
        <v>0</v>
      </c>
      <c r="M557" t="str">
        <f t="shared" si="57"/>
        <v xml:space="preserve"> </v>
      </c>
      <c r="N557" t="str">
        <f t="shared" si="61"/>
        <v/>
      </c>
      <c r="O557" t="e">
        <f t="shared" si="62"/>
        <v>#N/A</v>
      </c>
    </row>
    <row r="558" spans="1:15" ht="30" customHeight="1" x14ac:dyDescent="0.35">
      <c r="A558" s="11"/>
      <c r="B558" s="54" t="s">
        <v>1886</v>
      </c>
      <c r="C558" s="88"/>
      <c r="D558" s="93"/>
      <c r="E558" s="93"/>
      <c r="F558" s="90"/>
      <c r="G558" s="17" t="str">
        <f t="shared" si="58"/>
        <v xml:space="preserve"> </v>
      </c>
      <c r="H558" s="18" t="str">
        <f t="shared" si="58"/>
        <v/>
      </c>
      <c r="I558">
        <f t="shared" si="59"/>
        <v>0</v>
      </c>
      <c r="J558">
        <f t="shared" si="63"/>
        <v>0</v>
      </c>
      <c r="K558">
        <f t="shared" si="60"/>
        <v>0</v>
      </c>
      <c r="M558" t="str">
        <f t="shared" si="57"/>
        <v xml:space="preserve"> </v>
      </c>
      <c r="N558" t="str">
        <f t="shared" si="61"/>
        <v/>
      </c>
      <c r="O558" t="e">
        <f t="shared" si="62"/>
        <v>#N/A</v>
      </c>
    </row>
    <row r="559" spans="1:15" ht="30" customHeight="1" x14ac:dyDescent="0.35">
      <c r="A559" s="11"/>
      <c r="B559" s="54" t="s">
        <v>1887</v>
      </c>
      <c r="C559" s="88"/>
      <c r="D559" s="93"/>
      <c r="E559" s="93"/>
      <c r="F559" s="90"/>
      <c r="G559" s="17" t="str">
        <f t="shared" si="58"/>
        <v xml:space="preserve"> </v>
      </c>
      <c r="H559" s="18" t="str">
        <f t="shared" si="58"/>
        <v/>
      </c>
      <c r="I559">
        <f t="shared" si="59"/>
        <v>0</v>
      </c>
      <c r="J559">
        <f t="shared" si="63"/>
        <v>0</v>
      </c>
      <c r="K559">
        <f t="shared" si="60"/>
        <v>0</v>
      </c>
      <c r="M559" t="str">
        <f t="shared" si="57"/>
        <v xml:space="preserve"> </v>
      </c>
      <c r="N559" t="str">
        <f t="shared" si="61"/>
        <v/>
      </c>
      <c r="O559" t="e">
        <f t="shared" si="62"/>
        <v>#N/A</v>
      </c>
    </row>
    <row r="560" spans="1:15" ht="30" customHeight="1" x14ac:dyDescent="0.35">
      <c r="A560" s="11"/>
      <c r="B560" s="54" t="s">
        <v>1888</v>
      </c>
      <c r="C560" s="88"/>
      <c r="D560" s="93"/>
      <c r="E560" s="93"/>
      <c r="F560" s="90"/>
      <c r="G560" s="17" t="str">
        <f t="shared" si="58"/>
        <v xml:space="preserve"> </v>
      </c>
      <c r="H560" s="18" t="str">
        <f t="shared" si="58"/>
        <v/>
      </c>
      <c r="I560">
        <f t="shared" si="59"/>
        <v>0</v>
      </c>
      <c r="J560">
        <f t="shared" si="63"/>
        <v>0</v>
      </c>
      <c r="K560">
        <f t="shared" si="60"/>
        <v>0</v>
      </c>
      <c r="M560" t="str">
        <f t="shared" si="57"/>
        <v xml:space="preserve"> </v>
      </c>
      <c r="N560" t="str">
        <f t="shared" si="61"/>
        <v/>
      </c>
      <c r="O560" t="e">
        <f t="shared" si="62"/>
        <v>#N/A</v>
      </c>
    </row>
    <row r="561" spans="1:15" ht="30" customHeight="1" x14ac:dyDescent="0.35">
      <c r="A561" s="11"/>
      <c r="B561" s="54" t="s">
        <v>1889</v>
      </c>
      <c r="C561" s="88"/>
      <c r="D561" s="93"/>
      <c r="E561" s="93"/>
      <c r="F561" s="90"/>
      <c r="G561" s="17" t="str">
        <f t="shared" si="58"/>
        <v xml:space="preserve"> </v>
      </c>
      <c r="H561" s="18" t="str">
        <f t="shared" si="58"/>
        <v/>
      </c>
      <c r="I561">
        <f t="shared" si="59"/>
        <v>0</v>
      </c>
      <c r="J561">
        <f t="shared" si="63"/>
        <v>0</v>
      </c>
      <c r="K561">
        <f t="shared" si="60"/>
        <v>0</v>
      </c>
      <c r="M561" t="str">
        <f t="shared" si="57"/>
        <v xml:space="preserve"> </v>
      </c>
      <c r="N561" t="str">
        <f t="shared" si="61"/>
        <v/>
      </c>
      <c r="O561" t="e">
        <f t="shared" si="62"/>
        <v>#N/A</v>
      </c>
    </row>
    <row r="562" spans="1:15" ht="30" customHeight="1" x14ac:dyDescent="0.35">
      <c r="A562" s="11"/>
      <c r="B562" s="54" t="s">
        <v>1890</v>
      </c>
      <c r="C562" s="88"/>
      <c r="D562" s="93"/>
      <c r="E562" s="93"/>
      <c r="F562" s="90"/>
      <c r="G562" s="17" t="str">
        <f t="shared" si="58"/>
        <v xml:space="preserve"> </v>
      </c>
      <c r="H562" s="18" t="str">
        <f t="shared" si="58"/>
        <v/>
      </c>
      <c r="I562">
        <f t="shared" si="59"/>
        <v>0</v>
      </c>
      <c r="J562">
        <f t="shared" si="63"/>
        <v>0</v>
      </c>
      <c r="K562">
        <f t="shared" si="60"/>
        <v>0</v>
      </c>
      <c r="M562" t="str">
        <f t="shared" si="57"/>
        <v xml:space="preserve"> </v>
      </c>
      <c r="N562" t="str">
        <f t="shared" si="61"/>
        <v/>
      </c>
      <c r="O562" t="e">
        <f t="shared" si="62"/>
        <v>#N/A</v>
      </c>
    </row>
    <row r="563" spans="1:15" ht="30" customHeight="1" x14ac:dyDescent="0.35">
      <c r="A563" s="11"/>
      <c r="B563" s="54" t="s">
        <v>1891</v>
      </c>
      <c r="C563" s="88"/>
      <c r="D563" s="93"/>
      <c r="E563" s="93"/>
      <c r="F563" s="90"/>
      <c r="G563" s="17" t="str">
        <f t="shared" si="58"/>
        <v xml:space="preserve"> </v>
      </c>
      <c r="H563" s="18" t="str">
        <f t="shared" si="58"/>
        <v/>
      </c>
      <c r="I563">
        <f t="shared" si="59"/>
        <v>0</v>
      </c>
      <c r="J563">
        <f t="shared" si="63"/>
        <v>0</v>
      </c>
      <c r="K563">
        <f t="shared" si="60"/>
        <v>0</v>
      </c>
      <c r="M563" t="str">
        <f t="shared" si="57"/>
        <v xml:space="preserve"> </v>
      </c>
      <c r="N563" t="str">
        <f t="shared" si="61"/>
        <v/>
      </c>
      <c r="O563" t="e">
        <f t="shared" si="62"/>
        <v>#N/A</v>
      </c>
    </row>
    <row r="564" spans="1:15" ht="30" customHeight="1" x14ac:dyDescent="0.35">
      <c r="A564" s="11"/>
      <c r="B564" s="54" t="s">
        <v>1892</v>
      </c>
      <c r="C564" s="88"/>
      <c r="D564" s="93"/>
      <c r="E564" s="93"/>
      <c r="F564" s="90"/>
      <c r="G564" s="17" t="str">
        <f t="shared" si="58"/>
        <v xml:space="preserve"> </v>
      </c>
      <c r="H564" s="18" t="str">
        <f t="shared" si="58"/>
        <v/>
      </c>
      <c r="I564">
        <f t="shared" si="59"/>
        <v>0</v>
      </c>
      <c r="J564">
        <f t="shared" si="63"/>
        <v>0</v>
      </c>
      <c r="K564">
        <f t="shared" si="60"/>
        <v>0</v>
      </c>
      <c r="M564" t="str">
        <f t="shared" si="57"/>
        <v xml:space="preserve"> </v>
      </c>
      <c r="N564" t="str">
        <f t="shared" si="61"/>
        <v/>
      </c>
      <c r="O564" t="e">
        <f t="shared" si="62"/>
        <v>#N/A</v>
      </c>
    </row>
    <row r="565" spans="1:15" ht="30" customHeight="1" x14ac:dyDescent="0.35">
      <c r="A565" s="11"/>
      <c r="B565" s="54" t="s">
        <v>1893</v>
      </c>
      <c r="C565" s="88"/>
      <c r="D565" s="93"/>
      <c r="E565" s="93"/>
      <c r="F565" s="90"/>
      <c r="G565" s="17" t="str">
        <f t="shared" si="58"/>
        <v xml:space="preserve"> </v>
      </c>
      <c r="H565" s="18" t="str">
        <f t="shared" si="58"/>
        <v/>
      </c>
      <c r="I565">
        <f t="shared" si="59"/>
        <v>0</v>
      </c>
      <c r="J565">
        <f t="shared" si="63"/>
        <v>0</v>
      </c>
      <c r="K565">
        <f t="shared" si="60"/>
        <v>0</v>
      </c>
      <c r="M565" t="str">
        <f t="shared" si="57"/>
        <v xml:space="preserve"> </v>
      </c>
      <c r="N565" t="str">
        <f t="shared" si="61"/>
        <v/>
      </c>
      <c r="O565" t="e">
        <f t="shared" si="62"/>
        <v>#N/A</v>
      </c>
    </row>
    <row r="566" spans="1:15" ht="30" customHeight="1" x14ac:dyDescent="0.35">
      <c r="A566" s="11"/>
      <c r="B566" s="54" t="s">
        <v>1894</v>
      </c>
      <c r="C566" s="88"/>
      <c r="D566" s="93"/>
      <c r="E566" s="93"/>
      <c r="F566" s="90"/>
      <c r="G566" s="17" t="str">
        <f t="shared" si="58"/>
        <v xml:space="preserve"> </v>
      </c>
      <c r="H566" s="18" t="str">
        <f t="shared" si="58"/>
        <v/>
      </c>
      <c r="I566">
        <f t="shared" si="59"/>
        <v>0</v>
      </c>
      <c r="J566">
        <f t="shared" si="63"/>
        <v>0</v>
      </c>
      <c r="K566">
        <f t="shared" si="60"/>
        <v>0</v>
      </c>
      <c r="M566" t="str">
        <f t="shared" si="57"/>
        <v xml:space="preserve"> </v>
      </c>
      <c r="N566" t="str">
        <f t="shared" si="61"/>
        <v/>
      </c>
      <c r="O566" t="e">
        <f t="shared" si="62"/>
        <v>#N/A</v>
      </c>
    </row>
    <row r="567" spans="1:15" ht="30" customHeight="1" x14ac:dyDescent="0.35">
      <c r="A567" s="11"/>
      <c r="B567" s="54" t="s">
        <v>1895</v>
      </c>
      <c r="C567" s="88"/>
      <c r="D567" s="93"/>
      <c r="E567" s="93"/>
      <c r="F567" s="90"/>
      <c r="G567" s="17" t="str">
        <f t="shared" si="58"/>
        <v xml:space="preserve"> </v>
      </c>
      <c r="H567" s="18" t="str">
        <f t="shared" si="58"/>
        <v/>
      </c>
      <c r="I567">
        <f t="shared" si="59"/>
        <v>0</v>
      </c>
      <c r="J567">
        <f t="shared" si="63"/>
        <v>0</v>
      </c>
      <c r="K567">
        <f t="shared" si="60"/>
        <v>0</v>
      </c>
      <c r="M567" t="str">
        <f t="shared" si="57"/>
        <v xml:space="preserve"> </v>
      </c>
      <c r="N567" t="str">
        <f t="shared" si="61"/>
        <v/>
      </c>
      <c r="O567" t="e">
        <f t="shared" si="62"/>
        <v>#N/A</v>
      </c>
    </row>
    <row r="568" spans="1:15" ht="30" customHeight="1" x14ac:dyDescent="0.35">
      <c r="A568" s="11"/>
      <c r="B568" s="54" t="s">
        <v>1896</v>
      </c>
      <c r="C568" s="88"/>
      <c r="D568" s="93"/>
      <c r="E568" s="93"/>
      <c r="F568" s="90"/>
      <c r="G568" s="17" t="str">
        <f t="shared" si="58"/>
        <v xml:space="preserve"> </v>
      </c>
      <c r="H568" s="18" t="str">
        <f t="shared" si="58"/>
        <v/>
      </c>
      <c r="I568">
        <f t="shared" si="59"/>
        <v>0</v>
      </c>
      <c r="J568">
        <f t="shared" si="63"/>
        <v>0</v>
      </c>
      <c r="K568">
        <f t="shared" si="60"/>
        <v>0</v>
      </c>
      <c r="M568" t="str">
        <f t="shared" si="57"/>
        <v xml:space="preserve"> </v>
      </c>
      <c r="N568" t="str">
        <f t="shared" si="61"/>
        <v/>
      </c>
      <c r="O568" t="e">
        <f t="shared" si="62"/>
        <v>#N/A</v>
      </c>
    </row>
    <row r="569" spans="1:15" ht="30" customHeight="1" x14ac:dyDescent="0.35">
      <c r="A569" s="11"/>
      <c r="B569" s="54" t="s">
        <v>1897</v>
      </c>
      <c r="C569" s="88"/>
      <c r="D569" s="93"/>
      <c r="E569" s="93"/>
      <c r="F569" s="90"/>
      <c r="G569" s="17" t="str">
        <f t="shared" si="58"/>
        <v xml:space="preserve"> </v>
      </c>
      <c r="H569" s="18" t="str">
        <f t="shared" si="58"/>
        <v/>
      </c>
      <c r="I569">
        <f t="shared" si="59"/>
        <v>0</v>
      </c>
      <c r="J569">
        <f t="shared" si="63"/>
        <v>0</v>
      </c>
      <c r="K569">
        <f t="shared" si="60"/>
        <v>0</v>
      </c>
      <c r="M569" t="str">
        <f t="shared" si="57"/>
        <v xml:space="preserve"> </v>
      </c>
      <c r="N569" t="str">
        <f t="shared" si="61"/>
        <v/>
      </c>
      <c r="O569" t="e">
        <f t="shared" si="62"/>
        <v>#N/A</v>
      </c>
    </row>
    <row r="570" spans="1:15" ht="30" customHeight="1" x14ac:dyDescent="0.35">
      <c r="A570" s="11"/>
      <c r="B570" s="54" t="s">
        <v>1898</v>
      </c>
      <c r="C570" s="88"/>
      <c r="D570" s="93"/>
      <c r="E570" s="93"/>
      <c r="F570" s="90"/>
      <c r="G570" s="17" t="str">
        <f t="shared" si="58"/>
        <v xml:space="preserve"> </v>
      </c>
      <c r="H570" s="18" t="str">
        <f t="shared" si="58"/>
        <v/>
      </c>
      <c r="I570">
        <f t="shared" si="59"/>
        <v>0</v>
      </c>
      <c r="J570">
        <f t="shared" si="63"/>
        <v>0</v>
      </c>
      <c r="K570">
        <f t="shared" si="60"/>
        <v>0</v>
      </c>
      <c r="M570" t="str">
        <f t="shared" si="57"/>
        <v xml:space="preserve"> </v>
      </c>
      <c r="N570" t="str">
        <f t="shared" si="61"/>
        <v/>
      </c>
      <c r="O570" t="e">
        <f t="shared" si="62"/>
        <v>#N/A</v>
      </c>
    </row>
    <row r="571" spans="1:15" ht="30" customHeight="1" x14ac:dyDescent="0.35">
      <c r="A571" s="11"/>
      <c r="B571" s="54" t="s">
        <v>1899</v>
      </c>
      <c r="C571" s="88"/>
      <c r="D571" s="93"/>
      <c r="E571" s="93"/>
      <c r="F571" s="90"/>
      <c r="G571" s="17" t="str">
        <f t="shared" si="58"/>
        <v xml:space="preserve"> </v>
      </c>
      <c r="H571" s="18" t="str">
        <f t="shared" si="58"/>
        <v/>
      </c>
      <c r="I571">
        <f t="shared" si="59"/>
        <v>0</v>
      </c>
      <c r="J571">
        <f t="shared" si="63"/>
        <v>0</v>
      </c>
      <c r="K571">
        <f t="shared" si="60"/>
        <v>0</v>
      </c>
      <c r="M571" t="str">
        <f t="shared" si="57"/>
        <v xml:space="preserve"> </v>
      </c>
      <c r="N571" t="str">
        <f t="shared" si="61"/>
        <v/>
      </c>
      <c r="O571" t="e">
        <f t="shared" si="62"/>
        <v>#N/A</v>
      </c>
    </row>
    <row r="572" spans="1:15" ht="30" customHeight="1" x14ac:dyDescent="0.35">
      <c r="A572" s="11"/>
      <c r="B572" s="54" t="s">
        <v>1900</v>
      </c>
      <c r="C572" s="88"/>
      <c r="D572" s="93"/>
      <c r="E572" s="93"/>
      <c r="F572" s="90"/>
      <c r="G572" s="17" t="str">
        <f t="shared" si="58"/>
        <v xml:space="preserve"> </v>
      </c>
      <c r="H572" s="18" t="str">
        <f t="shared" si="58"/>
        <v/>
      </c>
      <c r="I572">
        <f t="shared" si="59"/>
        <v>0</v>
      </c>
      <c r="J572">
        <f t="shared" si="63"/>
        <v>0</v>
      </c>
      <c r="K572">
        <f t="shared" si="60"/>
        <v>0</v>
      </c>
      <c r="M572" t="str">
        <f t="shared" si="57"/>
        <v xml:space="preserve"> </v>
      </c>
      <c r="N572" t="str">
        <f t="shared" si="61"/>
        <v/>
      </c>
      <c r="O572" t="e">
        <f t="shared" si="62"/>
        <v>#N/A</v>
      </c>
    </row>
    <row r="573" spans="1:15" ht="30" customHeight="1" x14ac:dyDescent="0.35">
      <c r="A573" s="11"/>
      <c r="B573" s="54" t="s">
        <v>1901</v>
      </c>
      <c r="C573" s="88"/>
      <c r="D573" s="93"/>
      <c r="E573" s="93"/>
      <c r="F573" s="90"/>
      <c r="G573" s="17" t="str">
        <f t="shared" si="58"/>
        <v xml:space="preserve"> </v>
      </c>
      <c r="H573" s="18" t="str">
        <f t="shared" si="58"/>
        <v/>
      </c>
      <c r="I573">
        <f t="shared" si="59"/>
        <v>0</v>
      </c>
      <c r="J573">
        <f t="shared" si="63"/>
        <v>0</v>
      </c>
      <c r="K573">
        <f t="shared" si="60"/>
        <v>0</v>
      </c>
      <c r="M573" t="str">
        <f t="shared" si="57"/>
        <v xml:space="preserve"> </v>
      </c>
      <c r="N573" t="str">
        <f t="shared" si="61"/>
        <v/>
      </c>
      <c r="O573" t="e">
        <f t="shared" si="62"/>
        <v>#N/A</v>
      </c>
    </row>
    <row r="574" spans="1:15" ht="30" customHeight="1" x14ac:dyDescent="0.35">
      <c r="A574" s="11"/>
      <c r="B574" s="54" t="s">
        <v>1902</v>
      </c>
      <c r="C574" s="88"/>
      <c r="D574" s="93"/>
      <c r="E574" s="93"/>
      <c r="F574" s="90"/>
      <c r="G574" s="17" t="str">
        <f t="shared" si="58"/>
        <v xml:space="preserve"> </v>
      </c>
      <c r="H574" s="18" t="str">
        <f t="shared" si="58"/>
        <v/>
      </c>
      <c r="I574">
        <f t="shared" si="59"/>
        <v>0</v>
      </c>
      <c r="J574">
        <f t="shared" si="63"/>
        <v>0</v>
      </c>
      <c r="K574">
        <f t="shared" si="60"/>
        <v>0</v>
      </c>
      <c r="M574" t="str">
        <f t="shared" si="57"/>
        <v xml:space="preserve"> </v>
      </c>
      <c r="N574" t="str">
        <f t="shared" si="61"/>
        <v/>
      </c>
      <c r="O574" t="e">
        <f t="shared" si="62"/>
        <v>#N/A</v>
      </c>
    </row>
    <row r="575" spans="1:15" ht="30" customHeight="1" x14ac:dyDescent="0.35">
      <c r="A575" s="11"/>
      <c r="B575" s="54" t="s">
        <v>1903</v>
      </c>
      <c r="C575" s="88"/>
      <c r="D575" s="93"/>
      <c r="E575" s="93"/>
      <c r="F575" s="90"/>
      <c r="G575" s="17" t="str">
        <f t="shared" si="58"/>
        <v xml:space="preserve"> </v>
      </c>
      <c r="H575" s="18" t="str">
        <f t="shared" si="58"/>
        <v/>
      </c>
      <c r="I575">
        <f t="shared" si="59"/>
        <v>0</v>
      </c>
      <c r="J575">
        <f t="shared" si="63"/>
        <v>0</v>
      </c>
      <c r="K575">
        <f t="shared" si="60"/>
        <v>0</v>
      </c>
      <c r="M575" t="str">
        <f t="shared" si="57"/>
        <v xml:space="preserve"> </v>
      </c>
      <c r="N575" t="str">
        <f t="shared" si="61"/>
        <v/>
      </c>
      <c r="O575" t="e">
        <f t="shared" si="62"/>
        <v>#N/A</v>
      </c>
    </row>
    <row r="576" spans="1:15" ht="30" customHeight="1" x14ac:dyDescent="0.35">
      <c r="A576" s="11"/>
      <c r="B576" s="54" t="s">
        <v>1904</v>
      </c>
      <c r="C576" s="88"/>
      <c r="D576" s="93"/>
      <c r="E576" s="93"/>
      <c r="F576" s="90"/>
      <c r="G576" s="17" t="str">
        <f t="shared" si="58"/>
        <v xml:space="preserve"> </v>
      </c>
      <c r="H576" s="18" t="str">
        <f t="shared" si="58"/>
        <v/>
      </c>
      <c r="I576">
        <f t="shared" si="59"/>
        <v>0</v>
      </c>
      <c r="J576">
        <f t="shared" si="63"/>
        <v>0</v>
      </c>
      <c r="K576">
        <f t="shared" si="60"/>
        <v>0</v>
      </c>
      <c r="M576" t="str">
        <f t="shared" si="57"/>
        <v xml:space="preserve"> </v>
      </c>
      <c r="N576" t="str">
        <f t="shared" si="61"/>
        <v/>
      </c>
      <c r="O576" t="e">
        <f t="shared" si="62"/>
        <v>#N/A</v>
      </c>
    </row>
    <row r="577" spans="1:15" ht="30" customHeight="1" x14ac:dyDescent="0.35">
      <c r="A577" s="11"/>
      <c r="B577" s="54" t="s">
        <v>1905</v>
      </c>
      <c r="C577" s="88"/>
      <c r="D577" s="93"/>
      <c r="E577" s="93"/>
      <c r="F577" s="90"/>
      <c r="G577" s="17" t="str">
        <f t="shared" si="58"/>
        <v xml:space="preserve"> </v>
      </c>
      <c r="H577" s="18" t="str">
        <f t="shared" si="58"/>
        <v/>
      </c>
      <c r="I577">
        <f t="shared" si="59"/>
        <v>0</v>
      </c>
      <c r="J577">
        <f t="shared" si="63"/>
        <v>0</v>
      </c>
      <c r="K577">
        <f t="shared" si="60"/>
        <v>0</v>
      </c>
      <c r="M577" t="str">
        <f t="shared" si="57"/>
        <v xml:space="preserve"> </v>
      </c>
      <c r="N577" t="str">
        <f t="shared" si="61"/>
        <v/>
      </c>
      <c r="O577" t="e">
        <f t="shared" si="62"/>
        <v>#N/A</v>
      </c>
    </row>
    <row r="578" spans="1:15" ht="30" customHeight="1" x14ac:dyDescent="0.35">
      <c r="A578" s="11"/>
      <c r="B578" s="54" t="s">
        <v>1906</v>
      </c>
      <c r="C578" s="88"/>
      <c r="D578" s="93"/>
      <c r="E578" s="93"/>
      <c r="F578" s="90"/>
      <c r="G578" s="17" t="str">
        <f t="shared" si="58"/>
        <v xml:space="preserve"> </v>
      </c>
      <c r="H578" s="18" t="str">
        <f t="shared" si="58"/>
        <v/>
      </c>
      <c r="I578">
        <f t="shared" si="59"/>
        <v>0</v>
      </c>
      <c r="J578">
        <f t="shared" si="63"/>
        <v>0</v>
      </c>
      <c r="K578">
        <f t="shared" si="60"/>
        <v>0</v>
      </c>
      <c r="M578" t="str">
        <f t="shared" si="57"/>
        <v xml:space="preserve"> </v>
      </c>
      <c r="N578" t="str">
        <f t="shared" si="61"/>
        <v/>
      </c>
      <c r="O578" t="e">
        <f t="shared" si="62"/>
        <v>#N/A</v>
      </c>
    </row>
    <row r="579" spans="1:15" ht="30" customHeight="1" x14ac:dyDescent="0.35">
      <c r="A579" s="11"/>
      <c r="B579" s="54" t="s">
        <v>1907</v>
      </c>
      <c r="C579" s="88"/>
      <c r="D579" s="93"/>
      <c r="E579" s="93"/>
      <c r="F579" s="90"/>
      <c r="G579" s="17" t="str">
        <f t="shared" si="58"/>
        <v xml:space="preserve"> </v>
      </c>
      <c r="H579" s="18" t="str">
        <f t="shared" si="58"/>
        <v/>
      </c>
      <c r="I579">
        <f t="shared" si="59"/>
        <v>0</v>
      </c>
      <c r="J579">
        <f t="shared" si="63"/>
        <v>0</v>
      </c>
      <c r="K579">
        <f t="shared" si="60"/>
        <v>0</v>
      </c>
      <c r="M579" t="str">
        <f t="shared" si="57"/>
        <v xml:space="preserve"> </v>
      </c>
      <c r="N579" t="str">
        <f t="shared" si="61"/>
        <v/>
      </c>
      <c r="O579" t="e">
        <f t="shared" si="62"/>
        <v>#N/A</v>
      </c>
    </row>
    <row r="580" spans="1:15" ht="30" customHeight="1" x14ac:dyDescent="0.35">
      <c r="A580" s="11"/>
      <c r="B580" s="54" t="s">
        <v>1908</v>
      </c>
      <c r="C580" s="88"/>
      <c r="D580" s="93"/>
      <c r="E580" s="93"/>
      <c r="F580" s="90"/>
      <c r="G580" s="17" t="str">
        <f t="shared" si="58"/>
        <v xml:space="preserve"> </v>
      </c>
      <c r="H580" s="18" t="str">
        <f t="shared" si="58"/>
        <v/>
      </c>
      <c r="I580">
        <f t="shared" si="59"/>
        <v>0</v>
      </c>
      <c r="J580">
        <f t="shared" si="63"/>
        <v>0</v>
      </c>
      <c r="K580">
        <f t="shared" si="60"/>
        <v>0</v>
      </c>
      <c r="M580" t="str">
        <f t="shared" si="57"/>
        <v xml:space="preserve"> </v>
      </c>
      <c r="N580" t="str">
        <f t="shared" si="61"/>
        <v/>
      </c>
      <c r="O580" t="e">
        <f t="shared" si="62"/>
        <v>#N/A</v>
      </c>
    </row>
    <row r="581" spans="1:15" ht="30" customHeight="1" x14ac:dyDescent="0.35">
      <c r="A581" s="11"/>
      <c r="B581" s="54" t="s">
        <v>1909</v>
      </c>
      <c r="C581" s="88"/>
      <c r="D581" s="93"/>
      <c r="E581" s="93"/>
      <c r="F581" s="90"/>
      <c r="G581" s="17" t="str">
        <f t="shared" si="58"/>
        <v xml:space="preserve"> </v>
      </c>
      <c r="H581" s="18" t="str">
        <f t="shared" si="58"/>
        <v/>
      </c>
      <c r="I581">
        <f t="shared" si="59"/>
        <v>0</v>
      </c>
      <c r="J581">
        <f t="shared" si="63"/>
        <v>0</v>
      </c>
      <c r="K581">
        <f t="shared" si="60"/>
        <v>0</v>
      </c>
      <c r="M581" t="str">
        <f t="shared" si="57"/>
        <v xml:space="preserve"> </v>
      </c>
      <c r="N581" t="str">
        <f t="shared" si="61"/>
        <v/>
      </c>
      <c r="O581" t="e">
        <f t="shared" si="62"/>
        <v>#N/A</v>
      </c>
    </row>
    <row r="582" spans="1:15" ht="30" customHeight="1" x14ac:dyDescent="0.35">
      <c r="A582" s="11"/>
      <c r="B582" s="54" t="s">
        <v>1910</v>
      </c>
      <c r="C582" s="88"/>
      <c r="D582" s="93"/>
      <c r="E582" s="93"/>
      <c r="F582" s="90"/>
      <c r="G582" s="17" t="str">
        <f t="shared" si="58"/>
        <v xml:space="preserve"> </v>
      </c>
      <c r="H582" s="18" t="str">
        <f t="shared" si="58"/>
        <v/>
      </c>
      <c r="I582">
        <f t="shared" si="59"/>
        <v>0</v>
      </c>
      <c r="J582">
        <f t="shared" si="63"/>
        <v>0</v>
      </c>
      <c r="K582">
        <f t="shared" si="60"/>
        <v>0</v>
      </c>
      <c r="M582" t="str">
        <f t="shared" ref="M582:M605" si="64">VLOOKUP(K582,P$23:Q$25,2)</f>
        <v xml:space="preserve"> </v>
      </c>
      <c r="N582" t="str">
        <f t="shared" si="61"/>
        <v/>
      </c>
      <c r="O582" t="e">
        <f t="shared" si="62"/>
        <v>#N/A</v>
      </c>
    </row>
    <row r="583" spans="1:15" ht="30" customHeight="1" x14ac:dyDescent="0.35">
      <c r="A583" s="11"/>
      <c r="B583" s="54" t="s">
        <v>1911</v>
      </c>
      <c r="C583" s="88"/>
      <c r="D583" s="93"/>
      <c r="E583" s="93"/>
      <c r="F583" s="90"/>
      <c r="G583" s="17" t="str">
        <f t="shared" ref="G583:H605" si="65">M583</f>
        <v xml:space="preserve"> </v>
      </c>
      <c r="H583" s="18" t="str">
        <f t="shared" si="65"/>
        <v/>
      </c>
      <c r="I583">
        <f t="shared" ref="I583:I605" si="66">IF(F583="",0,IF(AND(F583&gt;=1,F583&lt;=$Q$4),1,0))</f>
        <v>0</v>
      </c>
      <c r="J583">
        <f t="shared" si="63"/>
        <v>0</v>
      </c>
      <c r="K583">
        <f t="shared" ref="K583:K605" si="67">SUM(I583:J583)</f>
        <v>0</v>
      </c>
      <c r="M583" t="str">
        <f t="shared" si="64"/>
        <v xml:space="preserve"> </v>
      </c>
      <c r="N583" t="str">
        <f t="shared" ref="N583:N605" si="68">IF(K583=2,O583,"")</f>
        <v/>
      </c>
      <c r="O583" t="e">
        <f t="shared" ref="O583:O605" si="69">VLOOKUP(F583,$Q$6:$U$17,$Q$2)</f>
        <v>#N/A</v>
      </c>
    </row>
    <row r="584" spans="1:15" ht="30" customHeight="1" x14ac:dyDescent="0.35">
      <c r="A584" s="11"/>
      <c r="B584" s="54" t="s">
        <v>1912</v>
      </c>
      <c r="C584" s="88"/>
      <c r="D584" s="93"/>
      <c r="E584" s="93"/>
      <c r="F584" s="90"/>
      <c r="G584" s="17" t="str">
        <f t="shared" si="65"/>
        <v xml:space="preserve"> </v>
      </c>
      <c r="H584" s="18" t="str">
        <f t="shared" si="65"/>
        <v/>
      </c>
      <c r="I584">
        <f t="shared" si="66"/>
        <v>0</v>
      </c>
      <c r="J584">
        <f t="shared" si="63"/>
        <v>0</v>
      </c>
      <c r="K584">
        <f t="shared" si="67"/>
        <v>0</v>
      </c>
      <c r="M584" t="str">
        <f t="shared" si="64"/>
        <v xml:space="preserve"> </v>
      </c>
      <c r="N584" t="str">
        <f t="shared" si="68"/>
        <v/>
      </c>
      <c r="O584" t="e">
        <f t="shared" si="69"/>
        <v>#N/A</v>
      </c>
    </row>
    <row r="585" spans="1:15" ht="30" customHeight="1" x14ac:dyDescent="0.35">
      <c r="A585" s="11"/>
      <c r="B585" s="54" t="s">
        <v>1913</v>
      </c>
      <c r="C585" s="88"/>
      <c r="D585" s="93"/>
      <c r="E585" s="93"/>
      <c r="F585" s="90"/>
      <c r="G585" s="17" t="str">
        <f t="shared" si="65"/>
        <v xml:space="preserve"> </v>
      </c>
      <c r="H585" s="18" t="str">
        <f t="shared" si="65"/>
        <v/>
      </c>
      <c r="I585">
        <f t="shared" si="66"/>
        <v>0</v>
      </c>
      <c r="J585">
        <f t="shared" ref="J585:J605" si="70">IF(C585="",0, IF(C585=" ",0,1))</f>
        <v>0</v>
      </c>
      <c r="K585">
        <f t="shared" si="67"/>
        <v>0</v>
      </c>
      <c r="M585" t="str">
        <f t="shared" si="64"/>
        <v xml:space="preserve"> </v>
      </c>
      <c r="N585" t="str">
        <f t="shared" si="68"/>
        <v/>
      </c>
      <c r="O585" t="e">
        <f t="shared" si="69"/>
        <v>#N/A</v>
      </c>
    </row>
    <row r="586" spans="1:15" ht="30" customHeight="1" x14ac:dyDescent="0.35">
      <c r="A586" s="11"/>
      <c r="B586" s="54" t="s">
        <v>1914</v>
      </c>
      <c r="C586" s="88"/>
      <c r="D586" s="93"/>
      <c r="E586" s="93"/>
      <c r="F586" s="90"/>
      <c r="G586" s="17" t="str">
        <f t="shared" si="65"/>
        <v xml:space="preserve"> </v>
      </c>
      <c r="H586" s="18" t="str">
        <f t="shared" si="65"/>
        <v/>
      </c>
      <c r="I586">
        <f t="shared" si="66"/>
        <v>0</v>
      </c>
      <c r="J586">
        <f t="shared" si="70"/>
        <v>0</v>
      </c>
      <c r="K586">
        <f t="shared" si="67"/>
        <v>0</v>
      </c>
      <c r="M586" t="str">
        <f t="shared" si="64"/>
        <v xml:space="preserve"> </v>
      </c>
      <c r="N586" t="str">
        <f t="shared" si="68"/>
        <v/>
      </c>
      <c r="O586" t="e">
        <f t="shared" si="69"/>
        <v>#N/A</v>
      </c>
    </row>
    <row r="587" spans="1:15" ht="30" customHeight="1" x14ac:dyDescent="0.35">
      <c r="A587" s="11"/>
      <c r="B587" s="54" t="s">
        <v>1915</v>
      </c>
      <c r="C587" s="88"/>
      <c r="D587" s="93"/>
      <c r="E587" s="93"/>
      <c r="F587" s="90"/>
      <c r="G587" s="17" t="str">
        <f t="shared" si="65"/>
        <v xml:space="preserve"> </v>
      </c>
      <c r="H587" s="18" t="str">
        <f t="shared" si="65"/>
        <v/>
      </c>
      <c r="I587">
        <f t="shared" si="66"/>
        <v>0</v>
      </c>
      <c r="J587">
        <f t="shared" si="70"/>
        <v>0</v>
      </c>
      <c r="K587">
        <f t="shared" si="67"/>
        <v>0</v>
      </c>
      <c r="M587" t="str">
        <f t="shared" si="64"/>
        <v xml:space="preserve"> </v>
      </c>
      <c r="N587" t="str">
        <f t="shared" si="68"/>
        <v/>
      </c>
      <c r="O587" t="e">
        <f t="shared" si="69"/>
        <v>#N/A</v>
      </c>
    </row>
    <row r="588" spans="1:15" ht="30" customHeight="1" x14ac:dyDescent="0.35">
      <c r="A588" s="11"/>
      <c r="B588" s="54" t="s">
        <v>1916</v>
      </c>
      <c r="C588" s="88"/>
      <c r="D588" s="93"/>
      <c r="E588" s="93"/>
      <c r="F588" s="90"/>
      <c r="G588" s="17" t="str">
        <f t="shared" si="65"/>
        <v xml:space="preserve"> </v>
      </c>
      <c r="H588" s="18" t="str">
        <f t="shared" si="65"/>
        <v/>
      </c>
      <c r="I588">
        <f t="shared" si="66"/>
        <v>0</v>
      </c>
      <c r="J588">
        <f t="shared" si="70"/>
        <v>0</v>
      </c>
      <c r="K588">
        <f t="shared" si="67"/>
        <v>0</v>
      </c>
      <c r="M588" t="str">
        <f t="shared" si="64"/>
        <v xml:space="preserve"> </v>
      </c>
      <c r="N588" t="str">
        <f t="shared" si="68"/>
        <v/>
      </c>
      <c r="O588" t="e">
        <f t="shared" si="69"/>
        <v>#N/A</v>
      </c>
    </row>
    <row r="589" spans="1:15" ht="30" customHeight="1" x14ac:dyDescent="0.35">
      <c r="A589" s="11"/>
      <c r="B589" s="54" t="s">
        <v>1917</v>
      </c>
      <c r="C589" s="88"/>
      <c r="D589" s="93"/>
      <c r="E589" s="93"/>
      <c r="F589" s="90"/>
      <c r="G589" s="17" t="str">
        <f t="shared" si="65"/>
        <v xml:space="preserve"> </v>
      </c>
      <c r="H589" s="18" t="str">
        <f t="shared" si="65"/>
        <v/>
      </c>
      <c r="I589">
        <f t="shared" si="66"/>
        <v>0</v>
      </c>
      <c r="J589">
        <f t="shared" si="70"/>
        <v>0</v>
      </c>
      <c r="K589">
        <f t="shared" si="67"/>
        <v>0</v>
      </c>
      <c r="M589" t="str">
        <f t="shared" si="64"/>
        <v xml:space="preserve"> </v>
      </c>
      <c r="N589" t="str">
        <f t="shared" si="68"/>
        <v/>
      </c>
      <c r="O589" t="e">
        <f t="shared" si="69"/>
        <v>#N/A</v>
      </c>
    </row>
    <row r="590" spans="1:15" ht="30" customHeight="1" x14ac:dyDescent="0.35">
      <c r="A590" s="11"/>
      <c r="B590" s="54" t="s">
        <v>1918</v>
      </c>
      <c r="C590" s="88"/>
      <c r="D590" s="93"/>
      <c r="E590" s="93"/>
      <c r="F590" s="90"/>
      <c r="G590" s="17" t="str">
        <f t="shared" si="65"/>
        <v xml:space="preserve"> </v>
      </c>
      <c r="H590" s="18" t="str">
        <f t="shared" si="65"/>
        <v/>
      </c>
      <c r="I590">
        <f t="shared" si="66"/>
        <v>0</v>
      </c>
      <c r="J590">
        <f t="shared" si="70"/>
        <v>0</v>
      </c>
      <c r="K590">
        <f t="shared" si="67"/>
        <v>0</v>
      </c>
      <c r="M590" t="str">
        <f t="shared" si="64"/>
        <v xml:space="preserve"> </v>
      </c>
      <c r="N590" t="str">
        <f t="shared" si="68"/>
        <v/>
      </c>
      <c r="O590" t="e">
        <f t="shared" si="69"/>
        <v>#N/A</v>
      </c>
    </row>
    <row r="591" spans="1:15" ht="30" customHeight="1" x14ac:dyDescent="0.35">
      <c r="A591" s="11"/>
      <c r="B591" s="54" t="s">
        <v>1919</v>
      </c>
      <c r="C591" s="88"/>
      <c r="D591" s="93"/>
      <c r="E591" s="93"/>
      <c r="F591" s="90"/>
      <c r="G591" s="17" t="str">
        <f t="shared" si="65"/>
        <v xml:space="preserve"> </v>
      </c>
      <c r="H591" s="18" t="str">
        <f t="shared" si="65"/>
        <v/>
      </c>
      <c r="I591">
        <f t="shared" si="66"/>
        <v>0</v>
      </c>
      <c r="J591">
        <f t="shared" si="70"/>
        <v>0</v>
      </c>
      <c r="K591">
        <f t="shared" si="67"/>
        <v>0</v>
      </c>
      <c r="M591" t="str">
        <f t="shared" si="64"/>
        <v xml:space="preserve"> </v>
      </c>
      <c r="N591" t="str">
        <f t="shared" si="68"/>
        <v/>
      </c>
      <c r="O591" t="e">
        <f t="shared" si="69"/>
        <v>#N/A</v>
      </c>
    </row>
    <row r="592" spans="1:15" ht="30" customHeight="1" x14ac:dyDescent="0.35">
      <c r="A592" s="11"/>
      <c r="B592" s="54" t="s">
        <v>1920</v>
      </c>
      <c r="C592" s="88"/>
      <c r="D592" s="93"/>
      <c r="E592" s="93"/>
      <c r="F592" s="90"/>
      <c r="G592" s="17" t="str">
        <f t="shared" si="65"/>
        <v xml:space="preserve"> </v>
      </c>
      <c r="H592" s="18" t="str">
        <f t="shared" si="65"/>
        <v/>
      </c>
      <c r="I592">
        <f t="shared" si="66"/>
        <v>0</v>
      </c>
      <c r="J592">
        <f t="shared" si="70"/>
        <v>0</v>
      </c>
      <c r="K592">
        <f t="shared" si="67"/>
        <v>0</v>
      </c>
      <c r="M592" t="str">
        <f t="shared" si="64"/>
        <v xml:space="preserve"> </v>
      </c>
      <c r="N592" t="str">
        <f t="shared" si="68"/>
        <v/>
      </c>
      <c r="O592" t="e">
        <f t="shared" si="69"/>
        <v>#N/A</v>
      </c>
    </row>
    <row r="593" spans="1:15" ht="30" customHeight="1" x14ac:dyDescent="0.35">
      <c r="A593" s="11"/>
      <c r="B593" s="54" t="s">
        <v>1921</v>
      </c>
      <c r="C593" s="88"/>
      <c r="D593" s="93"/>
      <c r="E593" s="93"/>
      <c r="F593" s="90"/>
      <c r="G593" s="17" t="str">
        <f t="shared" si="65"/>
        <v xml:space="preserve"> </v>
      </c>
      <c r="H593" s="18" t="str">
        <f t="shared" si="65"/>
        <v/>
      </c>
      <c r="I593">
        <f t="shared" si="66"/>
        <v>0</v>
      </c>
      <c r="J593">
        <f t="shared" si="70"/>
        <v>0</v>
      </c>
      <c r="K593">
        <f t="shared" si="67"/>
        <v>0</v>
      </c>
      <c r="M593" t="str">
        <f t="shared" si="64"/>
        <v xml:space="preserve"> </v>
      </c>
      <c r="N593" t="str">
        <f t="shared" si="68"/>
        <v/>
      </c>
      <c r="O593" t="e">
        <f t="shared" si="69"/>
        <v>#N/A</v>
      </c>
    </row>
    <row r="594" spans="1:15" ht="30" customHeight="1" x14ac:dyDescent="0.35">
      <c r="A594" s="11"/>
      <c r="B594" s="54" t="s">
        <v>1922</v>
      </c>
      <c r="C594" s="88"/>
      <c r="D594" s="93"/>
      <c r="E594" s="93"/>
      <c r="F594" s="90"/>
      <c r="G594" s="17" t="str">
        <f t="shared" si="65"/>
        <v xml:space="preserve"> </v>
      </c>
      <c r="H594" s="18" t="str">
        <f t="shared" si="65"/>
        <v/>
      </c>
      <c r="I594">
        <f t="shared" si="66"/>
        <v>0</v>
      </c>
      <c r="J594">
        <f t="shared" si="70"/>
        <v>0</v>
      </c>
      <c r="K594">
        <f t="shared" si="67"/>
        <v>0</v>
      </c>
      <c r="M594" t="str">
        <f t="shared" si="64"/>
        <v xml:space="preserve"> </v>
      </c>
      <c r="N594" t="str">
        <f t="shared" si="68"/>
        <v/>
      </c>
      <c r="O594" t="e">
        <f t="shared" si="69"/>
        <v>#N/A</v>
      </c>
    </row>
    <row r="595" spans="1:15" ht="30" customHeight="1" x14ac:dyDescent="0.35">
      <c r="A595" s="11"/>
      <c r="B595" s="54" t="s">
        <v>1923</v>
      </c>
      <c r="C595" s="88"/>
      <c r="D595" s="93"/>
      <c r="E595" s="93"/>
      <c r="F595" s="90"/>
      <c r="G595" s="17" t="str">
        <f t="shared" si="65"/>
        <v xml:space="preserve"> </v>
      </c>
      <c r="H595" s="18" t="str">
        <f t="shared" si="65"/>
        <v/>
      </c>
      <c r="I595">
        <f t="shared" si="66"/>
        <v>0</v>
      </c>
      <c r="J595">
        <f t="shared" si="70"/>
        <v>0</v>
      </c>
      <c r="K595">
        <f t="shared" si="67"/>
        <v>0</v>
      </c>
      <c r="M595" t="str">
        <f t="shared" si="64"/>
        <v xml:space="preserve"> </v>
      </c>
      <c r="N595" t="str">
        <f t="shared" si="68"/>
        <v/>
      </c>
      <c r="O595" t="e">
        <f t="shared" si="69"/>
        <v>#N/A</v>
      </c>
    </row>
    <row r="596" spans="1:15" ht="30" customHeight="1" x14ac:dyDescent="0.35">
      <c r="A596" s="11"/>
      <c r="B596" s="54" t="s">
        <v>1924</v>
      </c>
      <c r="C596" s="88"/>
      <c r="D596" s="93"/>
      <c r="E596" s="93"/>
      <c r="F596" s="90"/>
      <c r="G596" s="17" t="str">
        <f t="shared" si="65"/>
        <v xml:space="preserve"> </v>
      </c>
      <c r="H596" s="18" t="str">
        <f t="shared" si="65"/>
        <v/>
      </c>
      <c r="I596">
        <f t="shared" si="66"/>
        <v>0</v>
      </c>
      <c r="J596">
        <f t="shared" si="70"/>
        <v>0</v>
      </c>
      <c r="K596">
        <f t="shared" si="67"/>
        <v>0</v>
      </c>
      <c r="M596" t="str">
        <f t="shared" si="64"/>
        <v xml:space="preserve"> </v>
      </c>
      <c r="N596" t="str">
        <f t="shared" si="68"/>
        <v/>
      </c>
      <c r="O596" t="e">
        <f t="shared" si="69"/>
        <v>#N/A</v>
      </c>
    </row>
    <row r="597" spans="1:15" ht="30" customHeight="1" x14ac:dyDescent="0.35">
      <c r="A597" s="11"/>
      <c r="B597" s="54" t="s">
        <v>1925</v>
      </c>
      <c r="C597" s="88"/>
      <c r="D597" s="93"/>
      <c r="E597" s="93"/>
      <c r="F597" s="90"/>
      <c r="G597" s="17" t="str">
        <f t="shared" si="65"/>
        <v xml:space="preserve"> </v>
      </c>
      <c r="H597" s="18" t="str">
        <f t="shared" si="65"/>
        <v/>
      </c>
      <c r="I597">
        <f t="shared" si="66"/>
        <v>0</v>
      </c>
      <c r="J597">
        <f t="shared" si="70"/>
        <v>0</v>
      </c>
      <c r="K597">
        <f t="shared" si="67"/>
        <v>0</v>
      </c>
      <c r="M597" t="str">
        <f t="shared" si="64"/>
        <v xml:space="preserve"> </v>
      </c>
      <c r="N597" t="str">
        <f t="shared" si="68"/>
        <v/>
      </c>
      <c r="O597" t="e">
        <f t="shared" si="69"/>
        <v>#N/A</v>
      </c>
    </row>
    <row r="598" spans="1:15" ht="30" customHeight="1" x14ac:dyDescent="0.35">
      <c r="A598" s="11"/>
      <c r="B598" s="54" t="s">
        <v>1926</v>
      </c>
      <c r="C598" s="88"/>
      <c r="D598" s="93"/>
      <c r="E598" s="93"/>
      <c r="F598" s="90"/>
      <c r="G598" s="17" t="str">
        <f t="shared" si="65"/>
        <v xml:space="preserve"> </v>
      </c>
      <c r="H598" s="18" t="str">
        <f t="shared" si="65"/>
        <v/>
      </c>
      <c r="I598">
        <f t="shared" si="66"/>
        <v>0</v>
      </c>
      <c r="J598">
        <f t="shared" si="70"/>
        <v>0</v>
      </c>
      <c r="K598">
        <f t="shared" si="67"/>
        <v>0</v>
      </c>
      <c r="M598" t="str">
        <f t="shared" si="64"/>
        <v xml:space="preserve"> </v>
      </c>
      <c r="N598" t="str">
        <f t="shared" si="68"/>
        <v/>
      </c>
      <c r="O598" t="e">
        <f t="shared" si="69"/>
        <v>#N/A</v>
      </c>
    </row>
    <row r="599" spans="1:15" ht="30" customHeight="1" x14ac:dyDescent="0.35">
      <c r="A599" s="11"/>
      <c r="B599" s="54" t="s">
        <v>1927</v>
      </c>
      <c r="C599" s="88"/>
      <c r="D599" s="93"/>
      <c r="E599" s="93"/>
      <c r="F599" s="90"/>
      <c r="G599" s="17" t="str">
        <f t="shared" si="65"/>
        <v xml:space="preserve"> </v>
      </c>
      <c r="H599" s="18" t="str">
        <f t="shared" si="65"/>
        <v/>
      </c>
      <c r="I599">
        <f t="shared" si="66"/>
        <v>0</v>
      </c>
      <c r="J599">
        <f t="shared" si="70"/>
        <v>0</v>
      </c>
      <c r="K599">
        <f t="shared" si="67"/>
        <v>0</v>
      </c>
      <c r="M599" t="str">
        <f t="shared" si="64"/>
        <v xml:space="preserve"> </v>
      </c>
      <c r="N599" t="str">
        <f t="shared" si="68"/>
        <v/>
      </c>
      <c r="O599" t="e">
        <f t="shared" si="69"/>
        <v>#N/A</v>
      </c>
    </row>
    <row r="600" spans="1:15" ht="30" customHeight="1" x14ac:dyDescent="0.35">
      <c r="A600" s="11"/>
      <c r="B600" s="54" t="s">
        <v>1928</v>
      </c>
      <c r="C600" s="88"/>
      <c r="D600" s="93"/>
      <c r="E600" s="93"/>
      <c r="F600" s="90"/>
      <c r="G600" s="17" t="str">
        <f t="shared" si="65"/>
        <v xml:space="preserve"> </v>
      </c>
      <c r="H600" s="18" t="str">
        <f t="shared" si="65"/>
        <v/>
      </c>
      <c r="I600">
        <f t="shared" si="66"/>
        <v>0</v>
      </c>
      <c r="J600">
        <f t="shared" si="70"/>
        <v>0</v>
      </c>
      <c r="K600">
        <f t="shared" si="67"/>
        <v>0</v>
      </c>
      <c r="M600" t="str">
        <f t="shared" si="64"/>
        <v xml:space="preserve"> </v>
      </c>
      <c r="N600" t="str">
        <f t="shared" si="68"/>
        <v/>
      </c>
      <c r="O600" t="e">
        <f t="shared" si="69"/>
        <v>#N/A</v>
      </c>
    </row>
    <row r="601" spans="1:15" ht="30" customHeight="1" x14ac:dyDescent="0.35">
      <c r="A601" s="11"/>
      <c r="B601" s="54" t="s">
        <v>1929</v>
      </c>
      <c r="C601" s="88"/>
      <c r="D601" s="93"/>
      <c r="E601" s="93"/>
      <c r="F601" s="90"/>
      <c r="G601" s="17" t="str">
        <f t="shared" si="65"/>
        <v xml:space="preserve"> </v>
      </c>
      <c r="H601" s="18" t="str">
        <f t="shared" si="65"/>
        <v/>
      </c>
      <c r="I601">
        <f t="shared" si="66"/>
        <v>0</v>
      </c>
      <c r="J601">
        <f t="shared" si="70"/>
        <v>0</v>
      </c>
      <c r="K601">
        <f t="shared" si="67"/>
        <v>0</v>
      </c>
      <c r="M601" t="str">
        <f t="shared" si="64"/>
        <v xml:space="preserve"> </v>
      </c>
      <c r="N601" t="str">
        <f t="shared" si="68"/>
        <v/>
      </c>
      <c r="O601" t="e">
        <f t="shared" si="69"/>
        <v>#N/A</v>
      </c>
    </row>
    <row r="602" spans="1:15" ht="30" customHeight="1" x14ac:dyDescent="0.35">
      <c r="A602" s="11"/>
      <c r="B602" s="54" t="s">
        <v>1930</v>
      </c>
      <c r="C602" s="88"/>
      <c r="D602" s="93"/>
      <c r="E602" s="93"/>
      <c r="F602" s="90"/>
      <c r="G602" s="17" t="str">
        <f t="shared" si="65"/>
        <v xml:space="preserve"> </v>
      </c>
      <c r="H602" s="18" t="str">
        <f t="shared" si="65"/>
        <v/>
      </c>
      <c r="I602">
        <f t="shared" si="66"/>
        <v>0</v>
      </c>
      <c r="J602">
        <f t="shared" si="70"/>
        <v>0</v>
      </c>
      <c r="K602">
        <f t="shared" si="67"/>
        <v>0</v>
      </c>
      <c r="M602" t="str">
        <f t="shared" si="64"/>
        <v xml:space="preserve"> </v>
      </c>
      <c r="N602" t="str">
        <f t="shared" si="68"/>
        <v/>
      </c>
      <c r="O602" t="e">
        <f t="shared" si="69"/>
        <v>#N/A</v>
      </c>
    </row>
    <row r="603" spans="1:15" ht="30" customHeight="1" x14ac:dyDescent="0.35">
      <c r="A603" s="11"/>
      <c r="B603" s="54" t="s">
        <v>1931</v>
      </c>
      <c r="C603" s="88"/>
      <c r="D603" s="93"/>
      <c r="E603" s="93"/>
      <c r="F603" s="90"/>
      <c r="G603" s="17" t="str">
        <f t="shared" si="65"/>
        <v xml:space="preserve"> </v>
      </c>
      <c r="H603" s="18" t="str">
        <f t="shared" si="65"/>
        <v/>
      </c>
      <c r="I603">
        <f t="shared" si="66"/>
        <v>0</v>
      </c>
      <c r="J603">
        <f t="shared" si="70"/>
        <v>0</v>
      </c>
      <c r="K603">
        <f t="shared" si="67"/>
        <v>0</v>
      </c>
      <c r="M603" t="str">
        <f t="shared" si="64"/>
        <v xml:space="preserve"> </v>
      </c>
      <c r="N603" t="str">
        <f t="shared" si="68"/>
        <v/>
      </c>
      <c r="O603" t="e">
        <f t="shared" si="69"/>
        <v>#N/A</v>
      </c>
    </row>
    <row r="604" spans="1:15" ht="30" customHeight="1" x14ac:dyDescent="0.35">
      <c r="A604" s="11"/>
      <c r="B604" s="54" t="s">
        <v>1932</v>
      </c>
      <c r="C604" s="88"/>
      <c r="D604" s="93"/>
      <c r="E604" s="93"/>
      <c r="F604" s="90"/>
      <c r="G604" s="17" t="str">
        <f t="shared" si="65"/>
        <v xml:space="preserve"> </v>
      </c>
      <c r="H604" s="18" t="str">
        <f t="shared" si="65"/>
        <v/>
      </c>
      <c r="I604">
        <f t="shared" si="66"/>
        <v>0</v>
      </c>
      <c r="J604">
        <f t="shared" si="70"/>
        <v>0</v>
      </c>
      <c r="K604">
        <f t="shared" si="67"/>
        <v>0</v>
      </c>
      <c r="M604" t="str">
        <f t="shared" si="64"/>
        <v xml:space="preserve"> </v>
      </c>
      <c r="N604" t="str">
        <f t="shared" si="68"/>
        <v/>
      </c>
      <c r="O604" t="e">
        <f t="shared" si="69"/>
        <v>#N/A</v>
      </c>
    </row>
    <row r="605" spans="1:15" ht="30" customHeight="1" x14ac:dyDescent="0.35">
      <c r="A605" s="11"/>
      <c r="B605" s="54" t="s">
        <v>1933</v>
      </c>
      <c r="C605" s="88"/>
      <c r="D605" s="93"/>
      <c r="E605" s="93"/>
      <c r="F605" s="90"/>
      <c r="G605" s="17" t="str">
        <f t="shared" si="65"/>
        <v xml:space="preserve"> </v>
      </c>
      <c r="H605" s="18" t="str">
        <f t="shared" si="65"/>
        <v/>
      </c>
      <c r="I605">
        <f t="shared" si="66"/>
        <v>0</v>
      </c>
      <c r="J605">
        <f t="shared" si="70"/>
        <v>0</v>
      </c>
      <c r="K605">
        <f t="shared" si="67"/>
        <v>0</v>
      </c>
      <c r="M605" t="str">
        <f t="shared" si="64"/>
        <v xml:space="preserve"> </v>
      </c>
      <c r="N605" t="str">
        <f t="shared" si="68"/>
        <v/>
      </c>
      <c r="O605" t="e">
        <f t="shared" si="69"/>
        <v>#N/A</v>
      </c>
    </row>
    <row r="606" spans="1:15" ht="24.95" customHeight="1" x14ac:dyDescent="0.25"/>
    <row r="607" spans="1:15" ht="24.95" customHeight="1" x14ac:dyDescent="0.25"/>
  </sheetData>
  <sheetProtection algorithmName="SHA-512" hashValue="Ye3AdLKJNDg22QHX/RyXE9S7Z6dtQ+8lcRZt90RHb+Bo1VaBjj0F/46dH7auq8JcMBDNji0ETOl0x5wvrxsSvw==" saltValue="CIPGdVSzSXSc+iuujTY9UQ==" spinCount="100000" sheet="1" objects="1" scenarios="1" selectLockedCells="1"/>
  <mergeCells count="1">
    <mergeCell ref="G1:H1"/>
  </mergeCells>
  <dataValidations count="1">
    <dataValidation type="whole" allowBlank="1" showInputMessage="1" showErrorMessage="1" error="incorrect entry" sqref="F6:F605" xr:uid="{2AFF7FB3-2F7D-491E-AD36-F5D3D3218CAE}">
      <formula1>1</formula1>
      <formula2>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Main sheet</vt:lpstr>
      <vt:lpstr>Sampling and sample protocols</vt:lpstr>
      <vt:lpstr>Soil Samples</vt:lpstr>
      <vt:lpstr>Soil Add on Tests</vt:lpstr>
      <vt:lpstr>Soil Summation</vt:lpstr>
      <vt:lpstr>Profile Soil</vt:lpstr>
      <vt:lpstr>Plant-Forage Samples</vt:lpstr>
      <vt:lpstr>Plant-Forage Add on Tests</vt:lpstr>
      <vt:lpstr>Water Samples</vt:lpstr>
      <vt:lpstr>Biosolid Samples</vt:lpstr>
      <vt:lpstr>'Profile Soil'!Print_Area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tprovin</dc:creator>
  <cp:lastModifiedBy>Tony L. Provin</cp:lastModifiedBy>
  <cp:lastPrinted>2024-12-18T20:11:35Z</cp:lastPrinted>
  <dcterms:created xsi:type="dcterms:W3CDTF">2021-12-02T18:31:57Z</dcterms:created>
  <dcterms:modified xsi:type="dcterms:W3CDTF">2024-12-18T22:38:38Z</dcterms:modified>
</cp:coreProperties>
</file>